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sadaltayli/Desktop/Backup Folder-Real/Backup Folder/PREWORK_KA/"/>
    </mc:Choice>
  </mc:AlternateContent>
  <xr:revisionPtr revIDLastSave="0" documentId="13_ncr:1_{B2655394-F0F1-564F-A84F-692FDCBB742E}" xr6:coauthVersionLast="45" xr6:coauthVersionMax="45" xr10:uidLastSave="{00000000-0000-0000-0000-000000000000}"/>
  <bookViews>
    <workbookView xWindow="0" yWindow="460" windowWidth="27960" windowHeight="16160" activeTab="5" xr2:uid="{00000000-000D-0000-FFFF-FFFF00000000}"/>
  </bookViews>
  <sheets>
    <sheet name="Sheet1" sheetId="1" r:id="rId1"/>
    <sheet name="Category Status" sheetId="8" r:id="rId2"/>
    <sheet name="Sub-Category Status" sheetId="9" r:id="rId3"/>
    <sheet name="LaunchDateOutcomes" sheetId="10" r:id="rId4"/>
    <sheet name="Bonus" sheetId="2" r:id="rId5"/>
    <sheet name="Bonus-Statitical Analy" sheetId="3" r:id="rId6"/>
  </sheets>
  <definedNames>
    <definedName name="backersfailed">'Bonus-Statitical Analy'!$H:$H</definedName>
    <definedName name="backerssuccessful">'Bonus-Statitical Analy'!$B:$B</definedName>
    <definedName name="bakerssuccessful">'Bonus-Statitical Analy'!$B:$B</definedName>
    <definedName name="Goal">Sheet1!$D:$D</definedName>
    <definedName name="Goals">Bonus!$A:$A</definedName>
    <definedName name="state">Bonus!$B:$B</definedName>
  </definedName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D2" i="2" l="1"/>
  <c r="O10" i="1" l="1"/>
  <c r="O3" i="1"/>
  <c r="O4" i="1"/>
  <c r="O5" i="1"/>
  <c r="O6" i="1"/>
  <c r="O7" i="1"/>
  <c r="O8" i="1"/>
  <c r="O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 l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Q2" i="1" a="1"/>
  <c r="Q2" i="1" s="1"/>
  <c r="Q3" i="1" a="1"/>
  <c r="Q3" i="1" s="1"/>
  <c r="Q4" i="1" a="1"/>
  <c r="Q4" i="1" s="1"/>
  <c r="Q5" i="1" a="1"/>
  <c r="Q5" i="1" s="1"/>
  <c r="Q6" i="1" a="1"/>
  <c r="Q6" i="1" s="1"/>
  <c r="Q7" i="1" a="1"/>
  <c r="Q7" i="1" s="1"/>
  <c r="Q8" i="1" a="1"/>
  <c r="Q8" i="1" s="1"/>
  <c r="Q9" i="1" a="1"/>
  <c r="Q9" i="1" s="1"/>
  <c r="Q10" i="1" a="1"/>
  <c r="Q10" i="1" s="1"/>
  <c r="Q11" i="1" a="1"/>
  <c r="Q11" i="1" s="1"/>
  <c r="Q12" i="1" a="1"/>
  <c r="Q12" i="1" s="1"/>
  <c r="Q13" i="1" a="1"/>
  <c r="Q13" i="1"/>
  <c r="Q14" i="1" a="1"/>
  <c r="Q14" i="1" s="1"/>
  <c r="Q15" i="1" a="1"/>
  <c r="Q15" i="1" s="1"/>
  <c r="Q16" i="1" a="1"/>
  <c r="Q16" i="1" s="1"/>
  <c r="Q17" i="1" a="1"/>
  <c r="Q17" i="1" s="1"/>
  <c r="Q18" i="1" a="1"/>
  <c r="Q18" i="1" s="1"/>
  <c r="Q19" i="1" a="1"/>
  <c r="Q19" i="1" s="1"/>
  <c r="Q20" i="1" a="1"/>
  <c r="Q20" i="1" s="1"/>
  <c r="Q21" i="1" a="1"/>
  <c r="Q21" i="1" s="1"/>
  <c r="Q22" i="1" a="1"/>
  <c r="Q22" i="1" s="1"/>
  <c r="Q23" i="1" a="1"/>
  <c r="Q23" i="1" s="1"/>
  <c r="Q24" i="1" a="1"/>
  <c r="Q24" i="1" s="1"/>
  <c r="Q25" i="1" a="1"/>
  <c r="Q25" i="1" s="1"/>
  <c r="Q26" i="1" a="1"/>
  <c r="Q26" i="1" s="1"/>
  <c r="Q27" i="1" a="1"/>
  <c r="Q27" i="1" s="1"/>
  <c r="Q28" i="1" a="1"/>
  <c r="Q28" i="1" s="1"/>
  <c r="Q29" i="1" a="1"/>
  <c r="Q29" i="1"/>
  <c r="Q30" i="1" a="1"/>
  <c r="Q30" i="1" s="1"/>
  <c r="Q31" i="1" a="1"/>
  <c r="Q31" i="1" s="1"/>
  <c r="Q32" i="1" a="1"/>
  <c r="Q32" i="1" s="1"/>
  <c r="Q33" i="1" a="1"/>
  <c r="Q33" i="1" s="1"/>
  <c r="Q34" i="1" a="1"/>
  <c r="Q34" i="1" s="1"/>
  <c r="Q35" i="1" a="1"/>
  <c r="Q35" i="1" s="1"/>
  <c r="Q36" i="1" a="1"/>
  <c r="Q36" i="1" s="1"/>
  <c r="Q37" i="1" a="1"/>
  <c r="Q37" i="1" s="1"/>
  <c r="Q38" i="1" a="1"/>
  <c r="Q38" i="1" s="1"/>
  <c r="Q39" i="1" a="1"/>
  <c r="Q39" i="1" s="1"/>
  <c r="Q40" i="1" a="1"/>
  <c r="Q40" i="1" s="1"/>
  <c r="Q41" i="1" a="1"/>
  <c r="Q41" i="1" s="1"/>
  <c r="Q42" i="1" a="1"/>
  <c r="Q42" i="1" s="1"/>
  <c r="Q43" i="1" a="1"/>
  <c r="Q43" i="1" s="1"/>
  <c r="Q44" i="1" a="1"/>
  <c r="Q44" i="1" s="1"/>
  <c r="Q45" i="1" a="1"/>
  <c r="Q45" i="1" s="1"/>
  <c r="Q46" i="1" a="1"/>
  <c r="Q46" i="1" s="1"/>
  <c r="Q47" i="1" a="1"/>
  <c r="Q47" i="1" s="1"/>
  <c r="Q48" i="1" a="1"/>
  <c r="Q48" i="1" s="1"/>
  <c r="Q49" i="1" a="1"/>
  <c r="Q49" i="1" s="1"/>
  <c r="Q50" i="1" a="1"/>
  <c r="Q50" i="1" s="1"/>
  <c r="Q51" i="1" a="1"/>
  <c r="Q51" i="1" s="1"/>
  <c r="Q52" i="1" a="1"/>
  <c r="Q52" i="1" s="1"/>
  <c r="Q53" i="1" a="1"/>
  <c r="Q53" i="1"/>
  <c r="Q54" i="1" a="1"/>
  <c r="Q54" i="1" s="1"/>
  <c r="Q55" i="1" a="1"/>
  <c r="Q55" i="1" s="1"/>
  <c r="Q56" i="1" a="1"/>
  <c r="Q56" i="1" s="1"/>
  <c r="Q57" i="1" a="1"/>
  <c r="Q57" i="1" s="1"/>
  <c r="Q58" i="1" a="1"/>
  <c r="Q58" i="1" s="1"/>
  <c r="Q59" i="1" a="1"/>
  <c r="Q59" i="1" s="1"/>
  <c r="Q60" i="1" a="1"/>
  <c r="Q60" i="1" s="1"/>
  <c r="Q61" i="1" a="1"/>
  <c r="Q61" i="1" s="1"/>
  <c r="Q62" i="1" a="1"/>
  <c r="Q62" i="1" s="1"/>
  <c r="Q63" i="1" a="1"/>
  <c r="Q63" i="1" s="1"/>
  <c r="Q64" i="1" a="1"/>
  <c r="Q64" i="1" s="1"/>
  <c r="Q65" i="1" a="1"/>
  <c r="Q65" i="1" s="1"/>
  <c r="Q66" i="1" a="1"/>
  <c r="Q66" i="1" s="1"/>
  <c r="Q67" i="1" a="1"/>
  <c r="Q67" i="1" s="1"/>
  <c r="Q68" i="1" a="1"/>
  <c r="Q68" i="1" s="1"/>
  <c r="Q69" i="1" a="1"/>
  <c r="Q69" i="1" s="1"/>
  <c r="Q70" i="1" a="1"/>
  <c r="Q70" i="1" s="1"/>
  <c r="Q71" i="1" a="1"/>
  <c r="Q71" i="1" s="1"/>
  <c r="Q72" i="1" a="1"/>
  <c r="Q72" i="1" s="1"/>
  <c r="Q73" i="1" a="1"/>
  <c r="Q73" i="1" s="1"/>
  <c r="Q74" i="1" a="1"/>
  <c r="Q74" i="1" s="1"/>
  <c r="Q75" i="1" a="1"/>
  <c r="Q75" i="1" s="1"/>
  <c r="Q76" i="1" a="1"/>
  <c r="Q76" i="1" s="1"/>
  <c r="Q77" i="1" a="1"/>
  <c r="Q77" i="1"/>
  <c r="Q78" i="1" a="1"/>
  <c r="Q78" i="1" s="1"/>
  <c r="Q79" i="1" a="1"/>
  <c r="Q79" i="1" s="1"/>
  <c r="Q80" i="1" a="1"/>
  <c r="Q80" i="1" s="1"/>
  <c r="Q81" i="1" a="1"/>
  <c r="Q81" i="1" s="1"/>
  <c r="Q82" i="1" a="1"/>
  <c r="Q82" i="1" s="1"/>
  <c r="Q83" i="1" a="1"/>
  <c r="Q83" i="1" s="1"/>
  <c r="Q84" i="1" a="1"/>
  <c r="Q84" i="1" s="1"/>
  <c r="Q85" i="1" a="1"/>
  <c r="Q85" i="1" s="1"/>
  <c r="Q86" i="1" a="1"/>
  <c r="Q86" i="1" s="1"/>
  <c r="Q87" i="1" a="1"/>
  <c r="Q87" i="1" s="1"/>
  <c r="Q88" i="1" a="1"/>
  <c r="Q88" i="1" s="1"/>
  <c r="Q89" i="1" a="1"/>
  <c r="Q89" i="1" s="1"/>
  <c r="Q90" i="1" a="1"/>
  <c r="Q90" i="1" s="1"/>
  <c r="Q91" i="1" a="1"/>
  <c r="Q91" i="1" s="1"/>
  <c r="Q92" i="1" a="1"/>
  <c r="Q92" i="1" s="1"/>
  <c r="Q93" i="1" a="1"/>
  <c r="Q93" i="1"/>
  <c r="Q94" i="1" a="1"/>
  <c r="Q94" i="1" s="1"/>
  <c r="Q95" i="1" a="1"/>
  <c r="Q95" i="1" s="1"/>
  <c r="Q96" i="1" a="1"/>
  <c r="Q96" i="1" s="1"/>
  <c r="Q97" i="1" a="1"/>
  <c r="Q97" i="1" s="1"/>
  <c r="Q98" i="1" a="1"/>
  <c r="Q98" i="1" s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/>
  <c r="Q105" i="1" a="1"/>
  <c r="Q105" i="1" s="1"/>
  <c r="Q106" i="1" a="1"/>
  <c r="Q106" i="1" s="1"/>
  <c r="Q107" i="1" a="1"/>
  <c r="Q107" i="1" s="1"/>
  <c r="Q108" i="1" a="1"/>
  <c r="Q108" i="1" s="1"/>
  <c r="Q109" i="1" a="1"/>
  <c r="Q109" i="1" s="1"/>
  <c r="Q110" i="1" a="1"/>
  <c r="Q110" i="1" s="1"/>
  <c r="Q111" i="1" a="1"/>
  <c r="Q111" i="1" s="1"/>
  <c r="Q112" i="1" a="1"/>
  <c r="Q112" i="1" s="1"/>
  <c r="Q113" i="1" a="1"/>
  <c r="Q113" i="1" s="1"/>
  <c r="Q114" i="1" a="1"/>
  <c r="Q114" i="1" s="1"/>
  <c r="Q115" i="1" a="1"/>
  <c r="Q115" i="1" s="1"/>
  <c r="Q116" i="1" a="1"/>
  <c r="Q116" i="1" s="1"/>
  <c r="Q117" i="1" a="1"/>
  <c r="Q117" i="1" s="1"/>
  <c r="Q118" i="1" a="1"/>
  <c r="Q118" i="1" s="1"/>
  <c r="Q119" i="1" a="1"/>
  <c r="Q119" i="1" s="1"/>
  <c r="Q120" i="1" a="1"/>
  <c r="Q120" i="1" s="1"/>
  <c r="Q121" i="1" a="1"/>
  <c r="Q121" i="1" s="1"/>
  <c r="Q122" i="1" a="1"/>
  <c r="Q122" i="1" s="1"/>
  <c r="Q123" i="1" a="1"/>
  <c r="Q123" i="1" s="1"/>
  <c r="Q124" i="1" a="1"/>
  <c r="Q124" i="1" s="1"/>
  <c r="Q125" i="1" a="1"/>
  <c r="Q125" i="1" s="1"/>
  <c r="Q126" i="1" a="1"/>
  <c r="Q126" i="1" s="1"/>
  <c r="Q127" i="1" a="1"/>
  <c r="Q127" i="1" s="1"/>
  <c r="Q128" i="1" a="1"/>
  <c r="Q128" i="1" s="1"/>
  <c r="Q129" i="1" a="1"/>
  <c r="Q129" i="1" s="1"/>
  <c r="Q130" i="1" a="1"/>
  <c r="Q130" i="1" s="1"/>
  <c r="Q131" i="1" a="1"/>
  <c r="Q131" i="1" s="1"/>
  <c r="Q132" i="1" a="1"/>
  <c r="Q132" i="1" s="1"/>
  <c r="Q133" i="1" a="1"/>
  <c r="Q133" i="1" s="1"/>
  <c r="Q134" i="1" a="1"/>
  <c r="Q134" i="1" s="1"/>
  <c r="Q135" i="1" a="1"/>
  <c r="Q135" i="1" s="1"/>
  <c r="Q136" i="1" a="1"/>
  <c r="Q136" i="1" s="1"/>
  <c r="Q137" i="1" a="1"/>
  <c r="Q137" i="1" s="1"/>
  <c r="Q138" i="1" a="1"/>
  <c r="Q138" i="1" s="1"/>
  <c r="Q139" i="1" a="1"/>
  <c r="Q139" i="1" s="1"/>
  <c r="Q140" i="1" a="1"/>
  <c r="Q140" i="1" s="1"/>
  <c r="Q141" i="1" a="1"/>
  <c r="Q141" i="1" s="1"/>
  <c r="Q142" i="1" a="1"/>
  <c r="Q142" i="1" s="1"/>
  <c r="Q143" i="1" a="1"/>
  <c r="Q143" i="1" s="1"/>
  <c r="Q144" i="1" a="1"/>
  <c r="Q144" i="1"/>
  <c r="Q145" i="1" a="1"/>
  <c r="Q145" i="1" s="1"/>
  <c r="Q146" i="1" a="1"/>
  <c r="Q146" i="1" s="1"/>
  <c r="Q147" i="1" a="1"/>
  <c r="Q147" i="1" s="1"/>
  <c r="Q148" i="1" a="1"/>
  <c r="Q148" i="1" s="1"/>
  <c r="Q149" i="1" a="1"/>
  <c r="Q149" i="1" s="1"/>
  <c r="Q150" i="1" a="1"/>
  <c r="Q150" i="1" s="1"/>
  <c r="Q151" i="1" a="1"/>
  <c r="Q151" i="1" s="1"/>
  <c r="Q152" i="1" a="1"/>
  <c r="Q152" i="1" s="1"/>
  <c r="Q153" i="1" a="1"/>
  <c r="Q153" i="1" s="1"/>
  <c r="Q154" i="1" a="1"/>
  <c r="Q154" i="1" s="1"/>
  <c r="Q155" i="1" a="1"/>
  <c r="Q155" i="1" s="1"/>
  <c r="Q156" i="1" a="1"/>
  <c r="Q156" i="1" s="1"/>
  <c r="Q157" i="1" a="1"/>
  <c r="Q157" i="1" s="1"/>
  <c r="Q158" i="1" a="1"/>
  <c r="Q158" i="1" s="1"/>
  <c r="Q159" i="1" a="1"/>
  <c r="Q159" i="1" s="1"/>
  <c r="Q160" i="1" a="1"/>
  <c r="Q160" i="1" s="1"/>
  <c r="Q161" i="1" a="1"/>
  <c r="Q161" i="1" s="1"/>
  <c r="Q162" i="1" a="1"/>
  <c r="Q162" i="1" s="1"/>
  <c r="Q163" i="1" a="1"/>
  <c r="Q163" i="1" s="1"/>
  <c r="Q164" i="1" a="1"/>
  <c r="Q164" i="1" s="1"/>
  <c r="Q165" i="1" a="1"/>
  <c r="Q165" i="1" s="1"/>
  <c r="Q166" i="1" a="1"/>
  <c r="Q166" i="1" s="1"/>
  <c r="Q167" i="1" a="1"/>
  <c r="Q167" i="1" s="1"/>
  <c r="Q168" i="1" a="1"/>
  <c r="Q168" i="1" s="1"/>
  <c r="Q169" i="1" a="1"/>
  <c r="Q169" i="1" s="1"/>
  <c r="Q170" i="1" a="1"/>
  <c r="Q170" i="1" s="1"/>
  <c r="Q171" i="1" a="1"/>
  <c r="Q171" i="1" s="1"/>
  <c r="Q172" i="1" a="1"/>
  <c r="Q172" i="1" s="1"/>
  <c r="Q173" i="1" a="1"/>
  <c r="Q173" i="1" s="1"/>
  <c r="Q174" i="1" a="1"/>
  <c r="Q174" i="1" s="1"/>
  <c r="Q175" i="1" a="1"/>
  <c r="Q175" i="1" s="1"/>
  <c r="Q176" i="1" a="1"/>
  <c r="Q176" i="1" s="1"/>
  <c r="Q177" i="1" a="1"/>
  <c r="Q177" i="1" s="1"/>
  <c r="Q178" i="1" a="1"/>
  <c r="Q178" i="1" s="1"/>
  <c r="Q179" i="1" a="1"/>
  <c r="Q179" i="1" s="1"/>
  <c r="Q180" i="1" a="1"/>
  <c r="Q180" i="1" s="1"/>
  <c r="Q181" i="1" a="1"/>
  <c r="Q181" i="1" s="1"/>
  <c r="Q182" i="1" a="1"/>
  <c r="Q182" i="1" s="1"/>
  <c r="Q183" i="1" a="1"/>
  <c r="Q183" i="1" s="1"/>
  <c r="Q184" i="1" a="1"/>
  <c r="Q184" i="1" s="1"/>
  <c r="Q185" i="1" a="1"/>
  <c r="Q185" i="1" s="1"/>
  <c r="Q186" i="1" a="1"/>
  <c r="Q186" i="1" s="1"/>
  <c r="Q187" i="1" a="1"/>
  <c r="Q187" i="1" s="1"/>
  <c r="Q188" i="1" a="1"/>
  <c r="Q188" i="1" s="1"/>
  <c r="Q189" i="1" a="1"/>
  <c r="Q189" i="1" s="1"/>
  <c r="Q190" i="1" a="1"/>
  <c r="Q190" i="1" s="1"/>
  <c r="Q191" i="1" a="1"/>
  <c r="Q191" i="1" s="1"/>
  <c r="Q192" i="1" a="1"/>
  <c r="Q192" i="1" s="1"/>
  <c r="Q193" i="1" a="1"/>
  <c r="Q193" i="1" s="1"/>
  <c r="Q194" i="1" a="1"/>
  <c r="Q194" i="1" s="1"/>
  <c r="Q195" i="1" a="1"/>
  <c r="Q195" i="1" s="1"/>
  <c r="Q196" i="1" a="1"/>
  <c r="Q196" i="1" s="1"/>
  <c r="Q197" i="1" a="1"/>
  <c r="Q197" i="1" s="1"/>
  <c r="Q198" i="1" a="1"/>
  <c r="Q198" i="1"/>
  <c r="Q199" i="1" a="1"/>
  <c r="Q199" i="1" s="1"/>
  <c r="Q200" i="1" a="1"/>
  <c r="Q200" i="1" s="1"/>
  <c r="Q201" i="1" a="1"/>
  <c r="Q201" i="1" s="1"/>
  <c r="Q202" i="1" a="1"/>
  <c r="Q202" i="1" s="1"/>
  <c r="Q203" i="1" a="1"/>
  <c r="Q203" i="1" s="1"/>
  <c r="Q204" i="1" a="1"/>
  <c r="Q204" i="1" s="1"/>
  <c r="Q205" i="1" a="1"/>
  <c r="Q205" i="1" s="1"/>
  <c r="Q206" i="1" a="1"/>
  <c r="Q206" i="1" s="1"/>
  <c r="Q207" i="1" a="1"/>
  <c r="Q207" i="1" s="1"/>
  <c r="Q208" i="1" a="1"/>
  <c r="Q208" i="1" s="1"/>
  <c r="Q209" i="1" a="1"/>
  <c r="Q209" i="1" s="1"/>
  <c r="Q210" i="1" a="1"/>
  <c r="Q210" i="1" s="1"/>
  <c r="Q211" i="1" a="1"/>
  <c r="Q211" i="1" s="1"/>
  <c r="Q212" i="1" a="1"/>
  <c r="Q212" i="1" s="1"/>
  <c r="Q213" i="1" a="1"/>
  <c r="Q213" i="1" s="1"/>
  <c r="Q214" i="1" a="1"/>
  <c r="Q214" i="1" s="1"/>
  <c r="Q215" i="1" a="1"/>
  <c r="Q215" i="1" s="1"/>
  <c r="Q216" i="1" a="1"/>
  <c r="Q216" i="1" s="1"/>
  <c r="Q217" i="1" a="1"/>
  <c r="Q217" i="1" s="1"/>
  <c r="Q218" i="1" a="1"/>
  <c r="Q218" i="1" s="1"/>
  <c r="Q219" i="1" a="1"/>
  <c r="Q219" i="1" s="1"/>
  <c r="Q220" i="1" a="1"/>
  <c r="Q220" i="1" s="1"/>
  <c r="Q221" i="1" a="1"/>
  <c r="Q221" i="1" s="1"/>
  <c r="Q222" i="1" a="1"/>
  <c r="Q222" i="1" s="1"/>
  <c r="Q223" i="1" a="1"/>
  <c r="Q223" i="1" s="1"/>
  <c r="Q224" i="1" a="1"/>
  <c r="Q224" i="1" s="1"/>
  <c r="Q225" i="1" a="1"/>
  <c r="Q225" i="1" s="1"/>
  <c r="Q226" i="1" a="1"/>
  <c r="Q226" i="1" s="1"/>
  <c r="Q227" i="1" a="1"/>
  <c r="Q227" i="1" s="1"/>
  <c r="Q228" i="1" a="1"/>
  <c r="Q228" i="1" s="1"/>
  <c r="Q229" i="1" a="1"/>
  <c r="Q229" i="1" s="1"/>
  <c r="Q230" i="1" a="1"/>
  <c r="Q230" i="1" s="1"/>
  <c r="Q231" i="1" a="1"/>
  <c r="Q231" i="1" s="1"/>
  <c r="Q232" i="1" a="1"/>
  <c r="Q232" i="1"/>
  <c r="Q233" i="1" a="1"/>
  <c r="Q233" i="1" s="1"/>
  <c r="Q234" i="1" a="1"/>
  <c r="Q234" i="1" s="1"/>
  <c r="Q235" i="1" a="1"/>
  <c r="Q235" i="1" s="1"/>
  <c r="Q236" i="1" a="1"/>
  <c r="Q236" i="1" s="1"/>
  <c r="Q237" i="1" a="1"/>
  <c r="Q237" i="1" s="1"/>
  <c r="Q238" i="1" a="1"/>
  <c r="Q238" i="1" s="1"/>
  <c r="Q239" i="1" a="1"/>
  <c r="Q239" i="1" s="1"/>
  <c r="Q240" i="1" a="1"/>
  <c r="Q240" i="1" s="1"/>
  <c r="Q241" i="1" a="1"/>
  <c r="Q241" i="1" s="1"/>
  <c r="Q242" i="1" a="1"/>
  <c r="Q242" i="1" s="1"/>
  <c r="Q243" i="1" a="1"/>
  <c r="Q243" i="1" s="1"/>
  <c r="Q244" i="1" a="1"/>
  <c r="Q244" i="1" s="1"/>
  <c r="Q245" i="1" a="1"/>
  <c r="Q245" i="1" s="1"/>
  <c r="Q246" i="1" a="1"/>
  <c r="Q246" i="1" s="1"/>
  <c r="Q247" i="1" a="1"/>
  <c r="Q247" i="1" s="1"/>
  <c r="Q248" i="1" a="1"/>
  <c r="Q248" i="1" s="1"/>
  <c r="Q249" i="1" a="1"/>
  <c r="Q249" i="1" s="1"/>
  <c r="Q250" i="1" a="1"/>
  <c r="Q250" i="1" s="1"/>
  <c r="Q251" i="1" a="1"/>
  <c r="Q251" i="1" s="1"/>
  <c r="Q252" i="1" a="1"/>
  <c r="Q252" i="1" s="1"/>
  <c r="Q253" i="1" a="1"/>
  <c r="Q253" i="1" s="1"/>
  <c r="Q254" i="1" a="1"/>
  <c r="Q254" i="1" s="1"/>
  <c r="Q255" i="1" a="1"/>
  <c r="Q255" i="1" s="1"/>
  <c r="Q256" i="1" a="1"/>
  <c r="Q256" i="1" s="1"/>
  <c r="Q257" i="1" a="1"/>
  <c r="Q257" i="1" s="1"/>
  <c r="Q258" i="1" a="1"/>
  <c r="Q258" i="1" s="1"/>
  <c r="Q259" i="1" a="1"/>
  <c r="Q259" i="1" s="1"/>
  <c r="Q260" i="1" a="1"/>
  <c r="Q260" i="1" s="1"/>
  <c r="Q261" i="1" a="1"/>
  <c r="Q261" i="1" s="1"/>
  <c r="Q262" i="1" a="1"/>
  <c r="Q262" i="1" s="1"/>
  <c r="Q263" i="1" a="1"/>
  <c r="Q263" i="1" s="1"/>
  <c r="Q264" i="1" a="1"/>
  <c r="Q264" i="1" s="1"/>
  <c r="Q265" i="1" a="1"/>
  <c r="Q265" i="1" s="1"/>
  <c r="Q266" i="1" a="1"/>
  <c r="Q266" i="1" s="1"/>
  <c r="Q267" i="1" a="1"/>
  <c r="Q267" i="1" s="1"/>
  <c r="Q268" i="1" a="1"/>
  <c r="Q268" i="1" s="1"/>
  <c r="Q269" i="1" a="1"/>
  <c r="Q269" i="1" s="1"/>
  <c r="Q270" i="1" a="1"/>
  <c r="Q270" i="1" s="1"/>
  <c r="Q271" i="1" a="1"/>
  <c r="Q271" i="1" s="1"/>
  <c r="Q272" i="1" a="1"/>
  <c r="Q272" i="1" s="1"/>
  <c r="Q273" i="1" a="1"/>
  <c r="Q273" i="1" s="1"/>
  <c r="Q274" i="1" a="1"/>
  <c r="Q274" i="1"/>
  <c r="Q275" i="1" a="1"/>
  <c r="Q275" i="1" s="1"/>
  <c r="Q276" i="1" a="1"/>
  <c r="Q276" i="1" s="1"/>
  <c r="Q277" i="1" a="1"/>
  <c r="Q277" i="1" s="1"/>
  <c r="Q278" i="1" a="1"/>
  <c r="Q278" i="1" s="1"/>
  <c r="Q279" i="1" a="1"/>
  <c r="Q279" i="1" s="1"/>
  <c r="Q280" i="1" a="1"/>
  <c r="Q280" i="1" s="1"/>
  <c r="Q281" i="1" a="1"/>
  <c r="Q281" i="1" s="1"/>
  <c r="Q282" i="1" a="1"/>
  <c r="Q282" i="1" s="1"/>
  <c r="Q283" i="1" a="1"/>
  <c r="Q283" i="1" s="1"/>
  <c r="Q284" i="1" a="1"/>
  <c r="Q284" i="1" s="1"/>
  <c r="Q285" i="1" a="1"/>
  <c r="Q285" i="1" s="1"/>
  <c r="Q286" i="1" a="1"/>
  <c r="Q286" i="1" s="1"/>
  <c r="Q287" i="1" a="1"/>
  <c r="Q287" i="1" s="1"/>
  <c r="Q288" i="1" a="1"/>
  <c r="Q288" i="1" s="1"/>
  <c r="Q289" i="1" a="1"/>
  <c r="Q289" i="1" s="1"/>
  <c r="Q290" i="1" a="1"/>
  <c r="Q290" i="1" s="1"/>
  <c r="Q291" i="1" a="1"/>
  <c r="Q291" i="1" s="1"/>
  <c r="Q292" i="1" a="1"/>
  <c r="Q292" i="1" s="1"/>
  <c r="Q293" i="1" a="1"/>
  <c r="Q293" i="1" s="1"/>
  <c r="Q294" i="1" a="1"/>
  <c r="Q294" i="1" s="1"/>
  <c r="Q295" i="1" a="1"/>
  <c r="Q295" i="1" s="1"/>
  <c r="Q296" i="1" a="1"/>
  <c r="Q296" i="1" s="1"/>
  <c r="Q297" i="1" a="1"/>
  <c r="Q297" i="1" s="1"/>
  <c r="Q298" i="1" a="1"/>
  <c r="Q298" i="1" s="1"/>
  <c r="Q299" i="1" a="1"/>
  <c r="Q299" i="1" s="1"/>
  <c r="Q300" i="1" a="1"/>
  <c r="Q300" i="1" s="1"/>
  <c r="Q301" i="1" a="1"/>
  <c r="Q301" i="1" s="1"/>
  <c r="Q302" i="1" a="1"/>
  <c r="Q302" i="1" s="1"/>
  <c r="Q303" i="1" a="1"/>
  <c r="Q303" i="1" s="1"/>
  <c r="Q304" i="1" a="1"/>
  <c r="Q304" i="1" s="1"/>
  <c r="Q305" i="1" a="1"/>
  <c r="Q305" i="1" s="1"/>
  <c r="Q306" i="1" a="1"/>
  <c r="Q306" i="1" s="1"/>
  <c r="Q307" i="1" a="1"/>
  <c r="Q307" i="1" s="1"/>
  <c r="Q308" i="1" a="1"/>
  <c r="Q308" i="1" s="1"/>
  <c r="Q309" i="1" a="1"/>
  <c r="Q309" i="1" s="1"/>
  <c r="Q310" i="1" a="1"/>
  <c r="Q310" i="1" s="1"/>
  <c r="Q311" i="1" a="1"/>
  <c r="Q311" i="1" s="1"/>
  <c r="Q312" i="1" a="1"/>
  <c r="Q312" i="1" s="1"/>
  <c r="Q313" i="1" a="1"/>
  <c r="Q313" i="1" s="1"/>
  <c r="Q314" i="1" a="1"/>
  <c r="Q314" i="1" s="1"/>
  <c r="Q315" i="1" a="1"/>
  <c r="Q315" i="1" s="1"/>
  <c r="Q316" i="1" a="1"/>
  <c r="Q316" i="1" s="1"/>
  <c r="Q317" i="1" a="1"/>
  <c r="Q317" i="1" s="1"/>
  <c r="Q318" i="1" a="1"/>
  <c r="Q318" i="1" s="1"/>
  <c r="Q319" i="1" a="1"/>
  <c r="Q319" i="1" s="1"/>
  <c r="Q320" i="1" a="1"/>
  <c r="Q320" i="1" s="1"/>
  <c r="Q321" i="1" a="1"/>
  <c r="Q321" i="1" s="1"/>
  <c r="Q322" i="1" a="1"/>
  <c r="Q322" i="1"/>
  <c r="Q323" i="1" a="1"/>
  <c r="Q323" i="1" s="1"/>
  <c r="Q324" i="1" a="1"/>
  <c r="Q324" i="1" s="1"/>
  <c r="Q325" i="1" a="1"/>
  <c r="Q325" i="1" s="1"/>
  <c r="Q326" i="1" a="1"/>
  <c r="Q326" i="1" s="1"/>
  <c r="Q327" i="1" a="1"/>
  <c r="Q327" i="1" s="1"/>
  <c r="Q328" i="1" a="1"/>
  <c r="Q328" i="1" s="1"/>
  <c r="Q329" i="1" a="1"/>
  <c r="Q329" i="1" s="1"/>
  <c r="Q330" i="1" a="1"/>
  <c r="Q330" i="1" s="1"/>
  <c r="Q331" i="1" a="1"/>
  <c r="Q331" i="1" s="1"/>
  <c r="Q332" i="1" a="1"/>
  <c r="Q332" i="1" s="1"/>
  <c r="Q333" i="1" a="1"/>
  <c r="Q333" i="1" s="1"/>
  <c r="Q334" i="1" a="1"/>
  <c r="Q334" i="1" s="1"/>
  <c r="Q335" i="1" a="1"/>
  <c r="Q335" i="1" s="1"/>
  <c r="Q336" i="1" a="1"/>
  <c r="Q336" i="1" s="1"/>
  <c r="Q337" i="1" a="1"/>
  <c r="Q337" i="1" s="1"/>
  <c r="Q338" i="1" a="1"/>
  <c r="Q338" i="1" s="1"/>
  <c r="Q339" i="1" a="1"/>
  <c r="Q339" i="1" s="1"/>
  <c r="Q340" i="1" a="1"/>
  <c r="Q340" i="1" s="1"/>
  <c r="Q341" i="1" a="1"/>
  <c r="Q341" i="1" s="1"/>
  <c r="Q342" i="1" a="1"/>
  <c r="Q342" i="1" s="1"/>
  <c r="Q343" i="1" a="1"/>
  <c r="Q343" i="1" s="1"/>
  <c r="Q344" i="1" a="1"/>
  <c r="Q344" i="1" s="1"/>
  <c r="Q345" i="1" a="1"/>
  <c r="Q345" i="1" s="1"/>
  <c r="Q346" i="1" a="1"/>
  <c r="Q346" i="1" s="1"/>
  <c r="Q347" i="1" a="1"/>
  <c r="Q347" i="1" s="1"/>
  <c r="Q348" i="1" a="1"/>
  <c r="Q348" i="1" s="1"/>
  <c r="Q349" i="1" a="1"/>
  <c r="Q349" i="1" s="1"/>
  <c r="Q350" i="1" a="1"/>
  <c r="Q350" i="1" s="1"/>
  <c r="Q351" i="1" a="1"/>
  <c r="Q351" i="1" s="1"/>
  <c r="Q352" i="1" a="1"/>
  <c r="Q352" i="1" s="1"/>
  <c r="Q353" i="1" a="1"/>
  <c r="Q353" i="1" s="1"/>
  <c r="Q354" i="1" a="1"/>
  <c r="Q354" i="1" s="1"/>
  <c r="Q355" i="1" a="1"/>
  <c r="Q355" i="1" s="1"/>
  <c r="Q356" i="1" a="1"/>
  <c r="Q356" i="1" s="1"/>
  <c r="Q357" i="1" a="1"/>
  <c r="Q357" i="1" s="1"/>
  <c r="Q358" i="1" a="1"/>
  <c r="Q358" i="1" s="1"/>
  <c r="Q359" i="1" a="1"/>
  <c r="Q359" i="1" s="1"/>
  <c r="Q360" i="1" a="1"/>
  <c r="Q360" i="1" s="1"/>
  <c r="Q361" i="1" a="1"/>
  <c r="Q361" i="1" s="1"/>
  <c r="Q362" i="1" a="1"/>
  <c r="Q362" i="1" s="1"/>
  <c r="Q363" i="1" a="1"/>
  <c r="Q363" i="1" s="1"/>
  <c r="Q364" i="1" a="1"/>
  <c r="Q364" i="1"/>
  <c r="Q365" i="1" a="1"/>
  <c r="Q365" i="1" s="1"/>
  <c r="Q366" i="1" a="1"/>
  <c r="Q366" i="1" s="1"/>
  <c r="Q367" i="1" a="1"/>
  <c r="Q367" i="1" s="1"/>
  <c r="Q368" i="1" a="1"/>
  <c r="Q368" i="1" s="1"/>
  <c r="Q369" i="1" a="1"/>
  <c r="Q369" i="1" s="1"/>
  <c r="Q370" i="1" a="1"/>
  <c r="Q370" i="1" s="1"/>
  <c r="Q371" i="1" a="1"/>
  <c r="Q371" i="1" s="1"/>
  <c r="Q372" i="1" a="1"/>
  <c r="Q372" i="1" s="1"/>
  <c r="Q373" i="1" a="1"/>
  <c r="Q373" i="1" s="1"/>
  <c r="Q374" i="1" a="1"/>
  <c r="Q374" i="1" s="1"/>
  <c r="Q375" i="1" a="1"/>
  <c r="Q375" i="1" s="1"/>
  <c r="Q376" i="1" a="1"/>
  <c r="Q376" i="1" s="1"/>
  <c r="Q377" i="1" a="1"/>
  <c r="Q377" i="1" s="1"/>
  <c r="Q378" i="1" a="1"/>
  <c r="Q378" i="1" s="1"/>
  <c r="Q379" i="1" a="1"/>
  <c r="Q379" i="1" s="1"/>
  <c r="Q380" i="1" a="1"/>
  <c r="Q380" i="1" s="1"/>
  <c r="Q381" i="1" a="1"/>
  <c r="Q381" i="1" s="1"/>
  <c r="Q382" i="1" a="1"/>
  <c r="Q382" i="1" s="1"/>
  <c r="Q383" i="1" a="1"/>
  <c r="Q383" i="1" s="1"/>
  <c r="Q384" i="1" a="1"/>
  <c r="Q384" i="1" s="1"/>
  <c r="Q385" i="1" a="1"/>
  <c r="Q385" i="1" s="1"/>
  <c r="Q386" i="1" a="1"/>
  <c r="Q386" i="1" s="1"/>
  <c r="Q387" i="1" a="1"/>
  <c r="Q387" i="1" s="1"/>
  <c r="Q388" i="1" a="1"/>
  <c r="Q388" i="1" s="1"/>
  <c r="Q389" i="1" a="1"/>
  <c r="Q389" i="1" s="1"/>
  <c r="Q390" i="1" a="1"/>
  <c r="Q390" i="1"/>
  <c r="Q391" i="1" a="1"/>
  <c r="Q391" i="1" s="1"/>
  <c r="Q392" i="1" a="1"/>
  <c r="Q392" i="1" s="1"/>
  <c r="Q393" i="1" a="1"/>
  <c r="Q393" i="1" s="1"/>
  <c r="Q394" i="1" a="1"/>
  <c r="Q394" i="1" s="1"/>
  <c r="Q395" i="1" a="1"/>
  <c r="Q395" i="1" s="1"/>
  <c r="Q396" i="1" a="1"/>
  <c r="Q396" i="1" s="1"/>
  <c r="Q397" i="1" a="1"/>
  <c r="Q397" i="1" s="1"/>
  <c r="Q398" i="1" a="1"/>
  <c r="Q398" i="1" s="1"/>
  <c r="Q399" i="1" a="1"/>
  <c r="Q399" i="1" s="1"/>
  <c r="Q400" i="1" a="1"/>
  <c r="Q400" i="1" s="1"/>
  <c r="Q401" i="1" a="1"/>
  <c r="Q401" i="1" s="1"/>
  <c r="Q402" i="1" a="1"/>
  <c r="Q402" i="1" s="1"/>
  <c r="Q403" i="1" a="1"/>
  <c r="Q403" i="1" s="1"/>
  <c r="Q404" i="1" a="1"/>
  <c r="Q404" i="1" s="1"/>
  <c r="Q405" i="1" a="1"/>
  <c r="Q405" i="1" s="1"/>
  <c r="Q406" i="1" a="1"/>
  <c r="Q406" i="1" s="1"/>
  <c r="Q407" i="1" a="1"/>
  <c r="Q407" i="1" s="1"/>
  <c r="Q408" i="1" a="1"/>
  <c r="Q408" i="1" s="1"/>
  <c r="Q409" i="1" a="1"/>
  <c r="Q409" i="1" s="1"/>
  <c r="Q410" i="1" a="1"/>
  <c r="Q410" i="1" s="1"/>
  <c r="Q411" i="1" a="1"/>
  <c r="Q411" i="1" s="1"/>
  <c r="Q412" i="1" a="1"/>
  <c r="Q412" i="1" s="1"/>
  <c r="Q413" i="1" a="1"/>
  <c r="Q413" i="1" s="1"/>
  <c r="Q414" i="1" a="1"/>
  <c r="Q414" i="1" s="1"/>
  <c r="Q415" i="1" a="1"/>
  <c r="Q415" i="1" s="1"/>
  <c r="Q416" i="1" a="1"/>
  <c r="Q416" i="1" s="1"/>
  <c r="Q417" i="1" a="1"/>
  <c r="Q417" i="1" s="1"/>
  <c r="Q418" i="1" a="1"/>
  <c r="Q418" i="1" s="1"/>
  <c r="Q419" i="1" a="1"/>
  <c r="Q419" i="1" s="1"/>
  <c r="Q420" i="1" a="1"/>
  <c r="Q420" i="1" s="1"/>
  <c r="Q421" i="1" a="1"/>
  <c r="Q421" i="1" s="1"/>
  <c r="Q422" i="1" a="1"/>
  <c r="Q422" i="1" s="1"/>
  <c r="Q423" i="1" a="1"/>
  <c r="Q423" i="1" s="1"/>
  <c r="Q424" i="1" a="1"/>
  <c r="Q424" i="1" s="1"/>
  <c r="Q425" i="1" a="1"/>
  <c r="Q425" i="1" s="1"/>
  <c r="Q426" i="1" a="1"/>
  <c r="Q426" i="1" s="1"/>
  <c r="Q427" i="1" a="1"/>
  <c r="Q427" i="1" s="1"/>
  <c r="Q428" i="1" a="1"/>
  <c r="Q428" i="1" s="1"/>
  <c r="Q429" i="1" a="1"/>
  <c r="Q429" i="1" s="1"/>
  <c r="Q430" i="1" a="1"/>
  <c r="Q430" i="1" s="1"/>
  <c r="Q431" i="1" a="1"/>
  <c r="Q431" i="1" s="1"/>
  <c r="Q432" i="1" a="1"/>
  <c r="Q432" i="1" s="1"/>
  <c r="Q433" i="1" a="1"/>
  <c r="Q433" i="1" s="1"/>
  <c r="Q434" i="1" a="1"/>
  <c r="Q434" i="1" s="1"/>
  <c r="Q435" i="1" a="1"/>
  <c r="Q435" i="1" s="1"/>
  <c r="Q436" i="1" a="1"/>
  <c r="Q436" i="1" s="1"/>
  <c r="Q437" i="1" a="1"/>
  <c r="Q437" i="1" s="1"/>
  <c r="Q438" i="1" a="1"/>
  <c r="Q438" i="1" s="1"/>
  <c r="Q439" i="1" a="1"/>
  <c r="Q439" i="1" s="1"/>
  <c r="Q440" i="1" a="1"/>
  <c r="Q440" i="1" s="1"/>
  <c r="Q441" i="1" a="1"/>
  <c r="Q441" i="1" s="1"/>
  <c r="Q442" i="1" a="1"/>
  <c r="Q442" i="1" s="1"/>
  <c r="Q443" i="1" a="1"/>
  <c r="Q443" i="1" s="1"/>
  <c r="Q444" i="1" a="1"/>
  <c r="Q444" i="1" s="1"/>
  <c r="Q445" i="1" a="1"/>
  <c r="Q445" i="1" s="1"/>
  <c r="Q446" i="1" a="1"/>
  <c r="Q446" i="1" s="1"/>
  <c r="Q447" i="1" a="1"/>
  <c r="Q447" i="1" s="1"/>
  <c r="Q448" i="1" a="1"/>
  <c r="Q448" i="1" s="1"/>
  <c r="Q449" i="1" a="1"/>
  <c r="Q449" i="1" s="1"/>
  <c r="Q450" i="1" a="1"/>
  <c r="Q450" i="1" s="1"/>
  <c r="Q451" i="1" a="1"/>
  <c r="Q451" i="1" s="1"/>
  <c r="Q452" i="1" a="1"/>
  <c r="Q452" i="1" s="1"/>
  <c r="Q453" i="1" a="1"/>
  <c r="Q453" i="1" s="1"/>
  <c r="Q454" i="1" a="1"/>
  <c r="Q454" i="1" s="1"/>
  <c r="Q455" i="1" a="1"/>
  <c r="Q455" i="1" s="1"/>
  <c r="Q456" i="1" a="1"/>
  <c r="Q456" i="1" s="1"/>
  <c r="Q457" i="1" a="1"/>
  <c r="Q457" i="1" s="1"/>
  <c r="Q458" i="1" a="1"/>
  <c r="Q458" i="1" s="1"/>
  <c r="Q459" i="1" a="1"/>
  <c r="Q459" i="1" s="1"/>
  <c r="Q460" i="1" a="1"/>
  <c r="Q460" i="1" s="1"/>
  <c r="Q461" i="1" a="1"/>
  <c r="Q461" i="1" s="1"/>
  <c r="Q462" i="1" a="1"/>
  <c r="Q462" i="1" s="1"/>
  <c r="Q463" i="1" a="1"/>
  <c r="Q463" i="1" s="1"/>
  <c r="Q464" i="1" a="1"/>
  <c r="Q464" i="1" s="1"/>
  <c r="Q465" i="1" a="1"/>
  <c r="Q465" i="1" s="1"/>
  <c r="Q466" i="1" a="1"/>
  <c r="Q466" i="1" s="1"/>
  <c r="Q467" i="1" a="1"/>
  <c r="Q467" i="1" s="1"/>
  <c r="Q468" i="1" a="1"/>
  <c r="Q468" i="1" s="1"/>
  <c r="Q469" i="1" a="1"/>
  <c r="Q469" i="1" s="1"/>
  <c r="Q470" i="1" a="1"/>
  <c r="Q470" i="1" s="1"/>
  <c r="Q471" i="1" a="1"/>
  <c r="Q471" i="1" s="1"/>
  <c r="Q472" i="1" a="1"/>
  <c r="Q472" i="1" s="1"/>
  <c r="Q473" i="1" a="1"/>
  <c r="Q473" i="1" s="1"/>
  <c r="Q474" i="1" a="1"/>
  <c r="Q474" i="1" s="1"/>
  <c r="Q475" i="1" a="1"/>
  <c r="Q475" i="1" s="1"/>
  <c r="Q476" i="1" a="1"/>
  <c r="Q476" i="1" s="1"/>
  <c r="Q477" i="1" a="1"/>
  <c r="Q477" i="1" s="1"/>
  <c r="Q478" i="1" a="1"/>
  <c r="Q478" i="1" s="1"/>
  <c r="Q479" i="1" a="1"/>
  <c r="Q479" i="1" s="1"/>
  <c r="Q480" i="1" a="1"/>
  <c r="Q480" i="1" s="1"/>
  <c r="Q481" i="1" a="1"/>
  <c r="Q481" i="1" s="1"/>
  <c r="Q482" i="1" a="1"/>
  <c r="Q482" i="1" s="1"/>
  <c r="Q483" i="1" a="1"/>
  <c r="Q483" i="1" s="1"/>
  <c r="Q484" i="1" a="1"/>
  <c r="Q484" i="1" s="1"/>
  <c r="Q485" i="1" a="1"/>
  <c r="Q485" i="1" s="1"/>
  <c r="Q486" i="1" a="1"/>
  <c r="Q486" i="1" s="1"/>
  <c r="Q487" i="1" a="1"/>
  <c r="Q487" i="1" s="1"/>
  <c r="Q488" i="1" a="1"/>
  <c r="Q488" i="1" s="1"/>
  <c r="Q489" i="1" a="1"/>
  <c r="Q489" i="1" s="1"/>
  <c r="Q490" i="1" a="1"/>
  <c r="Q490" i="1" s="1"/>
  <c r="Q491" i="1" a="1"/>
  <c r="Q491" i="1" s="1"/>
  <c r="Q492" i="1" a="1"/>
  <c r="Q492" i="1" s="1"/>
  <c r="Q493" i="1" a="1"/>
  <c r="Q493" i="1" s="1"/>
  <c r="Q494" i="1" a="1"/>
  <c r="Q494" i="1" s="1"/>
  <c r="Q495" i="1" a="1"/>
  <c r="Q495" i="1" s="1"/>
  <c r="Q496" i="1" a="1"/>
  <c r="Q496" i="1" s="1"/>
  <c r="Q497" i="1" a="1"/>
  <c r="Q497" i="1" s="1"/>
  <c r="Q498" i="1" a="1"/>
  <c r="Q498" i="1" s="1"/>
  <c r="Q499" i="1" a="1"/>
  <c r="Q499" i="1" s="1"/>
  <c r="Q500" i="1" a="1"/>
  <c r="Q500" i="1" s="1"/>
  <c r="Q501" i="1" a="1"/>
  <c r="Q501" i="1" s="1"/>
  <c r="Q502" i="1" a="1"/>
  <c r="Q502" i="1" s="1"/>
  <c r="Q503" i="1" a="1"/>
  <c r="Q503" i="1" s="1"/>
  <c r="Q504" i="1" a="1"/>
  <c r="Q504" i="1" s="1"/>
  <c r="Q505" i="1" a="1"/>
  <c r="Q505" i="1" s="1"/>
  <c r="Q506" i="1" a="1"/>
  <c r="Q506" i="1" s="1"/>
  <c r="Q507" i="1" a="1"/>
  <c r="Q507" i="1" s="1"/>
  <c r="Q508" i="1" a="1"/>
  <c r="Q508" i="1" s="1"/>
  <c r="Q509" i="1" a="1"/>
  <c r="Q509" i="1" s="1"/>
  <c r="Q510" i="1" a="1"/>
  <c r="Q510" i="1" s="1"/>
  <c r="Q511" i="1" a="1"/>
  <c r="Q511" i="1" s="1"/>
  <c r="Q512" i="1" a="1"/>
  <c r="Q512" i="1" s="1"/>
  <c r="Q513" i="1" a="1"/>
  <c r="Q513" i="1" s="1"/>
  <c r="Q514" i="1" a="1"/>
  <c r="Q514" i="1" s="1"/>
  <c r="Q515" i="1" a="1"/>
  <c r="Q515" i="1" s="1"/>
  <c r="Q516" i="1" a="1"/>
  <c r="Q516" i="1" s="1"/>
  <c r="Q517" i="1" a="1"/>
  <c r="Q517" i="1" s="1"/>
  <c r="Q518" i="1" a="1"/>
  <c r="Q518" i="1" s="1"/>
  <c r="Q519" i="1" a="1"/>
  <c r="Q519" i="1" s="1"/>
  <c r="Q520" i="1" a="1"/>
  <c r="Q520" i="1" s="1"/>
  <c r="Q521" i="1" a="1"/>
  <c r="Q521" i="1" s="1"/>
  <c r="Q522" i="1" a="1"/>
  <c r="Q522" i="1" s="1"/>
  <c r="Q523" i="1" a="1"/>
  <c r="Q523" i="1" s="1"/>
  <c r="Q524" i="1" a="1"/>
  <c r="Q524" i="1" s="1"/>
  <c r="Q525" i="1" a="1"/>
  <c r="Q525" i="1" s="1"/>
  <c r="Q526" i="1" a="1"/>
  <c r="Q526" i="1" s="1"/>
  <c r="Q527" i="1" a="1"/>
  <c r="Q527" i="1" s="1"/>
  <c r="Q528" i="1" a="1"/>
  <c r="Q528" i="1" s="1"/>
  <c r="Q529" i="1" a="1"/>
  <c r="Q529" i="1" s="1"/>
  <c r="Q530" i="1" a="1"/>
  <c r="Q530" i="1" s="1"/>
  <c r="Q531" i="1" a="1"/>
  <c r="Q531" i="1" s="1"/>
  <c r="Q532" i="1" a="1"/>
  <c r="Q532" i="1" s="1"/>
  <c r="Q533" i="1" a="1"/>
  <c r="Q533" i="1" s="1"/>
  <c r="Q534" i="1" a="1"/>
  <c r="Q534" i="1" s="1"/>
  <c r="Q535" i="1" a="1"/>
  <c r="Q535" i="1" s="1"/>
  <c r="Q536" i="1" a="1"/>
  <c r="Q536" i="1" s="1"/>
  <c r="Q537" i="1" a="1"/>
  <c r="Q537" i="1" s="1"/>
  <c r="Q538" i="1" a="1"/>
  <c r="Q538" i="1" s="1"/>
  <c r="Q539" i="1" a="1"/>
  <c r="Q539" i="1" s="1"/>
  <c r="Q540" i="1" a="1"/>
  <c r="Q540" i="1" s="1"/>
  <c r="Q541" i="1" a="1"/>
  <c r="Q541" i="1" s="1"/>
  <c r="Q542" i="1" a="1"/>
  <c r="Q542" i="1" s="1"/>
  <c r="Q543" i="1" a="1"/>
  <c r="Q543" i="1" s="1"/>
  <c r="Q544" i="1" a="1"/>
  <c r="Q544" i="1" s="1"/>
  <c r="Q545" i="1" a="1"/>
  <c r="Q545" i="1" s="1"/>
  <c r="Q546" i="1" a="1"/>
  <c r="Q546" i="1" s="1"/>
  <c r="Q547" i="1" a="1"/>
  <c r="Q547" i="1" s="1"/>
  <c r="Q548" i="1" a="1"/>
  <c r="Q548" i="1" s="1"/>
  <c r="Q549" i="1" a="1"/>
  <c r="Q549" i="1" s="1"/>
  <c r="Q550" i="1" a="1"/>
  <c r="Q550" i="1" s="1"/>
  <c r="Q551" i="1" a="1"/>
  <c r="Q551" i="1" s="1"/>
  <c r="Q552" i="1" a="1"/>
  <c r="Q552" i="1" s="1"/>
  <c r="Q553" i="1" a="1"/>
  <c r="Q553" i="1" s="1"/>
  <c r="Q554" i="1" a="1"/>
  <c r="Q554" i="1" s="1"/>
  <c r="Q555" i="1" a="1"/>
  <c r="Q555" i="1" s="1"/>
  <c r="Q556" i="1" a="1"/>
  <c r="Q556" i="1" s="1"/>
  <c r="Q557" i="1" a="1"/>
  <c r="Q557" i="1" s="1"/>
  <c r="Q558" i="1" a="1"/>
  <c r="Q558" i="1" s="1"/>
  <c r="Q559" i="1" a="1"/>
  <c r="Q559" i="1" s="1"/>
  <c r="Q560" i="1" a="1"/>
  <c r="Q560" i="1" s="1"/>
  <c r="Q561" i="1" a="1"/>
  <c r="Q561" i="1" s="1"/>
  <c r="Q562" i="1" a="1"/>
  <c r="Q562" i="1" s="1"/>
  <c r="Q563" i="1" a="1"/>
  <c r="Q563" i="1" s="1"/>
  <c r="Q564" i="1" a="1"/>
  <c r="Q564" i="1" s="1"/>
  <c r="Q565" i="1" a="1"/>
  <c r="Q565" i="1" s="1"/>
  <c r="Q566" i="1" a="1"/>
  <c r="Q566" i="1" s="1"/>
  <c r="Q567" i="1" a="1"/>
  <c r="Q567" i="1" s="1"/>
  <c r="Q568" i="1" a="1"/>
  <c r="Q568" i="1" s="1"/>
  <c r="Q569" i="1" a="1"/>
  <c r="Q569" i="1" s="1"/>
  <c r="Q570" i="1" a="1"/>
  <c r="Q570" i="1" s="1"/>
  <c r="Q571" i="1" a="1"/>
  <c r="Q571" i="1" s="1"/>
  <c r="Q572" i="1" a="1"/>
  <c r="Q572" i="1" s="1"/>
  <c r="Q573" i="1" a="1"/>
  <c r="Q573" i="1" s="1"/>
  <c r="Q574" i="1" a="1"/>
  <c r="Q574" i="1" s="1"/>
  <c r="Q575" i="1" a="1"/>
  <c r="Q575" i="1" s="1"/>
  <c r="Q576" i="1" a="1"/>
  <c r="Q576" i="1" s="1"/>
  <c r="Q577" i="1" a="1"/>
  <c r="Q577" i="1" s="1"/>
  <c r="Q578" i="1" a="1"/>
  <c r="Q578" i="1" s="1"/>
  <c r="Q579" i="1" a="1"/>
  <c r="Q579" i="1" s="1"/>
  <c r="Q580" i="1" a="1"/>
  <c r="Q580" i="1" s="1"/>
  <c r="Q581" i="1" a="1"/>
  <c r="Q581" i="1" s="1"/>
  <c r="Q582" i="1" a="1"/>
  <c r="Q582" i="1" s="1"/>
  <c r="Q583" i="1" a="1"/>
  <c r="Q583" i="1"/>
  <c r="Q584" i="1" a="1"/>
  <c r="Q584" i="1" s="1"/>
  <c r="Q585" i="1" a="1"/>
  <c r="Q585" i="1" s="1"/>
  <c r="Q586" i="1" a="1"/>
  <c r="Q586" i="1" s="1"/>
  <c r="Q587" i="1" a="1"/>
  <c r="Q587" i="1" s="1"/>
  <c r="Q588" i="1" a="1"/>
  <c r="Q588" i="1" s="1"/>
  <c r="Q589" i="1" a="1"/>
  <c r="Q589" i="1" s="1"/>
  <c r="Q590" i="1" a="1"/>
  <c r="Q590" i="1" s="1"/>
  <c r="Q591" i="1" a="1"/>
  <c r="Q591" i="1" s="1"/>
  <c r="Q592" i="1" a="1"/>
  <c r="Q592" i="1" s="1"/>
  <c r="Q593" i="1" a="1"/>
  <c r="Q593" i="1" s="1"/>
  <c r="Q594" i="1" a="1"/>
  <c r="Q594" i="1" s="1"/>
  <c r="Q595" i="1" a="1"/>
  <c r="Q595" i="1" s="1"/>
  <c r="Q596" i="1" a="1"/>
  <c r="Q596" i="1" s="1"/>
  <c r="Q597" i="1" a="1"/>
  <c r="Q597" i="1" s="1"/>
  <c r="Q598" i="1" a="1"/>
  <c r="Q598" i="1" s="1"/>
  <c r="Q599" i="1" a="1"/>
  <c r="Q599" i="1" s="1"/>
  <c r="Q600" i="1" a="1"/>
  <c r="Q600" i="1" s="1"/>
  <c r="Q601" i="1" a="1"/>
  <c r="Q601" i="1" s="1"/>
  <c r="Q602" i="1" a="1"/>
  <c r="Q602" i="1" s="1"/>
  <c r="Q603" i="1" a="1"/>
  <c r="Q603" i="1" s="1"/>
  <c r="Q604" i="1" a="1"/>
  <c r="Q604" i="1" s="1"/>
  <c r="Q605" i="1" a="1"/>
  <c r="Q605" i="1" s="1"/>
  <c r="Q606" i="1" a="1"/>
  <c r="Q606" i="1" s="1"/>
  <c r="Q607" i="1" a="1"/>
  <c r="Q607" i="1" s="1"/>
  <c r="Q608" i="1" a="1"/>
  <c r="Q608" i="1" s="1"/>
  <c r="Q609" i="1" a="1"/>
  <c r="Q609" i="1" s="1"/>
  <c r="Q610" i="1" a="1"/>
  <c r="Q610" i="1" s="1"/>
  <c r="Q611" i="1" a="1"/>
  <c r="Q611" i="1" s="1"/>
  <c r="Q612" i="1" a="1"/>
  <c r="Q612" i="1" s="1"/>
  <c r="Q613" i="1" a="1"/>
  <c r="Q613" i="1" s="1"/>
  <c r="Q614" i="1" a="1"/>
  <c r="Q614" i="1" s="1"/>
  <c r="Q615" i="1" a="1"/>
  <c r="Q615" i="1" s="1"/>
  <c r="Q616" i="1" a="1"/>
  <c r="Q616" i="1" s="1"/>
  <c r="Q617" i="1" a="1"/>
  <c r="Q617" i="1" s="1"/>
  <c r="Q618" i="1" a="1"/>
  <c r="Q618" i="1" s="1"/>
  <c r="Q619" i="1" a="1"/>
  <c r="Q619" i="1" s="1"/>
  <c r="Q620" i="1" a="1"/>
  <c r="Q620" i="1" s="1"/>
  <c r="Q621" i="1" a="1"/>
  <c r="Q621" i="1" s="1"/>
  <c r="Q622" i="1" a="1"/>
  <c r="Q622" i="1" s="1"/>
  <c r="Q623" i="1" a="1"/>
  <c r="Q623" i="1" s="1"/>
  <c r="Q624" i="1" a="1"/>
  <c r="Q624" i="1" s="1"/>
  <c r="Q625" i="1" a="1"/>
  <c r="Q625" i="1" s="1"/>
  <c r="Q626" i="1" a="1"/>
  <c r="Q626" i="1" s="1"/>
  <c r="Q627" i="1" a="1"/>
  <c r="Q627" i="1" s="1"/>
  <c r="Q628" i="1" a="1"/>
  <c r="Q628" i="1" s="1"/>
  <c r="Q629" i="1" a="1"/>
  <c r="Q629" i="1" s="1"/>
  <c r="Q630" i="1" a="1"/>
  <c r="Q630" i="1" s="1"/>
  <c r="Q631" i="1" a="1"/>
  <c r="Q631" i="1" s="1"/>
  <c r="Q632" i="1" a="1"/>
  <c r="Q632" i="1" s="1"/>
  <c r="Q633" i="1" a="1"/>
  <c r="Q633" i="1" s="1"/>
  <c r="Q634" i="1" a="1"/>
  <c r="Q634" i="1" s="1"/>
  <c r="Q635" i="1" a="1"/>
  <c r="Q635" i="1" s="1"/>
  <c r="Q636" i="1" a="1"/>
  <c r="Q636" i="1" s="1"/>
  <c r="Q637" i="1" a="1"/>
  <c r="Q637" i="1" s="1"/>
  <c r="Q638" i="1" a="1"/>
  <c r="Q638" i="1" s="1"/>
  <c r="Q639" i="1" a="1"/>
  <c r="Q639" i="1" s="1"/>
  <c r="Q640" i="1" a="1"/>
  <c r="Q640" i="1" s="1"/>
  <c r="Q641" i="1" a="1"/>
  <c r="Q641" i="1" s="1"/>
  <c r="Q642" i="1" a="1"/>
  <c r="Q642" i="1" s="1"/>
  <c r="Q643" i="1" a="1"/>
  <c r="Q643" i="1" s="1"/>
  <c r="Q644" i="1" a="1"/>
  <c r="Q644" i="1" s="1"/>
  <c r="Q645" i="1" a="1"/>
  <c r="Q645" i="1" s="1"/>
  <c r="Q646" i="1" a="1"/>
  <c r="Q646" i="1" s="1"/>
  <c r="Q647" i="1" a="1"/>
  <c r="Q647" i="1"/>
  <c r="Q648" i="1" a="1"/>
  <c r="Q648" i="1" s="1"/>
  <c r="Q649" i="1" a="1"/>
  <c r="Q649" i="1" s="1"/>
  <c r="Q650" i="1" a="1"/>
  <c r="Q650" i="1" s="1"/>
  <c r="Q651" i="1" a="1"/>
  <c r="Q651" i="1" s="1"/>
  <c r="Q652" i="1" a="1"/>
  <c r="Q652" i="1" s="1"/>
  <c r="Q653" i="1" a="1"/>
  <c r="Q653" i="1" s="1"/>
  <c r="Q654" i="1" a="1"/>
  <c r="Q654" i="1" s="1"/>
  <c r="Q655" i="1" a="1"/>
  <c r="Q655" i="1" s="1"/>
  <c r="Q656" i="1" a="1"/>
  <c r="Q656" i="1" s="1"/>
  <c r="Q657" i="1" a="1"/>
  <c r="Q657" i="1" s="1"/>
  <c r="Q658" i="1" a="1"/>
  <c r="Q658" i="1" s="1"/>
  <c r="Q659" i="1" a="1"/>
  <c r="Q659" i="1" s="1"/>
  <c r="Q660" i="1" a="1"/>
  <c r="Q660" i="1"/>
  <c r="Q661" i="1" a="1"/>
  <c r="Q661" i="1" s="1"/>
  <c r="Q662" i="1" a="1"/>
  <c r="Q662" i="1" s="1"/>
  <c r="Q663" i="1" a="1"/>
  <c r="Q663" i="1" s="1"/>
  <c r="Q664" i="1" a="1"/>
  <c r="Q664" i="1" s="1"/>
  <c r="Q665" i="1" a="1"/>
  <c r="Q665" i="1" s="1"/>
  <c r="Q666" i="1" a="1"/>
  <c r="Q666" i="1" s="1"/>
  <c r="Q667" i="1" a="1"/>
  <c r="Q667" i="1" s="1"/>
  <c r="Q668" i="1" a="1"/>
  <c r="Q668" i="1" s="1"/>
  <c r="Q669" i="1" a="1"/>
  <c r="Q669" i="1" s="1"/>
  <c r="Q670" i="1" a="1"/>
  <c r="Q670" i="1" s="1"/>
  <c r="Q671" i="1" a="1"/>
  <c r="Q671" i="1" s="1"/>
  <c r="Q672" i="1" a="1"/>
  <c r="Q672" i="1" s="1"/>
  <c r="Q673" i="1" a="1"/>
  <c r="Q673" i="1" s="1"/>
  <c r="Q674" i="1" a="1"/>
  <c r="Q674" i="1" s="1"/>
  <c r="Q675" i="1" a="1"/>
  <c r="Q675" i="1" s="1"/>
  <c r="Q676" i="1" a="1"/>
  <c r="Q676" i="1" s="1"/>
  <c r="Q677" i="1" a="1"/>
  <c r="Q677" i="1" s="1"/>
  <c r="Q678" i="1" a="1"/>
  <c r="Q678" i="1" s="1"/>
  <c r="Q679" i="1" a="1"/>
  <c r="Q679" i="1" s="1"/>
  <c r="Q680" i="1" a="1"/>
  <c r="Q680" i="1" s="1"/>
  <c r="Q681" i="1" a="1"/>
  <c r="Q681" i="1" s="1"/>
  <c r="Q682" i="1" a="1"/>
  <c r="Q682" i="1" s="1"/>
  <c r="Q683" i="1" a="1"/>
  <c r="Q683" i="1" s="1"/>
  <c r="Q684" i="1" a="1"/>
  <c r="Q684" i="1" s="1"/>
  <c r="Q685" i="1" a="1"/>
  <c r="Q685" i="1" s="1"/>
  <c r="Q686" i="1" a="1"/>
  <c r="Q686" i="1" s="1"/>
  <c r="Q687" i="1" a="1"/>
  <c r="Q687" i="1" s="1"/>
  <c r="Q688" i="1" a="1"/>
  <c r="Q688" i="1" s="1"/>
  <c r="Q689" i="1" a="1"/>
  <c r="Q689" i="1" s="1"/>
  <c r="Q690" i="1" a="1"/>
  <c r="Q690" i="1" s="1"/>
  <c r="Q691" i="1" a="1"/>
  <c r="Q691" i="1" s="1"/>
  <c r="Q692" i="1" a="1"/>
  <c r="Q692" i="1" s="1"/>
  <c r="Q693" i="1" a="1"/>
  <c r="Q693" i="1" s="1"/>
  <c r="Q694" i="1" a="1"/>
  <c r="Q694" i="1" s="1"/>
  <c r="Q695" i="1" a="1"/>
  <c r="Q695" i="1" s="1"/>
  <c r="Q696" i="1" a="1"/>
  <c r="Q696" i="1" s="1"/>
  <c r="Q697" i="1" a="1"/>
  <c r="Q697" i="1" s="1"/>
  <c r="Q698" i="1" a="1"/>
  <c r="Q698" i="1" s="1"/>
  <c r="Q699" i="1" a="1"/>
  <c r="Q699" i="1" s="1"/>
  <c r="Q700" i="1" a="1"/>
  <c r="Q700" i="1" s="1"/>
  <c r="Q701" i="1" a="1"/>
  <c r="Q701" i="1" s="1"/>
  <c r="Q702" i="1" a="1"/>
  <c r="Q702" i="1" s="1"/>
  <c r="Q703" i="1" a="1"/>
  <c r="Q703" i="1" s="1"/>
  <c r="Q704" i="1" a="1"/>
  <c r="Q704" i="1" s="1"/>
  <c r="Q705" i="1" a="1"/>
  <c r="Q705" i="1" s="1"/>
  <c r="Q706" i="1" a="1"/>
  <c r="Q706" i="1" s="1"/>
  <c r="Q707" i="1" a="1"/>
  <c r="Q707" i="1" s="1"/>
  <c r="Q708" i="1" a="1"/>
  <c r="Q708" i="1"/>
  <c r="Q709" i="1" a="1"/>
  <c r="Q709" i="1" s="1"/>
  <c r="Q710" i="1" a="1"/>
  <c r="Q710" i="1" s="1"/>
  <c r="Q711" i="1" a="1"/>
  <c r="Q711" i="1" s="1"/>
  <c r="Q712" i="1" a="1"/>
  <c r="Q712" i="1" s="1"/>
  <c r="Q713" i="1" a="1"/>
  <c r="Q713" i="1" s="1"/>
  <c r="Q714" i="1" a="1"/>
  <c r="Q714" i="1" s="1"/>
  <c r="Q715" i="1" a="1"/>
  <c r="Q715" i="1" s="1"/>
  <c r="Q716" i="1" a="1"/>
  <c r="Q716" i="1" s="1"/>
  <c r="Q717" i="1" a="1"/>
  <c r="Q717" i="1" s="1"/>
  <c r="Q718" i="1" a="1"/>
  <c r="Q718" i="1" s="1"/>
  <c r="Q719" i="1" a="1"/>
  <c r="Q719" i="1" s="1"/>
  <c r="Q720" i="1" a="1"/>
  <c r="Q720" i="1" s="1"/>
  <c r="Q721" i="1" a="1"/>
  <c r="Q721" i="1" s="1"/>
  <c r="Q722" i="1" a="1"/>
  <c r="Q722" i="1" s="1"/>
  <c r="Q723" i="1" a="1"/>
  <c r="Q723" i="1" s="1"/>
  <c r="Q724" i="1" a="1"/>
  <c r="Q724" i="1" s="1"/>
  <c r="Q725" i="1" a="1"/>
  <c r="Q725" i="1" s="1"/>
  <c r="Q726" i="1" a="1"/>
  <c r="Q726" i="1" s="1"/>
  <c r="Q727" i="1" a="1"/>
  <c r="Q727" i="1" s="1"/>
  <c r="Q728" i="1" a="1"/>
  <c r="Q728" i="1" s="1"/>
  <c r="Q729" i="1" a="1"/>
  <c r="Q729" i="1" s="1"/>
  <c r="Q730" i="1" a="1"/>
  <c r="Q730" i="1" s="1"/>
  <c r="Q731" i="1" a="1"/>
  <c r="Q731" i="1" s="1"/>
  <c r="Q732" i="1" a="1"/>
  <c r="Q732" i="1" s="1"/>
  <c r="Q733" i="1" a="1"/>
  <c r="Q733" i="1" s="1"/>
  <c r="Q734" i="1" a="1"/>
  <c r="Q734" i="1" s="1"/>
  <c r="Q735" i="1" a="1"/>
  <c r="Q735" i="1" s="1"/>
  <c r="Q736" i="1" a="1"/>
  <c r="Q736" i="1" s="1"/>
  <c r="Q737" i="1" a="1"/>
  <c r="Q737" i="1" s="1"/>
  <c r="Q738" i="1" a="1"/>
  <c r="Q738" i="1" s="1"/>
  <c r="Q739" i="1" a="1"/>
  <c r="Q739" i="1" s="1"/>
  <c r="Q740" i="1" a="1"/>
  <c r="Q740" i="1" s="1"/>
  <c r="Q741" i="1" a="1"/>
  <c r="Q741" i="1" s="1"/>
  <c r="Q742" i="1" a="1"/>
  <c r="Q742" i="1" s="1"/>
  <c r="Q743" i="1" a="1"/>
  <c r="Q743" i="1" s="1"/>
  <c r="Q744" i="1" a="1"/>
  <c r="Q744" i="1" s="1"/>
  <c r="Q745" i="1" a="1"/>
  <c r="Q745" i="1" s="1"/>
  <c r="Q746" i="1" a="1"/>
  <c r="Q746" i="1" s="1"/>
  <c r="Q747" i="1" a="1"/>
  <c r="Q747" i="1" s="1"/>
  <c r="Q748" i="1" a="1"/>
  <c r="Q748" i="1" s="1"/>
  <c r="Q749" i="1" a="1"/>
  <c r="Q749" i="1" s="1"/>
  <c r="Q750" i="1" a="1"/>
  <c r="Q750" i="1" s="1"/>
  <c r="Q751" i="1" a="1"/>
  <c r="Q751" i="1" s="1"/>
  <c r="Q752" i="1" a="1"/>
  <c r="Q752" i="1" s="1"/>
  <c r="Q753" i="1" a="1"/>
  <c r="Q753" i="1" s="1"/>
  <c r="Q754" i="1" a="1"/>
  <c r="Q754" i="1" s="1"/>
  <c r="Q755" i="1" a="1"/>
  <c r="Q755" i="1" s="1"/>
  <c r="Q756" i="1" a="1"/>
  <c r="Q756" i="1"/>
  <c r="Q757" i="1" a="1"/>
  <c r="Q757" i="1" s="1"/>
  <c r="Q758" i="1" a="1"/>
  <c r="Q758" i="1" s="1"/>
  <c r="Q759" i="1" a="1"/>
  <c r="Q759" i="1" s="1"/>
  <c r="Q760" i="1" a="1"/>
  <c r="Q760" i="1" s="1"/>
  <c r="Q761" i="1" a="1"/>
  <c r="Q761" i="1" s="1"/>
  <c r="Q762" i="1" a="1"/>
  <c r="Q762" i="1" s="1"/>
  <c r="Q763" i="1" a="1"/>
  <c r="Q763" i="1" s="1"/>
  <c r="Q764" i="1" a="1"/>
  <c r="Q764" i="1" s="1"/>
  <c r="Q765" i="1" a="1"/>
  <c r="Q765" i="1" s="1"/>
  <c r="Q766" i="1" a="1"/>
  <c r="Q766" i="1" s="1"/>
  <c r="Q767" i="1" a="1"/>
  <c r="Q767" i="1" s="1"/>
  <c r="Q768" i="1" a="1"/>
  <c r="Q768" i="1" s="1"/>
  <c r="Q769" i="1" a="1"/>
  <c r="Q769" i="1" s="1"/>
  <c r="Q770" i="1" a="1"/>
  <c r="Q770" i="1" s="1"/>
  <c r="Q771" i="1" a="1"/>
  <c r="Q771" i="1" s="1"/>
  <c r="Q772" i="1" a="1"/>
  <c r="Q772" i="1" s="1"/>
  <c r="Q773" i="1" a="1"/>
  <c r="Q773" i="1" s="1"/>
  <c r="Q774" i="1" a="1"/>
  <c r="Q774" i="1" s="1"/>
  <c r="Q775" i="1" a="1"/>
  <c r="Q775" i="1" s="1"/>
  <c r="Q776" i="1" a="1"/>
  <c r="Q776" i="1" s="1"/>
  <c r="Q777" i="1" a="1"/>
  <c r="Q777" i="1" s="1"/>
  <c r="Q778" i="1" a="1"/>
  <c r="Q778" i="1" s="1"/>
  <c r="Q779" i="1" a="1"/>
  <c r="Q779" i="1" s="1"/>
  <c r="Q780" i="1" a="1"/>
  <c r="Q780" i="1" s="1"/>
  <c r="Q781" i="1" a="1"/>
  <c r="Q781" i="1" s="1"/>
  <c r="Q782" i="1" a="1"/>
  <c r="Q782" i="1" s="1"/>
  <c r="Q783" i="1" a="1"/>
  <c r="Q783" i="1" s="1"/>
  <c r="Q784" i="1" a="1"/>
  <c r="Q784" i="1" s="1"/>
  <c r="Q785" i="1" a="1"/>
  <c r="Q785" i="1" s="1"/>
  <c r="Q786" i="1" a="1"/>
  <c r="Q786" i="1" s="1"/>
  <c r="Q787" i="1" a="1"/>
  <c r="Q787" i="1" s="1"/>
  <c r="Q788" i="1" a="1"/>
  <c r="Q788" i="1"/>
  <c r="Q789" i="1" a="1"/>
  <c r="Q789" i="1" s="1"/>
  <c r="Q790" i="1" a="1"/>
  <c r="Q790" i="1" s="1"/>
  <c r="Q791" i="1" a="1"/>
  <c r="Q791" i="1" s="1"/>
  <c r="Q792" i="1" a="1"/>
  <c r="Q792" i="1" s="1"/>
  <c r="Q793" i="1" a="1"/>
  <c r="Q793" i="1" s="1"/>
  <c r="Q794" i="1" a="1"/>
  <c r="Q794" i="1" s="1"/>
  <c r="Q795" i="1" a="1"/>
  <c r="Q795" i="1" s="1"/>
  <c r="Q796" i="1" a="1"/>
  <c r="Q796" i="1" s="1"/>
  <c r="Q797" i="1" a="1"/>
  <c r="Q797" i="1" s="1"/>
  <c r="Q798" i="1" a="1"/>
  <c r="Q798" i="1" s="1"/>
  <c r="Q799" i="1" a="1"/>
  <c r="Q799" i="1" s="1"/>
  <c r="Q800" i="1" a="1"/>
  <c r="Q800" i="1" s="1"/>
  <c r="Q801" i="1" a="1"/>
  <c r="Q801" i="1" s="1"/>
  <c r="Q802" i="1" a="1"/>
  <c r="Q802" i="1" s="1"/>
  <c r="Q803" i="1" a="1"/>
  <c r="Q803" i="1" s="1"/>
  <c r="Q804" i="1" a="1"/>
  <c r="Q804" i="1" s="1"/>
  <c r="Q805" i="1" a="1"/>
  <c r="Q805" i="1" s="1"/>
  <c r="Q806" i="1" a="1"/>
  <c r="Q806" i="1" s="1"/>
  <c r="Q807" i="1" a="1"/>
  <c r="Q807" i="1" s="1"/>
  <c r="Q808" i="1" a="1"/>
  <c r="Q808" i="1" s="1"/>
  <c r="Q809" i="1" a="1"/>
  <c r="Q809" i="1" s="1"/>
  <c r="Q810" i="1" a="1"/>
  <c r="Q810" i="1" s="1"/>
  <c r="Q811" i="1" a="1"/>
  <c r="Q811" i="1" s="1"/>
  <c r="Q812" i="1" a="1"/>
  <c r="Q812" i="1" s="1"/>
  <c r="Q813" i="1" a="1"/>
  <c r="Q813" i="1" s="1"/>
  <c r="Q814" i="1" a="1"/>
  <c r="Q814" i="1" s="1"/>
  <c r="Q815" i="1" a="1"/>
  <c r="Q815" i="1" s="1"/>
  <c r="Q816" i="1" a="1"/>
  <c r="Q816" i="1" s="1"/>
  <c r="Q817" i="1" a="1"/>
  <c r="Q817" i="1" s="1"/>
  <c r="Q818" i="1" a="1"/>
  <c r="Q818" i="1" s="1"/>
  <c r="Q819" i="1" a="1"/>
  <c r="Q819" i="1" s="1"/>
  <c r="Q820" i="1" a="1"/>
  <c r="Q820" i="1" s="1"/>
  <c r="Q821" i="1" a="1"/>
  <c r="Q821" i="1" s="1"/>
  <c r="Q822" i="1" a="1"/>
  <c r="Q822" i="1" s="1"/>
  <c r="Q823" i="1" a="1"/>
  <c r="Q823" i="1" s="1"/>
  <c r="Q824" i="1" a="1"/>
  <c r="Q824" i="1" s="1"/>
  <c r="Q825" i="1" a="1"/>
  <c r="Q825" i="1" s="1"/>
  <c r="Q826" i="1" a="1"/>
  <c r="Q826" i="1" s="1"/>
  <c r="Q827" i="1" a="1"/>
  <c r="Q827" i="1" s="1"/>
  <c r="Q828" i="1" a="1"/>
  <c r="Q828" i="1"/>
  <c r="Q829" i="1" a="1"/>
  <c r="Q829" i="1" s="1"/>
  <c r="Q830" i="1" a="1"/>
  <c r="Q830" i="1" s="1"/>
  <c r="Q831" i="1" a="1"/>
  <c r="Q831" i="1" s="1"/>
  <c r="Q832" i="1" a="1"/>
  <c r="Q832" i="1" s="1"/>
  <c r="Q833" i="1" a="1"/>
  <c r="Q833" i="1" s="1"/>
  <c r="Q834" i="1" a="1"/>
  <c r="Q834" i="1" s="1"/>
  <c r="Q835" i="1" a="1"/>
  <c r="Q835" i="1" s="1"/>
  <c r="Q836" i="1" a="1"/>
  <c r="Q836" i="1" s="1"/>
  <c r="Q837" i="1" a="1"/>
  <c r="Q837" i="1" s="1"/>
  <c r="Q838" i="1" a="1"/>
  <c r="Q838" i="1" s="1"/>
  <c r="Q839" i="1" a="1"/>
  <c r="Q839" i="1" s="1"/>
  <c r="Q840" i="1" a="1"/>
  <c r="Q840" i="1" s="1"/>
  <c r="Q841" i="1" a="1"/>
  <c r="Q841" i="1" s="1"/>
  <c r="Q842" i="1" a="1"/>
  <c r="Q842" i="1" s="1"/>
  <c r="Q843" i="1" a="1"/>
  <c r="Q843" i="1" s="1"/>
  <c r="Q844" i="1" a="1"/>
  <c r="Q844" i="1" s="1"/>
  <c r="Q845" i="1" a="1"/>
  <c r="Q845" i="1" s="1"/>
  <c r="Q846" i="1" a="1"/>
  <c r="Q846" i="1" s="1"/>
  <c r="Q847" i="1" a="1"/>
  <c r="Q847" i="1" s="1"/>
  <c r="Q848" i="1" a="1"/>
  <c r="Q848" i="1" s="1"/>
  <c r="Q849" i="1" a="1"/>
  <c r="Q849" i="1" s="1"/>
  <c r="Q850" i="1" a="1"/>
  <c r="Q850" i="1" s="1"/>
  <c r="Q851" i="1" a="1"/>
  <c r="Q851" i="1" s="1"/>
  <c r="Q852" i="1" a="1"/>
  <c r="Q852" i="1" s="1"/>
  <c r="Q853" i="1" a="1"/>
  <c r="Q853" i="1" s="1"/>
  <c r="Q854" i="1" a="1"/>
  <c r="Q854" i="1" s="1"/>
  <c r="Q855" i="1" a="1"/>
  <c r="Q855" i="1" s="1"/>
  <c r="Q856" i="1" a="1"/>
  <c r="Q856" i="1" s="1"/>
  <c r="Q857" i="1" a="1"/>
  <c r="Q857" i="1" s="1"/>
  <c r="Q858" i="1" a="1"/>
  <c r="Q858" i="1" s="1"/>
  <c r="Q859" i="1" a="1"/>
  <c r="Q859" i="1" s="1"/>
  <c r="Q860" i="1" a="1"/>
  <c r="Q860" i="1" s="1"/>
  <c r="Q861" i="1" a="1"/>
  <c r="Q861" i="1" s="1"/>
  <c r="Q862" i="1" a="1"/>
  <c r="Q862" i="1" s="1"/>
  <c r="Q863" i="1" a="1"/>
  <c r="Q863" i="1" s="1"/>
  <c r="Q864" i="1" a="1"/>
  <c r="Q864" i="1" s="1"/>
  <c r="Q865" i="1" a="1"/>
  <c r="Q865" i="1" s="1"/>
  <c r="Q866" i="1" a="1"/>
  <c r="Q866" i="1" s="1"/>
  <c r="Q867" i="1" a="1"/>
  <c r="Q867" i="1" s="1"/>
  <c r="Q868" i="1" a="1"/>
  <c r="Q868" i="1" s="1"/>
  <c r="Q869" i="1" a="1"/>
  <c r="Q869" i="1" s="1"/>
  <c r="Q870" i="1" a="1"/>
  <c r="Q870" i="1" s="1"/>
  <c r="Q871" i="1" a="1"/>
  <c r="Q871" i="1" s="1"/>
  <c r="Q872" i="1" a="1"/>
  <c r="Q872" i="1" s="1"/>
  <c r="Q873" i="1" a="1"/>
  <c r="Q873" i="1" s="1"/>
  <c r="Q874" i="1" a="1"/>
  <c r="Q874" i="1" s="1"/>
  <c r="Q875" i="1" a="1"/>
  <c r="Q875" i="1" s="1"/>
  <c r="Q876" i="1" a="1"/>
  <c r="Q876" i="1" s="1"/>
  <c r="Q877" i="1" a="1"/>
  <c r="Q877" i="1" s="1"/>
  <c r="Q878" i="1" a="1"/>
  <c r="Q878" i="1" s="1"/>
  <c r="Q879" i="1" a="1"/>
  <c r="Q879" i="1" s="1"/>
  <c r="Q880" i="1" a="1"/>
  <c r="Q880" i="1" s="1"/>
  <c r="Q881" i="1" a="1"/>
  <c r="Q881" i="1" s="1"/>
  <c r="Q882" i="1" a="1"/>
  <c r="Q882" i="1" s="1"/>
  <c r="Q883" i="1" a="1"/>
  <c r="Q883" i="1" s="1"/>
  <c r="Q884" i="1" a="1"/>
  <c r="Q884" i="1" s="1"/>
  <c r="Q885" i="1" a="1"/>
  <c r="Q885" i="1" s="1"/>
  <c r="Q886" i="1" a="1"/>
  <c r="Q886" i="1"/>
  <c r="Q887" i="1" a="1"/>
  <c r="Q887" i="1" s="1"/>
  <c r="Q888" i="1" a="1"/>
  <c r="Q888" i="1" s="1"/>
  <c r="Q889" i="1" a="1"/>
  <c r="Q889" i="1" s="1"/>
  <c r="Q890" i="1" a="1"/>
  <c r="Q890" i="1" s="1"/>
  <c r="Q891" i="1" a="1"/>
  <c r="Q891" i="1" s="1"/>
  <c r="Q892" i="1" a="1"/>
  <c r="Q892" i="1" s="1"/>
  <c r="Q893" i="1" a="1"/>
  <c r="Q893" i="1" s="1"/>
  <c r="Q894" i="1" a="1"/>
  <c r="Q894" i="1" s="1"/>
  <c r="Q895" i="1" a="1"/>
  <c r="Q895" i="1" s="1"/>
  <c r="Q896" i="1" a="1"/>
  <c r="Q896" i="1" s="1"/>
  <c r="Q897" i="1" a="1"/>
  <c r="Q897" i="1" s="1"/>
  <c r="Q898" i="1" a="1"/>
  <c r="Q898" i="1" s="1"/>
  <c r="Q899" i="1" a="1"/>
  <c r="Q899" i="1" s="1"/>
  <c r="Q900" i="1" a="1"/>
  <c r="Q900" i="1" s="1"/>
  <c r="Q901" i="1" a="1"/>
  <c r="Q901" i="1" s="1"/>
  <c r="Q902" i="1" a="1"/>
  <c r="Q902" i="1" s="1"/>
  <c r="Q903" i="1" a="1"/>
  <c r="Q903" i="1" s="1"/>
  <c r="Q904" i="1" a="1"/>
  <c r="Q904" i="1" s="1"/>
  <c r="Q905" i="1" a="1"/>
  <c r="Q905" i="1" s="1"/>
  <c r="Q906" i="1" a="1"/>
  <c r="Q906" i="1" s="1"/>
  <c r="Q907" i="1" a="1"/>
  <c r="Q907" i="1" s="1"/>
  <c r="Q908" i="1" a="1"/>
  <c r="Q908" i="1" s="1"/>
  <c r="Q909" i="1" a="1"/>
  <c r="Q909" i="1" s="1"/>
  <c r="Q910" i="1" a="1"/>
  <c r="Q910" i="1" s="1"/>
  <c r="Q911" i="1" a="1"/>
  <c r="Q911" i="1" s="1"/>
  <c r="Q912" i="1" a="1"/>
  <c r="Q912" i="1" s="1"/>
  <c r="Q913" i="1" a="1"/>
  <c r="Q913" i="1" s="1"/>
  <c r="Q914" i="1" a="1"/>
  <c r="Q914" i="1" s="1"/>
  <c r="Q915" i="1" a="1"/>
  <c r="Q915" i="1" s="1"/>
  <c r="Q916" i="1" a="1"/>
  <c r="Q916" i="1" s="1"/>
  <c r="Q917" i="1" a="1"/>
  <c r="Q917" i="1" s="1"/>
  <c r="Q918" i="1" a="1"/>
  <c r="Q918" i="1" s="1"/>
  <c r="Q919" i="1" a="1"/>
  <c r="Q919" i="1" s="1"/>
  <c r="Q920" i="1" a="1"/>
  <c r="Q920" i="1" s="1"/>
  <c r="Q921" i="1" a="1"/>
  <c r="Q921" i="1" s="1"/>
  <c r="Q922" i="1" a="1"/>
  <c r="Q922" i="1" s="1"/>
  <c r="Q923" i="1" a="1"/>
  <c r="Q923" i="1" s="1"/>
  <c r="Q924" i="1" a="1"/>
  <c r="Q924" i="1" s="1"/>
  <c r="Q925" i="1" a="1"/>
  <c r="Q925" i="1" s="1"/>
  <c r="Q926" i="1" a="1"/>
  <c r="Q926" i="1" s="1"/>
  <c r="Q927" i="1" a="1"/>
  <c r="Q927" i="1" s="1"/>
  <c r="Q928" i="1" a="1"/>
  <c r="Q928" i="1" s="1"/>
  <c r="Q929" i="1" a="1"/>
  <c r="Q929" i="1" s="1"/>
  <c r="Q930" i="1" a="1"/>
  <c r="Q930" i="1" s="1"/>
  <c r="Q931" i="1" a="1"/>
  <c r="Q931" i="1" s="1"/>
  <c r="Q932" i="1" a="1"/>
  <c r="Q932" i="1" s="1"/>
  <c r="Q933" i="1" a="1"/>
  <c r="Q933" i="1" s="1"/>
  <c r="Q934" i="1" a="1"/>
  <c r="Q934" i="1" s="1"/>
  <c r="Q935" i="1" a="1"/>
  <c r="Q935" i="1" s="1"/>
  <c r="Q936" i="1" a="1"/>
  <c r="Q936" i="1" s="1"/>
  <c r="Q937" i="1" a="1"/>
  <c r="Q937" i="1" s="1"/>
  <c r="Q938" i="1" a="1"/>
  <c r="Q938" i="1" s="1"/>
  <c r="Q939" i="1" a="1"/>
  <c r="Q939" i="1" s="1"/>
  <c r="Q940" i="1" a="1"/>
  <c r="Q940" i="1" s="1"/>
  <c r="Q941" i="1" a="1"/>
  <c r="Q941" i="1" s="1"/>
  <c r="Q942" i="1" a="1"/>
  <c r="Q942" i="1" s="1"/>
  <c r="Q943" i="1" a="1"/>
  <c r="Q943" i="1" s="1"/>
  <c r="Q944" i="1" a="1"/>
  <c r="Q944" i="1"/>
  <c r="Q945" i="1" a="1"/>
  <c r="Q945" i="1" s="1"/>
  <c r="Q946" i="1" a="1"/>
  <c r="Q946" i="1" s="1"/>
  <c r="Q947" i="1" a="1"/>
  <c r="Q947" i="1" s="1"/>
  <c r="Q948" i="1" a="1"/>
  <c r="Q948" i="1" s="1"/>
  <c r="Q949" i="1" a="1"/>
  <c r="Q949" i="1" s="1"/>
  <c r="Q950" i="1" a="1"/>
  <c r="Q950" i="1" s="1"/>
  <c r="Q951" i="1" a="1"/>
  <c r="Q951" i="1" s="1"/>
  <c r="Q952" i="1" a="1"/>
  <c r="Q952" i="1" s="1"/>
  <c r="Q953" i="1" a="1"/>
  <c r="Q953" i="1" s="1"/>
  <c r="Q954" i="1" a="1"/>
  <c r="Q954" i="1" s="1"/>
  <c r="Q955" i="1" a="1"/>
  <c r="Q955" i="1" s="1"/>
  <c r="Q956" i="1" a="1"/>
  <c r="Q956" i="1" s="1"/>
  <c r="Q957" i="1" a="1"/>
  <c r="Q957" i="1" s="1"/>
  <c r="Q958" i="1" a="1"/>
  <c r="Q958" i="1" s="1"/>
  <c r="Q959" i="1" a="1"/>
  <c r="Q959" i="1" s="1"/>
  <c r="Q960" i="1" a="1"/>
  <c r="Q960" i="1" s="1"/>
  <c r="Q961" i="1" a="1"/>
  <c r="Q961" i="1" s="1"/>
  <c r="Q962" i="1" a="1"/>
  <c r="Q962" i="1" s="1"/>
  <c r="Q963" i="1" a="1"/>
  <c r="Q963" i="1" s="1"/>
  <c r="Q964" i="1" a="1"/>
  <c r="Q964" i="1" s="1"/>
  <c r="Q965" i="1" a="1"/>
  <c r="Q965" i="1" s="1"/>
  <c r="Q966" i="1" a="1"/>
  <c r="Q966" i="1" s="1"/>
  <c r="Q967" i="1" a="1"/>
  <c r="Q967" i="1" s="1"/>
  <c r="Q968" i="1" a="1"/>
  <c r="Q968" i="1" s="1"/>
  <c r="Q969" i="1" a="1"/>
  <c r="Q969" i="1" s="1"/>
  <c r="Q970" i="1" a="1"/>
  <c r="Q970" i="1" s="1"/>
  <c r="Q971" i="1" a="1"/>
  <c r="Q971" i="1" s="1"/>
  <c r="Q972" i="1" a="1"/>
  <c r="Q972" i="1" s="1"/>
  <c r="Q973" i="1" a="1"/>
  <c r="Q973" i="1" s="1"/>
  <c r="Q974" i="1" a="1"/>
  <c r="Q974" i="1" s="1"/>
  <c r="Q975" i="1" a="1"/>
  <c r="Q975" i="1" s="1"/>
  <c r="Q976" i="1" a="1"/>
  <c r="Q976" i="1" s="1"/>
  <c r="Q977" i="1" a="1"/>
  <c r="Q977" i="1" s="1"/>
  <c r="Q978" i="1" a="1"/>
  <c r="Q978" i="1" s="1"/>
  <c r="Q979" i="1" a="1"/>
  <c r="Q979" i="1" s="1"/>
  <c r="Q980" i="1" a="1"/>
  <c r="Q980" i="1" s="1"/>
  <c r="Q981" i="1" a="1"/>
  <c r="Q981" i="1" s="1"/>
  <c r="Q982" i="1" a="1"/>
  <c r="Q982" i="1" s="1"/>
  <c r="Q983" i="1" a="1"/>
  <c r="Q983" i="1" s="1"/>
  <c r="Q984" i="1" a="1"/>
  <c r="Q984" i="1" s="1"/>
  <c r="Q985" i="1" a="1"/>
  <c r="Q985" i="1" s="1"/>
  <c r="Q986" i="1" a="1"/>
  <c r="Q986" i="1"/>
  <c r="Q987" i="1" a="1"/>
  <c r="Q987" i="1" s="1"/>
  <c r="Q988" i="1" a="1"/>
  <c r="Q988" i="1" s="1"/>
  <c r="Q989" i="1" a="1"/>
  <c r="Q989" i="1" s="1"/>
  <c r="Q990" i="1" a="1"/>
  <c r="Q990" i="1" s="1"/>
  <c r="Q991" i="1" a="1"/>
  <c r="Q991" i="1" s="1"/>
  <c r="Q992" i="1" a="1"/>
  <c r="Q992" i="1" s="1"/>
  <c r="Q993" i="1" a="1"/>
  <c r="Q993" i="1" s="1"/>
  <c r="Q994" i="1" a="1"/>
  <c r="Q994" i="1" s="1"/>
  <c r="Q995" i="1" a="1"/>
  <c r="Q995" i="1" s="1"/>
  <c r="Q996" i="1" a="1"/>
  <c r="Q996" i="1" s="1"/>
  <c r="Q997" i="1" a="1"/>
  <c r="Q997" i="1" s="1"/>
  <c r="Q998" i="1" a="1"/>
  <c r="Q998" i="1" s="1"/>
  <c r="Q999" i="1" a="1"/>
  <c r="Q999" i="1" s="1"/>
  <c r="Q1000" i="1" a="1"/>
  <c r="Q1000" i="1" s="1"/>
  <c r="Q1001" i="1" a="1"/>
  <c r="Q1001" i="1" s="1"/>
  <c r="Q1002" i="1" a="1"/>
  <c r="Q1002" i="1" s="1"/>
  <c r="Q1003" i="1" a="1"/>
  <c r="Q1003" i="1" s="1"/>
  <c r="Q1004" i="1" a="1"/>
  <c r="Q1004" i="1" s="1"/>
  <c r="Q1005" i="1" a="1"/>
  <c r="Q1005" i="1" s="1"/>
  <c r="Q1006" i="1" a="1"/>
  <c r="Q1006" i="1" s="1"/>
  <c r="Q1007" i="1" a="1"/>
  <c r="Q1007" i="1" s="1"/>
  <c r="Q1008" i="1" a="1"/>
  <c r="Q1008" i="1" s="1"/>
  <c r="Q1009" i="1" a="1"/>
  <c r="Q1009" i="1" s="1"/>
  <c r="Q1010" i="1" a="1"/>
  <c r="Q1010" i="1" s="1"/>
  <c r="Q1011" i="1" a="1"/>
  <c r="Q1011" i="1" s="1"/>
  <c r="Q1012" i="1" a="1"/>
  <c r="Q1012" i="1" s="1"/>
  <c r="Q1013" i="1" a="1"/>
  <c r="Q1013" i="1" s="1"/>
  <c r="Q1014" i="1" a="1"/>
  <c r="Q1014" i="1" s="1"/>
  <c r="Q1015" i="1" a="1"/>
  <c r="Q1015" i="1" s="1"/>
  <c r="Q1016" i="1" a="1"/>
  <c r="Q1016" i="1" s="1"/>
  <c r="Q1017" i="1" a="1"/>
  <c r="Q1017" i="1" s="1"/>
  <c r="Q1018" i="1" a="1"/>
  <c r="Q1018" i="1" s="1"/>
  <c r="Q1019" i="1" a="1"/>
  <c r="Q1019" i="1" s="1"/>
  <c r="Q1020" i="1" a="1"/>
  <c r="Q1020" i="1" s="1"/>
  <c r="Q1021" i="1" a="1"/>
  <c r="Q1021" i="1" s="1"/>
  <c r="Q1022" i="1" a="1"/>
  <c r="Q1022" i="1" s="1"/>
  <c r="Q1023" i="1" a="1"/>
  <c r="Q1023" i="1" s="1"/>
  <c r="Q1024" i="1" a="1"/>
  <c r="Q1024" i="1"/>
  <c r="Q1025" i="1" a="1"/>
  <c r="Q1025" i="1" s="1"/>
  <c r="Q1026" i="1" a="1"/>
  <c r="Q1026" i="1" s="1"/>
  <c r="Q1027" i="1" a="1"/>
  <c r="Q1027" i="1" s="1"/>
  <c r="Q1028" i="1" a="1"/>
  <c r="Q1028" i="1" s="1"/>
  <c r="Q1029" i="1" a="1"/>
  <c r="Q1029" i="1" s="1"/>
  <c r="Q1030" i="1" a="1"/>
  <c r="Q1030" i="1" s="1"/>
  <c r="Q1031" i="1" a="1"/>
  <c r="Q1031" i="1" s="1"/>
  <c r="Q1032" i="1" a="1"/>
  <c r="Q1032" i="1" s="1"/>
  <c r="Q1033" i="1" a="1"/>
  <c r="Q1033" i="1" s="1"/>
  <c r="Q1034" i="1" a="1"/>
  <c r="Q1034" i="1" s="1"/>
  <c r="Q1035" i="1" a="1"/>
  <c r="Q1035" i="1" s="1"/>
  <c r="Q1036" i="1" a="1"/>
  <c r="Q1036" i="1" s="1"/>
  <c r="Q1037" i="1" a="1"/>
  <c r="Q1037" i="1" s="1"/>
  <c r="Q1038" i="1" a="1"/>
  <c r="Q1038" i="1" s="1"/>
  <c r="Q1039" i="1" a="1"/>
  <c r="Q1039" i="1" s="1"/>
  <c r="Q1040" i="1" a="1"/>
  <c r="Q1040" i="1" s="1"/>
  <c r="Q1041" i="1" a="1"/>
  <c r="Q1041" i="1" s="1"/>
  <c r="Q1042" i="1" a="1"/>
  <c r="Q1042" i="1" s="1"/>
  <c r="Q1043" i="1" a="1"/>
  <c r="Q1043" i="1" s="1"/>
  <c r="Q1044" i="1" a="1"/>
  <c r="Q1044" i="1" s="1"/>
  <c r="Q1045" i="1" a="1"/>
  <c r="Q1045" i="1" s="1"/>
  <c r="Q1046" i="1" a="1"/>
  <c r="Q1046" i="1" s="1"/>
  <c r="Q1047" i="1" a="1"/>
  <c r="Q1047" i="1" s="1"/>
  <c r="Q1048" i="1" a="1"/>
  <c r="Q1048" i="1" s="1"/>
  <c r="Q1049" i="1" a="1"/>
  <c r="Q1049" i="1" s="1"/>
  <c r="Q1050" i="1" a="1"/>
  <c r="Q1050" i="1" s="1"/>
  <c r="Q1051" i="1" a="1"/>
  <c r="Q1051" i="1" s="1"/>
  <c r="Q1052" i="1" a="1"/>
  <c r="Q1052" i="1" s="1"/>
  <c r="Q1053" i="1" a="1"/>
  <c r="Q1053" i="1" s="1"/>
  <c r="Q1054" i="1" a="1"/>
  <c r="Q1054" i="1" s="1"/>
  <c r="Q1055" i="1" a="1"/>
  <c r="Q1055" i="1" s="1"/>
  <c r="Q1056" i="1" a="1"/>
  <c r="Q1056" i="1" s="1"/>
  <c r="Q1057" i="1" a="1"/>
  <c r="Q1057" i="1" s="1"/>
  <c r="Q1058" i="1" a="1"/>
  <c r="Q1058" i="1" s="1"/>
  <c r="Q1059" i="1" a="1"/>
  <c r="Q1059" i="1" s="1"/>
  <c r="Q1060" i="1" a="1"/>
  <c r="Q1060" i="1" s="1"/>
  <c r="Q1061" i="1" a="1"/>
  <c r="Q1061" i="1" s="1"/>
  <c r="Q1062" i="1" a="1"/>
  <c r="Q1062" i="1"/>
  <c r="Q1063" i="1" a="1"/>
  <c r="Q1063" i="1" s="1"/>
  <c r="Q1064" i="1" a="1"/>
  <c r="Q1064" i="1" s="1"/>
  <c r="Q1065" i="1" a="1"/>
  <c r="Q1065" i="1" s="1"/>
  <c r="Q1066" i="1" a="1"/>
  <c r="Q1066" i="1" s="1"/>
  <c r="Q1067" i="1" a="1"/>
  <c r="Q1067" i="1" s="1"/>
  <c r="Q1068" i="1" a="1"/>
  <c r="Q1068" i="1" s="1"/>
  <c r="Q1069" i="1" a="1"/>
  <c r="Q1069" i="1" s="1"/>
  <c r="Q1070" i="1" a="1"/>
  <c r="Q1070" i="1" s="1"/>
  <c r="Q1071" i="1" a="1"/>
  <c r="Q1071" i="1" s="1"/>
  <c r="Q1072" i="1" a="1"/>
  <c r="Q1072" i="1" s="1"/>
  <c r="Q1073" i="1" a="1"/>
  <c r="Q1073" i="1" s="1"/>
  <c r="Q1074" i="1" a="1"/>
  <c r="Q1074" i="1" s="1"/>
  <c r="Q1075" i="1" a="1"/>
  <c r="Q1075" i="1" s="1"/>
  <c r="Q1076" i="1" a="1"/>
  <c r="Q1076" i="1" s="1"/>
  <c r="Q1077" i="1" a="1"/>
  <c r="Q1077" i="1" s="1"/>
  <c r="Q1078" i="1" a="1"/>
  <c r="Q1078" i="1" s="1"/>
  <c r="Q1079" i="1" a="1"/>
  <c r="Q1079" i="1" s="1"/>
  <c r="Q1080" i="1" a="1"/>
  <c r="Q1080" i="1" s="1"/>
  <c r="Q1081" i="1" a="1"/>
  <c r="Q1081" i="1" s="1"/>
  <c r="Q1082" i="1" a="1"/>
  <c r="Q1082" i="1" s="1"/>
  <c r="Q1083" i="1" a="1"/>
  <c r="Q1083" i="1" s="1"/>
  <c r="Q1084" i="1" a="1"/>
  <c r="Q1084" i="1" s="1"/>
  <c r="Q1085" i="1" a="1"/>
  <c r="Q1085" i="1" s="1"/>
  <c r="Q1086" i="1" a="1"/>
  <c r="Q1086" i="1" s="1"/>
  <c r="Q1087" i="1" a="1"/>
  <c r="Q1087" i="1" s="1"/>
  <c r="Q1088" i="1" a="1"/>
  <c r="Q1088" i="1" s="1"/>
  <c r="Q1089" i="1" a="1"/>
  <c r="Q1089" i="1" s="1"/>
  <c r="Q1090" i="1" a="1"/>
  <c r="Q1090" i="1" s="1"/>
  <c r="Q1091" i="1" a="1"/>
  <c r="Q1091" i="1" s="1"/>
  <c r="Q1092" i="1" a="1"/>
  <c r="Q1092" i="1" s="1"/>
  <c r="Q1093" i="1" a="1"/>
  <c r="Q1093" i="1" s="1"/>
  <c r="Q1094" i="1" a="1"/>
  <c r="Q1094" i="1" s="1"/>
  <c r="Q1095" i="1" a="1"/>
  <c r="Q1095" i="1" s="1"/>
  <c r="Q1096" i="1" a="1"/>
  <c r="Q1096" i="1" s="1"/>
  <c r="Q1097" i="1" a="1"/>
  <c r="Q1097" i="1" s="1"/>
  <c r="Q1098" i="1" a="1"/>
  <c r="Q1098" i="1" s="1"/>
  <c r="Q1099" i="1" a="1"/>
  <c r="Q1099" i="1" s="1"/>
  <c r="Q1100" i="1" a="1"/>
  <c r="Q1100" i="1" s="1"/>
  <c r="Q1101" i="1" a="1"/>
  <c r="Q1101" i="1" s="1"/>
  <c r="Q1102" i="1" a="1"/>
  <c r="Q1102" i="1" s="1"/>
  <c r="Q1103" i="1" a="1"/>
  <c r="Q1103" i="1" s="1"/>
  <c r="Q1104" i="1" a="1"/>
  <c r="Q1104" i="1" s="1"/>
  <c r="Q1105" i="1" a="1"/>
  <c r="Q1105" i="1" s="1"/>
  <c r="Q1106" i="1" a="1"/>
  <c r="Q1106" i="1" s="1"/>
  <c r="Q1107" i="1" a="1"/>
  <c r="Q1107" i="1" s="1"/>
  <c r="Q1108" i="1" a="1"/>
  <c r="Q1108" i="1" s="1"/>
  <c r="Q1109" i="1" a="1"/>
  <c r="Q1109" i="1" s="1"/>
  <c r="Q1110" i="1" a="1"/>
  <c r="Q1110" i="1" s="1"/>
  <c r="Q1111" i="1" a="1"/>
  <c r="Q1111" i="1" s="1"/>
  <c r="Q1112" i="1" a="1"/>
  <c r="Q1112" i="1" s="1"/>
  <c r="Q1113" i="1" a="1"/>
  <c r="Q1113" i="1" s="1"/>
  <c r="Q1114" i="1" a="1"/>
  <c r="Q1114" i="1"/>
  <c r="Q1115" i="1" a="1"/>
  <c r="Q1115" i="1" s="1"/>
  <c r="Q1116" i="1" a="1"/>
  <c r="Q1116" i="1" s="1"/>
  <c r="Q1117" i="1" a="1"/>
  <c r="Q1117" i="1" s="1"/>
  <c r="Q1118" i="1" a="1"/>
  <c r="Q1118" i="1" s="1"/>
  <c r="Q1119" i="1" a="1"/>
  <c r="Q1119" i="1" s="1"/>
  <c r="Q1120" i="1" a="1"/>
  <c r="Q1120" i="1" s="1"/>
  <c r="Q1121" i="1" a="1"/>
  <c r="Q1121" i="1" s="1"/>
  <c r="Q1122" i="1" a="1"/>
  <c r="Q1122" i="1" s="1"/>
  <c r="Q1123" i="1" a="1"/>
  <c r="Q1123" i="1" s="1"/>
  <c r="Q1124" i="1" a="1"/>
  <c r="Q1124" i="1" s="1"/>
  <c r="Q1125" i="1" a="1"/>
  <c r="Q1125" i="1" s="1"/>
  <c r="Q1126" i="1" a="1"/>
  <c r="Q1126" i="1" s="1"/>
  <c r="Q1127" i="1" a="1"/>
  <c r="Q1127" i="1" s="1"/>
  <c r="Q1128" i="1" a="1"/>
  <c r="Q1128" i="1" s="1"/>
  <c r="Q1129" i="1" a="1"/>
  <c r="Q1129" i="1" s="1"/>
  <c r="Q1130" i="1" a="1"/>
  <c r="Q1130" i="1" s="1"/>
  <c r="Q1131" i="1" a="1"/>
  <c r="Q1131" i="1" s="1"/>
  <c r="Q1132" i="1" a="1"/>
  <c r="Q1132" i="1" s="1"/>
  <c r="Q1133" i="1" a="1"/>
  <c r="Q1133" i="1" s="1"/>
  <c r="Q1134" i="1" a="1"/>
  <c r="Q1134" i="1" s="1"/>
  <c r="Q1135" i="1" a="1"/>
  <c r="Q1135" i="1" s="1"/>
  <c r="Q1136" i="1" a="1"/>
  <c r="Q1136" i="1" s="1"/>
  <c r="Q1137" i="1" a="1"/>
  <c r="Q1137" i="1" s="1"/>
  <c r="Q1138" i="1" a="1"/>
  <c r="Q1138" i="1" s="1"/>
  <c r="Q1139" i="1" a="1"/>
  <c r="Q1139" i="1" s="1"/>
  <c r="Q1140" i="1" a="1"/>
  <c r="Q1140" i="1" s="1"/>
  <c r="Q1141" i="1" a="1"/>
  <c r="Q1141" i="1" s="1"/>
  <c r="Q1142" i="1" a="1"/>
  <c r="Q1142" i="1" s="1"/>
  <c r="Q1143" i="1" a="1"/>
  <c r="Q1143" i="1" s="1"/>
  <c r="Q1144" i="1" a="1"/>
  <c r="Q1144" i="1" s="1"/>
  <c r="Q1145" i="1" a="1"/>
  <c r="Q1145" i="1" s="1"/>
  <c r="Q1146" i="1" a="1"/>
  <c r="Q1146" i="1" s="1"/>
  <c r="Q1147" i="1" a="1"/>
  <c r="Q1147" i="1" s="1"/>
  <c r="Q1148" i="1" a="1"/>
  <c r="Q1148" i="1" s="1"/>
  <c r="Q1149" i="1" a="1"/>
  <c r="Q1149" i="1" s="1"/>
  <c r="Q1150" i="1" a="1"/>
  <c r="Q1150" i="1" s="1"/>
  <c r="Q1151" i="1" a="1"/>
  <c r="Q1151" i="1" s="1"/>
  <c r="Q1152" i="1" a="1"/>
  <c r="Q1152" i="1"/>
  <c r="Q1153" i="1" a="1"/>
  <c r="Q1153" i="1" s="1"/>
  <c r="Q1154" i="1" a="1"/>
  <c r="Q1154" i="1" s="1"/>
  <c r="Q1155" i="1" a="1"/>
  <c r="Q1155" i="1" s="1"/>
  <c r="Q1156" i="1" a="1"/>
  <c r="Q1156" i="1" s="1"/>
  <c r="Q1157" i="1" a="1"/>
  <c r="Q1157" i="1" s="1"/>
  <c r="Q1158" i="1" a="1"/>
  <c r="Q1158" i="1" s="1"/>
  <c r="Q1159" i="1" a="1"/>
  <c r="Q1159" i="1" s="1"/>
  <c r="Q1160" i="1" a="1"/>
  <c r="Q1160" i="1" s="1"/>
  <c r="Q1161" i="1" a="1"/>
  <c r="Q1161" i="1" s="1"/>
  <c r="Q1162" i="1" a="1"/>
  <c r="Q1162" i="1" s="1"/>
  <c r="Q1163" i="1" a="1"/>
  <c r="Q1163" i="1" s="1"/>
  <c r="Q1164" i="1" a="1"/>
  <c r="Q1164" i="1" s="1"/>
  <c r="Q1165" i="1" a="1"/>
  <c r="Q1165" i="1" s="1"/>
  <c r="Q1166" i="1" a="1"/>
  <c r="Q1166" i="1" s="1"/>
  <c r="Q1167" i="1" a="1"/>
  <c r="Q1167" i="1" s="1"/>
  <c r="Q1168" i="1" a="1"/>
  <c r="Q1168" i="1" s="1"/>
  <c r="Q1169" i="1" a="1"/>
  <c r="Q1169" i="1" s="1"/>
  <c r="Q1170" i="1" a="1"/>
  <c r="Q1170" i="1" s="1"/>
  <c r="Q1171" i="1" a="1"/>
  <c r="Q1171" i="1" s="1"/>
  <c r="Q1172" i="1" a="1"/>
  <c r="Q1172" i="1" s="1"/>
  <c r="Q1173" i="1" a="1"/>
  <c r="Q1173" i="1" s="1"/>
  <c r="Q1174" i="1" a="1"/>
  <c r="Q1174" i="1" s="1"/>
  <c r="Q1175" i="1" a="1"/>
  <c r="Q1175" i="1" s="1"/>
  <c r="Q1176" i="1" a="1"/>
  <c r="Q1176" i="1" s="1"/>
  <c r="Q1177" i="1" a="1"/>
  <c r="Q1177" i="1" s="1"/>
  <c r="Q1178" i="1" a="1"/>
  <c r="Q1178" i="1" s="1"/>
  <c r="Q1179" i="1" a="1"/>
  <c r="Q1179" i="1" s="1"/>
  <c r="Q1180" i="1" a="1"/>
  <c r="Q1180" i="1" s="1"/>
  <c r="Q1181" i="1" a="1"/>
  <c r="Q1181" i="1" s="1"/>
  <c r="Q1182" i="1" a="1"/>
  <c r="Q1182" i="1" s="1"/>
  <c r="Q1183" i="1" a="1"/>
  <c r="Q1183" i="1" s="1"/>
  <c r="Q1184" i="1" a="1"/>
  <c r="Q1184" i="1" s="1"/>
  <c r="Q1185" i="1" a="1"/>
  <c r="Q1185" i="1" s="1"/>
  <c r="Q1186" i="1" a="1"/>
  <c r="Q1186" i="1" s="1"/>
  <c r="Q1187" i="1" a="1"/>
  <c r="Q1187" i="1" s="1"/>
  <c r="Q1188" i="1" a="1"/>
  <c r="Q1188" i="1" s="1"/>
  <c r="Q1189" i="1" a="1"/>
  <c r="Q1189" i="1" s="1"/>
  <c r="Q1190" i="1" a="1"/>
  <c r="Q1190" i="1" s="1"/>
  <c r="Q1191" i="1" a="1"/>
  <c r="Q1191" i="1" s="1"/>
  <c r="Q1192" i="1" a="1"/>
  <c r="Q1192" i="1" s="1"/>
  <c r="Q1193" i="1" a="1"/>
  <c r="Q1193" i="1" s="1"/>
  <c r="Q1194" i="1" a="1"/>
  <c r="Q1194" i="1"/>
  <c r="Q1195" i="1" a="1"/>
  <c r="Q1195" i="1" s="1"/>
  <c r="Q1196" i="1" a="1"/>
  <c r="Q1196" i="1" s="1"/>
  <c r="Q1197" i="1" a="1"/>
  <c r="Q1197" i="1" s="1"/>
  <c r="Q1198" i="1" a="1"/>
  <c r="Q1198" i="1" s="1"/>
  <c r="Q1199" i="1" a="1"/>
  <c r="Q1199" i="1" s="1"/>
  <c r="Q1200" i="1" a="1"/>
  <c r="Q1200" i="1" s="1"/>
  <c r="Q1201" i="1" a="1"/>
  <c r="Q1201" i="1" s="1"/>
  <c r="Q1202" i="1" a="1"/>
  <c r="Q1202" i="1" s="1"/>
  <c r="Q1203" i="1" a="1"/>
  <c r="Q1203" i="1" s="1"/>
  <c r="Q1204" i="1" a="1"/>
  <c r="Q1204" i="1" s="1"/>
  <c r="Q1205" i="1" a="1"/>
  <c r="Q1205" i="1" s="1"/>
  <c r="Q1206" i="1" a="1"/>
  <c r="Q1206" i="1" s="1"/>
  <c r="Q1207" i="1" a="1"/>
  <c r="Q1207" i="1" s="1"/>
  <c r="Q1208" i="1" a="1"/>
  <c r="Q1208" i="1" s="1"/>
  <c r="Q1209" i="1" a="1"/>
  <c r="Q1209" i="1" s="1"/>
  <c r="Q1210" i="1" a="1"/>
  <c r="Q1210" i="1" s="1"/>
  <c r="Q1211" i="1" a="1"/>
  <c r="Q1211" i="1" s="1"/>
  <c r="Q1212" i="1" a="1"/>
  <c r="Q1212" i="1" s="1"/>
  <c r="Q1213" i="1" a="1"/>
  <c r="Q1213" i="1" s="1"/>
  <c r="Q1214" i="1" a="1"/>
  <c r="Q1214" i="1" s="1"/>
  <c r="Q1215" i="1" a="1"/>
  <c r="Q1215" i="1" s="1"/>
  <c r="Q1216" i="1" a="1"/>
  <c r="Q1216" i="1" s="1"/>
  <c r="Q1217" i="1" a="1"/>
  <c r="Q1217" i="1" s="1"/>
  <c r="Q1218" i="1" a="1"/>
  <c r="Q1218" i="1" s="1"/>
  <c r="Q1219" i="1" a="1"/>
  <c r="Q1219" i="1" s="1"/>
  <c r="Q1220" i="1" a="1"/>
  <c r="Q1220" i="1" s="1"/>
  <c r="Q1221" i="1" a="1"/>
  <c r="Q1221" i="1" s="1"/>
  <c r="Q1222" i="1" a="1"/>
  <c r="Q1222" i="1" s="1"/>
  <c r="Q1223" i="1" a="1"/>
  <c r="Q1223" i="1" s="1"/>
  <c r="Q1224" i="1" a="1"/>
  <c r="Q1224" i="1" s="1"/>
  <c r="Q1225" i="1" a="1"/>
  <c r="Q1225" i="1" s="1"/>
  <c r="Q1226" i="1" a="1"/>
  <c r="Q1226" i="1" s="1"/>
  <c r="Q1227" i="1" a="1"/>
  <c r="Q1227" i="1" s="1"/>
  <c r="Q1228" i="1" a="1"/>
  <c r="Q1228" i="1" s="1"/>
  <c r="Q1229" i="1" a="1"/>
  <c r="Q1229" i="1" s="1"/>
  <c r="Q1230" i="1" a="1"/>
  <c r="Q1230" i="1" s="1"/>
  <c r="Q1231" i="1" a="1"/>
  <c r="Q1231" i="1" s="1"/>
  <c r="Q1232" i="1" a="1"/>
  <c r="Q1232" i="1" s="1"/>
  <c r="Q1233" i="1" a="1"/>
  <c r="Q1233" i="1" s="1"/>
  <c r="Q1234" i="1" a="1"/>
  <c r="Q1234" i="1" s="1"/>
  <c r="Q1235" i="1" a="1"/>
  <c r="Q1235" i="1" s="1"/>
  <c r="Q1236" i="1" a="1"/>
  <c r="Q1236" i="1" s="1"/>
  <c r="Q1237" i="1" a="1"/>
  <c r="Q1237" i="1" s="1"/>
  <c r="Q1238" i="1" a="1"/>
  <c r="Q1238" i="1" s="1"/>
  <c r="Q1239" i="1" a="1"/>
  <c r="Q1239" i="1" s="1"/>
  <c r="Q1240" i="1" a="1"/>
  <c r="Q1240" i="1" s="1"/>
  <c r="Q1241" i="1" a="1"/>
  <c r="Q1241" i="1" s="1"/>
  <c r="Q1242" i="1" a="1"/>
  <c r="Q1242" i="1" s="1"/>
  <c r="Q1243" i="1" a="1"/>
  <c r="Q1243" i="1"/>
  <c r="Q1244" i="1" a="1"/>
  <c r="Q1244" i="1" s="1"/>
  <c r="Q1245" i="1" a="1"/>
  <c r="Q1245" i="1" s="1"/>
  <c r="Q1246" i="1" a="1"/>
  <c r="Q1246" i="1" s="1"/>
  <c r="Q1247" i="1" a="1"/>
  <c r="Q1247" i="1" s="1"/>
  <c r="Q1248" i="1" a="1"/>
  <c r="Q1248" i="1" s="1"/>
  <c r="Q1249" i="1" a="1"/>
  <c r="Q1249" i="1" s="1"/>
  <c r="Q1250" i="1" a="1"/>
  <c r="Q1250" i="1" s="1"/>
  <c r="Q1251" i="1" a="1"/>
  <c r="Q1251" i="1" s="1"/>
  <c r="Q1252" i="1" a="1"/>
  <c r="Q1252" i="1" s="1"/>
  <c r="Q1253" i="1" a="1"/>
  <c r="Q1253" i="1" s="1"/>
  <c r="Q1254" i="1" a="1"/>
  <c r="Q1254" i="1" s="1"/>
  <c r="Q1255" i="1" a="1"/>
  <c r="Q1255" i="1" s="1"/>
  <c r="Q1256" i="1" a="1"/>
  <c r="Q1256" i="1" s="1"/>
  <c r="Q1257" i="1" a="1"/>
  <c r="Q1257" i="1" s="1"/>
  <c r="Q1258" i="1" a="1"/>
  <c r="Q1258" i="1" s="1"/>
  <c r="Q1259" i="1" a="1"/>
  <c r="Q1259" i="1" s="1"/>
  <c r="Q1260" i="1" a="1"/>
  <c r="Q1260" i="1" s="1"/>
  <c r="Q1261" i="1" a="1"/>
  <c r="Q1261" i="1" s="1"/>
  <c r="Q1262" i="1" a="1"/>
  <c r="Q1262" i="1" s="1"/>
  <c r="Q1263" i="1" a="1"/>
  <c r="Q1263" i="1" s="1"/>
  <c r="Q1264" i="1" a="1"/>
  <c r="Q1264" i="1" s="1"/>
  <c r="Q1265" i="1" a="1"/>
  <c r="Q1265" i="1" s="1"/>
  <c r="Q1266" i="1" a="1"/>
  <c r="Q1266" i="1" s="1"/>
  <c r="Q1267" i="1" a="1"/>
  <c r="Q1267" i="1" s="1"/>
  <c r="Q1268" i="1" a="1"/>
  <c r="Q1268" i="1" s="1"/>
  <c r="Q1269" i="1" a="1"/>
  <c r="Q1269" i="1" s="1"/>
  <c r="Q1270" i="1" a="1"/>
  <c r="Q1270" i="1" s="1"/>
  <c r="Q1271" i="1" a="1"/>
  <c r="Q1271" i="1" s="1"/>
  <c r="Q1272" i="1" a="1"/>
  <c r="Q1272" i="1" s="1"/>
  <c r="Q1273" i="1" a="1"/>
  <c r="Q1273" i="1" s="1"/>
  <c r="Q1274" i="1" a="1"/>
  <c r="Q1274" i="1" s="1"/>
  <c r="Q1275" i="1" a="1"/>
  <c r="Q1275" i="1"/>
  <c r="Q1276" i="1" a="1"/>
  <c r="Q1276" i="1" s="1"/>
  <c r="Q1277" i="1" a="1"/>
  <c r="Q1277" i="1" s="1"/>
  <c r="Q1278" i="1" a="1"/>
  <c r="Q1278" i="1" s="1"/>
  <c r="Q1279" i="1" a="1"/>
  <c r="Q1279" i="1" s="1"/>
  <c r="Q1280" i="1" a="1"/>
  <c r="Q1280" i="1" s="1"/>
  <c r="Q1281" i="1" a="1"/>
  <c r="Q1281" i="1" s="1"/>
  <c r="Q1282" i="1" a="1"/>
  <c r="Q1282" i="1" s="1"/>
  <c r="Q1283" i="1" a="1"/>
  <c r="Q1283" i="1" s="1"/>
  <c r="Q1284" i="1" a="1"/>
  <c r="Q1284" i="1" s="1"/>
  <c r="Q1285" i="1" a="1"/>
  <c r="Q1285" i="1" s="1"/>
  <c r="Q1286" i="1" a="1"/>
  <c r="Q1286" i="1" s="1"/>
  <c r="Q1287" i="1" a="1"/>
  <c r="Q1287" i="1" s="1"/>
  <c r="Q1288" i="1" a="1"/>
  <c r="Q1288" i="1" s="1"/>
  <c r="Q1289" i="1" a="1"/>
  <c r="Q1289" i="1" s="1"/>
  <c r="Q1290" i="1" a="1"/>
  <c r="Q1290" i="1" s="1"/>
  <c r="Q1291" i="1" a="1"/>
  <c r="Q1291" i="1" s="1"/>
  <c r="Q1292" i="1" a="1"/>
  <c r="Q1292" i="1" s="1"/>
  <c r="Q1293" i="1" a="1"/>
  <c r="Q1293" i="1" s="1"/>
  <c r="Q1294" i="1" a="1"/>
  <c r="Q1294" i="1" s="1"/>
  <c r="Q1295" i="1" a="1"/>
  <c r="Q1295" i="1" s="1"/>
  <c r="Q1296" i="1" a="1"/>
  <c r="Q1296" i="1" s="1"/>
  <c r="Q1297" i="1" a="1"/>
  <c r="Q1297" i="1" s="1"/>
  <c r="Q1298" i="1" a="1"/>
  <c r="Q1298" i="1" s="1"/>
  <c r="Q1299" i="1" a="1"/>
  <c r="Q1299" i="1" s="1"/>
  <c r="Q1300" i="1" a="1"/>
  <c r="Q1300" i="1" s="1"/>
  <c r="Q1301" i="1" a="1"/>
  <c r="Q1301" i="1" s="1"/>
  <c r="Q1302" i="1" a="1"/>
  <c r="Q1302" i="1" s="1"/>
  <c r="Q1303" i="1" a="1"/>
  <c r="Q1303" i="1" s="1"/>
  <c r="Q1304" i="1" a="1"/>
  <c r="Q1304" i="1" s="1"/>
  <c r="Q1305" i="1" a="1"/>
  <c r="Q1305" i="1" s="1"/>
  <c r="Q1306" i="1" a="1"/>
  <c r="Q1306" i="1" s="1"/>
  <c r="Q1307" i="1" a="1"/>
  <c r="Q1307" i="1"/>
  <c r="Q1308" i="1" a="1"/>
  <c r="Q1308" i="1" s="1"/>
  <c r="Q1309" i="1" a="1"/>
  <c r="Q1309" i="1" s="1"/>
  <c r="Q1310" i="1" a="1"/>
  <c r="Q1310" i="1" s="1"/>
  <c r="Q1311" i="1" a="1"/>
  <c r="Q1311" i="1" s="1"/>
  <c r="Q1312" i="1" a="1"/>
  <c r="Q1312" i="1" s="1"/>
  <c r="Q1313" i="1" a="1"/>
  <c r="Q1313" i="1" s="1"/>
  <c r="Q1314" i="1" a="1"/>
  <c r="Q1314" i="1" s="1"/>
  <c r="Q1315" i="1" a="1"/>
  <c r="Q1315" i="1" s="1"/>
  <c r="Q1316" i="1" a="1"/>
  <c r="Q1316" i="1" s="1"/>
  <c r="Q1317" i="1" a="1"/>
  <c r="Q1317" i="1" s="1"/>
  <c r="Q1318" i="1" a="1"/>
  <c r="Q1318" i="1" s="1"/>
  <c r="Q1319" i="1" a="1"/>
  <c r="Q1319" i="1" s="1"/>
  <c r="Q1320" i="1" a="1"/>
  <c r="Q1320" i="1" s="1"/>
  <c r="Q1321" i="1" a="1"/>
  <c r="Q1321" i="1" s="1"/>
  <c r="Q1322" i="1" a="1"/>
  <c r="Q1322" i="1" s="1"/>
  <c r="Q1323" i="1" a="1"/>
  <c r="Q1323" i="1" s="1"/>
  <c r="Q1324" i="1" a="1"/>
  <c r="Q1324" i="1" s="1"/>
  <c r="Q1325" i="1" a="1"/>
  <c r="Q1325" i="1" s="1"/>
  <c r="Q1326" i="1" a="1"/>
  <c r="Q1326" i="1" s="1"/>
  <c r="Q1327" i="1" a="1"/>
  <c r="Q1327" i="1" s="1"/>
  <c r="Q1328" i="1" a="1"/>
  <c r="Q1328" i="1" s="1"/>
  <c r="Q1329" i="1" a="1"/>
  <c r="Q1329" i="1" s="1"/>
  <c r="Q1330" i="1" a="1"/>
  <c r="Q1330" i="1" s="1"/>
  <c r="Q1331" i="1" a="1"/>
  <c r="Q1331" i="1" s="1"/>
  <c r="Q1332" i="1" a="1"/>
  <c r="Q1332" i="1" s="1"/>
  <c r="Q1333" i="1" a="1"/>
  <c r="Q1333" i="1" s="1"/>
  <c r="Q1334" i="1" a="1"/>
  <c r="Q1334" i="1" s="1"/>
  <c r="Q1335" i="1" a="1"/>
  <c r="Q1335" i="1" s="1"/>
  <c r="Q1336" i="1" a="1"/>
  <c r="Q1336" i="1" s="1"/>
  <c r="Q1337" i="1" a="1"/>
  <c r="Q1337" i="1" s="1"/>
  <c r="Q1338" i="1" a="1"/>
  <c r="Q1338" i="1" s="1"/>
  <c r="Q1339" i="1" a="1"/>
  <c r="Q1339" i="1"/>
  <c r="Q1340" i="1" a="1"/>
  <c r="Q1340" i="1" s="1"/>
  <c r="Q1341" i="1" a="1"/>
  <c r="Q1341" i="1" s="1"/>
  <c r="Q1342" i="1" a="1"/>
  <c r="Q1342" i="1" s="1"/>
  <c r="Q1343" i="1" a="1"/>
  <c r="Q1343" i="1" s="1"/>
  <c r="Q1344" i="1" a="1"/>
  <c r="Q1344" i="1" s="1"/>
  <c r="Q1345" i="1" a="1"/>
  <c r="Q1345" i="1" s="1"/>
  <c r="Q1346" i="1" a="1"/>
  <c r="Q1346" i="1" s="1"/>
  <c r="Q1347" i="1" a="1"/>
  <c r="Q1347" i="1" s="1"/>
  <c r="Q1348" i="1" a="1"/>
  <c r="Q1348" i="1" s="1"/>
  <c r="Q1349" i="1" a="1"/>
  <c r="Q1349" i="1" s="1"/>
  <c r="Q1350" i="1" a="1"/>
  <c r="Q1350" i="1" s="1"/>
  <c r="Q1351" i="1" a="1"/>
  <c r="Q1351" i="1" s="1"/>
  <c r="Q1352" i="1" a="1"/>
  <c r="Q1352" i="1" s="1"/>
  <c r="Q1353" i="1" a="1"/>
  <c r="Q1353" i="1" s="1"/>
  <c r="Q1354" i="1" a="1"/>
  <c r="Q1354" i="1" s="1"/>
  <c r="Q1355" i="1" a="1"/>
  <c r="Q1355" i="1" s="1"/>
  <c r="Q1356" i="1" a="1"/>
  <c r="Q1356" i="1" s="1"/>
  <c r="Q1357" i="1" a="1"/>
  <c r="Q1357" i="1" s="1"/>
  <c r="Q1358" i="1" a="1"/>
  <c r="Q1358" i="1" s="1"/>
  <c r="Q1359" i="1" a="1"/>
  <c r="Q1359" i="1" s="1"/>
  <c r="Q1360" i="1" a="1"/>
  <c r="Q1360" i="1" s="1"/>
  <c r="Q1361" i="1" a="1"/>
  <c r="Q1361" i="1" s="1"/>
  <c r="Q1362" i="1" a="1"/>
  <c r="Q1362" i="1" s="1"/>
  <c r="Q1363" i="1" a="1"/>
  <c r="Q1363" i="1" s="1"/>
  <c r="Q1364" i="1" a="1"/>
  <c r="Q1364" i="1" s="1"/>
  <c r="Q1365" i="1" a="1"/>
  <c r="Q1365" i="1" s="1"/>
  <c r="Q1366" i="1" a="1"/>
  <c r="Q1366" i="1" s="1"/>
  <c r="Q1367" i="1" a="1"/>
  <c r="Q1367" i="1" s="1"/>
  <c r="Q1368" i="1" a="1"/>
  <c r="Q1368" i="1" s="1"/>
  <c r="Q1369" i="1" a="1"/>
  <c r="Q1369" i="1" s="1"/>
  <c r="Q1370" i="1" a="1"/>
  <c r="Q1370" i="1" s="1"/>
  <c r="Q1371" i="1" a="1"/>
  <c r="Q1371" i="1"/>
  <c r="Q1372" i="1" a="1"/>
  <c r="Q1372" i="1" s="1"/>
  <c r="Q1373" i="1" a="1"/>
  <c r="Q1373" i="1" s="1"/>
  <c r="Q1374" i="1" a="1"/>
  <c r="Q1374" i="1" s="1"/>
  <c r="Q1375" i="1" a="1"/>
  <c r="Q1375" i="1" s="1"/>
  <c r="Q1376" i="1" a="1"/>
  <c r="Q1376" i="1" s="1"/>
  <c r="Q1377" i="1" a="1"/>
  <c r="Q1377" i="1" s="1"/>
  <c r="Q1378" i="1" a="1"/>
  <c r="Q1378" i="1" s="1"/>
  <c r="Q1379" i="1" a="1"/>
  <c r="Q1379" i="1" s="1"/>
  <c r="Q1380" i="1" a="1"/>
  <c r="Q1380" i="1" s="1"/>
  <c r="Q1381" i="1" a="1"/>
  <c r="Q1381" i="1" s="1"/>
  <c r="Q1382" i="1" a="1"/>
  <c r="Q1382" i="1" s="1"/>
  <c r="Q1383" i="1" a="1"/>
  <c r="Q1383" i="1" s="1"/>
  <c r="Q1384" i="1" a="1"/>
  <c r="Q1384" i="1" s="1"/>
  <c r="Q1385" i="1" a="1"/>
  <c r="Q1385" i="1" s="1"/>
  <c r="Q1386" i="1" a="1"/>
  <c r="Q1386" i="1" s="1"/>
  <c r="Q1387" i="1" a="1"/>
  <c r="Q1387" i="1" s="1"/>
  <c r="Q1388" i="1" a="1"/>
  <c r="Q1388" i="1" s="1"/>
  <c r="Q1389" i="1" a="1"/>
  <c r="Q1389" i="1" s="1"/>
  <c r="Q1390" i="1" a="1"/>
  <c r="Q1390" i="1" s="1"/>
  <c r="Q1391" i="1" a="1"/>
  <c r="Q1391" i="1" s="1"/>
  <c r="Q1392" i="1" a="1"/>
  <c r="Q1392" i="1" s="1"/>
  <c r="Q1393" i="1" a="1"/>
  <c r="Q1393" i="1" s="1"/>
  <c r="Q1394" i="1" a="1"/>
  <c r="Q1394" i="1" s="1"/>
  <c r="Q1395" i="1" a="1"/>
  <c r="Q1395" i="1" s="1"/>
  <c r="Q1396" i="1" a="1"/>
  <c r="Q1396" i="1" s="1"/>
  <c r="Q1397" i="1" a="1"/>
  <c r="Q1397" i="1" s="1"/>
  <c r="Q1398" i="1" a="1"/>
  <c r="Q1398" i="1" s="1"/>
  <c r="Q1399" i="1" a="1"/>
  <c r="Q1399" i="1" s="1"/>
  <c r="Q1400" i="1" a="1"/>
  <c r="Q1400" i="1" s="1"/>
  <c r="Q1401" i="1" a="1"/>
  <c r="Q1401" i="1" s="1"/>
  <c r="Q1402" i="1" a="1"/>
  <c r="Q1402" i="1" s="1"/>
  <c r="Q1403" i="1" a="1"/>
  <c r="Q1403" i="1"/>
  <c r="Q1404" i="1" a="1"/>
  <c r="Q1404" i="1" s="1"/>
  <c r="Q1405" i="1" a="1"/>
  <c r="Q1405" i="1" s="1"/>
  <c r="Q1406" i="1" a="1"/>
  <c r="Q1406" i="1" s="1"/>
  <c r="Q1407" i="1" a="1"/>
  <c r="Q1407" i="1" s="1"/>
  <c r="Q1408" i="1" a="1"/>
  <c r="Q1408" i="1" s="1"/>
  <c r="Q1409" i="1" a="1"/>
  <c r="Q1409" i="1" s="1"/>
  <c r="Q1410" i="1" a="1"/>
  <c r="Q1410" i="1" s="1"/>
  <c r="Q1411" i="1" a="1"/>
  <c r="Q1411" i="1" s="1"/>
  <c r="Q1412" i="1" a="1"/>
  <c r="Q1412" i="1" s="1"/>
  <c r="Q1413" i="1" a="1"/>
  <c r="Q1413" i="1" s="1"/>
  <c r="Q1414" i="1" a="1"/>
  <c r="Q1414" i="1" s="1"/>
  <c r="Q1415" i="1" a="1"/>
  <c r="Q1415" i="1" s="1"/>
  <c r="Q1416" i="1" a="1"/>
  <c r="Q1416" i="1" s="1"/>
  <c r="Q1417" i="1" a="1"/>
  <c r="Q1417" i="1" s="1"/>
  <c r="Q1418" i="1" a="1"/>
  <c r="Q1418" i="1" s="1"/>
  <c r="Q1419" i="1" a="1"/>
  <c r="Q1419" i="1" s="1"/>
  <c r="Q1420" i="1" a="1"/>
  <c r="Q1420" i="1" s="1"/>
  <c r="Q1421" i="1" a="1"/>
  <c r="Q1421" i="1" s="1"/>
  <c r="Q1422" i="1" a="1"/>
  <c r="Q1422" i="1" s="1"/>
  <c r="Q1423" i="1" a="1"/>
  <c r="Q1423" i="1" s="1"/>
  <c r="Q1424" i="1" a="1"/>
  <c r="Q1424" i="1" s="1"/>
  <c r="Q1425" i="1" a="1"/>
  <c r="Q1425" i="1" s="1"/>
  <c r="Q1426" i="1" a="1"/>
  <c r="Q1426" i="1" s="1"/>
  <c r="Q1427" i="1" a="1"/>
  <c r="Q1427" i="1" s="1"/>
  <c r="Q1428" i="1" a="1"/>
  <c r="Q1428" i="1" s="1"/>
  <c r="Q1429" i="1" a="1"/>
  <c r="Q1429" i="1" s="1"/>
  <c r="Q1430" i="1" a="1"/>
  <c r="Q1430" i="1" s="1"/>
  <c r="Q1431" i="1" a="1"/>
  <c r="Q1431" i="1" s="1"/>
  <c r="Q1432" i="1" a="1"/>
  <c r="Q1432" i="1" s="1"/>
  <c r="Q1433" i="1" a="1"/>
  <c r="Q1433" i="1" s="1"/>
  <c r="Q1434" i="1" a="1"/>
  <c r="Q1434" i="1" s="1"/>
  <c r="Q1435" i="1" a="1"/>
  <c r="Q1435" i="1" s="1"/>
  <c r="Q1436" i="1" a="1"/>
  <c r="Q1436" i="1" s="1"/>
  <c r="Q1437" i="1" a="1"/>
  <c r="Q1437" i="1" s="1"/>
  <c r="Q1438" i="1" a="1"/>
  <c r="Q1438" i="1" s="1"/>
  <c r="Q1439" i="1" a="1"/>
  <c r="Q1439" i="1" s="1"/>
  <c r="Q1440" i="1" a="1"/>
  <c r="Q1440" i="1" s="1"/>
  <c r="Q1441" i="1" a="1"/>
  <c r="Q1441" i="1" s="1"/>
  <c r="Q1442" i="1" a="1"/>
  <c r="Q1442" i="1" s="1"/>
  <c r="Q1443" i="1" a="1"/>
  <c r="Q1443" i="1" s="1"/>
  <c r="Q1444" i="1" a="1"/>
  <c r="Q1444" i="1" s="1"/>
  <c r="Q1445" i="1" a="1"/>
  <c r="Q1445" i="1" s="1"/>
  <c r="Q1446" i="1" a="1"/>
  <c r="Q1446" i="1" s="1"/>
  <c r="Q1447" i="1" a="1"/>
  <c r="Q1447" i="1" s="1"/>
  <c r="Q1448" i="1" a="1"/>
  <c r="Q1448" i="1" s="1"/>
  <c r="Q1449" i="1" a="1"/>
  <c r="Q1449" i="1" s="1"/>
  <c r="Q1450" i="1" a="1"/>
  <c r="Q1450" i="1" s="1"/>
  <c r="Q1451" i="1" a="1"/>
  <c r="Q1451" i="1" s="1"/>
  <c r="Q1452" i="1" a="1"/>
  <c r="Q1452" i="1" s="1"/>
  <c r="Q1453" i="1" a="1"/>
  <c r="Q1453" i="1" s="1"/>
  <c r="Q1454" i="1" a="1"/>
  <c r="Q1454" i="1" s="1"/>
  <c r="Q1455" i="1" a="1"/>
  <c r="Q1455" i="1" s="1"/>
  <c r="Q1456" i="1" a="1"/>
  <c r="Q1456" i="1" s="1"/>
  <c r="Q1457" i="1" a="1"/>
  <c r="Q1457" i="1" s="1"/>
  <c r="Q1458" i="1" a="1"/>
  <c r="Q1458" i="1" s="1"/>
  <c r="Q1459" i="1" a="1"/>
  <c r="Q1459" i="1" s="1"/>
  <c r="Q1460" i="1" a="1"/>
  <c r="Q1460" i="1" s="1"/>
  <c r="Q1461" i="1" a="1"/>
  <c r="Q1461" i="1" s="1"/>
  <c r="Q1462" i="1" a="1"/>
  <c r="Q1462" i="1" s="1"/>
  <c r="Q1463" i="1" a="1"/>
  <c r="Q1463" i="1" s="1"/>
  <c r="Q1464" i="1" a="1"/>
  <c r="Q1464" i="1" s="1"/>
  <c r="Q1465" i="1" a="1"/>
  <c r="Q1465" i="1" s="1"/>
  <c r="Q1466" i="1" a="1"/>
  <c r="Q1466" i="1" s="1"/>
  <c r="Q1467" i="1" a="1"/>
  <c r="Q1467" i="1" s="1"/>
  <c r="Q1468" i="1" a="1"/>
  <c r="Q1468" i="1" s="1"/>
  <c r="Q1469" i="1" a="1"/>
  <c r="Q1469" i="1" s="1"/>
  <c r="Q1470" i="1" a="1"/>
  <c r="Q1470" i="1" s="1"/>
  <c r="Q1471" i="1" a="1"/>
  <c r="Q1471" i="1" s="1"/>
  <c r="Q1472" i="1" a="1"/>
  <c r="Q1472" i="1" s="1"/>
  <c r="Q1473" i="1" a="1"/>
  <c r="Q1473" i="1" s="1"/>
  <c r="Q1474" i="1" a="1"/>
  <c r="Q1474" i="1" s="1"/>
  <c r="Q1475" i="1" a="1"/>
  <c r="Q1475" i="1" s="1"/>
  <c r="Q1476" i="1" a="1"/>
  <c r="Q1476" i="1" s="1"/>
  <c r="Q1477" i="1" a="1"/>
  <c r="Q1477" i="1" s="1"/>
  <c r="Q1478" i="1" a="1"/>
  <c r="Q1478" i="1"/>
  <c r="Q1479" i="1" a="1"/>
  <c r="Q1479" i="1" s="1"/>
  <c r="Q1480" i="1" a="1"/>
  <c r="Q1480" i="1" s="1"/>
  <c r="Q1481" i="1" a="1"/>
  <c r="Q1481" i="1" s="1"/>
  <c r="Q1482" i="1" a="1"/>
  <c r="Q1482" i="1" s="1"/>
  <c r="Q1483" i="1" a="1"/>
  <c r="Q1483" i="1" s="1"/>
  <c r="Q1484" i="1" a="1"/>
  <c r="Q1484" i="1" s="1"/>
  <c r="Q1485" i="1" a="1"/>
  <c r="Q1485" i="1" s="1"/>
  <c r="Q1486" i="1" a="1"/>
  <c r="Q1486" i="1" s="1"/>
  <c r="Q1487" i="1" a="1"/>
  <c r="Q1487" i="1" s="1"/>
  <c r="Q1488" i="1" a="1"/>
  <c r="Q1488" i="1" s="1"/>
  <c r="Q1489" i="1" a="1"/>
  <c r="Q1489" i="1" s="1"/>
  <c r="Q1490" i="1" a="1"/>
  <c r="Q1490" i="1" s="1"/>
  <c r="Q1491" i="1" a="1"/>
  <c r="Q1491" i="1" s="1"/>
  <c r="Q1492" i="1" a="1"/>
  <c r="Q1492" i="1" s="1"/>
  <c r="Q1493" i="1" a="1"/>
  <c r="Q1493" i="1" s="1"/>
  <c r="Q1494" i="1" a="1"/>
  <c r="Q1494" i="1" s="1"/>
  <c r="Q1495" i="1" a="1"/>
  <c r="Q1495" i="1" s="1"/>
  <c r="Q1496" i="1" a="1"/>
  <c r="Q1496" i="1" s="1"/>
  <c r="Q1497" i="1" a="1"/>
  <c r="Q1497" i="1" s="1"/>
  <c r="Q1498" i="1" a="1"/>
  <c r="Q1498" i="1" s="1"/>
  <c r="Q1499" i="1" a="1"/>
  <c r="Q1499" i="1" s="1"/>
  <c r="Q1500" i="1" a="1"/>
  <c r="Q1500" i="1" s="1"/>
  <c r="Q1501" i="1" a="1"/>
  <c r="Q1501" i="1" s="1"/>
  <c r="Q1502" i="1" a="1"/>
  <c r="Q1502" i="1" s="1"/>
  <c r="Q1503" i="1" a="1"/>
  <c r="Q1503" i="1" s="1"/>
  <c r="Q1504" i="1" a="1"/>
  <c r="Q1504" i="1" s="1"/>
  <c r="Q1505" i="1" a="1"/>
  <c r="Q1505" i="1" s="1"/>
  <c r="Q1506" i="1" a="1"/>
  <c r="Q1506" i="1" s="1"/>
  <c r="Q1507" i="1" a="1"/>
  <c r="Q1507" i="1" s="1"/>
  <c r="Q1508" i="1" a="1"/>
  <c r="Q1508" i="1" s="1"/>
  <c r="Q1509" i="1" a="1"/>
  <c r="Q1509" i="1" s="1"/>
  <c r="Q1510" i="1" a="1"/>
  <c r="Q1510" i="1" s="1"/>
  <c r="Q1511" i="1" a="1"/>
  <c r="Q1511" i="1" s="1"/>
  <c r="Q1512" i="1" a="1"/>
  <c r="Q1512" i="1" s="1"/>
  <c r="Q1513" i="1" a="1"/>
  <c r="Q1513" i="1" s="1"/>
  <c r="Q1514" i="1" a="1"/>
  <c r="Q1514" i="1" s="1"/>
  <c r="Q1515" i="1" a="1"/>
  <c r="Q1515" i="1" s="1"/>
  <c r="Q1516" i="1" a="1"/>
  <c r="Q1516" i="1" s="1"/>
  <c r="Q1517" i="1" a="1"/>
  <c r="Q1517" i="1" s="1"/>
  <c r="Q1518" i="1" a="1"/>
  <c r="Q1518" i="1" s="1"/>
  <c r="Q1519" i="1" a="1"/>
  <c r="Q1519" i="1" s="1"/>
  <c r="Q1520" i="1" a="1"/>
  <c r="Q1520" i="1" s="1"/>
  <c r="Q1521" i="1" a="1"/>
  <c r="Q1521" i="1" s="1"/>
  <c r="Q1522" i="1" a="1"/>
  <c r="Q1522" i="1" s="1"/>
  <c r="Q1523" i="1" a="1"/>
  <c r="Q1523" i="1" s="1"/>
  <c r="Q1524" i="1" a="1"/>
  <c r="Q1524" i="1" s="1"/>
  <c r="Q1525" i="1" a="1"/>
  <c r="Q1525" i="1" s="1"/>
  <c r="Q1526" i="1" a="1"/>
  <c r="Q1526" i="1" s="1"/>
  <c r="Q1527" i="1" a="1"/>
  <c r="Q1527" i="1" s="1"/>
  <c r="Q1528" i="1" a="1"/>
  <c r="Q1528" i="1" s="1"/>
  <c r="Q1529" i="1" a="1"/>
  <c r="Q1529" i="1" s="1"/>
  <c r="Q1530" i="1" a="1"/>
  <c r="Q1530" i="1" s="1"/>
  <c r="Q1531" i="1" a="1"/>
  <c r="Q1531" i="1" s="1"/>
  <c r="Q1532" i="1" a="1"/>
  <c r="Q1532" i="1" s="1"/>
  <c r="Q1533" i="1" a="1"/>
  <c r="Q1533" i="1" s="1"/>
  <c r="Q1534" i="1" a="1"/>
  <c r="Q1534" i="1" s="1"/>
  <c r="Q1535" i="1" a="1"/>
  <c r="Q1535" i="1" s="1"/>
  <c r="Q1536" i="1" a="1"/>
  <c r="Q1536" i="1" s="1"/>
  <c r="Q1537" i="1" a="1"/>
  <c r="Q1537" i="1" s="1"/>
  <c r="Q1538" i="1" a="1"/>
  <c r="Q1538" i="1" s="1"/>
  <c r="Q1539" i="1" a="1"/>
  <c r="Q1539" i="1" s="1"/>
  <c r="Q1540" i="1" a="1"/>
  <c r="Q1540" i="1" s="1"/>
  <c r="Q1541" i="1" a="1"/>
  <c r="Q1541" i="1" s="1"/>
  <c r="Q1542" i="1" a="1"/>
  <c r="Q1542" i="1" s="1"/>
  <c r="Q1543" i="1" a="1"/>
  <c r="Q1543" i="1" s="1"/>
  <c r="Q1544" i="1" a="1"/>
  <c r="Q1544" i="1" s="1"/>
  <c r="Q1545" i="1" a="1"/>
  <c r="Q1545" i="1" s="1"/>
  <c r="Q1546" i="1" a="1"/>
  <c r="Q1546" i="1" s="1"/>
  <c r="Q1547" i="1" a="1"/>
  <c r="Q1547" i="1" s="1"/>
  <c r="Q1548" i="1" a="1"/>
  <c r="Q1548" i="1" s="1"/>
  <c r="Q1549" i="1" a="1"/>
  <c r="Q1549" i="1" s="1"/>
  <c r="Q1550" i="1" a="1"/>
  <c r="Q1550" i="1" s="1"/>
  <c r="Q1551" i="1" a="1"/>
  <c r="Q1551" i="1" s="1"/>
  <c r="Q1552" i="1" a="1"/>
  <c r="Q1552" i="1" s="1"/>
  <c r="Q1553" i="1" a="1"/>
  <c r="Q1553" i="1" s="1"/>
  <c r="Q1554" i="1" a="1"/>
  <c r="Q1554" i="1"/>
  <c r="Q1555" i="1" a="1"/>
  <c r="Q1555" i="1" s="1"/>
  <c r="Q1556" i="1" a="1"/>
  <c r="Q1556" i="1" s="1"/>
  <c r="Q1557" i="1" a="1"/>
  <c r="Q1557" i="1" s="1"/>
  <c r="Q1558" i="1" a="1"/>
  <c r="Q1558" i="1" s="1"/>
  <c r="Q1559" i="1" a="1"/>
  <c r="Q1559" i="1" s="1"/>
  <c r="Q1560" i="1" a="1"/>
  <c r="Q1560" i="1" s="1"/>
  <c r="Q1561" i="1" a="1"/>
  <c r="Q1561" i="1" s="1"/>
  <c r="Q1562" i="1" a="1"/>
  <c r="Q1562" i="1" s="1"/>
  <c r="Q1563" i="1" a="1"/>
  <c r="Q1563" i="1" s="1"/>
  <c r="Q1564" i="1" a="1"/>
  <c r="Q1564" i="1" s="1"/>
  <c r="Q1565" i="1" a="1"/>
  <c r="Q1565" i="1" s="1"/>
  <c r="Q1566" i="1" a="1"/>
  <c r="Q1566" i="1" s="1"/>
  <c r="Q1567" i="1" a="1"/>
  <c r="Q1567" i="1" s="1"/>
  <c r="Q1568" i="1" a="1"/>
  <c r="Q1568" i="1" s="1"/>
  <c r="Q1569" i="1" a="1"/>
  <c r="Q1569" i="1" s="1"/>
  <c r="Q1570" i="1" a="1"/>
  <c r="Q1570" i="1" s="1"/>
  <c r="Q1571" i="1" a="1"/>
  <c r="Q1571" i="1" s="1"/>
  <c r="Q1572" i="1" a="1"/>
  <c r="Q1572" i="1" s="1"/>
  <c r="Q1573" i="1" a="1"/>
  <c r="Q1573" i="1" s="1"/>
  <c r="Q1574" i="1" a="1"/>
  <c r="Q1574" i="1" s="1"/>
  <c r="Q1575" i="1" a="1"/>
  <c r="Q1575" i="1" s="1"/>
  <c r="Q1576" i="1" a="1"/>
  <c r="Q1576" i="1" s="1"/>
  <c r="Q1577" i="1" a="1"/>
  <c r="Q1577" i="1" s="1"/>
  <c r="Q1578" i="1" a="1"/>
  <c r="Q1578" i="1" s="1"/>
  <c r="Q1579" i="1" a="1"/>
  <c r="Q1579" i="1" s="1"/>
  <c r="Q1580" i="1" a="1"/>
  <c r="Q1580" i="1" s="1"/>
  <c r="Q1581" i="1" a="1"/>
  <c r="Q1581" i="1" s="1"/>
  <c r="Q1582" i="1" a="1"/>
  <c r="Q1582" i="1" s="1"/>
  <c r="Q1583" i="1" a="1"/>
  <c r="Q1583" i="1" s="1"/>
  <c r="Q1584" i="1" a="1"/>
  <c r="Q1584" i="1" s="1"/>
  <c r="Q1585" i="1" a="1"/>
  <c r="Q1585" i="1" s="1"/>
  <c r="Q1586" i="1" a="1"/>
  <c r="Q1586" i="1" s="1"/>
  <c r="Q1587" i="1" a="1"/>
  <c r="Q1587" i="1" s="1"/>
  <c r="Q1588" i="1" a="1"/>
  <c r="Q1588" i="1" s="1"/>
  <c r="Q1589" i="1" a="1"/>
  <c r="Q1589" i="1" s="1"/>
  <c r="Q1590" i="1" a="1"/>
  <c r="Q1590" i="1" s="1"/>
  <c r="Q1591" i="1" a="1"/>
  <c r="Q1591" i="1" s="1"/>
  <c r="Q1592" i="1" a="1"/>
  <c r="Q1592" i="1" s="1"/>
  <c r="Q1593" i="1" a="1"/>
  <c r="Q1593" i="1" s="1"/>
  <c r="Q1594" i="1" a="1"/>
  <c r="Q1594" i="1" s="1"/>
  <c r="Q1595" i="1" a="1"/>
  <c r="Q1595" i="1" s="1"/>
  <c r="Q1596" i="1" a="1"/>
  <c r="Q1596" i="1" s="1"/>
  <c r="Q1597" i="1" a="1"/>
  <c r="Q1597" i="1" s="1"/>
  <c r="Q1598" i="1" a="1"/>
  <c r="Q1598" i="1" s="1"/>
  <c r="Q1599" i="1" a="1"/>
  <c r="Q1599" i="1" s="1"/>
  <c r="Q1600" i="1" a="1"/>
  <c r="Q1600" i="1" s="1"/>
  <c r="Q1601" i="1" a="1"/>
  <c r="Q1601" i="1" s="1"/>
  <c r="Q1602" i="1" a="1"/>
  <c r="Q1602" i="1" s="1"/>
  <c r="Q1603" i="1" a="1"/>
  <c r="Q1603" i="1" s="1"/>
  <c r="Q1604" i="1" a="1"/>
  <c r="Q1604" i="1" s="1"/>
  <c r="Q1605" i="1" a="1"/>
  <c r="Q1605" i="1" s="1"/>
  <c r="Q1606" i="1" a="1"/>
  <c r="Q1606" i="1" s="1"/>
  <c r="Q1607" i="1" a="1"/>
  <c r="Q1607" i="1" s="1"/>
  <c r="Q1608" i="1" a="1"/>
  <c r="Q1608" i="1" s="1"/>
  <c r="Q1609" i="1" a="1"/>
  <c r="Q1609" i="1" s="1"/>
  <c r="Q1610" i="1" a="1"/>
  <c r="Q1610" i="1" s="1"/>
  <c r="Q1611" i="1" a="1"/>
  <c r="Q1611" i="1" s="1"/>
  <c r="Q1612" i="1" a="1"/>
  <c r="Q1612" i="1" s="1"/>
  <c r="Q1613" i="1" a="1"/>
  <c r="Q1613" i="1" s="1"/>
  <c r="Q1614" i="1" a="1"/>
  <c r="Q1614" i="1" s="1"/>
  <c r="Q1615" i="1" a="1"/>
  <c r="Q1615" i="1" s="1"/>
  <c r="Q1616" i="1" a="1"/>
  <c r="Q1616" i="1" s="1"/>
  <c r="Q1617" i="1" a="1"/>
  <c r="Q1617" i="1" s="1"/>
  <c r="Q1618" i="1" a="1"/>
  <c r="Q1618" i="1"/>
  <c r="Q1619" i="1" a="1"/>
  <c r="Q1619" i="1" s="1"/>
  <c r="Q1620" i="1" a="1"/>
  <c r="Q1620" i="1" s="1"/>
  <c r="Q1621" i="1" a="1"/>
  <c r="Q1621" i="1" s="1"/>
  <c r="Q1622" i="1" a="1"/>
  <c r="Q1622" i="1" s="1"/>
  <c r="Q1623" i="1" a="1"/>
  <c r="Q1623" i="1" s="1"/>
  <c r="Q1624" i="1" a="1"/>
  <c r="Q1624" i="1" s="1"/>
  <c r="Q1625" i="1" a="1"/>
  <c r="Q1625" i="1" s="1"/>
  <c r="Q1626" i="1" a="1"/>
  <c r="Q1626" i="1" s="1"/>
  <c r="Q1627" i="1" a="1"/>
  <c r="Q1627" i="1" s="1"/>
  <c r="Q1628" i="1" a="1"/>
  <c r="Q1628" i="1" s="1"/>
  <c r="Q1629" i="1" a="1"/>
  <c r="Q1629" i="1" s="1"/>
  <c r="Q1630" i="1" a="1"/>
  <c r="Q1630" i="1" s="1"/>
  <c r="Q1631" i="1" a="1"/>
  <c r="Q1631" i="1" s="1"/>
  <c r="Q1632" i="1" a="1"/>
  <c r="Q1632" i="1" s="1"/>
  <c r="Q1633" i="1" a="1"/>
  <c r="Q1633" i="1" s="1"/>
  <c r="Q1634" i="1" a="1"/>
  <c r="Q1634" i="1" s="1"/>
  <c r="Q1635" i="1" a="1"/>
  <c r="Q1635" i="1" s="1"/>
  <c r="Q1636" i="1" a="1"/>
  <c r="Q1636" i="1" s="1"/>
  <c r="Q1637" i="1" a="1"/>
  <c r="Q1637" i="1" s="1"/>
  <c r="Q1638" i="1" a="1"/>
  <c r="Q1638" i="1" s="1"/>
  <c r="Q1639" i="1" a="1"/>
  <c r="Q1639" i="1" s="1"/>
  <c r="Q1640" i="1" a="1"/>
  <c r="Q1640" i="1" s="1"/>
  <c r="Q1641" i="1" a="1"/>
  <c r="Q1641" i="1" s="1"/>
  <c r="Q1642" i="1" a="1"/>
  <c r="Q1642" i="1" s="1"/>
  <c r="Q1643" i="1" a="1"/>
  <c r="Q1643" i="1" s="1"/>
  <c r="Q1644" i="1" a="1"/>
  <c r="Q1644" i="1" s="1"/>
  <c r="Q1645" i="1" a="1"/>
  <c r="Q1645" i="1" s="1"/>
  <c r="Q1646" i="1" a="1"/>
  <c r="Q1646" i="1" s="1"/>
  <c r="Q1647" i="1" a="1"/>
  <c r="Q1647" i="1" s="1"/>
  <c r="Q1648" i="1" a="1"/>
  <c r="Q1648" i="1" s="1"/>
  <c r="Q1649" i="1" a="1"/>
  <c r="Q1649" i="1" s="1"/>
  <c r="Q1650" i="1" a="1"/>
  <c r="Q1650" i="1" s="1"/>
  <c r="Q1651" i="1" a="1"/>
  <c r="Q1651" i="1" s="1"/>
  <c r="Q1652" i="1" a="1"/>
  <c r="Q1652" i="1" s="1"/>
  <c r="Q1653" i="1" a="1"/>
  <c r="Q1653" i="1" s="1"/>
  <c r="Q1654" i="1" a="1"/>
  <c r="Q1654" i="1" s="1"/>
  <c r="Q1655" i="1" a="1"/>
  <c r="Q1655" i="1" s="1"/>
  <c r="Q1656" i="1" a="1"/>
  <c r="Q1656" i="1" s="1"/>
  <c r="Q1657" i="1" a="1"/>
  <c r="Q1657" i="1" s="1"/>
  <c r="Q1658" i="1" a="1"/>
  <c r="Q1658" i="1" s="1"/>
  <c r="Q1659" i="1" a="1"/>
  <c r="Q1659" i="1" s="1"/>
  <c r="Q1660" i="1" a="1"/>
  <c r="Q1660" i="1" s="1"/>
  <c r="Q1661" i="1" a="1"/>
  <c r="Q1661" i="1" s="1"/>
  <c r="Q1662" i="1" a="1"/>
  <c r="Q1662" i="1" s="1"/>
  <c r="Q1663" i="1" a="1"/>
  <c r="Q1663" i="1" s="1"/>
  <c r="Q1664" i="1" a="1"/>
  <c r="Q1664" i="1" s="1"/>
  <c r="Q1665" i="1" a="1"/>
  <c r="Q1665" i="1" s="1"/>
  <c r="Q1666" i="1" a="1"/>
  <c r="Q1666" i="1" s="1"/>
  <c r="Q1667" i="1" a="1"/>
  <c r="Q1667" i="1" s="1"/>
  <c r="Q1668" i="1" a="1"/>
  <c r="Q1668" i="1" s="1"/>
  <c r="Q1669" i="1" a="1"/>
  <c r="Q1669" i="1" s="1"/>
  <c r="Q1670" i="1" a="1"/>
  <c r="Q1670" i="1" s="1"/>
  <c r="Q1671" i="1" a="1"/>
  <c r="Q1671" i="1" s="1"/>
  <c r="Q1672" i="1" a="1"/>
  <c r="Q1672" i="1" s="1"/>
  <c r="Q1673" i="1" a="1"/>
  <c r="Q1673" i="1" s="1"/>
  <c r="Q1674" i="1" a="1"/>
  <c r="Q1674" i="1" s="1"/>
  <c r="Q1675" i="1" a="1"/>
  <c r="Q1675" i="1" s="1"/>
  <c r="Q1676" i="1" a="1"/>
  <c r="Q1676" i="1" s="1"/>
  <c r="Q1677" i="1" a="1"/>
  <c r="Q1677" i="1" s="1"/>
  <c r="Q1678" i="1" a="1"/>
  <c r="Q1678" i="1" s="1"/>
  <c r="Q1679" i="1" a="1"/>
  <c r="Q1679" i="1" s="1"/>
  <c r="Q1680" i="1" a="1"/>
  <c r="Q1680" i="1" s="1"/>
  <c r="Q1681" i="1" a="1"/>
  <c r="Q1681" i="1" s="1"/>
  <c r="Q1682" i="1" a="1"/>
  <c r="Q1682" i="1" s="1"/>
  <c r="Q1683" i="1" a="1"/>
  <c r="Q1683" i="1" s="1"/>
  <c r="Q1684" i="1" a="1"/>
  <c r="Q1684" i="1" s="1"/>
  <c r="Q1685" i="1" a="1"/>
  <c r="Q1685" i="1" s="1"/>
  <c r="Q1686" i="1" a="1"/>
  <c r="Q1686" i="1" s="1"/>
  <c r="Q1687" i="1" a="1"/>
  <c r="Q1687" i="1" s="1"/>
  <c r="Q1688" i="1" a="1"/>
  <c r="Q1688" i="1" s="1"/>
  <c r="Q1689" i="1" a="1"/>
  <c r="Q1689" i="1" s="1"/>
  <c r="Q1690" i="1" a="1"/>
  <c r="Q1690" i="1" s="1"/>
  <c r="Q1691" i="1" a="1"/>
  <c r="Q1691" i="1" s="1"/>
  <c r="Q1692" i="1" a="1"/>
  <c r="Q1692" i="1" s="1"/>
  <c r="Q1693" i="1" a="1"/>
  <c r="Q1693" i="1" s="1"/>
  <c r="Q1694" i="1" a="1"/>
  <c r="Q1694" i="1" s="1"/>
  <c r="Q1695" i="1" a="1"/>
  <c r="Q1695" i="1" s="1"/>
  <c r="Q1696" i="1" a="1"/>
  <c r="Q1696" i="1" s="1"/>
  <c r="Q1697" i="1" a="1"/>
  <c r="Q1697" i="1" s="1"/>
  <c r="Q1698" i="1" a="1"/>
  <c r="Q1698" i="1" s="1"/>
  <c r="Q1699" i="1" a="1"/>
  <c r="Q1699" i="1" s="1"/>
  <c r="Q1700" i="1" a="1"/>
  <c r="Q1700" i="1" s="1"/>
  <c r="Q1701" i="1" a="1"/>
  <c r="Q1701" i="1" s="1"/>
  <c r="Q1702" i="1" a="1"/>
  <c r="Q1702" i="1" s="1"/>
  <c r="Q1703" i="1" a="1"/>
  <c r="Q1703" i="1" s="1"/>
  <c r="Q1704" i="1" a="1"/>
  <c r="Q1704" i="1" s="1"/>
  <c r="Q1705" i="1" a="1"/>
  <c r="Q1705" i="1" s="1"/>
  <c r="Q1706" i="1" a="1"/>
  <c r="Q1706" i="1" s="1"/>
  <c r="Q1707" i="1" a="1"/>
  <c r="Q1707" i="1" s="1"/>
  <c r="Q1708" i="1" a="1"/>
  <c r="Q1708" i="1" s="1"/>
  <c r="Q1709" i="1" a="1"/>
  <c r="Q1709" i="1" s="1"/>
  <c r="Q1710" i="1" a="1"/>
  <c r="Q1710" i="1" s="1"/>
  <c r="Q1711" i="1" a="1"/>
  <c r="Q1711" i="1" s="1"/>
  <c r="Q1712" i="1" a="1"/>
  <c r="Q1712" i="1" s="1"/>
  <c r="Q1713" i="1" a="1"/>
  <c r="Q1713" i="1" s="1"/>
  <c r="Q1714" i="1" a="1"/>
  <c r="Q1714" i="1"/>
  <c r="Q1715" i="1" a="1"/>
  <c r="Q1715" i="1" s="1"/>
  <c r="Q1716" i="1" a="1"/>
  <c r="Q1716" i="1" s="1"/>
  <c r="Q1717" i="1" a="1"/>
  <c r="Q1717" i="1" s="1"/>
  <c r="Q1718" i="1" a="1"/>
  <c r="Q1718" i="1" s="1"/>
  <c r="Q1719" i="1" a="1"/>
  <c r="Q1719" i="1" s="1"/>
  <c r="Q1720" i="1" a="1"/>
  <c r="Q1720" i="1" s="1"/>
  <c r="Q1721" i="1" a="1"/>
  <c r="Q1721" i="1" s="1"/>
  <c r="Q1722" i="1" a="1"/>
  <c r="Q1722" i="1" s="1"/>
  <c r="Q1723" i="1" a="1"/>
  <c r="Q1723" i="1" s="1"/>
  <c r="Q1724" i="1" a="1"/>
  <c r="Q1724" i="1" s="1"/>
  <c r="Q1725" i="1" a="1"/>
  <c r="Q1725" i="1" s="1"/>
  <c r="Q1726" i="1" a="1"/>
  <c r="Q1726" i="1" s="1"/>
  <c r="Q1727" i="1" a="1"/>
  <c r="Q1727" i="1" s="1"/>
  <c r="Q1728" i="1" a="1"/>
  <c r="Q1728" i="1" s="1"/>
  <c r="Q1729" i="1" a="1"/>
  <c r="Q1729" i="1" s="1"/>
  <c r="Q1730" i="1" a="1"/>
  <c r="Q1730" i="1" s="1"/>
  <c r="Q1731" i="1" a="1"/>
  <c r="Q1731" i="1" s="1"/>
  <c r="Q1732" i="1" a="1"/>
  <c r="Q1732" i="1" s="1"/>
  <c r="Q1733" i="1" a="1"/>
  <c r="Q1733" i="1" s="1"/>
  <c r="Q1734" i="1" a="1"/>
  <c r="Q1734" i="1" s="1"/>
  <c r="Q1735" i="1" a="1"/>
  <c r="Q1735" i="1" s="1"/>
  <c r="Q1736" i="1" a="1"/>
  <c r="Q1736" i="1" s="1"/>
  <c r="Q1737" i="1" a="1"/>
  <c r="Q1737" i="1" s="1"/>
  <c r="Q1738" i="1" a="1"/>
  <c r="Q1738" i="1" s="1"/>
  <c r="Q1739" i="1" a="1"/>
  <c r="Q1739" i="1" s="1"/>
  <c r="Q1740" i="1" a="1"/>
  <c r="Q1740" i="1" s="1"/>
  <c r="Q1741" i="1" a="1"/>
  <c r="Q1741" i="1" s="1"/>
  <c r="Q1742" i="1" a="1"/>
  <c r="Q1742" i="1" s="1"/>
  <c r="Q1743" i="1" a="1"/>
  <c r="Q1743" i="1" s="1"/>
  <c r="Q1744" i="1" a="1"/>
  <c r="Q1744" i="1" s="1"/>
  <c r="Q1745" i="1" a="1"/>
  <c r="Q1745" i="1" s="1"/>
  <c r="Q1746" i="1" a="1"/>
  <c r="Q1746" i="1" s="1"/>
  <c r="Q1747" i="1" a="1"/>
  <c r="Q1747" i="1" s="1"/>
  <c r="Q1748" i="1" a="1"/>
  <c r="Q1748" i="1" s="1"/>
  <c r="Q1749" i="1" a="1"/>
  <c r="Q1749" i="1" s="1"/>
  <c r="Q1750" i="1" a="1"/>
  <c r="Q1750" i="1" s="1"/>
  <c r="Q1751" i="1" a="1"/>
  <c r="Q1751" i="1" s="1"/>
  <c r="Q1752" i="1" a="1"/>
  <c r="Q1752" i="1" s="1"/>
  <c r="Q1753" i="1" a="1"/>
  <c r="Q1753" i="1" s="1"/>
  <c r="Q1754" i="1" a="1"/>
  <c r="Q1754" i="1" s="1"/>
  <c r="Q1755" i="1" a="1"/>
  <c r="Q1755" i="1" s="1"/>
  <c r="Q1756" i="1" a="1"/>
  <c r="Q1756" i="1" s="1"/>
  <c r="Q1757" i="1" a="1"/>
  <c r="Q1757" i="1" s="1"/>
  <c r="Q1758" i="1" a="1"/>
  <c r="Q1758" i="1" s="1"/>
  <c r="Q1759" i="1" a="1"/>
  <c r="Q1759" i="1" s="1"/>
  <c r="Q1760" i="1" a="1"/>
  <c r="Q1760" i="1" s="1"/>
  <c r="Q1761" i="1" a="1"/>
  <c r="Q1761" i="1" s="1"/>
  <c r="Q1762" i="1" a="1"/>
  <c r="Q1762" i="1" s="1"/>
  <c r="Q1763" i="1" a="1"/>
  <c r="Q1763" i="1" s="1"/>
  <c r="Q1764" i="1" a="1"/>
  <c r="Q1764" i="1" s="1"/>
  <c r="Q1765" i="1" a="1"/>
  <c r="Q1765" i="1" s="1"/>
  <c r="Q1766" i="1" a="1"/>
  <c r="Q1766" i="1" s="1"/>
  <c r="Q1767" i="1" a="1"/>
  <c r="Q1767" i="1" s="1"/>
  <c r="Q1768" i="1" a="1"/>
  <c r="Q1768" i="1" s="1"/>
  <c r="Q1769" i="1" a="1"/>
  <c r="Q1769" i="1" s="1"/>
  <c r="Q1770" i="1" a="1"/>
  <c r="Q1770" i="1" s="1"/>
  <c r="Q1771" i="1" a="1"/>
  <c r="Q1771" i="1" s="1"/>
  <c r="Q1772" i="1" a="1"/>
  <c r="Q1772" i="1" s="1"/>
  <c r="Q1773" i="1" a="1"/>
  <c r="Q1773" i="1" s="1"/>
  <c r="Q1774" i="1" a="1"/>
  <c r="Q1774" i="1" s="1"/>
  <c r="Q1775" i="1" a="1"/>
  <c r="Q1775" i="1" s="1"/>
  <c r="Q1776" i="1" a="1"/>
  <c r="Q1776" i="1" s="1"/>
  <c r="Q1777" i="1" a="1"/>
  <c r="Q1777" i="1" s="1"/>
  <c r="Q1778" i="1" a="1"/>
  <c r="Q1778" i="1" s="1"/>
  <c r="Q1779" i="1" a="1"/>
  <c r="Q1779" i="1" s="1"/>
  <c r="Q1780" i="1" a="1"/>
  <c r="Q1780" i="1" s="1"/>
  <c r="Q1781" i="1" a="1"/>
  <c r="Q1781" i="1" s="1"/>
  <c r="Q1782" i="1" a="1"/>
  <c r="Q1782" i="1" s="1"/>
  <c r="Q1783" i="1" a="1"/>
  <c r="Q1783" i="1" s="1"/>
  <c r="Q1784" i="1" a="1"/>
  <c r="Q1784" i="1" s="1"/>
  <c r="Q1785" i="1" a="1"/>
  <c r="Q1785" i="1" s="1"/>
  <c r="Q1786" i="1" a="1"/>
  <c r="Q1786" i="1" s="1"/>
  <c r="Q1787" i="1" a="1"/>
  <c r="Q1787" i="1" s="1"/>
  <c r="Q1788" i="1" a="1"/>
  <c r="Q1788" i="1" s="1"/>
  <c r="Q1789" i="1" a="1"/>
  <c r="Q1789" i="1" s="1"/>
  <c r="Q1790" i="1" a="1"/>
  <c r="Q1790" i="1" s="1"/>
  <c r="Q1791" i="1" a="1"/>
  <c r="Q1791" i="1" s="1"/>
  <c r="Q1792" i="1" a="1"/>
  <c r="Q1792" i="1" s="1"/>
  <c r="Q1793" i="1" a="1"/>
  <c r="Q1793" i="1" s="1"/>
  <c r="Q1794" i="1" a="1"/>
  <c r="Q1794" i="1" s="1"/>
  <c r="Q1795" i="1" a="1"/>
  <c r="Q1795" i="1" s="1"/>
  <c r="Q1796" i="1" a="1"/>
  <c r="Q1796" i="1" s="1"/>
  <c r="Q1797" i="1" a="1"/>
  <c r="Q1797" i="1" s="1"/>
  <c r="Q1798" i="1" a="1"/>
  <c r="Q1798" i="1" s="1"/>
  <c r="Q1799" i="1" a="1"/>
  <c r="Q1799" i="1" s="1"/>
  <c r="Q1800" i="1" a="1"/>
  <c r="Q1800" i="1" s="1"/>
  <c r="Q1801" i="1" a="1"/>
  <c r="Q1801" i="1" s="1"/>
  <c r="Q1802" i="1" a="1"/>
  <c r="Q1802" i="1"/>
  <c r="Q1803" i="1" a="1"/>
  <c r="Q1803" i="1" s="1"/>
  <c r="Q1804" i="1" a="1"/>
  <c r="Q1804" i="1" s="1"/>
  <c r="Q1805" i="1" a="1"/>
  <c r="Q1805" i="1" s="1"/>
  <c r="Q1806" i="1" a="1"/>
  <c r="Q1806" i="1" s="1"/>
  <c r="Q1807" i="1" a="1"/>
  <c r="Q1807" i="1" s="1"/>
  <c r="Q1808" i="1" a="1"/>
  <c r="Q1808" i="1" s="1"/>
  <c r="Q1809" i="1" a="1"/>
  <c r="Q1809" i="1" s="1"/>
  <c r="Q1810" i="1" a="1"/>
  <c r="Q1810" i="1" s="1"/>
  <c r="Q1811" i="1" a="1"/>
  <c r="Q1811" i="1" s="1"/>
  <c r="Q1812" i="1" a="1"/>
  <c r="Q1812" i="1" s="1"/>
  <c r="Q1813" i="1" a="1"/>
  <c r="Q1813" i="1" s="1"/>
  <c r="Q1814" i="1" a="1"/>
  <c r="Q1814" i="1" s="1"/>
  <c r="Q1815" i="1" a="1"/>
  <c r="Q1815" i="1" s="1"/>
  <c r="Q1816" i="1" a="1"/>
  <c r="Q1816" i="1" s="1"/>
  <c r="Q1817" i="1" a="1"/>
  <c r="Q1817" i="1" s="1"/>
  <c r="Q1818" i="1" a="1"/>
  <c r="Q1818" i="1" s="1"/>
  <c r="Q1819" i="1" a="1"/>
  <c r="Q1819" i="1" s="1"/>
  <c r="Q1820" i="1" a="1"/>
  <c r="Q1820" i="1" s="1"/>
  <c r="Q1821" i="1" a="1"/>
  <c r="Q1821" i="1" s="1"/>
  <c r="Q1822" i="1" a="1"/>
  <c r="Q1822" i="1" s="1"/>
  <c r="Q1823" i="1" a="1"/>
  <c r="Q1823" i="1" s="1"/>
  <c r="Q1824" i="1" a="1"/>
  <c r="Q1824" i="1" s="1"/>
  <c r="Q1825" i="1" a="1"/>
  <c r="Q1825" i="1" s="1"/>
  <c r="Q1826" i="1" a="1"/>
  <c r="Q1826" i="1" s="1"/>
  <c r="Q1827" i="1" a="1"/>
  <c r="Q1827" i="1" s="1"/>
  <c r="Q1828" i="1" a="1"/>
  <c r="Q1828" i="1" s="1"/>
  <c r="Q1829" i="1" a="1"/>
  <c r="Q1829" i="1" s="1"/>
  <c r="Q1830" i="1" a="1"/>
  <c r="Q1830" i="1" s="1"/>
  <c r="Q1831" i="1" a="1"/>
  <c r="Q1831" i="1" s="1"/>
  <c r="Q1832" i="1" a="1"/>
  <c r="Q1832" i="1" s="1"/>
  <c r="Q1833" i="1" a="1"/>
  <c r="Q1833" i="1" s="1"/>
  <c r="Q1834" i="1" a="1"/>
  <c r="Q1834" i="1" s="1"/>
  <c r="Q1835" i="1" a="1"/>
  <c r="Q1835" i="1" s="1"/>
  <c r="Q1836" i="1" a="1"/>
  <c r="Q1836" i="1" s="1"/>
  <c r="Q1837" i="1" a="1"/>
  <c r="Q1837" i="1" s="1"/>
  <c r="Q1838" i="1" a="1"/>
  <c r="Q1838" i="1" s="1"/>
  <c r="Q1839" i="1" a="1"/>
  <c r="Q1839" i="1" s="1"/>
  <c r="Q1840" i="1" a="1"/>
  <c r="Q1840" i="1" s="1"/>
  <c r="Q1841" i="1" a="1"/>
  <c r="Q1841" i="1" s="1"/>
  <c r="Q1842" i="1" a="1"/>
  <c r="Q1842" i="1" s="1"/>
  <c r="Q1843" i="1" a="1"/>
  <c r="Q1843" i="1" s="1"/>
  <c r="Q1844" i="1" a="1"/>
  <c r="Q1844" i="1" s="1"/>
  <c r="Q1845" i="1" a="1"/>
  <c r="Q1845" i="1" s="1"/>
  <c r="Q1846" i="1" a="1"/>
  <c r="Q1846" i="1" s="1"/>
  <c r="Q1847" i="1" a="1"/>
  <c r="Q1847" i="1" s="1"/>
  <c r="Q1848" i="1" a="1"/>
  <c r="Q1848" i="1" s="1"/>
  <c r="Q1849" i="1" a="1"/>
  <c r="Q1849" i="1" s="1"/>
  <c r="Q1850" i="1" a="1"/>
  <c r="Q1850" i="1" s="1"/>
  <c r="Q1851" i="1" a="1"/>
  <c r="Q1851" i="1" s="1"/>
  <c r="Q1852" i="1" a="1"/>
  <c r="Q1852" i="1" s="1"/>
  <c r="Q1853" i="1" a="1"/>
  <c r="Q1853" i="1" s="1"/>
  <c r="Q1854" i="1" a="1"/>
  <c r="Q1854" i="1" s="1"/>
  <c r="Q1855" i="1" a="1"/>
  <c r="Q1855" i="1" s="1"/>
  <c r="Q1856" i="1" a="1"/>
  <c r="Q1856" i="1"/>
  <c r="Q1857" i="1" a="1"/>
  <c r="Q1857" i="1" s="1"/>
  <c r="Q1858" i="1" a="1"/>
  <c r="Q1858" i="1" s="1"/>
  <c r="Q1859" i="1" a="1"/>
  <c r="Q1859" i="1" s="1"/>
  <c r="Q1860" i="1" a="1"/>
  <c r="Q1860" i="1" s="1"/>
  <c r="Q1861" i="1" a="1"/>
  <c r="Q1861" i="1" s="1"/>
  <c r="Q1862" i="1" a="1"/>
  <c r="Q1862" i="1" s="1"/>
  <c r="Q1863" i="1" a="1"/>
  <c r="Q1863" i="1" s="1"/>
  <c r="Q1864" i="1" a="1"/>
  <c r="Q1864" i="1" s="1"/>
  <c r="Q1865" i="1" a="1"/>
  <c r="Q1865" i="1" s="1"/>
  <c r="Q1866" i="1" a="1"/>
  <c r="Q1866" i="1" s="1"/>
  <c r="Q1867" i="1" a="1"/>
  <c r="Q1867" i="1" s="1"/>
  <c r="Q1868" i="1" a="1"/>
  <c r="Q1868" i="1" s="1"/>
  <c r="Q1869" i="1" a="1"/>
  <c r="Q1869" i="1" s="1"/>
  <c r="Q1870" i="1" a="1"/>
  <c r="Q1870" i="1" s="1"/>
  <c r="Q1871" i="1" a="1"/>
  <c r="Q1871" i="1" s="1"/>
  <c r="Q1872" i="1" a="1"/>
  <c r="Q1872" i="1" s="1"/>
  <c r="Q1873" i="1" a="1"/>
  <c r="Q1873" i="1" s="1"/>
  <c r="Q1874" i="1" a="1"/>
  <c r="Q1874" i="1" s="1"/>
  <c r="Q1875" i="1" a="1"/>
  <c r="Q1875" i="1" s="1"/>
  <c r="Q1876" i="1" a="1"/>
  <c r="Q1876" i="1" s="1"/>
  <c r="Q1877" i="1" a="1"/>
  <c r="Q1877" i="1" s="1"/>
  <c r="Q1878" i="1" a="1"/>
  <c r="Q1878" i="1" s="1"/>
  <c r="Q1879" i="1" a="1"/>
  <c r="Q1879" i="1" s="1"/>
  <c r="Q1880" i="1" a="1"/>
  <c r="Q1880" i="1" s="1"/>
  <c r="Q1881" i="1" a="1"/>
  <c r="Q1881" i="1" s="1"/>
  <c r="Q1882" i="1" a="1"/>
  <c r="Q1882" i="1" s="1"/>
  <c r="Q1883" i="1" a="1"/>
  <c r="Q1883" i="1" s="1"/>
  <c r="Q1884" i="1" a="1"/>
  <c r="Q1884" i="1" s="1"/>
  <c r="Q1885" i="1" a="1"/>
  <c r="Q1885" i="1" s="1"/>
  <c r="Q1886" i="1" a="1"/>
  <c r="Q1886" i="1" s="1"/>
  <c r="Q1887" i="1" a="1"/>
  <c r="Q1887" i="1" s="1"/>
  <c r="Q1888" i="1" a="1"/>
  <c r="Q1888" i="1" s="1"/>
  <c r="Q1889" i="1" a="1"/>
  <c r="Q1889" i="1" s="1"/>
  <c r="Q1890" i="1" a="1"/>
  <c r="Q1890" i="1" s="1"/>
  <c r="Q1891" i="1" a="1"/>
  <c r="Q1891" i="1" s="1"/>
  <c r="Q1892" i="1" a="1"/>
  <c r="Q1892" i="1" s="1"/>
  <c r="Q1893" i="1" a="1"/>
  <c r="Q1893" i="1" s="1"/>
  <c r="Q1894" i="1" a="1"/>
  <c r="Q1894" i="1" s="1"/>
  <c r="Q1895" i="1" a="1"/>
  <c r="Q1895" i="1" s="1"/>
  <c r="Q1896" i="1" a="1"/>
  <c r="Q1896" i="1" s="1"/>
  <c r="Q1897" i="1" a="1"/>
  <c r="Q1897" i="1" s="1"/>
  <c r="Q1898" i="1" a="1"/>
  <c r="Q1898" i="1" s="1"/>
  <c r="Q1899" i="1" a="1"/>
  <c r="Q1899" i="1" s="1"/>
  <c r="Q1900" i="1" a="1"/>
  <c r="Q1900" i="1" s="1"/>
  <c r="Q1901" i="1" a="1"/>
  <c r="Q1901" i="1" s="1"/>
  <c r="Q1902" i="1" a="1"/>
  <c r="Q1902" i="1" s="1"/>
  <c r="Q1903" i="1" a="1"/>
  <c r="Q1903" i="1" s="1"/>
  <c r="Q1904" i="1" a="1"/>
  <c r="Q1904" i="1" s="1"/>
  <c r="Q1905" i="1" a="1"/>
  <c r="Q1905" i="1" s="1"/>
  <c r="Q1906" i="1" a="1"/>
  <c r="Q1906" i="1"/>
  <c r="Q1907" i="1" a="1"/>
  <c r="Q1907" i="1" s="1"/>
  <c r="Q1908" i="1" a="1"/>
  <c r="Q1908" i="1" s="1"/>
  <c r="Q1909" i="1" a="1"/>
  <c r="Q1909" i="1" s="1"/>
  <c r="Q1910" i="1" a="1"/>
  <c r="Q1910" i="1" s="1"/>
  <c r="Q1911" i="1" a="1"/>
  <c r="Q1911" i="1" s="1"/>
  <c r="Q1912" i="1" a="1"/>
  <c r="Q1912" i="1" s="1"/>
  <c r="Q1913" i="1" a="1"/>
  <c r="Q1913" i="1" s="1"/>
  <c r="Q1914" i="1" a="1"/>
  <c r="Q1914" i="1" s="1"/>
  <c r="Q1915" i="1" a="1"/>
  <c r="Q1915" i="1" s="1"/>
  <c r="Q1916" i="1" a="1"/>
  <c r="Q1916" i="1" s="1"/>
  <c r="Q1917" i="1" a="1"/>
  <c r="Q1917" i="1" s="1"/>
  <c r="Q1918" i="1" a="1"/>
  <c r="Q1918" i="1" s="1"/>
  <c r="Q1919" i="1" a="1"/>
  <c r="Q1919" i="1" s="1"/>
  <c r="Q1920" i="1" a="1"/>
  <c r="Q1920" i="1" s="1"/>
  <c r="Q1921" i="1" a="1"/>
  <c r="Q1921" i="1" s="1"/>
  <c r="Q1922" i="1" a="1"/>
  <c r="Q1922" i="1" s="1"/>
  <c r="Q1923" i="1" a="1"/>
  <c r="Q1923" i="1" s="1"/>
  <c r="Q1924" i="1" a="1"/>
  <c r="Q1924" i="1" s="1"/>
  <c r="Q1925" i="1" a="1"/>
  <c r="Q1925" i="1" s="1"/>
  <c r="Q1926" i="1" a="1"/>
  <c r="Q1926" i="1" s="1"/>
  <c r="Q1927" i="1" a="1"/>
  <c r="Q1927" i="1" s="1"/>
  <c r="Q1928" i="1" a="1"/>
  <c r="Q1928" i="1" s="1"/>
  <c r="Q1929" i="1" a="1"/>
  <c r="Q1929" i="1" s="1"/>
  <c r="Q1930" i="1" a="1"/>
  <c r="Q1930" i="1"/>
  <c r="Q1931" i="1" a="1"/>
  <c r="Q1931" i="1" s="1"/>
  <c r="Q1932" i="1" a="1"/>
  <c r="Q1932" i="1" s="1"/>
  <c r="Q1933" i="1" a="1"/>
  <c r="Q1933" i="1" s="1"/>
  <c r="Q1934" i="1" a="1"/>
  <c r="Q1934" i="1" s="1"/>
  <c r="Q1935" i="1" a="1"/>
  <c r="Q1935" i="1" s="1"/>
  <c r="Q1936" i="1" a="1"/>
  <c r="Q1936" i="1" s="1"/>
  <c r="Q1937" i="1" a="1"/>
  <c r="Q1937" i="1" s="1"/>
  <c r="Q1938" i="1" a="1"/>
  <c r="Q1938" i="1" s="1"/>
  <c r="Q1939" i="1" a="1"/>
  <c r="Q1939" i="1" s="1"/>
  <c r="Q1940" i="1" a="1"/>
  <c r="Q1940" i="1" s="1"/>
  <c r="Q1941" i="1" a="1"/>
  <c r="Q1941" i="1" s="1"/>
  <c r="Q1942" i="1" a="1"/>
  <c r="Q1942" i="1" s="1"/>
  <c r="Q1943" i="1" a="1"/>
  <c r="Q1943" i="1" s="1"/>
  <c r="Q1944" i="1" a="1"/>
  <c r="Q1944" i="1" s="1"/>
  <c r="Q1945" i="1" a="1"/>
  <c r="Q1945" i="1" s="1"/>
  <c r="Q1946" i="1" a="1"/>
  <c r="Q1946" i="1" s="1"/>
  <c r="Q1947" i="1" a="1"/>
  <c r="Q1947" i="1" s="1"/>
  <c r="Q1948" i="1" a="1"/>
  <c r="Q1948" i="1" s="1"/>
  <c r="Q1949" i="1" a="1"/>
  <c r="Q1949" i="1" s="1"/>
  <c r="Q1950" i="1" a="1"/>
  <c r="Q1950" i="1" s="1"/>
  <c r="Q1951" i="1" a="1"/>
  <c r="Q1951" i="1" s="1"/>
  <c r="Q1952" i="1" a="1"/>
  <c r="Q1952" i="1" s="1"/>
  <c r="Q1953" i="1" a="1"/>
  <c r="Q1953" i="1" s="1"/>
  <c r="Q1954" i="1" a="1"/>
  <c r="Q1954" i="1" s="1"/>
  <c r="Q1955" i="1" a="1"/>
  <c r="Q1955" i="1" s="1"/>
  <c r="Q1956" i="1" a="1"/>
  <c r="Q1956" i="1" s="1"/>
  <c r="Q1957" i="1" a="1"/>
  <c r="Q1957" i="1" s="1"/>
  <c r="Q1958" i="1" a="1"/>
  <c r="Q1958" i="1" s="1"/>
  <c r="Q1959" i="1" a="1"/>
  <c r="Q1959" i="1" s="1"/>
  <c r="Q1960" i="1" a="1"/>
  <c r="Q1960" i="1" s="1"/>
  <c r="Q1961" i="1" a="1"/>
  <c r="Q1961" i="1" s="1"/>
  <c r="Q1962" i="1" a="1"/>
  <c r="Q1962" i="1" s="1"/>
  <c r="Q1963" i="1" a="1"/>
  <c r="Q1963" i="1" s="1"/>
  <c r="Q1964" i="1" a="1"/>
  <c r="Q1964" i="1" s="1"/>
  <c r="Q1965" i="1" a="1"/>
  <c r="Q1965" i="1" s="1"/>
  <c r="Q1966" i="1" a="1"/>
  <c r="Q1966" i="1" s="1"/>
  <c r="Q1967" i="1" a="1"/>
  <c r="Q1967" i="1" s="1"/>
  <c r="Q1968" i="1" a="1"/>
  <c r="Q1968" i="1" s="1"/>
  <c r="Q1969" i="1" a="1"/>
  <c r="Q1969" i="1" s="1"/>
  <c r="Q1970" i="1" a="1"/>
  <c r="Q1970" i="1" s="1"/>
  <c r="Q1971" i="1" a="1"/>
  <c r="Q1971" i="1" s="1"/>
  <c r="Q1972" i="1" a="1"/>
  <c r="Q1972" i="1" s="1"/>
  <c r="Q1973" i="1" a="1"/>
  <c r="Q1973" i="1" s="1"/>
  <c r="Q1974" i="1" a="1"/>
  <c r="Q1974" i="1" s="1"/>
  <c r="Q1975" i="1" a="1"/>
  <c r="Q1975" i="1" s="1"/>
  <c r="Q1976" i="1" a="1"/>
  <c r="Q1976" i="1" s="1"/>
  <c r="Q1977" i="1" a="1"/>
  <c r="Q1977" i="1" s="1"/>
  <c r="Q1978" i="1" a="1"/>
  <c r="Q1978" i="1" s="1"/>
  <c r="Q1979" i="1" a="1"/>
  <c r="Q1979" i="1" s="1"/>
  <c r="Q1980" i="1" a="1"/>
  <c r="Q1980" i="1" s="1"/>
  <c r="Q1981" i="1" a="1"/>
  <c r="Q1981" i="1" s="1"/>
  <c r="Q1982" i="1" a="1"/>
  <c r="Q1982" i="1" s="1"/>
  <c r="Q1983" i="1" a="1"/>
  <c r="Q1983" i="1" s="1"/>
  <c r="Q1984" i="1" a="1"/>
  <c r="Q1984" i="1" s="1"/>
  <c r="Q1985" i="1" a="1"/>
  <c r="Q1985" i="1" s="1"/>
  <c r="Q1986" i="1" a="1"/>
  <c r="Q1986" i="1" s="1"/>
  <c r="Q1987" i="1" a="1"/>
  <c r="Q1987" i="1" s="1"/>
  <c r="Q1988" i="1" a="1"/>
  <c r="Q1988" i="1" s="1"/>
  <c r="Q1989" i="1" a="1"/>
  <c r="Q1989" i="1" s="1"/>
  <c r="Q1990" i="1" a="1"/>
  <c r="Q1990" i="1" s="1"/>
  <c r="Q1991" i="1" a="1"/>
  <c r="Q1991" i="1" s="1"/>
  <c r="Q1992" i="1" a="1"/>
  <c r="Q1992" i="1" s="1"/>
  <c r="Q1993" i="1" a="1"/>
  <c r="Q1993" i="1" s="1"/>
  <c r="Q1994" i="1" a="1"/>
  <c r="Q1994" i="1" s="1"/>
  <c r="Q1995" i="1" a="1"/>
  <c r="Q1995" i="1" s="1"/>
  <c r="Q1996" i="1" a="1"/>
  <c r="Q1996" i="1" s="1"/>
  <c r="Q1997" i="1" a="1"/>
  <c r="Q1997" i="1" s="1"/>
  <c r="Q1998" i="1" a="1"/>
  <c r="Q1998" i="1" s="1"/>
  <c r="Q1999" i="1" a="1"/>
  <c r="Q1999" i="1" s="1"/>
  <c r="Q2000" i="1" a="1"/>
  <c r="Q2000" i="1" s="1"/>
  <c r="Q2001" i="1" a="1"/>
  <c r="Q2001" i="1" s="1"/>
  <c r="Q2002" i="1" a="1"/>
  <c r="Q2002" i="1" s="1"/>
  <c r="Q2003" i="1" a="1"/>
  <c r="Q2003" i="1" s="1"/>
  <c r="Q2004" i="1" a="1"/>
  <c r="Q2004" i="1" s="1"/>
  <c r="Q2005" i="1" a="1"/>
  <c r="Q2005" i="1" s="1"/>
  <c r="Q2006" i="1" a="1"/>
  <c r="Q2006" i="1" s="1"/>
  <c r="Q2007" i="1" a="1"/>
  <c r="Q2007" i="1" s="1"/>
  <c r="Q2008" i="1" a="1"/>
  <c r="Q2008" i="1" s="1"/>
  <c r="Q2009" i="1" a="1"/>
  <c r="Q2009" i="1" s="1"/>
  <c r="Q2010" i="1" a="1"/>
  <c r="Q2010" i="1"/>
  <c r="Q2011" i="1" a="1"/>
  <c r="Q2011" i="1" s="1"/>
  <c r="Q2012" i="1" a="1"/>
  <c r="Q2012" i="1" s="1"/>
  <c r="Q2013" i="1" a="1"/>
  <c r="Q2013" i="1" s="1"/>
  <c r="Q2014" i="1" a="1"/>
  <c r="Q2014" i="1" s="1"/>
  <c r="Q2015" i="1" a="1"/>
  <c r="Q2015" i="1" s="1"/>
  <c r="Q2016" i="1" a="1"/>
  <c r="Q2016" i="1" s="1"/>
  <c r="Q2017" i="1" a="1"/>
  <c r="Q2017" i="1" s="1"/>
  <c r="Q2018" i="1" a="1"/>
  <c r="Q2018" i="1" s="1"/>
  <c r="Q2019" i="1" a="1"/>
  <c r="Q2019" i="1" s="1"/>
  <c r="Q2020" i="1" a="1"/>
  <c r="Q2020" i="1" s="1"/>
  <c r="Q2021" i="1" a="1"/>
  <c r="Q2021" i="1" s="1"/>
  <c r="Q2022" i="1" a="1"/>
  <c r="Q2022" i="1" s="1"/>
  <c r="Q2023" i="1" a="1"/>
  <c r="Q2023" i="1" s="1"/>
  <c r="Q2024" i="1" a="1"/>
  <c r="Q2024" i="1" s="1"/>
  <c r="Q2025" i="1" a="1"/>
  <c r="Q2025" i="1" s="1"/>
  <c r="Q2026" i="1" a="1"/>
  <c r="Q2026" i="1" s="1"/>
  <c r="Q2027" i="1" a="1"/>
  <c r="Q2027" i="1" s="1"/>
  <c r="Q2028" i="1" a="1"/>
  <c r="Q2028" i="1" s="1"/>
  <c r="Q2029" i="1" a="1"/>
  <c r="Q2029" i="1" s="1"/>
  <c r="Q2030" i="1" a="1"/>
  <c r="Q2030" i="1" s="1"/>
  <c r="Q2031" i="1" a="1"/>
  <c r="Q2031" i="1" s="1"/>
  <c r="Q2032" i="1" a="1"/>
  <c r="Q2032" i="1" s="1"/>
  <c r="Q2033" i="1" a="1"/>
  <c r="Q2033" i="1" s="1"/>
  <c r="Q2034" i="1" a="1"/>
  <c r="Q2034" i="1" s="1"/>
  <c r="Q2035" i="1" a="1"/>
  <c r="Q2035" i="1" s="1"/>
  <c r="Q2036" i="1" a="1"/>
  <c r="Q2036" i="1" s="1"/>
  <c r="Q2037" i="1" a="1"/>
  <c r="Q2037" i="1" s="1"/>
  <c r="Q2038" i="1" a="1"/>
  <c r="Q2038" i="1" s="1"/>
  <c r="Q2039" i="1" a="1"/>
  <c r="Q2039" i="1" s="1"/>
  <c r="Q2040" i="1" a="1"/>
  <c r="Q2040" i="1" s="1"/>
  <c r="Q2041" i="1" a="1"/>
  <c r="Q2041" i="1" s="1"/>
  <c r="Q2042" i="1" a="1"/>
  <c r="Q2042" i="1" s="1"/>
  <c r="Q2043" i="1" a="1"/>
  <c r="Q2043" i="1" s="1"/>
  <c r="Q2044" i="1" a="1"/>
  <c r="Q2044" i="1" s="1"/>
  <c r="Q2045" i="1" a="1"/>
  <c r="Q2045" i="1" s="1"/>
  <c r="Q2046" i="1" a="1"/>
  <c r="Q2046" i="1" s="1"/>
  <c r="Q2047" i="1" a="1"/>
  <c r="Q2047" i="1" s="1"/>
  <c r="Q2048" i="1" a="1"/>
  <c r="Q2048" i="1" s="1"/>
  <c r="Q2049" i="1" a="1"/>
  <c r="Q2049" i="1" s="1"/>
  <c r="Q2050" i="1" a="1"/>
  <c r="Q2050" i="1" s="1"/>
  <c r="Q2051" i="1" a="1"/>
  <c r="Q2051" i="1" s="1"/>
  <c r="Q2052" i="1" a="1"/>
  <c r="Q2052" i="1" s="1"/>
  <c r="Q2053" i="1" a="1"/>
  <c r="Q2053" i="1" s="1"/>
  <c r="Q2054" i="1" a="1"/>
  <c r="Q2054" i="1" s="1"/>
  <c r="Q2055" i="1" a="1"/>
  <c r="Q2055" i="1" s="1"/>
  <c r="Q2056" i="1" a="1"/>
  <c r="Q2056" i="1" s="1"/>
  <c r="Q2057" i="1" a="1"/>
  <c r="Q2057" i="1" s="1"/>
  <c r="Q2058" i="1" a="1"/>
  <c r="Q2058" i="1" s="1"/>
  <c r="Q2059" i="1" a="1"/>
  <c r="Q2059" i="1" s="1"/>
  <c r="Q2060" i="1" a="1"/>
  <c r="Q2060" i="1" s="1"/>
  <c r="Q2061" i="1" a="1"/>
  <c r="Q2061" i="1" s="1"/>
  <c r="Q2062" i="1" a="1"/>
  <c r="Q2062" i="1" s="1"/>
  <c r="Q2063" i="1" a="1"/>
  <c r="Q2063" i="1" s="1"/>
  <c r="Q2064" i="1" a="1"/>
  <c r="Q2064" i="1" s="1"/>
  <c r="Q2065" i="1" a="1"/>
  <c r="Q2065" i="1" s="1"/>
  <c r="Q2066" i="1" a="1"/>
  <c r="Q2066" i="1"/>
  <c r="Q2067" i="1" a="1"/>
  <c r="Q2067" i="1" s="1"/>
  <c r="Q2068" i="1" a="1"/>
  <c r="Q2068" i="1" s="1"/>
  <c r="Q2069" i="1" a="1"/>
  <c r="Q2069" i="1" s="1"/>
  <c r="Q2070" i="1" a="1"/>
  <c r="Q2070" i="1" s="1"/>
  <c r="Q2071" i="1" a="1"/>
  <c r="Q2071" i="1" s="1"/>
  <c r="Q2072" i="1" a="1"/>
  <c r="Q2072" i="1" s="1"/>
  <c r="Q2073" i="1" a="1"/>
  <c r="Q2073" i="1" s="1"/>
  <c r="Q2074" i="1" a="1"/>
  <c r="Q2074" i="1" s="1"/>
  <c r="Q2075" i="1" a="1"/>
  <c r="Q2075" i="1" s="1"/>
  <c r="Q2076" i="1" a="1"/>
  <c r="Q2076" i="1" s="1"/>
  <c r="Q2077" i="1" a="1"/>
  <c r="Q2077" i="1" s="1"/>
  <c r="Q2078" i="1" a="1"/>
  <c r="Q2078" i="1" s="1"/>
  <c r="Q2079" i="1" a="1"/>
  <c r="Q2079" i="1" s="1"/>
  <c r="Q2080" i="1" a="1"/>
  <c r="Q2080" i="1"/>
  <c r="Q2081" i="1" a="1"/>
  <c r="Q2081" i="1" s="1"/>
  <c r="Q2082" i="1" a="1"/>
  <c r="Q2082" i="1" s="1"/>
  <c r="Q2083" i="1" a="1"/>
  <c r="Q2083" i="1" s="1"/>
  <c r="Q2084" i="1" a="1"/>
  <c r="Q2084" i="1" s="1"/>
  <c r="Q2085" i="1" a="1"/>
  <c r="Q2085" i="1" s="1"/>
  <c r="Q2086" i="1" a="1"/>
  <c r="Q2086" i="1" s="1"/>
  <c r="Q2087" i="1" a="1"/>
  <c r="Q2087" i="1" s="1"/>
  <c r="Q2088" i="1" a="1"/>
  <c r="Q2088" i="1" s="1"/>
  <c r="Q2089" i="1" a="1"/>
  <c r="Q2089" i="1" s="1"/>
  <c r="Q2090" i="1" a="1"/>
  <c r="Q2090" i="1" s="1"/>
  <c r="Q2091" i="1" a="1"/>
  <c r="Q2091" i="1" s="1"/>
  <c r="Q2092" i="1" a="1"/>
  <c r="Q2092" i="1" s="1"/>
  <c r="Q2093" i="1" a="1"/>
  <c r="Q2093" i="1" s="1"/>
  <c r="Q2094" i="1" a="1"/>
  <c r="Q2094" i="1" s="1"/>
  <c r="Q2095" i="1" a="1"/>
  <c r="Q2095" i="1" s="1"/>
  <c r="Q2096" i="1" a="1"/>
  <c r="Q2096" i="1" s="1"/>
  <c r="Q2097" i="1" a="1"/>
  <c r="Q2097" i="1" s="1"/>
  <c r="Q2098" i="1" a="1"/>
  <c r="Q2098" i="1"/>
  <c r="Q2099" i="1" a="1"/>
  <c r="Q2099" i="1" s="1"/>
  <c r="Q2100" i="1" a="1"/>
  <c r="Q2100" i="1" s="1"/>
  <c r="Q2101" i="1" a="1"/>
  <c r="Q2101" i="1" s="1"/>
  <c r="Q2102" i="1" a="1"/>
  <c r="Q2102" i="1" s="1"/>
  <c r="Q2103" i="1" a="1"/>
  <c r="Q2103" i="1" s="1"/>
  <c r="Q2104" i="1" a="1"/>
  <c r="Q2104" i="1" s="1"/>
  <c r="Q2105" i="1" a="1"/>
  <c r="Q2105" i="1" s="1"/>
  <c r="Q2106" i="1" a="1"/>
  <c r="Q2106" i="1" s="1"/>
  <c r="Q2107" i="1" a="1"/>
  <c r="Q2107" i="1" s="1"/>
  <c r="Q2108" i="1" a="1"/>
  <c r="Q2108" i="1" s="1"/>
  <c r="Q2109" i="1" a="1"/>
  <c r="Q2109" i="1" s="1"/>
  <c r="Q2110" i="1" a="1"/>
  <c r="Q2110" i="1" s="1"/>
  <c r="Q2111" i="1" a="1"/>
  <c r="Q2111" i="1" s="1"/>
  <c r="Q2112" i="1" a="1"/>
  <c r="Q2112" i="1" s="1"/>
  <c r="Q2113" i="1" a="1"/>
  <c r="Q2113" i="1" s="1"/>
  <c r="Q2114" i="1" a="1"/>
  <c r="Q2114" i="1" s="1"/>
  <c r="Q2115" i="1" a="1"/>
  <c r="Q2115" i="1" s="1"/>
  <c r="Q2116" i="1" a="1"/>
  <c r="Q2116" i="1" s="1"/>
  <c r="Q2117" i="1" a="1"/>
  <c r="Q2117" i="1" s="1"/>
  <c r="Q2118" i="1" a="1"/>
  <c r="Q2118" i="1" s="1"/>
  <c r="Q2119" i="1" a="1"/>
  <c r="Q2119" i="1" s="1"/>
  <c r="Q2120" i="1" a="1"/>
  <c r="Q2120" i="1" s="1"/>
  <c r="Q2121" i="1" a="1"/>
  <c r="Q2121" i="1" s="1"/>
  <c r="Q2122" i="1" a="1"/>
  <c r="Q2122" i="1" s="1"/>
  <c r="Q2123" i="1" a="1"/>
  <c r="Q2123" i="1" s="1"/>
  <c r="Q2124" i="1" a="1"/>
  <c r="Q2124" i="1" s="1"/>
  <c r="Q2125" i="1" a="1"/>
  <c r="Q2125" i="1" s="1"/>
  <c r="Q2126" i="1" a="1"/>
  <c r="Q2126" i="1" s="1"/>
  <c r="Q2127" i="1" a="1"/>
  <c r="Q2127" i="1" s="1"/>
  <c r="Q2128" i="1" a="1"/>
  <c r="Q2128" i="1" s="1"/>
  <c r="Q2129" i="1" a="1"/>
  <c r="Q2129" i="1" s="1"/>
  <c r="Q2130" i="1" a="1"/>
  <c r="Q2130" i="1" s="1"/>
  <c r="Q2131" i="1" a="1"/>
  <c r="Q2131" i="1" s="1"/>
  <c r="Q2132" i="1" a="1"/>
  <c r="Q2132" i="1" s="1"/>
  <c r="Q2133" i="1" a="1"/>
  <c r="Q2133" i="1" s="1"/>
  <c r="Q2134" i="1" a="1"/>
  <c r="Q2134" i="1" s="1"/>
  <c r="Q2135" i="1" a="1"/>
  <c r="Q2135" i="1" s="1"/>
  <c r="Q2136" i="1" a="1"/>
  <c r="Q2136" i="1" s="1"/>
  <c r="Q2137" i="1" a="1"/>
  <c r="Q2137" i="1" s="1"/>
  <c r="Q2138" i="1" a="1"/>
  <c r="Q2138" i="1" s="1"/>
  <c r="Q2139" i="1" a="1"/>
  <c r="Q2139" i="1" s="1"/>
  <c r="Q2140" i="1" a="1"/>
  <c r="Q2140" i="1" s="1"/>
  <c r="Q2141" i="1" a="1"/>
  <c r="Q2141" i="1" s="1"/>
  <c r="Q2142" i="1" a="1"/>
  <c r="Q2142" i="1" s="1"/>
  <c r="Q2143" i="1" a="1"/>
  <c r="Q2143" i="1" s="1"/>
  <c r="Q2144" i="1" a="1"/>
  <c r="Q2144" i="1" s="1"/>
  <c r="Q2145" i="1" a="1"/>
  <c r="Q2145" i="1" s="1"/>
  <c r="Q2146" i="1" a="1"/>
  <c r="Q2146" i="1" s="1"/>
  <c r="Q2147" i="1" a="1"/>
  <c r="Q2147" i="1" s="1"/>
  <c r="Q2148" i="1" a="1"/>
  <c r="Q2148" i="1" s="1"/>
  <c r="Q2149" i="1" a="1"/>
  <c r="Q2149" i="1" s="1"/>
  <c r="Q2150" i="1" a="1"/>
  <c r="Q2150" i="1"/>
  <c r="Q2151" i="1" a="1"/>
  <c r="Q2151" i="1" s="1"/>
  <c r="Q2152" i="1" a="1"/>
  <c r="Q2152" i="1" s="1"/>
  <c r="Q2153" i="1" a="1"/>
  <c r="Q2153" i="1" s="1"/>
  <c r="Q2154" i="1" a="1"/>
  <c r="Q2154" i="1" s="1"/>
  <c r="Q2155" i="1" a="1"/>
  <c r="Q2155" i="1" s="1"/>
  <c r="Q2156" i="1" a="1"/>
  <c r="Q2156" i="1" s="1"/>
  <c r="Q2157" i="1" a="1"/>
  <c r="Q2157" i="1" s="1"/>
  <c r="Q2158" i="1" a="1"/>
  <c r="Q2158" i="1" s="1"/>
  <c r="Q2159" i="1" a="1"/>
  <c r="Q2159" i="1"/>
  <c r="Q2160" i="1" a="1"/>
  <c r="Q2160" i="1" s="1"/>
  <c r="Q2161" i="1" a="1"/>
  <c r="Q2161" i="1" s="1"/>
  <c r="Q2162" i="1" a="1"/>
  <c r="Q2162" i="1" s="1"/>
  <c r="Q2163" i="1" a="1"/>
  <c r="Q2163" i="1" s="1"/>
  <c r="Q2164" i="1" a="1"/>
  <c r="Q2164" i="1" s="1"/>
  <c r="Q2165" i="1" a="1"/>
  <c r="Q2165" i="1" s="1"/>
  <c r="Q2166" i="1" a="1"/>
  <c r="Q2166" i="1" s="1"/>
  <c r="Q2167" i="1" a="1"/>
  <c r="Q2167" i="1" s="1"/>
  <c r="Q2168" i="1" a="1"/>
  <c r="Q2168" i="1" s="1"/>
  <c r="Q2169" i="1" a="1"/>
  <c r="Q2169" i="1"/>
  <c r="Q2170" i="1" a="1"/>
  <c r="Q2170" i="1" s="1"/>
  <c r="Q2171" i="1" a="1"/>
  <c r="Q2171" i="1" s="1"/>
  <c r="Q2172" i="1" a="1"/>
  <c r="Q2172" i="1" s="1"/>
  <c r="Q2173" i="1" a="1"/>
  <c r="Q2173" i="1" s="1"/>
  <c r="Q2174" i="1" a="1"/>
  <c r="Q2174" i="1" s="1"/>
  <c r="Q2175" i="1" a="1"/>
  <c r="Q2175" i="1" s="1"/>
  <c r="Q2176" i="1" a="1"/>
  <c r="Q2176" i="1" s="1"/>
  <c r="Q2177" i="1" a="1"/>
  <c r="Q2177" i="1" s="1"/>
  <c r="Q2178" i="1" a="1"/>
  <c r="Q2178" i="1" s="1"/>
  <c r="Q2179" i="1" a="1"/>
  <c r="Q2179" i="1" s="1"/>
  <c r="Q2180" i="1" a="1"/>
  <c r="Q2180" i="1" s="1"/>
  <c r="Q2181" i="1" a="1"/>
  <c r="Q2181" i="1" s="1"/>
  <c r="Q2182" i="1" a="1"/>
  <c r="Q2182" i="1" s="1"/>
  <c r="Q2183" i="1" a="1"/>
  <c r="Q2183" i="1" s="1"/>
  <c r="Q2184" i="1" a="1"/>
  <c r="Q2184" i="1" s="1"/>
  <c r="Q2185" i="1" a="1"/>
  <c r="Q2185" i="1" s="1"/>
  <c r="Q2186" i="1" a="1"/>
  <c r="Q2186" i="1" s="1"/>
  <c r="Q2187" i="1" a="1"/>
  <c r="Q2187" i="1"/>
  <c r="Q2188" i="1" a="1"/>
  <c r="Q2188" i="1" s="1"/>
  <c r="Q2189" i="1" a="1"/>
  <c r="Q2189" i="1" s="1"/>
  <c r="Q2190" i="1" a="1"/>
  <c r="Q2190" i="1" s="1"/>
  <c r="Q2191" i="1" a="1"/>
  <c r="Q2191" i="1" s="1"/>
  <c r="Q2192" i="1" a="1"/>
  <c r="Q2192" i="1" s="1"/>
  <c r="Q2193" i="1" a="1"/>
  <c r="Q2193" i="1" s="1"/>
  <c r="Q2194" i="1" a="1"/>
  <c r="Q2194" i="1" s="1"/>
  <c r="Q2195" i="1" a="1"/>
  <c r="Q2195" i="1" s="1"/>
  <c r="Q2196" i="1" a="1"/>
  <c r="Q2196" i="1" s="1"/>
  <c r="Q2197" i="1" a="1"/>
  <c r="Q2197" i="1" s="1"/>
  <c r="Q2198" i="1" a="1"/>
  <c r="Q2198" i="1" s="1"/>
  <c r="Q2199" i="1" a="1"/>
  <c r="Q2199" i="1"/>
  <c r="Q2200" i="1" a="1"/>
  <c r="Q2200" i="1" s="1"/>
  <c r="Q2201" i="1" a="1"/>
  <c r="Q2201" i="1" s="1"/>
  <c r="Q2202" i="1" a="1"/>
  <c r="Q2202" i="1" s="1"/>
  <c r="Q2203" i="1" a="1"/>
  <c r="Q2203" i="1" s="1"/>
  <c r="Q2204" i="1" a="1"/>
  <c r="Q2204" i="1" s="1"/>
  <c r="Q2205" i="1" a="1"/>
  <c r="Q2205" i="1" s="1"/>
  <c r="Q2206" i="1" a="1"/>
  <c r="Q2206" i="1" s="1"/>
  <c r="Q2207" i="1" a="1"/>
  <c r="Q2207" i="1" s="1"/>
  <c r="Q2208" i="1" a="1"/>
  <c r="Q2208" i="1" s="1"/>
  <c r="Q2209" i="1" a="1"/>
  <c r="Q2209" i="1" s="1"/>
  <c r="Q2210" i="1" a="1"/>
  <c r="Q2210" i="1" s="1"/>
  <c r="Q2211" i="1" a="1"/>
  <c r="Q2211" i="1" s="1"/>
  <c r="Q2212" i="1" a="1"/>
  <c r="Q2212" i="1" s="1"/>
  <c r="Q2213" i="1" a="1"/>
  <c r="Q2213" i="1" s="1"/>
  <c r="Q2214" i="1" a="1"/>
  <c r="Q2214" i="1" s="1"/>
  <c r="Q2215" i="1" a="1"/>
  <c r="Q2215" i="1" s="1"/>
  <c r="Q2216" i="1" a="1"/>
  <c r="Q2216" i="1" s="1"/>
  <c r="Q2217" i="1" a="1"/>
  <c r="Q2217" i="1" s="1"/>
  <c r="Q2218" i="1" a="1"/>
  <c r="Q2218" i="1" s="1"/>
  <c r="Q2219" i="1" a="1"/>
  <c r="Q2219" i="1" s="1"/>
  <c r="Q2220" i="1" a="1"/>
  <c r="Q2220" i="1" s="1"/>
  <c r="Q2221" i="1" a="1"/>
  <c r="Q2221" i="1" s="1"/>
  <c r="Q2222" i="1" a="1"/>
  <c r="Q2222" i="1" s="1"/>
  <c r="Q2223" i="1" a="1"/>
  <c r="Q2223" i="1" s="1"/>
  <c r="Q2224" i="1" a="1"/>
  <c r="Q2224" i="1" s="1"/>
  <c r="Q2225" i="1" a="1"/>
  <c r="Q2225" i="1" s="1"/>
  <c r="Q2226" i="1" a="1"/>
  <c r="Q2226" i="1" s="1"/>
  <c r="Q2227" i="1" a="1"/>
  <c r="Q2227" i="1"/>
  <c r="Q2228" i="1" a="1"/>
  <c r="Q2228" i="1" s="1"/>
  <c r="Q2229" i="1" a="1"/>
  <c r="Q2229" i="1" s="1"/>
  <c r="Q2230" i="1" a="1"/>
  <c r="Q2230" i="1" s="1"/>
  <c r="Q2231" i="1" a="1"/>
  <c r="Q2231" i="1" s="1"/>
  <c r="Q2232" i="1" a="1"/>
  <c r="Q2232" i="1" s="1"/>
  <c r="Q2233" i="1" a="1"/>
  <c r="Q2233" i="1" s="1"/>
  <c r="Q2234" i="1" a="1"/>
  <c r="Q2234" i="1" s="1"/>
  <c r="Q2235" i="1" a="1"/>
  <c r="Q2235" i="1" s="1"/>
  <c r="Q2236" i="1" a="1"/>
  <c r="Q2236" i="1" s="1"/>
  <c r="Q2237" i="1" a="1"/>
  <c r="Q2237" i="1" s="1"/>
  <c r="Q2238" i="1" a="1"/>
  <c r="Q2238" i="1" s="1"/>
  <c r="Q2239" i="1" a="1"/>
  <c r="Q2239" i="1" s="1"/>
  <c r="Q2240" i="1" a="1"/>
  <c r="Q2240" i="1" s="1"/>
  <c r="Q2241" i="1" a="1"/>
  <c r="Q2241" i="1" s="1"/>
  <c r="Q2242" i="1" a="1"/>
  <c r="Q2242" i="1" s="1"/>
  <c r="Q2243" i="1" a="1"/>
  <c r="Q2243" i="1" s="1"/>
  <c r="Q2244" i="1" a="1"/>
  <c r="Q2244" i="1" s="1"/>
  <c r="Q2245" i="1" a="1"/>
  <c r="Q2245" i="1" s="1"/>
  <c r="Q2246" i="1" a="1"/>
  <c r="Q2246" i="1" s="1"/>
  <c r="Q2247" i="1" a="1"/>
  <c r="Q2247" i="1" s="1"/>
  <c r="Q2248" i="1" a="1"/>
  <c r="Q2248" i="1" s="1"/>
  <c r="Q2249" i="1" a="1"/>
  <c r="Q2249" i="1" s="1"/>
  <c r="Q2250" i="1" a="1"/>
  <c r="Q2250" i="1" s="1"/>
  <c r="Q2251" i="1" a="1"/>
  <c r="Q2251" i="1" s="1"/>
  <c r="Q2252" i="1" a="1"/>
  <c r="Q2252" i="1" s="1"/>
  <c r="Q2253" i="1" a="1"/>
  <c r="Q2253" i="1" s="1"/>
  <c r="Q2254" i="1" a="1"/>
  <c r="Q2254" i="1" s="1"/>
  <c r="Q2255" i="1" a="1"/>
  <c r="Q2255" i="1" s="1"/>
  <c r="Q2256" i="1" a="1"/>
  <c r="Q2256" i="1" s="1"/>
  <c r="Q2257" i="1" a="1"/>
  <c r="Q2257" i="1" s="1"/>
  <c r="Q2258" i="1" a="1"/>
  <c r="Q2258" i="1" s="1"/>
  <c r="Q2259" i="1" a="1"/>
  <c r="Q2259" i="1" s="1"/>
  <c r="Q2260" i="1" a="1"/>
  <c r="Q2260" i="1" s="1"/>
  <c r="Q2261" i="1" a="1"/>
  <c r="Q2261" i="1" s="1"/>
  <c r="Q2262" i="1" a="1"/>
  <c r="Q2262" i="1" s="1"/>
  <c r="Q2263" i="1" a="1"/>
  <c r="Q2263" i="1"/>
  <c r="Q2264" i="1" a="1"/>
  <c r="Q2264" i="1" s="1"/>
  <c r="Q2265" i="1" a="1"/>
  <c r="Q2265" i="1" s="1"/>
  <c r="Q2266" i="1" a="1"/>
  <c r="Q2266" i="1" s="1"/>
  <c r="Q2267" i="1" a="1"/>
  <c r="Q2267" i="1" s="1"/>
  <c r="Q2268" i="1" a="1"/>
  <c r="Q2268" i="1" s="1"/>
  <c r="Q2269" i="1" a="1"/>
  <c r="Q2269" i="1" s="1"/>
  <c r="Q2270" i="1" a="1"/>
  <c r="Q2270" i="1" s="1"/>
  <c r="Q2271" i="1" a="1"/>
  <c r="Q2271" i="1" s="1"/>
  <c r="Q2272" i="1" a="1"/>
  <c r="Q2272" i="1" s="1"/>
  <c r="Q2273" i="1" a="1"/>
  <c r="Q2273" i="1" s="1"/>
  <c r="Q2274" i="1" a="1"/>
  <c r="Q2274" i="1" s="1"/>
  <c r="Q2275" i="1" a="1"/>
  <c r="Q2275" i="1" s="1"/>
  <c r="Q2276" i="1" a="1"/>
  <c r="Q2276" i="1" s="1"/>
  <c r="Q2277" i="1" a="1"/>
  <c r="Q2277" i="1" s="1"/>
  <c r="Q2278" i="1" a="1"/>
  <c r="Q2278" i="1" s="1"/>
  <c r="Q2279" i="1" a="1"/>
  <c r="Q2279" i="1" s="1"/>
  <c r="Q2280" i="1" a="1"/>
  <c r="Q2280" i="1" s="1"/>
  <c r="Q2281" i="1" a="1"/>
  <c r="Q2281" i="1"/>
  <c r="Q2282" i="1" a="1"/>
  <c r="Q2282" i="1" s="1"/>
  <c r="Q2283" i="1" a="1"/>
  <c r="Q2283" i="1" s="1"/>
  <c r="Q2284" i="1" a="1"/>
  <c r="Q2284" i="1" s="1"/>
  <c r="Q2285" i="1" a="1"/>
  <c r="Q2285" i="1" s="1"/>
  <c r="Q2286" i="1" a="1"/>
  <c r="Q2286" i="1" s="1"/>
  <c r="Q2287" i="1" a="1"/>
  <c r="Q2287" i="1" s="1"/>
  <c r="Q2288" i="1" a="1"/>
  <c r="Q2288" i="1" s="1"/>
  <c r="Q2289" i="1" a="1"/>
  <c r="Q2289" i="1" s="1"/>
  <c r="Q2290" i="1" a="1"/>
  <c r="Q2290" i="1" s="1"/>
  <c r="Q2291" i="1" a="1"/>
  <c r="Q2291" i="1"/>
  <c r="Q2292" i="1" a="1"/>
  <c r="Q2292" i="1" s="1"/>
  <c r="Q2293" i="1" a="1"/>
  <c r="Q2293" i="1" s="1"/>
  <c r="Q2294" i="1" a="1"/>
  <c r="Q2294" i="1" s="1"/>
  <c r="Q2295" i="1" a="1"/>
  <c r="Q2295" i="1" s="1"/>
  <c r="Q2296" i="1" a="1"/>
  <c r="Q2296" i="1" s="1"/>
  <c r="Q2297" i="1" a="1"/>
  <c r="Q2297" i="1" s="1"/>
  <c r="Q2298" i="1" a="1"/>
  <c r="Q2298" i="1" s="1"/>
  <c r="Q2299" i="1" a="1"/>
  <c r="Q2299" i="1" s="1"/>
  <c r="Q2300" i="1" a="1"/>
  <c r="Q2300" i="1" s="1"/>
  <c r="Q2301" i="1" a="1"/>
  <c r="Q2301" i="1" s="1"/>
  <c r="Q2302" i="1" a="1"/>
  <c r="Q2302" i="1" s="1"/>
  <c r="Q2303" i="1" a="1"/>
  <c r="Q2303" i="1" s="1"/>
  <c r="Q2304" i="1" a="1"/>
  <c r="Q2304" i="1" s="1"/>
  <c r="Q2305" i="1" a="1"/>
  <c r="Q2305" i="1" s="1"/>
  <c r="Q2306" i="1" a="1"/>
  <c r="Q2306" i="1" s="1"/>
  <c r="Q2307" i="1" a="1"/>
  <c r="Q2307" i="1" s="1"/>
  <c r="Q2308" i="1" a="1"/>
  <c r="Q2308" i="1" s="1"/>
  <c r="Q2309" i="1" a="1"/>
  <c r="Q2309" i="1" s="1"/>
  <c r="Q2310" i="1" a="1"/>
  <c r="Q2310" i="1" s="1"/>
  <c r="Q2311" i="1" a="1"/>
  <c r="Q2311" i="1" s="1"/>
  <c r="Q2312" i="1" a="1"/>
  <c r="Q2312" i="1" s="1"/>
  <c r="Q2313" i="1" a="1"/>
  <c r="Q2313" i="1" s="1"/>
  <c r="Q2314" i="1" a="1"/>
  <c r="Q2314" i="1" s="1"/>
  <c r="Q2315" i="1" a="1"/>
  <c r="Q2315" i="1" s="1"/>
  <c r="Q2316" i="1" a="1"/>
  <c r="Q2316" i="1" s="1"/>
  <c r="Q2317" i="1" a="1"/>
  <c r="Q2317" i="1" s="1"/>
  <c r="Q2318" i="1" a="1"/>
  <c r="Q2318" i="1" s="1"/>
  <c r="Q2319" i="1" a="1"/>
  <c r="Q2319" i="1" s="1"/>
  <c r="Q2320" i="1" a="1"/>
  <c r="Q2320" i="1" s="1"/>
  <c r="Q2321" i="1" a="1"/>
  <c r="Q2321" i="1" s="1"/>
  <c r="Q2322" i="1" a="1"/>
  <c r="Q2322" i="1" s="1"/>
  <c r="Q2323" i="1" a="1"/>
  <c r="Q2323" i="1" s="1"/>
  <c r="Q2324" i="1" a="1"/>
  <c r="Q2324" i="1" s="1"/>
  <c r="Q2325" i="1" a="1"/>
  <c r="Q2325" i="1" s="1"/>
  <c r="Q2326" i="1" a="1"/>
  <c r="Q2326" i="1" s="1"/>
  <c r="Q2327" i="1" a="1"/>
  <c r="Q2327" i="1"/>
  <c r="Q2328" i="1" a="1"/>
  <c r="Q2328" i="1" s="1"/>
  <c r="Q2329" i="1" a="1"/>
  <c r="Q2329" i="1" s="1"/>
  <c r="Q2330" i="1" a="1"/>
  <c r="Q2330" i="1" s="1"/>
  <c r="Q2331" i="1" a="1"/>
  <c r="Q2331" i="1" s="1"/>
  <c r="Q2332" i="1" a="1"/>
  <c r="Q2332" i="1" s="1"/>
  <c r="Q2333" i="1" a="1"/>
  <c r="Q2333" i="1" s="1"/>
  <c r="Q2334" i="1" a="1"/>
  <c r="Q2334" i="1" s="1"/>
  <c r="Q2335" i="1" a="1"/>
  <c r="Q2335" i="1" s="1"/>
  <c r="Q2336" i="1" a="1"/>
  <c r="Q2336" i="1" s="1"/>
  <c r="Q2337" i="1" a="1"/>
  <c r="Q2337" i="1" s="1"/>
  <c r="Q2338" i="1" a="1"/>
  <c r="Q2338" i="1" s="1"/>
  <c r="Q2339" i="1" a="1"/>
  <c r="Q2339" i="1" s="1"/>
  <c r="Q2340" i="1" a="1"/>
  <c r="Q2340" i="1" s="1"/>
  <c r="Q2341" i="1" a="1"/>
  <c r="Q2341" i="1" s="1"/>
  <c r="Q2342" i="1" a="1"/>
  <c r="Q2342" i="1" s="1"/>
  <c r="Q2343" i="1" a="1"/>
  <c r="Q2343" i="1" s="1"/>
  <c r="Q2344" i="1" a="1"/>
  <c r="Q2344" i="1" s="1"/>
  <c r="Q2345" i="1" a="1"/>
  <c r="Q2345" i="1"/>
  <c r="Q2346" i="1" a="1"/>
  <c r="Q2346" i="1" s="1"/>
  <c r="Q2347" i="1" a="1"/>
  <c r="Q2347" i="1" s="1"/>
  <c r="Q2348" i="1" a="1"/>
  <c r="Q2348" i="1" s="1"/>
  <c r="Q2349" i="1" a="1"/>
  <c r="Q2349" i="1" s="1"/>
  <c r="Q2350" i="1" a="1"/>
  <c r="Q2350" i="1" s="1"/>
  <c r="Q2351" i="1" a="1"/>
  <c r="Q2351" i="1" s="1"/>
  <c r="Q2352" i="1" a="1"/>
  <c r="Q2352" i="1" s="1"/>
  <c r="Q2353" i="1" a="1"/>
  <c r="Q2353" i="1" s="1"/>
  <c r="Q2354" i="1" a="1"/>
  <c r="Q2354" i="1" s="1"/>
  <c r="Q2355" i="1" a="1"/>
  <c r="Q2355" i="1"/>
  <c r="Q2356" i="1" a="1"/>
  <c r="Q2356" i="1" s="1"/>
  <c r="Q2357" i="1" a="1"/>
  <c r="Q2357" i="1" s="1"/>
  <c r="Q2358" i="1" a="1"/>
  <c r="Q2358" i="1" s="1"/>
  <c r="Q2359" i="1" a="1"/>
  <c r="Q2359" i="1" s="1"/>
  <c r="Q2360" i="1" a="1"/>
  <c r="Q2360" i="1" s="1"/>
  <c r="Q2361" i="1" a="1"/>
  <c r="Q2361" i="1" s="1"/>
  <c r="Q2362" i="1" a="1"/>
  <c r="Q2362" i="1" s="1"/>
  <c r="Q2363" i="1" a="1"/>
  <c r="Q2363" i="1" s="1"/>
  <c r="Q2364" i="1" a="1"/>
  <c r="Q2364" i="1" s="1"/>
  <c r="Q2365" i="1" a="1"/>
  <c r="Q2365" i="1" s="1"/>
  <c r="Q2366" i="1" a="1"/>
  <c r="Q2366" i="1" s="1"/>
  <c r="Q2367" i="1" a="1"/>
  <c r="Q2367" i="1" s="1"/>
  <c r="Q2368" i="1" a="1"/>
  <c r="Q2368" i="1" s="1"/>
  <c r="Q2369" i="1" a="1"/>
  <c r="Q2369" i="1" s="1"/>
  <c r="Q2370" i="1" a="1"/>
  <c r="Q2370" i="1" s="1"/>
  <c r="Q2371" i="1" a="1"/>
  <c r="Q2371" i="1" s="1"/>
  <c r="Q2372" i="1" a="1"/>
  <c r="Q2372" i="1" s="1"/>
  <c r="Q2373" i="1" a="1"/>
  <c r="Q2373" i="1" s="1"/>
  <c r="Q2374" i="1" a="1"/>
  <c r="Q2374" i="1" s="1"/>
  <c r="Q2375" i="1" a="1"/>
  <c r="Q2375" i="1" s="1"/>
  <c r="Q2376" i="1" a="1"/>
  <c r="Q2376" i="1" s="1"/>
  <c r="Q2377" i="1" a="1"/>
  <c r="Q2377" i="1" s="1"/>
  <c r="Q2378" i="1" a="1"/>
  <c r="Q2378" i="1" s="1"/>
  <c r="Q2379" i="1" a="1"/>
  <c r="Q2379" i="1" s="1"/>
  <c r="Q2380" i="1" a="1"/>
  <c r="Q2380" i="1" s="1"/>
  <c r="Q2381" i="1" a="1"/>
  <c r="Q2381" i="1" s="1"/>
  <c r="Q2382" i="1" a="1"/>
  <c r="Q2382" i="1" s="1"/>
  <c r="Q2383" i="1" a="1"/>
  <c r="Q2383" i="1" s="1"/>
  <c r="Q2384" i="1" a="1"/>
  <c r="Q2384" i="1" s="1"/>
  <c r="Q2385" i="1" a="1"/>
  <c r="Q2385" i="1" s="1"/>
  <c r="Q2386" i="1" a="1"/>
  <c r="Q2386" i="1" s="1"/>
  <c r="Q2387" i="1" a="1"/>
  <c r="Q2387" i="1" s="1"/>
  <c r="Q2388" i="1" a="1"/>
  <c r="Q2388" i="1" s="1"/>
  <c r="Q2389" i="1" a="1"/>
  <c r="Q2389" i="1" s="1"/>
  <c r="Q2390" i="1" a="1"/>
  <c r="Q2390" i="1" s="1"/>
  <c r="Q2391" i="1" a="1"/>
  <c r="Q2391" i="1"/>
  <c r="Q2392" i="1" a="1"/>
  <c r="Q2392" i="1" s="1"/>
  <c r="Q2393" i="1" a="1"/>
  <c r="Q2393" i="1" s="1"/>
  <c r="Q2394" i="1" a="1"/>
  <c r="Q2394" i="1" s="1"/>
  <c r="Q2395" i="1" a="1"/>
  <c r="Q2395" i="1" s="1"/>
  <c r="Q2396" i="1" a="1"/>
  <c r="Q2396" i="1" s="1"/>
  <c r="Q2397" i="1" a="1"/>
  <c r="Q2397" i="1" s="1"/>
  <c r="Q2398" i="1" a="1"/>
  <c r="Q2398" i="1" s="1"/>
  <c r="Q2399" i="1" a="1"/>
  <c r="Q2399" i="1" s="1"/>
  <c r="Q2400" i="1" a="1"/>
  <c r="Q2400" i="1" s="1"/>
  <c r="Q2401" i="1" a="1"/>
  <c r="Q2401" i="1" s="1"/>
  <c r="Q2402" i="1" a="1"/>
  <c r="Q2402" i="1" s="1"/>
  <c r="Q2403" i="1" a="1"/>
  <c r="Q2403" i="1" s="1"/>
  <c r="Q2404" i="1" a="1"/>
  <c r="Q2404" i="1" s="1"/>
  <c r="Q2405" i="1" a="1"/>
  <c r="Q2405" i="1" s="1"/>
  <c r="Q2406" i="1" a="1"/>
  <c r="Q2406" i="1" s="1"/>
  <c r="Q2407" i="1" a="1"/>
  <c r="Q2407" i="1" s="1"/>
  <c r="Q2408" i="1" a="1"/>
  <c r="Q2408" i="1" s="1"/>
  <c r="Q2409" i="1" a="1"/>
  <c r="Q2409" i="1"/>
  <c r="Q2410" i="1" a="1"/>
  <c r="Q2410" i="1" s="1"/>
  <c r="Q2411" i="1" a="1"/>
  <c r="Q2411" i="1" s="1"/>
  <c r="Q2412" i="1" a="1"/>
  <c r="Q2412" i="1" s="1"/>
  <c r="Q2413" i="1" a="1"/>
  <c r="Q2413" i="1" s="1"/>
  <c r="Q2414" i="1" a="1"/>
  <c r="Q2414" i="1" s="1"/>
  <c r="Q2415" i="1" a="1"/>
  <c r="Q2415" i="1" s="1"/>
  <c r="Q2416" i="1" a="1"/>
  <c r="Q2416" i="1" s="1"/>
  <c r="Q2417" i="1" a="1"/>
  <c r="Q2417" i="1" s="1"/>
  <c r="Q2418" i="1" a="1"/>
  <c r="Q2418" i="1" s="1"/>
  <c r="Q2419" i="1" a="1"/>
  <c r="Q2419" i="1"/>
  <c r="Q2420" i="1" a="1"/>
  <c r="Q2420" i="1" s="1"/>
  <c r="Q2421" i="1" a="1"/>
  <c r="Q2421" i="1" s="1"/>
  <c r="Q2422" i="1" a="1"/>
  <c r="Q2422" i="1" s="1"/>
  <c r="Q2423" i="1" a="1"/>
  <c r="Q2423" i="1" s="1"/>
  <c r="Q2424" i="1" a="1"/>
  <c r="Q2424" i="1" s="1"/>
  <c r="Q2425" i="1" a="1"/>
  <c r="Q2425" i="1" s="1"/>
  <c r="Q2426" i="1" a="1"/>
  <c r="Q2426" i="1" s="1"/>
  <c r="Q2427" i="1" a="1"/>
  <c r="Q2427" i="1" s="1"/>
  <c r="Q2428" i="1" a="1"/>
  <c r="Q2428" i="1" s="1"/>
  <c r="Q2429" i="1" a="1"/>
  <c r="Q2429" i="1" s="1"/>
  <c r="Q2430" i="1" a="1"/>
  <c r="Q2430" i="1" s="1"/>
  <c r="Q2431" i="1" a="1"/>
  <c r="Q2431" i="1" s="1"/>
  <c r="Q2432" i="1" a="1"/>
  <c r="Q2432" i="1" s="1"/>
  <c r="Q2433" i="1" a="1"/>
  <c r="Q2433" i="1" s="1"/>
  <c r="Q2434" i="1" a="1"/>
  <c r="Q2434" i="1" s="1"/>
  <c r="Q2435" i="1" a="1"/>
  <c r="Q2435" i="1" s="1"/>
  <c r="Q2436" i="1" a="1"/>
  <c r="Q2436" i="1" s="1"/>
  <c r="Q2437" i="1" a="1"/>
  <c r="Q2437" i="1" s="1"/>
  <c r="Q2438" i="1" a="1"/>
  <c r="Q2438" i="1" s="1"/>
  <c r="Q2439" i="1" a="1"/>
  <c r="Q2439" i="1" s="1"/>
  <c r="Q2440" i="1" a="1"/>
  <c r="Q2440" i="1" s="1"/>
  <c r="Q2441" i="1" a="1"/>
  <c r="Q2441" i="1" s="1"/>
  <c r="Q2442" i="1" a="1"/>
  <c r="Q2442" i="1" s="1"/>
  <c r="Q2443" i="1" a="1"/>
  <c r="Q2443" i="1" s="1"/>
  <c r="Q2444" i="1" a="1"/>
  <c r="Q2444" i="1" s="1"/>
  <c r="Q2445" i="1" a="1"/>
  <c r="Q2445" i="1" s="1"/>
  <c r="Q2446" i="1" a="1"/>
  <c r="Q2446" i="1" s="1"/>
  <c r="Q2447" i="1" a="1"/>
  <c r="Q2447" i="1" s="1"/>
  <c r="Q2448" i="1" a="1"/>
  <c r="Q2448" i="1" s="1"/>
  <c r="Q2449" i="1" a="1"/>
  <c r="Q2449" i="1" s="1"/>
  <c r="Q2450" i="1" a="1"/>
  <c r="Q2450" i="1" s="1"/>
  <c r="Q2451" i="1" a="1"/>
  <c r="Q2451" i="1" s="1"/>
  <c r="Q2452" i="1" a="1"/>
  <c r="Q2452" i="1" s="1"/>
  <c r="Q2453" i="1" a="1"/>
  <c r="Q2453" i="1" s="1"/>
  <c r="Q2454" i="1" a="1"/>
  <c r="Q2454" i="1" s="1"/>
  <c r="Q2455" i="1" a="1"/>
  <c r="Q2455" i="1"/>
  <c r="Q2456" i="1" a="1"/>
  <c r="Q2456" i="1" s="1"/>
  <c r="Q2457" i="1" a="1"/>
  <c r="Q2457" i="1" s="1"/>
  <c r="Q2458" i="1" a="1"/>
  <c r="Q2458" i="1" s="1"/>
  <c r="Q2459" i="1" a="1"/>
  <c r="Q2459" i="1" s="1"/>
  <c r="Q2460" i="1" a="1"/>
  <c r="Q2460" i="1" s="1"/>
  <c r="Q2461" i="1" a="1"/>
  <c r="Q2461" i="1" s="1"/>
  <c r="Q2462" i="1" a="1"/>
  <c r="Q2462" i="1" s="1"/>
  <c r="Q2463" i="1" a="1"/>
  <c r="Q2463" i="1" s="1"/>
  <c r="Q2464" i="1" a="1"/>
  <c r="Q2464" i="1" s="1"/>
  <c r="Q2465" i="1" a="1"/>
  <c r="Q2465" i="1" s="1"/>
  <c r="Q2466" i="1" a="1"/>
  <c r="Q2466" i="1" s="1"/>
  <c r="Q2467" i="1" a="1"/>
  <c r="Q2467" i="1" s="1"/>
  <c r="Q2468" i="1" a="1"/>
  <c r="Q2468" i="1" s="1"/>
  <c r="Q2469" i="1" a="1"/>
  <c r="Q2469" i="1" s="1"/>
  <c r="Q2470" i="1" a="1"/>
  <c r="Q2470" i="1" s="1"/>
  <c r="Q2471" i="1" a="1"/>
  <c r="Q2471" i="1" s="1"/>
  <c r="Q2472" i="1" a="1"/>
  <c r="Q2472" i="1" s="1"/>
  <c r="Q2473" i="1" a="1"/>
  <c r="Q2473" i="1"/>
  <c r="Q2474" i="1" a="1"/>
  <c r="Q2474" i="1" s="1"/>
  <c r="Q2475" i="1" a="1"/>
  <c r="Q2475" i="1" s="1"/>
  <c r="Q2476" i="1" a="1"/>
  <c r="Q2476" i="1" s="1"/>
  <c r="Q2477" i="1" a="1"/>
  <c r="Q2477" i="1" s="1"/>
  <c r="Q2478" i="1" a="1"/>
  <c r="Q2478" i="1" s="1"/>
  <c r="Q2479" i="1" a="1"/>
  <c r="Q2479" i="1" s="1"/>
  <c r="Q2480" i="1" a="1"/>
  <c r="Q2480" i="1" s="1"/>
  <c r="Q2481" i="1" a="1"/>
  <c r="Q2481" i="1" s="1"/>
  <c r="Q2482" i="1" a="1"/>
  <c r="Q2482" i="1" s="1"/>
  <c r="Q2483" i="1" a="1"/>
  <c r="Q2483" i="1"/>
  <c r="Q2484" i="1" a="1"/>
  <c r="Q2484" i="1" s="1"/>
  <c r="Q2485" i="1" a="1"/>
  <c r="Q2485" i="1" s="1"/>
  <c r="Q2486" i="1" a="1"/>
  <c r="Q2486" i="1" s="1"/>
  <c r="Q2487" i="1" a="1"/>
  <c r="Q2487" i="1" s="1"/>
  <c r="Q2488" i="1" a="1"/>
  <c r="Q2488" i="1" s="1"/>
  <c r="Q2489" i="1" a="1"/>
  <c r="Q2489" i="1" s="1"/>
  <c r="Q2490" i="1" a="1"/>
  <c r="Q2490" i="1" s="1"/>
  <c r="Q2491" i="1" a="1"/>
  <c r="Q2491" i="1" s="1"/>
  <c r="Q2492" i="1" a="1"/>
  <c r="Q2492" i="1" s="1"/>
  <c r="Q2493" i="1" a="1"/>
  <c r="Q2493" i="1" s="1"/>
  <c r="Q2494" i="1" a="1"/>
  <c r="Q2494" i="1" s="1"/>
  <c r="Q2495" i="1" a="1"/>
  <c r="Q2495" i="1" s="1"/>
  <c r="Q2496" i="1" a="1"/>
  <c r="Q2496" i="1" s="1"/>
  <c r="Q2497" i="1" a="1"/>
  <c r="Q2497" i="1" s="1"/>
  <c r="Q2498" i="1" a="1"/>
  <c r="Q2498" i="1" s="1"/>
  <c r="Q2499" i="1" a="1"/>
  <c r="Q2499" i="1" s="1"/>
  <c r="Q2500" i="1" a="1"/>
  <c r="Q2500" i="1" s="1"/>
  <c r="Q2501" i="1" a="1"/>
  <c r="Q2501" i="1" s="1"/>
  <c r="Q2502" i="1" a="1"/>
  <c r="Q2502" i="1" s="1"/>
  <c r="Q2503" i="1" a="1"/>
  <c r="Q2503" i="1" s="1"/>
  <c r="Q2504" i="1" a="1"/>
  <c r="Q2504" i="1" s="1"/>
  <c r="Q2505" i="1" a="1"/>
  <c r="Q2505" i="1" s="1"/>
  <c r="Q2506" i="1" a="1"/>
  <c r="Q2506" i="1" s="1"/>
  <c r="Q2507" i="1" a="1"/>
  <c r="Q2507" i="1" s="1"/>
  <c r="Q2508" i="1" a="1"/>
  <c r="Q2508" i="1" s="1"/>
  <c r="Q2509" i="1" a="1"/>
  <c r="Q2509" i="1" s="1"/>
  <c r="Q2510" i="1" a="1"/>
  <c r="Q2510" i="1" s="1"/>
  <c r="Q2511" i="1" a="1"/>
  <c r="Q2511" i="1" s="1"/>
  <c r="Q2512" i="1" a="1"/>
  <c r="Q2512" i="1" s="1"/>
  <c r="Q2513" i="1" a="1"/>
  <c r="Q2513" i="1" s="1"/>
  <c r="Q2514" i="1" a="1"/>
  <c r="Q2514" i="1" s="1"/>
  <c r="Q2515" i="1" a="1"/>
  <c r="Q2515" i="1" s="1"/>
  <c r="Q2516" i="1" a="1"/>
  <c r="Q2516" i="1" s="1"/>
  <c r="Q2517" i="1" a="1"/>
  <c r="Q2517" i="1" s="1"/>
  <c r="Q2518" i="1" a="1"/>
  <c r="Q2518" i="1" s="1"/>
  <c r="Q2519" i="1" a="1"/>
  <c r="Q2519" i="1" s="1"/>
  <c r="Q2520" i="1" a="1"/>
  <c r="Q2520" i="1" s="1"/>
  <c r="Q2521" i="1" a="1"/>
  <c r="Q2521" i="1" s="1"/>
  <c r="Q2522" i="1" a="1"/>
  <c r="Q2522" i="1" s="1"/>
  <c r="Q2523" i="1" a="1"/>
  <c r="Q2523" i="1"/>
  <c r="Q2524" i="1" a="1"/>
  <c r="Q2524" i="1" s="1"/>
  <c r="Q2525" i="1" a="1"/>
  <c r="Q2525" i="1" s="1"/>
  <c r="Q2526" i="1" a="1"/>
  <c r="Q2526" i="1" s="1"/>
  <c r="Q2527" i="1" a="1"/>
  <c r="Q2527" i="1" s="1"/>
  <c r="Q2528" i="1" a="1"/>
  <c r="Q2528" i="1" s="1"/>
  <c r="Q2529" i="1" a="1"/>
  <c r="Q2529" i="1" s="1"/>
  <c r="Q2530" i="1" a="1"/>
  <c r="Q2530" i="1" s="1"/>
  <c r="Q2531" i="1" a="1"/>
  <c r="Q2531" i="1" s="1"/>
  <c r="Q2532" i="1" a="1"/>
  <c r="Q2532" i="1" s="1"/>
  <c r="Q2533" i="1" a="1"/>
  <c r="Q2533" i="1" s="1"/>
  <c r="Q2534" i="1" a="1"/>
  <c r="Q2534" i="1" s="1"/>
  <c r="Q2535" i="1" a="1"/>
  <c r="Q2535" i="1" s="1"/>
  <c r="Q2536" i="1" a="1"/>
  <c r="Q2536" i="1" s="1"/>
  <c r="Q2537" i="1" a="1"/>
  <c r="Q2537" i="1" s="1"/>
  <c r="Q2538" i="1" a="1"/>
  <c r="Q2538" i="1" s="1"/>
  <c r="Q2539" i="1" a="1"/>
  <c r="Q2539" i="1" s="1"/>
  <c r="Q2540" i="1" a="1"/>
  <c r="Q2540" i="1" s="1"/>
  <c r="Q2541" i="1" a="1"/>
  <c r="Q2541" i="1" s="1"/>
  <c r="Q2542" i="1" a="1"/>
  <c r="Q2542" i="1" s="1"/>
  <c r="Q2543" i="1" a="1"/>
  <c r="Q2543" i="1" s="1"/>
  <c r="Q2544" i="1" a="1"/>
  <c r="Q2544" i="1" s="1"/>
  <c r="Q2545" i="1" a="1"/>
  <c r="Q2545" i="1" s="1"/>
  <c r="Q2546" i="1" a="1"/>
  <c r="Q2546" i="1" s="1"/>
  <c r="Q2547" i="1" a="1"/>
  <c r="Q2547" i="1" s="1"/>
  <c r="Q2548" i="1" a="1"/>
  <c r="Q2548" i="1" s="1"/>
  <c r="Q2549" i="1" a="1"/>
  <c r="Q2549" i="1" s="1"/>
  <c r="Q2550" i="1" a="1"/>
  <c r="Q2550" i="1" s="1"/>
  <c r="Q2551" i="1" a="1"/>
  <c r="Q2551" i="1" s="1"/>
  <c r="Q2552" i="1" a="1"/>
  <c r="Q2552" i="1" s="1"/>
  <c r="Q2553" i="1" a="1"/>
  <c r="Q2553" i="1" s="1"/>
  <c r="Q2554" i="1" a="1"/>
  <c r="Q2554" i="1" s="1"/>
  <c r="Q2555" i="1" a="1"/>
  <c r="Q2555" i="1" s="1"/>
  <c r="Q2556" i="1" a="1"/>
  <c r="Q2556" i="1" s="1"/>
  <c r="Q2557" i="1" a="1"/>
  <c r="Q2557" i="1" s="1"/>
  <c r="Q2558" i="1" a="1"/>
  <c r="Q2558" i="1" s="1"/>
  <c r="Q2559" i="1" a="1"/>
  <c r="Q2559" i="1" s="1"/>
  <c r="Q2560" i="1" a="1"/>
  <c r="Q2560" i="1" s="1"/>
  <c r="Q2561" i="1" a="1"/>
  <c r="Q2561" i="1"/>
  <c r="Q2562" i="1" a="1"/>
  <c r="Q2562" i="1" s="1"/>
  <c r="Q2563" i="1" a="1"/>
  <c r="Q2563" i="1" s="1"/>
  <c r="Q2564" i="1" a="1"/>
  <c r="Q2564" i="1" s="1"/>
  <c r="Q2565" i="1" a="1"/>
  <c r="Q2565" i="1" s="1"/>
  <c r="Q2566" i="1" a="1"/>
  <c r="Q2566" i="1" s="1"/>
  <c r="Q2567" i="1" a="1"/>
  <c r="Q2567" i="1"/>
  <c r="Q2568" i="1" a="1"/>
  <c r="Q2568" i="1" s="1"/>
  <c r="Q2569" i="1" a="1"/>
  <c r="Q2569" i="1" s="1"/>
  <c r="Q2570" i="1" a="1"/>
  <c r="Q2570" i="1" s="1"/>
  <c r="Q2571" i="1" a="1"/>
  <c r="Q2571" i="1"/>
  <c r="Q2572" i="1" a="1"/>
  <c r="Q2572" i="1" s="1"/>
  <c r="Q2573" i="1" a="1"/>
  <c r="Q2573" i="1" s="1"/>
  <c r="Q2574" i="1" a="1"/>
  <c r="Q2574" i="1" s="1"/>
  <c r="Q2575" i="1" a="1"/>
  <c r="Q2575" i="1" s="1"/>
  <c r="Q2576" i="1" a="1"/>
  <c r="Q2576" i="1" s="1"/>
  <c r="Q2577" i="1" a="1"/>
  <c r="Q2577" i="1"/>
  <c r="Q2578" i="1" a="1"/>
  <c r="Q2578" i="1" s="1"/>
  <c r="Q2579" i="1" a="1"/>
  <c r="Q2579" i="1" s="1"/>
  <c r="Q2580" i="1" a="1"/>
  <c r="Q2580" i="1" s="1"/>
  <c r="Q2581" i="1" a="1"/>
  <c r="Q2581" i="1" s="1"/>
  <c r="Q2582" i="1" a="1"/>
  <c r="Q2582" i="1" s="1"/>
  <c r="Q2583" i="1" a="1"/>
  <c r="Q2583" i="1" s="1"/>
  <c r="Q2584" i="1" a="1"/>
  <c r="Q2584" i="1" s="1"/>
  <c r="Q2585" i="1" a="1"/>
  <c r="Q2585" i="1" s="1"/>
  <c r="Q2586" i="1" a="1"/>
  <c r="Q2586" i="1" s="1"/>
  <c r="Q2587" i="1" a="1"/>
  <c r="Q2587" i="1" s="1"/>
  <c r="Q2588" i="1" a="1"/>
  <c r="Q2588" i="1" s="1"/>
  <c r="Q2589" i="1" a="1"/>
  <c r="Q2589" i="1" s="1"/>
  <c r="Q2590" i="1" a="1"/>
  <c r="Q2590" i="1" s="1"/>
  <c r="Q2591" i="1" a="1"/>
  <c r="Q2591" i="1" s="1"/>
  <c r="Q2592" i="1" a="1"/>
  <c r="Q2592" i="1" s="1"/>
  <c r="Q2593" i="1" a="1"/>
  <c r="Q2593" i="1" s="1"/>
  <c r="Q2594" i="1" a="1"/>
  <c r="Q2594" i="1" s="1"/>
  <c r="Q2595" i="1" a="1"/>
  <c r="Q2595" i="1" s="1"/>
  <c r="Q2596" i="1" a="1"/>
  <c r="Q2596" i="1" s="1"/>
  <c r="Q2597" i="1" a="1"/>
  <c r="Q2597" i="1" s="1"/>
  <c r="Q2598" i="1" a="1"/>
  <c r="Q2598" i="1" s="1"/>
  <c r="Q2599" i="1" a="1"/>
  <c r="Q2599" i="1" s="1"/>
  <c r="Q2600" i="1" a="1"/>
  <c r="Q2600" i="1" s="1"/>
  <c r="Q2601" i="1" a="1"/>
  <c r="Q2601" i="1" s="1"/>
  <c r="Q2602" i="1" a="1"/>
  <c r="Q2602" i="1" s="1"/>
  <c r="Q2603" i="1" a="1"/>
  <c r="Q2603" i="1" s="1"/>
  <c r="Q2604" i="1" a="1"/>
  <c r="Q2604" i="1" s="1"/>
  <c r="Q2605" i="1" a="1"/>
  <c r="Q2605" i="1" s="1"/>
  <c r="Q2606" i="1" a="1"/>
  <c r="Q2606" i="1" s="1"/>
  <c r="Q2607" i="1" a="1"/>
  <c r="Q2607" i="1" s="1"/>
  <c r="Q2608" i="1" a="1"/>
  <c r="Q2608" i="1" s="1"/>
  <c r="Q2609" i="1" a="1"/>
  <c r="Q2609" i="1" s="1"/>
  <c r="Q2610" i="1" a="1"/>
  <c r="Q2610" i="1" s="1"/>
  <c r="Q2611" i="1" a="1"/>
  <c r="Q2611" i="1" s="1"/>
  <c r="Q2612" i="1" a="1"/>
  <c r="Q2612" i="1" s="1"/>
  <c r="Q2613" i="1" a="1"/>
  <c r="Q2613" i="1" s="1"/>
  <c r="Q2614" i="1" a="1"/>
  <c r="Q2614" i="1" s="1"/>
  <c r="Q2615" i="1" a="1"/>
  <c r="Q2615" i="1"/>
  <c r="Q2616" i="1" a="1"/>
  <c r="Q2616" i="1" s="1"/>
  <c r="Q2617" i="1" a="1"/>
  <c r="Q2617" i="1" s="1"/>
  <c r="Q2618" i="1" a="1"/>
  <c r="Q2618" i="1" s="1"/>
  <c r="Q2619" i="1" a="1"/>
  <c r="Q2619" i="1" s="1"/>
  <c r="Q2620" i="1" a="1"/>
  <c r="Q2620" i="1" s="1"/>
  <c r="Q2621" i="1" a="1"/>
  <c r="Q2621" i="1" s="1"/>
  <c r="Q2622" i="1" a="1"/>
  <c r="Q2622" i="1" s="1"/>
  <c r="Q2623" i="1" a="1"/>
  <c r="Q2623" i="1" s="1"/>
  <c r="Q2624" i="1" a="1"/>
  <c r="Q2624" i="1" s="1"/>
  <c r="Q2625" i="1" a="1"/>
  <c r="Q2625" i="1" s="1"/>
  <c r="Q2626" i="1" a="1"/>
  <c r="Q2626" i="1" s="1"/>
  <c r="Q2627" i="1" a="1"/>
  <c r="Q2627" i="1" s="1"/>
  <c r="Q2628" i="1" a="1"/>
  <c r="Q2628" i="1" s="1"/>
  <c r="Q2629" i="1" a="1"/>
  <c r="Q2629" i="1" s="1"/>
  <c r="Q2630" i="1" a="1"/>
  <c r="Q2630" i="1" s="1"/>
  <c r="Q2631" i="1" a="1"/>
  <c r="Q2631" i="1" s="1"/>
  <c r="Q2632" i="1" a="1"/>
  <c r="Q2632" i="1" s="1"/>
  <c r="Q2633" i="1" a="1"/>
  <c r="Q2633" i="1" s="1"/>
  <c r="Q2634" i="1" a="1"/>
  <c r="Q2634" i="1" s="1"/>
  <c r="Q2635" i="1" a="1"/>
  <c r="Q2635" i="1" s="1"/>
  <c r="Q2636" i="1" a="1"/>
  <c r="Q2636" i="1" s="1"/>
  <c r="Q2637" i="1" a="1"/>
  <c r="Q2637" i="1" s="1"/>
  <c r="Q2638" i="1" a="1"/>
  <c r="Q2638" i="1" s="1"/>
  <c r="Q2639" i="1" a="1"/>
  <c r="Q2639" i="1" s="1"/>
  <c r="Q2640" i="1" a="1"/>
  <c r="Q2640" i="1" s="1"/>
  <c r="Q2641" i="1" a="1"/>
  <c r="Q2641" i="1" s="1"/>
  <c r="Q2642" i="1" a="1"/>
  <c r="Q2642" i="1" s="1"/>
  <c r="Q2643" i="1" a="1"/>
  <c r="Q2643" i="1" s="1"/>
  <c r="Q2644" i="1" a="1"/>
  <c r="Q2644" i="1" s="1"/>
  <c r="Q2645" i="1" a="1"/>
  <c r="Q2645" i="1" s="1"/>
  <c r="Q2646" i="1" a="1"/>
  <c r="Q2646" i="1" s="1"/>
  <c r="Q2647" i="1" a="1"/>
  <c r="Q2647" i="1" s="1"/>
  <c r="Q2648" i="1" a="1"/>
  <c r="Q2648" i="1" s="1"/>
  <c r="Q2649" i="1" a="1"/>
  <c r="Q2649" i="1" s="1"/>
  <c r="Q2650" i="1" a="1"/>
  <c r="Q2650" i="1" s="1"/>
  <c r="Q2651" i="1" a="1"/>
  <c r="Q2651" i="1"/>
  <c r="Q2652" i="1" a="1"/>
  <c r="Q2652" i="1" s="1"/>
  <c r="Q2653" i="1" a="1"/>
  <c r="Q2653" i="1" s="1"/>
  <c r="Q2654" i="1" a="1"/>
  <c r="Q2654" i="1" s="1"/>
  <c r="Q2655" i="1" a="1"/>
  <c r="Q2655" i="1" s="1"/>
  <c r="Q2656" i="1" a="1"/>
  <c r="Q2656" i="1" s="1"/>
  <c r="Q2657" i="1" a="1"/>
  <c r="Q2657" i="1" s="1"/>
  <c r="Q2658" i="1" a="1"/>
  <c r="Q2658" i="1" s="1"/>
  <c r="Q2659" i="1" a="1"/>
  <c r="Q2659" i="1" s="1"/>
  <c r="Q2660" i="1" a="1"/>
  <c r="Q2660" i="1" s="1"/>
  <c r="Q2661" i="1" a="1"/>
  <c r="Q2661" i="1" s="1"/>
  <c r="Q2662" i="1" a="1"/>
  <c r="Q2662" i="1" s="1"/>
  <c r="Q2663" i="1" a="1"/>
  <c r="Q2663" i="1" s="1"/>
  <c r="Q2664" i="1" a="1"/>
  <c r="Q2664" i="1" s="1"/>
  <c r="Q2665" i="1" a="1"/>
  <c r="Q2665" i="1" s="1"/>
  <c r="Q2666" i="1" a="1"/>
  <c r="Q2666" i="1" s="1"/>
  <c r="Q2667" i="1" a="1"/>
  <c r="Q2667" i="1" s="1"/>
  <c r="Q2668" i="1" a="1"/>
  <c r="Q2668" i="1" s="1"/>
  <c r="Q2669" i="1" a="1"/>
  <c r="Q2669" i="1" s="1"/>
  <c r="Q2670" i="1" a="1"/>
  <c r="Q2670" i="1" s="1"/>
  <c r="Q2671" i="1" a="1"/>
  <c r="Q2671" i="1" s="1"/>
  <c r="Q2672" i="1" a="1"/>
  <c r="Q2672" i="1" s="1"/>
  <c r="Q2673" i="1" a="1"/>
  <c r="Q2673" i="1" s="1"/>
  <c r="Q2674" i="1" a="1"/>
  <c r="Q2674" i="1" s="1"/>
  <c r="Q2675" i="1" a="1"/>
  <c r="Q2675" i="1" s="1"/>
  <c r="Q2676" i="1" a="1"/>
  <c r="Q2676" i="1" s="1"/>
  <c r="Q2677" i="1" a="1"/>
  <c r="Q2677" i="1" s="1"/>
  <c r="Q2678" i="1" a="1"/>
  <c r="Q2678" i="1" s="1"/>
  <c r="Q2679" i="1" a="1"/>
  <c r="Q2679" i="1" s="1"/>
  <c r="Q2680" i="1" a="1"/>
  <c r="Q2680" i="1" s="1"/>
  <c r="Q2681" i="1" a="1"/>
  <c r="Q2681" i="1" s="1"/>
  <c r="Q2682" i="1" a="1"/>
  <c r="Q2682" i="1" s="1"/>
  <c r="Q2683" i="1" a="1"/>
  <c r="Q2683" i="1" s="1"/>
  <c r="Q2684" i="1" a="1"/>
  <c r="Q2684" i="1" s="1"/>
  <c r="Q2685" i="1" a="1"/>
  <c r="Q2685" i="1" s="1"/>
  <c r="Q2686" i="1" a="1"/>
  <c r="Q2686" i="1" s="1"/>
  <c r="Q2687" i="1" a="1"/>
  <c r="Q2687" i="1" s="1"/>
  <c r="Q2688" i="1" a="1"/>
  <c r="Q2688" i="1" s="1"/>
  <c r="Q2689" i="1" a="1"/>
  <c r="Q2689" i="1" s="1"/>
  <c r="Q2690" i="1" a="1"/>
  <c r="Q2690" i="1" s="1"/>
  <c r="Q2691" i="1" a="1"/>
  <c r="Q2691" i="1" s="1"/>
  <c r="Q2692" i="1" a="1"/>
  <c r="Q2692" i="1" s="1"/>
  <c r="Q2693" i="1" a="1"/>
  <c r="Q2693" i="1" s="1"/>
  <c r="Q2694" i="1" a="1"/>
  <c r="Q2694" i="1" s="1"/>
  <c r="Q2695" i="1" a="1"/>
  <c r="Q2695" i="1" s="1"/>
  <c r="Q2696" i="1" a="1"/>
  <c r="Q2696" i="1" s="1"/>
  <c r="Q2697" i="1" a="1"/>
  <c r="Q2697" i="1" s="1"/>
  <c r="Q2698" i="1" a="1"/>
  <c r="Q2698" i="1" s="1"/>
  <c r="Q2699" i="1" a="1"/>
  <c r="Q2699" i="1" s="1"/>
  <c r="Q2700" i="1" a="1"/>
  <c r="Q2700" i="1" s="1"/>
  <c r="Q2701" i="1" a="1"/>
  <c r="Q2701" i="1" s="1"/>
  <c r="Q2702" i="1" a="1"/>
  <c r="Q2702" i="1" s="1"/>
  <c r="Q2703" i="1" a="1"/>
  <c r="Q2703" i="1" s="1"/>
  <c r="Q2704" i="1" a="1"/>
  <c r="Q2704" i="1" s="1"/>
  <c r="Q2705" i="1" a="1"/>
  <c r="Q2705" i="1" s="1"/>
  <c r="Q2706" i="1" a="1"/>
  <c r="Q2706" i="1" s="1"/>
  <c r="Q2707" i="1" a="1"/>
  <c r="Q2707" i="1" s="1"/>
  <c r="Q2708" i="1" a="1"/>
  <c r="Q2708" i="1" s="1"/>
  <c r="Q2709" i="1" a="1"/>
  <c r="Q2709" i="1" s="1"/>
  <c r="Q2710" i="1" a="1"/>
  <c r="Q2710" i="1" s="1"/>
  <c r="Q2711" i="1" a="1"/>
  <c r="Q2711" i="1"/>
  <c r="Q2712" i="1" a="1"/>
  <c r="Q2712" i="1" s="1"/>
  <c r="Q2713" i="1" a="1"/>
  <c r="Q2713" i="1" s="1"/>
  <c r="Q2714" i="1" a="1"/>
  <c r="Q2714" i="1" s="1"/>
  <c r="Q2715" i="1" a="1"/>
  <c r="Q2715" i="1" s="1"/>
  <c r="Q2716" i="1" a="1"/>
  <c r="Q2716" i="1" s="1"/>
  <c r="Q2717" i="1" a="1"/>
  <c r="Q2717" i="1" s="1"/>
  <c r="Q2718" i="1" a="1"/>
  <c r="Q2718" i="1" s="1"/>
  <c r="Q2719" i="1" a="1"/>
  <c r="Q2719" i="1" s="1"/>
  <c r="Q2720" i="1" a="1"/>
  <c r="Q2720" i="1" s="1"/>
  <c r="Q2721" i="1" a="1"/>
  <c r="Q2721" i="1" s="1"/>
  <c r="Q2722" i="1" a="1"/>
  <c r="Q2722" i="1" s="1"/>
  <c r="Q2723" i="1" a="1"/>
  <c r="Q2723" i="1" s="1"/>
  <c r="Q2724" i="1" a="1"/>
  <c r="Q2724" i="1" s="1"/>
  <c r="Q2725" i="1" a="1"/>
  <c r="Q2725" i="1" s="1"/>
  <c r="Q2726" i="1" a="1"/>
  <c r="Q2726" i="1" s="1"/>
  <c r="Q2727" i="1" a="1"/>
  <c r="Q2727" i="1" s="1"/>
  <c r="Q2728" i="1" a="1"/>
  <c r="Q2728" i="1" s="1"/>
  <c r="Q2729" i="1" a="1"/>
  <c r="Q2729" i="1" s="1"/>
  <c r="Q2730" i="1" a="1"/>
  <c r="Q2730" i="1" s="1"/>
  <c r="Q2731" i="1" a="1"/>
  <c r="Q2731" i="1" s="1"/>
  <c r="Q2732" i="1" a="1"/>
  <c r="Q2732" i="1" s="1"/>
  <c r="Q2733" i="1" a="1"/>
  <c r="Q2733" i="1" s="1"/>
  <c r="Q2734" i="1" a="1"/>
  <c r="Q2734" i="1" s="1"/>
  <c r="Q2735" i="1" a="1"/>
  <c r="Q2735" i="1"/>
  <c r="Q2736" i="1" a="1"/>
  <c r="Q2736" i="1" s="1"/>
  <c r="Q2737" i="1" a="1"/>
  <c r="Q2737" i="1" s="1"/>
  <c r="Q2738" i="1" a="1"/>
  <c r="Q2738" i="1" s="1"/>
  <c r="Q2739" i="1" a="1"/>
  <c r="Q2739" i="1" s="1"/>
  <c r="Q2740" i="1" a="1"/>
  <c r="Q2740" i="1" s="1"/>
  <c r="Q2741" i="1" a="1"/>
  <c r="Q2741" i="1" s="1"/>
  <c r="Q2742" i="1" a="1"/>
  <c r="Q2742" i="1" s="1"/>
  <c r="Q2743" i="1" a="1"/>
  <c r="Q2743" i="1" s="1"/>
  <c r="Q2744" i="1" a="1"/>
  <c r="Q2744" i="1" s="1"/>
  <c r="Q2745" i="1" a="1"/>
  <c r="Q2745" i="1" s="1"/>
  <c r="Q2746" i="1" a="1"/>
  <c r="Q2746" i="1" s="1"/>
  <c r="Q2747" i="1" a="1"/>
  <c r="Q2747" i="1" s="1"/>
  <c r="Q2748" i="1" a="1"/>
  <c r="Q2748" i="1" s="1"/>
  <c r="Q2749" i="1" a="1"/>
  <c r="Q2749" i="1" s="1"/>
  <c r="Q2750" i="1" a="1"/>
  <c r="Q2750" i="1" s="1"/>
  <c r="Q2751" i="1" a="1"/>
  <c r="Q2751" i="1" s="1"/>
  <c r="Q2752" i="1" a="1"/>
  <c r="Q2752" i="1" s="1"/>
  <c r="Q2753" i="1" a="1"/>
  <c r="Q2753" i="1" s="1"/>
  <c r="Q2754" i="1" a="1"/>
  <c r="Q2754" i="1" s="1"/>
  <c r="Q2755" i="1" a="1"/>
  <c r="Q2755" i="1" s="1"/>
  <c r="Q2756" i="1" a="1"/>
  <c r="Q2756" i="1" s="1"/>
  <c r="Q2757" i="1" a="1"/>
  <c r="Q2757" i="1" s="1"/>
  <c r="Q2758" i="1" a="1"/>
  <c r="Q2758" i="1" s="1"/>
  <c r="Q2759" i="1" a="1"/>
  <c r="Q2759" i="1" s="1"/>
  <c r="Q2760" i="1" a="1"/>
  <c r="Q2760" i="1" s="1"/>
  <c r="Q2761" i="1" a="1"/>
  <c r="Q2761" i="1" s="1"/>
  <c r="Q2762" i="1" a="1"/>
  <c r="Q2762" i="1" s="1"/>
  <c r="Q2763" i="1" a="1"/>
  <c r="Q2763" i="1" s="1"/>
  <c r="Q2764" i="1" a="1"/>
  <c r="Q2764" i="1" s="1"/>
  <c r="Q2765" i="1" a="1"/>
  <c r="Q2765" i="1" s="1"/>
  <c r="Q2766" i="1" a="1"/>
  <c r="Q2766" i="1" s="1"/>
  <c r="Q2767" i="1" a="1"/>
  <c r="Q2767" i="1" s="1"/>
  <c r="Q2768" i="1" a="1"/>
  <c r="Q2768" i="1" s="1"/>
  <c r="Q2769" i="1" a="1"/>
  <c r="Q2769" i="1" s="1"/>
  <c r="Q2770" i="1" a="1"/>
  <c r="Q2770" i="1" s="1"/>
  <c r="Q2771" i="1" a="1"/>
  <c r="Q2771" i="1" s="1"/>
  <c r="Q2772" i="1" a="1"/>
  <c r="Q2772" i="1" s="1"/>
  <c r="Q2773" i="1" a="1"/>
  <c r="Q2773" i="1" s="1"/>
  <c r="Q2774" i="1" a="1"/>
  <c r="Q2774" i="1" s="1"/>
  <c r="Q2775" i="1" a="1"/>
  <c r="Q2775" i="1"/>
  <c r="Q2776" i="1" a="1"/>
  <c r="Q2776" i="1" s="1"/>
  <c r="Q2777" i="1" a="1"/>
  <c r="Q2777" i="1" s="1"/>
  <c r="Q2778" i="1" a="1"/>
  <c r="Q2778" i="1" s="1"/>
  <c r="Q2779" i="1" a="1"/>
  <c r="Q2779" i="1" s="1"/>
  <c r="Q2780" i="1" a="1"/>
  <c r="Q2780" i="1" s="1"/>
  <c r="Q2781" i="1" a="1"/>
  <c r="Q2781" i="1" s="1"/>
  <c r="Q2782" i="1" a="1"/>
  <c r="Q2782" i="1" s="1"/>
  <c r="Q2783" i="1" a="1"/>
  <c r="Q2783" i="1" s="1"/>
  <c r="Q2784" i="1" a="1"/>
  <c r="Q2784" i="1" s="1"/>
  <c r="Q2785" i="1" a="1"/>
  <c r="Q2785" i="1" s="1"/>
  <c r="Q2786" i="1" a="1"/>
  <c r="Q2786" i="1" s="1"/>
  <c r="Q2787" i="1" a="1"/>
  <c r="Q2787" i="1" s="1"/>
  <c r="Q2788" i="1" a="1"/>
  <c r="Q2788" i="1" s="1"/>
  <c r="Q2789" i="1" a="1"/>
  <c r="Q2789" i="1" s="1"/>
  <c r="Q2790" i="1" a="1"/>
  <c r="Q2790" i="1" s="1"/>
  <c r="Q2791" i="1" a="1"/>
  <c r="Q2791" i="1" s="1"/>
  <c r="Q2792" i="1" a="1"/>
  <c r="Q2792" i="1" s="1"/>
  <c r="Q2793" i="1" a="1"/>
  <c r="Q2793" i="1" s="1"/>
  <c r="Q2794" i="1" a="1"/>
  <c r="Q2794" i="1" s="1"/>
  <c r="Q2795" i="1" a="1"/>
  <c r="Q2795" i="1" s="1"/>
  <c r="Q2796" i="1" a="1"/>
  <c r="Q2796" i="1" s="1"/>
  <c r="Q2797" i="1" a="1"/>
  <c r="Q2797" i="1" s="1"/>
  <c r="Q2798" i="1" a="1"/>
  <c r="Q2798" i="1" s="1"/>
  <c r="Q2799" i="1" a="1"/>
  <c r="Q2799" i="1"/>
  <c r="Q2800" i="1" a="1"/>
  <c r="Q2800" i="1" s="1"/>
  <c r="Q2801" i="1" a="1"/>
  <c r="Q2801" i="1" s="1"/>
  <c r="Q2802" i="1" a="1"/>
  <c r="Q2802" i="1" s="1"/>
  <c r="Q2803" i="1" a="1"/>
  <c r="Q2803" i="1" s="1"/>
  <c r="Q2804" i="1" a="1"/>
  <c r="Q2804" i="1" s="1"/>
  <c r="Q2805" i="1" a="1"/>
  <c r="Q2805" i="1" s="1"/>
  <c r="Q2806" i="1" a="1"/>
  <c r="Q2806" i="1" s="1"/>
  <c r="Q2807" i="1" a="1"/>
  <c r="Q2807" i="1" s="1"/>
  <c r="Q2808" i="1" a="1"/>
  <c r="Q2808" i="1" s="1"/>
  <c r="Q2809" i="1" a="1"/>
  <c r="Q2809" i="1" s="1"/>
  <c r="Q2810" i="1" a="1"/>
  <c r="Q2810" i="1" s="1"/>
  <c r="Q2811" i="1" a="1"/>
  <c r="Q2811" i="1" s="1"/>
  <c r="Q2812" i="1" a="1"/>
  <c r="Q2812" i="1" s="1"/>
  <c r="Q2813" i="1" a="1"/>
  <c r="Q2813" i="1" s="1"/>
  <c r="Q2814" i="1" a="1"/>
  <c r="Q2814" i="1" s="1"/>
  <c r="Q2815" i="1" a="1"/>
  <c r="Q2815" i="1" s="1"/>
  <c r="Q2816" i="1" a="1"/>
  <c r="Q2816" i="1" s="1"/>
  <c r="Q2817" i="1" a="1"/>
  <c r="Q2817" i="1" s="1"/>
  <c r="Q2818" i="1" a="1"/>
  <c r="Q2818" i="1" s="1"/>
  <c r="Q2819" i="1" a="1"/>
  <c r="Q2819" i="1" s="1"/>
  <c r="Q2820" i="1" a="1"/>
  <c r="Q2820" i="1" s="1"/>
  <c r="Q2821" i="1" a="1"/>
  <c r="Q2821" i="1" s="1"/>
  <c r="Q2822" i="1" a="1"/>
  <c r="Q2822" i="1" s="1"/>
  <c r="Q2823" i="1" a="1"/>
  <c r="Q2823" i="1" s="1"/>
  <c r="Q2824" i="1" a="1"/>
  <c r="Q2824" i="1" s="1"/>
  <c r="Q2825" i="1" a="1"/>
  <c r="Q2825" i="1" s="1"/>
  <c r="Q2826" i="1" a="1"/>
  <c r="Q2826" i="1" s="1"/>
  <c r="Q2827" i="1" a="1"/>
  <c r="Q2827" i="1" s="1"/>
  <c r="Q2828" i="1" a="1"/>
  <c r="Q2828" i="1" s="1"/>
  <c r="Q2829" i="1" a="1"/>
  <c r="Q2829" i="1" s="1"/>
  <c r="Q2830" i="1" a="1"/>
  <c r="Q2830" i="1" s="1"/>
  <c r="Q2831" i="1" a="1"/>
  <c r="Q2831" i="1"/>
  <c r="Q2832" i="1" a="1"/>
  <c r="Q2832" i="1" s="1"/>
  <c r="Q2833" i="1" a="1"/>
  <c r="Q2833" i="1" s="1"/>
  <c r="Q2834" i="1" a="1"/>
  <c r="Q2834" i="1" s="1"/>
  <c r="Q2835" i="1" a="1"/>
  <c r="Q2835" i="1" s="1"/>
  <c r="Q2836" i="1" a="1"/>
  <c r="Q2836" i="1" s="1"/>
  <c r="Q2837" i="1" a="1"/>
  <c r="Q2837" i="1" s="1"/>
  <c r="Q2838" i="1" a="1"/>
  <c r="Q2838" i="1" s="1"/>
  <c r="Q2839" i="1" a="1"/>
  <c r="Q2839" i="1" s="1"/>
  <c r="Q2840" i="1" a="1"/>
  <c r="Q2840" i="1" s="1"/>
  <c r="Q2841" i="1" a="1"/>
  <c r="Q2841" i="1" s="1"/>
  <c r="Q2842" i="1" a="1"/>
  <c r="Q2842" i="1" s="1"/>
  <c r="Q2843" i="1" a="1"/>
  <c r="Q2843" i="1" s="1"/>
  <c r="Q2844" i="1" a="1"/>
  <c r="Q2844" i="1" s="1"/>
  <c r="Q2845" i="1" a="1"/>
  <c r="Q2845" i="1" s="1"/>
  <c r="Q2846" i="1" a="1"/>
  <c r="Q2846" i="1" s="1"/>
  <c r="Q2847" i="1" a="1"/>
  <c r="Q2847" i="1" s="1"/>
  <c r="Q2848" i="1" a="1"/>
  <c r="Q2848" i="1" s="1"/>
  <c r="Q2849" i="1" a="1"/>
  <c r="Q2849" i="1" s="1"/>
  <c r="Q2850" i="1" a="1"/>
  <c r="Q2850" i="1" s="1"/>
  <c r="Q2851" i="1" a="1"/>
  <c r="Q2851" i="1" s="1"/>
  <c r="Q2852" i="1" a="1"/>
  <c r="Q2852" i="1" s="1"/>
  <c r="Q2853" i="1" a="1"/>
  <c r="Q2853" i="1" s="1"/>
  <c r="Q2854" i="1" a="1"/>
  <c r="Q2854" i="1" s="1"/>
  <c r="Q2855" i="1" a="1"/>
  <c r="Q2855" i="1"/>
  <c r="Q2856" i="1" a="1"/>
  <c r="Q2856" i="1" s="1"/>
  <c r="Q2857" i="1" a="1"/>
  <c r="Q2857" i="1" s="1"/>
  <c r="Q2858" i="1" a="1"/>
  <c r="Q2858" i="1" s="1"/>
  <c r="Q2859" i="1" a="1"/>
  <c r="Q2859" i="1" s="1"/>
  <c r="Q2860" i="1" a="1"/>
  <c r="Q2860" i="1" s="1"/>
  <c r="Q2861" i="1" a="1"/>
  <c r="Q2861" i="1" s="1"/>
  <c r="Q2862" i="1" a="1"/>
  <c r="Q2862" i="1" s="1"/>
  <c r="Q2863" i="1" a="1"/>
  <c r="Q2863" i="1" s="1"/>
  <c r="Q2864" i="1" a="1"/>
  <c r="Q2864" i="1" s="1"/>
  <c r="Q2865" i="1" a="1"/>
  <c r="Q2865" i="1" s="1"/>
  <c r="Q2866" i="1" a="1"/>
  <c r="Q2866" i="1" s="1"/>
  <c r="Q2867" i="1" a="1"/>
  <c r="Q2867" i="1" s="1"/>
  <c r="Q2868" i="1" a="1"/>
  <c r="Q2868" i="1" s="1"/>
  <c r="Q2869" i="1" a="1"/>
  <c r="Q2869" i="1" s="1"/>
  <c r="Q2870" i="1" a="1"/>
  <c r="Q2870" i="1" s="1"/>
  <c r="Q2871" i="1" a="1"/>
  <c r="Q2871" i="1" s="1"/>
  <c r="Q2872" i="1" a="1"/>
  <c r="Q2872" i="1" s="1"/>
  <c r="Q2873" i="1" a="1"/>
  <c r="Q2873" i="1" s="1"/>
  <c r="Q2874" i="1" a="1"/>
  <c r="Q2874" i="1" s="1"/>
  <c r="Q2875" i="1" a="1"/>
  <c r="Q2875" i="1" s="1"/>
  <c r="Q2876" i="1" a="1"/>
  <c r="Q2876" i="1" s="1"/>
  <c r="Q2877" i="1" a="1"/>
  <c r="Q2877" i="1" s="1"/>
  <c r="Q2878" i="1" a="1"/>
  <c r="Q2878" i="1" s="1"/>
  <c r="Q2879" i="1" a="1"/>
  <c r="Q2879" i="1" s="1"/>
  <c r="Q2880" i="1" a="1"/>
  <c r="Q2880" i="1" s="1"/>
  <c r="Q2881" i="1" a="1"/>
  <c r="Q2881" i="1" s="1"/>
  <c r="Q2882" i="1" a="1"/>
  <c r="Q2882" i="1" s="1"/>
  <c r="Q2883" i="1" a="1"/>
  <c r="Q2883" i="1" s="1"/>
  <c r="Q2884" i="1" a="1"/>
  <c r="Q2884" i="1" s="1"/>
  <c r="Q2885" i="1" a="1"/>
  <c r="Q2885" i="1" s="1"/>
  <c r="Q2886" i="1" a="1"/>
  <c r="Q2886" i="1" s="1"/>
  <c r="Q2887" i="1" a="1"/>
  <c r="Q2887" i="1" s="1"/>
  <c r="Q2888" i="1" a="1"/>
  <c r="Q2888" i="1" s="1"/>
  <c r="Q2889" i="1" a="1"/>
  <c r="Q2889" i="1" s="1"/>
  <c r="Q2890" i="1" a="1"/>
  <c r="Q2890" i="1" s="1"/>
  <c r="Q2891" i="1" a="1"/>
  <c r="Q2891" i="1" s="1"/>
  <c r="Q2892" i="1" a="1"/>
  <c r="Q2892" i="1" s="1"/>
  <c r="Q2893" i="1" a="1"/>
  <c r="Q2893" i="1" s="1"/>
  <c r="Q2894" i="1" a="1"/>
  <c r="Q2894" i="1" s="1"/>
  <c r="Q2895" i="1" a="1"/>
  <c r="Q2895" i="1"/>
  <c r="Q2896" i="1" a="1"/>
  <c r="Q2896" i="1" s="1"/>
  <c r="Q2897" i="1" a="1"/>
  <c r="Q2897" i="1" s="1"/>
  <c r="Q2898" i="1" a="1"/>
  <c r="Q2898" i="1" s="1"/>
  <c r="Q2899" i="1" a="1"/>
  <c r="Q2899" i="1" s="1"/>
  <c r="Q2900" i="1" a="1"/>
  <c r="Q2900" i="1" s="1"/>
  <c r="Q2901" i="1" a="1"/>
  <c r="Q2901" i="1" s="1"/>
  <c r="Q2902" i="1" a="1"/>
  <c r="Q2902" i="1" s="1"/>
  <c r="Q2903" i="1" a="1"/>
  <c r="Q2903" i="1" s="1"/>
  <c r="Q2904" i="1" a="1"/>
  <c r="Q2904" i="1" s="1"/>
  <c r="Q2905" i="1" a="1"/>
  <c r="Q2905" i="1" s="1"/>
  <c r="Q2906" i="1" a="1"/>
  <c r="Q2906" i="1" s="1"/>
  <c r="Q2907" i="1" a="1"/>
  <c r="Q2907" i="1" s="1"/>
  <c r="Q2908" i="1" a="1"/>
  <c r="Q2908" i="1" s="1"/>
  <c r="Q2909" i="1" a="1"/>
  <c r="Q2909" i="1" s="1"/>
  <c r="Q2910" i="1" a="1"/>
  <c r="Q2910" i="1" s="1"/>
  <c r="Q2911" i="1" a="1"/>
  <c r="Q2911" i="1"/>
  <c r="Q2912" i="1" a="1"/>
  <c r="Q2912" i="1" s="1"/>
  <c r="Q2913" i="1" a="1"/>
  <c r="Q2913" i="1" s="1"/>
  <c r="Q2914" i="1" a="1"/>
  <c r="Q2914" i="1" s="1"/>
  <c r="Q2915" i="1" a="1"/>
  <c r="Q2915" i="1" s="1"/>
  <c r="Q2916" i="1" a="1"/>
  <c r="Q2916" i="1" s="1"/>
  <c r="Q2917" i="1" a="1"/>
  <c r="Q2917" i="1" s="1"/>
  <c r="Q2918" i="1" a="1"/>
  <c r="Q2918" i="1" s="1"/>
  <c r="Q2919" i="1" a="1"/>
  <c r="Q2919" i="1" s="1"/>
  <c r="Q2920" i="1" a="1"/>
  <c r="Q2920" i="1" s="1"/>
  <c r="Q2921" i="1" a="1"/>
  <c r="Q2921" i="1" s="1"/>
  <c r="Q2922" i="1" a="1"/>
  <c r="Q2922" i="1" s="1"/>
  <c r="Q2923" i="1" a="1"/>
  <c r="Q2923" i="1" s="1"/>
  <c r="Q2924" i="1" a="1"/>
  <c r="Q2924" i="1" s="1"/>
  <c r="Q2925" i="1" a="1"/>
  <c r="Q2925" i="1" s="1"/>
  <c r="Q2926" i="1" a="1"/>
  <c r="Q2926" i="1" s="1"/>
  <c r="Q2927" i="1" a="1"/>
  <c r="Q2927" i="1" s="1"/>
  <c r="Q2928" i="1" a="1"/>
  <c r="Q2928" i="1" s="1"/>
  <c r="Q2929" i="1" a="1"/>
  <c r="Q2929" i="1" s="1"/>
  <c r="Q2930" i="1" a="1"/>
  <c r="Q2930" i="1" s="1"/>
  <c r="Q2931" i="1" a="1"/>
  <c r="Q2931" i="1" s="1"/>
  <c r="Q2932" i="1" a="1"/>
  <c r="Q2932" i="1" s="1"/>
  <c r="Q2933" i="1" a="1"/>
  <c r="Q2933" i="1" s="1"/>
  <c r="Q2934" i="1" a="1"/>
  <c r="Q2934" i="1" s="1"/>
  <c r="Q2935" i="1" a="1"/>
  <c r="Q2935" i="1" s="1"/>
  <c r="Q2936" i="1" a="1"/>
  <c r="Q2936" i="1" s="1"/>
  <c r="Q2937" i="1" a="1"/>
  <c r="Q2937" i="1" s="1"/>
  <c r="Q2938" i="1" a="1"/>
  <c r="Q2938" i="1" s="1"/>
  <c r="Q2939" i="1" a="1"/>
  <c r="Q2939" i="1" s="1"/>
  <c r="Q2940" i="1" a="1"/>
  <c r="Q2940" i="1" s="1"/>
  <c r="Q2941" i="1" a="1"/>
  <c r="Q2941" i="1" s="1"/>
  <c r="Q2942" i="1" a="1"/>
  <c r="Q2942" i="1" s="1"/>
  <c r="Q2943" i="1" a="1"/>
  <c r="Q2943" i="1" s="1"/>
  <c r="Q2944" i="1" a="1"/>
  <c r="Q2944" i="1" s="1"/>
  <c r="Q2945" i="1" a="1"/>
  <c r="Q2945" i="1" s="1"/>
  <c r="Q2946" i="1" a="1"/>
  <c r="Q2946" i="1" s="1"/>
  <c r="Q2947" i="1" a="1"/>
  <c r="Q2947" i="1" s="1"/>
  <c r="Q2948" i="1" a="1"/>
  <c r="Q2948" i="1" s="1"/>
  <c r="Q2949" i="1" a="1"/>
  <c r="Q2949" i="1" s="1"/>
  <c r="Q2950" i="1" a="1"/>
  <c r="Q2950" i="1" s="1"/>
  <c r="Q2951" i="1" a="1"/>
  <c r="Q2951" i="1"/>
  <c r="Q2952" i="1" a="1"/>
  <c r="Q2952" i="1" s="1"/>
  <c r="Q2953" i="1" a="1"/>
  <c r="Q2953" i="1" s="1"/>
  <c r="Q2954" i="1" a="1"/>
  <c r="Q2954" i="1" s="1"/>
  <c r="Q2955" i="1" a="1"/>
  <c r="Q2955" i="1"/>
  <c r="Q2956" i="1" a="1"/>
  <c r="Q2956" i="1" s="1"/>
  <c r="Q2957" i="1" a="1"/>
  <c r="Q2957" i="1" s="1"/>
  <c r="Q2958" i="1" a="1"/>
  <c r="Q2958" i="1" s="1"/>
  <c r="Q2959" i="1" a="1"/>
  <c r="Q2959" i="1" s="1"/>
  <c r="Q2960" i="1" a="1"/>
  <c r="Q2960" i="1" s="1"/>
  <c r="Q2961" i="1" a="1"/>
  <c r="Q2961" i="1" s="1"/>
  <c r="Q2962" i="1" a="1"/>
  <c r="Q2962" i="1" s="1"/>
  <c r="Q2963" i="1" a="1"/>
  <c r="Q2963" i="1" s="1"/>
  <c r="Q2964" i="1" a="1"/>
  <c r="Q2964" i="1" s="1"/>
  <c r="Q2965" i="1" a="1"/>
  <c r="Q2965" i="1" s="1"/>
  <c r="Q2966" i="1" a="1"/>
  <c r="Q2966" i="1" s="1"/>
  <c r="Q2967" i="1" a="1"/>
  <c r="Q2967" i="1" s="1"/>
  <c r="Q2968" i="1" a="1"/>
  <c r="Q2968" i="1" s="1"/>
  <c r="Q2969" i="1" a="1"/>
  <c r="Q2969" i="1" s="1"/>
  <c r="Q2970" i="1" a="1"/>
  <c r="Q2970" i="1" s="1"/>
  <c r="Q2971" i="1" a="1"/>
  <c r="Q2971" i="1" s="1"/>
  <c r="Q2972" i="1" a="1"/>
  <c r="Q2972" i="1" s="1"/>
  <c r="Q2973" i="1" a="1"/>
  <c r="Q2973" i="1" s="1"/>
  <c r="Q2974" i="1" a="1"/>
  <c r="Q2974" i="1" s="1"/>
  <c r="Q2975" i="1" a="1"/>
  <c r="Q2975" i="1" s="1"/>
  <c r="Q2976" i="1" a="1"/>
  <c r="Q2976" i="1" s="1"/>
  <c r="Q2977" i="1" a="1"/>
  <c r="Q2977" i="1" s="1"/>
  <c r="Q2978" i="1" a="1"/>
  <c r="Q2978" i="1" s="1"/>
  <c r="Q2979" i="1" a="1"/>
  <c r="Q2979" i="1" s="1"/>
  <c r="Q2980" i="1" a="1"/>
  <c r="Q2980" i="1" s="1"/>
  <c r="Q2981" i="1" a="1"/>
  <c r="Q2981" i="1" s="1"/>
  <c r="Q2982" i="1" a="1"/>
  <c r="Q2982" i="1" s="1"/>
  <c r="Q2983" i="1" a="1"/>
  <c r="Q2983" i="1"/>
  <c r="Q2984" i="1" a="1"/>
  <c r="Q2984" i="1" s="1"/>
  <c r="Q2985" i="1" a="1"/>
  <c r="Q2985" i="1" s="1"/>
  <c r="Q2986" i="1" a="1"/>
  <c r="Q2986" i="1" s="1"/>
  <c r="Q2987" i="1" a="1"/>
  <c r="Q2987" i="1" s="1"/>
  <c r="Q2988" i="1" a="1"/>
  <c r="Q2988" i="1" s="1"/>
  <c r="Q2989" i="1" a="1"/>
  <c r="Q2989" i="1" s="1"/>
  <c r="Q2990" i="1" a="1"/>
  <c r="Q2990" i="1" s="1"/>
  <c r="Q2991" i="1" a="1"/>
  <c r="Q2991" i="1" s="1"/>
  <c r="Q2992" i="1" a="1"/>
  <c r="Q2992" i="1" s="1"/>
  <c r="Q2993" i="1" a="1"/>
  <c r="Q2993" i="1" s="1"/>
  <c r="Q2994" i="1" a="1"/>
  <c r="Q2994" i="1" s="1"/>
  <c r="Q2995" i="1" a="1"/>
  <c r="Q2995" i="1" s="1"/>
  <c r="Q2996" i="1" a="1"/>
  <c r="Q2996" i="1" s="1"/>
  <c r="Q2997" i="1" a="1"/>
  <c r="Q2997" i="1" s="1"/>
  <c r="Q2998" i="1" a="1"/>
  <c r="Q2998" i="1" s="1"/>
  <c r="Q2999" i="1" a="1"/>
  <c r="Q2999" i="1"/>
  <c r="Q3000" i="1" a="1"/>
  <c r="Q3000" i="1" s="1"/>
  <c r="Q3001" i="1" a="1"/>
  <c r="Q3001" i="1" s="1"/>
  <c r="Q3002" i="1" a="1"/>
  <c r="Q3002" i="1" s="1"/>
  <c r="Q3003" i="1" a="1"/>
  <c r="Q3003" i="1" s="1"/>
  <c r="Q3004" i="1" a="1"/>
  <c r="Q3004" i="1" s="1"/>
  <c r="Q3005" i="1" a="1"/>
  <c r="Q3005" i="1" s="1"/>
  <c r="Q3006" i="1" a="1"/>
  <c r="Q3006" i="1" s="1"/>
  <c r="Q3007" i="1" a="1"/>
  <c r="Q3007" i="1" s="1"/>
  <c r="Q3008" i="1" a="1"/>
  <c r="Q3008" i="1" s="1"/>
  <c r="Q3009" i="1" a="1"/>
  <c r="Q3009" i="1" s="1"/>
  <c r="Q3010" i="1" a="1"/>
  <c r="Q3010" i="1" s="1"/>
  <c r="Q3011" i="1" a="1"/>
  <c r="Q3011" i="1" s="1"/>
  <c r="Q3012" i="1" a="1"/>
  <c r="Q3012" i="1" s="1"/>
  <c r="Q3013" i="1" a="1"/>
  <c r="Q3013" i="1" s="1"/>
  <c r="Q3014" i="1" a="1"/>
  <c r="Q3014" i="1" s="1"/>
  <c r="Q3015" i="1" a="1"/>
  <c r="Q3015" i="1" s="1"/>
  <c r="Q3016" i="1" a="1"/>
  <c r="Q3016" i="1" s="1"/>
  <c r="Q3017" i="1" a="1"/>
  <c r="Q3017" i="1" s="1"/>
  <c r="Q3018" i="1" a="1"/>
  <c r="Q3018" i="1" s="1"/>
  <c r="Q3019" i="1" a="1"/>
  <c r="Q3019" i="1" s="1"/>
  <c r="Q3020" i="1" a="1"/>
  <c r="Q3020" i="1" s="1"/>
  <c r="Q3021" i="1" a="1"/>
  <c r="Q3021" i="1" s="1"/>
  <c r="Q3022" i="1" a="1"/>
  <c r="Q3022" i="1" s="1"/>
  <c r="Q3023" i="1" a="1"/>
  <c r="Q3023" i="1"/>
  <c r="Q3024" i="1" a="1"/>
  <c r="Q3024" i="1" s="1"/>
  <c r="Q3025" i="1" a="1"/>
  <c r="Q3025" i="1" s="1"/>
  <c r="Q3026" i="1" a="1"/>
  <c r="Q3026" i="1" s="1"/>
  <c r="Q3027" i="1" a="1"/>
  <c r="Q3027" i="1" s="1"/>
  <c r="Q3028" i="1" a="1"/>
  <c r="Q3028" i="1" s="1"/>
  <c r="Q3029" i="1" a="1"/>
  <c r="Q3029" i="1" s="1"/>
  <c r="Q3030" i="1" a="1"/>
  <c r="Q3030" i="1" s="1"/>
  <c r="Q3031" i="1" a="1"/>
  <c r="Q3031" i="1" s="1"/>
  <c r="Q3032" i="1" a="1"/>
  <c r="Q3032" i="1" s="1"/>
  <c r="Q3033" i="1" a="1"/>
  <c r="Q3033" i="1" s="1"/>
  <c r="Q3034" i="1" a="1"/>
  <c r="Q3034" i="1" s="1"/>
  <c r="Q3035" i="1" a="1"/>
  <c r="Q3035" i="1" s="1"/>
  <c r="Q3036" i="1" a="1"/>
  <c r="Q3036" i="1" s="1"/>
  <c r="Q3037" i="1" a="1"/>
  <c r="Q3037" i="1" s="1"/>
  <c r="Q3038" i="1" a="1"/>
  <c r="Q3038" i="1" s="1"/>
  <c r="Q3039" i="1" a="1"/>
  <c r="Q3039" i="1"/>
  <c r="Q3040" i="1" a="1"/>
  <c r="Q3040" i="1" s="1"/>
  <c r="Q3041" i="1" a="1"/>
  <c r="Q3041" i="1" s="1"/>
  <c r="Q3042" i="1" a="1"/>
  <c r="Q3042" i="1" s="1"/>
  <c r="Q3043" i="1" a="1"/>
  <c r="Q3043" i="1" s="1"/>
  <c r="Q3044" i="1" a="1"/>
  <c r="Q3044" i="1" s="1"/>
  <c r="Q3045" i="1" a="1"/>
  <c r="Q3045" i="1" s="1"/>
  <c r="Q3046" i="1" a="1"/>
  <c r="Q3046" i="1" s="1"/>
  <c r="Q3047" i="1" a="1"/>
  <c r="Q3047" i="1" s="1"/>
  <c r="Q3048" i="1" a="1"/>
  <c r="Q3048" i="1" s="1"/>
  <c r="Q3049" i="1" a="1"/>
  <c r="Q3049" i="1" s="1"/>
  <c r="Q3050" i="1" a="1"/>
  <c r="Q3050" i="1" s="1"/>
  <c r="Q3051" i="1" a="1"/>
  <c r="Q3051" i="1" s="1"/>
  <c r="Q3052" i="1" a="1"/>
  <c r="Q3052" i="1" s="1"/>
  <c r="Q3053" i="1" a="1"/>
  <c r="Q3053" i="1" s="1"/>
  <c r="Q3054" i="1" a="1"/>
  <c r="Q3054" i="1" s="1"/>
  <c r="Q3055" i="1" a="1"/>
  <c r="Q3055" i="1" s="1"/>
  <c r="Q3056" i="1" a="1"/>
  <c r="Q3056" i="1" s="1"/>
  <c r="Q3057" i="1" a="1"/>
  <c r="Q3057" i="1" s="1"/>
  <c r="Q3058" i="1" a="1"/>
  <c r="Q3058" i="1" s="1"/>
  <c r="Q3059" i="1" a="1"/>
  <c r="Q3059" i="1" s="1"/>
  <c r="Q3060" i="1" a="1"/>
  <c r="Q3060" i="1" s="1"/>
  <c r="Q3061" i="1" a="1"/>
  <c r="Q3061" i="1" s="1"/>
  <c r="Q3062" i="1" a="1"/>
  <c r="Q3062" i="1" s="1"/>
  <c r="Q3063" i="1" a="1"/>
  <c r="Q3063" i="1" s="1"/>
  <c r="Q3064" i="1" a="1"/>
  <c r="Q3064" i="1" s="1"/>
  <c r="Q3065" i="1" a="1"/>
  <c r="Q3065" i="1" s="1"/>
  <c r="Q3066" i="1" a="1"/>
  <c r="Q3066" i="1" s="1"/>
  <c r="Q3067" i="1" a="1"/>
  <c r="Q3067" i="1" s="1"/>
  <c r="Q3068" i="1" a="1"/>
  <c r="Q3068" i="1" s="1"/>
  <c r="Q3069" i="1" a="1"/>
  <c r="Q3069" i="1" s="1"/>
  <c r="Q3070" i="1" a="1"/>
  <c r="Q3070" i="1" s="1"/>
  <c r="Q3071" i="1" a="1"/>
  <c r="Q3071" i="1" s="1"/>
  <c r="Q3072" i="1" a="1"/>
  <c r="Q3072" i="1" s="1"/>
  <c r="Q3073" i="1" a="1"/>
  <c r="Q3073" i="1" s="1"/>
  <c r="Q3074" i="1" a="1"/>
  <c r="Q3074" i="1" s="1"/>
  <c r="Q3075" i="1" a="1"/>
  <c r="Q3075" i="1" s="1"/>
  <c r="Q3076" i="1" a="1"/>
  <c r="Q3076" i="1" s="1"/>
  <c r="Q3077" i="1" a="1"/>
  <c r="Q3077" i="1" s="1"/>
  <c r="Q3078" i="1" a="1"/>
  <c r="Q3078" i="1" s="1"/>
  <c r="Q3079" i="1" a="1"/>
  <c r="Q3079" i="1"/>
  <c r="Q3080" i="1" a="1"/>
  <c r="Q3080" i="1" s="1"/>
  <c r="Q3081" i="1" a="1"/>
  <c r="Q3081" i="1" s="1"/>
  <c r="Q3082" i="1" a="1"/>
  <c r="Q3082" i="1" s="1"/>
  <c r="Q3083" i="1" a="1"/>
  <c r="Q3083" i="1"/>
  <c r="Q3084" i="1" a="1"/>
  <c r="Q3084" i="1" s="1"/>
  <c r="Q3085" i="1" a="1"/>
  <c r="Q3085" i="1" s="1"/>
  <c r="Q3086" i="1" a="1"/>
  <c r="Q3086" i="1" s="1"/>
  <c r="Q3087" i="1" a="1"/>
  <c r="Q3087" i="1" s="1"/>
  <c r="Q3088" i="1" a="1"/>
  <c r="Q3088" i="1" s="1"/>
  <c r="Q3089" i="1" a="1"/>
  <c r="Q3089" i="1" s="1"/>
  <c r="Q3090" i="1" a="1"/>
  <c r="Q3090" i="1" s="1"/>
  <c r="Q3091" i="1" a="1"/>
  <c r="Q3091" i="1" s="1"/>
  <c r="Q3092" i="1" a="1"/>
  <c r="Q3092" i="1" s="1"/>
  <c r="Q3093" i="1" a="1"/>
  <c r="Q3093" i="1" s="1"/>
  <c r="Q3094" i="1" a="1"/>
  <c r="Q3094" i="1" s="1"/>
  <c r="Q3095" i="1" a="1"/>
  <c r="Q3095" i="1" s="1"/>
  <c r="Q3096" i="1" a="1"/>
  <c r="Q3096" i="1" s="1"/>
  <c r="Q3097" i="1" a="1"/>
  <c r="Q3097" i="1" s="1"/>
  <c r="Q3098" i="1" a="1"/>
  <c r="Q3098" i="1" s="1"/>
  <c r="Q3099" i="1" a="1"/>
  <c r="Q3099" i="1" s="1"/>
  <c r="Q3100" i="1" a="1"/>
  <c r="Q3100" i="1" s="1"/>
  <c r="Q3101" i="1" a="1"/>
  <c r="Q3101" i="1" s="1"/>
  <c r="Q3102" i="1" a="1"/>
  <c r="Q3102" i="1" s="1"/>
  <c r="Q3103" i="1" a="1"/>
  <c r="Q3103" i="1" s="1"/>
  <c r="Q3104" i="1" a="1"/>
  <c r="Q3104" i="1" s="1"/>
  <c r="Q3105" i="1" a="1"/>
  <c r="Q3105" i="1" s="1"/>
  <c r="Q3106" i="1" a="1"/>
  <c r="Q3106" i="1" s="1"/>
  <c r="Q3107" i="1" a="1"/>
  <c r="Q3107" i="1" s="1"/>
  <c r="Q3108" i="1" a="1"/>
  <c r="Q3108" i="1" s="1"/>
  <c r="Q3109" i="1" a="1"/>
  <c r="Q3109" i="1" s="1"/>
  <c r="Q3110" i="1" a="1"/>
  <c r="Q3110" i="1" s="1"/>
  <c r="Q3111" i="1" a="1"/>
  <c r="Q3111" i="1"/>
  <c r="Q3112" i="1" a="1"/>
  <c r="Q3112" i="1" s="1"/>
  <c r="Q3113" i="1" a="1"/>
  <c r="Q3113" i="1" s="1"/>
  <c r="Q3114" i="1" a="1"/>
  <c r="Q3114" i="1" s="1"/>
  <c r="Q3115" i="1" a="1"/>
  <c r="Q3115" i="1" s="1"/>
  <c r="Q3116" i="1" a="1"/>
  <c r="Q3116" i="1" s="1"/>
  <c r="Q3117" i="1" a="1"/>
  <c r="Q3117" i="1" s="1"/>
  <c r="Q3118" i="1" a="1"/>
  <c r="Q3118" i="1" s="1"/>
  <c r="Q3119" i="1" a="1"/>
  <c r="Q3119" i="1" s="1"/>
  <c r="Q3120" i="1" a="1"/>
  <c r="Q3120" i="1" s="1"/>
  <c r="Q3121" i="1" a="1"/>
  <c r="Q3121" i="1" s="1"/>
  <c r="Q3122" i="1" a="1"/>
  <c r="Q3122" i="1" s="1"/>
  <c r="Q3123" i="1" a="1"/>
  <c r="Q3123" i="1" s="1"/>
  <c r="Q3124" i="1" a="1"/>
  <c r="Q3124" i="1" s="1"/>
  <c r="Q3125" i="1" a="1"/>
  <c r="Q3125" i="1" s="1"/>
  <c r="Q3126" i="1" a="1"/>
  <c r="Q3126" i="1" s="1"/>
  <c r="Q3127" i="1" a="1"/>
  <c r="Q3127" i="1"/>
  <c r="Q3128" i="1" a="1"/>
  <c r="Q3128" i="1" s="1"/>
  <c r="Q3129" i="1" a="1"/>
  <c r="Q3129" i="1" s="1"/>
  <c r="Q3130" i="1" a="1"/>
  <c r="Q3130" i="1" s="1"/>
  <c r="Q3131" i="1" a="1"/>
  <c r="Q3131" i="1" s="1"/>
  <c r="Q3132" i="1" a="1"/>
  <c r="Q3132" i="1" s="1"/>
  <c r="Q3133" i="1" a="1"/>
  <c r="Q3133" i="1" s="1"/>
  <c r="Q3134" i="1" a="1"/>
  <c r="Q3134" i="1" s="1"/>
  <c r="Q3135" i="1" a="1"/>
  <c r="Q3135" i="1" s="1"/>
  <c r="Q3136" i="1" a="1"/>
  <c r="Q3136" i="1" s="1"/>
  <c r="Q3137" i="1" a="1"/>
  <c r="Q3137" i="1" s="1"/>
  <c r="Q3138" i="1" a="1"/>
  <c r="Q3138" i="1" s="1"/>
  <c r="Q3139" i="1" a="1"/>
  <c r="Q3139" i="1" s="1"/>
  <c r="Q3140" i="1" a="1"/>
  <c r="Q3140" i="1" s="1"/>
  <c r="Q3141" i="1" a="1"/>
  <c r="Q3141" i="1" s="1"/>
  <c r="Q3142" i="1" a="1"/>
  <c r="Q3142" i="1" s="1"/>
  <c r="Q3143" i="1" a="1"/>
  <c r="Q3143" i="1" s="1"/>
  <c r="Q3144" i="1" a="1"/>
  <c r="Q3144" i="1" s="1"/>
  <c r="Q3145" i="1" a="1"/>
  <c r="Q3145" i="1" s="1"/>
  <c r="Q3146" i="1" a="1"/>
  <c r="Q3146" i="1" s="1"/>
  <c r="Q3147" i="1" a="1"/>
  <c r="Q3147" i="1" s="1"/>
  <c r="Q3148" i="1" a="1"/>
  <c r="Q3148" i="1" s="1"/>
  <c r="Q3149" i="1" a="1"/>
  <c r="Q3149" i="1" s="1"/>
  <c r="Q3150" i="1" a="1"/>
  <c r="Q3150" i="1" s="1"/>
  <c r="Q3151" i="1" a="1"/>
  <c r="Q3151" i="1"/>
  <c r="Q3152" i="1" a="1"/>
  <c r="Q3152" i="1" s="1"/>
  <c r="Q3153" i="1" a="1"/>
  <c r="Q3153" i="1" s="1"/>
  <c r="Q3154" i="1" a="1"/>
  <c r="Q3154" i="1" s="1"/>
  <c r="Q3155" i="1" a="1"/>
  <c r="Q3155" i="1" s="1"/>
  <c r="Q3156" i="1" a="1"/>
  <c r="Q3156" i="1" s="1"/>
  <c r="Q3157" i="1" a="1"/>
  <c r="Q3157" i="1" s="1"/>
  <c r="Q3158" i="1" a="1"/>
  <c r="Q3158" i="1" s="1"/>
  <c r="Q3159" i="1" a="1"/>
  <c r="Q3159" i="1" s="1"/>
  <c r="Q3160" i="1" a="1"/>
  <c r="Q3160" i="1" s="1"/>
  <c r="Q3161" i="1" a="1"/>
  <c r="Q3161" i="1" s="1"/>
  <c r="Q3162" i="1" a="1"/>
  <c r="Q3162" i="1" s="1"/>
  <c r="Q3163" i="1" a="1"/>
  <c r="Q3163" i="1" s="1"/>
  <c r="Q3164" i="1" a="1"/>
  <c r="Q3164" i="1" s="1"/>
  <c r="Q3165" i="1" a="1"/>
  <c r="Q3165" i="1" s="1"/>
  <c r="Q3166" i="1" a="1"/>
  <c r="Q3166" i="1" s="1"/>
  <c r="Q3167" i="1" a="1"/>
  <c r="Q3167" i="1"/>
  <c r="Q3168" i="1" a="1"/>
  <c r="Q3168" i="1" s="1"/>
  <c r="Q3169" i="1" a="1"/>
  <c r="Q3169" i="1" s="1"/>
  <c r="Q3170" i="1" a="1"/>
  <c r="Q3170" i="1" s="1"/>
  <c r="Q3171" i="1" a="1"/>
  <c r="Q3171" i="1" s="1"/>
  <c r="Q3172" i="1" a="1"/>
  <c r="Q3172" i="1" s="1"/>
  <c r="Q3173" i="1" a="1"/>
  <c r="Q3173" i="1" s="1"/>
  <c r="Q3174" i="1" a="1"/>
  <c r="Q3174" i="1" s="1"/>
  <c r="Q3175" i="1" a="1"/>
  <c r="Q3175" i="1" s="1"/>
  <c r="Q3176" i="1" a="1"/>
  <c r="Q3176" i="1" s="1"/>
  <c r="Q3177" i="1" a="1"/>
  <c r="Q3177" i="1" s="1"/>
  <c r="Q3178" i="1" a="1"/>
  <c r="Q3178" i="1" s="1"/>
  <c r="Q3179" i="1" a="1"/>
  <c r="Q3179" i="1" s="1"/>
  <c r="Q3180" i="1" a="1"/>
  <c r="Q3180" i="1" s="1"/>
  <c r="Q3181" i="1" a="1"/>
  <c r="Q3181" i="1" s="1"/>
  <c r="Q3182" i="1" a="1"/>
  <c r="Q3182" i="1" s="1"/>
  <c r="Q3183" i="1" a="1"/>
  <c r="Q3183" i="1" s="1"/>
  <c r="Q3184" i="1" a="1"/>
  <c r="Q3184" i="1" s="1"/>
  <c r="Q3185" i="1" a="1"/>
  <c r="Q3185" i="1" s="1"/>
  <c r="Q3186" i="1" a="1"/>
  <c r="Q3186" i="1" s="1"/>
  <c r="Q3187" i="1" a="1"/>
  <c r="Q3187" i="1" s="1"/>
  <c r="Q3188" i="1" a="1"/>
  <c r="Q3188" i="1" s="1"/>
  <c r="Q3189" i="1" a="1"/>
  <c r="Q3189" i="1" s="1"/>
  <c r="Q3190" i="1" a="1"/>
  <c r="Q3190" i="1" s="1"/>
  <c r="Q3191" i="1" a="1"/>
  <c r="Q3191" i="1" s="1"/>
  <c r="Q3192" i="1" a="1"/>
  <c r="Q3192" i="1" s="1"/>
  <c r="Q3193" i="1" a="1"/>
  <c r="Q3193" i="1" s="1"/>
  <c r="Q3194" i="1" a="1"/>
  <c r="Q3194" i="1" s="1"/>
  <c r="Q3195" i="1" a="1"/>
  <c r="Q3195" i="1" s="1"/>
  <c r="Q3196" i="1" a="1"/>
  <c r="Q3196" i="1" s="1"/>
  <c r="Q3197" i="1" a="1"/>
  <c r="Q3197" i="1" s="1"/>
  <c r="Q3198" i="1" a="1"/>
  <c r="Q3198" i="1" s="1"/>
  <c r="Q3199" i="1" a="1"/>
  <c r="Q3199" i="1" s="1"/>
  <c r="Q3200" i="1" a="1"/>
  <c r="Q3200" i="1" s="1"/>
  <c r="Q3201" i="1" a="1"/>
  <c r="Q3201" i="1" s="1"/>
  <c r="Q3202" i="1" a="1"/>
  <c r="Q3202" i="1" s="1"/>
  <c r="Q3203" i="1" a="1"/>
  <c r="Q3203" i="1" s="1"/>
  <c r="Q3204" i="1" a="1"/>
  <c r="Q3204" i="1" s="1"/>
  <c r="Q3205" i="1" a="1"/>
  <c r="Q3205" i="1" s="1"/>
  <c r="Q3206" i="1" a="1"/>
  <c r="Q3206" i="1" s="1"/>
  <c r="Q3207" i="1" a="1"/>
  <c r="Q3207" i="1"/>
  <c r="Q3208" i="1" a="1"/>
  <c r="Q3208" i="1" s="1"/>
  <c r="Q3209" i="1" a="1"/>
  <c r="Q3209" i="1" s="1"/>
  <c r="Q3210" i="1" a="1"/>
  <c r="Q3210" i="1" s="1"/>
  <c r="Q3211" i="1" a="1"/>
  <c r="Q3211" i="1"/>
  <c r="Q3212" i="1" a="1"/>
  <c r="Q3212" i="1" s="1"/>
  <c r="Q3213" i="1" a="1"/>
  <c r="Q3213" i="1" s="1"/>
  <c r="Q3214" i="1" a="1"/>
  <c r="Q3214" i="1" s="1"/>
  <c r="Q3215" i="1" a="1"/>
  <c r="Q3215" i="1" s="1"/>
  <c r="Q3216" i="1" a="1"/>
  <c r="Q3216" i="1" s="1"/>
  <c r="Q3217" i="1" a="1"/>
  <c r="Q3217" i="1" s="1"/>
  <c r="Q3218" i="1" a="1"/>
  <c r="Q3218" i="1" s="1"/>
  <c r="Q3219" i="1" a="1"/>
  <c r="Q3219" i="1" s="1"/>
  <c r="Q3220" i="1" a="1"/>
  <c r="Q3220" i="1" s="1"/>
  <c r="Q3221" i="1" a="1"/>
  <c r="Q3221" i="1" s="1"/>
  <c r="Q3222" i="1" a="1"/>
  <c r="Q3222" i="1" s="1"/>
  <c r="Q3223" i="1" a="1"/>
  <c r="Q3223" i="1" s="1"/>
  <c r="Q3224" i="1" a="1"/>
  <c r="Q3224" i="1" s="1"/>
  <c r="Q3225" i="1" a="1"/>
  <c r="Q3225" i="1" s="1"/>
  <c r="Q3226" i="1" a="1"/>
  <c r="Q3226" i="1" s="1"/>
  <c r="Q3227" i="1" a="1"/>
  <c r="Q3227" i="1" s="1"/>
  <c r="Q3228" i="1" a="1"/>
  <c r="Q3228" i="1" s="1"/>
  <c r="Q3229" i="1" a="1"/>
  <c r="Q3229" i="1" s="1"/>
  <c r="Q3230" i="1" a="1"/>
  <c r="Q3230" i="1" s="1"/>
  <c r="Q3231" i="1" a="1"/>
  <c r="Q3231" i="1" s="1"/>
  <c r="Q3232" i="1" a="1"/>
  <c r="Q3232" i="1" s="1"/>
  <c r="Q3233" i="1" a="1"/>
  <c r="Q3233" i="1" s="1"/>
  <c r="Q3234" i="1" a="1"/>
  <c r="Q3234" i="1" s="1"/>
  <c r="Q3235" i="1" a="1"/>
  <c r="Q3235" i="1" s="1"/>
  <c r="Q3236" i="1" a="1"/>
  <c r="Q3236" i="1" s="1"/>
  <c r="Q3237" i="1" a="1"/>
  <c r="Q3237" i="1" s="1"/>
  <c r="Q3238" i="1" a="1"/>
  <c r="Q3238" i="1" s="1"/>
  <c r="Q3239" i="1" a="1"/>
  <c r="Q3239" i="1"/>
  <c r="Q3240" i="1" a="1"/>
  <c r="Q3240" i="1" s="1"/>
  <c r="Q3241" i="1" a="1"/>
  <c r="Q3241" i="1" s="1"/>
  <c r="Q3242" i="1" a="1"/>
  <c r="Q3242" i="1" s="1"/>
  <c r="Q3243" i="1" a="1"/>
  <c r="Q3243" i="1" s="1"/>
  <c r="Q3244" i="1" a="1"/>
  <c r="Q3244" i="1" s="1"/>
  <c r="Q3245" i="1" a="1"/>
  <c r="Q3245" i="1" s="1"/>
  <c r="Q3246" i="1" a="1"/>
  <c r="Q3246" i="1" s="1"/>
  <c r="Q3247" i="1" a="1"/>
  <c r="Q3247" i="1" s="1"/>
  <c r="Q3248" i="1" a="1"/>
  <c r="Q3248" i="1" s="1"/>
  <c r="Q3249" i="1" a="1"/>
  <c r="Q3249" i="1" s="1"/>
  <c r="Q3250" i="1" a="1"/>
  <c r="Q3250" i="1" s="1"/>
  <c r="Q3251" i="1" a="1"/>
  <c r="Q3251" i="1" s="1"/>
  <c r="Q3252" i="1" a="1"/>
  <c r="Q3252" i="1" s="1"/>
  <c r="Q3253" i="1" a="1"/>
  <c r="Q3253" i="1" s="1"/>
  <c r="Q3254" i="1" a="1"/>
  <c r="Q3254" i="1" s="1"/>
  <c r="Q3255" i="1" a="1"/>
  <c r="Q3255" i="1"/>
  <c r="Q3256" i="1" a="1"/>
  <c r="Q3256" i="1" s="1"/>
  <c r="Q3257" i="1" a="1"/>
  <c r="Q3257" i="1" s="1"/>
  <c r="Q3258" i="1" a="1"/>
  <c r="Q3258" i="1" s="1"/>
  <c r="Q3259" i="1" a="1"/>
  <c r="Q3259" i="1" s="1"/>
  <c r="Q3260" i="1" a="1"/>
  <c r="Q3260" i="1" s="1"/>
  <c r="Q3261" i="1" a="1"/>
  <c r="Q3261" i="1" s="1"/>
  <c r="Q3262" i="1" a="1"/>
  <c r="Q3262" i="1" s="1"/>
  <c r="Q3263" i="1" a="1"/>
  <c r="Q3263" i="1" s="1"/>
  <c r="Q3264" i="1" a="1"/>
  <c r="Q3264" i="1" s="1"/>
  <c r="Q3265" i="1" a="1"/>
  <c r="Q3265" i="1" s="1"/>
  <c r="Q3266" i="1" a="1"/>
  <c r="Q3266" i="1" s="1"/>
  <c r="Q3267" i="1" a="1"/>
  <c r="Q3267" i="1" s="1"/>
  <c r="Q3268" i="1" a="1"/>
  <c r="Q3268" i="1" s="1"/>
  <c r="Q3269" i="1" a="1"/>
  <c r="Q3269" i="1" s="1"/>
  <c r="Q3270" i="1" a="1"/>
  <c r="Q3270" i="1" s="1"/>
  <c r="Q3271" i="1" a="1"/>
  <c r="Q3271" i="1" s="1"/>
  <c r="Q3272" i="1" a="1"/>
  <c r="Q3272" i="1" s="1"/>
  <c r="Q3273" i="1" a="1"/>
  <c r="Q3273" i="1" s="1"/>
  <c r="Q3274" i="1" a="1"/>
  <c r="Q3274" i="1" s="1"/>
  <c r="Q3275" i="1" a="1"/>
  <c r="Q3275" i="1" s="1"/>
  <c r="Q3276" i="1" a="1"/>
  <c r="Q3276" i="1" s="1"/>
  <c r="Q3277" i="1" a="1"/>
  <c r="Q3277" i="1" s="1"/>
  <c r="Q3278" i="1" a="1"/>
  <c r="Q3278" i="1" s="1"/>
  <c r="Q3279" i="1" a="1"/>
  <c r="Q3279" i="1"/>
  <c r="Q3280" i="1" a="1"/>
  <c r="Q3280" i="1" s="1"/>
  <c r="Q3281" i="1" a="1"/>
  <c r="Q3281" i="1" s="1"/>
  <c r="Q3282" i="1" a="1"/>
  <c r="Q3282" i="1" s="1"/>
  <c r="Q3283" i="1" a="1"/>
  <c r="Q3283" i="1" s="1"/>
  <c r="Q3284" i="1" a="1"/>
  <c r="Q3284" i="1" s="1"/>
  <c r="Q3285" i="1" a="1"/>
  <c r="Q3285" i="1" s="1"/>
  <c r="Q3286" i="1" a="1"/>
  <c r="Q3286" i="1" s="1"/>
  <c r="Q3287" i="1" a="1"/>
  <c r="Q3287" i="1" s="1"/>
  <c r="Q3288" i="1" a="1"/>
  <c r="Q3288" i="1" s="1"/>
  <c r="Q3289" i="1" a="1"/>
  <c r="Q3289" i="1" s="1"/>
  <c r="Q3290" i="1" a="1"/>
  <c r="Q3290" i="1" s="1"/>
  <c r="Q3291" i="1" a="1"/>
  <c r="Q3291" i="1" s="1"/>
  <c r="Q3292" i="1" a="1"/>
  <c r="Q3292" i="1" s="1"/>
  <c r="Q3293" i="1" a="1"/>
  <c r="Q3293" i="1" s="1"/>
  <c r="Q3294" i="1" a="1"/>
  <c r="Q3294" i="1" s="1"/>
  <c r="Q3295" i="1" a="1"/>
  <c r="Q3295" i="1"/>
  <c r="Q3296" i="1" a="1"/>
  <c r="Q3296" i="1" s="1"/>
  <c r="Q3297" i="1" a="1"/>
  <c r="Q3297" i="1" s="1"/>
  <c r="Q3298" i="1" a="1"/>
  <c r="Q3298" i="1" s="1"/>
  <c r="Q3299" i="1" a="1"/>
  <c r="Q3299" i="1" s="1"/>
  <c r="Q3300" i="1" a="1"/>
  <c r="Q3300" i="1" s="1"/>
  <c r="Q3301" i="1" a="1"/>
  <c r="Q3301" i="1" s="1"/>
  <c r="Q3302" i="1" a="1"/>
  <c r="Q3302" i="1" s="1"/>
  <c r="Q3303" i="1" a="1"/>
  <c r="Q3303" i="1" s="1"/>
  <c r="Q3304" i="1" a="1"/>
  <c r="Q3304" i="1" s="1"/>
  <c r="Q3305" i="1" a="1"/>
  <c r="Q3305" i="1" s="1"/>
  <c r="Q3306" i="1" a="1"/>
  <c r="Q3306" i="1" s="1"/>
  <c r="Q3307" i="1" a="1"/>
  <c r="Q3307" i="1" s="1"/>
  <c r="Q3308" i="1" a="1"/>
  <c r="Q3308" i="1" s="1"/>
  <c r="Q3309" i="1" a="1"/>
  <c r="Q3309" i="1" s="1"/>
  <c r="Q3310" i="1" a="1"/>
  <c r="Q3310" i="1" s="1"/>
  <c r="Q3311" i="1" a="1"/>
  <c r="Q3311" i="1" s="1"/>
  <c r="Q3312" i="1" a="1"/>
  <c r="Q3312" i="1" s="1"/>
  <c r="Q3313" i="1" a="1"/>
  <c r="Q3313" i="1" s="1"/>
  <c r="Q3314" i="1" a="1"/>
  <c r="Q3314" i="1" s="1"/>
  <c r="Q3315" i="1" a="1"/>
  <c r="Q3315" i="1" s="1"/>
  <c r="Q3316" i="1" a="1"/>
  <c r="Q3316" i="1" s="1"/>
  <c r="Q3317" i="1" a="1"/>
  <c r="Q3317" i="1" s="1"/>
  <c r="Q3318" i="1" a="1"/>
  <c r="Q3318" i="1" s="1"/>
  <c r="Q3319" i="1" a="1"/>
  <c r="Q3319" i="1" s="1"/>
  <c r="Q3320" i="1" a="1"/>
  <c r="Q3320" i="1" s="1"/>
  <c r="Q3321" i="1" a="1"/>
  <c r="Q3321" i="1" s="1"/>
  <c r="Q3322" i="1" a="1"/>
  <c r="Q3322" i="1" s="1"/>
  <c r="Q3323" i="1" a="1"/>
  <c r="Q3323" i="1" s="1"/>
  <c r="Q3324" i="1" a="1"/>
  <c r="Q3324" i="1" s="1"/>
  <c r="Q3325" i="1" a="1"/>
  <c r="Q3325" i="1" s="1"/>
  <c r="Q3326" i="1" a="1"/>
  <c r="Q3326" i="1" s="1"/>
  <c r="Q3327" i="1" a="1"/>
  <c r="Q3327" i="1" s="1"/>
  <c r="Q3328" i="1" a="1"/>
  <c r="Q3328" i="1" s="1"/>
  <c r="Q3329" i="1" a="1"/>
  <c r="Q3329" i="1" s="1"/>
  <c r="Q3330" i="1" a="1"/>
  <c r="Q3330" i="1" s="1"/>
  <c r="Q3331" i="1" a="1"/>
  <c r="Q3331" i="1" s="1"/>
  <c r="Q3332" i="1" a="1"/>
  <c r="Q3332" i="1" s="1"/>
  <c r="Q3333" i="1" a="1"/>
  <c r="Q3333" i="1" s="1"/>
  <c r="Q3334" i="1" a="1"/>
  <c r="Q3334" i="1" s="1"/>
  <c r="Q3335" i="1" a="1"/>
  <c r="Q3335" i="1"/>
  <c r="Q3336" i="1" a="1"/>
  <c r="Q3336" i="1" s="1"/>
  <c r="Q3337" i="1" a="1"/>
  <c r="Q3337" i="1" s="1"/>
  <c r="Q3338" i="1" a="1"/>
  <c r="Q3338" i="1" s="1"/>
  <c r="Q3339" i="1" a="1"/>
  <c r="Q3339" i="1"/>
  <c r="Q3340" i="1" a="1"/>
  <c r="Q3340" i="1" s="1"/>
  <c r="Q3341" i="1" a="1"/>
  <c r="Q3341" i="1" s="1"/>
  <c r="Q3342" i="1" a="1"/>
  <c r="Q3342" i="1" s="1"/>
  <c r="Q3343" i="1" a="1"/>
  <c r="Q3343" i="1" s="1"/>
  <c r="Q3344" i="1" a="1"/>
  <c r="Q3344" i="1" s="1"/>
  <c r="Q3345" i="1" a="1"/>
  <c r="Q3345" i="1" s="1"/>
  <c r="Q3346" i="1" a="1"/>
  <c r="Q3346" i="1" s="1"/>
  <c r="Q3347" i="1" a="1"/>
  <c r="Q3347" i="1" s="1"/>
  <c r="Q3348" i="1" a="1"/>
  <c r="Q3348" i="1" s="1"/>
  <c r="Q3349" i="1" a="1"/>
  <c r="Q3349" i="1" s="1"/>
  <c r="Q3350" i="1" a="1"/>
  <c r="Q3350" i="1" s="1"/>
  <c r="Q3351" i="1" a="1"/>
  <c r="Q3351" i="1" s="1"/>
  <c r="Q3352" i="1" a="1"/>
  <c r="Q3352" i="1" s="1"/>
  <c r="Q3353" i="1" a="1"/>
  <c r="Q3353" i="1" s="1"/>
  <c r="Q3354" i="1" a="1"/>
  <c r="Q3354" i="1" s="1"/>
  <c r="Q3355" i="1" a="1"/>
  <c r="Q3355" i="1" s="1"/>
  <c r="Q3356" i="1" a="1"/>
  <c r="Q3356" i="1" s="1"/>
  <c r="Q3357" i="1" a="1"/>
  <c r="Q3357" i="1" s="1"/>
  <c r="Q3358" i="1" a="1"/>
  <c r="Q3358" i="1" s="1"/>
  <c r="Q3359" i="1" a="1"/>
  <c r="Q3359" i="1" s="1"/>
  <c r="Q3360" i="1" a="1"/>
  <c r="Q3360" i="1" s="1"/>
  <c r="Q3361" i="1" a="1"/>
  <c r="Q3361" i="1" s="1"/>
  <c r="Q3362" i="1" a="1"/>
  <c r="Q3362" i="1" s="1"/>
  <c r="Q3363" i="1" a="1"/>
  <c r="Q3363" i="1" s="1"/>
  <c r="Q3364" i="1" a="1"/>
  <c r="Q3364" i="1" s="1"/>
  <c r="Q3365" i="1" a="1"/>
  <c r="Q3365" i="1" s="1"/>
  <c r="Q3366" i="1" a="1"/>
  <c r="Q3366" i="1" s="1"/>
  <c r="Q3367" i="1" a="1"/>
  <c r="Q3367" i="1"/>
  <c r="Q3368" i="1" a="1"/>
  <c r="Q3368" i="1" s="1"/>
  <c r="Q3369" i="1" a="1"/>
  <c r="Q3369" i="1" s="1"/>
  <c r="Q3370" i="1" a="1"/>
  <c r="Q3370" i="1" s="1"/>
  <c r="Q3371" i="1" a="1"/>
  <c r="Q3371" i="1" s="1"/>
  <c r="Q3372" i="1" a="1"/>
  <c r="Q3372" i="1" s="1"/>
  <c r="Q3373" i="1" a="1"/>
  <c r="Q3373" i="1" s="1"/>
  <c r="Q3374" i="1" a="1"/>
  <c r="Q3374" i="1" s="1"/>
  <c r="Q3375" i="1" a="1"/>
  <c r="Q3375" i="1" s="1"/>
  <c r="Q3376" i="1" a="1"/>
  <c r="Q3376" i="1" s="1"/>
  <c r="Q3377" i="1" a="1"/>
  <c r="Q3377" i="1" s="1"/>
  <c r="Q3378" i="1" a="1"/>
  <c r="Q3378" i="1" s="1"/>
  <c r="Q3379" i="1" a="1"/>
  <c r="Q3379" i="1" s="1"/>
  <c r="Q3380" i="1" a="1"/>
  <c r="Q3380" i="1" s="1"/>
  <c r="Q3381" i="1" a="1"/>
  <c r="Q3381" i="1" s="1"/>
  <c r="Q3382" i="1" a="1"/>
  <c r="Q3382" i="1" s="1"/>
  <c r="Q3383" i="1" a="1"/>
  <c r="Q3383" i="1"/>
  <c r="Q3384" i="1" a="1"/>
  <c r="Q3384" i="1" s="1"/>
  <c r="Q3385" i="1" a="1"/>
  <c r="Q3385" i="1" s="1"/>
  <c r="Q3386" i="1" a="1"/>
  <c r="Q3386" i="1" s="1"/>
  <c r="Q3387" i="1" a="1"/>
  <c r="Q3387" i="1" s="1"/>
  <c r="Q3388" i="1" a="1"/>
  <c r="Q3388" i="1" s="1"/>
  <c r="Q3389" i="1" a="1"/>
  <c r="Q3389" i="1" s="1"/>
  <c r="Q3390" i="1" a="1"/>
  <c r="Q3390" i="1" s="1"/>
  <c r="Q3391" i="1" a="1"/>
  <c r="Q3391" i="1" s="1"/>
  <c r="Q3392" i="1" a="1"/>
  <c r="Q3392" i="1" s="1"/>
  <c r="Q3393" i="1" a="1"/>
  <c r="Q3393" i="1" s="1"/>
  <c r="Q3394" i="1" a="1"/>
  <c r="Q3394" i="1" s="1"/>
  <c r="Q3395" i="1" a="1"/>
  <c r="Q3395" i="1" s="1"/>
  <c r="Q3396" i="1" a="1"/>
  <c r="Q3396" i="1" s="1"/>
  <c r="Q3397" i="1" a="1"/>
  <c r="Q3397" i="1" s="1"/>
  <c r="Q3398" i="1" a="1"/>
  <c r="Q3398" i="1" s="1"/>
  <c r="Q3399" i="1" a="1"/>
  <c r="Q3399" i="1" s="1"/>
  <c r="Q3400" i="1" a="1"/>
  <c r="Q3400" i="1" s="1"/>
  <c r="Q3401" i="1" a="1"/>
  <c r="Q3401" i="1" s="1"/>
  <c r="Q3402" i="1" a="1"/>
  <c r="Q3402" i="1"/>
  <c r="Q3403" i="1" a="1"/>
  <c r="Q3403" i="1" s="1"/>
  <c r="Q3404" i="1" a="1"/>
  <c r="Q3404" i="1" s="1"/>
  <c r="Q3405" i="1" a="1"/>
  <c r="Q3405" i="1" s="1"/>
  <c r="Q3406" i="1" a="1"/>
  <c r="Q3406" i="1" s="1"/>
  <c r="Q3407" i="1" a="1"/>
  <c r="Q3407" i="1" s="1"/>
  <c r="Q3408" i="1" a="1"/>
  <c r="Q3408" i="1" s="1"/>
  <c r="Q3409" i="1" a="1"/>
  <c r="Q3409" i="1" s="1"/>
  <c r="Q3410" i="1" a="1"/>
  <c r="Q3410" i="1" s="1"/>
  <c r="Q3411" i="1" a="1"/>
  <c r="Q3411" i="1" s="1"/>
  <c r="Q3412" i="1" a="1"/>
  <c r="Q3412" i="1" s="1"/>
  <c r="Q3413" i="1" a="1"/>
  <c r="Q3413" i="1" s="1"/>
  <c r="Q3414" i="1" a="1"/>
  <c r="Q3414" i="1" s="1"/>
  <c r="Q3415" i="1" a="1"/>
  <c r="Q3415" i="1" s="1"/>
  <c r="Q3416" i="1" a="1"/>
  <c r="Q3416" i="1" s="1"/>
  <c r="Q3417" i="1" a="1"/>
  <c r="Q3417" i="1" s="1"/>
  <c r="Q3418" i="1" a="1"/>
  <c r="Q3418" i="1" s="1"/>
  <c r="Q3419" i="1" a="1"/>
  <c r="Q3419" i="1" s="1"/>
  <c r="Q3420" i="1" a="1"/>
  <c r="Q3420" i="1" s="1"/>
  <c r="Q3421" i="1" a="1"/>
  <c r="Q3421" i="1" s="1"/>
  <c r="Q3422" i="1" a="1"/>
  <c r="Q3422" i="1" s="1"/>
  <c r="Q3423" i="1" a="1"/>
  <c r="Q3423" i="1" s="1"/>
  <c r="Q3424" i="1" a="1"/>
  <c r="Q3424" i="1" s="1"/>
  <c r="Q3425" i="1" a="1"/>
  <c r="Q3425" i="1" s="1"/>
  <c r="Q3426" i="1" a="1"/>
  <c r="Q3426" i="1"/>
  <c r="Q3427" i="1" a="1"/>
  <c r="Q3427" i="1" s="1"/>
  <c r="Q3428" i="1" a="1"/>
  <c r="Q3428" i="1" s="1"/>
  <c r="Q3429" i="1" a="1"/>
  <c r="Q3429" i="1" s="1"/>
  <c r="Q3430" i="1" a="1"/>
  <c r="Q3430" i="1" s="1"/>
  <c r="Q3431" i="1" a="1"/>
  <c r="Q3431" i="1" s="1"/>
  <c r="Q3432" i="1" a="1"/>
  <c r="Q3432" i="1" s="1"/>
  <c r="Q3433" i="1" a="1"/>
  <c r="Q3433" i="1" s="1"/>
  <c r="Q3434" i="1" a="1"/>
  <c r="Q3434" i="1"/>
  <c r="Q3435" i="1" a="1"/>
  <c r="Q3435" i="1" s="1"/>
  <c r="Q3436" i="1" a="1"/>
  <c r="Q3436" i="1" s="1"/>
  <c r="Q3437" i="1" a="1"/>
  <c r="Q3437" i="1" s="1"/>
  <c r="Q3438" i="1" a="1"/>
  <c r="Q3438" i="1" s="1"/>
  <c r="Q3439" i="1" a="1"/>
  <c r="Q3439" i="1" s="1"/>
  <c r="Q3440" i="1" a="1"/>
  <c r="Q3440" i="1" s="1"/>
  <c r="Q3441" i="1" a="1"/>
  <c r="Q3441" i="1" s="1"/>
  <c r="Q3442" i="1" a="1"/>
  <c r="Q3442" i="1" s="1"/>
  <c r="Q3443" i="1" a="1"/>
  <c r="Q3443" i="1" s="1"/>
  <c r="Q3444" i="1" a="1"/>
  <c r="Q3444" i="1" s="1"/>
  <c r="Q3445" i="1" a="1"/>
  <c r="Q3445" i="1" s="1"/>
  <c r="Q3446" i="1" a="1"/>
  <c r="Q3446" i="1" s="1"/>
  <c r="Q3447" i="1" a="1"/>
  <c r="Q3447" i="1" s="1"/>
  <c r="Q3448" i="1" a="1"/>
  <c r="Q3448" i="1" s="1"/>
  <c r="Q3449" i="1" a="1"/>
  <c r="Q3449" i="1" s="1"/>
  <c r="Q3450" i="1" a="1"/>
  <c r="Q3450" i="1" s="1"/>
  <c r="Q3451" i="1" a="1"/>
  <c r="Q3451" i="1" s="1"/>
  <c r="Q3452" i="1" a="1"/>
  <c r="Q3452" i="1" s="1"/>
  <c r="Q3453" i="1" a="1"/>
  <c r="Q3453" i="1" s="1"/>
  <c r="Q3454" i="1" a="1"/>
  <c r="Q3454" i="1" s="1"/>
  <c r="Q3455" i="1" a="1"/>
  <c r="Q3455" i="1" s="1"/>
  <c r="Q3456" i="1" a="1"/>
  <c r="Q3456" i="1" s="1"/>
  <c r="Q3457" i="1" a="1"/>
  <c r="Q3457" i="1" s="1"/>
  <c r="Q3458" i="1" a="1"/>
  <c r="Q3458" i="1"/>
  <c r="Q3459" i="1" a="1"/>
  <c r="Q3459" i="1" s="1"/>
  <c r="Q3460" i="1" a="1"/>
  <c r="Q3460" i="1" s="1"/>
  <c r="Q3461" i="1" a="1"/>
  <c r="Q3461" i="1" s="1"/>
  <c r="Q3462" i="1" a="1"/>
  <c r="Q3462" i="1" s="1"/>
  <c r="Q3463" i="1" a="1"/>
  <c r="Q3463" i="1" s="1"/>
  <c r="Q3464" i="1" a="1"/>
  <c r="Q3464" i="1" s="1"/>
  <c r="Q3465" i="1" a="1"/>
  <c r="Q3465" i="1" s="1"/>
  <c r="Q3466" i="1" a="1"/>
  <c r="Q3466" i="1"/>
  <c r="Q3467" i="1" a="1"/>
  <c r="Q3467" i="1" s="1"/>
  <c r="Q3468" i="1" a="1"/>
  <c r="Q3468" i="1" s="1"/>
  <c r="Q3469" i="1" a="1"/>
  <c r="Q3469" i="1" s="1"/>
  <c r="Q3470" i="1" a="1"/>
  <c r="Q3470" i="1" s="1"/>
  <c r="Q3471" i="1" a="1"/>
  <c r="Q3471" i="1" s="1"/>
  <c r="Q3472" i="1" a="1"/>
  <c r="Q3472" i="1" s="1"/>
  <c r="Q3473" i="1" a="1"/>
  <c r="Q3473" i="1" s="1"/>
  <c r="Q3474" i="1" a="1"/>
  <c r="Q3474" i="1" s="1"/>
  <c r="Q3475" i="1" a="1"/>
  <c r="Q3475" i="1" s="1"/>
  <c r="Q3476" i="1" a="1"/>
  <c r="Q3476" i="1" s="1"/>
  <c r="Q3477" i="1" a="1"/>
  <c r="Q3477" i="1" s="1"/>
  <c r="Q3478" i="1" a="1"/>
  <c r="Q3478" i="1" s="1"/>
  <c r="Q3479" i="1" a="1"/>
  <c r="Q3479" i="1" s="1"/>
  <c r="Q3480" i="1" a="1"/>
  <c r="Q3480" i="1" s="1"/>
  <c r="Q3481" i="1" a="1"/>
  <c r="Q3481" i="1" s="1"/>
  <c r="Q3482" i="1" a="1"/>
  <c r="Q3482" i="1" s="1"/>
  <c r="Q3483" i="1" a="1"/>
  <c r="Q3483" i="1" s="1"/>
  <c r="Q3484" i="1" a="1"/>
  <c r="Q3484" i="1" s="1"/>
  <c r="Q3485" i="1" a="1"/>
  <c r="Q3485" i="1" s="1"/>
  <c r="Q3486" i="1" a="1"/>
  <c r="Q3486" i="1" s="1"/>
  <c r="Q3487" i="1" a="1"/>
  <c r="Q3487" i="1" s="1"/>
  <c r="Q3488" i="1" a="1"/>
  <c r="Q3488" i="1" s="1"/>
  <c r="Q3489" i="1" a="1"/>
  <c r="Q3489" i="1" s="1"/>
  <c r="Q3490" i="1" a="1"/>
  <c r="Q3490" i="1"/>
  <c r="Q3491" i="1" a="1"/>
  <c r="Q3491" i="1" s="1"/>
  <c r="Q3492" i="1" a="1"/>
  <c r="Q3492" i="1" s="1"/>
  <c r="Q3493" i="1" a="1"/>
  <c r="Q3493" i="1" s="1"/>
  <c r="Q3494" i="1" a="1"/>
  <c r="Q3494" i="1" s="1"/>
  <c r="Q3495" i="1" a="1"/>
  <c r="Q3495" i="1" s="1"/>
  <c r="Q3496" i="1" a="1"/>
  <c r="Q3496" i="1" s="1"/>
  <c r="Q3497" i="1" a="1"/>
  <c r="Q3497" i="1" s="1"/>
  <c r="Q3498" i="1" a="1"/>
  <c r="Q3498" i="1"/>
  <c r="Q3499" i="1" a="1"/>
  <c r="Q3499" i="1" s="1"/>
  <c r="Q3500" i="1" a="1"/>
  <c r="Q3500" i="1" s="1"/>
  <c r="Q3501" i="1" a="1"/>
  <c r="Q3501" i="1" s="1"/>
  <c r="Q3502" i="1" a="1"/>
  <c r="Q3502" i="1" s="1"/>
  <c r="Q3503" i="1" a="1"/>
  <c r="Q3503" i="1" s="1"/>
  <c r="Q3504" i="1" a="1"/>
  <c r="Q3504" i="1" s="1"/>
  <c r="Q3505" i="1" a="1"/>
  <c r="Q3505" i="1" s="1"/>
  <c r="Q3506" i="1" a="1"/>
  <c r="Q3506" i="1" s="1"/>
  <c r="Q3507" i="1" a="1"/>
  <c r="Q3507" i="1" s="1"/>
  <c r="Q3508" i="1" a="1"/>
  <c r="Q3508" i="1" s="1"/>
  <c r="Q3509" i="1" a="1"/>
  <c r="Q3509" i="1" s="1"/>
  <c r="Q3510" i="1" a="1"/>
  <c r="Q3510" i="1" s="1"/>
  <c r="Q3511" i="1" a="1"/>
  <c r="Q3511" i="1" s="1"/>
  <c r="Q3512" i="1" a="1"/>
  <c r="Q3512" i="1" s="1"/>
  <c r="Q3513" i="1" a="1"/>
  <c r="Q3513" i="1" s="1"/>
  <c r="Q3514" i="1" a="1"/>
  <c r="Q3514" i="1" s="1"/>
  <c r="Q3515" i="1" a="1"/>
  <c r="Q3515" i="1" s="1"/>
  <c r="Q3516" i="1" a="1"/>
  <c r="Q3516" i="1" s="1"/>
  <c r="Q3517" i="1" a="1"/>
  <c r="Q3517" i="1" s="1"/>
  <c r="Q3518" i="1" a="1"/>
  <c r="Q3518" i="1" s="1"/>
  <c r="Q3519" i="1" a="1"/>
  <c r="Q3519" i="1" s="1"/>
  <c r="Q3520" i="1" a="1"/>
  <c r="Q3520" i="1" s="1"/>
  <c r="Q3521" i="1" a="1"/>
  <c r="Q3521" i="1" s="1"/>
  <c r="Q3522" i="1" a="1"/>
  <c r="Q3522" i="1"/>
  <c r="Q3523" i="1" a="1"/>
  <c r="Q3523" i="1" s="1"/>
  <c r="Q3524" i="1" a="1"/>
  <c r="Q3524" i="1" s="1"/>
  <c r="Q3525" i="1" a="1"/>
  <c r="Q3525" i="1" s="1"/>
  <c r="Q3526" i="1" a="1"/>
  <c r="Q3526" i="1" s="1"/>
  <c r="Q3527" i="1" a="1"/>
  <c r="Q3527" i="1" s="1"/>
  <c r="Q3528" i="1" a="1"/>
  <c r="Q3528" i="1" s="1"/>
  <c r="Q3529" i="1" a="1"/>
  <c r="Q3529" i="1" s="1"/>
  <c r="Q3530" i="1" a="1"/>
  <c r="Q3530" i="1"/>
  <c r="Q3531" i="1" a="1"/>
  <c r="Q3531" i="1" s="1"/>
  <c r="Q3532" i="1" a="1"/>
  <c r="Q3532" i="1" s="1"/>
  <c r="Q3533" i="1" a="1"/>
  <c r="Q3533" i="1" s="1"/>
  <c r="Q3534" i="1" a="1"/>
  <c r="Q3534" i="1" s="1"/>
  <c r="Q3535" i="1" a="1"/>
  <c r="Q3535" i="1" s="1"/>
  <c r="Q3536" i="1" a="1"/>
  <c r="Q3536" i="1" s="1"/>
  <c r="Q3537" i="1" a="1"/>
  <c r="Q3537" i="1" s="1"/>
  <c r="Q3538" i="1" a="1"/>
  <c r="Q3538" i="1" s="1"/>
  <c r="Q3539" i="1" a="1"/>
  <c r="Q3539" i="1" s="1"/>
  <c r="Q3540" i="1" a="1"/>
  <c r="Q3540" i="1" s="1"/>
  <c r="Q3541" i="1" a="1"/>
  <c r="Q3541" i="1" s="1"/>
  <c r="Q3542" i="1" a="1"/>
  <c r="Q3542" i="1" s="1"/>
  <c r="Q3543" i="1" a="1"/>
  <c r="Q3543" i="1" s="1"/>
  <c r="Q3544" i="1" a="1"/>
  <c r="Q3544" i="1" s="1"/>
  <c r="Q3545" i="1" a="1"/>
  <c r="Q3545" i="1" s="1"/>
  <c r="Q3546" i="1" a="1"/>
  <c r="Q3546" i="1" s="1"/>
  <c r="Q3547" i="1" a="1"/>
  <c r="Q3547" i="1" s="1"/>
  <c r="Q3548" i="1" a="1"/>
  <c r="Q3548" i="1" s="1"/>
  <c r="Q3549" i="1" a="1"/>
  <c r="Q3549" i="1" s="1"/>
  <c r="Q3550" i="1" a="1"/>
  <c r="Q3550" i="1" s="1"/>
  <c r="Q3551" i="1" a="1"/>
  <c r="Q3551" i="1" s="1"/>
  <c r="Q3552" i="1" a="1"/>
  <c r="Q3552" i="1" s="1"/>
  <c r="Q3553" i="1" a="1"/>
  <c r="Q3553" i="1" s="1"/>
  <c r="Q3554" i="1" a="1"/>
  <c r="Q3554" i="1"/>
  <c r="Q3555" i="1" a="1"/>
  <c r="Q3555" i="1" s="1"/>
  <c r="Q3556" i="1" a="1"/>
  <c r="Q3556" i="1" s="1"/>
  <c r="Q3557" i="1" a="1"/>
  <c r="Q3557" i="1" s="1"/>
  <c r="Q3558" i="1" a="1"/>
  <c r="Q3558" i="1" s="1"/>
  <c r="Q3559" i="1" a="1"/>
  <c r="Q3559" i="1" s="1"/>
  <c r="Q3560" i="1" a="1"/>
  <c r="Q3560" i="1" s="1"/>
  <c r="Q3561" i="1" a="1"/>
  <c r="Q3561" i="1" s="1"/>
  <c r="Q3562" i="1" a="1"/>
  <c r="Q3562" i="1"/>
  <c r="Q3563" i="1" a="1"/>
  <c r="Q3563" i="1" s="1"/>
  <c r="Q3564" i="1" a="1"/>
  <c r="Q3564" i="1" s="1"/>
  <c r="Q3565" i="1" a="1"/>
  <c r="Q3565" i="1" s="1"/>
  <c r="Q3566" i="1" a="1"/>
  <c r="Q3566" i="1" s="1"/>
  <c r="Q3567" i="1" a="1"/>
  <c r="Q3567" i="1" s="1"/>
  <c r="Q3568" i="1" a="1"/>
  <c r="Q3568" i="1" s="1"/>
  <c r="Q3569" i="1" a="1"/>
  <c r="Q3569" i="1" s="1"/>
  <c r="Q3570" i="1" a="1"/>
  <c r="Q3570" i="1" s="1"/>
  <c r="Q3571" i="1" a="1"/>
  <c r="Q3571" i="1" s="1"/>
  <c r="Q3572" i="1" a="1"/>
  <c r="Q3572" i="1" s="1"/>
  <c r="Q3573" i="1" a="1"/>
  <c r="Q3573" i="1" s="1"/>
  <c r="Q3574" i="1" a="1"/>
  <c r="Q3574" i="1" s="1"/>
  <c r="Q3575" i="1" a="1"/>
  <c r="Q3575" i="1" s="1"/>
  <c r="Q3576" i="1" a="1"/>
  <c r="Q3576" i="1" s="1"/>
  <c r="Q3577" i="1" a="1"/>
  <c r="Q3577" i="1" s="1"/>
  <c r="Q3578" i="1" a="1"/>
  <c r="Q3578" i="1" s="1"/>
  <c r="Q3579" i="1" a="1"/>
  <c r="Q3579" i="1" s="1"/>
  <c r="Q3580" i="1" a="1"/>
  <c r="Q3580" i="1" s="1"/>
  <c r="Q3581" i="1" a="1"/>
  <c r="Q3581" i="1" s="1"/>
  <c r="Q3582" i="1" a="1"/>
  <c r="Q3582" i="1" s="1"/>
  <c r="Q3583" i="1" a="1"/>
  <c r="Q3583" i="1" s="1"/>
  <c r="Q3584" i="1" a="1"/>
  <c r="Q3584" i="1" s="1"/>
  <c r="Q3585" i="1" a="1"/>
  <c r="Q3585" i="1" s="1"/>
  <c r="Q3586" i="1" a="1"/>
  <c r="Q3586" i="1"/>
  <c r="Q3587" i="1" a="1"/>
  <c r="Q3587" i="1" s="1"/>
  <c r="Q3588" i="1" a="1"/>
  <c r="Q3588" i="1" s="1"/>
  <c r="Q3589" i="1" a="1"/>
  <c r="Q3589" i="1" s="1"/>
  <c r="Q3590" i="1" a="1"/>
  <c r="Q3590" i="1" s="1"/>
  <c r="Q3591" i="1" a="1"/>
  <c r="Q3591" i="1" s="1"/>
  <c r="Q3592" i="1" a="1"/>
  <c r="Q3592" i="1" s="1"/>
  <c r="Q3593" i="1" a="1"/>
  <c r="Q3593" i="1" s="1"/>
  <c r="Q3594" i="1" a="1"/>
  <c r="Q3594" i="1" s="1"/>
  <c r="Q3595" i="1" a="1"/>
  <c r="Q3595" i="1" s="1"/>
  <c r="Q3596" i="1" a="1"/>
  <c r="Q3596" i="1" s="1"/>
  <c r="Q3597" i="1" a="1"/>
  <c r="Q3597" i="1" s="1"/>
  <c r="Q3598" i="1" a="1"/>
  <c r="Q3598" i="1" s="1"/>
  <c r="Q3599" i="1" a="1"/>
  <c r="Q3599" i="1" s="1"/>
  <c r="Q3600" i="1" a="1"/>
  <c r="Q3600" i="1" s="1"/>
  <c r="Q3601" i="1" a="1"/>
  <c r="Q3601" i="1" s="1"/>
  <c r="Q3602" i="1" a="1"/>
  <c r="Q3602" i="1" s="1"/>
  <c r="Q3603" i="1" a="1"/>
  <c r="Q3603" i="1" s="1"/>
  <c r="Q3604" i="1" a="1"/>
  <c r="Q3604" i="1" s="1"/>
  <c r="Q3605" i="1" a="1"/>
  <c r="Q3605" i="1" s="1"/>
  <c r="Q3606" i="1" a="1"/>
  <c r="Q3606" i="1" s="1"/>
  <c r="Q3607" i="1" a="1"/>
  <c r="Q3607" i="1" s="1"/>
  <c r="Q3608" i="1" a="1"/>
  <c r="Q3608" i="1" s="1"/>
  <c r="Q3609" i="1" a="1"/>
  <c r="Q3609" i="1" s="1"/>
  <c r="Q3610" i="1" a="1"/>
  <c r="Q3610" i="1"/>
  <c r="Q3611" i="1" a="1"/>
  <c r="Q3611" i="1" s="1"/>
  <c r="Q3612" i="1" a="1"/>
  <c r="Q3612" i="1" s="1"/>
  <c r="Q3613" i="1" a="1"/>
  <c r="Q3613" i="1" s="1"/>
  <c r="Q3614" i="1" a="1"/>
  <c r="Q3614" i="1" s="1"/>
  <c r="Q3615" i="1" a="1"/>
  <c r="Q3615" i="1" s="1"/>
  <c r="Q3616" i="1" a="1"/>
  <c r="Q3616" i="1" s="1"/>
  <c r="Q3617" i="1" a="1"/>
  <c r="Q3617" i="1" s="1"/>
  <c r="Q3618" i="1" a="1"/>
  <c r="Q3618" i="1"/>
  <c r="Q3619" i="1" a="1"/>
  <c r="Q3619" i="1" s="1"/>
  <c r="Q3620" i="1" a="1"/>
  <c r="Q3620" i="1"/>
  <c r="Q3621" i="1" a="1"/>
  <c r="Q3621" i="1" s="1"/>
  <c r="Q3622" i="1" a="1"/>
  <c r="Q3622" i="1" s="1"/>
  <c r="Q3623" i="1" a="1"/>
  <c r="Q3623" i="1" s="1"/>
  <c r="Q3624" i="1" a="1"/>
  <c r="Q3624" i="1" s="1"/>
  <c r="Q3625" i="1" a="1"/>
  <c r="Q3625" i="1" s="1"/>
  <c r="Q3626" i="1" a="1"/>
  <c r="Q3626" i="1" s="1"/>
  <c r="Q3627" i="1" a="1"/>
  <c r="Q3627" i="1" s="1"/>
  <c r="Q3628" i="1" a="1"/>
  <c r="Q3628" i="1" s="1"/>
  <c r="Q3629" i="1" a="1"/>
  <c r="Q3629" i="1" s="1"/>
  <c r="Q3630" i="1" a="1"/>
  <c r="Q3630" i="1" s="1"/>
  <c r="Q3631" i="1" a="1"/>
  <c r="Q3631" i="1" s="1"/>
  <c r="Q3632" i="1" a="1"/>
  <c r="Q3632" i="1" s="1"/>
  <c r="Q3633" i="1" a="1"/>
  <c r="Q3633" i="1" s="1"/>
  <c r="Q3634" i="1" a="1"/>
  <c r="Q3634" i="1"/>
  <c r="Q3635" i="1" a="1"/>
  <c r="Q3635" i="1" s="1"/>
  <c r="Q3636" i="1" a="1"/>
  <c r="Q3636" i="1" s="1"/>
  <c r="Q3637" i="1" a="1"/>
  <c r="Q3637" i="1" s="1"/>
  <c r="Q3638" i="1" a="1"/>
  <c r="Q3638" i="1" s="1"/>
  <c r="Q3639" i="1" a="1"/>
  <c r="Q3639" i="1" s="1"/>
  <c r="Q3640" i="1" a="1"/>
  <c r="Q3640" i="1" s="1"/>
  <c r="Q3641" i="1" a="1"/>
  <c r="Q3641" i="1" s="1"/>
  <c r="Q3642" i="1" a="1"/>
  <c r="Q3642" i="1"/>
  <c r="Q3643" i="1" a="1"/>
  <c r="Q3643" i="1" s="1"/>
  <c r="Q3644" i="1" a="1"/>
  <c r="Q3644" i="1" s="1"/>
  <c r="Q3645" i="1" a="1"/>
  <c r="Q3645" i="1" s="1"/>
  <c r="Q3646" i="1" a="1"/>
  <c r="Q3646" i="1" s="1"/>
  <c r="Q3647" i="1" a="1"/>
  <c r="Q3647" i="1" s="1"/>
  <c r="Q3648" i="1" a="1"/>
  <c r="Q3648" i="1" s="1"/>
  <c r="Q3649" i="1" a="1"/>
  <c r="Q3649" i="1" s="1"/>
  <c r="Q3650" i="1" a="1"/>
  <c r="Q3650" i="1" s="1"/>
  <c r="Q3651" i="1" a="1"/>
  <c r="Q3651" i="1" s="1"/>
  <c r="Q3652" i="1" a="1"/>
  <c r="Q3652" i="1"/>
  <c r="Q3653" i="1" a="1"/>
  <c r="Q3653" i="1" s="1"/>
  <c r="Q3654" i="1" a="1"/>
  <c r="Q3654" i="1" s="1"/>
  <c r="Q3655" i="1" a="1"/>
  <c r="Q3655" i="1" s="1"/>
  <c r="Q3656" i="1" a="1"/>
  <c r="Q3656" i="1" s="1"/>
  <c r="Q3657" i="1" a="1"/>
  <c r="Q3657" i="1" s="1"/>
  <c r="Q3658" i="1" a="1"/>
  <c r="Q3658" i="1"/>
  <c r="Q3659" i="1" a="1"/>
  <c r="Q3659" i="1" s="1"/>
  <c r="Q3660" i="1" a="1"/>
  <c r="Q3660" i="1" s="1"/>
  <c r="Q3661" i="1" a="1"/>
  <c r="Q3661" i="1" s="1"/>
  <c r="Q3662" i="1" a="1"/>
  <c r="Q3662" i="1" s="1"/>
  <c r="Q3663" i="1" a="1"/>
  <c r="Q3663" i="1" s="1"/>
  <c r="Q3664" i="1" a="1"/>
  <c r="Q3664" i="1" s="1"/>
  <c r="Q3665" i="1" a="1"/>
  <c r="Q3665" i="1" s="1"/>
  <c r="Q3666" i="1" a="1"/>
  <c r="Q3666" i="1"/>
  <c r="Q3667" i="1" a="1"/>
  <c r="Q3667" i="1" s="1"/>
  <c r="Q3668" i="1" a="1"/>
  <c r="Q3668" i="1"/>
  <c r="Q3669" i="1" a="1"/>
  <c r="Q3669" i="1" s="1"/>
  <c r="Q3670" i="1" a="1"/>
  <c r="Q3670" i="1" s="1"/>
  <c r="Q3671" i="1" a="1"/>
  <c r="Q3671" i="1" s="1"/>
  <c r="Q3672" i="1" a="1"/>
  <c r="Q3672" i="1" s="1"/>
  <c r="Q3673" i="1" a="1"/>
  <c r="Q3673" i="1" s="1"/>
  <c r="Q3674" i="1" a="1"/>
  <c r="Q3674" i="1" s="1"/>
  <c r="Q3675" i="1" a="1"/>
  <c r="Q3675" i="1" s="1"/>
  <c r="Q3676" i="1" a="1"/>
  <c r="Q3676" i="1" s="1"/>
  <c r="Q3677" i="1" a="1"/>
  <c r="Q3677" i="1" s="1"/>
  <c r="Q3678" i="1" a="1"/>
  <c r="Q3678" i="1" s="1"/>
  <c r="Q3679" i="1" a="1"/>
  <c r="Q3679" i="1" s="1"/>
  <c r="Q3680" i="1" a="1"/>
  <c r="Q3680" i="1" s="1"/>
  <c r="Q3681" i="1" a="1"/>
  <c r="Q3681" i="1" s="1"/>
  <c r="Q3682" i="1" a="1"/>
  <c r="Q3682" i="1"/>
  <c r="Q3683" i="1" a="1"/>
  <c r="Q3683" i="1" s="1"/>
  <c r="Q3684" i="1" a="1"/>
  <c r="Q3684" i="1" s="1"/>
  <c r="Q3685" i="1" a="1"/>
  <c r="Q3685" i="1" s="1"/>
  <c r="Q3686" i="1" a="1"/>
  <c r="Q3686" i="1" s="1"/>
  <c r="Q3687" i="1" a="1"/>
  <c r="Q3687" i="1" s="1"/>
  <c r="Q3688" i="1" a="1"/>
  <c r="Q3688" i="1" s="1"/>
  <c r="Q3689" i="1" a="1"/>
  <c r="Q3689" i="1" s="1"/>
  <c r="Q3690" i="1" a="1"/>
  <c r="Q3690" i="1" s="1"/>
  <c r="Q3691" i="1" a="1"/>
  <c r="Q3691" i="1" s="1"/>
  <c r="Q3692" i="1" a="1"/>
  <c r="Q3692" i="1" s="1"/>
  <c r="Q3693" i="1" a="1"/>
  <c r="Q3693" i="1" s="1"/>
  <c r="Q3694" i="1" a="1"/>
  <c r="Q3694" i="1" s="1"/>
  <c r="Q3695" i="1" a="1"/>
  <c r="Q3695" i="1" s="1"/>
  <c r="Q3696" i="1" a="1"/>
  <c r="Q3696" i="1" s="1"/>
  <c r="Q3697" i="1" a="1"/>
  <c r="Q3697" i="1" s="1"/>
  <c r="Q3698" i="1" a="1"/>
  <c r="Q3698" i="1" s="1"/>
  <c r="Q3699" i="1" a="1"/>
  <c r="Q3699" i="1" s="1"/>
  <c r="Q3700" i="1" a="1"/>
  <c r="Q3700" i="1" s="1"/>
  <c r="Q3701" i="1" a="1"/>
  <c r="Q3701" i="1" s="1"/>
  <c r="Q3702" i="1" a="1"/>
  <c r="Q3702" i="1" s="1"/>
  <c r="Q3703" i="1" a="1"/>
  <c r="Q3703" i="1" s="1"/>
  <c r="Q3704" i="1" a="1"/>
  <c r="Q3704" i="1" s="1"/>
  <c r="Q3705" i="1" a="1"/>
  <c r="Q3705" i="1" s="1"/>
  <c r="Q3706" i="1" a="1"/>
  <c r="Q3706" i="1"/>
  <c r="Q3707" i="1" a="1"/>
  <c r="Q3707" i="1" s="1"/>
  <c r="Q3708" i="1" a="1"/>
  <c r="Q3708" i="1" s="1"/>
  <c r="Q3709" i="1" a="1"/>
  <c r="Q3709" i="1" s="1"/>
  <c r="Q3710" i="1" a="1"/>
  <c r="Q3710" i="1" s="1"/>
  <c r="Q3711" i="1" a="1"/>
  <c r="Q3711" i="1" s="1"/>
  <c r="Q3712" i="1" a="1"/>
  <c r="Q3712" i="1" s="1"/>
  <c r="Q3713" i="1" a="1"/>
  <c r="Q3713" i="1" s="1"/>
  <c r="Q3714" i="1" a="1"/>
  <c r="Q3714" i="1"/>
  <c r="Q3715" i="1" a="1"/>
  <c r="Q3715" i="1" s="1"/>
  <c r="Q3716" i="1" a="1"/>
  <c r="Q3716" i="1"/>
  <c r="Q3717" i="1" a="1"/>
  <c r="Q3717" i="1" s="1"/>
  <c r="Q3718" i="1" a="1"/>
  <c r="Q3718" i="1" s="1"/>
  <c r="Q3719" i="1" a="1"/>
  <c r="Q3719" i="1" s="1"/>
  <c r="Q3720" i="1" a="1"/>
  <c r="Q3720" i="1" s="1"/>
  <c r="Q3721" i="1" a="1"/>
  <c r="Q3721" i="1" s="1"/>
  <c r="Q3722" i="1" a="1"/>
  <c r="Q3722" i="1" s="1"/>
  <c r="Q3723" i="1" a="1"/>
  <c r="Q3723" i="1" s="1"/>
  <c r="Q3724" i="1" a="1"/>
  <c r="Q3724" i="1" s="1"/>
  <c r="Q3725" i="1" a="1"/>
  <c r="Q3725" i="1" s="1"/>
  <c r="Q3726" i="1" a="1"/>
  <c r="Q3726" i="1" s="1"/>
  <c r="Q3727" i="1" a="1"/>
  <c r="Q3727" i="1" s="1"/>
  <c r="Q3728" i="1" a="1"/>
  <c r="Q3728" i="1" s="1"/>
  <c r="Q3729" i="1" a="1"/>
  <c r="Q3729" i="1" s="1"/>
  <c r="Q3730" i="1" a="1"/>
  <c r="Q3730" i="1"/>
  <c r="Q3731" i="1" a="1"/>
  <c r="Q3731" i="1" s="1"/>
  <c r="Q3732" i="1" a="1"/>
  <c r="Q3732" i="1" s="1"/>
  <c r="Q3733" i="1" a="1"/>
  <c r="Q3733" i="1" s="1"/>
  <c r="Q3734" i="1" a="1"/>
  <c r="Q3734" i="1" s="1"/>
  <c r="Q3735" i="1" a="1"/>
  <c r="Q3735" i="1" s="1"/>
  <c r="Q3736" i="1" a="1"/>
  <c r="Q3736" i="1" s="1"/>
  <c r="Q3737" i="1" a="1"/>
  <c r="Q3737" i="1" s="1"/>
  <c r="Q3738" i="1" a="1"/>
  <c r="Q3738" i="1" s="1"/>
  <c r="Q3739" i="1" a="1"/>
  <c r="Q3739" i="1" s="1"/>
  <c r="Q3740" i="1" a="1"/>
  <c r="Q3740" i="1" s="1"/>
  <c r="Q3741" i="1" a="1"/>
  <c r="Q3741" i="1" s="1"/>
  <c r="Q3742" i="1" a="1"/>
  <c r="Q3742" i="1" s="1"/>
  <c r="Q3743" i="1" a="1"/>
  <c r="Q3743" i="1" s="1"/>
  <c r="Q3744" i="1" a="1"/>
  <c r="Q3744" i="1" s="1"/>
  <c r="Q3745" i="1" a="1"/>
  <c r="Q3745" i="1" s="1"/>
  <c r="Q3746" i="1" a="1"/>
  <c r="Q3746" i="1" s="1"/>
  <c r="Q3747" i="1" a="1"/>
  <c r="Q3747" i="1" s="1"/>
  <c r="Q3748" i="1" a="1"/>
  <c r="Q3748" i="1" s="1"/>
  <c r="Q3749" i="1" a="1"/>
  <c r="Q3749" i="1" s="1"/>
  <c r="Q3750" i="1" a="1"/>
  <c r="Q3750" i="1" s="1"/>
  <c r="Q3751" i="1" a="1"/>
  <c r="Q3751" i="1" s="1"/>
  <c r="Q3752" i="1" a="1"/>
  <c r="Q3752" i="1" s="1"/>
  <c r="Q3753" i="1" a="1"/>
  <c r="Q3753" i="1" s="1"/>
  <c r="Q3754" i="1" a="1"/>
  <c r="Q3754" i="1"/>
  <c r="Q3755" i="1" a="1"/>
  <c r="Q3755" i="1" s="1"/>
  <c r="Q3756" i="1" a="1"/>
  <c r="Q3756" i="1" s="1"/>
  <c r="Q3757" i="1" a="1"/>
  <c r="Q3757" i="1" s="1"/>
  <c r="Q3758" i="1" a="1"/>
  <c r="Q3758" i="1" s="1"/>
  <c r="Q3759" i="1" a="1"/>
  <c r="Q3759" i="1" s="1"/>
  <c r="Q3760" i="1" a="1"/>
  <c r="Q3760" i="1" s="1"/>
  <c r="Q3761" i="1" a="1"/>
  <c r="Q3761" i="1" s="1"/>
  <c r="Q3762" i="1" a="1"/>
  <c r="Q3762" i="1"/>
  <c r="Q3763" i="1" a="1"/>
  <c r="Q3763" i="1" s="1"/>
  <c r="Q3764" i="1" a="1"/>
  <c r="Q3764" i="1"/>
  <c r="Q3765" i="1" a="1"/>
  <c r="Q3765" i="1" s="1"/>
  <c r="Q3766" i="1" a="1"/>
  <c r="Q3766" i="1" s="1"/>
  <c r="Q3767" i="1" a="1"/>
  <c r="Q3767" i="1" s="1"/>
  <c r="Q3768" i="1" a="1"/>
  <c r="Q3768" i="1" s="1"/>
  <c r="Q3769" i="1" a="1"/>
  <c r="Q3769" i="1" s="1"/>
  <c r="Q3770" i="1" a="1"/>
  <c r="Q3770" i="1" s="1"/>
  <c r="Q3771" i="1" a="1"/>
  <c r="Q3771" i="1" s="1"/>
  <c r="Q3772" i="1" a="1"/>
  <c r="Q3772" i="1" s="1"/>
  <c r="Q3773" i="1" a="1"/>
  <c r="Q3773" i="1" s="1"/>
  <c r="Q3774" i="1" a="1"/>
  <c r="Q3774" i="1" s="1"/>
  <c r="Q3775" i="1" a="1"/>
  <c r="Q3775" i="1" s="1"/>
  <c r="Q3776" i="1" a="1"/>
  <c r="Q3776" i="1" s="1"/>
  <c r="Q3777" i="1" a="1"/>
  <c r="Q3777" i="1" s="1"/>
  <c r="Q3778" i="1" a="1"/>
  <c r="Q3778" i="1"/>
  <c r="Q3779" i="1" a="1"/>
  <c r="Q3779" i="1" s="1"/>
  <c r="Q3780" i="1" a="1"/>
  <c r="Q3780" i="1" s="1"/>
  <c r="Q3781" i="1" a="1"/>
  <c r="Q3781" i="1" s="1"/>
  <c r="Q3782" i="1" a="1"/>
  <c r="Q3782" i="1" s="1"/>
  <c r="Q3783" i="1" a="1"/>
  <c r="Q3783" i="1" s="1"/>
  <c r="Q3784" i="1" a="1"/>
  <c r="Q3784" i="1" s="1"/>
  <c r="Q3785" i="1" a="1"/>
  <c r="Q3785" i="1" s="1"/>
  <c r="Q3786" i="1" a="1"/>
  <c r="Q3786" i="1"/>
  <c r="Q3787" i="1" a="1"/>
  <c r="Q3787" i="1" s="1"/>
  <c r="Q3788" i="1" a="1"/>
  <c r="Q3788" i="1" s="1"/>
  <c r="Q3789" i="1" a="1"/>
  <c r="Q3789" i="1" s="1"/>
  <c r="Q3790" i="1" a="1"/>
  <c r="Q3790" i="1" s="1"/>
  <c r="Q3791" i="1" a="1"/>
  <c r="Q3791" i="1" s="1"/>
  <c r="Q3792" i="1" a="1"/>
  <c r="Q3792" i="1" s="1"/>
  <c r="Q3793" i="1" a="1"/>
  <c r="Q3793" i="1" s="1"/>
  <c r="Q3794" i="1" a="1"/>
  <c r="Q3794" i="1" s="1"/>
  <c r="Q3795" i="1" a="1"/>
  <c r="Q3795" i="1" s="1"/>
  <c r="Q3796" i="1" a="1"/>
  <c r="Q3796" i="1"/>
  <c r="Q3797" i="1" a="1"/>
  <c r="Q3797" i="1" s="1"/>
  <c r="Q3798" i="1" a="1"/>
  <c r="Q3798" i="1" s="1"/>
  <c r="Q3799" i="1" a="1"/>
  <c r="Q3799" i="1" s="1"/>
  <c r="Q3800" i="1" a="1"/>
  <c r="Q3800" i="1" s="1"/>
  <c r="Q3801" i="1" a="1"/>
  <c r="Q3801" i="1" s="1"/>
  <c r="Q3802" i="1" a="1"/>
  <c r="Q3802" i="1"/>
  <c r="Q3803" i="1" a="1"/>
  <c r="Q3803" i="1" s="1"/>
  <c r="Q3804" i="1" a="1"/>
  <c r="Q3804" i="1" s="1"/>
  <c r="Q3805" i="1" a="1"/>
  <c r="Q3805" i="1" s="1"/>
  <c r="Q3806" i="1" a="1"/>
  <c r="Q3806" i="1" s="1"/>
  <c r="Q3807" i="1" a="1"/>
  <c r="Q3807" i="1" s="1"/>
  <c r="Q3808" i="1" a="1"/>
  <c r="Q3808" i="1" s="1"/>
  <c r="Q3809" i="1" a="1"/>
  <c r="Q3809" i="1" s="1"/>
  <c r="Q3810" i="1" a="1"/>
  <c r="Q3810" i="1"/>
  <c r="Q3811" i="1" a="1"/>
  <c r="Q3811" i="1" s="1"/>
  <c r="Q3812" i="1" a="1"/>
  <c r="Q3812" i="1"/>
  <c r="Q3813" i="1" a="1"/>
  <c r="Q3813" i="1" s="1"/>
  <c r="Q3814" i="1" a="1"/>
  <c r="Q3814" i="1" s="1"/>
  <c r="Q3815" i="1" a="1"/>
  <c r="Q3815" i="1" s="1"/>
  <c r="Q3816" i="1" a="1"/>
  <c r="Q3816" i="1" s="1"/>
  <c r="Q3817" i="1" a="1"/>
  <c r="Q3817" i="1" s="1"/>
  <c r="Q3818" i="1" a="1"/>
  <c r="Q3818" i="1" s="1"/>
  <c r="Q3819" i="1" a="1"/>
  <c r="Q3819" i="1" s="1"/>
  <c r="Q3820" i="1" a="1"/>
  <c r="Q3820" i="1" s="1"/>
  <c r="Q3821" i="1" a="1"/>
  <c r="Q3821" i="1" s="1"/>
  <c r="Q3822" i="1" a="1"/>
  <c r="Q3822" i="1" s="1"/>
  <c r="Q3823" i="1" a="1"/>
  <c r="Q3823" i="1" s="1"/>
  <c r="Q3824" i="1" a="1"/>
  <c r="Q3824" i="1" s="1"/>
  <c r="Q3825" i="1" a="1"/>
  <c r="Q3825" i="1" s="1"/>
  <c r="Q3826" i="1" a="1"/>
  <c r="Q3826" i="1"/>
  <c r="Q3827" i="1" a="1"/>
  <c r="Q3827" i="1" s="1"/>
  <c r="Q3828" i="1" a="1"/>
  <c r="Q3828" i="1" s="1"/>
  <c r="Q3829" i="1" a="1"/>
  <c r="Q3829" i="1" s="1"/>
  <c r="Q3830" i="1" a="1"/>
  <c r="Q3830" i="1" s="1"/>
  <c r="Q3831" i="1" a="1"/>
  <c r="Q3831" i="1" s="1"/>
  <c r="Q3832" i="1" a="1"/>
  <c r="Q3832" i="1" s="1"/>
  <c r="Q3833" i="1" a="1"/>
  <c r="Q3833" i="1" s="1"/>
  <c r="Q3834" i="1" a="1"/>
  <c r="Q3834" i="1"/>
  <c r="Q3835" i="1" a="1"/>
  <c r="Q3835" i="1" s="1"/>
  <c r="Q3836" i="1" a="1"/>
  <c r="Q3836" i="1" s="1"/>
  <c r="Q3837" i="1" a="1"/>
  <c r="Q3837" i="1" s="1"/>
  <c r="Q3838" i="1" a="1"/>
  <c r="Q3838" i="1" s="1"/>
  <c r="Q3839" i="1" a="1"/>
  <c r="Q3839" i="1" s="1"/>
  <c r="Q3840" i="1" a="1"/>
  <c r="Q3840" i="1" s="1"/>
  <c r="Q3841" i="1" a="1"/>
  <c r="Q3841" i="1" s="1"/>
  <c r="Q3842" i="1" a="1"/>
  <c r="Q3842" i="1" s="1"/>
  <c r="Q3843" i="1" a="1"/>
  <c r="Q3843" i="1" s="1"/>
  <c r="Q3844" i="1" a="1"/>
  <c r="Q3844" i="1"/>
  <c r="Q3845" i="1" a="1"/>
  <c r="Q3845" i="1" s="1"/>
  <c r="Q3846" i="1" a="1"/>
  <c r="Q3846" i="1" s="1"/>
  <c r="Q3847" i="1" a="1"/>
  <c r="Q3847" i="1" s="1"/>
  <c r="Q3848" i="1" a="1"/>
  <c r="Q3848" i="1" s="1"/>
  <c r="Q3849" i="1" a="1"/>
  <c r="Q3849" i="1" s="1"/>
  <c r="Q3850" i="1" a="1"/>
  <c r="Q3850" i="1"/>
  <c r="Q3851" i="1" a="1"/>
  <c r="Q3851" i="1" s="1"/>
  <c r="Q3852" i="1" a="1"/>
  <c r="Q3852" i="1" s="1"/>
  <c r="Q3853" i="1" a="1"/>
  <c r="Q3853" i="1" s="1"/>
  <c r="Q3854" i="1" a="1"/>
  <c r="Q3854" i="1" s="1"/>
  <c r="Q3855" i="1" a="1"/>
  <c r="Q3855" i="1" s="1"/>
  <c r="Q3856" i="1" a="1"/>
  <c r="Q3856" i="1" s="1"/>
  <c r="Q3857" i="1" a="1"/>
  <c r="Q3857" i="1" s="1"/>
  <c r="Q3858" i="1" a="1"/>
  <c r="Q3858" i="1"/>
  <c r="Q3859" i="1" a="1"/>
  <c r="Q3859" i="1" s="1"/>
  <c r="Q3860" i="1" a="1"/>
  <c r="Q3860" i="1"/>
  <c r="Q3861" i="1" a="1"/>
  <c r="Q3861" i="1" s="1"/>
  <c r="Q3862" i="1" a="1"/>
  <c r="Q3862" i="1" s="1"/>
  <c r="Q3863" i="1" a="1"/>
  <c r="Q3863" i="1" s="1"/>
  <c r="Q3864" i="1" a="1"/>
  <c r="Q3864" i="1" s="1"/>
  <c r="Q3865" i="1" a="1"/>
  <c r="Q3865" i="1" s="1"/>
  <c r="Q3866" i="1" a="1"/>
  <c r="Q3866" i="1" s="1"/>
  <c r="Q3867" i="1" a="1"/>
  <c r="Q3867" i="1" s="1"/>
  <c r="Q3868" i="1" a="1"/>
  <c r="Q3868" i="1" s="1"/>
  <c r="Q3869" i="1" a="1"/>
  <c r="Q3869" i="1" s="1"/>
  <c r="Q3870" i="1" a="1"/>
  <c r="Q3870" i="1" s="1"/>
  <c r="Q3871" i="1" a="1"/>
  <c r="Q3871" i="1" s="1"/>
  <c r="Q3872" i="1" a="1"/>
  <c r="Q3872" i="1" s="1"/>
  <c r="Q3873" i="1" a="1"/>
  <c r="Q3873" i="1" s="1"/>
  <c r="Q3874" i="1" a="1"/>
  <c r="Q3874" i="1"/>
  <c r="Q3875" i="1" a="1"/>
  <c r="Q3875" i="1" s="1"/>
  <c r="Q3876" i="1" a="1"/>
  <c r="Q3876" i="1" s="1"/>
  <c r="Q3877" i="1" a="1"/>
  <c r="Q3877" i="1" s="1"/>
  <c r="Q3878" i="1" a="1"/>
  <c r="Q3878" i="1" s="1"/>
  <c r="Q3879" i="1" a="1"/>
  <c r="Q3879" i="1" s="1"/>
  <c r="Q3880" i="1" a="1"/>
  <c r="Q3880" i="1" s="1"/>
  <c r="Q3881" i="1" a="1"/>
  <c r="Q3881" i="1" s="1"/>
  <c r="Q3882" i="1" a="1"/>
  <c r="Q3882" i="1" s="1"/>
  <c r="Q3883" i="1" a="1"/>
  <c r="Q3883" i="1" s="1"/>
  <c r="Q3884" i="1" a="1"/>
  <c r="Q3884" i="1" s="1"/>
  <c r="Q3885" i="1" a="1"/>
  <c r="Q3885" i="1" s="1"/>
  <c r="Q3886" i="1" a="1"/>
  <c r="Q3886" i="1" s="1"/>
  <c r="Q3887" i="1" a="1"/>
  <c r="Q3887" i="1" s="1"/>
  <c r="Q3888" i="1" a="1"/>
  <c r="Q3888" i="1" s="1"/>
  <c r="Q3889" i="1" a="1"/>
  <c r="Q3889" i="1" s="1"/>
  <c r="Q3890" i="1" a="1"/>
  <c r="Q3890" i="1" s="1"/>
  <c r="Q3891" i="1" a="1"/>
  <c r="Q3891" i="1" s="1"/>
  <c r="Q3892" i="1" a="1"/>
  <c r="Q3892" i="1" s="1"/>
  <c r="Q3893" i="1" a="1"/>
  <c r="Q3893" i="1" s="1"/>
  <c r="Q3894" i="1" a="1"/>
  <c r="Q3894" i="1" s="1"/>
  <c r="Q3895" i="1" a="1"/>
  <c r="Q3895" i="1" s="1"/>
  <c r="Q3896" i="1" a="1"/>
  <c r="Q3896" i="1" s="1"/>
  <c r="Q3897" i="1" a="1"/>
  <c r="Q3897" i="1" s="1"/>
  <c r="Q3898" i="1" a="1"/>
  <c r="Q3898" i="1"/>
  <c r="Q3899" i="1" a="1"/>
  <c r="Q3899" i="1" s="1"/>
  <c r="Q3900" i="1" a="1"/>
  <c r="Q3900" i="1" s="1"/>
  <c r="Q3901" i="1" a="1"/>
  <c r="Q3901" i="1" s="1"/>
  <c r="Q3902" i="1" a="1"/>
  <c r="Q3902" i="1" s="1"/>
  <c r="Q3903" i="1" a="1"/>
  <c r="Q3903" i="1" s="1"/>
  <c r="Q3904" i="1" a="1"/>
  <c r="Q3904" i="1" s="1"/>
  <c r="Q3905" i="1" a="1"/>
  <c r="Q3905" i="1" s="1"/>
  <c r="Q3906" i="1" a="1"/>
  <c r="Q3906" i="1"/>
  <c r="Q3907" i="1" a="1"/>
  <c r="Q3907" i="1" s="1"/>
  <c r="Q3908" i="1" a="1"/>
  <c r="Q3908" i="1"/>
  <c r="Q3909" i="1" a="1"/>
  <c r="Q3909" i="1" s="1"/>
  <c r="Q3910" i="1" a="1"/>
  <c r="Q3910" i="1" s="1"/>
  <c r="Q3911" i="1" a="1"/>
  <c r="Q3911" i="1" s="1"/>
  <c r="Q3912" i="1" a="1"/>
  <c r="Q3912" i="1" s="1"/>
  <c r="Q3913" i="1" a="1"/>
  <c r="Q3913" i="1" s="1"/>
  <c r="Q3914" i="1" a="1"/>
  <c r="Q3914" i="1" s="1"/>
  <c r="Q3915" i="1" a="1"/>
  <c r="Q3915" i="1" s="1"/>
  <c r="Q3916" i="1" a="1"/>
  <c r="Q3916" i="1" s="1"/>
  <c r="Q3917" i="1" a="1"/>
  <c r="Q3917" i="1" s="1"/>
  <c r="Q3918" i="1" a="1"/>
  <c r="Q3918" i="1" s="1"/>
  <c r="Q3919" i="1" a="1"/>
  <c r="Q3919" i="1" s="1"/>
  <c r="Q3920" i="1" a="1"/>
  <c r="Q3920" i="1" s="1"/>
  <c r="Q3921" i="1" a="1"/>
  <c r="Q3921" i="1" s="1"/>
  <c r="Q3922" i="1" a="1"/>
  <c r="Q3922" i="1"/>
  <c r="Q3923" i="1" a="1"/>
  <c r="Q3923" i="1" s="1"/>
  <c r="Q3924" i="1" a="1"/>
  <c r="Q3924" i="1" s="1"/>
  <c r="Q3925" i="1" a="1"/>
  <c r="Q3925" i="1" s="1"/>
  <c r="Q3926" i="1" a="1"/>
  <c r="Q3926" i="1" s="1"/>
  <c r="Q3927" i="1" a="1"/>
  <c r="Q3927" i="1" s="1"/>
  <c r="Q3928" i="1" a="1"/>
  <c r="Q3928" i="1" s="1"/>
  <c r="Q3929" i="1" a="1"/>
  <c r="Q3929" i="1" s="1"/>
  <c r="Q3930" i="1" a="1"/>
  <c r="Q3930" i="1" s="1"/>
  <c r="Q3931" i="1" a="1"/>
  <c r="Q3931" i="1" s="1"/>
  <c r="Q3932" i="1" a="1"/>
  <c r="Q3932" i="1" s="1"/>
  <c r="Q3933" i="1" a="1"/>
  <c r="Q3933" i="1" s="1"/>
  <c r="Q3934" i="1" a="1"/>
  <c r="Q3934" i="1"/>
  <c r="Q3935" i="1" a="1"/>
  <c r="Q3935" i="1" s="1"/>
  <c r="Q3936" i="1" a="1"/>
  <c r="Q3936" i="1" s="1"/>
  <c r="Q3937" i="1" a="1"/>
  <c r="Q3937" i="1" s="1"/>
  <c r="Q3938" i="1" a="1"/>
  <c r="Q3938" i="1"/>
  <c r="Q3939" i="1" a="1"/>
  <c r="Q3939" i="1" s="1"/>
  <c r="Q3940" i="1" a="1"/>
  <c r="Q3940" i="1" s="1"/>
  <c r="Q3941" i="1" a="1"/>
  <c r="Q3941" i="1" s="1"/>
  <c r="Q3942" i="1" a="1"/>
  <c r="Q3942" i="1" s="1"/>
  <c r="Q3943" i="1" a="1"/>
  <c r="Q3943" i="1" s="1"/>
  <c r="Q3944" i="1" a="1"/>
  <c r="Q3944" i="1" s="1"/>
  <c r="Q3945" i="1" a="1"/>
  <c r="Q3945" i="1" s="1"/>
  <c r="Q3946" i="1" a="1"/>
  <c r="Q3946" i="1" s="1"/>
  <c r="Q3947" i="1" a="1"/>
  <c r="Q3947" i="1" s="1"/>
  <c r="Q3948" i="1" a="1"/>
  <c r="Q3948" i="1" s="1"/>
  <c r="Q3949" i="1" a="1"/>
  <c r="Q3949" i="1" s="1"/>
  <c r="Q3950" i="1" a="1"/>
  <c r="Q3950" i="1"/>
  <c r="Q3951" i="1" a="1"/>
  <c r="Q3951" i="1" s="1"/>
  <c r="Q3952" i="1" a="1"/>
  <c r="Q3952" i="1" s="1"/>
  <c r="Q3953" i="1" a="1"/>
  <c r="Q3953" i="1" s="1"/>
  <c r="Q3954" i="1" a="1"/>
  <c r="Q3954" i="1" s="1"/>
  <c r="Q3955" i="1" a="1"/>
  <c r="Q3955" i="1" s="1"/>
  <c r="Q3956" i="1" a="1"/>
  <c r="Q3956" i="1"/>
  <c r="Q3957" i="1" a="1"/>
  <c r="Q3957" i="1" s="1"/>
  <c r="Q3958" i="1" a="1"/>
  <c r="Q3958" i="1"/>
  <c r="Q3959" i="1" a="1"/>
  <c r="Q3959" i="1" s="1"/>
  <c r="Q3960" i="1" a="1"/>
  <c r="Q3960" i="1" s="1"/>
  <c r="Q3961" i="1" a="1"/>
  <c r="Q3961" i="1" s="1"/>
  <c r="Q3962" i="1" a="1"/>
  <c r="Q3962" i="1" s="1"/>
  <c r="Q3963" i="1" a="1"/>
  <c r="Q3963" i="1" s="1"/>
  <c r="Q3964" i="1" a="1"/>
  <c r="Q3964" i="1" s="1"/>
  <c r="Q3965" i="1" a="1"/>
  <c r="Q3965" i="1" s="1"/>
  <c r="Q3966" i="1" a="1"/>
  <c r="Q3966" i="1"/>
  <c r="Q3967" i="1" a="1"/>
  <c r="Q3967" i="1" s="1"/>
  <c r="Q3968" i="1" a="1"/>
  <c r="Q3968" i="1"/>
  <c r="Q3969" i="1" a="1"/>
  <c r="Q3969" i="1" s="1"/>
  <c r="Q3970" i="1" a="1"/>
  <c r="Q3970" i="1" s="1"/>
  <c r="Q3971" i="1" a="1"/>
  <c r="Q3971" i="1" s="1"/>
  <c r="Q3972" i="1" a="1"/>
  <c r="Q3972" i="1" s="1"/>
  <c r="Q3973" i="1" a="1"/>
  <c r="Q3973" i="1" s="1"/>
  <c r="Q3974" i="1" a="1"/>
  <c r="Q3974" i="1" s="1"/>
  <c r="Q3975" i="1" a="1"/>
  <c r="Q3975" i="1" s="1"/>
  <c r="Q3976" i="1" a="1"/>
  <c r="Q3976" i="1" s="1"/>
  <c r="Q3977" i="1" a="1"/>
  <c r="Q3977" i="1" s="1"/>
  <c r="Q3978" i="1" a="1"/>
  <c r="Q3978" i="1" s="1"/>
  <c r="Q3979" i="1" a="1"/>
  <c r="Q3979" i="1" s="1"/>
  <c r="Q3980" i="1" a="1"/>
  <c r="Q3980" i="1" s="1"/>
  <c r="Q3981" i="1" a="1"/>
  <c r="Q3981" i="1" s="1"/>
  <c r="Q3982" i="1" a="1"/>
  <c r="Q3982" i="1"/>
  <c r="Q3983" i="1" a="1"/>
  <c r="Q3983" i="1" s="1"/>
  <c r="Q3984" i="1" a="1"/>
  <c r="Q3984" i="1" s="1"/>
  <c r="Q3985" i="1" a="1"/>
  <c r="Q3985" i="1" s="1"/>
  <c r="Q3986" i="1" a="1"/>
  <c r="Q3986" i="1" s="1"/>
  <c r="Q3987" i="1" a="1"/>
  <c r="Q3987" i="1" s="1"/>
  <c r="Q3988" i="1" a="1"/>
  <c r="Q3988" i="1" s="1"/>
  <c r="Q3989" i="1" a="1"/>
  <c r="Q3989" i="1" s="1"/>
  <c r="Q3990" i="1" a="1"/>
  <c r="Q3990" i="1" s="1"/>
  <c r="Q3991" i="1" a="1"/>
  <c r="Q3991" i="1" s="1"/>
  <c r="Q3992" i="1" a="1"/>
  <c r="Q3992" i="1" s="1"/>
  <c r="Q3993" i="1" a="1"/>
  <c r="Q3993" i="1" s="1"/>
  <c r="Q3994" i="1" a="1"/>
  <c r="Q3994" i="1" s="1"/>
  <c r="Q3995" i="1" a="1"/>
  <c r="Q3995" i="1" s="1"/>
  <c r="Q3996" i="1" a="1"/>
  <c r="Q3996" i="1" s="1"/>
  <c r="Q3997" i="1" a="1"/>
  <c r="Q3997" i="1" s="1"/>
  <c r="Q3998" i="1" a="1"/>
  <c r="Q3998" i="1" s="1"/>
  <c r="Q3999" i="1" a="1"/>
  <c r="Q3999" i="1" s="1"/>
  <c r="Q4000" i="1" a="1"/>
  <c r="Q4000" i="1" s="1"/>
  <c r="Q4001" i="1" a="1"/>
  <c r="Q4001" i="1" s="1"/>
  <c r="Q4002" i="1" a="1"/>
  <c r="Q4002" i="1" s="1"/>
  <c r="Q4003" i="1" a="1"/>
  <c r="Q4003" i="1" s="1"/>
  <c r="Q4004" i="1" a="1"/>
  <c r="Q4004" i="1" s="1"/>
  <c r="Q4005" i="1" a="1"/>
  <c r="Q4005" i="1" s="1"/>
  <c r="Q4006" i="1" a="1"/>
  <c r="Q4006" i="1"/>
  <c r="Q4007" i="1" a="1"/>
  <c r="Q4007" i="1" s="1"/>
  <c r="Q4008" i="1" a="1"/>
  <c r="Q4008" i="1" s="1"/>
  <c r="Q4009" i="1" a="1"/>
  <c r="Q4009" i="1" s="1"/>
  <c r="Q4010" i="1" a="1"/>
  <c r="Q4010" i="1" s="1"/>
  <c r="Q4011" i="1" a="1"/>
  <c r="Q4011" i="1" s="1"/>
  <c r="Q4012" i="1" a="1"/>
  <c r="Q4012" i="1" s="1"/>
  <c r="Q4013" i="1" a="1"/>
  <c r="Q4013" i="1" s="1"/>
  <c r="Q4014" i="1" a="1"/>
  <c r="Q4014" i="1" s="1"/>
  <c r="Q4015" i="1" a="1"/>
  <c r="Q4015" i="1" s="1"/>
  <c r="Q4016" i="1" a="1"/>
  <c r="Q4016" i="1"/>
  <c r="Q4017" i="1" a="1"/>
  <c r="Q4017" i="1" s="1"/>
  <c r="Q4018" i="1" a="1"/>
  <c r="Q4018" i="1" s="1"/>
  <c r="Q4019" i="1" a="1"/>
  <c r="Q4019" i="1" s="1"/>
  <c r="Q4020" i="1" a="1"/>
  <c r="Q4020" i="1" s="1"/>
  <c r="Q4021" i="1" a="1"/>
  <c r="Q4021" i="1" s="1"/>
  <c r="Q4022" i="1" a="1"/>
  <c r="Q4022" i="1"/>
  <c r="Q4023" i="1" a="1"/>
  <c r="Q4023" i="1" s="1"/>
  <c r="Q4024" i="1" a="1"/>
  <c r="Q4024" i="1" s="1"/>
  <c r="Q4025" i="1" a="1"/>
  <c r="Q4025" i="1" s="1"/>
  <c r="Q4026" i="1" a="1"/>
  <c r="Q4026" i="1" s="1"/>
  <c r="Q4027" i="1" a="1"/>
  <c r="Q4027" i="1" s="1"/>
  <c r="Q4028" i="1" a="1"/>
  <c r="Q4028" i="1" s="1"/>
  <c r="Q4029" i="1" a="1"/>
  <c r="Q4029" i="1" s="1"/>
  <c r="Q4030" i="1" a="1"/>
  <c r="Q4030" i="1"/>
  <c r="Q4031" i="1" a="1"/>
  <c r="Q4031" i="1" s="1"/>
  <c r="Q4032" i="1" a="1"/>
  <c r="Q4032" i="1" s="1"/>
  <c r="Q4033" i="1" a="1"/>
  <c r="Q4033" i="1" s="1"/>
  <c r="Q4034" i="1" a="1"/>
  <c r="Q4034" i="1" s="1"/>
  <c r="Q4035" i="1" a="1"/>
  <c r="Q4035" i="1" s="1"/>
  <c r="Q4036" i="1" a="1"/>
  <c r="Q4036" i="1" s="1"/>
  <c r="Q4037" i="1" a="1"/>
  <c r="Q4037" i="1" s="1"/>
  <c r="Q4038" i="1" a="1"/>
  <c r="Q4038" i="1"/>
  <c r="Q4039" i="1" a="1"/>
  <c r="Q4039" i="1" s="1"/>
  <c r="Q4040" i="1" a="1"/>
  <c r="Q4040" i="1" s="1"/>
  <c r="Q4041" i="1" a="1"/>
  <c r="Q4041" i="1" s="1"/>
  <c r="Q4042" i="1" a="1"/>
  <c r="Q4042" i="1" s="1"/>
  <c r="Q4043" i="1" a="1"/>
  <c r="Q4043" i="1" s="1"/>
  <c r="Q4044" i="1" a="1"/>
  <c r="Q4044" i="1" s="1"/>
  <c r="Q4045" i="1" a="1"/>
  <c r="Q4045" i="1" s="1"/>
  <c r="Q4046" i="1" a="1"/>
  <c r="Q4046" i="1" s="1"/>
  <c r="Q4047" i="1" a="1"/>
  <c r="Q4047" i="1" s="1"/>
  <c r="Q4048" i="1" a="1"/>
  <c r="Q4048" i="1"/>
  <c r="Q4049" i="1" a="1"/>
  <c r="Q4049" i="1" s="1"/>
  <c r="Q4050" i="1" a="1"/>
  <c r="Q4050" i="1" s="1"/>
  <c r="Q4051" i="1" a="1"/>
  <c r="Q4051" i="1" s="1"/>
  <c r="Q4052" i="1" a="1"/>
  <c r="Q4052" i="1" s="1"/>
  <c r="Q4053" i="1" a="1"/>
  <c r="Q4053" i="1" s="1"/>
  <c r="Q4054" i="1" a="1"/>
  <c r="Q4054" i="1"/>
  <c r="Q4055" i="1" a="1"/>
  <c r="Q4055" i="1" s="1"/>
  <c r="Q4056" i="1" a="1"/>
  <c r="Q4056" i="1" s="1"/>
  <c r="Q4057" i="1" a="1"/>
  <c r="Q4057" i="1" s="1"/>
  <c r="Q4058" i="1" a="1"/>
  <c r="Q4058" i="1" s="1"/>
  <c r="Q4059" i="1" a="1"/>
  <c r="Q4059" i="1" s="1"/>
  <c r="Q4060" i="1" a="1"/>
  <c r="Q4060" i="1" s="1"/>
  <c r="Q4061" i="1" a="1"/>
  <c r="Q4061" i="1" s="1"/>
  <c r="Q4062" i="1" a="1"/>
  <c r="Q4062" i="1"/>
  <c r="Q4063" i="1" a="1"/>
  <c r="Q4063" i="1" s="1"/>
  <c r="Q4064" i="1" a="1"/>
  <c r="Q4064" i="1" s="1"/>
  <c r="Q4065" i="1" a="1"/>
  <c r="Q4065" i="1" s="1"/>
  <c r="Q4066" i="1" a="1"/>
  <c r="Q4066" i="1" s="1"/>
  <c r="Q4067" i="1" a="1"/>
  <c r="Q4067" i="1" s="1"/>
  <c r="Q4068" i="1" a="1"/>
  <c r="Q4068" i="1" s="1"/>
  <c r="Q4069" i="1" a="1"/>
  <c r="Q4069" i="1" s="1"/>
  <c r="Q4070" i="1" a="1"/>
  <c r="Q4070" i="1" s="1"/>
  <c r="Q4071" i="1" a="1"/>
  <c r="Q4071" i="1" s="1"/>
  <c r="Q4072" i="1" a="1"/>
  <c r="Q4072" i="1" s="1"/>
  <c r="Q4073" i="1" a="1"/>
  <c r="Q4073" i="1" s="1"/>
  <c r="Q4074" i="1" a="1"/>
  <c r="Q4074" i="1" s="1"/>
  <c r="Q4075" i="1" a="1"/>
  <c r="Q4075" i="1" s="1"/>
  <c r="Q4076" i="1" a="1"/>
  <c r="Q4076" i="1" s="1"/>
  <c r="Q4077" i="1" a="1"/>
  <c r="Q4077" i="1" s="1"/>
  <c r="Q4078" i="1" a="1"/>
  <c r="Q4078" i="1"/>
  <c r="Q4079" i="1" a="1"/>
  <c r="Q4079" i="1" s="1"/>
  <c r="Q4080" i="1" a="1"/>
  <c r="Q4080" i="1" s="1"/>
  <c r="Q4081" i="1" a="1"/>
  <c r="Q4081" i="1" s="1"/>
  <c r="Q4082" i="1" a="1"/>
  <c r="Q4082" i="1" s="1"/>
  <c r="Q4083" i="1" a="1"/>
  <c r="Q4083" i="1" s="1"/>
  <c r="Q4084" i="1" a="1"/>
  <c r="Q4084" i="1" s="1"/>
  <c r="Q4085" i="1" a="1"/>
  <c r="Q4085" i="1" s="1"/>
  <c r="Q4086" i="1" a="1"/>
  <c r="Q4086" i="1"/>
  <c r="Q4087" i="1" a="1"/>
  <c r="Q4087" i="1" s="1"/>
  <c r="Q4088" i="1" a="1"/>
  <c r="Q4088" i="1" s="1"/>
  <c r="Q4089" i="1" a="1"/>
  <c r="Q4089" i="1" s="1"/>
  <c r="Q4090" i="1" a="1"/>
  <c r="Q4090" i="1" s="1"/>
  <c r="Q4091" i="1" a="1"/>
  <c r="Q4091" i="1" s="1"/>
  <c r="Q4092" i="1" a="1"/>
  <c r="Q4092" i="1" s="1"/>
  <c r="Q4093" i="1" a="1"/>
  <c r="Q4093" i="1" s="1"/>
  <c r="Q4094" i="1" a="1"/>
  <c r="Q4094" i="1"/>
  <c r="Q4095" i="1" a="1"/>
  <c r="Q4095" i="1" s="1"/>
  <c r="Q4096" i="1" a="1"/>
  <c r="Q4096" i="1" s="1"/>
  <c r="Q4097" i="1" a="1"/>
  <c r="Q4097" i="1" s="1"/>
  <c r="Q4098" i="1" a="1"/>
  <c r="Q4098" i="1" s="1"/>
  <c r="Q4099" i="1" a="1"/>
  <c r="Q4099" i="1" s="1"/>
  <c r="Q4100" i="1" a="1"/>
  <c r="Q4100" i="1" s="1"/>
  <c r="Q4101" i="1" a="1"/>
  <c r="Q4101" i="1" s="1"/>
  <c r="Q4102" i="1" a="1"/>
  <c r="Q4102" i="1" s="1"/>
  <c r="Q4103" i="1" a="1"/>
  <c r="Q4103" i="1" s="1"/>
  <c r="Q4104" i="1" a="1"/>
  <c r="Q4104" i="1" s="1"/>
  <c r="Q4105" i="1" a="1"/>
  <c r="Q4105" i="1" s="1"/>
  <c r="Q4106" i="1" a="1"/>
  <c r="Q4106" i="1" s="1"/>
  <c r="Q4107" i="1" a="1"/>
  <c r="Q4107" i="1" s="1"/>
  <c r="Q4108" i="1" a="1"/>
  <c r="Q4108" i="1" s="1"/>
  <c r="Q4109" i="1" a="1"/>
  <c r="Q4109" i="1" s="1"/>
  <c r="Q4110" i="1" a="1"/>
  <c r="Q4110" i="1"/>
  <c r="Q4111" i="1" a="1"/>
  <c r="Q4111" i="1" s="1"/>
  <c r="Q4112" i="1" a="1"/>
  <c r="Q4112" i="1" s="1"/>
  <c r="Q4113" i="1" a="1"/>
  <c r="Q4113" i="1" s="1"/>
  <c r="Q4114" i="1" a="1"/>
  <c r="Q4114" i="1" s="1"/>
  <c r="Q4115" i="1" a="1"/>
  <c r="Q4115" i="1" s="1"/>
  <c r="K16" i="3" l="1"/>
  <c r="K18" i="3"/>
  <c r="K14" i="3"/>
  <c r="K12" i="3"/>
  <c r="K10" i="3"/>
  <c r="K8" i="3"/>
  <c r="E18" i="3"/>
  <c r="E16" i="3"/>
  <c r="E14" i="3"/>
  <c r="E12" i="3"/>
  <c r="E8" i="3"/>
  <c r="E10" i="3"/>
  <c r="K4" i="3"/>
  <c r="E4" i="3"/>
  <c r="E2" i="2"/>
  <c r="F2" i="2"/>
  <c r="D3" i="2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5" i="2"/>
  <c r="E15" i="2"/>
  <c r="F15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1" i="2"/>
  <c r="I11" i="2" s="1"/>
  <c r="G7" i="2"/>
  <c r="G3" i="2"/>
  <c r="K3" i="2"/>
  <c r="G12" i="2"/>
  <c r="J12" i="2" s="1"/>
  <c r="G8" i="2"/>
  <c r="I8" i="2" s="1"/>
  <c r="G4" i="2"/>
  <c r="J4" i="2" s="1"/>
  <c r="G9" i="2"/>
  <c r="K9" i="2" s="1"/>
  <c r="G5" i="2"/>
  <c r="K5" i="2" s="1"/>
  <c r="G15" i="2"/>
  <c r="J15" i="2" s="1"/>
  <c r="G10" i="2"/>
  <c r="I10" i="2" s="1"/>
  <c r="G6" i="2"/>
  <c r="J6" i="2" s="1"/>
  <c r="G2" i="2"/>
  <c r="I2" i="2" s="1"/>
  <c r="K15" i="2"/>
  <c r="I15" i="2"/>
  <c r="K6" i="2"/>
  <c r="K12" i="2"/>
  <c r="K8" i="2"/>
  <c r="K4" i="2"/>
  <c r="K7" i="2"/>
  <c r="I7" i="2"/>
  <c r="I6" i="2"/>
  <c r="I3" i="2"/>
  <c r="I12" i="2"/>
  <c r="J7" i="2"/>
  <c r="J10" i="2"/>
  <c r="J3" i="2"/>
  <c r="J11" i="2" l="1"/>
  <c r="K11" i="2"/>
  <c r="J8" i="2"/>
  <c r="I9" i="2"/>
  <c r="K10" i="2"/>
  <c r="G13" i="2"/>
  <c r="K13" i="2" s="1"/>
  <c r="J9" i="2"/>
  <c r="I4" i="2"/>
  <c r="J5" i="2"/>
  <c r="I5" i="2"/>
  <c r="I13" i="2"/>
  <c r="J2" i="2"/>
  <c r="K2" i="2"/>
  <c r="J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<sst xmlns="http://schemas.openxmlformats.org/spreadsheetml/2006/main" count="32686" uniqueCount="8419">
  <si>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</si>
  <si>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</si>
  <si>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</si>
  <si>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</si>
  <si>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</si>
  <si>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</si>
  <si>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</si>
  <si>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</si>
  <si>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</si>
  <si>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</si>
  <si>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</si>
  <si>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</si>
  <si>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</si>
  <si>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</si>
  <si>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</si>
  <si>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</si>
  <si>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</si>
  <si>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</si>
  <si>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</si>
  <si>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</si>
  <si>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</si>
  <si>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</si>
  <si>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</si>
  <si>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</si>
  <si>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</si>
  <si>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</si>
  <si>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</si>
  <si>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</si>
  <si>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</si>
  <si>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</si>
  <si>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</si>
  <si>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</si>
  <si>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</si>
  <si>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</si>
  <si>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</si>
  <si>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</si>
  <si>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</si>
  <si>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</si>
  <si>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</si>
  <si>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</si>
  <si>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</si>
  <si>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</si>
  <si>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</si>
  <si>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</si>
  <si>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</si>
  <si>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</si>
  <si>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</si>
  <si>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</si>
  <si>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</si>
  <si>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</si>
  <si>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</si>
  <si>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</si>
  <si>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</si>
  <si>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</si>
  <si>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</si>
  <si>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</si>
  <si>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</si>
  <si>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</si>
  <si>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</si>
  <si>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</si>
  <si>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</si>
  <si>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</si>
  <si>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</si>
  <si>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</si>
  <si>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</si>
  <si>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</si>
  <si>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</si>
  <si>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</si>
  <si>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</si>
  <si>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</si>
  <si>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</si>
  <si>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</si>
  <si>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</si>
  <si>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</si>
  <si>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</si>
  <si>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</si>
  <si>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</si>
  <si>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</si>
  <si>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</si>
  <si>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</si>
  <si>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</si>
  <si>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</si>
  <si>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</si>
  <si>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</si>
  <si>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</si>
  <si>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</si>
  <si>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</si>
  <si>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</si>
  <si>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</si>
  <si>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</si>
  <si>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</si>
  <si>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</si>
  <si>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</si>
  <si>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</si>
  <si>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</si>
  <si>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</si>
  <si>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</si>
  <si>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</si>
  <si>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</si>
  <si>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</si>
  <si>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</si>
  <si>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</si>
  <si>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</si>
  <si>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</si>
  <si>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</si>
  <si>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</si>
  <si>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</si>
  <si>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</si>
  <si>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</si>
  <si>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</si>
  <si>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</si>
  <si>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</si>
  <si>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</si>
  <si>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</si>
  <si>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</si>
  <si>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</si>
  <si>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</si>
  <si>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</si>
  <si>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</si>
  <si>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</si>
  <si>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</si>
  <si>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</si>
  <si>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</si>
  <si>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</si>
  <si>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</si>
  <si>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</si>
  <si>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</si>
  <si>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</si>
  <si>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</si>
  <si>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</si>
  <si>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</si>
  <si>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</si>
  <si>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</si>
  <si>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</si>
  <si>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</si>
  <si>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</si>
  <si>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</si>
  <si>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</si>
  <si>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</si>
  <si>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</si>
  <si>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</si>
  <si>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</si>
  <si>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</si>
  <si>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</si>
  <si>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</si>
  <si>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</si>
  <si>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</si>
  <si>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</si>
  <si>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</si>
  <si>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</si>
  <si>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</si>
  <si>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</si>
  <si>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</si>
  <si>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</si>
  <si>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</si>
  <si>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</si>
  <si>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</si>
  <si>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</si>
  <si>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</si>
  <si>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</si>
  <si>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</si>
  <si>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</si>
  <si>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</si>
  <si>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</si>
  <si>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</si>
  <si>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</si>
  <si>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</si>
  <si>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</si>
  <si>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</si>
  <si>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</si>
  <si>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</si>
  <si>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</si>
  <si>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</si>
  <si>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</si>
  <si>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</si>
  <si>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</si>
  <si>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</si>
  <si>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</si>
  <si>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</si>
  <si>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</si>
  <si>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</si>
  <si>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</si>
  <si>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</si>
  <si>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</si>
  <si>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</si>
  <si>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</si>
  <si>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</si>
  <si>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</si>
  <si>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</si>
  <si>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</si>
  <si>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</si>
  <si>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</si>
  <si>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</si>
  <si>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</si>
  <si>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</si>
  <si>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</si>
  <si>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</si>
  <si>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</si>
  <si>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</si>
  <si>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</si>
  <si>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</si>
  <si>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</si>
  <si>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</si>
  <si>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</si>
  <si>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</si>
  <si>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</si>
  <si>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</si>
  <si>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</si>
  <si>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</si>
  <si>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</si>
  <si>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</si>
  <si>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</si>
  <si>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</si>
  <si>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</si>
  <si>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</si>
  <si>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</si>
  <si>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</si>
  <si>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</si>
  <si>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</si>
  <si>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</si>
  <si>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</si>
  <si>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</si>
  <si>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</si>
  <si>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</si>
  <si>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</si>
  <si>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</si>
  <si>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</si>
  <si>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</si>
  <si>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</si>
  <si>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</si>
  <si>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</si>
  <si>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</si>
  <si>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</si>
  <si>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</si>
  <si>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</si>
  <si>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</si>
  <si>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</si>
  <si>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</si>
  <si>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</si>
  <si>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</si>
  <si>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</si>
  <si>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</si>
  <si>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</si>
  <si>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</si>
  <si>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</si>
  <si>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</si>
  <si>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</si>
  <si>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</si>
  <si>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</si>
  <si>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</si>
  <si>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</si>
  <si>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</si>
  <si>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</si>
  <si>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</si>
  <si>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</si>
  <si>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</si>
  <si>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</si>
  <si>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</si>
  <si>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</si>
  <si>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</si>
  <si>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</si>
  <si>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</si>
  <si>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</si>
  <si>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</si>
  <si>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</si>
  <si>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</si>
  <si>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</si>
  <si>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</si>
  <si>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</si>
  <si>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</si>
  <si>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</si>
  <si>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</si>
  <si>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</si>
  <si>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</si>
  <si>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</si>
  <si>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</si>
  <si>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</si>
  <si>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</si>
  <si>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</si>
  <si>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</si>
  <si>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</si>
  <si>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</si>
  <si>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</si>
  <si>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</si>
  <si>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</si>
  <si>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</si>
  <si>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</si>
  <si>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</si>
  <si>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</si>
  <si>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</si>
  <si>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</si>
  <si>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</si>
  <si>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</si>
  <si>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</si>
  <si>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</si>
  <si>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</si>
  <si>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</si>
  <si>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</si>
  <si>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</si>
  <si>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</si>
  <si>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</si>
  <si>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</si>
  <si>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</si>
  <si>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</si>
  <si>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</si>
  <si>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</si>
  <si>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</si>
  <si>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</si>
  <si>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</si>
  <si>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</si>
  <si>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</si>
  <si>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</si>
  <si>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</si>
  <si>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</si>
  <si>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</si>
  <si>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</si>
  <si>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</si>
  <si>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</si>
  <si>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</si>
  <si>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</si>
  <si>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</si>
  <si>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</si>
  <si>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</si>
  <si>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</si>
  <si>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</si>
  <si>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</si>
  <si>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</si>
  <si>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</si>
  <si>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</si>
  <si>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</si>
  <si>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</si>
  <si>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</si>
  <si>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</si>
  <si>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</si>
  <si>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</si>
  <si>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</si>
  <si>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</si>
  <si>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</si>
  <si>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</si>
  <si>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</si>
  <si>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</si>
  <si>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</si>
  <si>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</si>
  <si>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</si>
  <si>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</si>
  <si>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</si>
  <si>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</si>
  <si>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</si>
  <si>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</si>
  <si>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</si>
  <si>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</si>
  <si>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</si>
  <si>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</si>
  <si>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</si>
  <si>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</si>
  <si>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</si>
  <si>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</si>
  <si>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</si>
  <si>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</si>
  <si>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</si>
  <si>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</si>
  <si>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</si>
  <si>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</si>
  <si>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</si>
  <si>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</si>
  <si>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</si>
  <si>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</si>
  <si>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</si>
  <si>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</si>
  <si>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</si>
  <si>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</si>
  <si>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</si>
  <si>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</si>
  <si>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</si>
  <si>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</si>
  <si>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</si>
  <si>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</si>
  <si>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</si>
  <si>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</si>
  <si>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</si>
  <si>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</si>
  <si>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</si>
  <si>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</si>
  <si>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</si>
  <si>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</si>
  <si>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</si>
  <si>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</si>
  <si>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</si>
  <si>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</si>
  <si>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</si>
  <si>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</si>
  <si>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</si>
  <si>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</si>
  <si>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</si>
  <si>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</si>
  <si>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</si>
  <si>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</si>
  <si>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</si>
  <si>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</si>
  <si>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</si>
  <si>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</si>
  <si>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</si>
  <si>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</si>
  <si>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</si>
  <si>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</si>
  <si>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</si>
  <si>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</si>
  <si>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</si>
  <si>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</si>
  <si>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</si>
  <si>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</si>
  <si>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</si>
  <si>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</si>
  <si>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</si>
  <si>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</si>
  <si>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</si>
  <si>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</si>
  <si>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</si>
  <si>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</si>
  <si>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</si>
  <si>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</si>
  <si>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</si>
  <si>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</si>
  <si>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</si>
  <si>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</si>
  <si>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</si>
  <si>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</si>
  <si>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</si>
  <si>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</si>
  <si>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</si>
  <si>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</si>
  <si>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</si>
  <si>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</si>
  <si>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</si>
  <si>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</si>
  <si>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</si>
  <si>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</si>
  <si>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</si>
  <si>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</si>
  <si>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</si>
  <si>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</si>
  <si>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</si>
  <si>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</si>
  <si>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</si>
  <si>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</si>
  <si>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</si>
  <si>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</si>
  <si>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</si>
  <si>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</si>
  <si>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</si>
  <si>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</si>
  <si>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</si>
  <si>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</si>
  <si>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</si>
  <si>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</si>
  <si>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</si>
  <si>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</si>
  <si>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</si>
  <si>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</si>
  <si>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</si>
  <si>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</si>
  <si>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</si>
  <si>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</si>
  <si>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</si>
  <si>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</si>
  <si>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</si>
  <si>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</si>
  <si>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</si>
  <si>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</si>
  <si>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</si>
  <si>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</si>
  <si>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</si>
  <si>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</si>
  <si>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</si>
  <si>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</si>
  <si>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</si>
  <si>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</si>
  <si>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</si>
  <si>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</si>
  <si>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</si>
  <si>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</si>
  <si>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</si>
  <si>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</si>
  <si>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</si>
  <si>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</si>
  <si>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</si>
  <si>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</si>
  <si>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</si>
  <si>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</si>
  <si>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</si>
  <si>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</si>
  <si>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</si>
  <si>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</si>
  <si>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</si>
  <si>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</si>
  <si>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</si>
  <si>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</si>
  <si>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</si>
  <si>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</si>
  <si>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</si>
  <si>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</si>
  <si>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</si>
  <si>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</si>
  <si>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</si>
  <si>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</si>
  <si>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</si>
  <si>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</si>
  <si>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</si>
  <si>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</si>
  <si>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</si>
  <si>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</si>
  <si>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</si>
  <si>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</si>
  <si>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</si>
  <si>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</si>
  <si>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</si>
  <si>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</si>
  <si>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</si>
  <si>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</si>
  <si>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</si>
  <si>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</si>
  <si>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</si>
  <si>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</si>
  <si>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</si>
  <si>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</si>
  <si>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</si>
  <si>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</si>
  <si>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</si>
  <si>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</si>
  <si>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</si>
  <si>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</si>
  <si>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</si>
  <si>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</si>
  <si>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</si>
  <si>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</si>
  <si>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</si>
  <si>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</si>
  <si>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</si>
  <si>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</si>
  <si>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</si>
  <si>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</si>
  <si>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</si>
  <si>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</si>
  <si>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</si>
  <si>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</si>
  <si>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</si>
  <si>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</si>
  <si>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</si>
  <si>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</si>
  <si>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</si>
  <si>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</si>
  <si>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</si>
  <si>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</si>
  <si>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</si>
  <si>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</si>
  <si>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</si>
  <si>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</si>
  <si>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</si>
  <si>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</si>
  <si>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</si>
  <si>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</si>
  <si>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</si>
  <si>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</si>
  <si>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</si>
  <si>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</si>
  <si>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</si>
  <si>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</si>
  <si>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</si>
  <si>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</si>
  <si>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</si>
  <si>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</si>
  <si>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</si>
  <si>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</si>
  <si>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</si>
  <si>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</si>
  <si>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</si>
  <si>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</si>
  <si>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</si>
  <si>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</si>
  <si>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</si>
  <si>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</si>
  <si>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</si>
  <si>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</si>
  <si>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</si>
  <si>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</si>
  <si>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</si>
  <si>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</si>
  <si>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</si>
  <si>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</si>
  <si>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</si>
  <si>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</si>
  <si>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</si>
  <si>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</si>
  <si>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</si>
  <si>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</si>
  <si>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</si>
  <si>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</si>
  <si>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</si>
  <si>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</si>
  <si>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</si>
  <si>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</si>
  <si>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</si>
  <si>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</si>
  <si>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</si>
  <si>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</si>
  <si>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</si>
  <si>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</si>
  <si>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</si>
  <si>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</si>
  <si>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</si>
  <si>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</si>
  <si>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</si>
  <si>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</si>
  <si>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</si>
  <si>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</si>
  <si>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</si>
  <si>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</si>
  <si>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</si>
  <si>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</si>
  <si>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</si>
  <si>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</si>
  <si>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</si>
  <si>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</si>
  <si>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</si>
  <si>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</si>
  <si>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</si>
  <si>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</si>
  <si>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</si>
  <si>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</si>
  <si>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</si>
  <si>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</si>
  <si>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</si>
  <si>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</si>
  <si>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</si>
  <si>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</si>
  <si>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</si>
  <si>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</si>
  <si>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</si>
  <si>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</si>
  <si>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</si>
  <si>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</si>
  <si>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</si>
  <si>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</si>
  <si>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</si>
  <si>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</si>
  <si>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</si>
  <si>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</si>
  <si>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</si>
  <si>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</si>
  <si>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</si>
  <si>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</si>
  <si>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</si>
  <si>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</si>
  <si>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</si>
  <si>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</si>
  <si>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</si>
  <si>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</si>
  <si>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</si>
  <si>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</si>
  <si>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</si>
  <si>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</si>
  <si>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</si>
  <si>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</si>
  <si>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</si>
  <si>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</si>
  <si>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</si>
  <si>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</si>
  <si>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</si>
  <si>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</si>
  <si>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</si>
  <si>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</si>
  <si>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</si>
  <si>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</si>
  <si>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</si>
  <si>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</si>
  <si>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</si>
  <si>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</si>
  <si>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</si>
  <si>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</si>
  <si>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</si>
  <si>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</si>
  <si>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</si>
  <si>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</si>
  <si>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</si>
  <si>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</si>
  <si>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</si>
  <si>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</si>
  <si>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</si>
  <si>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</si>
  <si>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</si>
  <si>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</si>
  <si>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</si>
  <si>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</si>
  <si>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</si>
  <si>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</si>
  <si>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</si>
  <si>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</si>
  <si>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</si>
  <si>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</si>
  <si>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</si>
  <si>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</si>
  <si>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</si>
  <si>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</si>
  <si>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</si>
  <si>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</si>
  <si>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</si>
  <si>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</si>
  <si>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</si>
  <si>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</si>
  <si>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</si>
  <si>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</si>
  <si>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</si>
  <si>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</si>
  <si>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</si>
  <si>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</si>
  <si>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</si>
  <si>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</si>
  <si>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</si>
  <si>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</si>
  <si>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</si>
  <si>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</si>
  <si>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</si>
  <si>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</si>
  <si>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</si>
  <si>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</si>
  <si>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</si>
  <si>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</si>
  <si>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</si>
  <si>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</si>
  <si>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</si>
  <si>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</si>
  <si>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</si>
  <si>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</si>
  <si>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</si>
  <si>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</si>
  <si>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</si>
  <si>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</si>
  <si>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</si>
  <si>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</si>
  <si>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</si>
  <si>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</si>
  <si>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</si>
  <si>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</si>
  <si>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</si>
  <si>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</si>
  <si>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</si>
  <si>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</si>
  <si>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</si>
  <si>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</si>
  <si>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</si>
  <si>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</si>
  <si>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</si>
  <si>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</si>
  <si>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</si>
  <si>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</si>
  <si>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</si>
  <si>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</si>
  <si>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</si>
  <si>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</si>
  <si>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</si>
  <si>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</si>
  <si>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</si>
  <si>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</si>
  <si>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</si>
  <si>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</si>
  <si>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</si>
  <si>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</si>
  <si>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</si>
  <si>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</si>
  <si>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</si>
  <si>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</si>
  <si>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</si>
  <si>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</si>
  <si>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</si>
  <si>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</si>
  <si>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</si>
  <si>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</si>
  <si>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</si>
  <si>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</si>
  <si>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</si>
  <si>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</si>
  <si>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</si>
  <si>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</si>
  <si>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</si>
  <si>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</si>
  <si>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</si>
  <si>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</si>
  <si>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</si>
  <si>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</si>
  <si>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</si>
  <si>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</si>
  <si>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</si>
  <si>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</si>
  <si>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</si>
  <si>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</si>
  <si>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</si>
  <si>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</si>
  <si>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</si>
  <si>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</si>
  <si>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</si>
  <si>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</si>
  <si>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</si>
  <si>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</si>
  <si>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</si>
  <si>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</si>
  <si>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</si>
  <si>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</si>
  <si>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</si>
  <si>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</si>
  <si>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</si>
  <si>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</si>
  <si>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</si>
  <si>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</si>
  <si>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</si>
  <si>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</si>
  <si>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</si>
  <si>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</si>
  <si>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</si>
  <si>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</si>
  <si>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</si>
  <si>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</si>
  <si>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</si>
  <si>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</si>
  <si>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</si>
  <si>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</si>
  <si>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</si>
  <si>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</si>
  <si>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</si>
  <si>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</si>
  <si>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</si>
  <si>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</si>
  <si>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</si>
  <si>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</si>
  <si>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</si>
  <si>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</si>
  <si>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</si>
  <si>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</si>
  <si>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</si>
  <si>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</si>
  <si>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</si>
  <si>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</si>
  <si>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</si>
  <si>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</si>
  <si>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</si>
  <si>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</si>
  <si>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</si>
  <si>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</si>
  <si>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</si>
  <si>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</si>
  <si>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</si>
  <si>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</si>
  <si>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</si>
  <si>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</si>
  <si>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</si>
  <si>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</si>
  <si>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</si>
  <si>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</si>
  <si>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</si>
  <si>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</si>
  <si>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</si>
  <si>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</si>
  <si>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</si>
  <si>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</si>
  <si>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</si>
  <si>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</si>
  <si>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</si>
  <si>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</si>
  <si>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</si>
  <si>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</si>
  <si>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</si>
  <si>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</si>
  <si>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</si>
  <si>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</si>
  <si>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</si>
  <si>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</si>
  <si>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</si>
  <si>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</si>
  <si>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</si>
  <si>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</si>
  <si>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</si>
  <si>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</si>
  <si>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</si>
  <si>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</si>
  <si>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</si>
  <si>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</si>
  <si>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</si>
  <si>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</si>
  <si>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</si>
  <si>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</si>
  <si>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</si>
  <si>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</si>
  <si>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</si>
  <si>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</si>
  <si>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</si>
  <si>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</si>
  <si>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</si>
  <si>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</si>
  <si>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</si>
  <si>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</si>
  <si>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</si>
  <si>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</si>
  <si>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</si>
  <si>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</si>
  <si>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</si>
  <si>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</si>
  <si>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</si>
  <si>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</si>
  <si>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</si>
  <si>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</si>
  <si>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</si>
  <si>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</si>
  <si>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</si>
  <si>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</si>
  <si>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</si>
  <si>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</si>
  <si>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</si>
  <si>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</si>
  <si>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</si>
  <si>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</si>
  <si>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</si>
  <si>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</si>
  <si>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</si>
  <si>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</si>
  <si>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</si>
  <si>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</si>
  <si>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</si>
  <si>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</si>
  <si>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</si>
  <si>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</si>
  <si>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</si>
  <si>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</si>
  <si>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</si>
  <si>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</si>
  <si>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</si>
  <si>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</si>
  <si>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</si>
  <si>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</si>
  <si>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</si>
  <si>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</si>
  <si>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</si>
  <si>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</si>
  <si>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</si>
  <si>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</si>
  <si>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</si>
  <si>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</si>
  <si>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</si>
  <si>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</si>
  <si>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</si>
  <si>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</si>
  <si>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</si>
  <si>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</si>
  <si>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</si>
  <si>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</si>
  <si>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</si>
  <si>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</si>
  <si>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</si>
  <si>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</si>
  <si>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</si>
  <si>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</si>
  <si>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</si>
  <si>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</si>
  <si>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</si>
  <si>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</si>
  <si>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</si>
  <si>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</si>
  <si>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</si>
  <si>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</si>
  <si>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</si>
  <si>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</si>
  <si>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</si>
  <si>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</si>
  <si>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</si>
  <si>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</si>
  <si>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</si>
  <si>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</si>
  <si>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</si>
  <si>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</si>
  <si>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</si>
  <si>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</si>
  <si>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</si>
  <si>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</si>
  <si>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</si>
  <si>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</si>
  <si>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</si>
  <si>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</si>
  <si>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</si>
  <si>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</si>
  <si>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</si>
  <si>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</si>
  <si>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</si>
  <si>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</si>
  <si>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</si>
  <si>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</si>
  <si>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</si>
  <si>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</si>
  <si>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</si>
  <si>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</si>
  <si>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</si>
  <si>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</si>
  <si>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</si>
  <si>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</si>
  <si>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</si>
  <si>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</si>
  <si>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</si>
  <si>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</si>
  <si>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</si>
  <si>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</si>
  <si>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</si>
  <si>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</si>
  <si>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</si>
  <si>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</si>
  <si>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</si>
  <si>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</si>
  <si>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</si>
  <si>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</si>
  <si>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</si>
  <si>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</si>
  <si>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</si>
  <si>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</si>
  <si>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</si>
  <si>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</si>
  <si>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</si>
  <si>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</si>
  <si>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</si>
  <si>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</si>
  <si>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</si>
  <si>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</si>
  <si>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</si>
  <si>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</si>
  <si>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</si>
  <si>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</si>
  <si>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</si>
  <si>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</si>
  <si>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</si>
  <si>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</si>
  <si>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</si>
  <si>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</si>
  <si>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</si>
  <si>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</si>
  <si>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</si>
  <si>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</si>
  <si>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</si>
  <si>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</si>
  <si>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</si>
  <si>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</si>
  <si>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</si>
  <si>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</si>
  <si>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</si>
  <si>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</si>
  <si>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</si>
  <si>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</si>
  <si>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</si>
  <si>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</si>
  <si>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</si>
  <si>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</si>
  <si>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</si>
  <si>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</si>
  <si>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</si>
  <si>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</si>
  <si>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</si>
  <si>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</si>
  <si>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</si>
  <si>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</si>
  <si>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</si>
  <si>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</si>
  <si>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</si>
  <si>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</si>
  <si>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</si>
  <si>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</si>
  <si>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</si>
  <si>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</si>
  <si>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</si>
  <si>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</si>
  <si>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</si>
  <si>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</si>
  <si>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</si>
  <si>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</si>
  <si>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</si>
  <si>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</si>
  <si>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</si>
  <si>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</si>
  <si>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</si>
  <si>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</si>
  <si>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</si>
  <si>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</si>
  <si>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</si>
  <si>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</si>
  <si>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</si>
  <si>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</si>
  <si>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</si>
  <si>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</si>
  <si>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</si>
  <si>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</si>
  <si>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</si>
  <si>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</si>
  <si>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</si>
  <si>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</si>
  <si>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</si>
  <si>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</si>
  <si>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</si>
  <si>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</si>
  <si>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</si>
  <si>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</si>
  <si>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</si>
  <si>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</si>
  <si>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</si>
  <si>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</si>
  <si>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</si>
  <si>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</si>
  <si>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</si>
  <si>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</si>
  <si>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</si>
  <si>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</si>
  <si>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</si>
  <si>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</si>
  <si>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</si>
  <si>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</si>
  <si>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</si>
  <si>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</si>
  <si>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</si>
  <si>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</si>
  <si>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</si>
  <si>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</si>
  <si>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</si>
  <si>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</si>
  <si>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</si>
  <si>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</si>
  <si>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</si>
  <si>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</si>
  <si>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</si>
  <si>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</si>
  <si>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</si>
  <si>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</si>
  <si>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</si>
  <si>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</si>
  <si>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</si>
  <si>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</si>
  <si>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</si>
  <si>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</si>
  <si>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</si>
  <si>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</si>
  <si>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</si>
  <si>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</si>
  <si>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</si>
  <si>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</si>
  <si>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</si>
  <si>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</si>
  <si>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</si>
  <si>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</si>
  <si>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</si>
  <si>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</si>
  <si>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</si>
  <si>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</si>
  <si>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</si>
  <si>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</si>
  <si>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</si>
  <si>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</si>
  <si>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</si>
  <si>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</si>
  <si>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</si>
  <si>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</si>
  <si>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</si>
  <si>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</si>
  <si>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</si>
  <si>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</si>
  <si>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</si>
  <si>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</si>
  <si>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</si>
  <si>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</si>
  <si>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</si>
  <si>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</si>
  <si>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</si>
  <si>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</si>
  <si>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</si>
  <si>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</si>
  <si>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</si>
  <si>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</si>
  <si>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</si>
  <si>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</si>
  <si>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</si>
  <si>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</si>
  <si>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</si>
  <si>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</si>
  <si>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</si>
  <si>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</si>
  <si>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</si>
  <si>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</si>
  <si>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</si>
  <si>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</si>
  <si>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</si>
  <si>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</si>
  <si>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</si>
  <si>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</si>
  <si>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</si>
  <si>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</si>
  <si>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</si>
  <si>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</si>
  <si>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</si>
  <si>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</si>
  <si>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</si>
  <si>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</si>
  <si>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</si>
  <si>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</si>
  <si>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</si>
  <si>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</si>
  <si>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</si>
  <si>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</si>
  <si>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</si>
  <si>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</si>
  <si>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</si>
  <si>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</si>
  <si>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</si>
  <si>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</si>
  <si>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</si>
  <si>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</si>
  <si>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</si>
  <si>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</si>
  <si>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</si>
  <si>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</si>
  <si>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</si>
  <si>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</si>
  <si>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</si>
  <si>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</si>
  <si>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</si>
  <si>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</si>
  <si>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</si>
  <si>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</si>
  <si>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</si>
  <si>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</si>
  <si>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</si>
  <si>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</si>
  <si>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</si>
  <si>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</si>
  <si>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</si>
  <si>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</si>
  <si>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</si>
  <si>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</si>
  <si>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</si>
  <si>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</si>
  <si>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</si>
  <si>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</si>
  <si>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</si>
  <si>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</si>
  <si>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</si>
  <si>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</si>
  <si>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</si>
  <si>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</si>
  <si>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</si>
  <si>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</si>
  <si>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</si>
  <si>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</si>
  <si>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</si>
  <si>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</si>
  <si>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</si>
  <si>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</si>
  <si>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</si>
  <si>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</si>
  <si>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</si>
  <si>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</si>
  <si>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</si>
  <si>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</si>
  <si>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</si>
  <si>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</si>
  <si>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</si>
  <si>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</si>
  <si>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</si>
  <si>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</si>
  <si>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</si>
  <si>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</si>
  <si>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</si>
  <si>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</si>
  <si>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</si>
  <si>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</si>
  <si>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</si>
  <si>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</si>
  <si>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</si>
  <si>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</si>
  <si>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</si>
  <si>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</si>
  <si>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</si>
  <si>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</si>
  <si>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</si>
  <si>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</si>
  <si>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</si>
  <si>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</si>
  <si>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</si>
  <si>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</si>
  <si>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</si>
  <si>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</si>
  <si>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</si>
  <si>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</si>
  <si>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</si>
  <si>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</si>
  <si>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</si>
  <si>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</si>
  <si>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</si>
  <si>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</si>
  <si>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</si>
  <si>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</si>
  <si>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</si>
  <si>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</si>
  <si>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</si>
  <si>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</si>
  <si>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</si>
  <si>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</si>
  <si>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</si>
  <si>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</si>
  <si>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</si>
  <si>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</si>
  <si>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</si>
  <si>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</si>
  <si>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</si>
  <si>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</si>
  <si>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</si>
  <si>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</si>
  <si>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</si>
  <si>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</si>
  <si>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</si>
  <si>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</si>
  <si>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</si>
  <si>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</si>
  <si>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</si>
  <si>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</si>
  <si>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</si>
  <si>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</si>
  <si>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</si>
  <si>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</si>
  <si>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</si>
  <si>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</si>
  <si>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</si>
  <si>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</si>
  <si>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</si>
  <si>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</si>
  <si>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</si>
  <si>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</si>
  <si>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</si>
  <si>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</si>
  <si>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</si>
  <si>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</si>
  <si>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</si>
  <si>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</si>
  <si>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</si>
  <si>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</si>
  <si>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</si>
  <si>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</si>
  <si>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</si>
  <si>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</si>
  <si>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</si>
  <si>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</si>
  <si>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</si>
  <si>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</si>
  <si>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</si>
  <si>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</si>
  <si>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</si>
  <si>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</si>
  <si>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</si>
  <si>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</si>
  <si>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</si>
  <si>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</si>
  <si>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</si>
  <si>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</si>
  <si>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</si>
  <si>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</si>
  <si>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</si>
  <si>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</si>
  <si>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</si>
  <si>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</si>
  <si>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</si>
  <si>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</si>
  <si>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</si>
  <si>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</si>
  <si>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</si>
  <si>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</si>
  <si>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</si>
  <si>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</si>
  <si>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</si>
  <si>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</si>
  <si>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</si>
  <si>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</si>
  <si>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</si>
  <si>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</si>
  <si>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</si>
  <si>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</si>
  <si>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</si>
  <si>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</si>
  <si>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</si>
  <si>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</si>
  <si>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</si>
  <si>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</si>
  <si>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</si>
  <si>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</si>
  <si>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</si>
  <si>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</si>
  <si>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</si>
  <si>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</si>
  <si>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</si>
  <si>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</si>
  <si>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</si>
  <si>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</si>
  <si>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</si>
  <si>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</si>
  <si>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</si>
  <si>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</si>
  <si>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</si>
  <si>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</si>
  <si>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</si>
  <si>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</si>
  <si>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</si>
  <si>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</si>
  <si>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</si>
  <si>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</si>
  <si>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</si>
  <si>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</si>
  <si>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</si>
  <si>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</si>
  <si>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</si>
  <si>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</si>
  <si>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</si>
  <si>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</si>
  <si>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</si>
  <si>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</si>
  <si>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</si>
  <si>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</si>
  <si>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</si>
  <si>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</si>
  <si>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</si>
  <si>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</si>
  <si>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</si>
  <si>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</si>
  <si>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</si>
  <si>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</si>
  <si>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</si>
  <si>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</si>
  <si>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</si>
  <si>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</si>
  <si>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</si>
  <si>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</si>
  <si>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</si>
  <si>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</si>
  <si>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</si>
  <si>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</si>
  <si>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</si>
  <si>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</si>
  <si>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</si>
  <si>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</si>
  <si>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</si>
  <si>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</si>
  <si>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</si>
  <si>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</si>
  <si>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</si>
  <si>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</si>
  <si>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</si>
  <si>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</si>
  <si>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</si>
  <si>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</si>
  <si>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</si>
  <si>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</si>
  <si>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</si>
  <si>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</si>
  <si>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</si>
  <si>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</si>
  <si>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</si>
  <si>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</si>
  <si>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</si>
  <si>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</si>
  <si>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</si>
  <si>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</si>
  <si>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</si>
  <si>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</si>
  <si>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</si>
  <si>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</si>
  <si>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</si>
  <si>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</si>
  <si>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</si>
  <si>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</si>
  <si>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</si>
  <si>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</si>
  <si>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</si>
  <si>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</si>
  <si>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</si>
  <si>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</si>
  <si>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</si>
  <si>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</si>
  <si>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</si>
  <si>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</si>
  <si>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</si>
  <si>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</si>
  <si>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</si>
  <si>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</si>
  <si>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</si>
  <si>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</si>
  <si>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</si>
  <si>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</si>
  <si>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</si>
  <si>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</si>
  <si>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</si>
  <si>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</si>
  <si>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</si>
  <si>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</si>
  <si>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</si>
  <si>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</si>
  <si>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</si>
  <si>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</si>
  <si>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</si>
  <si>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</si>
  <si>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</si>
  <si>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</si>
  <si>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</si>
  <si>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</si>
  <si>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</si>
  <si>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</si>
  <si>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</si>
  <si>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</si>
  <si>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</si>
  <si>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</si>
  <si>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</si>
  <si>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</si>
  <si>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</si>
  <si>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</si>
  <si>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</si>
  <si>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</si>
  <si>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</si>
  <si>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</si>
  <si>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</si>
  <si>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</si>
  <si>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</si>
  <si>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</si>
  <si>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</si>
  <si>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</si>
  <si>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</si>
  <si>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</si>
  <si>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</si>
  <si>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</si>
  <si>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</si>
  <si>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</si>
  <si>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</si>
  <si>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</si>
  <si>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</si>
  <si>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</si>
  <si>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</si>
  <si>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</si>
  <si>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</si>
  <si>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</si>
  <si>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</si>
  <si>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</si>
  <si>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</si>
  <si>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</si>
  <si>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</si>
  <si>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</si>
  <si>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</si>
  <si>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</si>
  <si>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</si>
  <si>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</si>
  <si>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</si>
  <si>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</si>
  <si>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</si>
  <si>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</si>
  <si>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</si>
  <si>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</si>
  <si>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</si>
  <si>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</si>
  <si>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</si>
  <si>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</si>
  <si>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</si>
  <si>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</si>
  <si>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</si>
  <si>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</si>
  <si>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</si>
  <si>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</si>
  <si>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</si>
  <si>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</si>
  <si>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</si>
  <si>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</si>
  <si>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</si>
  <si>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</si>
  <si>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</si>
  <si>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</si>
  <si>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</si>
  <si>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</si>
  <si>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</si>
  <si>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</si>
  <si>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</si>
  <si>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</si>
  <si>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</si>
  <si>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</si>
  <si>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</si>
  <si>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</si>
  <si>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</si>
  <si>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</si>
  <si>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</si>
  <si>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</si>
  <si>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</si>
  <si>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</si>
  <si>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</si>
  <si>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</si>
  <si>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</si>
  <si>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</si>
  <si>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</si>
  <si>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</si>
  <si>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</si>
  <si>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</si>
  <si>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</si>
  <si>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</si>
  <si>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</si>
  <si>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</si>
  <si>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</si>
  <si>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</si>
  <si>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</si>
  <si>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</si>
  <si>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</si>
  <si>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</si>
  <si>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</si>
  <si>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</si>
  <si>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</si>
  <si>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</si>
  <si>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</si>
  <si>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</si>
  <si>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</si>
  <si>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</si>
  <si>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</si>
  <si>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</si>
  <si>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</si>
  <si>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</si>
  <si>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</si>
  <si>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</si>
  <si>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</si>
  <si>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</si>
  <si>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</si>
  <si>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</si>
  <si>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</si>
  <si>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</si>
  <si>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</si>
  <si>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</si>
  <si>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</si>
  <si>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</si>
  <si>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</si>
  <si>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</si>
  <si>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</si>
  <si>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</si>
  <si>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</si>
  <si>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</si>
  <si>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</si>
  <si>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</si>
  <si>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</si>
  <si>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</si>
  <si>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</si>
  <si>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</si>
  <si>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</si>
  <si>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</si>
  <si>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</si>
  <si>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</si>
  <si>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</si>
  <si>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</si>
  <si>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</si>
  <si>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</si>
  <si>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</si>
  <si>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</si>
  <si>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</si>
  <si>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</si>
  <si>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</si>
  <si>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</si>
  <si>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</si>
  <si>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</si>
  <si>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</si>
  <si>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</si>
  <si>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</si>
  <si>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</si>
  <si>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</si>
  <si>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</si>
  <si>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</si>
  <si>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</si>
  <si>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</si>
  <si>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</si>
  <si>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</si>
  <si>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</si>
  <si>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</si>
  <si>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</si>
  <si>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</si>
  <si>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</si>
  <si>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</si>
  <si>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</si>
  <si>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</si>
  <si>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</si>
  <si>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</si>
  <si>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</si>
  <si>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</si>
  <si>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</si>
  <si>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</si>
  <si>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</si>
  <si>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</si>
  <si>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</si>
  <si>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</si>
  <si>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</si>
  <si>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</si>
  <si>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</si>
  <si>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</si>
  <si>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</si>
  <si>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</si>
  <si>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</si>
  <si>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</si>
  <si>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</si>
  <si>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</si>
  <si>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</si>
  <si>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</si>
  <si>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</si>
  <si>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</si>
  <si>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</si>
  <si>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</si>
  <si>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</si>
  <si>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</si>
  <si>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</si>
  <si>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</si>
  <si>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</si>
  <si>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</si>
  <si>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</si>
  <si>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</si>
  <si>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</si>
  <si>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</si>
  <si>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</si>
  <si>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</si>
  <si>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</si>
  <si>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</si>
  <si>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</si>
  <si>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</si>
  <si>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</si>
  <si>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</si>
  <si>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</si>
  <si>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</si>
  <si>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</si>
  <si>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</si>
  <si>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</si>
  <si>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</si>
  <si>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</si>
  <si>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</si>
  <si>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</si>
  <si>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</si>
  <si>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</si>
  <si>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</si>
  <si>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</si>
  <si>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</si>
  <si>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</si>
  <si>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</si>
  <si>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</si>
  <si>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</si>
  <si>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</si>
  <si>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</si>
  <si>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</si>
  <si>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</si>
  <si>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</si>
  <si>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</si>
  <si>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</si>
  <si>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</si>
  <si>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</si>
  <si>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</si>
  <si>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</si>
  <si>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</si>
  <si>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</si>
  <si>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</si>
  <si>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</si>
  <si>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</si>
  <si>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</si>
  <si>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</si>
  <si>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</si>
  <si>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</si>
  <si>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</si>
  <si>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</si>
  <si>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</si>
  <si>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</si>
  <si>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</si>
  <si>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</si>
  <si>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</si>
  <si>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</si>
  <si>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</si>
  <si>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</si>
  <si>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</si>
  <si>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</si>
  <si>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</si>
  <si>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</si>
  <si>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</si>
  <si>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</si>
  <si>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</si>
  <si>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</si>
  <si>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</si>
  <si>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</si>
  <si>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</si>
  <si>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</si>
  <si>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</si>
  <si>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</si>
  <si>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</si>
  <si>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</si>
  <si>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</si>
  <si>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</si>
  <si>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</si>
  <si>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</si>
  <si>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</si>
  <si>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</si>
  <si>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</si>
  <si>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</si>
  <si>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</si>
  <si>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</si>
  <si>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</si>
  <si>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</si>
  <si>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</si>
  <si>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</si>
  <si>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</si>
  <si>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</si>
  <si>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</si>
  <si>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</si>
  <si>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</si>
  <si>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</si>
  <si>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</si>
  <si>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</si>
  <si>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</si>
  <si>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</si>
  <si>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</si>
  <si>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</si>
  <si>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</si>
  <si>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</si>
  <si>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</si>
  <si>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</si>
  <si>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</si>
  <si>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</si>
  <si>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</si>
  <si>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</si>
  <si>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</si>
  <si>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</si>
  <si>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</si>
  <si>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</si>
  <si>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</si>
  <si>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</si>
  <si>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</si>
  <si>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</si>
  <si>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</si>
  <si>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</si>
  <si>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</si>
  <si>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</si>
  <si>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</si>
  <si>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</si>
  <si>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</si>
  <si>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</si>
  <si>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</si>
  <si>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</si>
  <si>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</si>
  <si>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</si>
  <si>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</si>
  <si>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</si>
  <si>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</si>
  <si>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</si>
  <si>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</si>
  <si>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</si>
  <si>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</si>
  <si>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</si>
  <si>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</si>
  <si>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</si>
  <si>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</si>
  <si>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</si>
  <si>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</si>
  <si>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</si>
  <si>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</si>
  <si>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</si>
  <si>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</si>
  <si>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</si>
  <si>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</si>
  <si>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</si>
  <si>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</si>
  <si>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</si>
  <si>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</si>
  <si>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</si>
  <si>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</si>
  <si>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</si>
  <si>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</si>
  <si>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</si>
  <si>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</si>
  <si>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</si>
  <si>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</si>
  <si>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</si>
  <si>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</si>
  <si>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</si>
  <si>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</si>
  <si>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</si>
  <si>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</si>
  <si>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</si>
  <si>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</si>
  <si>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</si>
  <si>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</si>
  <si>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</si>
  <si>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</si>
  <si>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</si>
  <si>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</si>
  <si>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</si>
  <si>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</si>
  <si>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</si>
  <si>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</si>
  <si>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</si>
  <si>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</si>
  <si>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</si>
  <si>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</si>
  <si>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</si>
  <si>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</si>
  <si>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</si>
  <si>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</si>
  <si>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</si>
  <si>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</si>
  <si>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</si>
  <si>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</si>
  <si>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</si>
  <si>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</si>
  <si>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</si>
  <si>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</si>
  <si>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</si>
  <si>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</si>
  <si>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</si>
  <si>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</si>
  <si>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</si>
  <si>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</si>
  <si>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</si>
  <si>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</si>
  <si>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</si>
  <si>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</si>
  <si>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</si>
  <si>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</si>
  <si>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</si>
  <si>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</si>
  <si>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</si>
  <si>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</si>
  <si>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</si>
  <si>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</si>
  <si>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</si>
  <si>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</si>
  <si>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</si>
  <si>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</si>
  <si>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</si>
  <si>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</si>
  <si>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</si>
  <si>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</si>
  <si>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</si>
  <si>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</si>
  <si>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</si>
  <si>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</si>
  <si>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</si>
  <si>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</si>
  <si>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</si>
  <si>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</si>
  <si>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</si>
  <si>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</si>
  <si>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</si>
  <si>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</si>
  <si>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</si>
  <si>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</si>
  <si>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</si>
  <si>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</si>
  <si>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</si>
  <si>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</si>
  <si>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</si>
  <si>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</si>
  <si>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</si>
  <si>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</si>
  <si>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</si>
  <si>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</si>
  <si>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</si>
  <si>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</si>
  <si>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</si>
  <si>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</si>
  <si>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</si>
  <si>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</si>
  <si>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</si>
  <si>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</si>
  <si>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</si>
  <si>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</si>
  <si>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</si>
  <si>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</si>
  <si>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</si>
  <si>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</si>
  <si>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</si>
  <si>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</si>
  <si>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</si>
  <si>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</si>
  <si>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</si>
  <si>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</si>
  <si>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</si>
  <si>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</si>
  <si>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</si>
  <si>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</si>
  <si>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</si>
  <si>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</si>
  <si>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</si>
  <si>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</si>
  <si>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</si>
  <si>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</si>
  <si>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</si>
  <si>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</si>
  <si>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</si>
  <si>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</si>
  <si>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</si>
  <si>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</si>
  <si>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</si>
  <si>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</si>
  <si>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</si>
  <si>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</si>
  <si>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</si>
  <si>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</si>
  <si>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</si>
  <si>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</si>
  <si>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</si>
  <si>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</si>
  <si>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</si>
  <si>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</si>
  <si>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</si>
  <si>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</si>
  <si>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</si>
  <si>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</si>
  <si>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</si>
  <si>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</si>
  <si>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</si>
  <si>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</si>
  <si>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</si>
  <si>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</si>
  <si>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</si>
  <si>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</si>
  <si>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</si>
  <si>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</si>
  <si>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</si>
  <si>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</si>
  <si>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</si>
  <si>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</si>
  <si>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</si>
  <si>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</si>
  <si>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</si>
  <si>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</si>
  <si>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</si>
  <si>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</si>
  <si>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</si>
  <si>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</si>
  <si>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</si>
  <si>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</si>
  <si>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</si>
  <si>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</si>
  <si>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</si>
  <si>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</si>
  <si>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</si>
  <si>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</si>
  <si>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</si>
  <si>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</si>
  <si>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</si>
  <si>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</si>
  <si>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</si>
  <si>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</si>
  <si>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</si>
  <si>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</si>
  <si>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</si>
  <si>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</si>
  <si>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</si>
  <si>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</si>
  <si>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</si>
  <si>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</si>
  <si>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</si>
  <si>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</si>
  <si>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</si>
  <si>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</si>
  <si>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</si>
  <si>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</si>
  <si>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</si>
  <si>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</si>
  <si>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</si>
  <si>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</si>
  <si>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</si>
  <si>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</si>
  <si>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</si>
  <si>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</si>
  <si>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</si>
  <si>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</si>
  <si>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</si>
  <si>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</si>
  <si>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</si>
  <si>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</si>
  <si>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</si>
  <si>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</si>
  <si>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</si>
  <si>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</si>
  <si>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</si>
  <si>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</si>
  <si>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</si>
  <si>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</si>
  <si>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</si>
  <si>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</si>
  <si>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</si>
  <si>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</si>
  <si>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</si>
  <si>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</si>
  <si>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</si>
  <si>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</si>
  <si>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</si>
  <si>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</si>
  <si>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</si>
  <si>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</si>
  <si>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</si>
  <si>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</si>
  <si>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</si>
  <si>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</si>
  <si>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</si>
  <si>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</si>
  <si>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</si>
  <si>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</si>
  <si>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</si>
  <si>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</si>
  <si>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</si>
  <si>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</si>
  <si>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</si>
  <si>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</si>
  <si>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</si>
  <si>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</si>
  <si>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</si>
  <si>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</si>
  <si>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</si>
  <si>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</si>
  <si>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</si>
  <si>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</si>
  <si>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</si>
  <si>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</si>
  <si>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</si>
  <si>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</si>
  <si>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</si>
  <si>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</si>
  <si>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</si>
  <si>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</si>
  <si>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</si>
  <si>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</si>
  <si>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</si>
  <si>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</si>
  <si>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</si>
  <si>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</si>
  <si>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</si>
  <si>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</si>
  <si>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</si>
  <si>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</si>
  <si>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</si>
  <si>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</si>
  <si>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</si>
  <si>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</si>
  <si>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</si>
  <si>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</si>
  <si>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</si>
  <si>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</si>
  <si>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</si>
  <si>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</si>
  <si>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</si>
  <si>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</si>
  <si>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</si>
  <si>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</si>
  <si>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</si>
  <si>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</si>
  <si>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</si>
  <si>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</si>
  <si>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</si>
  <si>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</si>
  <si>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</si>
  <si>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</si>
  <si>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</si>
  <si>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</si>
  <si>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</si>
  <si>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</si>
  <si>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</si>
  <si>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</si>
  <si>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</si>
  <si>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</si>
  <si>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</si>
  <si>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</si>
  <si>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</si>
  <si>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</si>
  <si>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</si>
  <si>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</si>
  <si>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</si>
  <si>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</si>
  <si>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</si>
  <si>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</si>
  <si>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</si>
  <si>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</si>
  <si>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</si>
  <si>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</si>
  <si>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</si>
  <si>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</si>
  <si>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</si>
  <si>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</si>
  <si>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</si>
  <si>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</si>
  <si>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</si>
  <si>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</si>
  <si>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</si>
  <si>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</si>
  <si>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</si>
  <si>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</si>
  <si>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</si>
  <si>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</si>
  <si>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</si>
  <si>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</si>
  <si>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</si>
  <si>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</si>
  <si>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</si>
  <si>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</si>
  <si>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</si>
  <si>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</si>
  <si>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</si>
  <si>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</si>
  <si>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</si>
  <si>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</si>
  <si>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</si>
  <si>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</si>
  <si>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</si>
  <si>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</si>
  <si>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</si>
  <si>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</si>
  <si>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</si>
  <si>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</si>
  <si>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</si>
  <si>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</si>
  <si>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</si>
  <si>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</si>
  <si>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</si>
  <si>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</si>
  <si>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</si>
  <si>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</si>
  <si>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</si>
  <si>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</si>
  <si>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</si>
  <si>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</si>
  <si>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</si>
  <si>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</si>
  <si>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</si>
  <si>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</si>
  <si>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</si>
  <si>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</si>
  <si>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</si>
  <si>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</si>
  <si>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</si>
  <si>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</si>
  <si>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</si>
  <si>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</si>
  <si>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</si>
  <si>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</si>
  <si>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</si>
  <si>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</si>
  <si>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</si>
  <si>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</si>
  <si>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</si>
  <si>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</si>
  <si>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</si>
  <si>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</si>
  <si>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</si>
  <si>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</si>
  <si>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</si>
  <si>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</si>
  <si>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</si>
  <si>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</si>
  <si>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</si>
  <si>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</si>
  <si>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</si>
  <si>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</si>
  <si>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</si>
  <si>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</si>
  <si>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</si>
  <si>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</si>
  <si>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</si>
  <si>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</si>
  <si>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</si>
  <si>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</si>
  <si>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</si>
  <si>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</si>
  <si>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</si>
  <si>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</si>
  <si>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</si>
  <si>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</si>
  <si>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</si>
  <si>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</si>
  <si>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</si>
  <si>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</si>
  <si>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</si>
  <si>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</si>
  <si>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</si>
  <si>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</si>
  <si>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</si>
  <si>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</si>
  <si>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</si>
  <si>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</si>
  <si>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</si>
  <si>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</si>
  <si>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</si>
  <si>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</si>
  <si>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</si>
  <si>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</si>
  <si>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</si>
  <si>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</si>
  <si>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</si>
  <si>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</si>
  <si>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</si>
  <si>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</si>
  <si>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</si>
  <si>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</si>
  <si>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</si>
  <si>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</si>
  <si>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</si>
  <si>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</si>
  <si>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</si>
  <si>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</si>
  <si>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</si>
  <si>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</si>
  <si>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</si>
  <si>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</si>
  <si>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</si>
  <si>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</si>
  <si>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</si>
  <si>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</si>
  <si>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</si>
  <si>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</si>
  <si>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</si>
  <si>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</si>
  <si>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</si>
  <si>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</si>
  <si>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</si>
  <si>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</si>
  <si>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</si>
  <si>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</si>
  <si>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</si>
  <si>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</si>
  <si>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</si>
  <si>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</si>
  <si>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</si>
  <si>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</si>
  <si>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</si>
  <si>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</si>
  <si>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</si>
  <si>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</si>
  <si>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</si>
  <si>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</si>
  <si>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</si>
  <si>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</si>
  <si>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</si>
  <si>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</si>
  <si>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</si>
  <si>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</si>
  <si>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</si>
  <si>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</si>
  <si>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</si>
  <si>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</si>
  <si>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</si>
  <si>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</si>
  <si>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</si>
  <si>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</si>
  <si>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</si>
  <si>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</si>
  <si>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</si>
  <si>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</si>
  <si>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</si>
  <si>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</si>
  <si>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</si>
  <si>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</si>
  <si>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</si>
  <si>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</si>
  <si>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</si>
  <si>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</si>
  <si>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</si>
  <si>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</si>
  <si>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</si>
  <si>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</si>
  <si>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</si>
  <si>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</si>
  <si>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</si>
  <si>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</si>
  <si>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</si>
  <si>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</si>
  <si>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</si>
  <si>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</si>
  <si>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</si>
  <si>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</si>
  <si>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</si>
  <si>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</si>
  <si>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</si>
  <si>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</si>
  <si>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</si>
  <si>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</si>
  <si>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</si>
  <si>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</si>
  <si>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</si>
  <si>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</si>
  <si>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</si>
  <si>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</si>
  <si>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</si>
  <si>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</si>
  <si>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</si>
  <si>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</si>
  <si>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</si>
  <si>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</si>
  <si>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</si>
  <si>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</si>
  <si>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</si>
  <si>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</si>
  <si>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</si>
  <si>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</si>
  <si>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</si>
  <si>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</si>
  <si>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</si>
  <si>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</si>
  <si>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</si>
  <si>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</si>
  <si>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</si>
  <si>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</si>
  <si>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</si>
  <si>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</si>
  <si>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</si>
  <si>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</si>
  <si>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</si>
  <si>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</si>
  <si>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</si>
  <si>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</si>
  <si>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</si>
  <si>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</si>
  <si>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</si>
  <si>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</si>
  <si>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</si>
  <si>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</si>
  <si>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</si>
  <si>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</si>
  <si>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</si>
  <si>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</si>
  <si>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</si>
  <si>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</si>
  <si>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</si>
  <si>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</si>
  <si>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</si>
  <si>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</si>
  <si>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</si>
  <si>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</si>
  <si>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</si>
  <si>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</si>
  <si>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</si>
  <si>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</si>
  <si>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</si>
  <si>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</si>
  <si>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</si>
  <si>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</si>
  <si>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</si>
  <si>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</si>
  <si>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</si>
  <si>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</si>
  <si>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</si>
  <si>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</si>
  <si>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</si>
  <si>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</si>
  <si>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</si>
  <si>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</si>
  <si>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</si>
  <si>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</si>
  <si>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</si>
  <si>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</si>
  <si>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</si>
  <si>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</si>
  <si>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</si>
  <si>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</si>
  <si>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</si>
  <si>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</si>
  <si>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</si>
  <si>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</si>
  <si>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</si>
  <si>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</si>
  <si>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</si>
  <si>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</si>
  <si>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</si>
  <si>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</si>
  <si>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</si>
  <si>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</si>
  <si>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</si>
  <si>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</si>
  <si>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</si>
  <si>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</si>
  <si>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</si>
  <si>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</si>
  <si>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</si>
  <si>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</si>
  <si>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</si>
  <si>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</si>
  <si>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</si>
  <si>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</si>
  <si>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</si>
  <si>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</si>
  <si>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</si>
  <si>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</si>
  <si>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</si>
  <si>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</si>
  <si>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</si>
  <si>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</si>
  <si>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</si>
  <si>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</si>
  <si>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</si>
  <si>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</si>
  <si>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</si>
  <si>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</si>
  <si>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</si>
  <si>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</si>
  <si>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</si>
  <si>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</si>
  <si>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</si>
  <si>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</si>
  <si>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</si>
  <si>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</si>
  <si>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</si>
  <si>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</si>
  <si>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</si>
  <si>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</si>
  <si>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</si>
  <si>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</si>
  <si>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</si>
  <si>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</si>
  <si>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</si>
  <si>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</si>
  <si>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</si>
  <si>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</si>
  <si>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</si>
  <si>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</si>
  <si>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</si>
  <si>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</si>
  <si>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</si>
  <si>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</si>
  <si>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</si>
  <si>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</si>
  <si>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</si>
  <si>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</si>
  <si>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</si>
  <si>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</si>
  <si>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</si>
  <si>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</si>
  <si>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</si>
  <si>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</si>
  <si>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</si>
  <si>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</si>
  <si>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</si>
  <si>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</si>
  <si>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</si>
  <si>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</si>
  <si>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</si>
  <si>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</si>
  <si>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</si>
  <si>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</si>
  <si>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</si>
  <si>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</si>
  <si>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</si>
  <si>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</si>
  <si>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</si>
  <si>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</si>
  <si>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</si>
  <si>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</si>
  <si>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</si>
  <si>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</si>
  <si>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</si>
  <si>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</si>
  <si>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</si>
  <si>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</si>
  <si>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</si>
  <si>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</si>
  <si>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</si>
  <si>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</si>
  <si>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</si>
  <si>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</si>
  <si>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</si>
  <si>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</si>
  <si>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</si>
  <si>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</si>
  <si>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</si>
  <si>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</si>
  <si>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</si>
  <si>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</si>
  <si>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</si>
  <si>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</si>
  <si>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</si>
  <si>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</si>
  <si>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</si>
  <si>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</si>
  <si>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</si>
  <si>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</si>
  <si>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</si>
  <si>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</si>
  <si>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</si>
  <si>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</si>
  <si>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</si>
  <si>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</si>
  <si>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</si>
  <si>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</si>
  <si>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</si>
  <si>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</si>
  <si>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</si>
  <si>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</si>
  <si>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</si>
  <si>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</si>
  <si>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</si>
  <si>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</si>
  <si>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</si>
  <si>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</si>
  <si>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</si>
  <si>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</si>
  <si>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</si>
  <si>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</si>
  <si>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</si>
  <si>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</si>
  <si>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</si>
  <si>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</si>
  <si>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</si>
  <si>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</si>
  <si>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</si>
  <si>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</si>
  <si>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</si>
  <si>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</si>
  <si>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</si>
  <si>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</si>
  <si>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</si>
  <si>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</si>
  <si>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</si>
  <si>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</si>
  <si>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</si>
  <si>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</si>
  <si>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</si>
  <si>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</si>
  <si>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</si>
  <si>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</si>
  <si>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</si>
  <si>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</si>
  <si>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</si>
  <si>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</si>
  <si>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</si>
  <si>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</si>
  <si>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</si>
  <si>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</si>
  <si>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</si>
  <si>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</si>
  <si>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</si>
  <si>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</si>
  <si>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</si>
  <si>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</si>
  <si>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</si>
  <si>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</si>
  <si>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</si>
  <si>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</si>
  <si>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</si>
  <si>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</si>
  <si>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</si>
  <si>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</si>
  <si>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</si>
  <si>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</si>
  <si>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</si>
  <si>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</si>
  <si>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</si>
  <si>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</si>
  <si>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</si>
  <si>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</si>
  <si>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</si>
  <si>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</si>
  <si>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</si>
  <si>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</si>
  <si>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</si>
  <si>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</si>
  <si>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</si>
  <si>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</si>
  <si>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</si>
  <si>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</si>
  <si>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</si>
  <si>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</si>
  <si>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</si>
  <si>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</si>
  <si>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</si>
  <si>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</si>
  <si>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</si>
  <si>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</si>
  <si>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</si>
  <si>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</si>
  <si>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</si>
  <si>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</si>
  <si>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</si>
  <si>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</si>
  <si>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</si>
  <si>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</si>
  <si>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</si>
  <si>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</si>
  <si>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</si>
  <si>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</si>
  <si>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</si>
  <si>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</si>
  <si>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</si>
  <si>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</si>
  <si>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</si>
  <si>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</si>
  <si>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</si>
  <si>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</si>
  <si>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</si>
  <si>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</si>
  <si>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</si>
  <si>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</si>
  <si>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</si>
  <si>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</si>
  <si>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</si>
  <si>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</si>
  <si>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</si>
  <si>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</si>
  <si>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</si>
  <si>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</si>
  <si>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</si>
  <si>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</si>
  <si>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</si>
  <si>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</si>
  <si>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</si>
  <si>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</si>
  <si>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</si>
  <si>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</si>
  <si>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</si>
  <si>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</si>
  <si>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</si>
  <si>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</si>
  <si>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</si>
  <si>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</si>
  <si>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</si>
  <si>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</si>
  <si>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</si>
  <si>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</si>
  <si>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</si>
  <si>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</si>
  <si>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</si>
  <si>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</si>
  <si>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</si>
  <si>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</si>
  <si>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</si>
  <si>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</si>
  <si>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</si>
  <si>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</si>
  <si>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</si>
  <si>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</si>
  <si>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</si>
  <si>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</si>
  <si>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</si>
  <si>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</si>
  <si>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</si>
  <si>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</si>
  <si>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</si>
  <si>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</si>
  <si>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</si>
  <si>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</si>
  <si>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</si>
  <si>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</si>
  <si>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</si>
  <si>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</si>
  <si>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</si>
  <si>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</si>
  <si>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</si>
  <si>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</si>
  <si>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</si>
  <si>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</si>
  <si>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</si>
  <si>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</si>
  <si>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</si>
  <si>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</si>
  <si>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</si>
  <si>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</si>
  <si>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</si>
  <si>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</si>
  <si>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</si>
  <si>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</si>
  <si>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</si>
  <si>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</si>
  <si>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</si>
  <si>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</si>
  <si>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</si>
  <si>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</si>
  <si>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</si>
  <si>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</si>
  <si>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</si>
  <si>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</si>
  <si>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</si>
  <si>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</si>
  <si>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</si>
  <si>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</si>
  <si>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</si>
  <si>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</si>
  <si>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</si>
  <si>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</si>
  <si>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</si>
  <si>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</si>
  <si>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</si>
  <si>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</si>
  <si>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</si>
  <si>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</si>
  <si>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</si>
  <si>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</si>
  <si>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</si>
  <si>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</si>
  <si>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</si>
  <si>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</si>
  <si>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</si>
  <si>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</si>
  <si>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</si>
  <si>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</si>
  <si>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</si>
  <si>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</si>
  <si>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</si>
  <si>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</si>
  <si>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</si>
  <si>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</si>
  <si>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</si>
  <si>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</si>
  <si>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</si>
  <si>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</si>
  <si>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</si>
  <si>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</si>
  <si>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</si>
  <si>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</si>
  <si>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</si>
  <si>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</si>
  <si>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</si>
  <si>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</si>
  <si>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</si>
  <si>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</si>
  <si>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</si>
  <si>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</si>
  <si>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</si>
  <si>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</si>
  <si>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</si>
  <si>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</si>
  <si>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</si>
  <si>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</si>
  <si>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</si>
  <si>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</si>
  <si>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</si>
  <si>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</si>
  <si>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</si>
  <si>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</si>
  <si>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</si>
  <si>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</si>
  <si>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</si>
  <si>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</si>
  <si>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</si>
  <si>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</si>
  <si>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</si>
  <si>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</si>
  <si>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</si>
  <si>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</si>
  <si>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</si>
  <si>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</si>
  <si>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</si>
  <si>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</si>
  <si>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</si>
  <si>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</si>
  <si>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</si>
  <si>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</si>
  <si>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</si>
  <si>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</si>
  <si>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</si>
  <si>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</si>
  <si>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</si>
  <si>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</si>
  <si>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</si>
  <si>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</si>
  <si>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</si>
  <si>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</si>
  <si>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</si>
  <si>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</si>
  <si>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</si>
  <si>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</si>
  <si>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</si>
  <si>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</si>
  <si>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</si>
  <si>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</si>
  <si>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</si>
  <si>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</si>
  <si>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</si>
  <si>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</si>
  <si>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</si>
  <si>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</si>
  <si>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</si>
  <si>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</si>
  <si>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</si>
  <si>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</si>
  <si>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</si>
  <si>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</si>
  <si>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</si>
  <si>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</si>
  <si>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</si>
  <si>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</si>
  <si>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</si>
  <si>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</si>
  <si>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</si>
  <si>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</si>
  <si>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</si>
  <si>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</si>
  <si>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</si>
  <si>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</si>
  <si>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</si>
  <si>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</si>
  <si>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</si>
  <si>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</si>
  <si>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</si>
  <si>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</si>
  <si>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</si>
  <si>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</si>
  <si>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</si>
  <si>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</si>
  <si>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</si>
  <si>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</si>
  <si>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</si>
  <si>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</si>
  <si>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</si>
  <si>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</si>
  <si>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</si>
  <si>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</si>
  <si>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</si>
  <si>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</si>
  <si>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</si>
  <si>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</si>
  <si>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</si>
  <si>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</si>
  <si>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</si>
  <si>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</si>
  <si>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</si>
  <si>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</si>
  <si>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</si>
  <si>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</si>
  <si>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</si>
  <si>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</si>
  <si>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</si>
  <si>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</si>
  <si>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</si>
  <si>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</si>
  <si>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</si>
  <si>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</si>
  <si>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</si>
  <si>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</si>
  <si>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</si>
  <si>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</si>
  <si>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</si>
  <si>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</si>
  <si>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</si>
  <si>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</si>
  <si>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</si>
  <si>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</si>
  <si>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</si>
  <si>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</si>
  <si>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</si>
  <si>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</si>
  <si>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</si>
  <si>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</si>
  <si>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</si>
  <si>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</si>
  <si>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</si>
  <si>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</si>
  <si>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</si>
  <si>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</si>
  <si>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</si>
  <si>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</si>
  <si>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</si>
  <si>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</si>
  <si>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</si>
  <si>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</si>
  <si>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</si>
  <si>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</si>
  <si>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</si>
  <si>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</si>
  <si>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</si>
  <si>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</si>
  <si>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</si>
  <si>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</si>
  <si>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</si>
  <si>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</si>
  <si>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</si>
  <si>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</si>
  <si>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</si>
  <si>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</si>
  <si>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</si>
  <si>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</si>
  <si>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</si>
  <si>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</si>
  <si>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</si>
  <si>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</si>
  <si>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</si>
  <si>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</si>
  <si>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</si>
  <si>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</si>
  <si>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</si>
  <si>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</si>
  <si>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</si>
  <si>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</si>
  <si>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</si>
  <si>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</si>
  <si>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</si>
  <si>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</si>
  <si>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</si>
  <si>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</si>
  <si>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</si>
  <si>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</si>
  <si>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</si>
  <si>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</si>
  <si>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</si>
  <si>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</si>
  <si>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</si>
  <si>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</si>
  <si>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</si>
  <si>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</si>
  <si>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</si>
  <si>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</si>
  <si>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</si>
  <si>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</si>
  <si>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</si>
  <si>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</si>
  <si>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</si>
  <si>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</si>
  <si>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</si>
  <si>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</si>
  <si>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</si>
  <si>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</si>
  <si>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</si>
  <si>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</si>
  <si>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</si>
  <si>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</si>
  <si>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</si>
  <si>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</si>
  <si>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</si>
  <si>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</si>
  <si>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</si>
  <si>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</si>
  <si>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</si>
  <si>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</si>
  <si>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</si>
  <si>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</si>
  <si>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</si>
  <si>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</si>
  <si>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</si>
  <si>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</si>
  <si>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</si>
  <si>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</si>
  <si>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</si>
  <si>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</si>
  <si>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</si>
  <si>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</si>
  <si>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</si>
  <si>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</si>
  <si>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</si>
  <si>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</si>
  <si>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</si>
  <si>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</si>
  <si>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</si>
  <si>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</si>
  <si>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</si>
  <si>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</si>
  <si>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</si>
  <si>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</si>
  <si>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</si>
  <si>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</si>
  <si>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</si>
  <si>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</si>
  <si>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</si>
  <si>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</si>
  <si>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</si>
  <si>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</si>
  <si>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</si>
  <si>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</si>
  <si>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</si>
  <si>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</si>
  <si>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</si>
  <si>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</si>
  <si>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</si>
  <si>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</si>
  <si>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</si>
  <si>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</si>
  <si>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</si>
  <si>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</si>
  <si>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</si>
  <si>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</si>
  <si>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</si>
  <si>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</si>
  <si>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</si>
  <si>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</si>
  <si>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</si>
  <si>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</si>
  <si>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</si>
  <si>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</si>
  <si>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</si>
  <si>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</si>
  <si>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</si>
  <si>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</si>
  <si>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</si>
  <si>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</si>
  <si>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</si>
  <si>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</si>
  <si>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</si>
  <si>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</si>
  <si>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</si>
  <si>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</si>
  <si>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</si>
  <si>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</si>
  <si>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</si>
  <si>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</si>
  <si>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</si>
  <si>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</si>
  <si>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</si>
  <si>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</si>
  <si>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</si>
  <si>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</si>
  <si>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</si>
  <si>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</si>
  <si>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</si>
  <si>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</si>
  <si>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</si>
  <si>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</si>
  <si>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</si>
  <si>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</si>
  <si>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</si>
  <si>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</si>
  <si>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</si>
  <si>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</si>
  <si>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</si>
  <si>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</si>
  <si>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</si>
  <si>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</si>
  <si>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</si>
  <si>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</si>
  <si>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</si>
  <si>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</si>
  <si>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</si>
  <si>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</si>
  <si>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</si>
  <si>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</si>
  <si>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</si>
  <si>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</si>
  <si>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</si>
  <si>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</si>
  <si>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</si>
  <si>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</si>
  <si>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</si>
  <si>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</si>
  <si>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</si>
  <si>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</si>
  <si>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</si>
  <si>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</si>
  <si>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</si>
  <si>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</si>
  <si>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</si>
  <si>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</si>
  <si>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</si>
  <si>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</si>
  <si>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</si>
  <si>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</si>
  <si>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</si>
  <si>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</si>
  <si>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</si>
  <si>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</si>
  <si>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</si>
  <si>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</si>
  <si>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</si>
  <si>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</si>
  <si>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</si>
  <si>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</si>
  <si>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</si>
  <si>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</si>
  <si>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</si>
  <si>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</si>
  <si>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</si>
  <si>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</si>
  <si>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</si>
  <si>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</si>
  <si>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</si>
  <si>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</si>
  <si>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</si>
  <si>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</si>
  <si>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</si>
  <si>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</si>
  <si>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</si>
  <si>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</si>
  <si>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</si>
  <si>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</si>
  <si>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</si>
  <si>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</si>
  <si>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</si>
  <si>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</si>
  <si>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</si>
  <si>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</si>
  <si>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</si>
  <si>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</si>
  <si>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</si>
  <si>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</si>
  <si>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</si>
  <si>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</si>
  <si>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</si>
  <si>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</si>
  <si>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</si>
  <si>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</si>
  <si>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</si>
  <si>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</si>
  <si>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</si>
  <si>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</si>
  <si>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</si>
  <si>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</si>
  <si>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</si>
  <si>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</si>
  <si>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</si>
  <si>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</si>
  <si>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</si>
  <si>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</si>
  <si>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</si>
  <si>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</si>
  <si>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</si>
  <si>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</si>
  <si>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</si>
  <si>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</si>
  <si>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</si>
  <si>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</si>
  <si>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</si>
  <si>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</si>
  <si>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</si>
  <si>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</si>
  <si>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</si>
  <si>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</si>
  <si>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</si>
  <si>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</si>
  <si>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</si>
  <si>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</si>
  <si>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</si>
  <si>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</si>
  <si>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</si>
  <si>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</si>
  <si>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</si>
  <si>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</si>
  <si>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</si>
  <si>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</si>
  <si>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</si>
  <si>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</si>
  <si>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</si>
  <si>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</si>
  <si>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</si>
  <si>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</si>
  <si>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</si>
  <si>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</si>
  <si>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</si>
  <si>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</si>
  <si>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</si>
  <si>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</si>
  <si>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</si>
  <si>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</si>
  <si>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</si>
  <si>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</si>
  <si>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</si>
  <si>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</si>
  <si>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</si>
  <si>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</si>
  <si>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</si>
  <si>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</si>
  <si>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</si>
  <si>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</si>
  <si>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</si>
  <si>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</si>
  <si>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</si>
  <si>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</si>
  <si>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</si>
  <si>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</si>
  <si>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</si>
  <si>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</si>
  <si>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</si>
  <si>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</si>
  <si>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</si>
  <si>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</si>
  <si>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</si>
  <si>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</si>
  <si>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</si>
  <si>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</si>
  <si>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</si>
  <si>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</si>
  <si>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</si>
  <si>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</si>
  <si>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</si>
  <si>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</si>
  <si>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</si>
  <si>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</si>
  <si>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</si>
  <si>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</si>
  <si>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</si>
  <si>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</si>
  <si>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</si>
  <si>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</si>
  <si>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</si>
  <si>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</si>
  <si>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</si>
  <si>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</si>
  <si>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</si>
  <si>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</si>
  <si>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</si>
  <si>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</si>
  <si>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</si>
  <si>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</si>
  <si>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</si>
  <si>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</si>
  <si>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</si>
  <si>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</si>
  <si>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</si>
  <si>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</si>
  <si>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</si>
  <si>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</si>
  <si>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</si>
  <si>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</si>
  <si>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</si>
  <si>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</si>
  <si>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</si>
  <si>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</si>
  <si>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</si>
  <si>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</si>
  <si>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</si>
  <si>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</si>
  <si>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</si>
  <si>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</si>
  <si>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</si>
  <si>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</si>
  <si>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</si>
  <si>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</si>
  <si>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</si>
  <si>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</si>
  <si>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</si>
  <si>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</si>
  <si>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</si>
  <si>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</si>
  <si>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</si>
  <si>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</si>
  <si>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</si>
  <si>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</si>
  <si>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</si>
  <si>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</si>
  <si>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</si>
  <si>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</si>
  <si>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</si>
  <si>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</si>
  <si>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</si>
  <si>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</si>
  <si>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</si>
  <si>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</si>
  <si>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</si>
  <si>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</si>
  <si>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</si>
  <si>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</si>
  <si>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</si>
  <si>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</si>
  <si>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</si>
  <si>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</si>
  <si>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</si>
  <si>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</si>
  <si>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</si>
  <si>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</si>
  <si>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</si>
  <si>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</si>
  <si>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</si>
  <si>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</si>
  <si>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</si>
  <si>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</si>
  <si>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</si>
  <si>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</si>
  <si>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</si>
  <si>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</si>
  <si>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</si>
  <si>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</si>
  <si>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</si>
  <si>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</si>
  <si>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</si>
  <si>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</si>
  <si>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</si>
  <si>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</si>
  <si>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</si>
  <si>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</si>
  <si>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</si>
  <si>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</si>
  <si>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</si>
  <si>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</si>
  <si>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</si>
  <si>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</si>
  <si>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</si>
  <si>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</si>
  <si>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</si>
  <si>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</si>
  <si>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</si>
  <si>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</si>
  <si>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</si>
  <si>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</si>
  <si>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</si>
  <si>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</si>
  <si>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</si>
  <si>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</si>
  <si>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</si>
  <si>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</si>
  <si>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</si>
  <si>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</si>
  <si>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</si>
  <si>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</si>
  <si>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</si>
  <si>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</si>
  <si>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</si>
  <si>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</si>
  <si>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</si>
  <si>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</si>
  <si>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</si>
  <si>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</si>
  <si>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</si>
  <si>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</si>
  <si>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</si>
  <si>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</si>
  <si>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</si>
  <si>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</si>
  <si>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</si>
  <si>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</si>
  <si>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</si>
  <si>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</si>
  <si>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</si>
  <si>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</si>
  <si>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</si>
  <si>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</si>
  <si>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</si>
  <si>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</si>
  <si>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</si>
  <si>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</si>
  <si>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</si>
  <si>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</si>
  <si>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</si>
  <si>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</si>
  <si>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</si>
  <si>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</si>
  <si>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</si>
  <si>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</si>
  <si>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</si>
  <si>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</si>
  <si>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</si>
  <si>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</si>
  <si>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</si>
  <si>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</si>
  <si>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</si>
  <si>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</si>
  <si>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</si>
  <si>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</si>
  <si>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</si>
  <si>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</si>
  <si>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</si>
  <si>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</si>
  <si>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</si>
  <si>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</si>
  <si>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</si>
  <si>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</si>
  <si>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</si>
  <si>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</si>
  <si>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</si>
  <si>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</si>
  <si>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</si>
  <si>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</si>
  <si>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</si>
  <si>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</si>
  <si>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</si>
  <si>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</si>
  <si>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</si>
  <si>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</si>
  <si>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</si>
  <si>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</si>
  <si>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</si>
  <si>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</si>
  <si>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</si>
  <si>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</si>
  <si>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</si>
  <si>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</si>
  <si>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</si>
  <si>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</si>
  <si>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</si>
  <si>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</si>
  <si>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</si>
  <si>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</si>
  <si>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</si>
  <si>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</si>
  <si>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</si>
  <si>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</si>
  <si>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</si>
  <si>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</si>
  <si>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</si>
  <si>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</si>
  <si>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</si>
  <si>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</si>
  <si>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</si>
  <si>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</si>
  <si>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</si>
  <si>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</si>
  <si>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</si>
  <si>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</si>
  <si>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</si>
  <si>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</si>
  <si>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</si>
  <si>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</si>
  <si>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</si>
  <si>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</si>
  <si>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</si>
  <si>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</si>
  <si>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</si>
  <si>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</si>
  <si>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</si>
  <si>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</si>
  <si>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</si>
  <si>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</si>
  <si>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</si>
  <si>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</si>
  <si>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</si>
  <si>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</si>
  <si>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</si>
  <si>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</si>
  <si>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</si>
  <si>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</si>
  <si>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</si>
  <si>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</si>
  <si>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</si>
  <si>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</si>
  <si>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</si>
  <si>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</si>
  <si>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</si>
  <si>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</si>
  <si>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</si>
  <si>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</si>
  <si>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</si>
  <si>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</si>
  <si>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</si>
  <si>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</si>
  <si>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</si>
  <si>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</si>
  <si>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</si>
  <si>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</si>
  <si>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</si>
  <si>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</si>
  <si>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</si>
  <si>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</si>
  <si>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</si>
  <si>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</si>
  <si>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</si>
  <si>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</si>
  <si>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</si>
  <si>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</si>
  <si>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</si>
  <si>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</si>
  <si>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</si>
  <si>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</si>
  <si>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</si>
  <si>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</si>
  <si>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</si>
  <si>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</si>
  <si>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</si>
  <si>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</si>
  <si>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</si>
  <si>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</si>
  <si>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</si>
  <si>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</si>
  <si>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</si>
  <si>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</si>
  <si>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</si>
  <si>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</si>
  <si>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</si>
  <si>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</si>
  <si>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</si>
  <si>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</si>
  <si>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</si>
  <si>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</si>
  <si>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</si>
  <si>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</si>
  <si>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</si>
  <si>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</si>
  <si>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</si>
  <si>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</si>
  <si>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</si>
  <si>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</si>
  <si>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</si>
  <si>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</si>
  <si>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</si>
  <si>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</si>
  <si>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</si>
  <si>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</si>
  <si>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</si>
  <si>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</si>
  <si>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</si>
  <si>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</si>
  <si>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</si>
  <si>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</si>
  <si>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</si>
  <si>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</si>
  <si>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</si>
  <si>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</si>
  <si>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</si>
  <si>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</si>
  <si>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</si>
  <si>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</si>
  <si>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</si>
  <si>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</si>
  <si>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</si>
  <si>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</si>
  <si>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</si>
  <si>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</si>
  <si>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</si>
  <si>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</si>
  <si>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</si>
  <si>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</si>
  <si>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</si>
  <si>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</si>
  <si>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</si>
  <si>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</si>
  <si>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</si>
  <si>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</si>
  <si>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</si>
  <si>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</si>
  <si>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</si>
  <si>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</si>
  <si>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</si>
  <si>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</si>
  <si>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</si>
  <si>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</si>
  <si>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</si>
  <si>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</si>
  <si>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</si>
  <si>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</si>
  <si>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</si>
  <si>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</si>
  <si>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</si>
  <si>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</si>
  <si>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</si>
  <si>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</si>
  <si>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</si>
  <si>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</si>
  <si>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</si>
  <si>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</si>
  <si>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</si>
  <si>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</si>
  <si>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</si>
  <si>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</si>
  <si>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</si>
  <si>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</si>
  <si>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</si>
  <si>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</si>
  <si>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</si>
  <si>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</si>
  <si>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</si>
  <si>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</si>
  <si>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</si>
  <si>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</si>
  <si>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</si>
  <si>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</si>
  <si>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</si>
  <si>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</si>
  <si>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</si>
  <si>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</si>
  <si>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</si>
  <si>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</si>
  <si>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</si>
  <si>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</si>
  <si>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</si>
  <si>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</si>
  <si>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</si>
  <si>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</si>
  <si>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</si>
  <si>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</si>
  <si>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</si>
  <si>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</si>
  <si>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</si>
  <si>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</si>
  <si>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</si>
  <si>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</si>
  <si>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</si>
  <si>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</si>
  <si>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</si>
  <si>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</si>
  <si>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</si>
  <si>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</si>
  <si>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</si>
  <si>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</si>
  <si>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</si>
  <si>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</si>
  <si>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</si>
  <si>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</si>
  <si>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</si>
  <si>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</si>
  <si>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</si>
  <si>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</si>
  <si>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</si>
  <si>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</si>
  <si>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</si>
  <si>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</si>
  <si>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</si>
  <si>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</si>
  <si>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</si>
  <si>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</si>
  <si>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</si>
  <si>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</si>
  <si>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</si>
  <si>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</si>
  <si>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</si>
  <si>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</si>
  <si>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</si>
  <si>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</si>
  <si>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</si>
  <si>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</si>
  <si>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</si>
  <si>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</si>
  <si>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</si>
  <si>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</si>
  <si>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</si>
  <si>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</si>
  <si>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</si>
  <si>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</si>
  <si>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</si>
  <si>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</si>
  <si>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</si>
  <si>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</si>
  <si>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</si>
  <si>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</si>
  <si>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</si>
  <si>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</si>
  <si>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</si>
  <si>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</si>
  <si>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</si>
  <si>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</si>
  <si>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</si>
  <si>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</si>
  <si>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</si>
  <si>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</si>
  <si>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</si>
  <si>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</si>
  <si>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</si>
  <si>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</si>
  <si>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</si>
  <si>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</si>
  <si>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</si>
  <si>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</si>
  <si>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</si>
  <si>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</si>
  <si>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</si>
  <si>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</si>
  <si>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</si>
  <si>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</si>
  <si>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</si>
  <si>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</si>
  <si>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</si>
  <si>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</si>
  <si>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</si>
  <si>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</si>
  <si>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</si>
  <si>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</si>
  <si>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</si>
  <si>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</si>
  <si>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</si>
  <si>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</si>
  <si>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</si>
  <si>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</si>
  <si>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</si>
  <si>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</si>
  <si>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</si>
  <si>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</si>
  <si>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</si>
  <si>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</si>
  <si>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</si>
  <si>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</si>
  <si>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</si>
  <si>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</si>
  <si>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</si>
  <si>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</si>
  <si>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</si>
  <si>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</si>
  <si>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</si>
  <si>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</si>
  <si>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</si>
  <si>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</si>
  <si>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</si>
  <si>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</si>
  <si>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</si>
  <si>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</si>
  <si>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</si>
  <si>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</si>
  <si>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</si>
  <si>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</si>
  <si>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</si>
  <si>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</si>
  <si>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</si>
  <si>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</si>
  <si>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</si>
  <si>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</si>
  <si>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</si>
  <si>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</si>
  <si>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</si>
  <si>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</si>
  <si>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</si>
  <si>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</si>
  <si>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</si>
  <si>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</si>
  <si>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</si>
  <si>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</si>
  <si>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</si>
  <si>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</si>
  <si>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</si>
  <si>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</si>
  <si>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</si>
  <si>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</si>
  <si>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</si>
  <si>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</si>
  <si>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</si>
  <si>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</si>
  <si>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</si>
  <si>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</si>
  <si>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</si>
  <si>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</si>
  <si>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</si>
  <si>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</si>
  <si>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</si>
  <si>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</si>
  <si>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</si>
  <si>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</si>
  <si>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</si>
  <si>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</si>
  <si>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</si>
  <si>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</si>
  <si>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</si>
  <si>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</si>
  <si>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</si>
  <si>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</si>
  <si>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</si>
  <si>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</si>
  <si>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</si>
  <si>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</si>
  <si>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</si>
  <si>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</si>
  <si>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</si>
  <si>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</si>
  <si>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</si>
  <si>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</si>
  <si>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</si>
  <si>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</si>
  <si>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</si>
  <si>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</si>
  <si>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</si>
  <si>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</si>
  <si>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</si>
  <si>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</si>
  <si>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</si>
  <si>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</si>
  <si>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</si>
  <si>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</si>
  <si>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</si>
  <si>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</si>
  <si>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</si>
  <si>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</si>
  <si>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</si>
  <si>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</si>
  <si>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</si>
  <si>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</si>
  <si>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</si>
  <si>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</si>
  <si>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</si>
  <si>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</si>
  <si>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</si>
  <si>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</si>
  <si>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</si>
  <si>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</si>
  <si>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</si>
  <si>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</si>
  <si>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</si>
  <si>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</si>
  <si>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</si>
  <si>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</si>
  <si>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</si>
  <si>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</si>
  <si>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</si>
  <si>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</si>
  <si>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</si>
  <si>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</si>
  <si>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</si>
  <si>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</si>
  <si>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</si>
  <si>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</si>
  <si>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</si>
  <si>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</si>
  <si>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</si>
  <si>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</si>
  <si>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</si>
  <si>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</si>
  <si>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</si>
  <si>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</si>
  <si>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</si>
  <si>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</si>
  <si>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</si>
  <si>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</si>
  <si>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</si>
  <si>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</si>
  <si>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</si>
  <si>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</si>
  <si>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</si>
  <si>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</si>
  <si>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</si>
  <si>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</si>
  <si>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</si>
  <si>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</si>
  <si>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</si>
  <si>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</si>
  <si>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</si>
  <si>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</si>
  <si>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</si>
  <si>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</si>
  <si>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</si>
  <si>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</si>
  <si>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</si>
  <si>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</si>
  <si>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</si>
  <si>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</si>
  <si>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</si>
  <si>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</si>
  <si>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</si>
  <si>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</si>
  <si>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</si>
  <si>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</si>
  <si>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</si>
  <si>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</si>
  <si>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</si>
  <si>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</si>
  <si>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</si>
  <si>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</si>
  <si>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</si>
  <si>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</si>
  <si>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</si>
  <si>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</si>
  <si>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</si>
  <si>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</si>
  <si>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</si>
  <si>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</si>
  <si>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</si>
  <si>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</si>
  <si>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</si>
  <si>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</si>
  <si>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</si>
  <si>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</si>
  <si>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</si>
  <si>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</si>
  <si>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</si>
  <si>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</si>
  <si>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</si>
  <si>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</si>
  <si>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</si>
  <si>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</si>
  <si>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</si>
  <si>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</si>
  <si>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</si>
  <si>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</si>
  <si>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</si>
  <si>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</si>
  <si>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</si>
  <si>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</si>
  <si>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</si>
  <si>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</si>
  <si>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</si>
  <si>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</si>
  <si>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</si>
  <si>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</si>
  <si>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</si>
  <si>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</si>
  <si>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</si>
  <si>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</si>
  <si>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</si>
  <si>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</si>
  <si>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</si>
  <si>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</si>
  <si>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</si>
  <si>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</si>
  <si>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</si>
  <si>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</si>
  <si>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</si>
  <si>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</si>
  <si>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</si>
  <si>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</si>
  <si>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</si>
  <si>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</si>
  <si>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</si>
  <si>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</si>
  <si>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</si>
  <si>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</si>
  <si>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</si>
  <si>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</si>
  <si>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</si>
  <si>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</si>
  <si>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</si>
  <si>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</si>
  <si>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</si>
  <si>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</si>
  <si>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</si>
  <si>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</si>
  <si>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</si>
  <si>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</si>
  <si>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</si>
  <si>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</si>
  <si>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</si>
  <si>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</si>
  <si>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</si>
  <si>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</si>
  <si>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</si>
  <si>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</si>
  <si>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</si>
  <si>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</si>
  <si>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</si>
  <si>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</si>
  <si>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</si>
  <si>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</si>
  <si>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</si>
  <si>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</si>
  <si>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</si>
  <si>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</si>
  <si>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</si>
  <si>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</si>
  <si>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</si>
  <si>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</si>
  <si>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</si>
  <si>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</si>
  <si>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</si>
  <si>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</si>
  <si>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</si>
  <si>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</si>
  <si>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</si>
  <si>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</si>
  <si>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</si>
  <si>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</si>
  <si>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</si>
  <si>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</si>
  <si>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</si>
  <si>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</si>
  <si>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</si>
  <si>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</si>
  <si>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</si>
  <si>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</si>
  <si>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</si>
  <si>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</si>
  <si>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</si>
  <si>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</si>
  <si>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</si>
  <si>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</si>
  <si>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</si>
  <si>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</si>
  <si>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</si>
  <si>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</si>
  <si>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</si>
  <si>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</si>
  <si>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</si>
  <si>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</si>
  <si>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</si>
  <si>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</si>
  <si>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</si>
  <si>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</si>
  <si>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</si>
  <si>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</si>
  <si>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</si>
  <si>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</si>
  <si>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</si>
  <si>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</si>
  <si>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</si>
  <si>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</si>
  <si>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</si>
  <si>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</si>
  <si>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</si>
  <si>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</si>
  <si>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</si>
  <si>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</si>
  <si>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</si>
  <si>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</si>
  <si>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</si>
  <si>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</si>
  <si>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</si>
  <si>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</si>
  <si>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</si>
  <si>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</si>
  <si>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</si>
  <si>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</si>
  <si>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</si>
  <si>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</si>
  <si>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</si>
  <si>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</si>
  <si>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</si>
  <si>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</si>
  <si>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</si>
  <si>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</si>
  <si>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</si>
  <si>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</si>
  <si>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</si>
  <si>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</si>
  <si>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</si>
  <si>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</si>
  <si>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</si>
  <si>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</si>
  <si>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</si>
  <si>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</si>
  <si>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</si>
  <si>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</si>
  <si>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</si>
  <si>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</si>
  <si>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</si>
  <si>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</si>
  <si>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</si>
  <si>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</si>
  <si>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</si>
  <si>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</si>
  <si>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</si>
  <si>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</si>
  <si>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</si>
  <si>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</si>
  <si>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</si>
  <si>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</si>
  <si>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</si>
  <si>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</si>
  <si>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</si>
  <si>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</si>
  <si>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</si>
  <si>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</si>
  <si>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</si>
  <si>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</si>
  <si>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</si>
  <si>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</si>
  <si>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</si>
  <si>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</si>
  <si>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</si>
  <si>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</si>
  <si>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</si>
  <si>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</si>
  <si>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</si>
  <si>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</si>
  <si>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</si>
  <si>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</si>
  <si>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</si>
  <si>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</si>
  <si>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</si>
  <si>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</si>
  <si>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</si>
  <si>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</si>
  <si>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</si>
  <si>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</si>
  <si>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</si>
  <si>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</si>
  <si>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</si>
  <si>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</si>
  <si>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</si>
  <si>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</si>
  <si>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</si>
  <si>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</si>
  <si>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</si>
  <si>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</si>
  <si>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</si>
  <si>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</si>
  <si>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</si>
  <si>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</si>
  <si>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</si>
  <si>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</si>
  <si>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</si>
  <si>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</si>
  <si>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</si>
  <si>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</si>
  <si>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</si>
  <si>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</si>
  <si>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</si>
  <si>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</si>
  <si>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</si>
  <si>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</si>
  <si>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</si>
  <si>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</si>
  <si>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</si>
  <si>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</si>
  <si>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</si>
  <si>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</si>
  <si>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</si>
  <si>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</si>
  <si>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</si>
  <si>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</si>
  <si>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</si>
  <si>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</si>
  <si>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</si>
  <si>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</si>
  <si>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</si>
  <si>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</si>
  <si>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</si>
  <si>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</si>
  <si>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</si>
  <si>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</si>
  <si>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</si>
  <si>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</si>
  <si>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</si>
  <si>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</si>
  <si>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</si>
  <si>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</si>
  <si>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</si>
  <si>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</si>
  <si>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</si>
  <si>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</si>
  <si>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</si>
  <si>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</si>
  <si>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</si>
  <si>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</si>
  <si>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</si>
  <si>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</si>
  <si>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</si>
  <si>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</si>
  <si>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</si>
  <si>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</si>
  <si>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</si>
  <si>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</si>
  <si>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</si>
  <si>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</si>
  <si>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</si>
  <si>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</si>
  <si>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</si>
  <si>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</si>
  <si>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</si>
  <si>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</si>
  <si>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</si>
  <si>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</si>
  <si>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</si>
  <si>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</si>
  <si>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</si>
  <si>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</si>
  <si>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</si>
  <si>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</si>
  <si>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</si>
  <si>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</si>
  <si>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</si>
  <si>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</si>
  <si>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</si>
  <si>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</si>
  <si>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</si>
  <si>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</si>
  <si>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</si>
  <si>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</si>
  <si>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</si>
  <si>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</si>
  <si>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</si>
  <si>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</si>
  <si>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</si>
  <si>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</si>
  <si>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</si>
  <si>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</si>
  <si>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</si>
  <si>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</si>
  <si>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</si>
  <si>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</si>
  <si>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</si>
  <si>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</si>
  <si>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</si>
  <si>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</si>
  <si>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</si>
  <si>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</si>
  <si>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</si>
  <si>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</si>
  <si>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</si>
  <si>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</si>
  <si>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</si>
  <si>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</si>
  <si>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</si>
  <si>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</si>
  <si>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</si>
  <si>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</si>
  <si>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</si>
  <si>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</si>
  <si>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</si>
  <si>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</si>
  <si>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</si>
  <si>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</si>
  <si>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</si>
  <si>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</si>
  <si>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</si>
  <si>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</si>
  <si>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</si>
  <si>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</si>
  <si>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</si>
  <si>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</si>
  <si>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</si>
  <si>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</si>
  <si>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</si>
  <si>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</si>
  <si>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</si>
  <si>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</si>
  <si>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</si>
  <si>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</si>
  <si>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</si>
  <si>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</si>
  <si>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</si>
  <si>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</si>
  <si>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</si>
  <si>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</si>
  <si>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</si>
  <si>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</si>
  <si>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</si>
  <si>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</si>
  <si>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</si>
  <si>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</si>
  <si>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</si>
  <si>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</si>
  <si>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</si>
  <si>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</si>
  <si>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</si>
  <si>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</si>
  <si>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</si>
  <si>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</si>
  <si>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</si>
  <si>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</si>
  <si>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</si>
  <si>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</si>
  <si>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</si>
  <si>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</si>
  <si>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</si>
  <si>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</si>
  <si>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</si>
  <si>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</si>
  <si>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</si>
  <si>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</si>
  <si>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</si>
  <si>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</si>
  <si>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</si>
  <si>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</si>
  <si>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</si>
  <si>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</si>
  <si>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</si>
  <si>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</si>
  <si>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</si>
  <si>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</si>
  <si>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</si>
  <si>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</si>
  <si>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</si>
  <si>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</si>
  <si>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</si>
  <si>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</si>
  <si>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</si>
  <si>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</si>
  <si>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</si>
  <si>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</si>
  <si>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</si>
  <si>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</si>
  <si>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</si>
  <si>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</si>
  <si>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</si>
  <si>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</si>
  <si>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</si>
  <si>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</si>
  <si>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</si>
  <si>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</si>
  <si>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</si>
  <si>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</si>
  <si>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</si>
  <si>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</si>
  <si>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</si>
  <si>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</si>
  <si>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</si>
  <si>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</si>
  <si>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</si>
  <si>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</si>
  <si>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</si>
  <si>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</si>
  <si>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</si>
  <si>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</si>
  <si>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</si>
  <si>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</si>
  <si>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</si>
  <si>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</si>
  <si>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</si>
  <si>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</si>
  <si>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</si>
  <si>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</si>
  <si>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</si>
  <si>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</si>
  <si>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</si>
  <si>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</si>
  <si>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</si>
  <si>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</si>
  <si>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</si>
  <si>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</si>
  <si>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</si>
  <si>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</si>
  <si>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</si>
  <si>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</si>
  <si>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</si>
  <si>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</si>
  <si>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</si>
  <si>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</si>
  <si>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</si>
  <si>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</si>
  <si>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</si>
  <si>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</si>
  <si>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</si>
  <si>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</si>
  <si>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</si>
  <si>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</si>
  <si>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</si>
  <si>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</si>
  <si>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</si>
  <si>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</si>
  <si>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</si>
  <si>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</si>
  <si>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</si>
  <si>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</si>
  <si>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</si>
  <si>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</si>
  <si>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</si>
  <si>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</si>
  <si>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</si>
  <si>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</si>
  <si>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</si>
  <si>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</si>
  <si>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</si>
  <si>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</si>
  <si>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</si>
  <si>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</si>
  <si>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</si>
  <si>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</si>
  <si>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</si>
  <si>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</si>
  <si>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</si>
  <si>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</si>
  <si>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</si>
  <si>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</si>
  <si>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</si>
  <si>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</si>
  <si>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</si>
  <si>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</si>
  <si>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</si>
  <si>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</si>
  <si>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</si>
  <si>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</si>
  <si>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</si>
  <si>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</si>
  <si>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</si>
  <si>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</si>
  <si>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</si>
  <si>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</si>
  <si>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</si>
  <si>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</si>
  <si>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</si>
  <si>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</si>
  <si>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</si>
  <si>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</si>
  <si>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</si>
  <si>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</si>
  <si>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</si>
  <si>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</si>
  <si>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</si>
  <si>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</si>
  <si>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</si>
  <si>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</si>
  <si>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</si>
  <si>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</si>
  <si>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</si>
  <si>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</si>
  <si>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</si>
  <si>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</si>
  <si>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</si>
  <si>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</si>
  <si>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</si>
  <si>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</si>
  <si>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</si>
  <si>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</si>
  <si>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</si>
  <si>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</si>
  <si>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</si>
  <si>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</si>
  <si>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</si>
  <si>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</si>
  <si>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</si>
  <si>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</si>
  <si>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</si>
  <si>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</si>
  <si>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</si>
  <si>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</si>
  <si>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</si>
  <si>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</si>
  <si>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</si>
  <si>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</si>
  <si>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</si>
  <si>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</si>
  <si>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</si>
  <si>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</si>
  <si>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</si>
  <si>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</si>
  <si>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</si>
  <si>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</si>
  <si>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</si>
  <si>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</si>
  <si>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</si>
  <si>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</si>
  <si>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</si>
  <si>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</si>
  <si>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</si>
  <si>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</si>
  <si>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</si>
  <si>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</si>
  <si>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</si>
  <si>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</si>
  <si>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</si>
  <si>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</si>
  <si>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</si>
  <si>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</si>
  <si>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</si>
  <si>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</si>
  <si>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</si>
  <si>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</si>
  <si>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</si>
  <si>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</si>
  <si>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</si>
  <si>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</si>
  <si>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</si>
  <si>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</si>
  <si>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</si>
  <si>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</si>
  <si>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</si>
  <si>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</si>
  <si>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</si>
  <si>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</si>
  <si>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</si>
  <si>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</si>
  <si>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</si>
  <si>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</si>
  <si>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</si>
  <si>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</si>
  <si>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</si>
  <si>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</si>
  <si>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</si>
  <si>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</si>
  <si>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</si>
  <si>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</si>
  <si>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</si>
  <si>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</si>
  <si>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</si>
  <si>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</si>
  <si>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</si>
  <si>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</si>
  <si>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</si>
  <si>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</si>
  <si>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</si>
  <si>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</si>
  <si>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</si>
  <si>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</si>
  <si>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</si>
  <si>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</si>
  <si>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</si>
  <si>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</si>
  <si>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</si>
  <si>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</si>
  <si>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</si>
  <si>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</si>
  <si>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</si>
  <si>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</si>
  <si>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</si>
  <si>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</si>
  <si>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</si>
  <si>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</si>
  <si>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</si>
  <si>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</si>
  <si>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</si>
  <si>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</si>
  <si>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</si>
  <si>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</si>
  <si>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</si>
  <si>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</si>
  <si>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</si>
  <si>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</si>
  <si>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</si>
  <si>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</si>
  <si>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</si>
  <si>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</si>
  <si>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</si>
  <si>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</si>
  <si>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</si>
  <si>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</si>
  <si>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</si>
  <si>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</si>
  <si>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</si>
  <si>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</si>
  <si>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</si>
  <si>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</si>
  <si>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</si>
  <si>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</si>
  <si>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</si>
  <si>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</si>
  <si>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</si>
  <si>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</si>
  <si>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</si>
  <si>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</si>
  <si>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</si>
  <si>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</si>
  <si>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</si>
  <si>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</si>
  <si>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</si>
  <si>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</si>
  <si>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</si>
  <si>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</si>
  <si>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</si>
  <si>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</si>
  <si>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</si>
  <si>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</si>
  <si>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</si>
  <si>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</si>
  <si>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</si>
  <si>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</si>
  <si>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</si>
  <si>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</si>
  <si>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</si>
  <si>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</si>
  <si>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</si>
  <si>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</si>
  <si>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</si>
  <si>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</si>
  <si>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</si>
  <si>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</si>
  <si>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</si>
  <si>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</si>
  <si>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</si>
  <si>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</si>
  <si>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</si>
  <si>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</si>
  <si>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</si>
  <si>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</si>
  <si>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</si>
  <si>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</si>
  <si>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</si>
  <si>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</si>
  <si>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</si>
  <si>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</si>
  <si>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</si>
  <si>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</si>
  <si>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</si>
  <si>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</si>
  <si>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</si>
  <si>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</si>
  <si>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</si>
  <si>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</si>
  <si>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</si>
  <si>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</si>
  <si>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</si>
  <si>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</si>
  <si>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</si>
  <si>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</si>
  <si>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</si>
  <si>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</si>
  <si>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</si>
  <si>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</si>
  <si>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</si>
  <si>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</si>
  <si>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</si>
  <si>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</si>
  <si>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</si>
  <si>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</si>
  <si>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</si>
  <si>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</si>
  <si>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</si>
  <si>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</si>
  <si>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</si>
  <si>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</si>
  <si>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</si>
  <si>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</si>
  <si>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</si>
  <si>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</si>
  <si>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</si>
  <si>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</si>
  <si>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</si>
  <si>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</si>
  <si>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</si>
  <si>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</si>
  <si>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</si>
  <si>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</si>
  <si>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</si>
  <si>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</si>
  <si>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</si>
  <si>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</si>
  <si>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</si>
  <si>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</si>
  <si>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</si>
  <si>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</si>
  <si>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</si>
  <si>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</si>
  <si>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</si>
  <si>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</si>
  <si>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</si>
  <si>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</si>
  <si>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</si>
  <si>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</si>
  <si>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</si>
  <si>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</si>
  <si>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</si>
  <si>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</si>
  <si>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</si>
  <si>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</si>
  <si>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</si>
  <si>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</si>
  <si>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</si>
  <si>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</si>
  <si>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</si>
  <si>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</si>
  <si>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</si>
  <si>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</si>
  <si>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</si>
  <si>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</si>
  <si>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</si>
  <si>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</si>
  <si>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</si>
  <si>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</si>
  <si>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</si>
  <si>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</si>
  <si>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</si>
  <si>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</si>
  <si>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</si>
  <si>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</si>
  <si>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</si>
  <si>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</si>
  <si>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</si>
  <si>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</si>
  <si>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</si>
  <si>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</si>
  <si>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</si>
  <si>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</si>
  <si>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</si>
  <si>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</si>
  <si>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</si>
  <si>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</si>
  <si>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</si>
  <si>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</si>
  <si>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</si>
  <si>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</si>
  <si>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</si>
  <si>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</si>
  <si>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</si>
  <si>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</si>
  <si>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</si>
  <si>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</si>
  <si>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</si>
  <si>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</si>
  <si>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</si>
  <si>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</si>
  <si>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</si>
  <si>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</si>
  <si>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</si>
  <si>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</si>
  <si>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</si>
  <si>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</si>
  <si>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</si>
  <si>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</si>
  <si>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</si>
  <si>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</si>
  <si>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</si>
  <si>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</si>
  <si>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</si>
  <si>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</si>
  <si>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</si>
  <si>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</si>
  <si>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</si>
  <si>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</si>
  <si>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</si>
  <si>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</si>
  <si>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</si>
  <si>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</si>
  <si>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</si>
  <si>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</si>
  <si>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</si>
  <si>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</si>
  <si>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</si>
  <si>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</si>
  <si>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</si>
  <si>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</si>
  <si>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</si>
  <si>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</si>
  <si>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</si>
  <si>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</si>
  <si>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</si>
  <si>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</si>
  <si>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</si>
  <si>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</si>
  <si>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</si>
  <si>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</si>
  <si>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</si>
  <si>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</si>
  <si>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</si>
  <si>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</si>
  <si>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</si>
  <si>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</si>
  <si>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</si>
  <si>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</si>
  <si>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</si>
  <si>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</si>
  <si>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</si>
  <si>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</si>
  <si>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</si>
  <si>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</si>
  <si>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</si>
  <si>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</si>
  <si>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</si>
  <si>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</si>
  <si>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</si>
  <si>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</si>
  <si>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</si>
  <si>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</si>
  <si>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</si>
  <si>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</si>
  <si>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</si>
  <si>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</si>
  <si>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</si>
  <si>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</si>
  <si>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</si>
  <si>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</si>
  <si>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</si>
  <si>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</si>
  <si>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</si>
  <si>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</si>
  <si>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</si>
  <si>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</si>
  <si>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</si>
  <si>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</si>
  <si>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</si>
  <si>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</si>
  <si>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</si>
  <si>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</si>
  <si>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</si>
  <si>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</si>
  <si>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</si>
  <si>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</si>
  <si>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</si>
  <si>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</si>
  <si>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</si>
  <si>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</si>
  <si>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</si>
  <si>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</si>
  <si>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</si>
  <si>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</si>
  <si>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</si>
  <si>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</si>
  <si>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</si>
  <si>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</si>
  <si>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</si>
  <si>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</si>
  <si>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</si>
  <si>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</si>
  <si>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</si>
  <si>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</si>
  <si>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</si>
  <si>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</si>
  <si>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</si>
  <si>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</si>
  <si>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</si>
  <si>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</si>
  <si>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</si>
  <si>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</si>
  <si>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</si>
  <si>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</si>
  <si>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</si>
  <si>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</si>
  <si>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</si>
  <si>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</si>
  <si>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</si>
  <si>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</si>
  <si>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</si>
  <si>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</si>
  <si>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</si>
  <si>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</si>
  <si>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</si>
  <si>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</si>
  <si>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</si>
  <si>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</si>
  <si>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</si>
  <si>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</si>
  <si>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</si>
  <si>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</si>
  <si>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</si>
  <si>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</si>
  <si>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</si>
  <si>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</si>
  <si>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</si>
  <si>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</si>
  <si>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</si>
  <si>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</si>
  <si>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</si>
  <si>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</si>
  <si>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</si>
  <si>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</si>
  <si>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</si>
  <si>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</si>
  <si>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</si>
  <si>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</si>
  <si>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</si>
  <si>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</si>
  <si>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</si>
  <si>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</si>
  <si>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</si>
  <si>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</si>
  <si>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</si>
  <si>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</si>
  <si>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</si>
  <si>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</si>
  <si>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</si>
  <si>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</si>
  <si>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</si>
  <si>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</si>
  <si>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</si>
  <si>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</si>
  <si>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</si>
  <si>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</si>
  <si>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</si>
  <si>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</si>
  <si>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</si>
  <si>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</si>
  <si>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</si>
  <si>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</si>
  <si>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</si>
  <si>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</si>
  <si>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</si>
  <si>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</si>
  <si>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</si>
  <si>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</si>
  <si>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</si>
  <si>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</si>
  <si>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</si>
  <si>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</si>
  <si>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</si>
  <si>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</si>
  <si>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</si>
  <si>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</si>
  <si>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</si>
  <si>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</si>
  <si>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</si>
  <si>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</si>
  <si>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</si>
  <si>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</si>
  <si>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</si>
  <si>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</si>
  <si>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</si>
  <si>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</si>
  <si>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</si>
  <si>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</si>
  <si>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</si>
  <si>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</si>
  <si>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</si>
  <si>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</si>
  <si>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</si>
  <si>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</si>
  <si>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</si>
  <si>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</si>
  <si>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</si>
  <si>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</si>
  <si>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</si>
  <si>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</si>
  <si>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</si>
  <si>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</si>
  <si>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</si>
  <si>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</si>
  <si>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</si>
  <si>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</si>
  <si>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</si>
  <si>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</si>
  <si>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</si>
  <si>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</si>
  <si>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</si>
  <si>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</si>
  <si>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</si>
  <si>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</si>
  <si>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</si>
  <si>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</si>
  <si>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</si>
  <si>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</si>
  <si>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</si>
  <si>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</si>
  <si>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</si>
  <si>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</si>
  <si>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</si>
  <si>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</si>
  <si>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</si>
  <si>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</si>
  <si>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</si>
  <si>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</si>
  <si>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</si>
  <si>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</si>
  <si>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</si>
  <si>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</si>
  <si>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</si>
  <si>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</si>
  <si>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</si>
  <si>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</si>
  <si>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</si>
  <si>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</si>
  <si>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</si>
  <si>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</si>
  <si>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</si>
  <si>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</si>
  <si>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</si>
  <si>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</si>
  <si>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</si>
  <si>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</si>
  <si>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</si>
  <si>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</si>
  <si>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</si>
  <si>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</si>
  <si>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</si>
  <si>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</si>
  <si>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</si>
  <si>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</si>
  <si>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</si>
  <si>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</si>
  <si>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</si>
  <si>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</si>
  <si>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</si>
  <si>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</si>
  <si>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</si>
  <si>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</si>
  <si>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</si>
  <si>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</si>
  <si>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</si>
  <si>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</si>
  <si>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</si>
  <si>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</si>
  <si>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</si>
  <si>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</si>
  <si>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</si>
  <si>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</si>
  <si>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</si>
  <si>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</si>
  <si>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</si>
  <si>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</si>
  <si>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</si>
  <si>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</si>
  <si>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</si>
  <si>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</si>
  <si>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</si>
  <si>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</si>
  <si>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</si>
  <si>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</si>
  <si>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</si>
  <si>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</si>
  <si>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</si>
  <si>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</si>
  <si>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</si>
  <si>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</si>
  <si>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</si>
  <si>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</si>
  <si>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</si>
  <si>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</si>
  <si>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</si>
  <si>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</si>
  <si>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</si>
  <si>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</si>
  <si>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</si>
  <si>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</si>
  <si>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</si>
  <si>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</si>
  <si>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</si>
  <si>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</si>
  <si>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</si>
  <si>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</si>
  <si>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</si>
  <si>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</si>
  <si>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</si>
  <si>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</si>
  <si>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</si>
  <si>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</si>
  <si>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</si>
  <si>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</si>
  <si>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</si>
  <si>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</si>
  <si>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</si>
  <si>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</si>
  <si>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</si>
  <si>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</si>
  <si>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</si>
  <si>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</si>
  <si>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</si>
  <si>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</si>
  <si>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</si>
  <si>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</si>
  <si>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</si>
  <si>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</si>
  <si>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</si>
  <si>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</si>
  <si>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</si>
  <si>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</si>
  <si>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</si>
  <si>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</si>
  <si>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</si>
  <si>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</si>
  <si>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</si>
  <si>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</si>
  <si>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</si>
  <si>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</si>
  <si>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</si>
  <si>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</si>
  <si>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</si>
  <si>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</si>
  <si>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</si>
  <si>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</si>
  <si>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</si>
  <si>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</si>
  <si>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</si>
  <si>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</si>
  <si>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</si>
  <si>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</si>
  <si>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</si>
  <si>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</si>
  <si>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</si>
  <si>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</si>
  <si>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</si>
  <si>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</si>
  <si>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</si>
  <si>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</si>
  <si>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</si>
  <si>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</si>
  <si>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</si>
  <si>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</si>
  <si>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</si>
  <si>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</si>
  <si>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</si>
  <si>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</si>
  <si>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</si>
  <si>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</si>
  <si>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</si>
  <si>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</si>
  <si>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</si>
  <si>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</si>
  <si>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</si>
  <si>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</si>
  <si>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</si>
  <si>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</si>
  <si>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</si>
  <si>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</si>
  <si>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</si>
  <si>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</si>
  <si>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</si>
  <si>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</si>
  <si>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</si>
  <si>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</si>
  <si>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</si>
  <si>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</si>
  <si>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</si>
  <si>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</si>
  <si>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</si>
  <si>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</si>
  <si>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</si>
  <si>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</si>
  <si>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</si>
  <si>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</si>
  <si>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</si>
  <si>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</si>
  <si>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</si>
  <si>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</si>
  <si>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</si>
  <si>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</si>
  <si>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</si>
  <si>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</si>
  <si>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</si>
  <si>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</si>
  <si>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</si>
  <si>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</si>
  <si>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</si>
  <si>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</si>
  <si>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</si>
  <si>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</si>
  <si>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</si>
  <si>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</si>
  <si>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</si>
  <si>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</si>
  <si>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</si>
  <si>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</si>
  <si>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</si>
  <si>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</si>
  <si>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</si>
  <si>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</si>
  <si>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</si>
  <si>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</si>
  <si>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</si>
  <si>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</si>
  <si>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</si>
  <si>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</si>
  <si>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</si>
  <si>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</si>
  <si>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</si>
  <si>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</si>
  <si>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</si>
  <si>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</si>
  <si>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</si>
  <si>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</si>
  <si>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</si>
  <si>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</si>
  <si>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</si>
  <si>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</si>
  <si>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</si>
  <si>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</si>
  <si>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</si>
  <si>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</si>
  <si>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</si>
  <si>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</si>
  <si>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</si>
  <si>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</si>
  <si>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</si>
  <si>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</si>
  <si>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</si>
  <si>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</si>
  <si>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</si>
  <si>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</si>
  <si>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</si>
  <si>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</si>
  <si>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</si>
  <si>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</si>
  <si>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</si>
  <si>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</si>
  <si>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</si>
  <si>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</si>
  <si>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</si>
  <si>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</si>
  <si>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</si>
  <si>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</si>
  <si>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</si>
  <si>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</si>
  <si>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</si>
  <si>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</si>
  <si>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</si>
  <si>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</si>
  <si>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</si>
  <si>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</si>
  <si>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</si>
  <si>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</si>
  <si>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</si>
  <si>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</si>
  <si>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</si>
  <si>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</si>
  <si>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</si>
  <si>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</si>
  <si>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</si>
  <si>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</si>
  <si>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</si>
  <si>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</si>
  <si>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</si>
  <si>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</si>
  <si>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</si>
  <si>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</si>
  <si>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</si>
  <si>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</si>
  <si>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</si>
  <si>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</si>
  <si>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</si>
  <si>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</si>
  <si>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</si>
  <si>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</si>
  <si>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</si>
  <si>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</si>
  <si>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</si>
  <si>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</si>
  <si>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</si>
  <si>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</si>
  <si>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</si>
  <si>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</si>
  <si>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</si>
  <si>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</si>
  <si>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</si>
  <si>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</si>
  <si>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</si>
  <si>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</si>
  <si>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</si>
  <si>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</si>
  <si>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</si>
  <si>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</si>
  <si>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</si>
  <si>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</si>
  <si>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</si>
  <si>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</si>
  <si>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</si>
  <si>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</si>
  <si>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</si>
  <si>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</si>
  <si>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</si>
  <si>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</si>
  <si>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</si>
  <si>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</si>
  <si>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</si>
  <si>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</si>
  <si>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</si>
  <si>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</si>
  <si>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</si>
  <si>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</si>
  <si>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</si>
  <si>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</si>
  <si>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</si>
  <si>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</si>
  <si>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</si>
  <si>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</si>
  <si>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</si>
  <si>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</si>
  <si>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</si>
  <si>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</si>
  <si>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</si>
  <si>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</si>
  <si>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</si>
  <si>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</si>
  <si>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</si>
  <si>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</si>
  <si>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</si>
  <si>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</si>
  <si>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</si>
  <si>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</si>
  <si>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</si>
  <si>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</si>
  <si>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</si>
  <si>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</si>
  <si>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</si>
  <si>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</si>
  <si>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</si>
  <si>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</si>
  <si>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</si>
  <si>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</si>
  <si>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</si>
  <si>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</si>
  <si>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</si>
  <si>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</si>
  <si>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</si>
  <si>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</si>
  <si>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</si>
  <si>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</si>
  <si>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</si>
  <si>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</si>
  <si>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</si>
  <si>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</si>
  <si>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</si>
  <si>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</si>
  <si>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</si>
  <si>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</si>
  <si>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</si>
  <si>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</si>
  <si>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</si>
  <si>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</si>
  <si>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</si>
  <si>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</si>
  <si>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</si>
  <si>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</si>
  <si>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</si>
  <si>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</si>
  <si>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</si>
  <si>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</si>
  <si>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</si>
  <si>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</si>
  <si>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</si>
  <si>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</si>
  <si>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</si>
  <si>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</si>
  <si>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</si>
  <si>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</si>
  <si>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</si>
  <si>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</si>
  <si>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</si>
  <si>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</si>
  <si>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</si>
  <si>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</si>
  <si>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</si>
  <si>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</si>
  <si>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</si>
  <si>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</si>
  <si>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</si>
  <si>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</si>
  <si>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</si>
  <si>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</si>
  <si>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</si>
  <si>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</si>
  <si>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</si>
  <si>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</si>
  <si>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</si>
  <si>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</si>
  <si>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</si>
  <si>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</si>
  <si>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</si>
  <si>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</si>
  <si>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</si>
  <si>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</si>
  <si>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</si>
  <si>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</si>
  <si>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</si>
  <si>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</si>
  <si>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</si>
  <si>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</si>
  <si>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</si>
  <si>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</si>
  <si>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</si>
  <si>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</si>
  <si>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</si>
  <si>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</si>
  <si>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</si>
  <si>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</si>
  <si>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</si>
  <si>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</si>
  <si>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</si>
  <si>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</si>
  <si>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</si>
  <si>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</si>
  <si>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</si>
  <si>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</si>
  <si>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</si>
  <si>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</si>
  <si>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</si>
  <si>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</si>
  <si>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</si>
  <si>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</si>
  <si>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</si>
  <si>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</si>
  <si>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</si>
  <si>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</si>
  <si>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</si>
  <si>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</si>
  <si>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</si>
  <si>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</si>
  <si>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</si>
  <si>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</si>
  <si>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</si>
  <si>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</si>
  <si>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</si>
  <si>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</si>
  <si>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</si>
  <si>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</si>
  <si>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</si>
  <si>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</si>
  <si>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</si>
  <si>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</si>
  <si>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</si>
  <si>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</si>
  <si>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</si>
  <si>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</si>
  <si>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</si>
  <si>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</si>
  <si>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</si>
  <si>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</si>
  <si>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</si>
  <si>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</si>
  <si>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</si>
  <si>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</si>
  <si>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</si>
  <si>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</si>
  <si>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</si>
  <si>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</si>
  <si>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</si>
  <si>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</si>
  <si>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</si>
  <si>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</si>
  <si>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</si>
  <si>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</si>
  <si>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</si>
  <si>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</si>
  <si>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</si>
  <si>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</si>
  <si>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</si>
  <si>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</si>
  <si>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</si>
  <si>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</si>
  <si>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</si>
  <si>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</si>
  <si>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</si>
  <si>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</si>
  <si>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</si>
  <si>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</si>
  <si>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</si>
  <si>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</si>
  <si>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</si>
  <si>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</si>
  <si>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</si>
  <si>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</si>
  <si>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</si>
  <si>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</si>
  <si>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</si>
  <si>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</si>
  <si>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</si>
  <si>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</si>
  <si>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</si>
  <si>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</si>
  <si>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</si>
  <si>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</si>
  <si>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</si>
  <si>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</si>
  <si>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</si>
  <si>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</si>
  <si>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</si>
  <si>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</si>
  <si>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</si>
  <si>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</si>
  <si>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</si>
  <si>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</si>
  <si>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</si>
  <si>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</si>
  <si>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</si>
  <si>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</si>
  <si>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</si>
  <si>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</si>
  <si>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</si>
  <si>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</si>
  <si>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</si>
  <si>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</si>
  <si>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</si>
  <si>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</si>
  <si>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</si>
  <si>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</si>
  <si>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</si>
  <si>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</si>
  <si>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</si>
  <si>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</si>
  <si>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</si>
  <si>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</si>
  <si>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</si>
  <si>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</si>
  <si>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</si>
  <si>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</si>
  <si>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</si>
  <si>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</si>
  <si>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</si>
  <si>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</si>
  <si>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</si>
  <si>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</si>
  <si>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</si>
  <si>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</si>
  <si>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</si>
  <si>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</si>
  <si>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</si>
  <si>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</si>
  <si>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</si>
  <si>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</si>
  <si>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</si>
  <si>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</si>
  <si>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</si>
  <si>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</si>
  <si>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</si>
  <si>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</si>
  <si>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</si>
  <si>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</si>
  <si>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</si>
  <si>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</si>
  <si>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</si>
  <si>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</si>
  <si>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</si>
  <si>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</si>
  <si>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</si>
  <si>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</si>
  <si>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</si>
  <si>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</si>
  <si>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</si>
  <si>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</si>
  <si>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</si>
  <si>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</si>
  <si>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</si>
  <si>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</si>
  <si>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</si>
  <si>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</si>
  <si>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</si>
  <si>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</si>
  <si>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</si>
  <si>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</si>
  <si>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</si>
  <si>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</si>
  <si>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</si>
  <si>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</si>
  <si>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</si>
  <si>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</si>
  <si>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</si>
  <si>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</si>
  <si>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</si>
  <si>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</si>
  <si>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</si>
  <si>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</si>
  <si>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</si>
  <si>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</si>
  <si>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</si>
  <si>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</si>
  <si>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</si>
  <si>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</si>
  <si>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</si>
  <si>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</si>
  <si>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</si>
  <si>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</si>
  <si>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</si>
  <si>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</si>
  <si>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</si>
  <si>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</si>
  <si>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</si>
  <si>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</si>
  <si>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</si>
  <si>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</si>
  <si>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</si>
  <si>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</si>
  <si>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</si>
  <si>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</si>
  <si>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</si>
  <si>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</si>
  <si>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</si>
  <si>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</si>
  <si>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</si>
  <si>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</si>
  <si>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</si>
  <si>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</si>
  <si>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</si>
  <si>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</si>
  <si>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</si>
  <si>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</si>
  <si>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</si>
  <si>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</si>
  <si>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</si>
  <si>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</si>
  <si>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</si>
  <si>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</si>
  <si>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</si>
  <si>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</si>
  <si>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</si>
  <si>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</si>
  <si>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</si>
  <si>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</si>
  <si>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</si>
  <si>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</si>
  <si>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</si>
  <si>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</si>
  <si>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</si>
  <si>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</si>
  <si>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</si>
  <si>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</si>
  <si>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</si>
  <si>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</si>
  <si>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</si>
  <si>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</si>
  <si>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</si>
  <si>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</si>
  <si>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</si>
  <si>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</si>
  <si>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</si>
  <si>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</si>
  <si>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</si>
  <si>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</si>
  <si>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</si>
  <si>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</si>
  <si>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</si>
  <si>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</si>
  <si>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</si>
  <si>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</si>
  <si>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</si>
  <si>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</si>
  <si>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</si>
  <si>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</si>
  <si>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</si>
  <si>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</si>
  <si>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</si>
  <si>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</si>
  <si>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</si>
  <si>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</si>
  <si>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</si>
  <si>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</si>
  <si>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</si>
  <si>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</si>
  <si>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</si>
  <si>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</si>
  <si>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</si>
  <si>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</si>
  <si>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</si>
  <si>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</si>
  <si>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</si>
  <si>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</si>
  <si>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</si>
  <si>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</si>
  <si>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</si>
  <si>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</si>
  <si>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</si>
  <si>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</si>
  <si>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</si>
  <si>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</si>
  <si>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</si>
  <si>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</si>
  <si>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</si>
  <si>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</si>
  <si>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</si>
  <si>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</si>
  <si>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</si>
  <si>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</si>
  <si>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</si>
  <si>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</si>
  <si>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</si>
  <si>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</si>
  <si>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</si>
  <si>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</si>
  <si>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</si>
  <si>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</si>
  <si>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</si>
  <si>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</si>
  <si>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</si>
  <si>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</si>
  <si>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</si>
  <si>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</si>
  <si>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</si>
  <si>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</si>
  <si>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</si>
  <si>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</si>
  <si>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</si>
  <si>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</si>
  <si>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</si>
  <si>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</si>
  <si>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</si>
  <si>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</si>
  <si>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</si>
  <si>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</si>
  <si>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</si>
  <si>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</si>
  <si>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</si>
  <si>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</si>
  <si>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</si>
  <si>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</si>
  <si>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</si>
  <si>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</si>
  <si>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</si>
  <si>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</si>
  <si>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</si>
  <si>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</si>
  <si>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</si>
  <si>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</si>
  <si>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</si>
  <si>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</si>
  <si>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</si>
  <si>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</si>
  <si>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</si>
  <si>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</si>
  <si>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</si>
  <si>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</si>
  <si>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</si>
  <si>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</si>
  <si>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</si>
  <si>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</si>
  <si>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</si>
  <si>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</si>
  <si>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</si>
  <si>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</si>
  <si>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</si>
  <si>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</si>
  <si>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</si>
  <si>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</si>
  <si>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</si>
  <si>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</si>
  <si>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</si>
  <si>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</si>
  <si>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</si>
  <si>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</si>
  <si>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</si>
  <si>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</si>
  <si>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</si>
  <si>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</si>
  <si>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</si>
  <si>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</si>
  <si>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</si>
  <si>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</si>
  <si>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</si>
  <si>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</si>
  <si>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</si>
  <si>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</si>
  <si>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</si>
  <si>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</si>
  <si>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</si>
  <si>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</si>
  <si>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</si>
  <si>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</si>
  <si>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</si>
  <si>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</si>
  <si>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</si>
  <si>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</si>
  <si>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</si>
  <si>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</si>
  <si>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</si>
  <si>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</si>
  <si>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</si>
  <si>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</si>
  <si>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</si>
  <si>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</si>
  <si>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</si>
  <si>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</si>
  <si>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</si>
  <si>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</si>
  <si>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</si>
  <si>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</si>
  <si>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</si>
  <si>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</si>
  <si>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</si>
  <si>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</si>
  <si>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</si>
  <si>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</si>
  <si>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</si>
  <si>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</si>
  <si>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</si>
  <si>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</si>
  <si>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</si>
  <si>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</si>
  <si>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</si>
  <si>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</si>
  <si>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</si>
  <si>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</si>
  <si>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</si>
  <si>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</si>
  <si>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</si>
  <si>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</si>
  <si>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</si>
  <si>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</si>
  <si>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</si>
  <si>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</si>
  <si>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</si>
  <si>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</si>
  <si>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</si>
  <si>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</si>
  <si>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</si>
  <si>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</si>
  <si>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</si>
  <si>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</si>
  <si>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</si>
  <si>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</si>
  <si>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</si>
  <si>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</si>
  <si>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</si>
  <si>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</si>
  <si>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</si>
  <si>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</si>
  <si>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</si>
  <si>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</si>
  <si>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</si>
  <si>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</si>
  <si>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</si>
  <si>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</si>
  <si>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</si>
  <si>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</si>
  <si>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</si>
  <si>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</si>
  <si>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</si>
  <si>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</si>
  <si>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</si>
  <si>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</si>
  <si>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</si>
  <si>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</si>
  <si>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</si>
  <si>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</si>
  <si>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</si>
  <si>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</si>
  <si>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</si>
  <si>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</si>
  <si>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</si>
  <si>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</si>
  <si>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</si>
  <si>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</si>
  <si>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</si>
  <si>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</si>
  <si>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</si>
  <si>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</si>
  <si>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</si>
  <si>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</si>
  <si>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</si>
  <si>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</si>
  <si>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</si>
  <si>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</si>
  <si>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</si>
  <si>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</si>
  <si>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</si>
  <si>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</si>
  <si>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</si>
  <si>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</si>
  <si>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</si>
  <si>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</si>
  <si>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</si>
  <si>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</si>
  <si>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</si>
  <si>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</si>
  <si>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</si>
  <si>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</si>
  <si>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</si>
  <si>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</si>
  <si>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</si>
  <si>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</si>
  <si>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</si>
  <si>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</si>
  <si>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</si>
  <si>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</si>
  <si>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</si>
  <si>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</si>
  <si>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</si>
  <si>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</si>
  <si>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</si>
  <si>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</si>
  <si>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</si>
  <si>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</si>
  <si>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</si>
  <si>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</si>
  <si>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</si>
  <si>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</si>
  <si>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</si>
  <si>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</si>
  <si>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</si>
  <si>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</si>
  <si>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</si>
  <si>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</si>
  <si>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</si>
  <si>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</si>
  <si>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</si>
  <si>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</si>
  <si>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</si>
  <si>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</si>
  <si>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</si>
  <si>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</si>
  <si>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</si>
  <si>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</si>
  <si>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</si>
  <si>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</si>
  <si>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</si>
  <si>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</si>
  <si>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</si>
  <si>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</si>
  <si>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</si>
  <si>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</si>
  <si>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</si>
  <si>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</si>
  <si>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</si>
  <si>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</si>
  <si>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</si>
  <si>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</si>
  <si>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</si>
  <si>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</si>
  <si>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</si>
  <si>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</si>
  <si>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</si>
  <si>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</si>
  <si>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</si>
  <si>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</si>
  <si>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</si>
  <si>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</si>
  <si>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</si>
  <si>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</si>
  <si>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</si>
  <si>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</si>
  <si>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</si>
  <si>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</si>
  <si>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</si>
  <si>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</si>
  <si>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</si>
  <si>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</si>
  <si>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</si>
  <si>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</si>
  <si>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</si>
  <si>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</si>
  <si>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</si>
  <si>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</si>
  <si>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</si>
  <si>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</si>
  <si>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</si>
  <si>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</si>
  <si>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</si>
  <si>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</si>
  <si>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</si>
  <si>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</si>
  <si>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</si>
  <si>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</si>
  <si>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</si>
  <si>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</si>
  <si>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</si>
  <si>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</si>
  <si>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</si>
  <si>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</si>
  <si>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</si>
  <si>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</si>
  <si>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</si>
  <si>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</si>
  <si>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</si>
  <si>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</si>
  <si>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</si>
  <si>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</si>
  <si>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</si>
  <si>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</si>
  <si>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</si>
  <si>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</si>
  <si>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</si>
  <si>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</si>
  <si>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</si>
  <si>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</si>
  <si>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</si>
  <si>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</si>
  <si>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</si>
  <si>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</si>
  <si>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</si>
  <si>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</si>
  <si>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</si>
  <si>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</si>
  <si>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</si>
  <si>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</si>
  <si>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</si>
  <si>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</si>
  <si>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</si>
  <si>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</si>
  <si>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</si>
  <si>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</si>
  <si>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</si>
  <si>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</si>
  <si>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</si>
  <si>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</si>
  <si>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</si>
  <si>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</si>
  <si>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</si>
  <si>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</si>
  <si>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</si>
  <si>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</si>
  <si>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</si>
  <si>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</si>
  <si>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</si>
  <si>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</si>
  <si>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</si>
  <si>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</si>
  <si>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</si>
  <si>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</si>
  <si>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</si>
  <si>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</si>
  <si>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</si>
  <si>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</si>
  <si>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</si>
  <si>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</si>
  <si>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</si>
  <si>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</si>
  <si>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</si>
  <si>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</si>
  <si>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</si>
  <si>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</si>
  <si>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</si>
  <si>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</si>
  <si>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</si>
  <si>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</si>
  <si>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</si>
  <si>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</si>
  <si>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</si>
  <si>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</si>
  <si>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</si>
  <si>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</si>
  <si>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</si>
  <si>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</si>
  <si>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</si>
  <si>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</si>
  <si>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</si>
  <si>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</si>
  <si>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</si>
  <si>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</si>
  <si>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</si>
  <si>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</si>
  <si>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</si>
  <si>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</si>
  <si>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</si>
  <si>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</si>
  <si>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</si>
  <si>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</si>
  <si>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</si>
  <si>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</si>
  <si>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</si>
  <si>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</si>
  <si>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</si>
  <si>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</si>
  <si>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</si>
  <si>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</si>
  <si>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</si>
  <si>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</si>
  <si>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</si>
  <si>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</si>
  <si>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</si>
  <si>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</si>
  <si>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</si>
  <si>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</si>
  <si>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</si>
  <si>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</si>
  <si>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</si>
  <si>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</si>
  <si>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</si>
  <si>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</si>
  <si>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</si>
  <si>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</si>
  <si>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</si>
  <si>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</si>
  <si>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</si>
  <si>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</si>
  <si>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</si>
  <si>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</si>
  <si>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</si>
  <si>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</si>
  <si>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</si>
  <si>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</si>
  <si>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</si>
  <si>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</si>
  <si>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</si>
  <si>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</si>
  <si>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</si>
  <si>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</si>
  <si>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</si>
  <si>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</si>
  <si>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</si>
  <si>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</si>
  <si>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</si>
  <si>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</si>
  <si>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</si>
  <si>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</si>
  <si>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</si>
  <si>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</si>
  <si>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</si>
  <si>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</si>
  <si>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</si>
  <si>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</si>
  <si>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</si>
  <si>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</si>
  <si>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</si>
  <si>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</si>
  <si>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</si>
  <si>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</si>
  <si>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</si>
  <si>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</si>
  <si>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</si>
  <si>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</si>
  <si>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</si>
  <si>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</si>
  <si>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</si>
  <si>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</si>
  <si>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</si>
  <si>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</si>
  <si>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</si>
  <si>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</si>
  <si>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</si>
  <si>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</si>
  <si>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</si>
  <si>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</si>
  <si>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</si>
  <si>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</si>
  <si>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</si>
  <si>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</si>
  <si>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</si>
  <si>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</si>
  <si>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</si>
  <si>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</si>
  <si>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</si>
  <si>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</si>
  <si>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</si>
  <si>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</si>
  <si>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</si>
  <si>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</si>
  <si>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</si>
  <si>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</si>
  <si>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</si>
  <si>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</si>
  <si>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</si>
  <si>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</si>
  <si>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</si>
  <si>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</si>
  <si>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</si>
  <si>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</si>
  <si>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</si>
  <si>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</si>
  <si>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</si>
  <si>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</si>
  <si>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</si>
  <si>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</si>
  <si>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</si>
  <si>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</si>
  <si>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</si>
  <si>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</si>
  <si>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</si>
  <si>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</si>
  <si>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</si>
  <si>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</si>
  <si>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</si>
  <si>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</si>
  <si>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</si>
  <si>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</si>
  <si>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</si>
  <si>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</si>
  <si>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</si>
  <si>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</si>
  <si>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</si>
  <si>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</si>
  <si>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</si>
  <si>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</si>
  <si>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</si>
  <si>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</si>
  <si>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</si>
  <si>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</si>
  <si>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</si>
  <si>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</si>
  <si>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</si>
  <si>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</si>
  <si>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</si>
  <si>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</si>
  <si>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</si>
  <si>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</si>
  <si>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</si>
  <si>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</si>
  <si>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</si>
  <si>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</si>
  <si>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</si>
  <si>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</si>
  <si>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</si>
  <si>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</si>
  <si>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</si>
  <si>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</si>
  <si>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</si>
  <si>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</si>
  <si>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</si>
  <si>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</si>
  <si>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</si>
  <si>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</si>
  <si>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</si>
  <si>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</si>
  <si>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</si>
  <si>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</si>
  <si>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</si>
  <si>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</si>
  <si>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</si>
  <si>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</si>
  <si>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</si>
  <si>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</si>
  <si>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</si>
  <si>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</si>
  <si>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</si>
  <si>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</si>
  <si>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</si>
  <si>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</si>
  <si>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</si>
  <si>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</si>
  <si>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</si>
  <si>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</si>
  <si>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</si>
  <si>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</si>
  <si>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</si>
  <si>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</si>
  <si>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</si>
  <si>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</si>
  <si>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</si>
  <si>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</si>
  <si>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</si>
  <si>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</si>
  <si>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</si>
  <si>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</si>
  <si>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</si>
  <si>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</si>
  <si>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</si>
  <si>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</si>
  <si>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</si>
  <si>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</si>
  <si>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</si>
  <si>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</si>
  <si>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</si>
  <si>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</si>
  <si>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</si>
  <si>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</si>
  <si>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</si>
  <si>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</si>
  <si>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</si>
  <si>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</si>
  <si>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</si>
  <si>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</si>
  <si>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</si>
  <si>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</si>
  <si>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</si>
  <si>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</si>
  <si>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</si>
  <si>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</si>
  <si>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</si>
  <si>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</si>
  <si>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</si>
  <si>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</si>
  <si>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</si>
  <si>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</si>
  <si>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</si>
  <si>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</si>
  <si>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</si>
  <si>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</si>
  <si>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</si>
  <si>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</si>
  <si>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</si>
  <si>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</si>
  <si>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</si>
  <si>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</si>
  <si>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</si>
  <si>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</si>
  <si>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</si>
  <si>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</si>
  <si>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</si>
  <si>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</si>
  <si>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</si>
  <si>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</si>
  <si>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</si>
  <si>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</si>
  <si>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</si>
  <si>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</si>
  <si>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</si>
  <si>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</si>
  <si>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</si>
  <si>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</si>
  <si>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</si>
  <si>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</si>
  <si>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</si>
  <si>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</si>
  <si>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</si>
  <si>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</si>
  <si>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</si>
  <si>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</si>
  <si>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</si>
  <si>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</si>
  <si>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</si>
  <si>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</si>
  <si>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</si>
  <si>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</si>
  <si>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</si>
  <si>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</si>
  <si>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</si>
  <si>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</si>
  <si>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</si>
  <si>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</si>
  <si>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</si>
  <si>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</si>
  <si>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</si>
  <si>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</si>
  <si>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</si>
  <si>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</si>
  <si>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</si>
  <si>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</si>
  <si>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</si>
  <si>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</si>
  <si>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</si>
  <si>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</si>
  <si>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</si>
  <si>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</si>
  <si>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</si>
  <si>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</si>
  <si>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</si>
  <si>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</si>
  <si>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</si>
  <si>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</si>
  <si>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</si>
  <si>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</si>
  <si>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</si>
  <si>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</si>
  <si>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</si>
  <si>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</si>
  <si>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</si>
  <si>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</si>
  <si>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</si>
  <si>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</si>
  <si>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</si>
  <si>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</si>
  <si>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</si>
  <si>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</si>
  <si>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</si>
  <si>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</si>
  <si>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</si>
  <si>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</si>
  <si>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</si>
  <si>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</si>
  <si>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</si>
  <si>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</si>
  <si>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</si>
  <si>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</si>
  <si>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</si>
  <si>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</si>
  <si>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</si>
  <si>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</si>
  <si>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</si>
  <si>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</si>
  <si>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</si>
  <si>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</si>
  <si>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</si>
  <si>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</si>
  <si>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</si>
  <si>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</si>
  <si>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</si>
  <si>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</si>
  <si>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</si>
  <si>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</si>
  <si>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</si>
  <si>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</si>
  <si>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</si>
  <si>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</si>
  <si>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</si>
  <si>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</si>
  <si>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</si>
  <si>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</si>
  <si>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</si>
  <si>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</si>
  <si>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</si>
  <si>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</si>
  <si>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</si>
  <si>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</si>
  <si>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</si>
  <si>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</si>
  <si>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</si>
  <si>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</si>
  <si>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</si>
  <si>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</si>
  <si>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</si>
  <si>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</si>
  <si>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</si>
  <si>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</si>
  <si>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</si>
  <si>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</si>
  <si>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</si>
  <si>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</si>
  <si>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</si>
  <si>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</si>
  <si>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</si>
  <si>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</si>
  <si>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</si>
  <si>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</si>
  <si>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</si>
  <si>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</si>
  <si>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</si>
  <si>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</si>
  <si>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</si>
  <si>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</si>
  <si>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</si>
  <si>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</si>
  <si>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</si>
  <si>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</si>
  <si>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</si>
  <si>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</si>
  <si>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</si>
  <si>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</si>
  <si>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</si>
  <si>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</si>
  <si>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</si>
  <si>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</si>
  <si>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</si>
  <si>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</si>
  <si>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</si>
  <si>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</si>
  <si>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</si>
  <si>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</si>
  <si>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</si>
  <si>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</si>
  <si>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</si>
  <si>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</si>
  <si>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</si>
  <si>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</si>
  <si>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</si>
  <si>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</si>
  <si>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</si>
  <si>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</si>
  <si>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</si>
  <si>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</si>
  <si>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</si>
  <si>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</si>
  <si>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</si>
  <si>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</si>
  <si>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</si>
  <si>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</si>
  <si>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</si>
  <si>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</si>
  <si>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</si>
  <si>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</si>
  <si>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</si>
  <si>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</si>
  <si>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</si>
  <si>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</si>
  <si>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</si>
  <si>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</si>
  <si>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</si>
  <si>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</si>
  <si>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</si>
  <si>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</si>
  <si>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</si>
  <si>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</si>
  <si>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</si>
  <si>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</si>
  <si>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</si>
  <si>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</si>
  <si>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</si>
  <si>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</si>
  <si>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</si>
  <si>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</si>
  <si>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</si>
  <si>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</si>
  <si>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</si>
  <si>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</si>
  <si>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</si>
  <si>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</si>
  <si>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</si>
  <si>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</si>
  <si>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</si>
  <si>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</si>
  <si>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</si>
  <si>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</si>
  <si>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</si>
  <si>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</si>
  <si>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</si>
  <si>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</si>
  <si>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</si>
  <si>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</si>
  <si>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</si>
  <si>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</si>
  <si>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</si>
  <si>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</si>
  <si>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</si>
  <si>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</si>
  <si>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</si>
  <si>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</si>
  <si>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</si>
  <si>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</si>
  <si>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</si>
  <si>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</si>
  <si>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</si>
  <si>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</si>
  <si>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</si>
  <si>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</si>
  <si>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</si>
  <si>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</si>
  <si>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</si>
  <si>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</si>
  <si>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</si>
  <si>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</si>
  <si>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</si>
  <si>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</si>
  <si>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</si>
  <si>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</si>
  <si>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</si>
  <si>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</si>
  <si>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</si>
  <si>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</si>
  <si>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</si>
  <si>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</si>
  <si>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</si>
  <si>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</si>
  <si>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</si>
  <si>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</si>
  <si>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</si>
  <si>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</si>
  <si>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</si>
  <si>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</si>
  <si>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</si>
  <si>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</si>
  <si>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</si>
  <si>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</si>
  <si>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</si>
  <si>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</si>
  <si>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</si>
  <si>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</si>
  <si>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</si>
  <si>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</si>
  <si>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</si>
  <si>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</si>
  <si>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</si>
  <si>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</si>
  <si>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</si>
  <si>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</si>
  <si>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</si>
  <si>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</si>
  <si>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</si>
  <si>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</si>
  <si>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</si>
  <si>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</si>
  <si>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</si>
  <si>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</si>
  <si>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</si>
  <si>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</si>
  <si>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</si>
  <si>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</si>
  <si>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</si>
  <si>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</si>
  <si>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</si>
  <si>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</si>
  <si>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</si>
  <si>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</si>
  <si>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</si>
  <si>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</si>
  <si>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</si>
  <si>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</si>
  <si>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</si>
  <si>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</si>
  <si>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</si>
  <si>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</si>
  <si>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</si>
  <si>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</si>
  <si>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</si>
  <si>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</si>
  <si>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</si>
  <si>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</si>
  <si>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</si>
  <si>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</si>
  <si>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</si>
  <si>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</si>
  <si>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</si>
  <si>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</si>
  <si>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</si>
  <si>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</si>
  <si>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</si>
  <si>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</si>
  <si>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</si>
  <si>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</si>
  <si>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</si>
  <si>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</si>
  <si>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</si>
  <si>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</si>
  <si>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</si>
  <si>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</si>
  <si>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</si>
  <si>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</si>
  <si>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</si>
  <si>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</si>
  <si>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</si>
  <si>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</si>
  <si>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</si>
  <si>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</si>
  <si>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</si>
  <si>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</si>
  <si>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</si>
  <si>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</si>
  <si>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</si>
  <si>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</si>
  <si>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</si>
  <si>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</si>
  <si>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</si>
  <si>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</si>
  <si>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</si>
  <si>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</si>
  <si>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</si>
  <si>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</si>
  <si>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</si>
  <si>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</si>
  <si>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</si>
  <si>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</si>
  <si>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</si>
  <si>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</si>
  <si>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</si>
  <si>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</si>
  <si>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</si>
  <si>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</si>
  <si>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</si>
  <si>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</si>
  <si>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</si>
  <si>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</si>
  <si>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</si>
  <si>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</si>
  <si>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</si>
  <si>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</si>
  <si>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</si>
  <si>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</si>
  <si>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</si>
  <si>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</si>
  <si>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</si>
  <si>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</si>
  <si>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</si>
  <si>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</si>
  <si>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</si>
  <si>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</si>
  <si>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</si>
  <si>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</si>
  <si>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</si>
  <si>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</si>
  <si>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</si>
  <si>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</si>
  <si>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</si>
  <si>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</si>
  <si>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</si>
  <si>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</si>
  <si>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</si>
  <si>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</si>
  <si>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</si>
  <si>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</si>
  <si>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</si>
  <si>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</si>
  <si>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</si>
  <si>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</si>
  <si>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</si>
  <si>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</si>
  <si>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</si>
  <si>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</si>
  <si>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</si>
  <si>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</si>
  <si>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</si>
  <si>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</si>
  <si>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</si>
  <si>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</si>
  <si>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</si>
  <si>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</si>
  <si>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</si>
  <si>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</si>
  <si>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</si>
  <si>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</si>
  <si>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</si>
  <si>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</si>
  <si>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</si>
  <si>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</si>
  <si>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</si>
  <si>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</si>
  <si>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</si>
  <si>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</si>
  <si>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</si>
  <si>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</si>
  <si>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</si>
  <si>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</si>
  <si>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</si>
  <si>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</si>
  <si>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</si>
  <si>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</si>
  <si>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</si>
  <si>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</si>
  <si>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</si>
  <si>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</si>
  <si>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</si>
  <si>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</si>
  <si>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</si>
  <si>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</si>
  <si>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</si>
  <si>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</si>
  <si>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</si>
  <si>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</si>
  <si>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</si>
  <si>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</si>
  <si>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</si>
  <si>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</si>
  <si>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</si>
  <si>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</si>
  <si>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</si>
  <si>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</si>
  <si>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</si>
  <si>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</si>
  <si>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</si>
  <si>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</si>
  <si>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</si>
  <si>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</si>
  <si>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</si>
  <si>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</si>
  <si>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</si>
  <si>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</si>
  <si>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</si>
  <si>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</si>
  <si>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</si>
  <si>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</si>
  <si>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</si>
  <si>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</si>
  <si>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</si>
  <si>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</si>
  <si>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</si>
  <si>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</si>
  <si>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</si>
  <si>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</si>
  <si>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</si>
  <si>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</si>
  <si>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</si>
  <si>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</si>
  <si>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</si>
  <si>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</si>
  <si>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</si>
  <si>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</si>
  <si>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</si>
  <si>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</si>
  <si>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</si>
  <si>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</si>
  <si>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</si>
  <si>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</si>
  <si>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</si>
  <si>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</si>
  <si>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</si>
  <si>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</si>
  <si>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</si>
  <si>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</si>
  <si>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</si>
  <si>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</si>
  <si>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</si>
  <si>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</si>
  <si>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</si>
  <si>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</si>
  <si>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</si>
  <si>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</si>
  <si>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</si>
  <si>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</si>
  <si>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</si>
  <si>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</si>
  <si>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</si>
  <si>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</si>
  <si>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</si>
  <si>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</si>
  <si>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</si>
  <si>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</si>
  <si>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</si>
  <si>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</si>
  <si>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</si>
  <si>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</si>
  <si>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</si>
  <si>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</si>
  <si>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</si>
  <si>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</si>
  <si>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</si>
  <si>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</si>
  <si>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</si>
  <si>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</si>
  <si>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</si>
  <si>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</si>
  <si>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</si>
  <si>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</si>
  <si>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</si>
  <si>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</si>
  <si>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</si>
  <si>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</si>
  <si>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</si>
  <si>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</si>
  <si>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</si>
  <si>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</si>
  <si>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</si>
  <si>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</si>
  <si>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</si>
  <si>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</si>
  <si>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</si>
  <si>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</si>
  <si>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</si>
  <si>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</si>
  <si>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</si>
  <si>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</si>
  <si>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</si>
  <si>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</si>
  <si>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</si>
  <si>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</si>
  <si>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</si>
  <si>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</si>
  <si>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</si>
  <si>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</si>
  <si>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</si>
  <si>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</si>
  <si>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</si>
  <si>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</si>
  <si>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</si>
  <si>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</si>
  <si>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</si>
  <si>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</si>
  <si>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</si>
  <si>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</si>
  <si>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</si>
  <si>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</si>
  <si>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</si>
  <si>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</si>
  <si>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</si>
  <si>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</si>
  <si>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</si>
  <si>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</si>
  <si>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</si>
  <si>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</si>
  <si>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</si>
  <si>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</si>
  <si>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</si>
  <si>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</si>
  <si>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</si>
  <si>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</si>
  <si>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</si>
  <si>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</si>
  <si>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</si>
  <si>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</si>
  <si>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</si>
  <si>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</si>
  <si>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</si>
  <si>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</si>
  <si>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</si>
  <si>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</si>
  <si>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</si>
  <si>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</si>
  <si>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</si>
  <si>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</si>
  <si>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</si>
  <si>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</si>
  <si>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</si>
  <si>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</si>
  <si>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</si>
  <si>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</si>
  <si>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</si>
  <si>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</si>
  <si>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</si>
  <si>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</si>
  <si>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</si>
  <si>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</si>
  <si>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</si>
  <si>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</si>
  <si>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</si>
  <si>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</si>
  <si>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</si>
  <si>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</si>
  <si>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</si>
  <si>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</si>
  <si>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</si>
  <si>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</si>
  <si>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</si>
  <si>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</si>
  <si>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</si>
  <si>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</si>
  <si>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</si>
  <si>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</si>
  <si>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</si>
  <si>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</si>
  <si>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</si>
  <si>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</si>
  <si>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</si>
  <si>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</si>
  <si>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</si>
  <si>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</si>
  <si>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</si>
  <si>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</si>
  <si>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</si>
  <si>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</si>
  <si>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</si>
  <si>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</si>
  <si>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</si>
  <si>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</si>
  <si>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</si>
  <si>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</si>
  <si>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</si>
  <si>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</si>
  <si>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</si>
  <si>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</si>
  <si>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</si>
  <si>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</si>
  <si>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</si>
  <si>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</si>
  <si>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</si>
  <si>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</si>
  <si>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</si>
  <si>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</si>
  <si>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</si>
  <si>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</si>
  <si>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</si>
  <si>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</si>
  <si>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</si>
  <si>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</si>
  <si>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</si>
  <si>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</si>
  <si>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</si>
  <si>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</si>
  <si>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</si>
  <si>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</si>
  <si>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</si>
  <si>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</si>
  <si>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</si>
  <si>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</si>
  <si>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</si>
  <si>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</si>
  <si>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</si>
  <si>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</si>
  <si>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</si>
  <si>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</si>
  <si>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</si>
  <si>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</si>
  <si>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</si>
  <si>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</si>
  <si>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</si>
  <si>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</si>
  <si>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</si>
  <si>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</si>
  <si>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</si>
  <si>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</si>
  <si>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</si>
  <si>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</si>
  <si>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</si>
  <si>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</si>
  <si>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</si>
  <si>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</si>
  <si>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</si>
  <si>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</si>
  <si>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</si>
  <si>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</si>
  <si>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</si>
  <si>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</si>
  <si>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</si>
  <si>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</si>
  <si>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</si>
  <si>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</si>
  <si>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</si>
  <si>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</si>
  <si>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</si>
  <si>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</si>
  <si>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</si>
  <si>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</si>
  <si>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</si>
  <si>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</si>
  <si>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</si>
  <si>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</si>
  <si>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</si>
  <si>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</si>
  <si>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</si>
  <si>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</si>
  <si>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</si>
  <si>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</si>
  <si>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</si>
  <si>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</si>
  <si>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</si>
  <si>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</si>
  <si>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</si>
  <si>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</si>
  <si>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</si>
  <si>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</si>
  <si>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</si>
  <si>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</si>
  <si>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</si>
  <si>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</si>
  <si>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</si>
  <si>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</si>
  <si>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</si>
  <si>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</si>
  <si>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</si>
  <si>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</si>
  <si>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</si>
  <si>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</si>
  <si>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</si>
  <si>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</si>
  <si>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</si>
  <si>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</si>
  <si>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</si>
  <si>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</si>
  <si>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</si>
  <si>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</si>
  <si>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</si>
  <si>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</si>
  <si>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</si>
  <si>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</si>
  <si>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</si>
  <si>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</si>
  <si>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</si>
  <si>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</si>
  <si>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</si>
  <si>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</si>
  <si>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</si>
  <si>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</si>
  <si>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</si>
  <si>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</si>
  <si>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</si>
  <si>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</si>
  <si>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</si>
  <si>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</si>
  <si>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</si>
  <si>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</si>
  <si>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</si>
  <si>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</si>
  <si>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</si>
  <si>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</si>
  <si>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</si>
  <si>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</si>
  <si>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</si>
  <si>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</si>
  <si>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</si>
  <si>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</si>
  <si>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</si>
  <si>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</si>
  <si>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</si>
  <si>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</si>
  <si>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</si>
  <si>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</si>
  <si>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</si>
  <si>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</si>
  <si>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</si>
  <si>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</si>
  <si>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</si>
  <si>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</si>
  <si>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</si>
  <si>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</si>
  <si>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</si>
  <si>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</si>
  <si>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</si>
  <si>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</si>
  <si>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</si>
  <si>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</si>
  <si>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</si>
  <si>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</si>
  <si>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</si>
  <si>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</si>
  <si>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</si>
  <si>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</si>
  <si>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</si>
  <si>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</si>
  <si>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</si>
  <si>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</si>
  <si>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</si>
  <si>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</si>
  <si>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</si>
  <si>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</si>
  <si>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</si>
  <si>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</si>
  <si>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</si>
  <si>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</si>
  <si>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</si>
  <si>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</si>
  <si>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</si>
  <si>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</si>
  <si>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</si>
  <si>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</si>
  <si>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</si>
  <si>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</si>
  <si>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</si>
  <si>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</si>
  <si>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</si>
  <si>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</si>
  <si>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</si>
  <si>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</si>
  <si>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</si>
  <si>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</si>
  <si>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</si>
  <si>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</si>
  <si>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</si>
  <si>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</si>
  <si>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</si>
  <si>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</si>
  <si>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</si>
  <si>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</si>
  <si>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</si>
  <si>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</si>
  <si>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</si>
  <si>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</si>
  <si>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</si>
  <si>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</si>
  <si>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</si>
  <si>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</si>
  <si>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</si>
  <si>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</si>
  <si>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</si>
  <si>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</si>
  <si>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</si>
  <si>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</si>
  <si>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</si>
  <si>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</si>
  <si>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</si>
  <si>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</si>
  <si>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</si>
  <si>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</si>
  <si>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</si>
  <si>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</si>
  <si>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</si>
  <si>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</si>
  <si>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</si>
  <si>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</si>
  <si>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</si>
  <si>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</si>
  <si>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</si>
  <si>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</si>
  <si>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</si>
  <si>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</si>
  <si>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</si>
  <si>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</si>
  <si>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</si>
  <si>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</si>
  <si>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</si>
  <si>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</si>
  <si>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</si>
  <si>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</si>
  <si>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</si>
  <si>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</si>
  <si>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</si>
  <si>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</si>
  <si>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</si>
  <si>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</si>
  <si>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</si>
  <si>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</si>
  <si>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</si>
  <si>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</si>
  <si>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</si>
  <si>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</si>
  <si>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</si>
  <si>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</si>
  <si>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</si>
  <si>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</si>
  <si>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</si>
  <si>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</si>
  <si>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</si>
  <si>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</si>
  <si>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</si>
  <si>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</si>
  <si>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</si>
  <si>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</si>
  <si>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</si>
  <si>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</si>
  <si>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</si>
  <si>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</si>
  <si>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</si>
  <si>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</si>
  <si>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</si>
  <si>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</si>
  <si>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</si>
  <si>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</si>
  <si>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</si>
  <si>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</si>
  <si>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</si>
  <si>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</si>
  <si>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</si>
  <si>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</si>
  <si>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</si>
  <si>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</si>
  <si>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</si>
  <si>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</si>
  <si>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</si>
  <si>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</si>
  <si>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</si>
  <si>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</si>
  <si>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</si>
  <si>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</si>
  <si>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</si>
  <si>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</si>
  <si>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</si>
  <si>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</si>
  <si>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</si>
  <si>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</si>
  <si>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</si>
  <si>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</si>
  <si>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</si>
  <si>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</si>
  <si>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</si>
  <si>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</si>
  <si>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</si>
  <si>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</si>
  <si>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</si>
  <si>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</si>
  <si>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</si>
  <si>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</si>
  <si>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</si>
  <si>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</si>
  <si>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</si>
  <si>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</si>
  <si>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</si>
  <si>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</si>
  <si>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</si>
  <si>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</si>
  <si>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</si>
  <si>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</si>
  <si>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</si>
  <si>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</si>
  <si>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</si>
  <si>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</si>
  <si>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</si>
  <si>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</si>
  <si>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</si>
  <si>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</si>
  <si>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</si>
  <si>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</si>
  <si>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</si>
  <si>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</si>
  <si>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</si>
  <si>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</si>
  <si>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</si>
  <si>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</si>
  <si>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</si>
  <si>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</si>
  <si>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</si>
  <si>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</si>
  <si>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</si>
  <si>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</si>
  <si>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</si>
  <si>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</si>
  <si>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</si>
  <si>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</si>
  <si>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</si>
  <si>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</si>
  <si>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</si>
  <si>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</si>
  <si>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</si>
  <si>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</si>
  <si>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</si>
  <si>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</si>
  <si>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</si>
  <si>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</si>
  <si>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</si>
  <si>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</si>
  <si>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</si>
  <si>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</si>
  <si>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</si>
  <si>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</si>
  <si>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</si>
  <si>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</si>
  <si>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</si>
  <si>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</si>
  <si>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</si>
  <si>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</si>
  <si>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</si>
  <si>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</si>
  <si>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</si>
  <si>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</si>
  <si>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</si>
  <si>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</si>
  <si>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</si>
  <si>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</si>
  <si>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</si>
  <si>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</si>
  <si>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</si>
  <si>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</si>
  <si>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</si>
  <si>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</si>
  <si>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</si>
  <si>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</si>
  <si>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</si>
  <si>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</si>
  <si>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</si>
  <si>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</si>
  <si>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</si>
  <si>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</si>
  <si>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</si>
  <si>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</si>
  <si>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</si>
  <si>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</si>
  <si>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</si>
  <si>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</si>
  <si>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</si>
  <si>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</si>
  <si>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</si>
  <si>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</si>
  <si>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</si>
  <si>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</si>
  <si>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</si>
  <si>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</si>
  <si>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</si>
  <si>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</si>
  <si>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</si>
  <si>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</si>
  <si>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</si>
  <si>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</si>
  <si>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</si>
  <si>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</si>
  <si>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</si>
  <si>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</si>
  <si>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</si>
  <si>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</si>
  <si>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</si>
  <si>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</si>
  <si>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</si>
  <si>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</si>
  <si>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</si>
  <si>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</si>
  <si>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</si>
  <si>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</si>
  <si>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</si>
  <si>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</si>
  <si>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</si>
  <si>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</si>
  <si>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</si>
  <si>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</si>
  <si>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</si>
  <si>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</si>
  <si>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</si>
  <si>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</si>
  <si>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</si>
  <si>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</si>
  <si>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</si>
  <si>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</si>
  <si>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</si>
  <si>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</si>
  <si>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</si>
  <si>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</si>
  <si>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</si>
  <si>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</si>
  <si>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</si>
  <si>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</si>
  <si>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</si>
  <si>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</si>
  <si>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</si>
  <si>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</si>
  <si>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</si>
  <si>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</si>
  <si>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</si>
  <si>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</si>
  <si>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</si>
  <si>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</si>
  <si>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</si>
  <si>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</si>
  <si>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</si>
  <si>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</si>
  <si>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</si>
  <si>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</si>
  <si>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</si>
  <si>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</si>
  <si>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</si>
  <si>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</si>
  <si>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</si>
  <si>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</si>
  <si>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</si>
  <si>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</si>
  <si>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</si>
  <si>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</si>
  <si>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</si>
  <si>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</si>
  <si>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</si>
  <si>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</si>
  <si>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</si>
  <si>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</si>
  <si>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</si>
  <si>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</si>
  <si>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</si>
  <si>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</si>
  <si>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</si>
  <si>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</si>
  <si>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</si>
  <si>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</si>
  <si>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</si>
  <si>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</si>
  <si>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</si>
  <si>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</si>
  <si>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</si>
  <si>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</si>
  <si>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</si>
  <si>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</si>
  <si>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</si>
  <si>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</si>
  <si>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</si>
  <si>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</si>
  <si>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</si>
  <si>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</si>
  <si>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</si>
  <si>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</si>
  <si>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</si>
  <si>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</si>
  <si>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</si>
  <si>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</si>
  <si>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</si>
  <si>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</si>
  <si>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</si>
  <si>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</si>
  <si>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</si>
  <si>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</si>
  <si>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</si>
  <si>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</si>
  <si>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</si>
  <si>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</si>
  <si>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</si>
  <si>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</si>
  <si>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</si>
  <si>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</si>
  <si>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</si>
  <si>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</si>
  <si>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</si>
  <si>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</si>
  <si>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</si>
  <si>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</si>
  <si>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</si>
  <si>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</si>
  <si>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</si>
  <si>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</si>
  <si>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</si>
  <si>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</si>
  <si>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</si>
  <si>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</si>
  <si>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</si>
  <si>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</si>
  <si>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</si>
  <si>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</si>
  <si>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</si>
  <si>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</si>
  <si>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</si>
  <si>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</si>
  <si>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</si>
  <si>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</si>
  <si>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</si>
  <si>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</si>
  <si>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</si>
  <si>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</si>
  <si>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</si>
  <si>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</si>
  <si>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</si>
  <si>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</si>
  <si>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</si>
  <si>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</si>
  <si>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</si>
  <si>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</si>
  <si>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</si>
  <si>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</si>
  <si>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</si>
  <si>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</si>
  <si>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</si>
  <si>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</si>
  <si>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</si>
  <si>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</si>
  <si>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</si>
  <si>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</si>
  <si>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</si>
  <si>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</si>
  <si>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</si>
  <si>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</si>
  <si>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</si>
  <si>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</si>
  <si>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</si>
  <si>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</si>
  <si>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</si>
  <si>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</si>
  <si>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</si>
  <si>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</si>
  <si>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</si>
  <si>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</si>
  <si>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</si>
  <si>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</si>
  <si>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</si>
  <si>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</si>
  <si>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</si>
  <si>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</si>
  <si>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</si>
  <si>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</si>
  <si>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</si>
  <si>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</si>
  <si>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</si>
  <si>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</si>
  <si>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</si>
  <si>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</si>
  <si>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</si>
  <si>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</si>
  <si>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</si>
  <si>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</si>
  <si>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</si>
  <si>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</si>
  <si>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</si>
  <si>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</si>
  <si>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</si>
  <si>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</si>
  <si>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</si>
  <si>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</si>
  <si>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</si>
  <si>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</si>
  <si>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</si>
  <si>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</si>
  <si>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</si>
  <si>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</si>
  <si>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</si>
  <si>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</si>
  <si>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</si>
  <si>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</si>
  <si>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</si>
  <si>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</si>
  <si>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</si>
  <si>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</si>
  <si>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</si>
  <si>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</si>
  <si>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</si>
  <si>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</si>
  <si>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</si>
  <si>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</si>
  <si>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</si>
  <si>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</si>
  <si>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</si>
  <si>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</si>
  <si>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</si>
  <si>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</si>
  <si>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</si>
  <si>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</si>
  <si>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</si>
  <si>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</si>
  <si>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</si>
  <si>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</si>
  <si>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</si>
  <si>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</si>
  <si>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</si>
  <si>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</si>
  <si>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</si>
  <si>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</si>
  <si>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</si>
  <si>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</si>
  <si>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</si>
  <si>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</si>
  <si>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</si>
  <si>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</si>
  <si>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</si>
  <si>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</si>
  <si>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</si>
  <si>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</si>
  <si>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</si>
  <si>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</si>
  <si>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</si>
  <si>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</si>
  <si>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</si>
  <si>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</si>
  <si>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</si>
  <si>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</si>
  <si>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</si>
  <si>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</si>
  <si>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</si>
  <si>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</si>
  <si>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</si>
  <si>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</si>
  <si>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</si>
  <si>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</si>
  <si>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</si>
  <si>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</si>
  <si>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</si>
  <si>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</si>
  <si>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</si>
  <si>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</si>
  <si>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</si>
  <si>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</si>
  <si>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</si>
  <si>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</si>
  <si>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</si>
  <si>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</si>
  <si>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</si>
  <si>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</si>
  <si>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</si>
  <si>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</si>
  <si>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</si>
  <si>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</si>
  <si>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</si>
  <si>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</si>
  <si>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</si>
  <si>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</si>
  <si>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</si>
  <si>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</si>
  <si>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</si>
  <si>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</si>
  <si>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</si>
  <si>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</si>
  <si>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</si>
  <si>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</si>
  <si>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</si>
  <si>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</si>
  <si>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</si>
  <si>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</si>
  <si>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</si>
  <si>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</si>
  <si>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</si>
  <si>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</si>
  <si>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</si>
  <si>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</si>
  <si>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</si>
  <si>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</si>
  <si>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</si>
  <si>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</si>
  <si>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</si>
  <si>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</si>
  <si>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</si>
  <si>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</si>
  <si>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</si>
  <si>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</si>
  <si>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</si>
  <si>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</si>
  <si>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</si>
  <si>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</si>
  <si>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</si>
  <si>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</si>
  <si>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</si>
  <si>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</si>
  <si>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</si>
  <si>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</si>
  <si>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</si>
  <si>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</si>
  <si>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</si>
  <si>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</si>
  <si>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</si>
  <si>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</si>
  <si>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</si>
  <si>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</si>
  <si>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</si>
  <si>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</si>
  <si>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</si>
  <si>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</si>
  <si>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</si>
  <si>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</si>
  <si>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</si>
  <si>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</si>
  <si>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</si>
  <si>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</si>
  <si>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</si>
  <si>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</si>
  <si>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</si>
  <si>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</si>
  <si>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</si>
  <si>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</si>
  <si>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</si>
  <si>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</si>
  <si>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</si>
  <si>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</si>
  <si>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</si>
  <si>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</si>
  <si>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</si>
  <si>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</si>
  <si>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</si>
  <si>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</si>
  <si>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</si>
  <si>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</si>
  <si>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</si>
  <si>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</si>
  <si>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</si>
  <si>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</si>
  <si>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</si>
  <si>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</si>
  <si>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</si>
  <si>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</si>
  <si>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</si>
  <si>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</si>
  <si>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</si>
  <si>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</si>
  <si>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</si>
  <si>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</si>
  <si>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</si>
  <si>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</si>
  <si>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</si>
  <si>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</si>
  <si>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</si>
  <si>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</si>
  <si>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</si>
  <si>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</si>
  <si>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</si>
  <si>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</si>
  <si>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</si>
  <si>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</si>
  <si>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</si>
  <si>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</si>
  <si>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</si>
  <si>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</si>
  <si>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</si>
  <si>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</si>
  <si>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</si>
  <si>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</si>
  <si>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</si>
  <si>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</si>
  <si>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</si>
  <si>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</si>
  <si>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</si>
  <si>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</si>
  <si>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</si>
  <si>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</si>
  <si>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</si>
  <si>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</si>
  <si>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</si>
  <si>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</si>
  <si>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</si>
  <si>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</si>
  <si>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</si>
  <si>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</si>
  <si>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</si>
  <si>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</si>
  <si>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</si>
  <si>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</si>
  <si>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</si>
  <si>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</si>
  <si>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</si>
  <si>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</si>
  <si>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</si>
  <si>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</si>
  <si>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</si>
  <si>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</si>
  <si>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</si>
  <si>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</si>
  <si>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</si>
  <si>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</si>
  <si>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</si>
  <si>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</si>
  <si>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</si>
  <si>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</si>
  <si>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</si>
  <si>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</si>
  <si>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</si>
  <si>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</si>
  <si>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</si>
  <si>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</si>
  <si>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</si>
  <si>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</si>
  <si>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</si>
  <si>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</si>
  <si>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</si>
  <si>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</si>
  <si>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</si>
  <si>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</si>
  <si>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</si>
  <si>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</si>
  <si>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</si>
  <si>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</si>
  <si>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</si>
  <si>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</si>
  <si>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</si>
  <si>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</si>
  <si>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</si>
  <si>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</si>
  <si>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</si>
  <si>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</si>
  <si>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</si>
  <si>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</si>
  <si>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</si>
  <si>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</si>
  <si>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</si>
  <si>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</si>
  <si>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</si>
  <si>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</si>
  <si>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</si>
  <si>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</si>
  <si>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</si>
  <si>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</si>
  <si>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</si>
  <si>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</si>
  <si>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</si>
  <si>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</si>
  <si>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</si>
  <si>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</si>
  <si>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</si>
  <si>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</si>
  <si>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</si>
  <si>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</si>
  <si>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</si>
  <si>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</si>
  <si>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</si>
  <si>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</si>
  <si>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</si>
  <si>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</si>
  <si>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</si>
  <si>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</si>
  <si>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</si>
  <si>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</si>
  <si>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</si>
  <si>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</si>
  <si>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</si>
  <si>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</si>
  <si>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</si>
  <si>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</si>
  <si>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</si>
  <si>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</si>
  <si>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</si>
  <si>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</si>
  <si>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</si>
  <si>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</si>
  <si>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</si>
  <si>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</si>
  <si>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</si>
  <si>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</si>
  <si>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</si>
  <si>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</si>
  <si>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</si>
  <si>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</si>
  <si>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</si>
  <si>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</si>
  <si>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</si>
  <si>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</si>
  <si>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</si>
  <si>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</si>
  <si>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</si>
  <si>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</si>
  <si>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</si>
  <si>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</si>
  <si>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</si>
  <si>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</si>
  <si>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</si>
  <si>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</si>
  <si>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</si>
  <si>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</si>
  <si>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</si>
  <si>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</si>
  <si>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</si>
  <si>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</si>
  <si>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</si>
  <si>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</si>
  <si>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</si>
  <si>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</si>
  <si>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</si>
  <si>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</si>
  <si>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</si>
  <si>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</si>
  <si>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</si>
  <si>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</si>
  <si>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</si>
  <si>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</si>
  <si>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</si>
  <si>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</si>
  <si>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</si>
  <si>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</si>
  <si>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</si>
  <si>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</si>
  <si>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</si>
  <si>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</si>
  <si>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</si>
  <si>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</si>
  <si>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</si>
  <si>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</si>
  <si>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</si>
  <si>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</si>
  <si>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</si>
  <si>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</si>
  <si>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</si>
  <si>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</si>
  <si>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</si>
  <si>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</si>
  <si>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</si>
  <si>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</si>
  <si>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</si>
  <si>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</si>
  <si>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</si>
  <si>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</si>
  <si>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</si>
  <si>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</si>
  <si>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</si>
  <si>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</si>
  <si>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</si>
  <si>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</si>
  <si>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</si>
  <si>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</si>
  <si>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</si>
  <si>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</si>
  <si>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</si>
  <si>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</si>
  <si>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</si>
  <si>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</si>
  <si>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</si>
  <si>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</si>
  <si>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</si>
  <si>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</si>
  <si>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</si>
  <si>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</si>
  <si>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</si>
  <si>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</si>
  <si>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</si>
  <si>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</si>
  <si>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</si>
  <si>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</si>
  <si>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</si>
  <si>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</si>
  <si>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</si>
  <si>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</si>
  <si>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</si>
  <si>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</si>
  <si>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</si>
  <si>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</si>
  <si>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</si>
  <si>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</si>
  <si>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</si>
  <si>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</si>
  <si>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</si>
  <si>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</si>
  <si>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</si>
  <si>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</si>
  <si>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</si>
  <si>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</si>
  <si>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</si>
  <si>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</si>
  <si>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</si>
  <si>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</si>
  <si>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</si>
  <si>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</si>
  <si>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</si>
  <si>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</si>
  <si>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</si>
  <si>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</si>
  <si>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</si>
  <si>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</si>
  <si>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</si>
  <si>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</si>
  <si>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</si>
  <si>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</si>
  <si>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</si>
  <si>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</si>
  <si>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</si>
  <si>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</si>
  <si>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</si>
  <si>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</si>
  <si>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</si>
  <si>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</si>
  <si>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</si>
  <si>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</si>
  <si>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</si>
  <si>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</si>
  <si>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</si>
  <si>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</si>
  <si>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</si>
  <si>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</si>
  <si>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</si>
  <si>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</si>
  <si>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</si>
  <si>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</si>
  <si>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</si>
  <si>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</si>
  <si>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</si>
  <si>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</si>
  <si>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</si>
  <si>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</si>
  <si>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</si>
  <si>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</si>
  <si>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</si>
  <si>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</si>
  <si>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</si>
  <si>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</si>
  <si>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</si>
  <si>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</si>
  <si>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</si>
  <si>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</si>
  <si>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</si>
  <si>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</si>
  <si>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</si>
  <si>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</si>
  <si>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</si>
  <si>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</si>
  <si>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</si>
  <si>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</si>
  <si>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</si>
  <si>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</si>
  <si>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</si>
  <si>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</si>
  <si>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</si>
  <si>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</si>
  <si>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</si>
  <si>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</si>
  <si>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</si>
  <si>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</si>
  <si>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</si>
  <si>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</si>
  <si>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</si>
  <si>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</si>
  <si>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</si>
  <si>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</si>
  <si>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</si>
  <si>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</si>
  <si>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</si>
  <si>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</si>
  <si>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</si>
  <si>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</si>
  <si>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</si>
  <si>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</si>
  <si>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</si>
  <si>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</si>
  <si>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</si>
  <si>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</si>
  <si>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</si>
  <si>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</si>
  <si>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</si>
  <si>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</si>
  <si>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</si>
  <si>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</si>
  <si>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</si>
  <si>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</si>
  <si>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</si>
  <si>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</si>
  <si>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</si>
  <si>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</si>
  <si>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</si>
  <si>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</si>
  <si>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</si>
  <si>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</si>
  <si>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</si>
  <si>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</si>
  <si>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</si>
  <si>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</si>
  <si>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</si>
  <si>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</si>
  <si>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</si>
  <si>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</si>
  <si>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</si>
  <si>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</si>
  <si>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</si>
  <si>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</si>
  <si>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</si>
  <si>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</si>
  <si>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</si>
  <si>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</si>
  <si>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</si>
  <si>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</si>
  <si>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</si>
  <si>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</si>
  <si>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</si>
  <si>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</si>
  <si>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</si>
  <si>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</si>
  <si>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</si>
  <si>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</si>
  <si>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</si>
  <si>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</si>
  <si>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</si>
  <si>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</si>
  <si>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</si>
  <si>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</si>
  <si>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</si>
  <si>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</si>
  <si>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</si>
  <si>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</si>
  <si>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</si>
  <si>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</si>
  <si>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</si>
  <si>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</si>
  <si>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</si>
  <si>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</si>
  <si>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</si>
  <si>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</si>
  <si>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</si>
  <si>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</si>
  <si>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</si>
  <si>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</si>
  <si>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</si>
  <si>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</si>
  <si>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</si>
  <si>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</si>
  <si>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</si>
  <si>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</si>
  <si>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</si>
  <si>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</si>
  <si>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</si>
  <si>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</si>
  <si>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</si>
  <si>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</si>
  <si>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</si>
  <si>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</si>
  <si>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</si>
  <si>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</si>
  <si>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</si>
  <si>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</si>
  <si>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</si>
  <si>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</si>
  <si>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</si>
  <si>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</si>
  <si>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</si>
  <si>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</si>
  <si>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</si>
  <si>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</si>
  <si>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</si>
  <si>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</si>
  <si>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</si>
  <si>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</si>
  <si>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</si>
  <si>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</si>
  <si>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</si>
  <si>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</si>
  <si>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</si>
  <si>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</si>
  <si>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</si>
  <si>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</si>
  <si>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</si>
  <si>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</si>
  <si>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</si>
  <si>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</si>
  <si>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</si>
  <si>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</si>
  <si>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</si>
  <si>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</si>
  <si>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</si>
  <si>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</si>
  <si>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</si>
  <si>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</si>
  <si>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</si>
  <si>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</si>
  <si>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</si>
  <si>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</si>
  <si>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</si>
  <si>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</si>
  <si>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</si>
  <si>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</si>
  <si>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</si>
  <si>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</si>
  <si>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</si>
  <si>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</si>
  <si>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</si>
  <si>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</si>
  <si>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</si>
  <si>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</si>
  <si>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</si>
  <si>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</si>
  <si>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</si>
  <si>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</si>
  <si>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</si>
  <si>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</si>
  <si>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</si>
  <si>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</si>
  <si>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</si>
  <si>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</si>
  <si>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</si>
  <si>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</si>
  <si>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</si>
  <si>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</si>
  <si>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</si>
  <si>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</si>
  <si>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</si>
  <si>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</si>
  <si>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</si>
  <si>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</si>
  <si>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</si>
  <si>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</si>
  <si>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</si>
  <si>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</si>
  <si>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</si>
  <si>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</si>
  <si>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</si>
  <si>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</si>
  <si>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</si>
  <si>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</si>
  <si>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</si>
  <si>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</si>
  <si>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</si>
  <si>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</si>
  <si>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</si>
  <si>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</si>
  <si>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</si>
  <si>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</si>
  <si>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</si>
  <si>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</si>
  <si>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</si>
  <si>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</si>
  <si>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</si>
  <si>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</si>
  <si>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</si>
  <si>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</si>
  <si>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</si>
  <si>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</si>
  <si>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</si>
  <si>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</si>
  <si>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</si>
  <si>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</si>
  <si>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</si>
  <si>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</si>
  <si>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</si>
  <si>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</si>
  <si>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</si>
  <si>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</si>
  <si>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</si>
  <si>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</si>
  <si>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</si>
  <si>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</si>
  <si>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</si>
  <si>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</si>
  <si>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</si>
  <si>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</si>
  <si>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</si>
  <si>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</si>
  <si>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</si>
  <si>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</si>
  <si>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</si>
  <si>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</si>
  <si>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</si>
  <si>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</si>
  <si>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</si>
  <si>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</si>
  <si>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</si>
  <si>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</si>
  <si>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</si>
  <si>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</si>
  <si>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</si>
  <si>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</si>
  <si>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</si>
  <si>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</si>
  <si>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</si>
  <si>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</si>
  <si>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</si>
  <si>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</si>
  <si>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</si>
  <si>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</si>
  <si>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</si>
  <si>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</si>
  <si>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</si>
  <si>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</si>
  <si>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</si>
  <si>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</si>
  <si>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</si>
  <si>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</si>
  <si>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</si>
  <si>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</si>
  <si>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</si>
  <si>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</si>
  <si>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</si>
  <si>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</si>
  <si>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</si>
  <si>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</si>
  <si>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</si>
  <si>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</si>
  <si>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</si>
  <si>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</si>
  <si>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</si>
  <si>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</si>
  <si>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</si>
  <si>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</si>
  <si>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</si>
  <si>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</si>
  <si>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</si>
  <si>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</si>
  <si>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</si>
  <si>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</si>
  <si>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</si>
  <si>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</si>
  <si>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</si>
  <si>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</si>
  <si>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</si>
  <si>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</si>
  <si>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</si>
  <si>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</si>
  <si>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</si>
  <si>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</si>
  <si>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</si>
  <si>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</si>
  <si>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</si>
  <si>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</si>
  <si>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</si>
  <si>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</si>
  <si>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</si>
  <si>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</si>
  <si>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</si>
  <si>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</si>
  <si>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</si>
  <si>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</si>
  <si>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</si>
  <si>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</si>
  <si>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</si>
  <si>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</si>
  <si>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</si>
  <si>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</si>
  <si>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</si>
  <si>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</si>
  <si>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</si>
  <si>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</si>
  <si>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</si>
  <si>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</si>
  <si>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</si>
  <si>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</si>
  <si>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</si>
  <si>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</si>
  <si>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</si>
  <si>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</si>
  <si>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</si>
  <si>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</si>
  <si>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</si>
  <si>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</si>
  <si>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</si>
  <si>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</si>
  <si>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</si>
  <si>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</si>
  <si>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</si>
  <si>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</si>
  <si>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</si>
  <si>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</si>
  <si>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</si>
  <si>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</si>
  <si>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</si>
  <si>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</si>
  <si>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</si>
  <si>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</si>
  <si>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</si>
  <si>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</si>
  <si>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</si>
  <si>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</si>
  <si>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</si>
  <si>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</si>
  <si>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</si>
  <si>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</si>
  <si>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</si>
  <si>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</si>
  <si>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</si>
  <si>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</si>
  <si>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</si>
  <si>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</si>
  <si>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</si>
  <si>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</si>
  <si>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Date_Created_Conversion</t>
  </si>
  <si>
    <t>Date_Ended_Conversion</t>
  </si>
  <si>
    <t>Goal</t>
  </si>
  <si>
    <t>Number_of_Successful</t>
  </si>
  <si>
    <t>Number_of_Failed</t>
  </si>
  <si>
    <t>Number_of_Canceled</t>
  </si>
  <si>
    <t>less than 1000</t>
  </si>
  <si>
    <t>1000_to_4999</t>
  </si>
  <si>
    <t>5000_to_9999</t>
  </si>
  <si>
    <t>10000_to_14999</t>
  </si>
  <si>
    <t>15000_to_19999</t>
  </si>
  <si>
    <t>20000_to_24999</t>
  </si>
  <si>
    <t>25000_to_29999</t>
  </si>
  <si>
    <t>30000_to_34999</t>
  </si>
  <si>
    <t>35000_to_39999</t>
  </si>
  <si>
    <t>40000_to_44999</t>
  </si>
  <si>
    <t>45000_to_49999</t>
  </si>
  <si>
    <t>at_least_50000</t>
  </si>
  <si>
    <t>Total_Projects</t>
  </si>
  <si>
    <t>Percentage_Successful</t>
  </si>
  <si>
    <t>Percentage_Failed</t>
  </si>
  <si>
    <t>Percentage_Canceled</t>
  </si>
  <si>
    <t>State</t>
  </si>
  <si>
    <t>Total:</t>
  </si>
  <si>
    <t>Backers_count</t>
  </si>
  <si>
    <t>Total Successful Backers:</t>
  </si>
  <si>
    <t xml:space="preserve">Total Failed Backers: </t>
  </si>
  <si>
    <t>Mean_of_successful_backers:</t>
  </si>
  <si>
    <t>Mean_of_failed_backers:</t>
  </si>
  <si>
    <t>Median_of_successful_backers:</t>
  </si>
  <si>
    <t>Minimum_of_successful_backers:</t>
  </si>
  <si>
    <t>Median_of_failed_backers:</t>
  </si>
  <si>
    <t>Minimum_of_failed_backers:</t>
  </si>
  <si>
    <t>Maximum_of_successful_backers:</t>
  </si>
  <si>
    <t>Maximum_of_failed_backers:</t>
  </si>
  <si>
    <t>Variance_of_number_of_successful_backers:</t>
  </si>
  <si>
    <t>Variance_of_number_of_failed_backers:</t>
  </si>
  <si>
    <t>StandardDeviation_of_successful_backers:</t>
  </si>
  <si>
    <t>StandardDeviation_of_failed_backers:</t>
  </si>
  <si>
    <t>Row Labels</t>
  </si>
  <si>
    <t>Grand Total</t>
  </si>
  <si>
    <t>Column Labels</t>
  </si>
  <si>
    <t>Count of state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</si>
  <si>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</si>
  <si>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</si>
  <si>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</si>
  <si>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</si>
  <si>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</si>
  <si>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</si>
  <si>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</si>
  <si>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</si>
  <si>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</si>
  <si>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</si>
  <si>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</si>
  <si>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</si>
  <si>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</si>
  <si>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</si>
  <si>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</si>
  <si>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</si>
  <si>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</si>
  <si>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</si>
  <si>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</si>
  <si>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</si>
  <si>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</si>
  <si>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</si>
  <si>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</si>
  <si>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</si>
  <si>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</si>
  <si>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</si>
  <si>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</si>
  <si>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</si>
  <si>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</si>
  <si>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</si>
  <si>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</si>
  <si>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</si>
  <si>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</si>
  <si>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</si>
  <si>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</si>
  <si>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</si>
  <si>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</si>
  <si>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</si>
  <si>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</si>
  <si>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</si>
  <si>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</si>
  <si>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</si>
  <si>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</si>
  <si>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</si>
  <si>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</si>
  <si>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</si>
  <si>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</si>
  <si>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</si>
  <si>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</si>
  <si>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</si>
  <si>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</si>
  <si>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Parent_Category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</si>
  <si>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</si>
  <si>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</si>
  <si>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</si>
  <si>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</si>
  <si>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</si>
  <si>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</si>
  <si>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</si>
  <si>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</si>
  <si>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</si>
  <si>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</si>
  <si>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</si>
  <si>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</si>
  <si>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</si>
  <si>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P.S.= </t>
  </si>
  <si>
    <r>
      <t>In the picture of the anwer, it didn't mention 'the live' state though, my pivot table includes'</t>
    </r>
    <r>
      <rPr>
        <b/>
        <u/>
        <sz val="12"/>
        <color rgb="FFC00000"/>
        <rFont val="Calibri (Body)"/>
      </rPr>
      <t xml:space="preserve"> live states' </t>
    </r>
    <r>
      <rPr>
        <sz val="12"/>
        <color theme="1"/>
        <rFont val="Calibri"/>
        <family val="2"/>
        <scheme val="minor"/>
      </rPr>
      <t>as well.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</si>
</sst>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1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u/>
      <sz val="12"/>
      <color rgb="FFC00000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6" fillId="3" borderId="0" applyNumberFormat="0" applyBorder="0" applyAlignment="0" applyProtection="0"/>
    <xf numFmtId="0" fontId="5" fillId="2" borderId="0" applyNumberFormat="0" applyBorder="0" applyAlignment="0" applyProtection="0"/>
    <xf numFmtId="0" fontId="7" fillId="4" borderId="0" applyNumberFormat="0" applyBorder="0" applyAlignment="0" applyProtection="0"/>
  </cellStyleXfs>
  <cellXfs count="3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8" fillId="0" borderId="0" xfId="0" applyFont="1"/>
    <xf numFmtId="0" fontId="9" fillId="0" borderId="0" xfId="0" applyFont="1"/>
    <xf numFmtId="0" fontId="4" fillId="0" borderId="0" xfId="0" applyNumberFormat="1" applyFont="1" applyAlignment="1">
      <alignment horizontal="center"/>
    </xf>
    <xf numFmtId="0" fontId="0" fillId="0" borderId="0" xfId="0" applyNumberFormat="1"/>
    <xf numFmtId="10" fontId="0" fillId="0" borderId="0" xfId="0" applyNumberFormat="1"/>
    <xf numFmtId="10" fontId="9" fillId="0" borderId="0" xfId="0" applyNumberFormat="1" applyFont="1"/>
    <xf numFmtId="0" fontId="5" fillId="2" borderId="0" xfId="2"/>
    <xf numFmtId="0" fontId="6" fillId="3" borderId="0" xfId="1"/>
    <xf numFmtId="0" fontId="7" fillId="4" borderId="0" xfId="3"/>
    <xf numFmtId="10" fontId="5" fillId="2" borderId="0" xfId="2" applyNumberFormat="1"/>
    <xf numFmtId="10" fontId="6" fillId="3" borderId="0" xfId="1" applyNumberFormat="1"/>
    <xf numFmtId="10" fontId="7" fillId="4" borderId="0" xfId="3" applyNumberForma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2" fontId="4" fillId="0" borderId="0" xfId="0" applyNumberFormat="1" applyFont="1" applyAlignment="1">
      <alignment horizontal="center"/>
    </xf>
    <xf numFmtId="2" fontId="0" fillId="0" borderId="0" xfId="0" applyNumberFormat="1"/>
    <xf numFmtId="165" fontId="4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0" fillId="5" borderId="0" xfId="0" applyFont="1" applyFill="1"/>
  </cellXfs>
  <cellStyles count="4">
    <cellStyle name="Bad" xfId="1" builtinId="27"/>
    <cellStyle name="Good" xfId="2" builtinId="26"/>
    <cellStyle name="Neutral" xfId="3" builtinId="28"/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[Excel_Challenge_KA.xlsx]Category Status!PivotTable14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7-AF4A-9E57-C106ED2AE316}"/>
            </c:ext>
          </c:extLst>
        </c:ser>
        <c:ser>
          <c:idx val="1"/>
          <c:order val="1"/>
          <c:tx>
            <c:strRef>
              <c:f>'Category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67-AF4A-9E57-C106ED2AE316}"/>
            </c:ext>
          </c:extLst>
        </c:ser>
        <c:ser>
          <c:idx val="2"/>
          <c:order val="2"/>
          <c:tx>
            <c:strRef>
              <c:f>'Category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67-AF4A-9E57-C106ED2AE316}"/>
            </c:ext>
          </c:extLst>
        </c:ser>
        <c:ser>
          <c:idx val="3"/>
          <c:order val="3"/>
          <c:tx>
            <c:strRef>
              <c:f>'Category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67-AF4A-9E57-C106ED2AE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07631"/>
        <c:axId val="143066703"/>
      </c:barChart>
      <c:catAx>
        <c:axId val="16470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6703"/>
        <c:crosses val="autoZero"/>
        <c:auto val="1"/>
        <c:lblAlgn val="ctr"/>
        <c:lblOffset val="100"/>
        <c:noMultiLvlLbl val="0"/>
      </c:catAx>
      <c:valAx>
        <c:axId val="1430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0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[Excel_Challenge_KA.xlsx]Sub-Category Status!PivotTable15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A-D242-AE9E-34980F8934C8}"/>
            </c:ext>
          </c:extLst>
        </c:ser>
        <c:ser>
          <c:idx val="1"/>
          <c:order val="1"/>
          <c:tx>
            <c:strRef>
              <c:f>'Sub-Category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A-D242-AE9E-34980F8934C8}"/>
            </c:ext>
          </c:extLst>
        </c:ser>
        <c:ser>
          <c:idx val="2"/>
          <c:order val="2"/>
          <c:tx>
            <c:strRef>
              <c:f>'Sub-Category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A-D242-AE9E-34980F8934C8}"/>
            </c:ext>
          </c:extLst>
        </c:ser>
        <c:ser>
          <c:idx val="3"/>
          <c:order val="3"/>
          <c:tx>
            <c:strRef>
              <c:f>'Sub-Category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0A-D242-AE9E-34980F893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66159"/>
        <c:axId val="163037375"/>
      </c:barChart>
      <c:catAx>
        <c:axId val="1551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7375"/>
        <c:crosses val="autoZero"/>
        <c:auto val="1"/>
        <c:lblAlgn val="ctr"/>
        <c:lblOffset val="100"/>
        <c:noMultiLvlLbl val="0"/>
      </c:catAx>
      <c:valAx>
        <c:axId val="1630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[Excel_Challenge_KA.xlsx]LaunchDateOutcomes!PivotTable16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B-A648-917A-211C43DC83EC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0-0940-B853-01C722351E0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F80-0940-B853-01C722351E01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F80-0940-B853-01C722351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17615"/>
        <c:axId val="148444879"/>
      </c:lineChart>
      <c:catAx>
        <c:axId val="14841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4879"/>
        <c:crosses val="autoZero"/>
        <c:auto val="1"/>
        <c:lblAlgn val="ctr"/>
        <c:lblOffset val="100"/>
        <c:noMultiLvlLbl val="0"/>
      </c:catAx>
      <c:valAx>
        <c:axId val="1484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</a:t>
            </a:r>
            <a:r>
              <a:rPr lang="en-US" baseline="0"/>
              <a:t> BETWEEN GOALS AND ITS CHANCES</a:t>
            </a:r>
            <a:endParaRPr lang="en-US"/>
          </a:p>
        </c:rich>
      </c:tx>
      <c:layout>
        <c:manualLayout>
          <c:xMode val="edge"/>
          <c:yMode val="edge"/>
          <c:x val="0.34031714028825982"/>
          <c:y val="2.72277227722772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Bonus!$H$2:$H$13</c:f>
              <c:strCache>
                <c:ptCount val="12"/>
                <c:pt idx="0">
                  <c:v>less than 1000</c:v>
                </c:pt>
                <c:pt idx="1">
                  <c:v>1000_to_4999</c:v>
                </c:pt>
                <c:pt idx="2">
                  <c:v>5000_to_9999</c:v>
                </c:pt>
                <c:pt idx="3">
                  <c:v>10000_to_14999</c:v>
                </c:pt>
                <c:pt idx="4">
                  <c:v>15000_to_19999</c:v>
                </c:pt>
                <c:pt idx="5">
                  <c:v>20000_to_24999</c:v>
                </c:pt>
                <c:pt idx="6">
                  <c:v>25000_to_29999</c:v>
                </c:pt>
                <c:pt idx="7">
                  <c:v>30000_to_34999</c:v>
                </c:pt>
                <c:pt idx="8">
                  <c:v>35000_to_39999</c:v>
                </c:pt>
                <c:pt idx="9">
                  <c:v>40000_to_44999</c:v>
                </c:pt>
                <c:pt idx="10">
                  <c:v>45000_to_49999</c:v>
                </c:pt>
                <c:pt idx="11">
                  <c:v>at_least_50000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F-424E-8695-A04CA62EF922}"/>
            </c:ext>
          </c:extLst>
        </c:ser>
        <c:ser>
          <c:idx val="1"/>
          <c:order val="1"/>
          <c:tx>
            <c:strRef>
              <c:f>Bonus!$J$1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Bonus!$H$2:$H$13</c:f>
              <c:strCache>
                <c:ptCount val="12"/>
                <c:pt idx="0">
                  <c:v>less than 1000</c:v>
                </c:pt>
                <c:pt idx="1">
                  <c:v>1000_to_4999</c:v>
                </c:pt>
                <c:pt idx="2">
                  <c:v>5000_to_9999</c:v>
                </c:pt>
                <c:pt idx="3">
                  <c:v>10000_to_14999</c:v>
                </c:pt>
                <c:pt idx="4">
                  <c:v>15000_to_19999</c:v>
                </c:pt>
                <c:pt idx="5">
                  <c:v>20000_to_24999</c:v>
                </c:pt>
                <c:pt idx="6">
                  <c:v>25000_to_29999</c:v>
                </c:pt>
                <c:pt idx="7">
                  <c:v>30000_to_34999</c:v>
                </c:pt>
                <c:pt idx="8">
                  <c:v>35000_to_39999</c:v>
                </c:pt>
                <c:pt idx="9">
                  <c:v>40000_to_44999</c:v>
                </c:pt>
                <c:pt idx="10">
                  <c:v>45000_to_49999</c:v>
                </c:pt>
                <c:pt idx="11">
                  <c:v>at_least_50000</c:v>
                </c:pt>
              </c:strCache>
            </c:strRef>
          </c:cat>
          <c:val>
            <c:numRef>
              <c:f>Bonus!$J$2:$J$13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F-424E-8695-A04CA62EF922}"/>
            </c:ext>
          </c:extLst>
        </c:ser>
        <c:ser>
          <c:idx val="2"/>
          <c:order val="2"/>
          <c:tx>
            <c:strRef>
              <c:f>Bonus!$K$1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Bonus!$H$2:$H$13</c:f>
              <c:strCache>
                <c:ptCount val="12"/>
                <c:pt idx="0">
                  <c:v>less than 1000</c:v>
                </c:pt>
                <c:pt idx="1">
                  <c:v>1000_to_4999</c:v>
                </c:pt>
                <c:pt idx="2">
                  <c:v>5000_to_9999</c:v>
                </c:pt>
                <c:pt idx="3">
                  <c:v>10000_to_14999</c:v>
                </c:pt>
                <c:pt idx="4">
                  <c:v>15000_to_19999</c:v>
                </c:pt>
                <c:pt idx="5">
                  <c:v>20000_to_24999</c:v>
                </c:pt>
                <c:pt idx="6">
                  <c:v>25000_to_29999</c:v>
                </c:pt>
                <c:pt idx="7">
                  <c:v>30000_to_34999</c:v>
                </c:pt>
                <c:pt idx="8">
                  <c:v>35000_to_39999</c:v>
                </c:pt>
                <c:pt idx="9">
                  <c:v>40000_to_44999</c:v>
                </c:pt>
                <c:pt idx="10">
                  <c:v>45000_to_49999</c:v>
                </c:pt>
                <c:pt idx="11">
                  <c:v>at_least_50000</c:v>
                </c:pt>
              </c:strCache>
            </c:strRef>
          </c:cat>
          <c:val>
            <c:numRef>
              <c:f>Bonus!$K$2:$K$13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DF-424E-8695-A04CA62EF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440127"/>
        <c:axId val="1"/>
      </c:lineChart>
      <c:catAx>
        <c:axId val="117844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40127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184149</xdr:colOff>
      <xdr:row>2</xdr:row>
      <xdr:rowOff>12700</xdr:rowOff>
    </xdr:from>
    <xdr:to>
      <xdr:col>17</xdr:col>
      <xdr:colOff>398720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6F30B-2AE2-074A-8ED4-5EA79A0B6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127000</xdr:rowOff>
    </xdr:from>
    <xdr:to>
      <xdr:col>16</xdr:col>
      <xdr:colOff>584200</xdr:colOff>
      <xdr:row>30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B2692-94AD-1A48-B169-CCF395F91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12700</xdr:rowOff>
    </xdr:from>
    <xdr:to>
      <xdr:col>15</xdr:col>
      <xdr:colOff>520700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00CF7-9C19-3C44-938A-735CA5F79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17</xdr:row>
      <xdr:rowOff>12700</xdr:rowOff>
    </xdr:from>
    <xdr:to>
      <xdr:col>10</xdr:col>
      <xdr:colOff>787400</xdr:colOff>
      <xdr:row>44</xdr:row>
      <xdr:rowOff>0</xdr:rowOff>
    </xdr:to>
    <xdr:graphicFrame macro="">
      <xdr:nvGraphicFramePr>
        <xdr:cNvPr id="2071" name="Chart 3">
          <a:extLst>
            <a:ext uri="{FF2B5EF4-FFF2-40B4-BE49-F238E27FC236}">
              <a16:creationId xmlns:a16="http://schemas.microsoft.com/office/drawing/2014/main" id="{8C8E5A2D-BA17-E047-9AF4-DD061101F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ayli, Kursad [altaylik]" refreshedDate="43990.46206597222" createdVersion="6" refreshedVersion="6" minRefreshableVersion="3" recordCount="4114" xr:uid="{17FCC5D0-2FC2-3E45-B030-D4A660CC816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5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29077-1BE6-634F-B036-AE50C7E4F8EB}" name="PivotTable1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27CED-7B57-BD4E-BBCB-B149839D18C2}" name="PivotTable1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88658-F53E-354C-87C9-5ABED927E153}" name="PivotTable1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3" zoomScaleNormal="83" workbookViewId="0">
      <selection activeCell="S8" sqref="S8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4.6640625" style="9" bestFit="1" customWidth="1"/>
    <col min="5" max="5" width="16.5" style="9" customWidth="1"/>
    <col min="6" max="6" width="21.33203125" customWidth="1"/>
    <col min="7" max="7" width="13.33203125" customWidth="1"/>
    <col min="8" max="8" width="10.83203125" customWidth="1"/>
    <col min="9" max="9" width="13.33203125" customWidth="1"/>
    <col min="10" max="10" width="14" customWidth="1"/>
    <col min="11" max="11" width="11.6640625" customWidth="1"/>
    <col min="12" max="12" width="13.1640625" customWidth="1"/>
    <col min="13" max="13" width="23.83203125" customWidth="1"/>
    <col min="14" max="14" width="22.1640625" customWidth="1"/>
    <col min="15" max="15" width="14" style="22" bestFit="1" customWidth="1"/>
    <col min="16" max="16" width="15.5" style="24" bestFit="1" customWidth="1"/>
    <col min="17" max="17" width="13.1640625" customWidth="1"/>
    <col min="18" max="18" width="11.83203125" bestFit="1" customWidth="1"/>
    <col min="19" max="19" width="21.6640625" bestFit="1" customWidth="1"/>
    <col min="20" max="20" width="20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1" t="s">
        <v>8306</v>
      </c>
      <c r="P1" s="23" t="s">
        <v>8307</v>
      </c>
      <c r="Q1" s="1" t="s">
        <v>8403</v>
      </c>
      <c r="R1" s="1" t="s">
        <v>8308</v>
      </c>
      <c r="S1" s="1" t="s">
        <v>8309</v>
      </c>
      <c r="T1" s="1" t="s">
        <v>8310</v>
      </c>
    </row>
    <row r="2" spans="1:20" ht="48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(E2/D2)*100</f>
        <v>136.85882352941178</v>
      </c>
      <c r="P2" s="24">
        <f>E2/L2</f>
        <v>63.917582417582416</v>
      </c>
      <c r="Q2" t="str" cm="1">
        <f t="array" ref="Q2">_xlfn.IFS(N2="food/small batch","food",N2="food/restaurants","food",N2="food/food trucks","food",N2="theater/spaces","theater",N2="theater/musical","theater",N2="theater/plays","theater",N2="technology/web","technology",N2="technology/space exploration","technology",N2="technology/makerspaces","technology",N2="technology/hardware","technology",N2="technology/gadgets","technology",N2="technology/wearables","technology",N2="film &amp; video/television","film &amp; video",N2="film &amp; video/animation","film &amp; video",N2="film &amp; video/science fiction","film &amp; video",N2="film &amp; video/documentary","film &amp; video",N2="film &amp; video/drama","film &amp; video",N2="film &amp; video/shorts","film &amp; video",N2="games/video games","games",N2="games/tabletop games","games",N2="games/mobile games","games",N2="journalism/audio","journalism",N2="photography/people","photography",N2="photography/photobooks","photography",N2="photography/places","photography",N2="photography/nature","photography",N2="music/electronic music","music",N2="music/rock","music",N2="music/indie rock","music",N2="music/faith","music",N2="publishing/children's books","publishing",N2="publishing/art books","publishing",N2="publishing/fiction","publishing",N2="publishing/translations","publishing",N2="music/pop","music",N2="music/classical music","music",N2="publishing/nonfiction","publishing",N2="publishing/radio &amp; podcasts","publishing",N2="music/world music","music",N2="music/metal","music",N2="music/jazz","music","TRUE","FALSE")</f>
        <v>film &amp; video</v>
      </c>
      <c r="R2" t="str" cm="1">
        <f t="array" ref="R2">_xlfn.IFS(N2="food/small batch","small batch",N2="food/restaurants","retaurants",N2="food/food trucks","food trucks",N2="theater/spaces","spaces",N2="theater/musical","musical",N2="theater/plays","plays",N2="technology/web","web",N2="technology/space exploration","space exploration",N2="technology/makerspaces","makerspaces",N2="technology/hardware","hardware",N2="technology/gadgets","gadgets",N2="technology/wearables","wearables",N2="film &amp; video/television","television",N2="film &amp; video/animation","animation",N2="film &amp; video/science fiction","science fiction",N2="film &amp; video/documentary","documentary",N2="film &amp; video/drama","drama",N2="film &amp; video/shorts","shorts",N2="games/video games","video games",N2="games/tabletop games","tabletop games",N2="games/mobile games","mobile games",N2="journalism/audio","audio",N2="photography/people","people",N2="photography/photobooks","photobooks",N2="photography/places","places",N2="photography/nature","nature",N2="music/electronic music","electronic music",N2="music/rock","rock",N2="music/indie rock","indie rock",N2="music/faith","faith",N2="publishing/children's books","children's books",N2="publishing/art books","art books",N2="publishing/fiction","fiction",N2="publishing/translations","translations",N2="music/pop","pop",N2="music/classical music","classical music",N2="publishing/nonfiction","nonfiction",N2="publishing/radio &amp; podcasts","radio &amp; podcasts",N2="music/world music","world music",N2="music/metal","metal",N2="music/jazz","jazz","TRUE","FALSE")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 t="shared" ref="O3:O66" si="0">(E3/D3)*100</f>
        <v>142.60827250608273</v>
      </c>
      <c r="P3" s="24">
        <f t="shared" ref="P3:P66" si="1">E3/L3</f>
        <v>185.48101265822785</v>
      </c>
      <c r="Q3" t="str" cm="1">
        <f t="array" ref="Q3">_xlfn.IFS(N3="food/small batch","food",N3="food/restaurants","food",N3="food/food trucks","food",N3="theater/spaces","theater",N3="theater/musical","theater",N3="theater/plays","theater",N3="technology/web","technology",N3="technology/space exploration","technology",N3="technology/makerspaces","technology",N3="technology/hardware","technology",N3="technology/gadgets","technology",N3="technology/wearables","technology",N3="film &amp; video/television","film &amp; video",N3="film &amp; video/animation","film &amp; video",N3="film &amp; video/science fiction","film &amp; video",N3="film &amp; video/documentary","film &amp; video",N3="film &amp; video/drama","film &amp; video",N3="film &amp; video/shorts","film &amp; video",N3="games/video games","games",N3="games/tabletop games","games",N3="games/mobile games","games",N3="journalism/audio","journalism",N3="photography/people","photography",N3="photography/photobooks","photography",N3="photography/places","photography",N3="photography/nature","photography",N3="music/electronic music","music",N3="music/rock","music",N3="music/indie rock","music",N3="music/faith","music",N3="publishing/children's books","publishing",N3="publishing/art books","publishing",N3="publishing/fiction","publishing",N3="publishing/translations","publishing",N3="music/pop","music",N3="music/classical music","music",N3="publishing/nonfiction","publishing",N3="publishing/radio &amp; podcasts","publishing",N3="music/world music","music",N3="music/metal","music",N3="music/jazz","music","TRUE","FALSE")</f>
        <v>film &amp; video</v>
      </c>
      <c r="R3" t="str" cm="1">
        <f t="array" ref="R3">_xlfn.IFS(N3="food/small batch","small batch",N3="food/restaurants","retaurants",N3="food/food trucks","food trucks",N3="theater/spaces","spaces",N3="theater/musical","musical",N3="theater/plays","plays",N3="technology/web","web",N3="technology/space exploration","space exploration",N3="technology/makerspaces","makerspaces",N3="technology/hardware","hardware",N3="technology/gadgets","gadgets",N3="technology/wearables","wearables",N3="film &amp; video/television","television",N3="film &amp; video/animation","animation",N3="film &amp; video/science fiction","science fiction",N3="film &amp; video/documentary","documentary",N3="film &amp; video/drama","drama",N3="film &amp; video/shorts","shorts",N3="games/video games","video games",N3="games/tabletop games","tabletop games",N3="games/mobile games","mobile games",N3="journalism/audio","audio",N3="photography/people","people",N3="photography/photobooks","photobooks",N3="photography/places","places",N3="photography/nature","nature",N3="music/electronic music","electronic music",N3="music/rock","rock",N3="music/indie rock","indie rock",N3="music/faith","faith",N3="publishing/children's books","children's books",N3="publishing/art books","art books",N3="publishing/fiction","fiction",N3="publishing/translations","translations",N3="music/pop","pop",N3="music/classical music","classical music",N3="publishing/nonfiction","nonfiction",N3="publishing/radio &amp; podcasts","radio &amp; podcasts",N3="music/world music","world music",N3="music/metal","metal",N3="music/jazz","jazz","TRUE","FALSE")</f>
        <v>television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 t="shared" si="0"/>
        <v>105</v>
      </c>
      <c r="P4" s="24">
        <f t="shared" si="1"/>
        <v>15</v>
      </c>
      <c r="Q4" t="str" cm="1">
        <f t="array" ref="Q4">_xlfn.IFS(N4="food/small batch","food",N4="food/restaurants","food",N4="food/food trucks","food",N4="theater/spaces","theater",N4="theater/musical","theater",N4="theater/plays","theater",N4="technology/web","technology",N4="technology/space exploration","technology",N4="technology/makerspaces","technology",N4="technology/hardware","technology",N4="technology/gadgets","technology",N4="technology/wearables","technology",N4="film &amp; video/television","film &amp; video",N4="film &amp; video/animation","film &amp; video",N4="film &amp; video/science fiction","film &amp; video",N4="film &amp; video/documentary","film &amp; video",N4="film &amp; video/drama","film &amp; video",N4="film &amp; video/shorts","film &amp; video",N4="games/video games","games",N4="games/tabletop games","games",N4="games/mobile games","games",N4="journalism/audio","journalism",N4="photography/people","photography",N4="photography/photobooks","photography",N4="photography/places","photography",N4="photography/nature","photography",N4="music/electronic music","music",N4="music/rock","music",N4="music/indie rock","music",N4="music/faith","music",N4="publishing/children's books","publishing",N4="publishing/art books","publishing",N4="publishing/fiction","publishing",N4="publishing/translations","publishing",N4="music/pop","music",N4="music/classical music","music",N4="publishing/nonfiction","publishing",N4="publishing/radio &amp; podcasts","publishing",N4="music/world music","music",N4="music/metal","music",N4="music/jazz","music","TRUE","FALSE")</f>
        <v>film &amp; video</v>
      </c>
      <c r="R4" t="str" cm="1">
        <f t="array" ref="R4">_xlfn.IFS(N4="food/small batch","small batch",N4="food/restaurants","retaurants",N4="food/food trucks","food trucks",N4="theater/spaces","spaces",N4="theater/musical","musical",N4="theater/plays","plays",N4="technology/web","web",N4="technology/space exploration","space exploration",N4="technology/makerspaces","makerspaces",N4="technology/hardware","hardware",N4="technology/gadgets","gadgets",N4="technology/wearables","wearables",N4="film &amp; video/television","television",N4="film &amp; video/animation","animation",N4="film &amp; video/science fiction","science fiction",N4="film &amp; video/documentary","documentary",N4="film &amp; video/drama","drama",N4="film &amp; video/shorts","shorts",N4="games/video games","video games",N4="games/tabletop games","tabletop games",N4="games/mobile games","mobile games",N4="journalism/audio","audio",N4="photography/people","people",N4="photography/photobooks","photobooks",N4="photography/places","places",N4="photography/nature","nature",N4="music/electronic music","electronic music",N4="music/rock","rock",N4="music/indie rock","indie rock",N4="music/faith","faith",N4="publishing/children's books","children's books",N4="publishing/art books","art books",N4="publishing/fiction","fiction",N4="publishing/translations","translations",N4="music/pop","pop",N4="music/classical music","classical music",N4="publishing/nonfiction","nonfiction",N4="publishing/radio &amp; podcasts","radio &amp; podcasts",N4="music/world music","world music",N4="music/metal","metal",N4="music/jazz","jazz","TRUE","FALSE")</f>
        <v>television</v>
      </c>
      <c r="S4" s="5">
        <f t="shared" si="2"/>
        <v>42405.702349537038</v>
      </c>
      <c r="T4" s="5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si="0"/>
        <v>103.89999999999999</v>
      </c>
      <c r="P5" s="24">
        <f t="shared" si="1"/>
        <v>69.266666666666666</v>
      </c>
      <c r="Q5" t="str" cm="1">
        <f t="array" ref="Q5">_xlfn.IFS(N5="food/small batch","food",N5="food/restaurants","food",N5="food/food trucks","food",N5="theater/spaces","theater",N5="theater/musical","theater",N5="theater/plays","theater",N5="technology/web","technology",N5="technology/space exploration","technology",N5="technology/makerspaces","technology",N5="technology/hardware","technology",N5="technology/gadgets","technology",N5="technology/wearables","technology",N5="film &amp; video/television","film &amp; video",N5="film &amp; video/animation","film &amp; video",N5="film &amp; video/science fiction","film &amp; video",N5="film &amp; video/documentary","film &amp; video",N5="film &amp; video/drama","film &amp; video",N5="film &amp; video/shorts","film &amp; video",N5="games/video games","games",N5="games/tabletop games","games",N5="games/mobile games","games",N5="journalism/audio","journalism",N5="photography/people","photography",N5="photography/photobooks","photography",N5="photography/places","photography",N5="photography/nature","photography",N5="music/electronic music","music",N5="music/rock","music",N5="music/indie rock","music",N5="music/faith","music",N5="publishing/children's books","publishing",N5="publishing/art books","publishing",N5="publishing/fiction","publishing",N5="publishing/translations","publishing",N5="music/pop","music",N5="music/classical music","music",N5="publishing/nonfiction","publishing",N5="publishing/radio &amp; podcasts","publishing",N5="music/world music","music",N5="music/metal","music",N5="music/jazz","music","TRUE","FALSE")</f>
        <v>film &amp; video</v>
      </c>
      <c r="R5" t="str" cm="1">
        <f t="array" ref="R5">_xlfn.IFS(N5="food/small batch","small batch",N5="food/restaurants","retaurants",N5="food/food trucks","food trucks",N5="theater/spaces","spaces",N5="theater/musical","musical",N5="theater/plays","plays",N5="technology/web","web",N5="technology/space exploration","space exploration",N5="technology/makerspaces","makerspaces",N5="technology/hardware","hardware",N5="technology/gadgets","gadgets",N5="technology/wearables","wearables",N5="film &amp; video/television","television",N5="film &amp; video/animation","animation",N5="film &amp; video/science fiction","science fiction",N5="film &amp; video/documentary","documentary",N5="film &amp; video/drama","drama",N5="film &amp; video/shorts","shorts",N5="games/video games","video games",N5="games/tabletop games","tabletop games",N5="games/mobile games","mobile games",N5="journalism/audio","audio",N5="photography/people","people",N5="photography/photobooks","photobooks",N5="photography/places","places",N5="photography/nature","nature",N5="music/electronic music","electronic music",N5="music/rock","rock",N5="music/indie rock","indie rock",N5="music/faith","faith",N5="publishing/children's books","children's books",N5="publishing/art books","art books",N5="publishing/fiction","fiction",N5="publishing/translations","translations",N5="music/pop","pop",N5="music/classical music","classical music",N5="publishing/nonfiction","nonfiction",N5="publishing/radio &amp; podcasts","radio &amp; podcasts",N5="music/world music","world music",N5="music/metal","metal",N5="music/jazz","jazz","TRUE","FALSE")</f>
        <v>television</v>
      </c>
      <c r="S5" s="5">
        <f t="shared" si="2"/>
        <v>41828.515127314815</v>
      </c>
      <c r="T5" s="5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0"/>
        <v>122.99154545454545</v>
      </c>
      <c r="P6" s="24">
        <f t="shared" si="1"/>
        <v>190.55028169014085</v>
      </c>
      <c r="Q6" t="str" cm="1">
        <f t="array" ref="Q6">_xlfn.IFS(N6="food/small batch","food",N6="food/restaurants","food",N6="food/food trucks","food",N6="theater/spaces","theater",N6="theater/musical","theater",N6="theater/plays","theater",N6="technology/web","technology",N6="technology/space exploration","technology",N6="technology/makerspaces","technology",N6="technology/hardware","technology",N6="technology/gadgets","technology",N6="technology/wearables","technology",N6="film &amp; video/television","film &amp; video",N6="film &amp; video/animation","film &amp; video",N6="film &amp; video/science fiction","film &amp; video",N6="film &amp; video/documentary","film &amp; video",N6="film &amp; video/drama","film &amp; video",N6="film &amp; video/shorts","film &amp; video",N6="games/video games","games",N6="games/tabletop games","games",N6="games/mobile games","games",N6="journalism/audio","journalism",N6="photography/people","photography",N6="photography/photobooks","photography",N6="photography/places","photography",N6="photography/nature","photography",N6="music/electronic music","music",N6="music/rock","music",N6="music/indie rock","music",N6="music/faith","music",N6="publishing/children's books","publishing",N6="publishing/art books","publishing",N6="publishing/fiction","publishing",N6="publishing/translations","publishing",N6="music/pop","music",N6="music/classical music","music",N6="publishing/nonfiction","publishing",N6="publishing/radio &amp; podcasts","publishing",N6="music/world music","music",N6="music/metal","music",N6="music/jazz","music","TRUE","FALSE")</f>
        <v>film &amp; video</v>
      </c>
      <c r="R6" t="str" cm="1">
        <f t="array" ref="R6">_xlfn.IFS(N6="food/small batch","small batch",N6="food/restaurants","retaurants",N6="food/food trucks","food trucks",N6="theater/spaces","spaces",N6="theater/musical","musical",N6="theater/plays","plays",N6="technology/web","web",N6="technology/space exploration","space exploration",N6="technology/makerspaces","makerspaces",N6="technology/hardware","hardware",N6="technology/gadgets","gadgets",N6="technology/wearables","wearables",N6="film &amp; video/television","television",N6="film &amp; video/animation","animation",N6="film &amp; video/science fiction","science fiction",N6="film &amp; video/documentary","documentary",N6="film &amp; video/drama","drama",N6="film &amp; video/shorts","shorts",N6="games/video games","video games",N6="games/tabletop games","tabletop games",N6="games/mobile games","mobile games",N6="journalism/audio","audio",N6="photography/people","people",N6="photography/photobooks","photobooks",N6="photography/places","places",N6="photography/nature","nature",N6="music/electronic music","electronic music",N6="music/rock","rock",N6="music/indie rock","indie rock",N6="music/faith","faith",N6="publishing/children's books","children's books",N6="publishing/art books","art books",N6="publishing/fiction","fiction",N6="publishing/translations","translations",N6="music/pop","pop",N6="music/classical music","classical music",N6="publishing/nonfiction","nonfiction",N6="publishing/radio &amp; podcasts","radio &amp; podcasts",N6="music/world music","world music",N6="music/metal","metal",N6="music/jazz","jazz","TRUE","FALSE")</f>
        <v>television</v>
      </c>
      <c r="S6" s="5">
        <f t="shared" si="2"/>
        <v>42327.834247685183</v>
      </c>
      <c r="T6" s="5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0"/>
        <v>109.77744436109028</v>
      </c>
      <c r="P7" s="24">
        <f t="shared" si="1"/>
        <v>93.40425531914893</v>
      </c>
      <c r="Q7" t="str" cm="1">
        <f t="array" ref="Q7">_xlfn.IFS(N7="food/small batch","food",N7="food/restaurants","food",N7="food/food trucks","food",N7="theater/spaces","theater",N7="theater/musical","theater",N7="theater/plays","theater",N7="technology/web","technology",N7="technology/space exploration","technology",N7="technology/makerspaces","technology",N7="technology/hardware","technology",N7="technology/gadgets","technology",N7="technology/wearables","technology",N7="film &amp; video/television","film &amp; video",N7="film &amp; video/animation","film &amp; video",N7="film &amp; video/science fiction","film &amp; video",N7="film &amp; video/documentary","film &amp; video",N7="film &amp; video/drama","film &amp; video",N7="film &amp; video/shorts","film &amp; video",N7="games/video games","games",N7="games/tabletop games","games",N7="games/mobile games","games",N7="journalism/audio","journalism",N7="photography/people","photography",N7="photography/photobooks","photography",N7="photography/places","photography",N7="photography/nature","photography",N7="music/electronic music","music",N7="music/rock","music",N7="music/indie rock","music",N7="music/faith","music",N7="publishing/children's books","publishing",N7="publishing/art books","publishing",N7="publishing/fiction","publishing",N7="publishing/translations","publishing",N7="music/pop","music",N7="music/classical music","music",N7="publishing/nonfiction","publishing",N7="publishing/radio &amp; podcasts","publishing",N7="music/world music","music",N7="music/metal","music",N7="music/jazz","music","TRUE","FALSE")</f>
        <v>film &amp; video</v>
      </c>
      <c r="R7" t="str" cm="1">
        <f t="array" ref="R7">_xlfn.IFS(N7="food/small batch","small batch",N7="food/restaurants","retaurants",N7="food/food trucks","food trucks",N7="theater/spaces","spaces",N7="theater/musical","musical",N7="theater/plays","plays",N7="technology/web","web",N7="technology/space exploration","space exploration",N7="technology/makerspaces","makerspaces",N7="technology/hardware","hardware",N7="technology/gadgets","gadgets",N7="technology/wearables","wearables",N7="film &amp; video/television","television",N7="film &amp; video/animation","animation",N7="film &amp; video/science fiction","science fiction",N7="film &amp; video/documentary","documentary",N7="film &amp; video/drama","drama",N7="film &amp; video/shorts","shorts",N7="games/video games","video games",N7="games/tabletop games","tabletop games",N7="games/mobile games","mobile games",N7="journalism/audio","audio",N7="photography/people","people",N7="photography/photobooks","photobooks",N7="photography/places","places",N7="photography/nature","nature",N7="music/electronic music","electronic music",N7="music/rock","rock",N7="music/indie rock","indie rock",N7="music/faith","faith",N7="publishing/children's books","children's books",N7="publishing/art books","art books",N7="publishing/fiction","fiction",N7="publishing/translations","translations",N7="music/pop","pop",N7="music/classical music","classical music",N7="publishing/nonfiction","nonfiction",N7="publishing/radio &amp; podcasts","radio &amp; podcasts",N7="music/world music","world music",N7="music/metal","metal",N7="music/jazz","jazz","TRUE","FALSE")</f>
        <v>television</v>
      </c>
      <c r="S7" s="5">
        <f t="shared" si="2"/>
        <v>42563.932951388888</v>
      </c>
      <c r="T7" s="5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0"/>
        <v>106.4875</v>
      </c>
      <c r="P8" s="24">
        <f t="shared" si="1"/>
        <v>146.87931034482759</v>
      </c>
      <c r="Q8" t="str" cm="1">
        <f t="array" ref="Q8">_xlfn.IFS(N8="food/small batch","food",N8="food/restaurants","food",N8="food/food trucks","food",N8="theater/spaces","theater",N8="theater/musical","theater",N8="theater/plays","theater",N8="technology/web","technology",N8="technology/space exploration","technology",N8="technology/makerspaces","technology",N8="technology/hardware","technology",N8="technology/gadgets","technology",N8="technology/wearables","technology",N8="film &amp; video/television","film &amp; video",N8="film &amp; video/animation","film &amp; video",N8="film &amp; video/science fiction","film &amp; video",N8="film &amp; video/documentary","film &amp; video",N8="film &amp; video/drama","film &amp; video",N8="film &amp; video/shorts","film &amp; video",N8="games/video games","games",N8="games/tabletop games","games",N8="games/mobile games","games",N8="journalism/audio","journalism",N8="photography/people","photography",N8="photography/photobooks","photography",N8="photography/places","photography",N8="photography/nature","photography",N8="music/electronic music","music",N8="music/rock","music",N8="music/indie rock","music",N8="music/faith","music",N8="publishing/children's books","publishing",N8="publishing/art books","publishing",N8="publishing/fiction","publishing",N8="publishing/translations","publishing",N8="music/pop","music",N8="music/classical music","music",N8="publishing/nonfiction","publishing",N8="publishing/radio &amp; podcasts","publishing",N8="music/world music","music",N8="music/metal","music",N8="music/jazz","music","TRUE","FALSE")</f>
        <v>film &amp; video</v>
      </c>
      <c r="R8" t="str" cm="1">
        <f t="array" ref="R8">_xlfn.IFS(N8="food/small batch","small batch",N8="food/restaurants","retaurants",N8="food/food trucks","food trucks",N8="theater/spaces","spaces",N8="theater/musical","musical",N8="theater/plays","plays",N8="technology/web","web",N8="technology/space exploration","space exploration",N8="technology/makerspaces","makerspaces",N8="technology/hardware","hardware",N8="technology/gadgets","gadgets",N8="technology/wearables","wearables",N8="film &amp; video/television","television",N8="film &amp; video/animation","animation",N8="film &amp; video/science fiction","science fiction",N8="film &amp; video/documentary","documentary",N8="film &amp; video/drama","drama",N8="film &amp; video/shorts","shorts",N8="games/video games","video games",N8="games/tabletop games","tabletop games",N8="games/mobile games","mobile games",N8="journalism/audio","audio",N8="photography/people","people",N8="photography/photobooks","photobooks",N8="photography/places","places",N8="photography/nature","nature",N8="music/electronic music","electronic music",N8="music/rock","rock",N8="music/indie rock","indie rock",N8="music/faith","faith",N8="publishing/children's books","children's books",N8="publishing/art books","art books",N8="publishing/fiction","fiction",N8="publishing/translations","translations",N8="music/pop","pop",N8="music/classical music","classical music",N8="publishing/nonfiction","nonfiction",N8="publishing/radio &amp; podcasts","radio &amp; podcasts",N8="music/world music","world music",N8="music/metal","metal",N8="music/jazz","jazz","TRUE","FALSE")</f>
        <v>television</v>
      </c>
      <c r="S8" s="5">
        <f t="shared" si="2"/>
        <v>41794.072337962964</v>
      </c>
      <c r="T8" s="5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0"/>
        <v>101.22222222222221</v>
      </c>
      <c r="P9" s="24">
        <f t="shared" si="1"/>
        <v>159.82456140350877</v>
      </c>
      <c r="Q9" t="str" cm="1">
        <f t="array" ref="Q9">_xlfn.IFS(N9="food/small batch","food",N9="food/restaurants","food",N9="food/food trucks","food",N9="theater/spaces","theater",N9="theater/musical","theater",N9="theater/plays","theater",N9="technology/web","technology",N9="technology/space exploration","technology",N9="technology/makerspaces","technology",N9="technology/hardware","technology",N9="technology/gadgets","technology",N9="technology/wearables","technology",N9="film &amp; video/television","film &amp; video",N9="film &amp; video/animation","film &amp; video",N9="film &amp; video/science fiction","film &amp; video",N9="film &amp; video/documentary","film &amp; video",N9="film &amp; video/drama","film &amp; video",N9="film &amp; video/shorts","film &amp; video",N9="games/video games","games",N9="games/tabletop games","games",N9="games/mobile games","games",N9="journalism/audio","journalism",N9="photography/people","photography",N9="photography/photobooks","photography",N9="photography/places","photography",N9="photography/nature","photography",N9="music/electronic music","music",N9="music/rock","music",N9="music/indie rock","music",N9="music/faith","music",N9="publishing/children's books","publishing",N9="publishing/art books","publishing",N9="publishing/fiction","publishing",N9="publishing/translations","publishing",N9="music/pop","music",N9="music/classical music","music",N9="publishing/nonfiction","publishing",N9="publishing/radio &amp; podcasts","publishing",N9="music/world music","music",N9="music/metal","music",N9="music/jazz","music","TRUE","FALSE")</f>
        <v>film &amp; video</v>
      </c>
      <c r="R9" t="str" cm="1">
        <f t="array" ref="R9">_xlfn.IFS(N9="food/small batch","small batch",N9="food/restaurants","retaurants",N9="food/food trucks","food trucks",N9="theater/spaces","spaces",N9="theater/musical","musical",N9="theater/plays","plays",N9="technology/web","web",N9="technology/space exploration","space exploration",N9="technology/makerspaces","makerspaces",N9="technology/hardware","hardware",N9="technology/gadgets","gadgets",N9="technology/wearables","wearables",N9="film &amp; video/television","television",N9="film &amp; video/animation","animation",N9="film &amp; video/science fiction","science fiction",N9="film &amp; video/documentary","documentary",N9="film &amp; video/drama","drama",N9="film &amp; video/shorts","shorts",N9="games/video games","video games",N9="games/tabletop games","tabletop games",N9="games/mobile games","mobile games",N9="journalism/audio","audio",N9="photography/people","people",N9="photography/photobooks","photobooks",N9="photography/places","places",N9="photography/nature","nature",N9="music/electronic music","electronic music",N9="music/rock","rock",N9="music/indie rock","indie rock",N9="music/faith","faith",N9="publishing/children's books","children's books",N9="publishing/art books","art books",N9="publishing/fiction","fiction",N9="publishing/translations","translations",N9="music/pop","pop",N9="music/classical music","classical music",N9="publishing/nonfiction","nonfiction",N9="publishing/radio &amp; podcasts","radio &amp; podcasts",N9="music/world music","world music",N9="music/metal","metal",N9="music/jazz","jazz","TRUE","FALSE")</f>
        <v>television</v>
      </c>
      <c r="S9" s="5">
        <f t="shared" si="2"/>
        <v>42516.047071759262</v>
      </c>
      <c r="T9" s="5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>(E10/D10)*100</f>
        <v>100.04342857142856</v>
      </c>
      <c r="P10" s="24">
        <f t="shared" si="1"/>
        <v>291.79333333333335</v>
      </c>
      <c r="Q10" t="str" cm="1">
        <f t="array" ref="Q10">_xlfn.IFS(N10="food/small batch","food",N10="food/restaurants","food",N10="food/food trucks","food",N10="theater/spaces","theater",N10="theater/musical","theater",N10="theater/plays","theater",N10="technology/web","technology",N10="technology/space exploration","technology",N10="technology/makerspaces","technology",N10="technology/hardware","technology",N10="technology/gadgets","technology",N10="technology/wearables","technology",N10="film &amp; video/television","film &amp; video",N10="film &amp; video/animation","film &amp; video",N10="film &amp; video/science fiction","film &amp; video",N10="film &amp; video/documentary","film &amp; video",N10="film &amp; video/drama","film &amp; video",N10="film &amp; video/shorts","film &amp; video",N10="games/video games","games",N10="games/tabletop games","games",N10="games/mobile games","games",N10="journalism/audio","journalism",N10="photography/people","photography",N10="photography/photobooks","photography",N10="photography/places","photography",N10="photography/nature","photography",N10="music/electronic music","music",N10="music/rock","music",N10="music/indie rock","music",N10="music/faith","music",N10="publishing/children's books","publishing",N10="publishing/art books","publishing",N10="publishing/fiction","publishing",N10="publishing/translations","publishing",N10="music/pop","music",N10="music/classical music","music",N10="publishing/nonfiction","publishing",N10="publishing/radio &amp; podcasts","publishing",N10="music/world music","music",N10="music/metal","music",N10="music/jazz","music","TRUE","FALSE")</f>
        <v>film &amp; video</v>
      </c>
      <c r="R10" t="str" cm="1">
        <f t="array" ref="R10">_xlfn.IFS(N10="food/small batch","small batch",N10="food/restaurants","retaurants",N10="food/food trucks","food trucks",N10="theater/spaces","spaces",N10="theater/musical","musical",N10="theater/plays","plays",N10="technology/web","web",N10="technology/space exploration","space exploration",N10="technology/makerspaces","makerspaces",N10="technology/hardware","hardware",N10="technology/gadgets","gadgets",N10="technology/wearables","wearables",N10="film &amp; video/television","television",N10="film &amp; video/animation","animation",N10="film &amp; video/science fiction","science fiction",N10="film &amp; video/documentary","documentary",N10="film &amp; video/drama","drama",N10="film &amp; video/shorts","shorts",N10="games/video games","video games",N10="games/tabletop games","tabletop games",N10="games/mobile games","mobile games",N10="journalism/audio","audio",N10="photography/people","people",N10="photography/photobooks","photobooks",N10="photography/places","places",N10="photography/nature","nature",N10="music/electronic music","electronic music",N10="music/rock","rock",N10="music/indie rock","indie rock",N10="music/faith","faith",N10="publishing/children's books","children's books",N10="publishing/art books","art books",N10="publishing/fiction","fiction",N10="publishing/translations","translations",N10="music/pop","pop",N10="music/classical music","classical music",N10="publishing/nonfiction","nonfiction",N10="publishing/radio &amp; podcasts","radio &amp; podcasts",N10="music/world music","world music",N10="music/metal","metal",N10="music/jazz","jazz","TRUE","FALSE")</f>
        <v>television</v>
      </c>
      <c r="S10" s="5">
        <f t="shared" si="2"/>
        <v>42468.94458333333</v>
      </c>
      <c r="T10" s="5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0"/>
        <v>125.998</v>
      </c>
      <c r="P11" s="24">
        <f t="shared" si="1"/>
        <v>31.499500000000001</v>
      </c>
      <c r="Q11" t="str" cm="1">
        <f t="array" ref="Q11">_xlfn.IFS(N11="food/small batch","food",N11="food/restaurants","food",N11="food/food trucks","food",N11="theater/spaces","theater",N11="theater/musical","theater",N11="theater/plays","theater",N11="technology/web","technology",N11="technology/space exploration","technology",N11="technology/makerspaces","technology",N11="technology/hardware","technology",N11="technology/gadgets","technology",N11="technology/wearables","technology",N11="film &amp; video/television","film &amp; video",N11="film &amp; video/animation","film &amp; video",N11="film &amp; video/science fiction","film &amp; video",N11="film &amp; video/documentary","film &amp; video",N11="film &amp; video/drama","film &amp; video",N11="film &amp; video/shorts","film &amp; video",N11="games/video games","games",N11="games/tabletop games","games",N11="games/mobile games","games",N11="journalism/audio","journalism",N11="photography/people","photography",N11="photography/photobooks","photography",N11="photography/places","photography",N11="photography/nature","photography",N11="music/electronic music","music",N11="music/rock","music",N11="music/indie rock","music",N11="music/faith","music",N11="publishing/children's books","publishing",N11="publishing/art books","publishing",N11="publishing/fiction","publishing",N11="publishing/translations","publishing",N11="music/pop","music",N11="music/classical music","music",N11="publishing/nonfiction","publishing",N11="publishing/radio &amp; podcasts","publishing",N11="music/world music","music",N11="music/metal","music",N11="music/jazz","music","TRUE","FALSE")</f>
        <v>film &amp; video</v>
      </c>
      <c r="R11" t="str" cm="1">
        <f t="array" ref="R11">_xlfn.IFS(N11="food/small batch","small batch",N11="food/restaurants","retaurants",N11="food/food trucks","food trucks",N11="theater/spaces","spaces",N11="theater/musical","musical",N11="theater/plays","plays",N11="technology/web","web",N11="technology/space exploration","space exploration",N11="technology/makerspaces","makerspaces",N11="technology/hardware","hardware",N11="technology/gadgets","gadgets",N11="technology/wearables","wearables",N11="film &amp; video/television","television",N11="film &amp; video/animation","animation",N11="film &amp; video/science fiction","science fiction",N11="film &amp; video/documentary","documentary",N11="film &amp; video/drama","drama",N11="film &amp; video/shorts","shorts",N11="games/video games","video games",N11="games/tabletop games","tabletop games",N11="games/mobile games","mobile games",N11="journalism/audio","audio",N11="photography/people","people",N11="photography/photobooks","photobooks",N11="photography/places","places",N11="photography/nature","nature",N11="music/electronic music","electronic music",N11="music/rock","rock",N11="music/indie rock","indie rock",N11="music/faith","faith",N11="publishing/children's books","children's books",N11="publishing/art books","art books",N11="publishing/fiction","fiction",N11="publishing/translations","translations",N11="music/pop","pop",N11="music/classical music","classical music",N11="publishing/nonfiction","nonfiction",N11="publishing/radio &amp; podcasts","radio &amp; podcasts",N11="music/world music","world music",N11="music/metal","metal",N11="music/jazz","jazz","TRUE","FALSE")</f>
        <v>television</v>
      </c>
      <c r="S11" s="5">
        <f t="shared" si="2"/>
        <v>42447.103518518517</v>
      </c>
      <c r="T11" s="5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0"/>
        <v>100.49999999999999</v>
      </c>
      <c r="P12" s="24">
        <f t="shared" si="1"/>
        <v>158.68421052631578</v>
      </c>
      <c r="Q12" t="str" cm="1">
        <f t="array" ref="Q12">_xlfn.IFS(N12="food/small batch","food",N12="food/restaurants","food",N12="food/food trucks","food",N12="theater/spaces","theater",N12="theater/musical","theater",N12="theater/plays","theater",N12="technology/web","technology",N12="technology/space exploration","technology",N12="technology/makerspaces","technology",N12="technology/hardware","technology",N12="technology/gadgets","technology",N12="technology/wearables","technology",N12="film &amp; video/television","film &amp; video",N12="film &amp; video/animation","film &amp; video",N12="film &amp; video/science fiction","film &amp; video",N12="film &amp; video/documentary","film &amp; video",N12="film &amp; video/drama","film &amp; video",N12="film &amp; video/shorts","film &amp; video",N12="games/video games","games",N12="games/tabletop games","games",N12="games/mobile games","games",N12="journalism/audio","journalism",N12="photography/people","photography",N12="photography/photobooks","photography",N12="photography/places","photography",N12="photography/nature","photography",N12="music/electronic music","music",N12="music/rock","music",N12="music/indie rock","music",N12="music/faith","music",N12="publishing/children's books","publishing",N12="publishing/art books","publishing",N12="publishing/fiction","publishing",N12="publishing/translations","publishing",N12="music/pop","music",N12="music/classical music","music",N12="publishing/nonfiction","publishing",N12="publishing/radio &amp; podcasts","publishing",N12="music/world music","music",N12="music/metal","music",N12="music/jazz","music","TRUE","FALSE")</f>
        <v>film &amp; video</v>
      </c>
      <c r="R12" t="str" cm="1">
        <f t="array" ref="R12">_xlfn.IFS(N12="food/small batch","small batch",N12="food/restaurants","retaurants",N12="food/food trucks","food trucks",N12="theater/spaces","spaces",N12="theater/musical","musical",N12="theater/plays","plays",N12="technology/web","web",N12="technology/space exploration","space exploration",N12="technology/makerspaces","makerspaces",N12="technology/hardware","hardware",N12="technology/gadgets","gadgets",N12="technology/wearables","wearables",N12="film &amp; video/television","television",N12="film &amp; video/animation","animation",N12="film &amp; video/science fiction","science fiction",N12="film &amp; video/documentary","documentary",N12="film &amp; video/drama","drama",N12="film &amp; video/shorts","shorts",N12="games/video games","video games",N12="games/tabletop games","tabletop games",N12="games/mobile games","mobile games",N12="journalism/audio","audio",N12="photography/people","people",N12="photography/photobooks","photobooks",N12="photography/places","places",N12="photography/nature","nature",N12="music/electronic music","electronic music",N12="music/rock","rock",N12="music/indie rock","indie rock",N12="music/faith","faith",N12="publishing/children's books","children's books",N12="publishing/art books","art books",N12="publishing/fiction","fiction",N12="publishing/translations","translations",N12="music/pop","pop",N12="music/classical music","classical music",N12="publishing/nonfiction","nonfiction",N12="publishing/radio &amp; podcasts","radio &amp; podcasts",N12="music/world music","world music",N12="music/metal","metal",N12="music/jazz","jazz","TRUE","FALSE")</f>
        <v>television</v>
      </c>
      <c r="S12" s="5">
        <f t="shared" si="2"/>
        <v>41780.068043981482</v>
      </c>
      <c r="T12" s="5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0"/>
        <v>120.5</v>
      </c>
      <c r="P13" s="24">
        <f t="shared" si="1"/>
        <v>80.333333333333329</v>
      </c>
      <c r="Q13" t="str" cm="1">
        <f t="array" ref="Q13">_xlfn.IFS(N13="food/small batch","food",N13="food/restaurants","food",N13="food/food trucks","food",N13="theater/spaces","theater",N13="theater/musical","theater",N13="theater/plays","theater",N13="technology/web","technology",N13="technology/space exploration","technology",N13="technology/makerspaces","technology",N13="technology/hardware","technology",N13="technology/gadgets","technology",N13="technology/wearables","technology",N13="film &amp; video/television","film &amp; video",N13="film &amp; video/animation","film &amp; video",N13="film &amp; video/science fiction","film &amp; video",N13="film &amp; video/documentary","film &amp; video",N13="film &amp; video/drama","film &amp; video",N13="film &amp; video/shorts","film &amp; video",N13="games/video games","games",N13="games/tabletop games","games",N13="games/mobile games","games",N13="journalism/audio","journalism",N13="photography/people","photography",N13="photography/photobooks","photography",N13="photography/places","photography",N13="photography/nature","photography",N13="music/electronic music","music",N13="music/rock","music",N13="music/indie rock","music",N13="music/faith","music",N13="publishing/children's books","publishing",N13="publishing/art books","publishing",N13="publishing/fiction","publishing",N13="publishing/translations","publishing",N13="music/pop","music",N13="music/classical music","music",N13="publishing/nonfiction","publishing",N13="publishing/radio &amp; podcasts","publishing",N13="music/world music","music",N13="music/metal","music",N13="music/jazz","music","TRUE","FALSE")</f>
        <v>film &amp; video</v>
      </c>
      <c r="R13" t="str" cm="1">
        <f t="array" ref="R13">_xlfn.IFS(N13="food/small batch","small batch",N13="food/restaurants","retaurants",N13="food/food trucks","food trucks",N13="theater/spaces","spaces",N13="theater/musical","musical",N13="theater/plays","plays",N13="technology/web","web",N13="technology/space exploration","space exploration",N13="technology/makerspaces","makerspaces",N13="technology/hardware","hardware",N13="technology/gadgets","gadgets",N13="technology/wearables","wearables",N13="film &amp; video/television","television",N13="film &amp; video/animation","animation",N13="film &amp; video/science fiction","science fiction",N13="film &amp; video/documentary","documentary",N13="film &amp; video/drama","drama",N13="film &amp; video/shorts","shorts",N13="games/video games","video games",N13="games/tabletop games","tabletop games",N13="games/mobile games","mobile games",N13="journalism/audio","audio",N13="photography/people","people",N13="photography/photobooks","photobooks",N13="photography/places","places",N13="photography/nature","nature",N13="music/electronic music","electronic music",N13="music/rock","rock",N13="music/indie rock","indie rock",N13="music/faith","faith",N13="publishing/children's books","children's books",N13="publishing/art books","art books",N13="publishing/fiction","fiction",N13="publishing/translations","translations",N13="music/pop","pop",N13="music/classical music","classical music",N13="publishing/nonfiction","nonfiction",N13="publishing/radio &amp; podcasts","radio &amp; podcasts",N13="music/world music","world music",N13="music/metal","metal",N13="music/jazz","jazz","TRUE","FALSE")</f>
        <v>television</v>
      </c>
      <c r="S13" s="5">
        <f t="shared" si="2"/>
        <v>42572.778495370367</v>
      </c>
      <c r="T13" s="5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0"/>
        <v>165.29333333333335</v>
      </c>
      <c r="P14" s="24">
        <f t="shared" si="1"/>
        <v>59.961305925030231</v>
      </c>
      <c r="Q14" t="str" cm="1">
        <f t="array" ref="Q14">_xlfn.IFS(N14="food/small batch","food",N14="food/restaurants","food",N14="food/food trucks","food",N14="theater/spaces","theater",N14="theater/musical","theater",N14="theater/plays","theater",N14="technology/web","technology",N14="technology/space exploration","technology",N14="technology/makerspaces","technology",N14="technology/hardware","technology",N14="technology/gadgets","technology",N14="technology/wearables","technology",N14="film &amp; video/television","film &amp; video",N14="film &amp; video/animation","film &amp; video",N14="film &amp; video/science fiction","film &amp; video",N14="film &amp; video/documentary","film &amp; video",N14="film &amp; video/drama","film &amp; video",N14="film &amp; video/shorts","film &amp; video",N14="games/video games","games",N14="games/tabletop games","games",N14="games/mobile games","games",N14="journalism/audio","journalism",N14="photography/people","photography",N14="photography/photobooks","photography",N14="photography/places","photography",N14="photography/nature","photography",N14="music/electronic music","music",N14="music/rock","music",N14="music/indie rock","music",N14="music/faith","music",N14="publishing/children's books","publishing",N14="publishing/art books","publishing",N14="publishing/fiction","publishing",N14="publishing/translations","publishing",N14="music/pop","music",N14="music/classical music","music",N14="publishing/nonfiction","publishing",N14="publishing/radio &amp; podcasts","publishing",N14="music/world music","music",N14="music/metal","music",N14="music/jazz","music","TRUE","FALSE")</f>
        <v>film &amp; video</v>
      </c>
      <c r="R14" t="str" cm="1">
        <f t="array" ref="R14">_xlfn.IFS(N14="food/small batch","small batch",N14="food/restaurants","retaurants",N14="food/food trucks","food trucks",N14="theater/spaces","spaces",N14="theater/musical","musical",N14="theater/plays","plays",N14="technology/web","web",N14="technology/space exploration","space exploration",N14="technology/makerspaces","makerspaces",N14="technology/hardware","hardware",N14="technology/gadgets","gadgets",N14="technology/wearables","wearables",N14="film &amp; video/television","television",N14="film &amp; video/animation","animation",N14="film &amp; video/science fiction","science fiction",N14="film &amp; video/documentary","documentary",N14="film &amp; video/drama","drama",N14="film &amp; video/shorts","shorts",N14="games/video games","video games",N14="games/tabletop games","tabletop games",N14="games/mobile games","mobile games",N14="journalism/audio","audio",N14="photography/people","people",N14="photography/photobooks","photobooks",N14="photography/places","places",N14="photography/nature","nature",N14="music/electronic music","electronic music",N14="music/rock","rock",N14="music/indie rock","indie rock",N14="music/faith","faith",N14="publishing/children's books","children's books",N14="publishing/art books","art books",N14="publishing/fiction","fiction",N14="publishing/translations","translations",N14="music/pop","pop",N14="music/classical music","classical music",N14="publishing/nonfiction","nonfiction",N14="publishing/radio &amp; podcasts","radio &amp; podcasts",N14="music/world music","world music",N14="music/metal","metal",N14="music/jazz","jazz","TRUE","FALSE")</f>
        <v>television</v>
      </c>
      <c r="S14" s="5">
        <f t="shared" si="2"/>
        <v>41791.713252314818</v>
      </c>
      <c r="T14" s="5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0"/>
        <v>159.97142857142856</v>
      </c>
      <c r="P15" s="24">
        <f t="shared" si="1"/>
        <v>109.78431372549019</v>
      </c>
      <c r="Q15" t="str" cm="1">
        <f t="array" ref="Q15">_xlfn.IFS(N15="food/small batch","food",N15="food/restaurants","food",N15="food/food trucks","food",N15="theater/spaces","theater",N15="theater/musical","theater",N15="theater/plays","theater",N15="technology/web","technology",N15="technology/space exploration","technology",N15="technology/makerspaces","technology",N15="technology/hardware","technology",N15="technology/gadgets","technology",N15="technology/wearables","technology",N15="film &amp; video/television","film &amp; video",N15="film &amp; video/animation","film &amp; video",N15="film &amp; video/science fiction","film &amp; video",N15="film &amp; video/documentary","film &amp; video",N15="film &amp; video/drama","film &amp; video",N15="film &amp; video/shorts","film &amp; video",N15="games/video games","games",N15="games/tabletop games","games",N15="games/mobile games","games",N15="journalism/audio","journalism",N15="photography/people","photography",N15="photography/photobooks","photography",N15="photography/places","photography",N15="photography/nature","photography",N15="music/electronic music","music",N15="music/rock","music",N15="music/indie rock","music",N15="music/faith","music",N15="publishing/children's books","publishing",N15="publishing/art books","publishing",N15="publishing/fiction","publishing",N15="publishing/translations","publishing",N15="music/pop","music",N15="music/classical music","music",N15="publishing/nonfiction","publishing",N15="publishing/radio &amp; podcasts","publishing",N15="music/world music","music",N15="music/metal","music",N15="music/jazz","music","TRUE","FALSE")</f>
        <v>film &amp; video</v>
      </c>
      <c r="R15" t="str" cm="1">
        <f t="array" ref="R15">_xlfn.IFS(N15="food/small batch","small batch",N15="food/restaurants","retaurants",N15="food/food trucks","food trucks",N15="theater/spaces","spaces",N15="theater/musical","musical",N15="theater/plays","plays",N15="technology/web","web",N15="technology/space exploration","space exploration",N15="technology/makerspaces","makerspaces",N15="technology/hardware","hardware",N15="technology/gadgets","gadgets",N15="technology/wearables","wearables",N15="film &amp; video/television","television",N15="film &amp; video/animation","animation",N15="film &amp; video/science fiction","science fiction",N15="film &amp; video/documentary","documentary",N15="film &amp; video/drama","drama",N15="film &amp; video/shorts","shorts",N15="games/video games","video games",N15="games/tabletop games","tabletop games",N15="games/mobile games","mobile games",N15="journalism/audio","audio",N15="photography/people","people",N15="photography/photobooks","photobooks",N15="photography/places","places",N15="photography/nature","nature",N15="music/electronic music","electronic music",N15="music/rock","rock",N15="music/indie rock","indie rock",N15="music/faith","faith",N15="publishing/children's books","children's books",N15="publishing/art books","art books",N15="publishing/fiction","fiction",N15="publishing/translations","translations",N15="music/pop","pop",N15="music/classical music","classical music",N15="publishing/nonfiction","nonfiction",N15="publishing/radio &amp; podcasts","radio &amp; podcasts",N15="music/world music","world music",N15="music/metal","metal",N15="music/jazz","jazz","TRUE","FALSE")</f>
        <v>television</v>
      </c>
      <c r="S15" s="5">
        <f t="shared" si="2"/>
        <v>42508.677187499998</v>
      </c>
      <c r="T15" s="5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0"/>
        <v>100.93333333333334</v>
      </c>
      <c r="P16" s="24">
        <f t="shared" si="1"/>
        <v>147.70731707317074</v>
      </c>
      <c r="Q16" t="str" cm="1">
        <f t="array" ref="Q16">_xlfn.IFS(N16="food/small batch","food",N16="food/restaurants","food",N16="food/food trucks","food",N16="theater/spaces","theater",N16="theater/musical","theater",N16="theater/plays","theater",N16="technology/web","technology",N16="technology/space exploration","technology",N16="technology/makerspaces","technology",N16="technology/hardware","technology",N16="technology/gadgets","technology",N16="technology/wearables","technology",N16="film &amp; video/television","film &amp; video",N16="film &amp; video/animation","film &amp; video",N16="film &amp; video/science fiction","film &amp; video",N16="film &amp; video/documentary","film &amp; video",N16="film &amp; video/drama","film &amp; video",N16="film &amp; video/shorts","film &amp; video",N16="games/video games","games",N16="games/tabletop games","games",N16="games/mobile games","games",N16="journalism/audio","journalism",N16="photography/people","photography",N16="photography/photobooks","photography",N16="photography/places","photography",N16="photography/nature","photography",N16="music/electronic music","music",N16="music/rock","music",N16="music/indie rock","music",N16="music/faith","music",N16="publishing/children's books","publishing",N16="publishing/art books","publishing",N16="publishing/fiction","publishing",N16="publishing/translations","publishing",N16="music/pop","music",N16="music/classical music","music",N16="publishing/nonfiction","publishing",N16="publishing/radio &amp; podcasts","publishing",N16="music/world music","music",N16="music/metal","music",N16="music/jazz","music","TRUE","FALSE")</f>
        <v>film &amp; video</v>
      </c>
      <c r="R16" t="str" cm="1">
        <f t="array" ref="R16">_xlfn.IFS(N16="food/small batch","small batch",N16="food/restaurants","retaurants",N16="food/food trucks","food trucks",N16="theater/spaces","spaces",N16="theater/musical","musical",N16="theater/plays","plays",N16="technology/web","web",N16="technology/space exploration","space exploration",N16="technology/makerspaces","makerspaces",N16="technology/hardware","hardware",N16="technology/gadgets","gadgets",N16="technology/wearables","wearables",N16="film &amp; video/television","television",N16="film &amp; video/animation","animation",N16="film &amp; video/science fiction","science fiction",N16="film &amp; video/documentary","documentary",N16="film &amp; video/drama","drama",N16="film &amp; video/shorts","shorts",N16="games/video games","video games",N16="games/tabletop games","tabletop games",N16="games/mobile games","mobile games",N16="journalism/audio","audio",N16="photography/people","people",N16="photography/photobooks","photobooks",N16="photography/places","places",N16="photography/nature","nature",N16="music/electronic music","electronic music",N16="music/rock","rock",N16="music/indie rock","indie rock",N16="music/faith","faith",N16="publishing/children's books","children's books",N16="publishing/art books","art books",N16="publishing/fiction","fiction",N16="publishing/translations","translations",N16="music/pop","pop",N16="music/classical music","classical music",N16="publishing/nonfiction","nonfiction",N16="publishing/radio &amp; podcasts","radio &amp; podcasts",N16="music/world music","world music",N16="music/metal","metal",N16="music/jazz","jazz","TRUE","FALSE")</f>
        <v>television</v>
      </c>
      <c r="S16" s="5">
        <f t="shared" si="2"/>
        <v>41808.02648148148</v>
      </c>
      <c r="T16" s="5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0"/>
        <v>106.60000000000001</v>
      </c>
      <c r="P17" s="24">
        <f t="shared" si="1"/>
        <v>21.755102040816325</v>
      </c>
      <c r="Q17" t="str" cm="1">
        <f t="array" ref="Q17">_xlfn.IFS(N17="food/small batch","food",N17="food/restaurants","food",N17="food/food trucks","food",N17="theater/spaces","theater",N17="theater/musical","theater",N17="theater/plays","theater",N17="technology/web","technology",N17="technology/space exploration","technology",N17="technology/makerspaces","technology",N17="technology/hardware","technology",N17="technology/gadgets","technology",N17="technology/wearables","technology",N17="film &amp; video/television","film &amp; video",N17="film &amp; video/animation","film &amp; video",N17="film &amp; video/science fiction","film &amp; video",N17="film &amp; video/documentary","film &amp; video",N17="film &amp; video/drama","film &amp; video",N17="film &amp; video/shorts","film &amp; video",N17="games/video games","games",N17="games/tabletop games","games",N17="games/mobile games","games",N17="journalism/audio","journalism",N17="photography/people","photography",N17="photography/photobooks","photography",N17="photography/places","photography",N17="photography/nature","photography",N17="music/electronic music","music",N17="music/rock","music",N17="music/indie rock","music",N17="music/faith","music",N17="publishing/children's books","publishing",N17="publishing/art books","publishing",N17="publishing/fiction","publishing",N17="publishing/translations","publishing",N17="music/pop","music",N17="music/classical music","music",N17="publishing/nonfiction","publishing",N17="publishing/radio &amp; podcasts","publishing",N17="music/world music","music",N17="music/metal","music",N17="music/jazz","music","TRUE","FALSE")</f>
        <v>film &amp; video</v>
      </c>
      <c r="R17" t="str" cm="1">
        <f t="array" ref="R17">_xlfn.IFS(N17="food/small batch","small batch",N17="food/restaurants","retaurants",N17="food/food trucks","food trucks",N17="theater/spaces","spaces",N17="theater/musical","musical",N17="theater/plays","plays",N17="technology/web","web",N17="technology/space exploration","space exploration",N17="technology/makerspaces","makerspaces",N17="technology/hardware","hardware",N17="technology/gadgets","gadgets",N17="technology/wearables","wearables",N17="film &amp; video/television","television",N17="film &amp; video/animation","animation",N17="film &amp; video/science fiction","science fiction",N17="film &amp; video/documentary","documentary",N17="film &amp; video/drama","drama",N17="film &amp; video/shorts","shorts",N17="games/video games","video games",N17="games/tabletop games","tabletop games",N17="games/mobile games","mobile games",N17="journalism/audio","audio",N17="photography/people","people",N17="photography/photobooks","photobooks",N17="photography/places","places",N17="photography/nature","nature",N17="music/electronic music","electronic music",N17="music/rock","rock",N17="music/indie rock","indie rock",N17="music/faith","faith",N17="publishing/children's books","children's books",N17="publishing/art books","art books",N17="publishing/fiction","fiction",N17="publishing/translations","translations",N17="music/pop","pop",N17="music/classical music","classical music",N17="publishing/nonfiction","nonfiction",N17="publishing/radio &amp; podcasts","radio &amp; podcasts",N17="music/world music","world music",N17="music/metal","metal",N17="music/jazz","jazz","TRUE","FALSE")</f>
        <v>television</v>
      </c>
      <c r="S17" s="5">
        <f t="shared" si="2"/>
        <v>42256.391875000001</v>
      </c>
      <c r="T17" s="5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0"/>
        <v>100.24166666666667</v>
      </c>
      <c r="P18" s="24">
        <f t="shared" si="1"/>
        <v>171.84285714285716</v>
      </c>
      <c r="Q18" t="str" cm="1">
        <f t="array" ref="Q18">_xlfn.IFS(N18="food/small batch","food",N18="food/restaurants","food",N18="food/food trucks","food",N18="theater/spaces","theater",N18="theater/musical","theater",N18="theater/plays","theater",N18="technology/web","technology",N18="technology/space exploration","technology",N18="technology/makerspaces","technology",N18="technology/hardware","technology",N18="technology/gadgets","technology",N18="technology/wearables","technology",N18="film &amp; video/television","film &amp; video",N18="film &amp; video/animation","film &amp; video",N18="film &amp; video/science fiction","film &amp; video",N18="film &amp; video/documentary","film &amp; video",N18="film &amp; video/drama","film &amp; video",N18="film &amp; video/shorts","film &amp; video",N18="games/video games","games",N18="games/tabletop games","games",N18="games/mobile games","games",N18="journalism/audio","journalism",N18="photography/people","photography",N18="photography/photobooks","photography",N18="photography/places","photography",N18="photography/nature","photography",N18="music/electronic music","music",N18="music/rock","music",N18="music/indie rock","music",N18="music/faith","music",N18="publishing/children's books","publishing",N18="publishing/art books","publishing",N18="publishing/fiction","publishing",N18="publishing/translations","publishing",N18="music/pop","music",N18="music/classical music","music",N18="publishing/nonfiction","publishing",N18="publishing/radio &amp; podcasts","publishing",N18="music/world music","music",N18="music/metal","music",N18="music/jazz","music","TRUE","FALSE")</f>
        <v>film &amp; video</v>
      </c>
      <c r="R18" t="str" cm="1">
        <f t="array" ref="R18">_xlfn.IFS(N18="food/small batch","small batch",N18="food/restaurants","retaurants",N18="food/food trucks","food trucks",N18="theater/spaces","spaces",N18="theater/musical","musical",N18="theater/plays","plays",N18="technology/web","web",N18="technology/space exploration","space exploration",N18="technology/makerspaces","makerspaces",N18="technology/hardware","hardware",N18="technology/gadgets","gadgets",N18="technology/wearables","wearables",N18="film &amp; video/television","television",N18="film &amp; video/animation","animation",N18="film &amp; video/science fiction","science fiction",N18="film &amp; video/documentary","documentary",N18="film &amp; video/drama","drama",N18="film &amp; video/shorts","shorts",N18="games/video games","video games",N18="games/tabletop games","tabletop games",N18="games/mobile games","mobile games",N18="journalism/audio","audio",N18="photography/people","people",N18="photography/photobooks","photobooks",N18="photography/places","places",N18="photography/nature","nature",N18="music/electronic music","electronic music",N18="music/rock","rock",N18="music/indie rock","indie rock",N18="music/faith","faith",N18="publishing/children's books","children's books",N18="publishing/art books","art books",N18="publishing/fiction","fiction",N18="publishing/translations","translations",N18="music/pop","pop",N18="music/classical music","classical music",N18="publishing/nonfiction","nonfiction",N18="publishing/radio &amp; podcasts","radio &amp; podcasts",N18="music/world music","world music",N18="music/metal","metal",N18="music/jazz","jazz","TRUE","FALSE")</f>
        <v>television</v>
      </c>
      <c r="S18" s="5">
        <f t="shared" si="2"/>
        <v>41760.796423611115</v>
      </c>
      <c r="T18" s="5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0"/>
        <v>100.66666666666666</v>
      </c>
      <c r="P19" s="24">
        <f t="shared" si="1"/>
        <v>41.944444444444443</v>
      </c>
      <c r="Q19" t="str" cm="1">
        <f t="array" ref="Q19">_xlfn.IFS(N19="food/small batch","food",N19="food/restaurants","food",N19="food/food trucks","food",N19="theater/spaces","theater",N19="theater/musical","theater",N19="theater/plays","theater",N19="technology/web","technology",N19="technology/space exploration","technology",N19="technology/makerspaces","technology",N19="technology/hardware","technology",N19="technology/gadgets","technology",N19="technology/wearables","technology",N19="film &amp; video/television","film &amp; video",N19="film &amp; video/animation","film &amp; video",N19="film &amp; video/science fiction","film &amp; video",N19="film &amp; video/documentary","film &amp; video",N19="film &amp; video/drama","film &amp; video",N19="film &amp; video/shorts","film &amp; video",N19="games/video games","games",N19="games/tabletop games","games",N19="games/mobile games","games",N19="journalism/audio","journalism",N19="photography/people","photography",N19="photography/photobooks","photography",N19="photography/places","photography",N19="photography/nature","photography",N19="music/electronic music","music",N19="music/rock","music",N19="music/indie rock","music",N19="music/faith","music",N19="publishing/children's books","publishing",N19="publishing/art books","publishing",N19="publishing/fiction","publishing",N19="publishing/translations","publishing",N19="music/pop","music",N19="music/classical music","music",N19="publishing/nonfiction","publishing",N19="publishing/radio &amp; podcasts","publishing",N19="music/world music","music",N19="music/metal","music",N19="music/jazz","music","TRUE","FALSE")</f>
        <v>film &amp; video</v>
      </c>
      <c r="R19" t="str" cm="1">
        <f t="array" ref="R19">_xlfn.IFS(N19="food/small batch","small batch",N19="food/restaurants","retaurants",N19="food/food trucks","food trucks",N19="theater/spaces","spaces",N19="theater/musical","musical",N19="theater/plays","plays",N19="technology/web","web",N19="technology/space exploration","space exploration",N19="technology/makerspaces","makerspaces",N19="technology/hardware","hardware",N19="technology/gadgets","gadgets",N19="technology/wearables","wearables",N19="film &amp; video/television","television",N19="film &amp; video/animation","animation",N19="film &amp; video/science fiction","science fiction",N19="film &amp; video/documentary","documentary",N19="film &amp; video/drama","drama",N19="film &amp; video/shorts","shorts",N19="games/video games","video games",N19="games/tabletop games","tabletop games",N19="games/mobile games","mobile games",N19="journalism/audio","audio",N19="photography/people","people",N19="photography/photobooks","photobooks",N19="photography/places","places",N19="photography/nature","nature",N19="music/electronic music","electronic music",N19="music/rock","rock",N19="music/indie rock","indie rock",N19="music/faith","faith",N19="publishing/children's books","children's books",N19="publishing/art books","art books",N19="publishing/fiction","fiction",N19="publishing/translations","translations",N19="music/pop","pop",N19="music/classical music","classical music",N19="publishing/nonfiction","nonfiction",N19="publishing/radio &amp; podcasts","radio &amp; podcasts",N19="music/world music","world music",N19="music/metal","metal",N19="music/jazz","jazz","TRUE","FALSE")</f>
        <v>television</v>
      </c>
      <c r="S19" s="5">
        <f t="shared" si="2"/>
        <v>41917.731736111113</v>
      </c>
      <c r="T19" s="5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0"/>
        <v>106.32110000000002</v>
      </c>
      <c r="P20" s="24">
        <f t="shared" si="1"/>
        <v>93.264122807017543</v>
      </c>
      <c r="Q20" t="str" cm="1">
        <f t="array" ref="Q20">_xlfn.IFS(N20="food/small batch","food",N20="food/restaurants","food",N20="food/food trucks","food",N20="theater/spaces","theater",N20="theater/musical","theater",N20="theater/plays","theater",N20="technology/web","technology",N20="technology/space exploration","technology",N20="technology/makerspaces","technology",N20="technology/hardware","technology",N20="technology/gadgets","technology",N20="technology/wearables","technology",N20="film &amp; video/television","film &amp; video",N20="film &amp; video/animation","film &amp; video",N20="film &amp; video/science fiction","film &amp; video",N20="film &amp; video/documentary","film &amp; video",N20="film &amp; video/drama","film &amp; video",N20="film &amp; video/shorts","film &amp; video",N20="games/video games","games",N20="games/tabletop games","games",N20="games/mobile games","games",N20="journalism/audio","journalism",N20="photography/people","photography",N20="photography/photobooks","photography",N20="photography/places","photography",N20="photography/nature","photography",N20="music/electronic music","music",N20="music/rock","music",N20="music/indie rock","music",N20="music/faith","music",N20="publishing/children's books","publishing",N20="publishing/art books","publishing",N20="publishing/fiction","publishing",N20="publishing/translations","publishing",N20="music/pop","music",N20="music/classical music","music",N20="publishing/nonfiction","publishing",N20="publishing/radio &amp; podcasts","publishing",N20="music/world music","music",N20="music/metal","music",N20="music/jazz","music","TRUE","FALSE")</f>
        <v>film &amp; video</v>
      </c>
      <c r="R20" t="str" cm="1">
        <f t="array" ref="R20">_xlfn.IFS(N20="food/small batch","small batch",N20="food/restaurants","retaurants",N20="food/food trucks","food trucks",N20="theater/spaces","spaces",N20="theater/musical","musical",N20="theater/plays","plays",N20="technology/web","web",N20="technology/space exploration","space exploration",N20="technology/makerspaces","makerspaces",N20="technology/hardware","hardware",N20="technology/gadgets","gadgets",N20="technology/wearables","wearables",N20="film &amp; video/television","television",N20="film &amp; video/animation","animation",N20="film &amp; video/science fiction","science fiction",N20="film &amp; video/documentary","documentary",N20="film &amp; video/drama","drama",N20="film &amp; video/shorts","shorts",N20="games/video games","video games",N20="games/tabletop games","tabletop games",N20="games/mobile games","mobile games",N20="journalism/audio","audio",N20="photography/people","people",N20="photography/photobooks","photobooks",N20="photography/places","places",N20="photography/nature","nature",N20="music/electronic music","electronic music",N20="music/rock","rock",N20="music/indie rock","indie rock",N20="music/faith","faith",N20="publishing/children's books","children's books",N20="publishing/art books","art books",N20="publishing/fiction","fiction",N20="publishing/translations","translations",N20="music/pop","pop",N20="music/classical music","classical music",N20="publishing/nonfiction","nonfiction",N20="publishing/radio &amp; podcasts","radio &amp; podcasts",N20="music/world music","world music",N20="music/metal","metal",N20="music/jazz","jazz","TRUE","FALSE")</f>
        <v>television</v>
      </c>
      <c r="S20" s="5">
        <f t="shared" si="2"/>
        <v>41869.542314814818</v>
      </c>
      <c r="T20" s="5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0"/>
        <v>145.29411764705881</v>
      </c>
      <c r="P21" s="24">
        <f t="shared" si="1"/>
        <v>56.136363636363633</v>
      </c>
      <c r="Q21" t="str" cm="1">
        <f t="array" ref="Q21">_xlfn.IFS(N21="food/small batch","food",N21="food/restaurants","food",N21="food/food trucks","food",N21="theater/spaces","theater",N21="theater/musical","theater",N21="theater/plays","theater",N21="technology/web","technology",N21="technology/space exploration","technology",N21="technology/makerspaces","technology",N21="technology/hardware","technology",N21="technology/gadgets","technology",N21="technology/wearables","technology",N21="film &amp; video/television","film &amp; video",N21="film &amp; video/animation","film &amp; video",N21="film &amp; video/science fiction","film &amp; video",N21="film &amp; video/documentary","film &amp; video",N21="film &amp; video/drama","film &amp; video",N21="film &amp; video/shorts","film &amp; video",N21="games/video games","games",N21="games/tabletop games","games",N21="games/mobile games","games",N21="journalism/audio","journalism",N21="photography/people","photography",N21="photography/photobooks","photography",N21="photography/places","photography",N21="photography/nature","photography",N21="music/electronic music","music",N21="music/rock","music",N21="music/indie rock","music",N21="music/faith","music",N21="publishing/children's books","publishing",N21="publishing/art books","publishing",N21="publishing/fiction","publishing",N21="publishing/translations","publishing",N21="music/pop","music",N21="music/classical music","music",N21="publishing/nonfiction","publishing",N21="publishing/radio &amp; podcasts","publishing",N21="music/world music","music",N21="music/metal","music",N21="music/jazz","music","TRUE","FALSE")</f>
        <v>film &amp; video</v>
      </c>
      <c r="R21" t="str" cm="1">
        <f t="array" ref="R21">_xlfn.IFS(N21="food/small batch","small batch",N21="food/restaurants","retaurants",N21="food/food trucks","food trucks",N21="theater/spaces","spaces",N21="theater/musical","musical",N21="theater/plays","plays",N21="technology/web","web",N21="technology/space exploration","space exploration",N21="technology/makerspaces","makerspaces",N21="technology/hardware","hardware",N21="technology/gadgets","gadgets",N21="technology/wearables","wearables",N21="film &amp; video/television","television",N21="film &amp; video/animation","animation",N21="film &amp; video/science fiction","science fiction",N21="film &amp; video/documentary","documentary",N21="film &amp; video/drama","drama",N21="film &amp; video/shorts","shorts",N21="games/video games","video games",N21="games/tabletop games","tabletop games",N21="games/mobile games","mobile games",N21="journalism/audio","audio",N21="photography/people","people",N21="photography/photobooks","photobooks",N21="photography/places","places",N21="photography/nature","nature",N21="music/electronic music","electronic music",N21="music/rock","rock",N21="music/indie rock","indie rock",N21="music/faith","faith",N21="publishing/children's books","children's books",N21="publishing/art books","art books",N21="publishing/fiction","fiction",N21="publishing/translations","translations",N21="music/pop","pop",N21="music/classical music","classical music",N21="publishing/nonfiction","nonfiction",N21="publishing/radio &amp; podcasts","radio &amp; podcasts",N21="music/world music","world music",N21="music/metal","metal",N21="music/jazz","jazz","TRUE","FALSE")</f>
        <v>television</v>
      </c>
      <c r="S21" s="5">
        <f t="shared" si="2"/>
        <v>42175.816365740742</v>
      </c>
      <c r="T21" s="5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0"/>
        <v>100.2</v>
      </c>
      <c r="P22" s="24">
        <f t="shared" si="1"/>
        <v>80.16</v>
      </c>
      <c r="Q22" t="str" cm="1">
        <f t="array" ref="Q22">_xlfn.IFS(N22="food/small batch","food",N22="food/restaurants","food",N22="food/food trucks","food",N22="theater/spaces","theater",N22="theater/musical","theater",N22="theater/plays","theater",N22="technology/web","technology",N22="technology/space exploration","technology",N22="technology/makerspaces","technology",N22="technology/hardware","technology",N22="technology/gadgets","technology",N22="technology/wearables","technology",N22="film &amp; video/television","film &amp; video",N22="film &amp; video/animation","film &amp; video",N22="film &amp; video/science fiction","film &amp; video",N22="film &amp; video/documentary","film &amp; video",N22="film &amp; video/drama","film &amp; video",N22="film &amp; video/shorts","film &amp; video",N22="games/video games","games",N22="games/tabletop games","games",N22="games/mobile games","games",N22="journalism/audio","journalism",N22="photography/people","photography",N22="photography/photobooks","photography",N22="photography/places","photography",N22="photography/nature","photography",N22="music/electronic music","music",N22="music/rock","music",N22="music/indie rock","music",N22="music/faith","music",N22="publishing/children's books","publishing",N22="publishing/art books","publishing",N22="publishing/fiction","publishing",N22="publishing/translations","publishing",N22="music/pop","music",N22="music/classical music","music",N22="publishing/nonfiction","publishing",N22="publishing/radio &amp; podcasts","publishing",N22="music/world music","music",N22="music/metal","music",N22="music/jazz","music","TRUE","FALSE")</f>
        <v>film &amp; video</v>
      </c>
      <c r="R22" t="str" cm="1">
        <f t="array" ref="R22">_xlfn.IFS(N22="food/small batch","small batch",N22="food/restaurants","retaurants",N22="food/food trucks","food trucks",N22="theater/spaces","spaces",N22="theater/musical","musical",N22="theater/plays","plays",N22="technology/web","web",N22="technology/space exploration","space exploration",N22="technology/makerspaces","makerspaces",N22="technology/hardware","hardware",N22="technology/gadgets","gadgets",N22="technology/wearables","wearables",N22="film &amp; video/television","television",N22="film &amp; video/animation","animation",N22="film &amp; video/science fiction","science fiction",N22="film &amp; video/documentary","documentary",N22="film &amp; video/drama","drama",N22="film &amp; video/shorts","shorts",N22="games/video games","video games",N22="games/tabletop games","tabletop games",N22="games/mobile games","mobile games",N22="journalism/audio","audio",N22="photography/people","people",N22="photography/photobooks","photobooks",N22="photography/places","places",N22="photography/nature","nature",N22="music/electronic music","electronic music",N22="music/rock","rock",N22="music/indie rock","indie rock",N22="music/faith","faith",N22="publishing/children's books","children's books",N22="publishing/art books","art books",N22="publishing/fiction","fiction",N22="publishing/translations","translations",N22="music/pop","pop",N22="music/classical music","classical music",N22="publishing/nonfiction","nonfiction",N22="publishing/radio &amp; podcasts","radio &amp; podcasts",N22="music/world music","world music",N22="music/metal","metal",N22="music/jazz","jazz","TRUE","FALSE")</f>
        <v>television</v>
      </c>
      <c r="S22" s="5">
        <f t="shared" si="2"/>
        <v>42200.758240740746</v>
      </c>
      <c r="T22" s="5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0"/>
        <v>109.13513513513513</v>
      </c>
      <c r="P23" s="24">
        <f t="shared" si="1"/>
        <v>199.9009900990099</v>
      </c>
      <c r="Q23" t="str" cm="1">
        <f t="array" ref="Q23">_xlfn.IFS(N23="food/small batch","food",N23="food/restaurants","food",N23="food/food trucks","food",N23="theater/spaces","theater",N23="theater/musical","theater",N23="theater/plays","theater",N23="technology/web","technology",N23="technology/space exploration","technology",N23="technology/makerspaces","technology",N23="technology/hardware","technology",N23="technology/gadgets","technology",N23="technology/wearables","technology",N23="film &amp; video/television","film &amp; video",N23="film &amp; video/animation","film &amp; video",N23="film &amp; video/science fiction","film &amp; video",N23="film &amp; video/documentary","film &amp; video",N23="film &amp; video/drama","film &amp; video",N23="film &amp; video/shorts","film &amp; video",N23="games/video games","games",N23="games/tabletop games","games",N23="games/mobile games","games",N23="journalism/audio","journalism",N23="photography/people","photography",N23="photography/photobooks","photography",N23="photography/places","photography",N23="photography/nature","photography",N23="music/electronic music","music",N23="music/rock","music",N23="music/indie rock","music",N23="music/faith","music",N23="publishing/children's books","publishing",N23="publishing/art books","publishing",N23="publishing/fiction","publishing",N23="publishing/translations","publishing",N23="music/pop","music",N23="music/classical music","music",N23="publishing/nonfiction","publishing",N23="publishing/radio &amp; podcasts","publishing",N23="music/world music","music",N23="music/metal","music",N23="music/jazz","music","TRUE","FALSE")</f>
        <v>film &amp; video</v>
      </c>
      <c r="R23" t="str" cm="1">
        <f t="array" ref="R23">_xlfn.IFS(N23="food/small batch","small batch",N23="food/restaurants","retaurants",N23="food/food trucks","food trucks",N23="theater/spaces","spaces",N23="theater/musical","musical",N23="theater/plays","plays",N23="technology/web","web",N23="technology/space exploration","space exploration",N23="technology/makerspaces","makerspaces",N23="technology/hardware","hardware",N23="technology/gadgets","gadgets",N23="technology/wearables","wearables",N23="film &amp; video/television","television",N23="film &amp; video/animation","animation",N23="film &amp; video/science fiction","science fiction",N23="film &amp; video/documentary","documentary",N23="film &amp; video/drama","drama",N23="film &amp; video/shorts","shorts",N23="games/video games","video games",N23="games/tabletop games","tabletop games",N23="games/mobile games","mobile games",N23="journalism/audio","audio",N23="photography/people","people",N23="photography/photobooks","photobooks",N23="photography/places","places",N23="photography/nature","nature",N23="music/electronic music","electronic music",N23="music/rock","rock",N23="music/indie rock","indie rock",N23="music/faith","faith",N23="publishing/children's books","children's books",N23="publishing/art books","art books",N23="publishing/fiction","fiction",N23="publishing/translations","translations",N23="music/pop","pop",N23="music/classical music","classical music",N23="publishing/nonfiction","nonfiction",N23="publishing/radio &amp; podcasts","radio &amp; podcasts",N23="music/world music","world music",N23="music/metal","metal",N23="music/jazz","jazz","TRUE","FALSE")</f>
        <v>television</v>
      </c>
      <c r="S23" s="5">
        <f t="shared" si="2"/>
        <v>41878.627187500002</v>
      </c>
      <c r="T23" s="5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0"/>
        <v>117.14285714285715</v>
      </c>
      <c r="P24" s="24">
        <f t="shared" si="1"/>
        <v>51.25</v>
      </c>
      <c r="Q24" t="str" cm="1">
        <f t="array" ref="Q24">_xlfn.IFS(N24="food/small batch","food",N24="food/restaurants","food",N24="food/food trucks","food",N24="theater/spaces","theater",N24="theater/musical","theater",N24="theater/plays","theater",N24="technology/web","technology",N24="technology/space exploration","technology",N24="technology/makerspaces","technology",N24="technology/hardware","technology",N24="technology/gadgets","technology",N24="technology/wearables","technology",N24="film &amp; video/television","film &amp; video",N24="film &amp; video/animation","film &amp; video",N24="film &amp; video/science fiction","film &amp; video",N24="film &amp; video/documentary","film &amp; video",N24="film &amp; video/drama","film &amp; video",N24="film &amp; video/shorts","film &amp; video",N24="games/video games","games",N24="games/tabletop games","games",N24="games/mobile games","games",N24="journalism/audio","journalism",N24="photography/people","photography",N24="photography/photobooks","photography",N24="photography/places","photography",N24="photography/nature","photography",N24="music/electronic music","music",N24="music/rock","music",N24="music/indie rock","music",N24="music/faith","music",N24="publishing/children's books","publishing",N24="publishing/art books","publishing",N24="publishing/fiction","publishing",N24="publishing/translations","publishing",N24="music/pop","music",N24="music/classical music","music",N24="publishing/nonfiction","publishing",N24="publishing/radio &amp; podcasts","publishing",N24="music/world music","music",N24="music/metal","music",N24="music/jazz","music","TRUE","FALSE")</f>
        <v>film &amp; video</v>
      </c>
      <c r="R24" t="str" cm="1">
        <f t="array" ref="R24">_xlfn.IFS(N24="food/small batch","small batch",N24="food/restaurants","retaurants",N24="food/food trucks","food trucks",N24="theater/spaces","spaces",N24="theater/musical","musical",N24="theater/plays","plays",N24="technology/web","web",N24="technology/space exploration","space exploration",N24="technology/makerspaces","makerspaces",N24="technology/hardware","hardware",N24="technology/gadgets","gadgets",N24="technology/wearables","wearables",N24="film &amp; video/television","television",N24="film &amp; video/animation","animation",N24="film &amp; video/science fiction","science fiction",N24="film &amp; video/documentary","documentary",N24="film &amp; video/drama","drama",N24="film &amp; video/shorts","shorts",N24="games/video games","video games",N24="games/tabletop games","tabletop games",N24="games/mobile games","mobile games",N24="journalism/audio","audio",N24="photography/people","people",N24="photography/photobooks","photobooks",N24="photography/places","places",N24="photography/nature","nature",N24="music/electronic music","electronic music",N24="music/rock","rock",N24="music/indie rock","indie rock",N24="music/faith","faith",N24="publishing/children's books","children's books",N24="publishing/art books","art books",N24="publishing/fiction","fiction",N24="publishing/translations","translations",N24="music/pop","pop",N24="music/classical music","classical music",N24="publishing/nonfiction","nonfiction",N24="publishing/radio &amp; podcasts","radio &amp; podcasts",N24="music/world music","world music",N24="music/metal","metal",N24="music/jazz","jazz","TRUE","FALSE")</f>
        <v>television</v>
      </c>
      <c r="S24" s="5">
        <f t="shared" si="2"/>
        <v>41989.91134259259</v>
      </c>
      <c r="T24" s="5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0"/>
        <v>118.5</v>
      </c>
      <c r="P25" s="24">
        <f t="shared" si="1"/>
        <v>103.04347826086956</v>
      </c>
      <c r="Q25" t="str" cm="1">
        <f t="array" ref="Q25">_xlfn.IFS(N25="food/small batch","food",N25="food/restaurants","food",N25="food/food trucks","food",N25="theater/spaces","theater",N25="theater/musical","theater",N25="theater/plays","theater",N25="technology/web","technology",N25="technology/space exploration","technology",N25="technology/makerspaces","technology",N25="technology/hardware","technology",N25="technology/gadgets","technology",N25="technology/wearables","technology",N25="film &amp; video/television","film &amp; video",N25="film &amp; video/animation","film &amp; video",N25="film &amp; video/science fiction","film &amp; video",N25="film &amp; video/documentary","film &amp; video",N25="film &amp; video/drama","film &amp; video",N25="film &amp; video/shorts","film &amp; video",N25="games/video games","games",N25="games/tabletop games","games",N25="games/mobile games","games",N25="journalism/audio","journalism",N25="photography/people","photography",N25="photography/photobooks","photography",N25="photography/places","photography",N25="photography/nature","photography",N25="music/electronic music","music",N25="music/rock","music",N25="music/indie rock","music",N25="music/faith","music",N25="publishing/children's books","publishing",N25="publishing/art books","publishing",N25="publishing/fiction","publishing",N25="publishing/translations","publishing",N25="music/pop","music",N25="music/classical music","music",N25="publishing/nonfiction","publishing",N25="publishing/radio &amp; podcasts","publishing",N25="music/world music","music",N25="music/metal","music",N25="music/jazz","music","TRUE","FALSE")</f>
        <v>film &amp; video</v>
      </c>
      <c r="R25" t="str" cm="1">
        <f t="array" ref="R25">_xlfn.IFS(N25="food/small batch","small batch",N25="food/restaurants","retaurants",N25="food/food trucks","food trucks",N25="theater/spaces","spaces",N25="theater/musical","musical",N25="theater/plays","plays",N25="technology/web","web",N25="technology/space exploration","space exploration",N25="technology/makerspaces","makerspaces",N25="technology/hardware","hardware",N25="technology/gadgets","gadgets",N25="technology/wearables","wearables",N25="film &amp; video/television","television",N25="film &amp; video/animation","animation",N25="film &amp; video/science fiction","science fiction",N25="film &amp; video/documentary","documentary",N25="film &amp; video/drama","drama",N25="film &amp; video/shorts","shorts",N25="games/video games","video games",N25="games/tabletop games","tabletop games",N25="games/mobile games","mobile games",N25="journalism/audio","audio",N25="photography/people","people",N25="photography/photobooks","photobooks",N25="photography/places","places",N25="photography/nature","nature",N25="music/electronic music","electronic music",N25="music/rock","rock",N25="music/indie rock","indie rock",N25="music/faith","faith",N25="publishing/children's books","children's books",N25="publishing/art books","art books",N25="publishing/fiction","fiction",N25="publishing/translations","translations",N25="music/pop","pop",N25="music/classical music","classical music",N25="publishing/nonfiction","nonfiction",N25="publishing/radio &amp; podcasts","radio &amp; podcasts",N25="music/world music","world music",N25="music/metal","metal",N25="music/jazz","jazz","TRUE","FALSE")</f>
        <v>television</v>
      </c>
      <c r="S25" s="5">
        <f t="shared" si="2"/>
        <v>42097.778946759259</v>
      </c>
      <c r="T25" s="5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0"/>
        <v>108.80768571428572</v>
      </c>
      <c r="P26" s="24">
        <f t="shared" si="1"/>
        <v>66.346149825783982</v>
      </c>
      <c r="Q26" t="str" cm="1">
        <f t="array" ref="Q26">_xlfn.IFS(N26="food/small batch","food",N26="food/restaurants","food",N26="food/food trucks","food",N26="theater/spaces","theater",N26="theater/musical","theater",N26="theater/plays","theater",N26="technology/web","technology",N26="technology/space exploration","technology",N26="technology/makerspaces","technology",N26="technology/hardware","technology",N26="technology/gadgets","technology",N26="technology/wearables","technology",N26="film &amp; video/television","film &amp; video",N26="film &amp; video/animation","film &amp; video",N26="film &amp; video/science fiction","film &amp; video",N26="film &amp; video/documentary","film &amp; video",N26="film &amp; video/drama","film &amp; video",N26="film &amp; video/shorts","film &amp; video",N26="games/video games","games",N26="games/tabletop games","games",N26="games/mobile games","games",N26="journalism/audio","journalism",N26="photography/people","photography",N26="photography/photobooks","photography",N26="photography/places","photography",N26="photography/nature","photography",N26="music/electronic music","music",N26="music/rock","music",N26="music/indie rock","music",N26="music/faith","music",N26="publishing/children's books","publishing",N26="publishing/art books","publishing",N26="publishing/fiction","publishing",N26="publishing/translations","publishing",N26="music/pop","music",N26="music/classical music","music",N26="publishing/nonfiction","publishing",N26="publishing/radio &amp; podcasts","publishing",N26="music/world music","music",N26="music/metal","music",N26="music/jazz","music","TRUE","FALSE")</f>
        <v>film &amp; video</v>
      </c>
      <c r="R26" t="str" cm="1">
        <f t="array" ref="R26">_xlfn.IFS(N26="food/small batch","small batch",N26="food/restaurants","retaurants",N26="food/food trucks","food trucks",N26="theater/spaces","spaces",N26="theater/musical","musical",N26="theater/plays","plays",N26="technology/web","web",N26="technology/space exploration","space exploration",N26="technology/makerspaces","makerspaces",N26="technology/hardware","hardware",N26="technology/gadgets","gadgets",N26="technology/wearables","wearables",N26="film &amp; video/television","television",N26="film &amp; video/animation","animation",N26="film &amp; video/science fiction","science fiction",N26="film &amp; video/documentary","documentary",N26="film &amp; video/drama","drama",N26="film &amp; video/shorts","shorts",N26="games/video games","video games",N26="games/tabletop games","tabletop games",N26="games/mobile games","mobile games",N26="journalism/audio","audio",N26="photography/people","people",N26="photography/photobooks","photobooks",N26="photography/places","places",N26="photography/nature","nature",N26="music/electronic music","electronic music",N26="music/rock","rock",N26="music/indie rock","indie rock",N26="music/faith","faith",N26="publishing/children's books","children's books",N26="publishing/art books","art books",N26="publishing/fiction","fiction",N26="publishing/translations","translations",N26="music/pop","pop",N26="music/classical music","classical music",N26="publishing/nonfiction","nonfiction",N26="publishing/radio &amp; podcasts","radio &amp; podcasts",N26="music/world music","world music",N26="music/metal","metal",N26="music/jazz","jazz","TRUE","FALSE")</f>
        <v>television</v>
      </c>
      <c r="S26" s="5">
        <f t="shared" si="2"/>
        <v>42229.820173611108</v>
      </c>
      <c r="T26" s="5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0"/>
        <v>133.33333333333331</v>
      </c>
      <c r="P27" s="24">
        <f t="shared" si="1"/>
        <v>57.142857142857146</v>
      </c>
      <c r="Q27" t="str" cm="1">
        <f t="array" ref="Q27">_xlfn.IFS(N27="food/small batch","food",N27="food/restaurants","food",N27="food/food trucks","food",N27="theater/spaces","theater",N27="theater/musical","theater",N27="theater/plays","theater",N27="technology/web","technology",N27="technology/space exploration","technology",N27="technology/makerspaces","technology",N27="technology/hardware","technology",N27="technology/gadgets","technology",N27="technology/wearables","technology",N27="film &amp; video/television","film &amp; video",N27="film &amp; video/animation","film &amp; video",N27="film &amp; video/science fiction","film &amp; video",N27="film &amp; video/documentary","film &amp; video",N27="film &amp; video/drama","film &amp; video",N27="film &amp; video/shorts","film &amp; video",N27="games/video games","games",N27="games/tabletop games","games",N27="games/mobile games","games",N27="journalism/audio","journalism",N27="photography/people","photography",N27="photography/photobooks","photography",N27="photography/places","photography",N27="photography/nature","photography",N27="music/electronic music","music",N27="music/rock","music",N27="music/indie rock","music",N27="music/faith","music",N27="publishing/children's books","publishing",N27="publishing/art books","publishing",N27="publishing/fiction","publishing",N27="publishing/translations","publishing",N27="music/pop","music",N27="music/classical music","music",N27="publishing/nonfiction","publishing",N27="publishing/radio &amp; podcasts","publishing",N27="music/world music","music",N27="music/metal","music",N27="music/jazz","music","TRUE","FALSE")</f>
        <v>film &amp; video</v>
      </c>
      <c r="R27" t="str" cm="1">
        <f t="array" ref="R27">_xlfn.IFS(N27="food/small batch","small batch",N27="food/restaurants","retaurants",N27="food/food trucks","food trucks",N27="theater/spaces","spaces",N27="theater/musical","musical",N27="theater/plays","plays",N27="technology/web","web",N27="technology/space exploration","space exploration",N27="technology/makerspaces","makerspaces",N27="technology/hardware","hardware",N27="technology/gadgets","gadgets",N27="technology/wearables","wearables",N27="film &amp; video/television","television",N27="film &amp; video/animation","animation",N27="film &amp; video/science fiction","science fiction",N27="film &amp; video/documentary","documentary",N27="film &amp; video/drama","drama",N27="film &amp; video/shorts","shorts",N27="games/video games","video games",N27="games/tabletop games","tabletop games",N27="games/mobile games","mobile games",N27="journalism/audio","audio",N27="photography/people","people",N27="photography/photobooks","photobooks",N27="photography/places","places",N27="photography/nature","nature",N27="music/electronic music","electronic music",N27="music/rock","rock",N27="music/indie rock","indie rock",N27="music/faith","faith",N27="publishing/children's books","children's books",N27="publishing/art books","art books",N27="publishing/fiction","fiction",N27="publishing/translations","translations",N27="music/pop","pop",N27="music/classical music","classical music",N27="publishing/nonfiction","nonfiction",N27="publishing/radio &amp; podcasts","radio &amp; podcasts",N27="music/world music","world music",N27="music/metal","metal",N27="music/jazz","jazz","TRUE","FALSE")</f>
        <v>television</v>
      </c>
      <c r="S27" s="5">
        <f t="shared" si="2"/>
        <v>42318.025011574078</v>
      </c>
      <c r="T27" s="5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0"/>
        <v>155.20000000000002</v>
      </c>
      <c r="P28" s="24">
        <f t="shared" si="1"/>
        <v>102.10526315789474</v>
      </c>
      <c r="Q28" t="str" cm="1">
        <f t="array" ref="Q28">_xlfn.IFS(N28="food/small batch","food",N28="food/restaurants","food",N28="food/food trucks","food",N28="theater/spaces","theater",N28="theater/musical","theater",N28="theater/plays","theater",N28="technology/web","technology",N28="technology/space exploration","technology",N28="technology/makerspaces","technology",N28="technology/hardware","technology",N28="technology/gadgets","technology",N28="technology/wearables","technology",N28="film &amp; video/television","film &amp; video",N28="film &amp; video/animation","film &amp; video",N28="film &amp; video/science fiction","film &amp; video",N28="film &amp; video/documentary","film &amp; video",N28="film &amp; video/drama","film &amp; video",N28="film &amp; video/shorts","film &amp; video",N28="games/video games","games",N28="games/tabletop games","games",N28="games/mobile games","games",N28="journalism/audio","journalism",N28="photography/people","photography",N28="photography/photobooks","photography",N28="photography/places","photography",N28="photography/nature","photography",N28="music/electronic music","music",N28="music/rock","music",N28="music/indie rock","music",N28="music/faith","music",N28="publishing/children's books","publishing",N28="publishing/art books","publishing",N28="publishing/fiction","publishing",N28="publishing/translations","publishing",N28="music/pop","music",N28="music/classical music","music",N28="publishing/nonfiction","publishing",N28="publishing/radio &amp; podcasts","publishing",N28="music/world music","music",N28="music/metal","music",N28="music/jazz","music","TRUE","FALSE")</f>
        <v>film &amp; video</v>
      </c>
      <c r="R28" t="str" cm="1">
        <f t="array" ref="R28">_xlfn.IFS(N28="food/small batch","small batch",N28="food/restaurants","retaurants",N28="food/food trucks","food trucks",N28="theater/spaces","spaces",N28="theater/musical","musical",N28="theater/plays","plays",N28="technology/web","web",N28="technology/space exploration","space exploration",N28="technology/makerspaces","makerspaces",N28="technology/hardware","hardware",N28="technology/gadgets","gadgets",N28="technology/wearables","wearables",N28="film &amp; video/television","television",N28="film &amp; video/animation","animation",N28="film &amp; video/science fiction","science fiction",N28="film &amp; video/documentary","documentary",N28="film &amp; video/drama","drama",N28="film &amp; video/shorts","shorts",N28="games/video games","video games",N28="games/tabletop games","tabletop games",N28="games/mobile games","mobile games",N28="journalism/audio","audio",N28="photography/people","people",N28="photography/photobooks","photobooks",N28="photography/places","places",N28="photography/nature","nature",N28="music/electronic music","electronic music",N28="music/rock","rock",N28="music/indie rock","indie rock",N28="music/faith","faith",N28="publishing/children's books","children's books",N28="publishing/art books","art books",N28="publishing/fiction","fiction",N28="publishing/translations","translations",N28="music/pop","pop",N28="music/classical music","classical music",N28="publishing/nonfiction","nonfiction",N28="publishing/radio &amp; podcasts","radio &amp; podcasts",N28="music/world music","world music",N28="music/metal","metal",N28="music/jazz","jazz","TRUE","FALSE")</f>
        <v>television</v>
      </c>
      <c r="S28" s="5">
        <f t="shared" si="2"/>
        <v>41828.515555555554</v>
      </c>
      <c r="T28" s="5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0"/>
        <v>111.72500000000001</v>
      </c>
      <c r="P29" s="24">
        <f t="shared" si="1"/>
        <v>148.96666666666667</v>
      </c>
      <c r="Q29" t="str" cm="1">
        <f t="array" ref="Q29">_xlfn.IFS(N29="food/small batch","food",N29="food/restaurants","food",N29="food/food trucks","food",N29="theater/spaces","theater",N29="theater/musical","theater",N29="theater/plays","theater",N29="technology/web","technology",N29="technology/space exploration","technology",N29="technology/makerspaces","technology",N29="technology/hardware","technology",N29="technology/gadgets","technology",N29="technology/wearables","technology",N29="film &amp; video/television","film &amp; video",N29="film &amp; video/animation","film &amp; video",N29="film &amp; video/science fiction","film &amp; video",N29="film &amp; video/documentary","film &amp; video",N29="film &amp; video/drama","film &amp; video",N29="film &amp; video/shorts","film &amp; video",N29="games/video games","games",N29="games/tabletop games","games",N29="games/mobile games","games",N29="journalism/audio","journalism",N29="photography/people","photography",N29="photography/photobooks","photography",N29="photography/places","photography",N29="photography/nature","photography",N29="music/electronic music","music",N29="music/rock","music",N29="music/indie rock","music",N29="music/faith","music",N29="publishing/children's books","publishing",N29="publishing/art books","publishing",N29="publishing/fiction","publishing",N29="publishing/translations","publishing",N29="music/pop","music",N29="music/classical music","music",N29="publishing/nonfiction","publishing",N29="publishing/radio &amp; podcasts","publishing",N29="music/world music","music",N29="music/metal","music",N29="music/jazz","music","TRUE","FALSE")</f>
        <v>film &amp; video</v>
      </c>
      <c r="R29" t="str" cm="1">
        <f t="array" ref="R29">_xlfn.IFS(N29="food/small batch","small batch",N29="food/restaurants","retaurants",N29="food/food trucks","food trucks",N29="theater/spaces","spaces",N29="theater/musical","musical",N29="theater/plays","plays",N29="technology/web","web",N29="technology/space exploration","space exploration",N29="technology/makerspaces","makerspaces",N29="technology/hardware","hardware",N29="technology/gadgets","gadgets",N29="technology/wearables","wearables",N29="film &amp; video/television","television",N29="film &amp; video/animation","animation",N29="film &amp; video/science fiction","science fiction",N29="film &amp; video/documentary","documentary",N29="film &amp; video/drama","drama",N29="film &amp; video/shorts","shorts",N29="games/video games","video games",N29="games/tabletop games","tabletop games",N29="games/mobile games","mobile games",N29="journalism/audio","audio",N29="photography/people","people",N29="photography/photobooks","photobooks",N29="photography/places","places",N29="photography/nature","nature",N29="music/electronic music","electronic music",N29="music/rock","rock",N29="music/indie rock","indie rock",N29="music/faith","faith",N29="publishing/children's books","children's books",N29="publishing/art books","art books",N29="publishing/fiction","fiction",N29="publishing/translations","translations",N29="music/pop","pop",N29="music/classical music","classical music",N29="publishing/nonfiction","nonfiction",N29="publishing/radio &amp; podcasts","radio &amp; podcasts",N29="music/world music","world music",N29="music/metal","metal",N29="music/jazz","jazz","TRUE","FALSE")</f>
        <v>television</v>
      </c>
      <c r="S29" s="5">
        <f t="shared" si="2"/>
        <v>41929.164733796293</v>
      </c>
      <c r="T29" s="5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0"/>
        <v>100.35000000000001</v>
      </c>
      <c r="P30" s="24">
        <f t="shared" si="1"/>
        <v>169.6056338028169</v>
      </c>
      <c r="Q30" t="str" cm="1">
        <f t="array" ref="Q30">_xlfn.IFS(N30="food/small batch","food",N30="food/restaurants","food",N30="food/food trucks","food",N30="theater/spaces","theater",N30="theater/musical","theater",N30="theater/plays","theater",N30="technology/web","technology",N30="technology/space exploration","technology",N30="technology/makerspaces","technology",N30="technology/hardware","technology",N30="technology/gadgets","technology",N30="technology/wearables","technology",N30="film &amp; video/television","film &amp; video",N30="film &amp; video/animation","film &amp; video",N30="film &amp; video/science fiction","film &amp; video",N30="film &amp; video/documentary","film &amp; video",N30="film &amp; video/drama","film &amp; video",N30="film &amp; video/shorts","film &amp; video",N30="games/video games","games",N30="games/tabletop games","games",N30="games/mobile games","games",N30="journalism/audio","journalism",N30="photography/people","photography",N30="photography/photobooks","photography",N30="photography/places","photography",N30="photography/nature","photography",N30="music/electronic music","music",N30="music/rock","music",N30="music/indie rock","music",N30="music/faith","music",N30="publishing/children's books","publishing",N30="publishing/art books","publishing",N30="publishing/fiction","publishing",N30="publishing/translations","publishing",N30="music/pop","music",N30="music/classical music","music",N30="publishing/nonfiction","publishing",N30="publishing/radio &amp; podcasts","publishing",N30="music/world music","music",N30="music/metal","music",N30="music/jazz","music","TRUE","FALSE")</f>
        <v>film &amp; video</v>
      </c>
      <c r="R30" t="str" cm="1">
        <f t="array" ref="R30">_xlfn.IFS(N30="food/small batch","small batch",N30="food/restaurants","retaurants",N30="food/food trucks","food trucks",N30="theater/spaces","spaces",N30="theater/musical","musical",N30="theater/plays","plays",N30="technology/web","web",N30="technology/space exploration","space exploration",N30="technology/makerspaces","makerspaces",N30="technology/hardware","hardware",N30="technology/gadgets","gadgets",N30="technology/wearables","wearables",N30="film &amp; video/television","television",N30="film &amp; video/animation","animation",N30="film &amp; video/science fiction","science fiction",N30="film &amp; video/documentary","documentary",N30="film &amp; video/drama","drama",N30="film &amp; video/shorts","shorts",N30="games/video games","video games",N30="games/tabletop games","tabletop games",N30="games/mobile games","mobile games",N30="journalism/audio","audio",N30="photography/people","people",N30="photography/photobooks","photobooks",N30="photography/places","places",N30="photography/nature","nature",N30="music/electronic music","electronic music",N30="music/rock","rock",N30="music/indie rock","indie rock",N30="music/faith","faith",N30="publishing/children's books","children's books",N30="publishing/art books","art books",N30="publishing/fiction","fiction",N30="publishing/translations","translations",N30="music/pop","pop",N30="music/classical music","classical music",N30="publishing/nonfiction","nonfiction",N30="publishing/radio &amp; podcasts","radio &amp; podcasts",N30="music/world music","world music",N30="music/metal","metal",N30="music/jazz","jazz","TRUE","FALSE")</f>
        <v>television</v>
      </c>
      <c r="S30" s="5">
        <f t="shared" si="2"/>
        <v>42324.96393518518</v>
      </c>
      <c r="T30" s="5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0"/>
        <v>123.33333333333334</v>
      </c>
      <c r="P31" s="24">
        <f t="shared" si="1"/>
        <v>31.623931623931625</v>
      </c>
      <c r="Q31" t="str" cm="1">
        <f t="array" ref="Q31">_xlfn.IFS(N31="food/small batch","food",N31="food/restaurants","food",N31="food/food trucks","food",N31="theater/spaces","theater",N31="theater/musical","theater",N31="theater/plays","theater",N31="technology/web","technology",N31="technology/space exploration","technology",N31="technology/makerspaces","technology",N31="technology/hardware","technology",N31="technology/gadgets","technology",N31="technology/wearables","technology",N31="film &amp; video/television","film &amp; video",N31="film &amp; video/animation","film &amp; video",N31="film &amp; video/science fiction","film &amp; video",N31="film &amp; video/documentary","film &amp; video",N31="film &amp; video/drama","film &amp; video",N31="film &amp; video/shorts","film &amp; video",N31="games/video games","games",N31="games/tabletop games","games",N31="games/mobile games","games",N31="journalism/audio","journalism",N31="photography/people","photography",N31="photography/photobooks","photography",N31="photography/places","photography",N31="photography/nature","photography",N31="music/electronic music","music",N31="music/rock","music",N31="music/indie rock","music",N31="music/faith","music",N31="publishing/children's books","publishing",N31="publishing/art books","publishing",N31="publishing/fiction","publishing",N31="publishing/translations","publishing",N31="music/pop","music",N31="music/classical music","music",N31="publishing/nonfiction","publishing",N31="publishing/radio &amp; podcasts","publishing",N31="music/world music","music",N31="music/metal","music",N31="music/jazz","music","TRUE","FALSE")</f>
        <v>film &amp; video</v>
      </c>
      <c r="R31" t="str" cm="1">
        <f t="array" ref="R31">_xlfn.IFS(N31="food/small batch","small batch",N31="food/restaurants","retaurants",N31="food/food trucks","food trucks",N31="theater/spaces","spaces",N31="theater/musical","musical",N31="theater/plays","plays",N31="technology/web","web",N31="technology/space exploration","space exploration",N31="technology/makerspaces","makerspaces",N31="technology/hardware","hardware",N31="technology/gadgets","gadgets",N31="technology/wearables","wearables",N31="film &amp; video/television","television",N31="film &amp; video/animation","animation",N31="film &amp; video/science fiction","science fiction",N31="film &amp; video/documentary","documentary",N31="film &amp; video/drama","drama",N31="film &amp; video/shorts","shorts",N31="games/video games","video games",N31="games/tabletop games","tabletop games",N31="games/mobile games","mobile games",N31="journalism/audio","audio",N31="photography/people","people",N31="photography/photobooks","photobooks",N31="photography/places","places",N31="photography/nature","nature",N31="music/electronic music","electronic music",N31="music/rock","rock",N31="music/indie rock","indie rock",N31="music/faith","faith",N31="publishing/children's books","children's books",N31="publishing/art books","art books",N31="publishing/fiction","fiction",N31="publishing/translations","translations",N31="music/pop","pop",N31="music/classical music","classical music",N31="publishing/nonfiction","nonfiction",N31="publishing/radio &amp; podcasts","radio &amp; podcasts",N31="music/world music","world music",N31="music/metal","metal",N31="music/jazz","jazz","TRUE","FALSE")</f>
        <v>television</v>
      </c>
      <c r="S31" s="5">
        <f t="shared" si="2"/>
        <v>41812.67324074074</v>
      </c>
      <c r="T31" s="5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0"/>
        <v>101.29975</v>
      </c>
      <c r="P32" s="24">
        <f t="shared" si="1"/>
        <v>76.45264150943396</v>
      </c>
      <c r="Q32" t="str" cm="1">
        <f t="array" ref="Q32">_xlfn.IFS(N32="food/small batch","food",N32="food/restaurants","food",N32="food/food trucks","food",N32="theater/spaces","theater",N32="theater/musical","theater",N32="theater/plays","theater",N32="technology/web","technology",N32="technology/space exploration","technology",N32="technology/makerspaces","technology",N32="technology/hardware","technology",N32="technology/gadgets","technology",N32="technology/wearables","technology",N32="film &amp; video/television","film &amp; video",N32="film &amp; video/animation","film &amp; video",N32="film &amp; video/science fiction","film &amp; video",N32="film &amp; video/documentary","film &amp; video",N32="film &amp; video/drama","film &amp; video",N32="film &amp; video/shorts","film &amp; video",N32="games/video games","games",N32="games/tabletop games","games",N32="games/mobile games","games",N32="journalism/audio","journalism",N32="photography/people","photography",N32="photography/photobooks","photography",N32="photography/places","photography",N32="photography/nature","photography",N32="music/electronic music","music",N32="music/rock","music",N32="music/indie rock","music",N32="music/faith","music",N32="publishing/children's books","publishing",N32="publishing/art books","publishing",N32="publishing/fiction","publishing",N32="publishing/translations","publishing",N32="music/pop","music",N32="music/classical music","music",N32="publishing/nonfiction","publishing",N32="publishing/radio &amp; podcasts","publishing",N32="music/world music","music",N32="music/metal","music",N32="music/jazz","music","TRUE","FALSE")</f>
        <v>film &amp; video</v>
      </c>
      <c r="R32" t="str" cm="1">
        <f t="array" ref="R32">_xlfn.IFS(N32="food/small batch","small batch",N32="food/restaurants","retaurants",N32="food/food trucks","food trucks",N32="theater/spaces","spaces",N32="theater/musical","musical",N32="theater/plays","plays",N32="technology/web","web",N32="technology/space exploration","space exploration",N32="technology/makerspaces","makerspaces",N32="technology/hardware","hardware",N32="technology/gadgets","gadgets",N32="technology/wearables","wearables",N32="film &amp; video/television","television",N32="film &amp; video/animation","animation",N32="film &amp; video/science fiction","science fiction",N32="film &amp; video/documentary","documentary",N32="film &amp; video/drama","drama",N32="film &amp; video/shorts","shorts",N32="games/video games","video games",N32="games/tabletop games","tabletop games",N32="games/mobile games","mobile games",N32="journalism/audio","audio",N32="photography/people","people",N32="photography/photobooks","photobooks",N32="photography/places","places",N32="photography/nature","nature",N32="music/electronic music","electronic music",N32="music/rock","rock",N32="music/indie rock","indie rock",N32="music/faith","faith",N32="publishing/children's books","children's books",N32="publishing/art books","art books",N32="publishing/fiction","fiction",N32="publishing/translations","translations",N32="music/pop","pop",N32="music/classical music","classical music",N32="publishing/nonfiction","nonfiction",N32="publishing/radio &amp; podcasts","radio &amp; podcasts",N32="music/world music","world music",N32="music/metal","metal",N32="music/jazz","jazz","TRUE","FALSE")</f>
        <v>television</v>
      </c>
      <c r="S32" s="5">
        <f t="shared" si="2"/>
        <v>41842.292997685188</v>
      </c>
      <c r="T32" s="5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0"/>
        <v>100</v>
      </c>
      <c r="P33" s="24">
        <f t="shared" si="1"/>
        <v>13</v>
      </c>
      <c r="Q33" t="str" cm="1">
        <f t="array" ref="Q33">_xlfn.IFS(N33="food/small batch","food",N33="food/restaurants","food",N33="food/food trucks","food",N33="theater/spaces","theater",N33="theater/musical","theater",N33="theater/plays","theater",N33="technology/web","technology",N33="technology/space exploration","technology",N33="technology/makerspaces","technology",N33="technology/hardware","technology",N33="technology/gadgets","technology",N33="technology/wearables","technology",N33="film &amp; video/television","film &amp; video",N33="film &amp; video/animation","film &amp; video",N33="film &amp; video/science fiction","film &amp; video",N33="film &amp; video/documentary","film &amp; video",N33="film &amp; video/drama","film &amp; video",N33="film &amp; video/shorts","film &amp; video",N33="games/video games","games",N33="games/tabletop games","games",N33="games/mobile games","games",N33="journalism/audio","journalism",N33="photography/people","photography",N33="photography/photobooks","photography",N33="photography/places","photography",N33="photography/nature","photography",N33="music/electronic music","music",N33="music/rock","music",N33="music/indie rock","music",N33="music/faith","music",N33="publishing/children's books","publishing",N33="publishing/art books","publishing",N33="publishing/fiction","publishing",N33="publishing/translations","publishing",N33="music/pop","music",N33="music/classical music","music",N33="publishing/nonfiction","publishing",N33="publishing/radio &amp; podcasts","publishing",N33="music/world music","music",N33="music/metal","music",N33="music/jazz","music","TRUE","FALSE")</f>
        <v>film &amp; video</v>
      </c>
      <c r="R33" t="str" cm="1">
        <f t="array" ref="R33">_xlfn.IFS(N33="food/small batch","small batch",N33="food/restaurants","retaurants",N33="food/food trucks","food trucks",N33="theater/spaces","spaces",N33="theater/musical","musical",N33="theater/plays","plays",N33="technology/web","web",N33="technology/space exploration","space exploration",N33="technology/makerspaces","makerspaces",N33="technology/hardware","hardware",N33="technology/gadgets","gadgets",N33="technology/wearables","wearables",N33="film &amp; video/television","television",N33="film &amp; video/animation","animation",N33="film &amp; video/science fiction","science fiction",N33="film &amp; video/documentary","documentary",N33="film &amp; video/drama","drama",N33="film &amp; video/shorts","shorts",N33="games/video games","video games",N33="games/tabletop games","tabletop games",N33="games/mobile games","mobile games",N33="journalism/audio","audio",N33="photography/people","people",N33="photography/photobooks","photobooks",N33="photography/places","places",N33="photography/nature","nature",N33="music/electronic music","electronic music",N33="music/rock","rock",N33="music/indie rock","indie rock",N33="music/faith","faith",N33="publishing/children's books","children's books",N33="publishing/art books","art books",N33="publishing/fiction","fiction",N33="publishing/translations","translations",N33="music/pop","pop",N33="music/classical music","classical music",N33="publishing/nonfiction","nonfiction",N33="publishing/radio &amp; podcasts","radio &amp; podcasts",N33="music/world music","world music",N33="music/metal","metal",N33="music/jazz","jazz","TRUE","FALSE")</f>
        <v>television</v>
      </c>
      <c r="S33" s="5">
        <f t="shared" si="2"/>
        <v>42376.79206018518</v>
      </c>
      <c r="T33" s="5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0"/>
        <v>100.24604569420035</v>
      </c>
      <c r="P34" s="24">
        <f t="shared" si="1"/>
        <v>320.44943820224717</v>
      </c>
      <c r="Q34" t="str" cm="1">
        <f t="array" ref="Q34">_xlfn.IFS(N34="food/small batch","food",N34="food/restaurants","food",N34="food/food trucks","food",N34="theater/spaces","theater",N34="theater/musical","theater",N34="theater/plays","theater",N34="technology/web","technology",N34="technology/space exploration","technology",N34="technology/makerspaces","technology",N34="technology/hardware","technology",N34="technology/gadgets","technology",N34="technology/wearables","technology",N34="film &amp; video/television","film &amp; video",N34="film &amp; video/animation","film &amp; video",N34="film &amp; video/science fiction","film &amp; video",N34="film &amp; video/documentary","film &amp; video",N34="film &amp; video/drama","film &amp; video",N34="film &amp; video/shorts","film &amp; video",N34="games/video games","games",N34="games/tabletop games","games",N34="games/mobile games","games",N34="journalism/audio","journalism",N34="photography/people","photography",N34="photography/photobooks","photography",N34="photography/places","photography",N34="photography/nature","photography",N34="music/electronic music","music",N34="music/rock","music",N34="music/indie rock","music",N34="music/faith","music",N34="publishing/children's books","publishing",N34="publishing/art books","publishing",N34="publishing/fiction","publishing",N34="publishing/translations","publishing",N34="music/pop","music",N34="music/classical music","music",N34="publishing/nonfiction","publishing",N34="publishing/radio &amp; podcasts","publishing",N34="music/world music","music",N34="music/metal","music",N34="music/jazz","music","TRUE","FALSE")</f>
        <v>film &amp; video</v>
      </c>
      <c r="R34" t="str" cm="1">
        <f t="array" ref="R34">_xlfn.IFS(N34="food/small batch","small batch",N34="food/restaurants","retaurants",N34="food/food trucks","food trucks",N34="theater/spaces","spaces",N34="theater/musical","musical",N34="theater/plays","plays",N34="technology/web","web",N34="technology/space exploration","space exploration",N34="technology/makerspaces","makerspaces",N34="technology/hardware","hardware",N34="technology/gadgets","gadgets",N34="technology/wearables","wearables",N34="film &amp; video/television","television",N34="film &amp; video/animation","animation",N34="film &amp; video/science fiction","science fiction",N34="film &amp; video/documentary","documentary",N34="film &amp; video/drama","drama",N34="film &amp; video/shorts","shorts",N34="games/video games","video games",N34="games/tabletop games","tabletop games",N34="games/mobile games","mobile games",N34="journalism/audio","audio",N34="photography/people","people",N34="photography/photobooks","photobooks",N34="photography/places","places",N34="photography/nature","nature",N34="music/electronic music","electronic music",N34="music/rock","rock",N34="music/indie rock","indie rock",N34="music/faith","faith",N34="publishing/children's books","children's books",N34="publishing/art books","art books",N34="publishing/fiction","fiction",N34="publishing/translations","translations",N34="music/pop","pop",N34="music/classical music","classical music",N34="publishing/nonfiction","nonfiction",N34="publishing/radio &amp; podcasts","radio &amp; podcasts",N34="music/world music","world music",N34="music/metal","metal",N34="music/jazz","jazz","TRUE","FALSE")</f>
        <v>television</v>
      </c>
      <c r="S34" s="5">
        <f t="shared" si="2"/>
        <v>42461.627511574072</v>
      </c>
      <c r="T34" s="5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0"/>
        <v>102.0952380952381</v>
      </c>
      <c r="P35" s="24">
        <f t="shared" si="1"/>
        <v>83.75</v>
      </c>
      <c r="Q35" t="str" cm="1">
        <f t="array" ref="Q35">_xlfn.IFS(N35="food/small batch","food",N35="food/restaurants","food",N35="food/food trucks","food",N35="theater/spaces","theater",N35="theater/musical","theater",N35="theater/plays","theater",N35="technology/web","technology",N35="technology/space exploration","technology",N35="technology/makerspaces","technology",N35="technology/hardware","technology",N35="technology/gadgets","technology",N35="technology/wearables","technology",N35="film &amp; video/television","film &amp; video",N35="film &amp; video/animation","film &amp; video",N35="film &amp; video/science fiction","film &amp; video",N35="film &amp; video/documentary","film &amp; video",N35="film &amp; video/drama","film &amp; video",N35="film &amp; video/shorts","film &amp; video",N35="games/video games","games",N35="games/tabletop games","games",N35="games/mobile games","games",N35="journalism/audio","journalism",N35="photography/people","photography",N35="photography/photobooks","photography",N35="photography/places","photography",N35="photography/nature","photography",N35="music/electronic music","music",N35="music/rock","music",N35="music/indie rock","music",N35="music/faith","music",N35="publishing/children's books","publishing",N35="publishing/art books","publishing",N35="publishing/fiction","publishing",N35="publishing/translations","publishing",N35="music/pop","music",N35="music/classical music","music",N35="publishing/nonfiction","publishing",N35="publishing/radio &amp; podcasts","publishing",N35="music/world music","music",N35="music/metal","music",N35="music/jazz","music","TRUE","FALSE")</f>
        <v>film &amp; video</v>
      </c>
      <c r="R35" t="str" cm="1">
        <f t="array" ref="R35">_xlfn.IFS(N35="food/small batch","small batch",N35="food/restaurants","retaurants",N35="food/food trucks","food trucks",N35="theater/spaces","spaces",N35="theater/musical","musical",N35="theater/plays","plays",N35="technology/web","web",N35="technology/space exploration","space exploration",N35="technology/makerspaces","makerspaces",N35="technology/hardware","hardware",N35="technology/gadgets","gadgets",N35="technology/wearables","wearables",N35="film &amp; video/television","television",N35="film &amp; video/animation","animation",N35="film &amp; video/science fiction","science fiction",N35="film &amp; video/documentary","documentary",N35="film &amp; video/drama","drama",N35="film &amp; video/shorts","shorts",N35="games/video games","video games",N35="games/tabletop games","tabletop games",N35="games/mobile games","mobile games",N35="journalism/audio","audio",N35="photography/people","people",N35="photography/photobooks","photobooks",N35="photography/places","places",N35="photography/nature","nature",N35="music/electronic music","electronic music",N35="music/rock","rock",N35="music/indie rock","indie rock",N35="music/faith","faith",N35="publishing/children's books","children's books",N35="publishing/art books","art books",N35="publishing/fiction","fiction",N35="publishing/translations","translations",N35="music/pop","pop",N35="music/classical music","classical music",N35="publishing/nonfiction","nonfiction",N35="publishing/radio &amp; podcasts","radio &amp; podcasts",N35="music/world music","world music",N35="music/metal","metal",N35="music/jazz","jazz","TRUE","FALSE")</f>
        <v>television</v>
      </c>
      <c r="S35" s="5">
        <f t="shared" si="2"/>
        <v>42286.660891203705</v>
      </c>
      <c r="T35" s="5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0"/>
        <v>130.46153846153845</v>
      </c>
      <c r="P36" s="24">
        <f t="shared" si="1"/>
        <v>49.882352941176471</v>
      </c>
      <c r="Q36" t="str" cm="1">
        <f t="array" ref="Q36">_xlfn.IFS(N36="food/small batch","food",N36="food/restaurants","food",N36="food/food trucks","food",N36="theater/spaces","theater",N36="theater/musical","theater",N36="theater/plays","theater",N36="technology/web","technology",N36="technology/space exploration","technology",N36="technology/makerspaces","technology",N36="technology/hardware","technology",N36="technology/gadgets","technology",N36="technology/wearables","technology",N36="film &amp; video/television","film &amp; video",N36="film &amp; video/animation","film &amp; video",N36="film &amp; video/science fiction","film &amp; video",N36="film &amp; video/documentary","film &amp; video",N36="film &amp; video/drama","film &amp; video",N36="film &amp; video/shorts","film &amp; video",N36="games/video games","games",N36="games/tabletop games","games",N36="games/mobile games","games",N36="journalism/audio","journalism",N36="photography/people","photography",N36="photography/photobooks","photography",N36="photography/places","photography",N36="photography/nature","photography",N36="music/electronic music","music",N36="music/rock","music",N36="music/indie rock","music",N36="music/faith","music",N36="publishing/children's books","publishing",N36="publishing/art books","publishing",N36="publishing/fiction","publishing",N36="publishing/translations","publishing",N36="music/pop","music",N36="music/classical music","music",N36="publishing/nonfiction","publishing",N36="publishing/radio &amp; podcasts","publishing",N36="music/world music","music",N36="music/metal","music",N36="music/jazz","music","TRUE","FALSE")</f>
        <v>film &amp; video</v>
      </c>
      <c r="R36" t="str" cm="1">
        <f t="array" ref="R36">_xlfn.IFS(N36="food/small batch","small batch",N36="food/restaurants","retaurants",N36="food/food trucks","food trucks",N36="theater/spaces","spaces",N36="theater/musical","musical",N36="theater/plays","plays",N36="technology/web","web",N36="technology/space exploration","space exploration",N36="technology/makerspaces","makerspaces",N36="technology/hardware","hardware",N36="technology/gadgets","gadgets",N36="technology/wearables","wearables",N36="film &amp; video/television","television",N36="film &amp; video/animation","animation",N36="film &amp; video/science fiction","science fiction",N36="film &amp; video/documentary","documentary",N36="film &amp; video/drama","drama",N36="film &amp; video/shorts","shorts",N36="games/video games","video games",N36="games/tabletop games","tabletop games",N36="games/mobile games","mobile games",N36="journalism/audio","audio",N36="photography/people","people",N36="photography/photobooks","photobooks",N36="photography/places","places",N36="photography/nature","nature",N36="music/electronic music","electronic music",N36="music/rock","rock",N36="music/indie rock","indie rock",N36="music/faith","faith",N36="publishing/children's books","children's books",N36="publishing/art books","art books",N36="publishing/fiction","fiction",N36="publishing/translations","translations",N36="music/pop","pop",N36="music/classical music","classical music",N36="publishing/nonfiction","nonfiction",N36="publishing/radio &amp; podcasts","radio &amp; podcasts",N36="music/world music","world music",N36="music/metal","metal",N36="music/jazz","jazz","TRUE","FALSE")</f>
        <v>television</v>
      </c>
      <c r="S36" s="5">
        <f t="shared" si="2"/>
        <v>41841.321770833332</v>
      </c>
      <c r="T36" s="5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0"/>
        <v>166.5</v>
      </c>
      <c r="P37" s="24">
        <f t="shared" si="1"/>
        <v>59.464285714285715</v>
      </c>
      <c r="Q37" t="str" cm="1">
        <f t="array" ref="Q37">_xlfn.IFS(N37="food/small batch","food",N37="food/restaurants","food",N37="food/food trucks","food",N37="theater/spaces","theater",N37="theater/musical","theater",N37="theater/plays","theater",N37="technology/web","technology",N37="technology/space exploration","technology",N37="technology/makerspaces","technology",N37="technology/hardware","technology",N37="technology/gadgets","technology",N37="technology/wearables","technology",N37="film &amp; video/television","film &amp; video",N37="film &amp; video/animation","film &amp; video",N37="film &amp; video/science fiction","film &amp; video",N37="film &amp; video/documentary","film &amp; video",N37="film &amp; video/drama","film &amp; video",N37="film &amp; video/shorts","film &amp; video",N37="games/video games","games",N37="games/tabletop games","games",N37="games/mobile games","games",N37="journalism/audio","journalism",N37="photography/people","photography",N37="photography/photobooks","photography",N37="photography/places","photography",N37="photography/nature","photography",N37="music/electronic music","music",N37="music/rock","music",N37="music/indie rock","music",N37="music/faith","music",N37="publishing/children's books","publishing",N37="publishing/art books","publishing",N37="publishing/fiction","publishing",N37="publishing/translations","publishing",N37="music/pop","music",N37="music/classical music","music",N37="publishing/nonfiction","publishing",N37="publishing/radio &amp; podcasts","publishing",N37="music/world music","music",N37="music/metal","music",N37="music/jazz","music","TRUE","FALSE")</f>
        <v>film &amp; video</v>
      </c>
      <c r="R37" t="str" cm="1">
        <f t="array" ref="R37">_xlfn.IFS(N37="food/small batch","small batch",N37="food/restaurants","retaurants",N37="food/food trucks","food trucks",N37="theater/spaces","spaces",N37="theater/musical","musical",N37="theater/plays","plays",N37="technology/web","web",N37="technology/space exploration","space exploration",N37="technology/makerspaces","makerspaces",N37="technology/hardware","hardware",N37="technology/gadgets","gadgets",N37="technology/wearables","wearables",N37="film &amp; video/television","television",N37="film &amp; video/animation","animation",N37="film &amp; video/science fiction","science fiction",N37="film &amp; video/documentary","documentary",N37="film &amp; video/drama","drama",N37="film &amp; video/shorts","shorts",N37="games/video games","video games",N37="games/tabletop games","tabletop games",N37="games/mobile games","mobile games",N37="journalism/audio","audio",N37="photography/people","people",N37="photography/photobooks","photobooks",N37="photography/places","places",N37="photography/nature","nature",N37="music/electronic music","electronic music",N37="music/rock","rock",N37="music/indie rock","indie rock",N37="music/faith","faith",N37="publishing/children's books","children's books",N37="publishing/art books","art books",N37="publishing/fiction","fiction",N37="publishing/translations","translations",N37="music/pop","pop",N37="music/classical music","classical music",N37="publishing/nonfiction","nonfiction",N37="publishing/radio &amp; podcasts","radio &amp; podcasts",N37="music/world music","world music",N37="music/metal","metal",N37="music/jazz","jazz","TRUE","FALSE")</f>
        <v>television</v>
      </c>
      <c r="S37" s="5">
        <f t="shared" si="2"/>
        <v>42098.291828703703</v>
      </c>
      <c r="T37" s="5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0"/>
        <v>142.15</v>
      </c>
      <c r="P38" s="24">
        <f t="shared" si="1"/>
        <v>193.84090909090909</v>
      </c>
      <c r="Q38" t="str" cm="1">
        <f t="array" ref="Q38">_xlfn.IFS(N38="food/small batch","food",N38="food/restaurants","food",N38="food/food trucks","food",N38="theater/spaces","theater",N38="theater/musical","theater",N38="theater/plays","theater",N38="technology/web","technology",N38="technology/space exploration","technology",N38="technology/makerspaces","technology",N38="technology/hardware","technology",N38="technology/gadgets","technology",N38="technology/wearables","technology",N38="film &amp; video/television","film &amp; video",N38="film &amp; video/animation","film &amp; video",N38="film &amp; video/science fiction","film &amp; video",N38="film &amp; video/documentary","film &amp; video",N38="film &amp; video/drama","film &amp; video",N38="film &amp; video/shorts","film &amp; video",N38="games/video games","games",N38="games/tabletop games","games",N38="games/mobile games","games",N38="journalism/audio","journalism",N38="photography/people","photography",N38="photography/photobooks","photography",N38="photography/places","photography",N38="photography/nature","photography",N38="music/electronic music","music",N38="music/rock","music",N38="music/indie rock","music",N38="music/faith","music",N38="publishing/children's books","publishing",N38="publishing/art books","publishing",N38="publishing/fiction","publishing",N38="publishing/translations","publishing",N38="music/pop","music",N38="music/classical music","music",N38="publishing/nonfiction","publishing",N38="publishing/radio &amp; podcasts","publishing",N38="music/world music","music",N38="music/metal","music",N38="music/jazz","music","TRUE","FALSE")</f>
        <v>film &amp; video</v>
      </c>
      <c r="R38" t="str" cm="1">
        <f t="array" ref="R38">_xlfn.IFS(N38="food/small batch","small batch",N38="food/restaurants","retaurants",N38="food/food trucks","food trucks",N38="theater/spaces","spaces",N38="theater/musical","musical",N38="theater/plays","plays",N38="technology/web","web",N38="technology/space exploration","space exploration",N38="technology/makerspaces","makerspaces",N38="technology/hardware","hardware",N38="technology/gadgets","gadgets",N38="technology/wearables","wearables",N38="film &amp; video/television","television",N38="film &amp; video/animation","animation",N38="film &amp; video/science fiction","science fiction",N38="film &amp; video/documentary","documentary",N38="film &amp; video/drama","drama",N38="film &amp; video/shorts","shorts",N38="games/video games","video games",N38="games/tabletop games","tabletop games",N38="games/mobile games","mobile games",N38="journalism/audio","audio",N38="photography/people","people",N38="photography/photobooks","photobooks",N38="photography/places","places",N38="photography/nature","nature",N38="music/electronic music","electronic music",N38="music/rock","rock",N38="music/indie rock","indie rock",N38="music/faith","faith",N38="publishing/children's books","children's books",N38="publishing/art books","art books",N38="publishing/fiction","fiction",N38="publishing/translations","translations",N38="music/pop","pop",N38="music/classical music","classical music",N38="publishing/nonfiction","nonfiction",N38="publishing/radio &amp; podcasts","radio &amp; podcasts",N38="music/world music","world music",N38="music/metal","metal",N38="music/jazz","jazz","TRUE","FALSE")</f>
        <v>television</v>
      </c>
      <c r="S38" s="5">
        <f t="shared" si="2"/>
        <v>42068.307002314818</v>
      </c>
      <c r="T38" s="5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0"/>
        <v>183.44090909090909</v>
      </c>
      <c r="P39" s="24">
        <f t="shared" si="1"/>
        <v>159.51383399209487</v>
      </c>
      <c r="Q39" t="str" cm="1">
        <f t="array" ref="Q39">_xlfn.IFS(N39="food/small batch","food",N39="food/restaurants","food",N39="food/food trucks","food",N39="theater/spaces","theater",N39="theater/musical","theater",N39="theater/plays","theater",N39="technology/web","technology",N39="technology/space exploration","technology",N39="technology/makerspaces","technology",N39="technology/hardware","technology",N39="technology/gadgets","technology",N39="technology/wearables","technology",N39="film &amp; video/television","film &amp; video",N39="film &amp; video/animation","film &amp; video",N39="film &amp; video/science fiction","film &amp; video",N39="film &amp; video/documentary","film &amp; video",N39="film &amp; video/drama","film &amp; video",N39="film &amp; video/shorts","film &amp; video",N39="games/video games","games",N39="games/tabletop games","games",N39="games/mobile games","games",N39="journalism/audio","journalism",N39="photography/people","photography",N39="photography/photobooks","photography",N39="photography/places","photography",N39="photography/nature","photography",N39="music/electronic music","music",N39="music/rock","music",N39="music/indie rock","music",N39="music/faith","music",N39="publishing/children's books","publishing",N39="publishing/art books","publishing",N39="publishing/fiction","publishing",N39="publishing/translations","publishing",N39="music/pop","music",N39="music/classical music","music",N39="publishing/nonfiction","publishing",N39="publishing/radio &amp; podcasts","publishing",N39="music/world music","music",N39="music/metal","music",N39="music/jazz","music","TRUE","FALSE")</f>
        <v>film &amp; video</v>
      </c>
      <c r="R39" t="str" cm="1">
        <f t="array" ref="R39">_xlfn.IFS(N39="food/small batch","small batch",N39="food/restaurants","retaurants",N39="food/food trucks","food trucks",N39="theater/spaces","spaces",N39="theater/musical","musical",N39="theater/plays","plays",N39="technology/web","web",N39="technology/space exploration","space exploration",N39="technology/makerspaces","makerspaces",N39="technology/hardware","hardware",N39="technology/gadgets","gadgets",N39="technology/wearables","wearables",N39="film &amp; video/television","television",N39="film &amp; video/animation","animation",N39="film &amp; video/science fiction","science fiction",N39="film &amp; video/documentary","documentary",N39="film &amp; video/drama","drama",N39="film &amp; video/shorts","shorts",N39="games/video games","video games",N39="games/tabletop games","tabletop games",N39="games/mobile games","mobile games",N39="journalism/audio","audio",N39="photography/people","people",N39="photography/photobooks","photobooks",N39="photography/places","places",N39="photography/nature","nature",N39="music/electronic music","electronic music",N39="music/rock","rock",N39="music/indie rock","indie rock",N39="music/faith","faith",N39="publishing/children's books","children's books",N39="publishing/art books","art books",N39="publishing/fiction","fiction",N39="publishing/translations","translations",N39="music/pop","pop",N39="music/classical music","classical music",N39="publishing/nonfiction","nonfiction",N39="publishing/radio &amp; podcasts","radio &amp; podcasts",N39="music/world music","world music",N39="music/metal","metal",N39="music/jazz","jazz","TRUE","FALSE")</f>
        <v>television</v>
      </c>
      <c r="S39" s="5">
        <f t="shared" si="2"/>
        <v>42032.693043981482</v>
      </c>
      <c r="T39" s="5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0"/>
        <v>110.04</v>
      </c>
      <c r="P40" s="24">
        <f t="shared" si="1"/>
        <v>41.68181818181818</v>
      </c>
      <c r="Q40" t="str" cm="1">
        <f t="array" ref="Q40">_xlfn.IFS(N40="food/small batch","food",N40="food/restaurants","food",N40="food/food trucks","food",N40="theater/spaces","theater",N40="theater/musical","theater",N40="theater/plays","theater",N40="technology/web","technology",N40="technology/space exploration","technology",N40="technology/makerspaces","technology",N40="technology/hardware","technology",N40="technology/gadgets","technology",N40="technology/wearables","technology",N40="film &amp; video/television","film &amp; video",N40="film &amp; video/animation","film &amp; video",N40="film &amp; video/science fiction","film &amp; video",N40="film &amp; video/documentary","film &amp; video",N40="film &amp; video/drama","film &amp; video",N40="film &amp; video/shorts","film &amp; video",N40="games/video games","games",N40="games/tabletop games","games",N40="games/mobile games","games",N40="journalism/audio","journalism",N40="photography/people","photography",N40="photography/photobooks","photography",N40="photography/places","photography",N40="photography/nature","photography",N40="music/electronic music","music",N40="music/rock","music",N40="music/indie rock","music",N40="music/faith","music",N40="publishing/children's books","publishing",N40="publishing/art books","publishing",N40="publishing/fiction","publishing",N40="publishing/translations","publishing",N40="music/pop","music",N40="music/classical music","music",N40="publishing/nonfiction","publishing",N40="publishing/radio &amp; podcasts","publishing",N40="music/world music","music",N40="music/metal","music",N40="music/jazz","music","TRUE","FALSE")</f>
        <v>film &amp; video</v>
      </c>
      <c r="R40" t="str" cm="1">
        <f t="array" ref="R40">_xlfn.IFS(N40="food/small batch","small batch",N40="food/restaurants","retaurants",N40="food/food trucks","food trucks",N40="theater/spaces","spaces",N40="theater/musical","musical",N40="theater/plays","plays",N40="technology/web","web",N40="technology/space exploration","space exploration",N40="technology/makerspaces","makerspaces",N40="technology/hardware","hardware",N40="technology/gadgets","gadgets",N40="technology/wearables","wearables",N40="film &amp; video/television","television",N40="film &amp; video/animation","animation",N40="film &amp; video/science fiction","science fiction",N40="film &amp; video/documentary","documentary",N40="film &amp; video/drama","drama",N40="film &amp; video/shorts","shorts",N40="games/video games","video games",N40="games/tabletop games","tabletop games",N40="games/mobile games","mobile games",N40="journalism/audio","audio",N40="photography/people","people",N40="photography/photobooks","photobooks",N40="photography/places","places",N40="photography/nature","nature",N40="music/electronic music","electronic music",N40="music/rock","rock",N40="music/indie rock","indie rock",N40="music/faith","faith",N40="publishing/children's books","children's books",N40="publishing/art books","art books",N40="publishing/fiction","fiction",N40="publishing/translations","translations",N40="music/pop","pop",N40="music/classical music","classical music",N40="publishing/nonfiction","nonfiction",N40="publishing/radio &amp; podcasts","radio &amp; podcasts",N40="music/world music","world music",N40="music/metal","metal",N40="music/jazz","jazz","TRUE","FALSE")</f>
        <v>television</v>
      </c>
      <c r="S40" s="5">
        <f t="shared" si="2"/>
        <v>41375.057222222218</v>
      </c>
      <c r="T40" s="5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0"/>
        <v>130.98000000000002</v>
      </c>
      <c r="P41" s="24">
        <f t="shared" si="1"/>
        <v>150.89861751152074</v>
      </c>
      <c r="Q41" t="str" cm="1">
        <f t="array" ref="Q41">_xlfn.IFS(N41="food/small batch","food",N41="food/restaurants","food",N41="food/food trucks","food",N41="theater/spaces","theater",N41="theater/musical","theater",N41="theater/plays","theater",N41="technology/web","technology",N41="technology/space exploration","technology",N41="technology/makerspaces","technology",N41="technology/hardware","technology",N41="technology/gadgets","technology",N41="technology/wearables","technology",N41="film &amp; video/television","film &amp; video",N41="film &amp; video/animation","film &amp; video",N41="film &amp; video/science fiction","film &amp; video",N41="film &amp; video/documentary","film &amp; video",N41="film &amp; video/drama","film &amp; video",N41="film &amp; video/shorts","film &amp; video",N41="games/video games","games",N41="games/tabletop games","games",N41="games/mobile games","games",N41="journalism/audio","journalism",N41="photography/people","photography",N41="photography/photobooks","photography",N41="photography/places","photography",N41="photography/nature","photography",N41="music/electronic music","music",N41="music/rock","music",N41="music/indie rock","music",N41="music/faith","music",N41="publishing/children's books","publishing",N41="publishing/art books","publishing",N41="publishing/fiction","publishing",N41="publishing/translations","publishing",N41="music/pop","music",N41="music/classical music","music",N41="publishing/nonfiction","publishing",N41="publishing/radio &amp; podcasts","publishing",N41="music/world music","music",N41="music/metal","music",N41="music/jazz","music","TRUE","FALSE")</f>
        <v>film &amp; video</v>
      </c>
      <c r="R41" t="str" cm="1">
        <f t="array" ref="R41">_xlfn.IFS(N41="food/small batch","small batch",N41="food/restaurants","retaurants",N41="food/food trucks","food trucks",N41="theater/spaces","spaces",N41="theater/musical","musical",N41="theater/plays","plays",N41="technology/web","web",N41="technology/space exploration","space exploration",N41="technology/makerspaces","makerspaces",N41="technology/hardware","hardware",N41="technology/gadgets","gadgets",N41="technology/wearables","wearables",N41="film &amp; video/television","television",N41="film &amp; video/animation","animation",N41="film &amp; video/science fiction","science fiction",N41="film &amp; video/documentary","documentary",N41="film &amp; video/drama","drama",N41="film &amp; video/shorts","shorts",N41="games/video games","video games",N41="games/tabletop games","tabletop games",N41="games/mobile games","mobile games",N41="journalism/audio","audio",N41="photography/people","people",N41="photography/photobooks","photobooks",N41="photography/places","places",N41="photography/nature","nature",N41="music/electronic music","electronic music",N41="music/rock","rock",N41="music/indie rock","indie rock",N41="music/faith","faith",N41="publishing/children's books","children's books",N41="publishing/art books","art books",N41="publishing/fiction","fiction",N41="publishing/translations","translations",N41="music/pop","pop",N41="music/classical music","classical music",N41="publishing/nonfiction","nonfiction",N41="publishing/radio &amp; podcasts","radio &amp; podcasts",N41="music/world music","world music",N41="music/metal","metal",N41="music/jazz","jazz","TRUE","FALSE")</f>
        <v>television</v>
      </c>
      <c r="S41" s="5">
        <f t="shared" si="2"/>
        <v>41754.047083333331</v>
      </c>
      <c r="T41" s="5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0"/>
        <v>101.35000000000001</v>
      </c>
      <c r="P42" s="24">
        <f t="shared" si="1"/>
        <v>126.6875</v>
      </c>
      <c r="Q42" t="str" cm="1">
        <f t="array" ref="Q42">_xlfn.IFS(N42="food/small batch","food",N42="food/restaurants","food",N42="food/food trucks","food",N42="theater/spaces","theater",N42="theater/musical","theater",N42="theater/plays","theater",N42="technology/web","technology",N42="technology/space exploration","technology",N42="technology/makerspaces","technology",N42="technology/hardware","technology",N42="technology/gadgets","technology",N42="technology/wearables","technology",N42="film &amp; video/television","film &amp; video",N42="film &amp; video/animation","film &amp; video",N42="film &amp; video/science fiction","film &amp; video",N42="film &amp; video/documentary","film &amp; video",N42="film &amp; video/drama","film &amp; video",N42="film &amp; video/shorts","film &amp; video",N42="games/video games","games",N42="games/tabletop games","games",N42="games/mobile games","games",N42="journalism/audio","journalism",N42="photography/people","photography",N42="photography/photobooks","photography",N42="photography/places","photography",N42="photography/nature","photography",N42="music/electronic music","music",N42="music/rock","music",N42="music/indie rock","music",N42="music/faith","music",N42="publishing/children's books","publishing",N42="publishing/art books","publishing",N42="publishing/fiction","publishing",N42="publishing/translations","publishing",N42="music/pop","music",N42="music/classical music","music",N42="publishing/nonfiction","publishing",N42="publishing/radio &amp; podcasts","publishing",N42="music/world music","music",N42="music/metal","music",N42="music/jazz","music","TRUE","FALSE")</f>
        <v>film &amp; video</v>
      </c>
      <c r="R42" t="str" cm="1">
        <f t="array" ref="R42">_xlfn.IFS(N42="food/small batch","small batch",N42="food/restaurants","retaurants",N42="food/food trucks","food trucks",N42="theater/spaces","spaces",N42="theater/musical","musical",N42="theater/plays","plays",N42="technology/web","web",N42="technology/space exploration","space exploration",N42="technology/makerspaces","makerspaces",N42="technology/hardware","hardware",N42="technology/gadgets","gadgets",N42="technology/wearables","wearables",N42="film &amp; video/television","television",N42="film &amp; video/animation","animation",N42="film &amp; video/science fiction","science fiction",N42="film &amp; video/documentary","documentary",N42="film &amp; video/drama","drama",N42="film &amp; video/shorts","shorts",N42="games/video games","video games",N42="games/tabletop games","tabletop games",N42="games/mobile games","mobile games",N42="journalism/audio","audio",N42="photography/people","people",N42="photography/photobooks","photobooks",N42="photography/places","places",N42="photography/nature","nature",N42="music/electronic music","electronic music",N42="music/rock","rock",N42="music/indie rock","indie rock",N42="music/faith","faith",N42="publishing/children's books","children's books",N42="publishing/art books","art books",N42="publishing/fiction","fiction",N42="publishing/translations","translations",N42="music/pop","pop",N42="music/classical music","classical music",N42="publishing/nonfiction","nonfiction",N42="publishing/radio &amp; podcasts","radio &amp; podcasts",N42="music/world music","world music",N42="music/metal","metal",N42="music/jazz","jazz","TRUE","FALSE")</f>
        <v>television</v>
      </c>
      <c r="S42" s="5">
        <f t="shared" si="2"/>
        <v>41789.21398148148</v>
      </c>
      <c r="T42" s="5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0"/>
        <v>100</v>
      </c>
      <c r="P43" s="24">
        <f t="shared" si="1"/>
        <v>105.26315789473684</v>
      </c>
      <c r="Q43" t="str" cm="1">
        <f t="array" ref="Q43">_xlfn.IFS(N43="food/small batch","food",N43="food/restaurants","food",N43="food/food trucks","food",N43="theater/spaces","theater",N43="theater/musical","theater",N43="theater/plays","theater",N43="technology/web","technology",N43="technology/space exploration","technology",N43="technology/makerspaces","technology",N43="technology/hardware","technology",N43="technology/gadgets","technology",N43="technology/wearables","technology",N43="film &amp; video/television","film &amp; video",N43="film &amp; video/animation","film &amp; video",N43="film &amp; video/science fiction","film &amp; video",N43="film &amp; video/documentary","film &amp; video",N43="film &amp; video/drama","film &amp; video",N43="film &amp; video/shorts","film &amp; video",N43="games/video games","games",N43="games/tabletop games","games",N43="games/mobile games","games",N43="journalism/audio","journalism",N43="photography/people","photography",N43="photography/photobooks","photography",N43="photography/places","photography",N43="photography/nature","photography",N43="music/electronic music","music",N43="music/rock","music",N43="music/indie rock","music",N43="music/faith","music",N43="publishing/children's books","publishing",N43="publishing/art books","publishing",N43="publishing/fiction","publishing",N43="publishing/translations","publishing",N43="music/pop","music",N43="music/classical music","music",N43="publishing/nonfiction","publishing",N43="publishing/radio &amp; podcasts","publishing",N43="music/world music","music",N43="music/metal","music",N43="music/jazz","music","TRUE","FALSE")</f>
        <v>film &amp; video</v>
      </c>
      <c r="R43" t="str" cm="1">
        <f t="array" ref="R43">_xlfn.IFS(N43="food/small batch","small batch",N43="food/restaurants","retaurants",N43="food/food trucks","food trucks",N43="theater/spaces","spaces",N43="theater/musical","musical",N43="theater/plays","plays",N43="technology/web","web",N43="technology/space exploration","space exploration",N43="technology/makerspaces","makerspaces",N43="technology/hardware","hardware",N43="technology/gadgets","gadgets",N43="technology/wearables","wearables",N43="film &amp; video/television","television",N43="film &amp; video/animation","animation",N43="film &amp; video/science fiction","science fiction",N43="film &amp; video/documentary","documentary",N43="film &amp; video/drama","drama",N43="film &amp; video/shorts","shorts",N43="games/video games","video games",N43="games/tabletop games","tabletop games",N43="games/mobile games","mobile games",N43="journalism/audio","audio",N43="photography/people","people",N43="photography/photobooks","photobooks",N43="photography/places","places",N43="photography/nature","nature",N43="music/electronic music","electronic music",N43="music/rock","rock",N43="music/indie rock","indie rock",N43="music/faith","faith",N43="publishing/children's books","children's books",N43="publishing/art books","art books",N43="publishing/fiction","fiction",N43="publishing/translations","translations",N43="music/pop","pop",N43="music/classical music","classical music",N43="publishing/nonfiction","nonfiction",N43="publishing/radio &amp; podcasts","radio &amp; podcasts",N43="music/world music","world music",N43="music/metal","metal",N43="music/jazz","jazz","TRUE","FALSE")</f>
        <v>television</v>
      </c>
      <c r="S43" s="5">
        <f t="shared" si="2"/>
        <v>41887.568912037037</v>
      </c>
      <c r="T43" s="5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0"/>
        <v>141.85714285714286</v>
      </c>
      <c r="P44" s="24">
        <f t="shared" si="1"/>
        <v>117.51479289940828</v>
      </c>
      <c r="Q44" t="str" cm="1">
        <f t="array" ref="Q44">_xlfn.IFS(N44="food/small batch","food",N44="food/restaurants","food",N44="food/food trucks","food",N44="theater/spaces","theater",N44="theater/musical","theater",N44="theater/plays","theater",N44="technology/web","technology",N44="technology/space exploration","technology",N44="technology/makerspaces","technology",N44="technology/hardware","technology",N44="technology/gadgets","technology",N44="technology/wearables","technology",N44="film &amp; video/television","film &amp; video",N44="film &amp; video/animation","film &amp; video",N44="film &amp; video/science fiction","film &amp; video",N44="film &amp; video/documentary","film &amp; video",N44="film &amp; video/drama","film &amp; video",N44="film &amp; video/shorts","film &amp; video",N44="games/video games","games",N44="games/tabletop games","games",N44="games/mobile games","games",N44="journalism/audio","journalism",N44="photography/people","photography",N44="photography/photobooks","photography",N44="photography/places","photography",N44="photography/nature","photography",N44="music/electronic music","music",N44="music/rock","music",N44="music/indie rock","music",N44="music/faith","music",N44="publishing/children's books","publishing",N44="publishing/art books","publishing",N44="publishing/fiction","publishing",N44="publishing/translations","publishing",N44="music/pop","music",N44="music/classical music","music",N44="publishing/nonfiction","publishing",N44="publishing/radio &amp; podcasts","publishing",N44="music/world music","music",N44="music/metal","music",N44="music/jazz","music","TRUE","FALSE")</f>
        <v>film &amp; video</v>
      </c>
      <c r="R44" t="str" cm="1">
        <f t="array" ref="R44">_xlfn.IFS(N44="food/small batch","small batch",N44="food/restaurants","retaurants",N44="food/food trucks","food trucks",N44="theater/spaces","spaces",N44="theater/musical","musical",N44="theater/plays","plays",N44="technology/web","web",N44="technology/space exploration","space exploration",N44="technology/makerspaces","makerspaces",N44="technology/hardware","hardware",N44="technology/gadgets","gadgets",N44="technology/wearables","wearables",N44="film &amp; video/television","television",N44="film &amp; video/animation","animation",N44="film &amp; video/science fiction","science fiction",N44="film &amp; video/documentary","documentary",N44="film &amp; video/drama","drama",N44="film &amp; video/shorts","shorts",N44="games/video games","video games",N44="games/tabletop games","tabletop games",N44="games/mobile games","mobile games",N44="journalism/audio","audio",N44="photography/people","people",N44="photography/photobooks","photobooks",N44="photography/places","places",N44="photography/nature","nature",N44="music/electronic music","electronic music",N44="music/rock","rock",N44="music/indie rock","indie rock",N44="music/faith","faith",N44="publishing/children's books","children's books",N44="publishing/art books","art books",N44="publishing/fiction","fiction",N44="publishing/translations","translations",N44="music/pop","pop",N44="music/classical music","classical music",N44="publishing/nonfiction","nonfiction",N44="publishing/radio &amp; podcasts","radio &amp; podcasts",N44="music/world music","world music",N44="music/metal","metal",N44="music/jazz","jazz","TRUE","FALSE")</f>
        <v>television</v>
      </c>
      <c r="S44" s="5">
        <f t="shared" si="2"/>
        <v>41971.639189814814</v>
      </c>
      <c r="T44" s="5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0"/>
        <v>308.65999999999997</v>
      </c>
      <c r="P45" s="24">
        <f t="shared" si="1"/>
        <v>117.36121673003802</v>
      </c>
      <c r="Q45" t="str" cm="1">
        <f t="array" ref="Q45">_xlfn.IFS(N45="food/small batch","food",N45="food/restaurants","food",N45="food/food trucks","food",N45="theater/spaces","theater",N45="theater/musical","theater",N45="theater/plays","theater",N45="technology/web","technology",N45="technology/space exploration","technology",N45="technology/makerspaces","technology",N45="technology/hardware","technology",N45="technology/gadgets","technology",N45="technology/wearables","technology",N45="film &amp; video/television","film &amp; video",N45="film &amp; video/animation","film &amp; video",N45="film &amp; video/science fiction","film &amp; video",N45="film &amp; video/documentary","film &amp; video",N45="film &amp; video/drama","film &amp; video",N45="film &amp; video/shorts","film &amp; video",N45="games/video games","games",N45="games/tabletop games","games",N45="games/mobile games","games",N45="journalism/audio","journalism",N45="photography/people","photography",N45="photography/photobooks","photography",N45="photography/places","photography",N45="photography/nature","photography",N45="music/electronic music","music",N45="music/rock","music",N45="music/indie rock","music",N45="music/faith","music",N45="publishing/children's books","publishing",N45="publishing/art books","publishing",N45="publishing/fiction","publishing",N45="publishing/translations","publishing",N45="music/pop","music",N45="music/classical music","music",N45="publishing/nonfiction","publishing",N45="publishing/radio &amp; podcasts","publishing",N45="music/world music","music",N45="music/metal","music",N45="music/jazz","music","TRUE","FALSE")</f>
        <v>film &amp; video</v>
      </c>
      <c r="R45" t="str" cm="1">
        <f t="array" ref="R45">_xlfn.IFS(N45="food/small batch","small batch",N45="food/restaurants","retaurants",N45="food/food trucks","food trucks",N45="theater/spaces","spaces",N45="theater/musical","musical",N45="theater/plays","plays",N45="technology/web","web",N45="technology/space exploration","space exploration",N45="technology/makerspaces","makerspaces",N45="technology/hardware","hardware",N45="technology/gadgets","gadgets",N45="technology/wearables","wearables",N45="film &amp; video/television","television",N45="film &amp; video/animation","animation",N45="film &amp; video/science fiction","science fiction",N45="film &amp; video/documentary","documentary",N45="film &amp; video/drama","drama",N45="film &amp; video/shorts","shorts",N45="games/video games","video games",N45="games/tabletop games","tabletop games",N45="games/mobile games","mobile games",N45="journalism/audio","audio",N45="photography/people","people",N45="photography/photobooks","photobooks",N45="photography/places","places",N45="photography/nature","nature",N45="music/electronic music","electronic music",N45="music/rock","rock",N45="music/indie rock","indie rock",N45="music/faith","faith",N45="publishing/children's books","children's books",N45="publishing/art books","art books",N45="publishing/fiction","fiction",N45="publishing/translations","translations",N45="music/pop","pop",N45="music/classical music","classical music",N45="publishing/nonfiction","nonfiction",N45="publishing/radio &amp; podcasts","radio &amp; podcasts",N45="music/world music","world music",N45="music/metal","metal",N45="music/jazz","jazz","TRUE","FALSE")</f>
        <v>television</v>
      </c>
      <c r="S45" s="5">
        <f t="shared" si="2"/>
        <v>41802.790347222224</v>
      </c>
      <c r="T45" s="5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0"/>
        <v>100</v>
      </c>
      <c r="P46" s="24">
        <f t="shared" si="1"/>
        <v>133.33333333333334</v>
      </c>
      <c r="Q46" t="str" cm="1">
        <f t="array" ref="Q46">_xlfn.IFS(N46="food/small batch","food",N46="food/restaurants","food",N46="food/food trucks","food",N46="theater/spaces","theater",N46="theater/musical","theater",N46="theater/plays","theater",N46="technology/web","technology",N46="technology/space exploration","technology",N46="technology/makerspaces","technology",N46="technology/hardware","technology",N46="technology/gadgets","technology",N46="technology/wearables","technology",N46="film &amp; video/television","film &amp; video",N46="film &amp; video/animation","film &amp; video",N46="film &amp; video/science fiction","film &amp; video",N46="film &amp; video/documentary","film &amp; video",N46="film &amp; video/drama","film &amp; video",N46="film &amp; video/shorts","film &amp; video",N46="games/video games","games",N46="games/tabletop games","games",N46="games/mobile games","games",N46="journalism/audio","journalism",N46="photography/people","photography",N46="photography/photobooks","photography",N46="photography/places","photography",N46="photography/nature","photography",N46="music/electronic music","music",N46="music/rock","music",N46="music/indie rock","music",N46="music/faith","music",N46="publishing/children's books","publishing",N46="publishing/art books","publishing",N46="publishing/fiction","publishing",N46="publishing/translations","publishing",N46="music/pop","music",N46="music/classical music","music",N46="publishing/nonfiction","publishing",N46="publishing/radio &amp; podcasts","publishing",N46="music/world music","music",N46="music/metal","music",N46="music/jazz","music","TRUE","FALSE")</f>
        <v>film &amp; video</v>
      </c>
      <c r="R46" t="str" cm="1">
        <f t="array" ref="R46">_xlfn.IFS(N46="food/small batch","small batch",N46="food/restaurants","retaurants",N46="food/food trucks","food trucks",N46="theater/spaces","spaces",N46="theater/musical","musical",N46="theater/plays","plays",N46="technology/web","web",N46="technology/space exploration","space exploration",N46="technology/makerspaces","makerspaces",N46="technology/hardware","hardware",N46="technology/gadgets","gadgets",N46="technology/wearables","wearables",N46="film &amp; video/television","television",N46="film &amp; video/animation","animation",N46="film &amp; video/science fiction","science fiction",N46="film &amp; video/documentary","documentary",N46="film &amp; video/drama","drama",N46="film &amp; video/shorts","shorts",N46="games/video games","video games",N46="games/tabletop games","tabletop games",N46="games/mobile games","mobile games",N46="journalism/audio","audio",N46="photography/people","people",N46="photography/photobooks","photobooks",N46="photography/places","places",N46="photography/nature","nature",N46="music/electronic music","electronic music",N46="music/rock","rock",N46="music/indie rock","indie rock",N46="music/faith","faith",N46="publishing/children's books","children's books",N46="publishing/art books","art books",N46="publishing/fiction","fiction",N46="publishing/translations","translations",N46="music/pop","pop",N46="music/classical music","classical music",N46="publishing/nonfiction","nonfiction",N46="publishing/radio &amp; podcasts","radio &amp; podcasts",N46="music/world music","world music",N46="music/metal","metal",N46="music/jazz","jazz","TRUE","FALSE")</f>
        <v>television</v>
      </c>
      <c r="S46" s="5">
        <f t="shared" si="2"/>
        <v>41874.098807870374</v>
      </c>
      <c r="T46" s="5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0"/>
        <v>120</v>
      </c>
      <c r="P47" s="24">
        <f t="shared" si="1"/>
        <v>98.360655737704917</v>
      </c>
      <c r="Q47" t="str" cm="1">
        <f t="array" ref="Q47">_xlfn.IFS(N47="food/small batch","food",N47="food/restaurants","food",N47="food/food trucks","food",N47="theater/spaces","theater",N47="theater/musical","theater",N47="theater/plays","theater",N47="technology/web","technology",N47="technology/space exploration","technology",N47="technology/makerspaces","technology",N47="technology/hardware","technology",N47="technology/gadgets","technology",N47="technology/wearables","technology",N47="film &amp; video/television","film &amp; video",N47="film &amp; video/animation","film &amp; video",N47="film &amp; video/science fiction","film &amp; video",N47="film &amp; video/documentary","film &amp; video",N47="film &amp; video/drama","film &amp; video",N47="film &amp; video/shorts","film &amp; video",N47="games/video games","games",N47="games/tabletop games","games",N47="games/mobile games","games",N47="journalism/audio","journalism",N47="photography/people","photography",N47="photography/photobooks","photography",N47="photography/places","photography",N47="photography/nature","photography",N47="music/electronic music","music",N47="music/rock","music",N47="music/indie rock","music",N47="music/faith","music",N47="publishing/children's books","publishing",N47="publishing/art books","publishing",N47="publishing/fiction","publishing",N47="publishing/translations","publishing",N47="music/pop","music",N47="music/classical music","music",N47="publishing/nonfiction","publishing",N47="publishing/radio &amp; podcasts","publishing",N47="music/world music","music",N47="music/metal","music",N47="music/jazz","music","TRUE","FALSE")</f>
        <v>film &amp; video</v>
      </c>
      <c r="R47" t="str" cm="1">
        <f t="array" ref="R47">_xlfn.IFS(N47="food/small batch","small batch",N47="food/restaurants","retaurants",N47="food/food trucks","food trucks",N47="theater/spaces","spaces",N47="theater/musical","musical",N47="theater/plays","plays",N47="technology/web","web",N47="technology/space exploration","space exploration",N47="technology/makerspaces","makerspaces",N47="technology/hardware","hardware",N47="technology/gadgets","gadgets",N47="technology/wearables","wearables",N47="film &amp; video/television","television",N47="film &amp; video/animation","animation",N47="film &amp; video/science fiction","science fiction",N47="film &amp; video/documentary","documentary",N47="film &amp; video/drama","drama",N47="film &amp; video/shorts","shorts",N47="games/video games","video games",N47="games/tabletop games","tabletop games",N47="games/mobile games","mobile games",N47="journalism/audio","audio",N47="photography/people","people",N47="photography/photobooks","photobooks",N47="photography/places","places",N47="photography/nature","nature",N47="music/electronic music","electronic music",N47="music/rock","rock",N47="music/indie rock","indie rock",N47="music/faith","faith",N47="publishing/children's books","children's books",N47="publishing/art books","art books",N47="publishing/fiction","fiction",N47="publishing/translations","translations",N47="music/pop","pop",N47="music/classical music","classical music",N47="publishing/nonfiction","nonfiction",N47="publishing/radio &amp; podcasts","radio &amp; podcasts",N47="music/world music","world music",N47="music/metal","metal",N47="music/jazz","jazz","TRUE","FALSE")</f>
        <v>television</v>
      </c>
      <c r="S47" s="5">
        <f t="shared" si="2"/>
        <v>42457.623923611114</v>
      </c>
      <c r="T47" s="5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0"/>
        <v>104.16666666666667</v>
      </c>
      <c r="P48" s="24">
        <f t="shared" si="1"/>
        <v>194.44444444444446</v>
      </c>
      <c r="Q48" t="str" cm="1">
        <f t="array" ref="Q48">_xlfn.IFS(N48="food/small batch","food",N48="food/restaurants","food",N48="food/food trucks","food",N48="theater/spaces","theater",N48="theater/musical","theater",N48="theater/plays","theater",N48="technology/web","technology",N48="technology/space exploration","technology",N48="technology/makerspaces","technology",N48="technology/hardware","technology",N48="technology/gadgets","technology",N48="technology/wearables","technology",N48="film &amp; video/television","film &amp; video",N48="film &amp; video/animation","film &amp; video",N48="film &amp; video/science fiction","film &amp; video",N48="film &amp; video/documentary","film &amp; video",N48="film &amp; video/drama","film &amp; video",N48="film &amp; video/shorts","film &amp; video",N48="games/video games","games",N48="games/tabletop games","games",N48="games/mobile games","games",N48="journalism/audio","journalism",N48="photography/people","photography",N48="photography/photobooks","photography",N48="photography/places","photography",N48="photography/nature","photography",N48="music/electronic music","music",N48="music/rock","music",N48="music/indie rock","music",N48="music/faith","music",N48="publishing/children's books","publishing",N48="publishing/art books","publishing",N48="publishing/fiction","publishing",N48="publishing/translations","publishing",N48="music/pop","music",N48="music/classical music","music",N48="publishing/nonfiction","publishing",N48="publishing/radio &amp; podcasts","publishing",N48="music/world music","music",N48="music/metal","music",N48="music/jazz","music","TRUE","FALSE")</f>
        <v>film &amp; video</v>
      </c>
      <c r="R48" t="str" cm="1">
        <f t="array" ref="R48">_xlfn.IFS(N48="food/small batch","small batch",N48="food/restaurants","retaurants",N48="food/food trucks","food trucks",N48="theater/spaces","spaces",N48="theater/musical","musical",N48="theater/plays","plays",N48="technology/web","web",N48="technology/space exploration","space exploration",N48="technology/makerspaces","makerspaces",N48="technology/hardware","hardware",N48="technology/gadgets","gadgets",N48="technology/wearables","wearables",N48="film &amp; video/television","television",N48="film &amp; video/animation","animation",N48="film &amp; video/science fiction","science fiction",N48="film &amp; video/documentary","documentary",N48="film &amp; video/drama","drama",N48="film &amp; video/shorts","shorts",N48="games/video games","video games",N48="games/tabletop games","tabletop games",N48="games/mobile games","mobile games",N48="journalism/audio","audio",N48="photography/people","people",N48="photography/photobooks","photobooks",N48="photography/places","places",N48="photography/nature","nature",N48="music/electronic music","electronic music",N48="music/rock","rock",N48="music/indie rock","indie rock",N48="music/faith","faith",N48="publishing/children's books","children's books",N48="publishing/art books","art books",N48="publishing/fiction","fiction",N48="publishing/translations","translations",N48="music/pop","pop",N48="music/classical music","classical music",N48="publishing/nonfiction","nonfiction",N48="publishing/radio &amp; podcasts","radio &amp; podcasts",N48="music/world music","world music",N48="music/metal","metal",N48="music/jazz","jazz","TRUE","FALSE")</f>
        <v>television</v>
      </c>
      <c r="S48" s="5">
        <f t="shared" si="2"/>
        <v>42323.964976851858</v>
      </c>
      <c r="T48" s="5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0"/>
        <v>107.61100000000002</v>
      </c>
      <c r="P49" s="24">
        <f t="shared" si="1"/>
        <v>76.865000000000009</v>
      </c>
      <c r="Q49" t="str" cm="1">
        <f t="array" ref="Q49">_xlfn.IFS(N49="food/small batch","food",N49="food/restaurants","food",N49="food/food trucks","food",N49="theater/spaces","theater",N49="theater/musical","theater",N49="theater/plays","theater",N49="technology/web","technology",N49="technology/space exploration","technology",N49="technology/makerspaces","technology",N49="technology/hardware","technology",N49="technology/gadgets","technology",N49="technology/wearables","technology",N49="film &amp; video/television","film &amp; video",N49="film &amp; video/animation","film &amp; video",N49="film &amp; video/science fiction","film &amp; video",N49="film &amp; video/documentary","film &amp; video",N49="film &amp; video/drama","film &amp; video",N49="film &amp; video/shorts","film &amp; video",N49="games/video games","games",N49="games/tabletop games","games",N49="games/mobile games","games",N49="journalism/audio","journalism",N49="photography/people","photography",N49="photography/photobooks","photography",N49="photography/places","photography",N49="photography/nature","photography",N49="music/electronic music","music",N49="music/rock","music",N49="music/indie rock","music",N49="music/faith","music",N49="publishing/children's books","publishing",N49="publishing/art books","publishing",N49="publishing/fiction","publishing",N49="publishing/translations","publishing",N49="music/pop","music",N49="music/classical music","music",N49="publishing/nonfiction","publishing",N49="publishing/radio &amp; podcasts","publishing",N49="music/world music","music",N49="music/metal","music",N49="music/jazz","music","TRUE","FALSE")</f>
        <v>film &amp; video</v>
      </c>
      <c r="R49" t="str" cm="1">
        <f t="array" ref="R49">_xlfn.IFS(N49="food/small batch","small batch",N49="food/restaurants","retaurants",N49="food/food trucks","food trucks",N49="theater/spaces","spaces",N49="theater/musical","musical",N49="theater/plays","plays",N49="technology/web","web",N49="technology/space exploration","space exploration",N49="technology/makerspaces","makerspaces",N49="technology/hardware","hardware",N49="technology/gadgets","gadgets",N49="technology/wearables","wearables",N49="film &amp; video/television","television",N49="film &amp; video/animation","animation",N49="film &amp; video/science fiction","science fiction",N49="film &amp; video/documentary","documentary",N49="film &amp; video/drama","drama",N49="film &amp; video/shorts","shorts",N49="games/video games","video games",N49="games/tabletop games","tabletop games",N49="games/mobile games","mobile games",N49="journalism/audio","audio",N49="photography/people","people",N49="photography/photobooks","photobooks",N49="photography/places","places",N49="photography/nature","nature",N49="music/electronic music","electronic music",N49="music/rock","rock",N49="music/indie rock","indie rock",N49="music/faith","faith",N49="publishing/children's books","children's books",N49="publishing/art books","art books",N49="publishing/fiction","fiction",N49="publishing/translations","translations",N49="music/pop","pop",N49="music/classical music","classical music",N49="publishing/nonfiction","nonfiction",N49="publishing/radio &amp; podcasts","radio &amp; podcasts",N49="music/world music","world music",N49="music/metal","metal",N49="music/jazz","jazz","TRUE","FALSE")</f>
        <v>television</v>
      </c>
      <c r="S49" s="5">
        <f t="shared" si="2"/>
        <v>41932.819525462961</v>
      </c>
      <c r="T49" s="5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0"/>
        <v>107.94999999999999</v>
      </c>
      <c r="P50" s="24">
        <f t="shared" si="1"/>
        <v>56.815789473684212</v>
      </c>
      <c r="Q50" t="str" cm="1">
        <f t="array" ref="Q50">_xlfn.IFS(N50="food/small batch","food",N50="food/restaurants","food",N50="food/food trucks","food",N50="theater/spaces","theater",N50="theater/musical","theater",N50="theater/plays","theater",N50="technology/web","technology",N50="technology/space exploration","technology",N50="technology/makerspaces","technology",N50="technology/hardware","technology",N50="technology/gadgets","technology",N50="technology/wearables","technology",N50="film &amp; video/television","film &amp; video",N50="film &amp; video/animation","film &amp; video",N50="film &amp; video/science fiction","film &amp; video",N50="film &amp; video/documentary","film &amp; video",N50="film &amp; video/drama","film &amp; video",N50="film &amp; video/shorts","film &amp; video",N50="games/video games","games",N50="games/tabletop games","games",N50="games/mobile games","games",N50="journalism/audio","journalism",N50="photography/people","photography",N50="photography/photobooks","photography",N50="photography/places","photography",N50="photography/nature","photography",N50="music/electronic music","music",N50="music/rock","music",N50="music/indie rock","music",N50="music/faith","music",N50="publishing/children's books","publishing",N50="publishing/art books","publishing",N50="publishing/fiction","publishing",N50="publishing/translations","publishing",N50="music/pop","music",N50="music/classical music","music",N50="publishing/nonfiction","publishing",N50="publishing/radio &amp; podcasts","publishing",N50="music/world music","music",N50="music/metal","music",N50="music/jazz","music","TRUE","FALSE")</f>
        <v>film &amp; video</v>
      </c>
      <c r="R50" t="str" cm="1">
        <f t="array" ref="R50">_xlfn.IFS(N50="food/small batch","small batch",N50="food/restaurants","retaurants",N50="food/food trucks","food trucks",N50="theater/spaces","spaces",N50="theater/musical","musical",N50="theater/plays","plays",N50="technology/web","web",N50="technology/space exploration","space exploration",N50="technology/makerspaces","makerspaces",N50="technology/hardware","hardware",N50="technology/gadgets","gadgets",N50="technology/wearables","wearables",N50="film &amp; video/television","television",N50="film &amp; video/animation","animation",N50="film &amp; video/science fiction","science fiction",N50="film &amp; video/documentary","documentary",N50="film &amp; video/drama","drama",N50="film &amp; video/shorts","shorts",N50="games/video games","video games",N50="games/tabletop games","tabletop games",N50="games/mobile games","mobile games",N50="journalism/audio","audio",N50="photography/people","people",N50="photography/photobooks","photobooks",N50="photography/places","places",N50="photography/nature","nature",N50="music/electronic music","electronic music",N50="music/rock","rock",N50="music/indie rock","indie rock",N50="music/faith","faith",N50="publishing/children's books","children's books",N50="publishing/art books","art books",N50="publishing/fiction","fiction",N50="publishing/translations","translations",N50="music/pop","pop",N50="music/classical music","classical music",N50="publishing/nonfiction","nonfiction",N50="publishing/radio &amp; podcasts","radio &amp; podcasts",N50="music/world music","world music",N50="music/metal","metal",N50="music/jazz","jazz","TRUE","FALSE")</f>
        <v>television</v>
      </c>
      <c r="S50" s="5">
        <f t="shared" si="2"/>
        <v>42033.516898148147</v>
      </c>
      <c r="T50" s="5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0"/>
        <v>100</v>
      </c>
      <c r="P51" s="24">
        <f t="shared" si="1"/>
        <v>137.93103448275863</v>
      </c>
      <c r="Q51" t="str" cm="1">
        <f t="array" ref="Q51">_xlfn.IFS(N51="food/small batch","food",N51="food/restaurants","food",N51="food/food trucks","food",N51="theater/spaces","theater",N51="theater/musical","theater",N51="theater/plays","theater",N51="technology/web","technology",N51="technology/space exploration","technology",N51="technology/makerspaces","technology",N51="technology/hardware","technology",N51="technology/gadgets","technology",N51="technology/wearables","technology",N51="film &amp; video/television","film &amp; video",N51="film &amp; video/animation","film &amp; video",N51="film &amp; video/science fiction","film &amp; video",N51="film &amp; video/documentary","film &amp; video",N51="film &amp; video/drama","film &amp; video",N51="film &amp; video/shorts","film &amp; video",N51="games/video games","games",N51="games/tabletop games","games",N51="games/mobile games","games",N51="journalism/audio","journalism",N51="photography/people","photography",N51="photography/photobooks","photography",N51="photography/places","photography",N51="photography/nature","photography",N51="music/electronic music","music",N51="music/rock","music",N51="music/indie rock","music",N51="music/faith","music",N51="publishing/children's books","publishing",N51="publishing/art books","publishing",N51="publishing/fiction","publishing",N51="publishing/translations","publishing",N51="music/pop","music",N51="music/classical music","music",N51="publishing/nonfiction","publishing",N51="publishing/radio &amp; podcasts","publishing",N51="music/world music","music",N51="music/metal","music",N51="music/jazz","music","TRUE","FALSE")</f>
        <v>film &amp; video</v>
      </c>
      <c r="R51" t="str" cm="1">
        <f t="array" ref="R51">_xlfn.IFS(N51="food/small batch","small batch",N51="food/restaurants","retaurants",N51="food/food trucks","food trucks",N51="theater/spaces","spaces",N51="theater/musical","musical",N51="theater/plays","plays",N51="technology/web","web",N51="technology/space exploration","space exploration",N51="technology/makerspaces","makerspaces",N51="technology/hardware","hardware",N51="technology/gadgets","gadgets",N51="technology/wearables","wearables",N51="film &amp; video/television","television",N51="film &amp; video/animation","animation",N51="film &amp; video/science fiction","science fiction",N51="film &amp; video/documentary","documentary",N51="film &amp; video/drama","drama",N51="film &amp; video/shorts","shorts",N51="games/video games","video games",N51="games/tabletop games","tabletop games",N51="games/mobile games","mobile games",N51="journalism/audio","audio",N51="photography/people","people",N51="photography/photobooks","photobooks",N51="photography/places","places",N51="photography/nature","nature",N51="music/electronic music","electronic music",N51="music/rock","rock",N51="music/indie rock","indie rock",N51="music/faith","faith",N51="publishing/children's books","children's books",N51="publishing/art books","art books",N51="publishing/fiction","fiction",N51="publishing/translations","translations",N51="music/pop","pop",N51="music/classical music","classical music",N51="publishing/nonfiction","nonfiction",N51="publishing/radio &amp; podcasts","radio &amp; podcasts",N51="music/world music","world music",N51="music/metal","metal",N51="music/jazz","jazz","TRUE","FALSE")</f>
        <v>television</v>
      </c>
      <c r="S51" s="5">
        <f t="shared" si="2"/>
        <v>42271.176446759258</v>
      </c>
      <c r="T51" s="5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0"/>
        <v>100</v>
      </c>
      <c r="P52" s="24">
        <f t="shared" si="1"/>
        <v>27.272727272727273</v>
      </c>
      <c r="Q52" t="str" cm="1">
        <f t="array" ref="Q52">_xlfn.IFS(N52="food/small batch","food",N52="food/restaurants","food",N52="food/food trucks","food",N52="theater/spaces","theater",N52="theater/musical","theater",N52="theater/plays","theater",N52="technology/web","technology",N52="technology/space exploration","technology",N52="technology/makerspaces","technology",N52="technology/hardware","technology",N52="technology/gadgets","technology",N52="technology/wearables","technology",N52="film &amp; video/television","film &amp; video",N52="film &amp; video/animation","film &amp; video",N52="film &amp; video/science fiction","film &amp; video",N52="film &amp; video/documentary","film &amp; video",N52="film &amp; video/drama","film &amp; video",N52="film &amp; video/shorts","film &amp; video",N52="games/video games","games",N52="games/tabletop games","games",N52="games/mobile games","games",N52="journalism/audio","journalism",N52="photography/people","photography",N52="photography/photobooks","photography",N52="photography/places","photography",N52="photography/nature","photography",N52="music/electronic music","music",N52="music/rock","music",N52="music/indie rock","music",N52="music/faith","music",N52="publishing/children's books","publishing",N52="publishing/art books","publishing",N52="publishing/fiction","publishing",N52="publishing/translations","publishing",N52="music/pop","music",N52="music/classical music","music",N52="publishing/nonfiction","publishing",N52="publishing/radio &amp; podcasts","publishing",N52="music/world music","music",N52="music/metal","music",N52="music/jazz","music","TRUE","FALSE")</f>
        <v>film &amp; video</v>
      </c>
      <c r="R52" t="str" cm="1">
        <f t="array" ref="R52">_xlfn.IFS(N52="food/small batch","small batch",N52="food/restaurants","retaurants",N52="food/food trucks","food trucks",N52="theater/spaces","spaces",N52="theater/musical","musical",N52="theater/plays","plays",N52="technology/web","web",N52="technology/space exploration","space exploration",N52="technology/makerspaces","makerspaces",N52="technology/hardware","hardware",N52="technology/gadgets","gadgets",N52="technology/wearables","wearables",N52="film &amp; video/television","television",N52="film &amp; video/animation","animation",N52="film &amp; video/science fiction","science fiction",N52="film &amp; video/documentary","documentary",N52="film &amp; video/drama","drama",N52="film &amp; video/shorts","shorts",N52="games/video games","video games",N52="games/tabletop games","tabletop games",N52="games/mobile games","mobile games",N52="journalism/audio","audio",N52="photography/people","people",N52="photography/photobooks","photobooks",N52="photography/places","places",N52="photography/nature","nature",N52="music/electronic music","electronic music",N52="music/rock","rock",N52="music/indie rock","indie rock",N52="music/faith","faith",N52="publishing/children's books","children's books",N52="publishing/art books","art books",N52="publishing/fiction","fiction",N52="publishing/translations","translations",N52="music/pop","pop",N52="music/classical music","classical music",N52="publishing/nonfiction","nonfiction",N52="publishing/radio &amp; podcasts","radio &amp; podcasts",N52="music/world music","world music",N52="music/metal","metal",N52="music/jazz","jazz","TRUE","FALSE")</f>
        <v>television</v>
      </c>
      <c r="S52" s="5">
        <f t="shared" si="2"/>
        <v>41995.752986111111</v>
      </c>
      <c r="T52" s="5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0"/>
        <v>128.0181818181818</v>
      </c>
      <c r="P53" s="24">
        <f t="shared" si="1"/>
        <v>118.33613445378151</v>
      </c>
      <c r="Q53" t="str" cm="1">
        <f t="array" ref="Q53">_xlfn.IFS(N53="food/small batch","food",N53="food/restaurants","food",N53="food/food trucks","food",N53="theater/spaces","theater",N53="theater/musical","theater",N53="theater/plays","theater",N53="technology/web","technology",N53="technology/space exploration","technology",N53="technology/makerspaces","technology",N53="technology/hardware","technology",N53="technology/gadgets","technology",N53="technology/wearables","technology",N53="film &amp; video/television","film &amp; video",N53="film &amp; video/animation","film &amp; video",N53="film &amp; video/science fiction","film &amp; video",N53="film &amp; video/documentary","film &amp; video",N53="film &amp; video/drama","film &amp; video",N53="film &amp; video/shorts","film &amp; video",N53="games/video games","games",N53="games/tabletop games","games",N53="games/mobile games","games",N53="journalism/audio","journalism",N53="photography/people","photography",N53="photography/photobooks","photography",N53="photography/places","photography",N53="photography/nature","photography",N53="music/electronic music","music",N53="music/rock","music",N53="music/indie rock","music",N53="music/faith","music",N53="publishing/children's books","publishing",N53="publishing/art books","publishing",N53="publishing/fiction","publishing",N53="publishing/translations","publishing",N53="music/pop","music",N53="music/classical music","music",N53="publishing/nonfiction","publishing",N53="publishing/radio &amp; podcasts","publishing",N53="music/world music","music",N53="music/metal","music",N53="music/jazz","music","TRUE","FALSE")</f>
        <v>film &amp; video</v>
      </c>
      <c r="R53" t="str" cm="1">
        <f t="array" ref="R53">_xlfn.IFS(N53="food/small batch","small batch",N53="food/restaurants","retaurants",N53="food/food trucks","food trucks",N53="theater/spaces","spaces",N53="theater/musical","musical",N53="theater/plays","plays",N53="technology/web","web",N53="technology/space exploration","space exploration",N53="technology/makerspaces","makerspaces",N53="technology/hardware","hardware",N53="technology/gadgets","gadgets",N53="technology/wearables","wearables",N53="film &amp; video/television","television",N53="film &amp; video/animation","animation",N53="film &amp; video/science fiction","science fiction",N53="film &amp; video/documentary","documentary",N53="film &amp; video/drama","drama",N53="film &amp; video/shorts","shorts",N53="games/video games","video games",N53="games/tabletop games","tabletop games",N53="games/mobile games","mobile games",N53="journalism/audio","audio",N53="photography/people","people",N53="photography/photobooks","photobooks",N53="photography/places","places",N53="photography/nature","nature",N53="music/electronic music","electronic music",N53="music/rock","rock",N53="music/indie rock","indie rock",N53="music/faith","faith",N53="publishing/children's books","children's books",N53="publishing/art books","art books",N53="publishing/fiction","fiction",N53="publishing/translations","translations",N53="music/pop","pop",N53="music/classical music","classical music",N53="publishing/nonfiction","nonfiction",N53="publishing/radio &amp; podcasts","radio &amp; podcasts",N53="music/world music","world music",N53="music/metal","metal",N53="music/jazz","jazz","TRUE","FALSE")</f>
        <v>television</v>
      </c>
      <c r="S53" s="5">
        <f t="shared" si="2"/>
        <v>42196.928668981483</v>
      </c>
      <c r="T53" s="5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0"/>
        <v>116.21</v>
      </c>
      <c r="P54" s="24">
        <f t="shared" si="1"/>
        <v>223.48076923076923</v>
      </c>
      <c r="Q54" t="str" cm="1">
        <f t="array" ref="Q54">_xlfn.IFS(N54="food/small batch","food",N54="food/restaurants","food",N54="food/food trucks","food",N54="theater/spaces","theater",N54="theater/musical","theater",N54="theater/plays","theater",N54="technology/web","technology",N54="technology/space exploration","technology",N54="technology/makerspaces","technology",N54="technology/hardware","technology",N54="technology/gadgets","technology",N54="technology/wearables","technology",N54="film &amp; video/television","film &amp; video",N54="film &amp; video/animation","film &amp; video",N54="film &amp; video/science fiction","film &amp; video",N54="film &amp; video/documentary","film &amp; video",N54="film &amp; video/drama","film &amp; video",N54="film &amp; video/shorts","film &amp; video",N54="games/video games","games",N54="games/tabletop games","games",N54="games/mobile games","games",N54="journalism/audio","journalism",N54="photography/people","photography",N54="photography/photobooks","photography",N54="photography/places","photography",N54="photography/nature","photography",N54="music/electronic music","music",N54="music/rock","music",N54="music/indie rock","music",N54="music/faith","music",N54="publishing/children's books","publishing",N54="publishing/art books","publishing",N54="publishing/fiction","publishing",N54="publishing/translations","publishing",N54="music/pop","music",N54="music/classical music","music",N54="publishing/nonfiction","publishing",N54="publishing/radio &amp; podcasts","publishing",N54="music/world music","music",N54="music/metal","music",N54="music/jazz","music","TRUE","FALSE")</f>
        <v>film &amp; video</v>
      </c>
      <c r="R54" t="str" cm="1">
        <f t="array" ref="R54">_xlfn.IFS(N54="food/small batch","small batch",N54="food/restaurants","retaurants",N54="food/food trucks","food trucks",N54="theater/spaces","spaces",N54="theater/musical","musical",N54="theater/plays","plays",N54="technology/web","web",N54="technology/space exploration","space exploration",N54="technology/makerspaces","makerspaces",N54="technology/hardware","hardware",N54="technology/gadgets","gadgets",N54="technology/wearables","wearables",N54="film &amp; video/television","television",N54="film &amp; video/animation","animation",N54="film &amp; video/science fiction","science fiction",N54="film &amp; video/documentary","documentary",N54="film &amp; video/drama","drama",N54="film &amp; video/shorts","shorts",N54="games/video games","video games",N54="games/tabletop games","tabletop games",N54="games/mobile games","mobile games",N54="journalism/audio","audio",N54="photography/people","people",N54="photography/photobooks","photobooks",N54="photography/places","places",N54="photography/nature","nature",N54="music/electronic music","electronic music",N54="music/rock","rock",N54="music/indie rock","indie rock",N54="music/faith","faith",N54="publishing/children's books","children's books",N54="publishing/art books","art books",N54="publishing/fiction","fiction",N54="publishing/translations","translations",N54="music/pop","pop",N54="music/classical music","classical music",N54="publishing/nonfiction","nonfiction",N54="publishing/radio &amp; podcasts","radio &amp; podcasts",N54="music/world music","world music",N54="music/metal","metal",N54="music/jazz","jazz","TRUE","FALSE")</f>
        <v>television</v>
      </c>
      <c r="S54" s="5">
        <f t="shared" si="2"/>
        <v>41807.701921296299</v>
      </c>
      <c r="T54" s="5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0"/>
        <v>109.63333333333334</v>
      </c>
      <c r="P55" s="24">
        <f t="shared" si="1"/>
        <v>28.111111111111111</v>
      </c>
      <c r="Q55" t="str" cm="1">
        <f t="array" ref="Q55">_xlfn.IFS(N55="food/small batch","food",N55="food/restaurants","food",N55="food/food trucks","food",N55="theater/spaces","theater",N55="theater/musical","theater",N55="theater/plays","theater",N55="technology/web","technology",N55="technology/space exploration","technology",N55="technology/makerspaces","technology",N55="technology/hardware","technology",N55="technology/gadgets","technology",N55="technology/wearables","technology",N55="film &amp; video/television","film &amp; video",N55="film &amp; video/animation","film &amp; video",N55="film &amp; video/science fiction","film &amp; video",N55="film &amp; video/documentary","film &amp; video",N55="film &amp; video/drama","film &amp; video",N55="film &amp; video/shorts","film &amp; video",N55="games/video games","games",N55="games/tabletop games","games",N55="games/mobile games","games",N55="journalism/audio","journalism",N55="photography/people","photography",N55="photography/photobooks","photography",N55="photography/places","photography",N55="photography/nature","photography",N55="music/electronic music","music",N55="music/rock","music",N55="music/indie rock","music",N55="music/faith","music",N55="publishing/children's books","publishing",N55="publishing/art books","publishing",N55="publishing/fiction","publishing",N55="publishing/translations","publishing",N55="music/pop","music",N55="music/classical music","music",N55="publishing/nonfiction","publishing",N55="publishing/radio &amp; podcasts","publishing",N55="music/world music","music",N55="music/metal","music",N55="music/jazz","music","TRUE","FALSE")</f>
        <v>film &amp; video</v>
      </c>
      <c r="R55" t="str" cm="1">
        <f t="array" ref="R55">_xlfn.IFS(N55="food/small batch","small batch",N55="food/restaurants","retaurants",N55="food/food trucks","food trucks",N55="theater/spaces","spaces",N55="theater/musical","musical",N55="theater/plays","plays",N55="technology/web","web",N55="technology/space exploration","space exploration",N55="technology/makerspaces","makerspaces",N55="technology/hardware","hardware",N55="technology/gadgets","gadgets",N55="technology/wearables","wearables",N55="film &amp; video/television","television",N55="film &amp; video/animation","animation",N55="film &amp; video/science fiction","science fiction",N55="film &amp; video/documentary","documentary",N55="film &amp; video/drama","drama",N55="film &amp; video/shorts","shorts",N55="games/video games","video games",N55="games/tabletop games","tabletop games",N55="games/mobile games","mobile games",N55="journalism/audio","audio",N55="photography/people","people",N55="photography/photobooks","photobooks",N55="photography/places","places",N55="photography/nature","nature",N55="music/electronic music","electronic music",N55="music/rock","rock",N55="music/indie rock","indie rock",N55="music/faith","faith",N55="publishing/children's books","children's books",N55="publishing/art books","art books",N55="publishing/fiction","fiction",N55="publishing/translations","translations",N55="music/pop","pop",N55="music/classical music","classical music",N55="publishing/nonfiction","nonfiction",N55="publishing/radio &amp; podcasts","radio &amp; podcasts",N55="music/world music","world music",N55="music/metal","metal",N55="music/jazz","jazz","TRUE","FALSE")</f>
        <v>television</v>
      </c>
      <c r="S55" s="5">
        <f t="shared" si="2"/>
        <v>41719.549131944441</v>
      </c>
      <c r="T55" s="5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0"/>
        <v>101</v>
      </c>
      <c r="P56" s="24">
        <f t="shared" si="1"/>
        <v>194.23076923076923</v>
      </c>
      <c r="Q56" t="str" cm="1">
        <f t="array" ref="Q56">_xlfn.IFS(N56="food/small batch","food",N56="food/restaurants","food",N56="food/food trucks","food",N56="theater/spaces","theater",N56="theater/musical","theater",N56="theater/plays","theater",N56="technology/web","technology",N56="technology/space exploration","technology",N56="technology/makerspaces","technology",N56="technology/hardware","technology",N56="technology/gadgets","technology",N56="technology/wearables","technology",N56="film &amp; video/television","film &amp; video",N56="film &amp; video/animation","film &amp; video",N56="film &amp; video/science fiction","film &amp; video",N56="film &amp; video/documentary","film &amp; video",N56="film &amp; video/drama","film &amp; video",N56="film &amp; video/shorts","film &amp; video",N56="games/video games","games",N56="games/tabletop games","games",N56="games/mobile games","games",N56="journalism/audio","journalism",N56="photography/people","photography",N56="photography/photobooks","photography",N56="photography/places","photography",N56="photography/nature","photography",N56="music/electronic music","music",N56="music/rock","music",N56="music/indie rock","music",N56="music/faith","music",N56="publishing/children's books","publishing",N56="publishing/art books","publishing",N56="publishing/fiction","publishing",N56="publishing/translations","publishing",N56="music/pop","music",N56="music/classical music","music",N56="publishing/nonfiction","publishing",N56="publishing/radio &amp; podcasts","publishing",N56="music/world music","music",N56="music/metal","music",N56="music/jazz","music","TRUE","FALSE")</f>
        <v>film &amp; video</v>
      </c>
      <c r="R56" t="str" cm="1">
        <f t="array" ref="R56">_xlfn.IFS(N56="food/small batch","small batch",N56="food/restaurants","retaurants",N56="food/food trucks","food trucks",N56="theater/spaces","spaces",N56="theater/musical","musical",N56="theater/plays","plays",N56="technology/web","web",N56="technology/space exploration","space exploration",N56="technology/makerspaces","makerspaces",N56="technology/hardware","hardware",N56="technology/gadgets","gadgets",N56="technology/wearables","wearables",N56="film &amp; video/television","television",N56="film &amp; video/animation","animation",N56="film &amp; video/science fiction","science fiction",N56="film &amp; video/documentary","documentary",N56="film &amp; video/drama","drama",N56="film &amp; video/shorts","shorts",N56="games/video games","video games",N56="games/tabletop games","tabletop games",N56="games/mobile games","mobile games",N56="journalism/audio","audio",N56="photography/people","people",N56="photography/photobooks","photobooks",N56="photography/places","places",N56="photography/nature","nature",N56="music/electronic music","electronic music",N56="music/rock","rock",N56="music/indie rock","indie rock",N56="music/faith","faith",N56="publishing/children's books","children's books",N56="publishing/art books","art books",N56="publishing/fiction","fiction",N56="publishing/translations","translations",N56="music/pop","pop",N56="music/classical music","classical music",N56="publishing/nonfiction","nonfiction",N56="publishing/radio &amp; podcasts","radio &amp; podcasts",N56="music/world music","world music",N56="music/metal","metal",N56="music/jazz","jazz","TRUE","FALSE")</f>
        <v>television</v>
      </c>
      <c r="S56" s="5">
        <f t="shared" si="2"/>
        <v>42333.713206018518</v>
      </c>
      <c r="T56" s="5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0"/>
        <v>128.95348837209301</v>
      </c>
      <c r="P57" s="24">
        <f t="shared" si="1"/>
        <v>128.95348837209303</v>
      </c>
      <c r="Q57" t="str" cm="1">
        <f t="array" ref="Q57">_xlfn.IFS(N57="food/small batch","food",N57="food/restaurants","food",N57="food/food trucks","food",N57="theater/spaces","theater",N57="theater/musical","theater",N57="theater/plays","theater",N57="technology/web","technology",N57="technology/space exploration","technology",N57="technology/makerspaces","technology",N57="technology/hardware","technology",N57="technology/gadgets","technology",N57="technology/wearables","technology",N57="film &amp; video/television","film &amp; video",N57="film &amp; video/animation","film &amp; video",N57="film &amp; video/science fiction","film &amp; video",N57="film &amp; video/documentary","film &amp; video",N57="film &amp; video/drama","film &amp; video",N57="film &amp; video/shorts","film &amp; video",N57="games/video games","games",N57="games/tabletop games","games",N57="games/mobile games","games",N57="journalism/audio","journalism",N57="photography/people","photography",N57="photography/photobooks","photography",N57="photography/places","photography",N57="photography/nature","photography",N57="music/electronic music","music",N57="music/rock","music",N57="music/indie rock","music",N57="music/faith","music",N57="publishing/children's books","publishing",N57="publishing/art books","publishing",N57="publishing/fiction","publishing",N57="publishing/translations","publishing",N57="music/pop","music",N57="music/classical music","music",N57="publishing/nonfiction","publishing",N57="publishing/radio &amp; podcasts","publishing",N57="music/world music","music",N57="music/metal","music",N57="music/jazz","music","TRUE","FALSE")</f>
        <v>film &amp; video</v>
      </c>
      <c r="R57" t="str" cm="1">
        <f t="array" ref="R57">_xlfn.IFS(N57="food/small batch","small batch",N57="food/restaurants","retaurants",N57="food/food trucks","food trucks",N57="theater/spaces","spaces",N57="theater/musical","musical",N57="theater/plays","plays",N57="technology/web","web",N57="technology/space exploration","space exploration",N57="technology/makerspaces","makerspaces",N57="technology/hardware","hardware",N57="technology/gadgets","gadgets",N57="technology/wearables","wearables",N57="film &amp; video/television","television",N57="film &amp; video/animation","animation",N57="film &amp; video/science fiction","science fiction",N57="film &amp; video/documentary","documentary",N57="film &amp; video/drama","drama",N57="film &amp; video/shorts","shorts",N57="games/video games","video games",N57="games/tabletop games","tabletop games",N57="games/mobile games","mobile games",N57="journalism/audio","audio",N57="photography/people","people",N57="photography/photobooks","photobooks",N57="photography/places","places",N57="photography/nature","nature",N57="music/electronic music","electronic music",N57="music/rock","rock",N57="music/indie rock","indie rock",N57="music/faith","faith",N57="publishing/children's books","children's books",N57="publishing/art books","art books",N57="publishing/fiction","fiction",N57="publishing/translations","translations",N57="music/pop","pop",N57="music/classical music","classical music",N57="publishing/nonfiction","nonfiction",N57="publishing/radio &amp; podcasts","radio &amp; podcasts",N57="music/world music","world music",N57="music/metal","metal",N57="music/jazz","jazz","TRUE","FALSE")</f>
        <v>television</v>
      </c>
      <c r="S57" s="5">
        <f t="shared" si="2"/>
        <v>42496.968935185185</v>
      </c>
      <c r="T57" s="5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0"/>
        <v>107.26249999999999</v>
      </c>
      <c r="P58" s="24">
        <f t="shared" si="1"/>
        <v>49.316091954022987</v>
      </c>
      <c r="Q58" t="str" cm="1">
        <f t="array" ref="Q58">_xlfn.IFS(N58="food/small batch","food",N58="food/restaurants","food",N58="food/food trucks","food",N58="theater/spaces","theater",N58="theater/musical","theater",N58="theater/plays","theater",N58="technology/web","technology",N58="technology/space exploration","technology",N58="technology/makerspaces","technology",N58="technology/hardware","technology",N58="technology/gadgets","technology",N58="technology/wearables","technology",N58="film &amp; video/television","film &amp; video",N58="film &amp; video/animation","film &amp; video",N58="film &amp; video/science fiction","film &amp; video",N58="film &amp; video/documentary","film &amp; video",N58="film &amp; video/drama","film &amp; video",N58="film &amp; video/shorts","film &amp; video",N58="games/video games","games",N58="games/tabletop games","games",N58="games/mobile games","games",N58="journalism/audio","journalism",N58="photography/people","photography",N58="photography/photobooks","photography",N58="photography/places","photography",N58="photography/nature","photography",N58="music/electronic music","music",N58="music/rock","music",N58="music/indie rock","music",N58="music/faith","music",N58="publishing/children's books","publishing",N58="publishing/art books","publishing",N58="publishing/fiction","publishing",N58="publishing/translations","publishing",N58="music/pop","music",N58="music/classical music","music",N58="publishing/nonfiction","publishing",N58="publishing/radio &amp; podcasts","publishing",N58="music/world music","music",N58="music/metal","music",N58="music/jazz","music","TRUE","FALSE")</f>
        <v>film &amp; video</v>
      </c>
      <c r="R58" t="str" cm="1">
        <f t="array" ref="R58">_xlfn.IFS(N58="food/small batch","small batch",N58="food/restaurants","retaurants",N58="food/food trucks","food trucks",N58="theater/spaces","spaces",N58="theater/musical","musical",N58="theater/plays","plays",N58="technology/web","web",N58="technology/space exploration","space exploration",N58="technology/makerspaces","makerspaces",N58="technology/hardware","hardware",N58="technology/gadgets","gadgets",N58="technology/wearables","wearables",N58="film &amp; video/television","television",N58="film &amp; video/animation","animation",N58="film &amp; video/science fiction","science fiction",N58="film &amp; video/documentary","documentary",N58="film &amp; video/drama","drama",N58="film &amp; video/shorts","shorts",N58="games/video games","video games",N58="games/tabletop games","tabletop games",N58="games/mobile games","mobile games",N58="journalism/audio","audio",N58="photography/people","people",N58="photography/photobooks","photobooks",N58="photography/places","places",N58="photography/nature","nature",N58="music/electronic music","electronic music",N58="music/rock","rock",N58="music/indie rock","indie rock",N58="music/faith","faith",N58="publishing/children's books","children's books",N58="publishing/art books","art books",N58="publishing/fiction","fiction",N58="publishing/translations","translations",N58="music/pop","pop",N58="music/classical music","classical music",N58="publishing/nonfiction","nonfiction",N58="publishing/radio &amp; podcasts","radio &amp; podcasts",N58="music/world music","world music",N58="music/metal","metal",N58="music/jazz","jazz","TRUE","FALSE")</f>
        <v>television</v>
      </c>
      <c r="S58" s="5">
        <f t="shared" si="2"/>
        <v>42149.548888888887</v>
      </c>
      <c r="T58" s="5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0"/>
        <v>101.89999999999999</v>
      </c>
      <c r="P59" s="24">
        <f t="shared" si="1"/>
        <v>221.52173913043478</v>
      </c>
      <c r="Q59" t="str" cm="1">
        <f t="array" ref="Q59">_xlfn.IFS(N59="food/small batch","food",N59="food/restaurants","food",N59="food/food trucks","food",N59="theater/spaces","theater",N59="theater/musical","theater",N59="theater/plays","theater",N59="technology/web","technology",N59="technology/space exploration","technology",N59="technology/makerspaces","technology",N59="technology/hardware","technology",N59="technology/gadgets","technology",N59="technology/wearables","technology",N59="film &amp; video/television","film &amp; video",N59="film &amp; video/animation","film &amp; video",N59="film &amp; video/science fiction","film &amp; video",N59="film &amp; video/documentary","film &amp; video",N59="film &amp; video/drama","film &amp; video",N59="film &amp; video/shorts","film &amp; video",N59="games/video games","games",N59="games/tabletop games","games",N59="games/mobile games","games",N59="journalism/audio","journalism",N59="photography/people","photography",N59="photography/photobooks","photography",N59="photography/places","photography",N59="photography/nature","photography",N59="music/electronic music","music",N59="music/rock","music",N59="music/indie rock","music",N59="music/faith","music",N59="publishing/children's books","publishing",N59="publishing/art books","publishing",N59="publishing/fiction","publishing",N59="publishing/translations","publishing",N59="music/pop","music",N59="music/classical music","music",N59="publishing/nonfiction","publishing",N59="publishing/radio &amp; podcasts","publishing",N59="music/world music","music",N59="music/metal","music",N59="music/jazz","music","TRUE","FALSE")</f>
        <v>film &amp; video</v>
      </c>
      <c r="R59" t="str" cm="1">
        <f t="array" ref="R59">_xlfn.IFS(N59="food/small batch","small batch",N59="food/restaurants","retaurants",N59="food/food trucks","food trucks",N59="theater/spaces","spaces",N59="theater/musical","musical",N59="theater/plays","plays",N59="technology/web","web",N59="technology/space exploration","space exploration",N59="technology/makerspaces","makerspaces",N59="technology/hardware","hardware",N59="technology/gadgets","gadgets",N59="technology/wearables","wearables",N59="film &amp; video/television","television",N59="film &amp; video/animation","animation",N59="film &amp; video/science fiction","science fiction",N59="film &amp; video/documentary","documentary",N59="film &amp; video/drama","drama",N59="film &amp; video/shorts","shorts",N59="games/video games","video games",N59="games/tabletop games","tabletop games",N59="games/mobile games","mobile games",N59="journalism/audio","audio",N59="photography/people","people",N59="photography/photobooks","photobooks",N59="photography/places","places",N59="photography/nature","nature",N59="music/electronic music","electronic music",N59="music/rock","rock",N59="music/indie rock","indie rock",N59="music/faith","faith",N59="publishing/children's books","children's books",N59="publishing/art books","art books",N59="publishing/fiction","fiction",N59="publishing/translations","translations",N59="music/pop","pop",N59="music/classical music","classical music",N59="publishing/nonfiction","nonfiction",N59="publishing/radio &amp; podcasts","radio &amp; podcasts",N59="music/world music","world music",N59="music/metal","metal",N59="music/jazz","jazz","TRUE","FALSE")</f>
        <v>television</v>
      </c>
      <c r="S59" s="5">
        <f t="shared" si="2"/>
        <v>42089.83289351852</v>
      </c>
      <c r="T59" s="5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0"/>
        <v>102.91</v>
      </c>
      <c r="P60" s="24">
        <f t="shared" si="1"/>
        <v>137.21333333333334</v>
      </c>
      <c r="Q60" t="str" cm="1">
        <f t="array" ref="Q60">_xlfn.IFS(N60="food/small batch","food",N60="food/restaurants","food",N60="food/food trucks","food",N60="theater/spaces","theater",N60="theater/musical","theater",N60="theater/plays","theater",N60="technology/web","technology",N60="technology/space exploration","technology",N60="technology/makerspaces","technology",N60="technology/hardware","technology",N60="technology/gadgets","technology",N60="technology/wearables","technology",N60="film &amp; video/television","film &amp; video",N60="film &amp; video/animation","film &amp; video",N60="film &amp; video/science fiction","film &amp; video",N60="film &amp; video/documentary","film &amp; video",N60="film &amp; video/drama","film &amp; video",N60="film &amp; video/shorts","film &amp; video",N60="games/video games","games",N60="games/tabletop games","games",N60="games/mobile games","games",N60="journalism/audio","journalism",N60="photography/people","photography",N60="photography/photobooks","photography",N60="photography/places","photography",N60="photography/nature","photography",N60="music/electronic music","music",N60="music/rock","music",N60="music/indie rock","music",N60="music/faith","music",N60="publishing/children's books","publishing",N60="publishing/art books","publishing",N60="publishing/fiction","publishing",N60="publishing/translations","publishing",N60="music/pop","music",N60="music/classical music","music",N60="publishing/nonfiction","publishing",N60="publishing/radio &amp; podcasts","publishing",N60="music/world music","music",N60="music/metal","music",N60="music/jazz","music","TRUE","FALSE")</f>
        <v>film &amp; video</v>
      </c>
      <c r="R60" t="str" cm="1">
        <f t="array" ref="R60">_xlfn.IFS(N60="food/small batch","small batch",N60="food/restaurants","retaurants",N60="food/food trucks","food trucks",N60="theater/spaces","spaces",N60="theater/musical","musical",N60="theater/plays","plays",N60="technology/web","web",N60="technology/space exploration","space exploration",N60="technology/makerspaces","makerspaces",N60="technology/hardware","hardware",N60="technology/gadgets","gadgets",N60="technology/wearables","wearables",N60="film &amp; video/television","television",N60="film &amp; video/animation","animation",N60="film &amp; video/science fiction","science fiction",N60="film &amp; video/documentary","documentary",N60="film &amp; video/drama","drama",N60="film &amp; video/shorts","shorts",N60="games/video games","video games",N60="games/tabletop games","tabletop games",N60="games/mobile games","mobile games",N60="journalism/audio","audio",N60="photography/people","people",N60="photography/photobooks","photobooks",N60="photography/places","places",N60="photography/nature","nature",N60="music/electronic music","electronic music",N60="music/rock","rock",N60="music/indie rock","indie rock",N60="music/faith","faith",N60="publishing/children's books","children's books",N60="publishing/art books","art books",N60="publishing/fiction","fiction",N60="publishing/translations","translations",N60="music/pop","pop",N60="music/classical music","classical music",N60="publishing/nonfiction","nonfiction",N60="publishing/radio &amp; podcasts","radio &amp; podcasts",N60="music/world music","world music",N60="music/metal","metal",N60="music/jazz","jazz","TRUE","FALSE")</f>
        <v>television</v>
      </c>
      <c r="S60" s="5">
        <f t="shared" si="2"/>
        <v>41932.745046296295</v>
      </c>
      <c r="T60" s="5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0"/>
        <v>100.12570000000001</v>
      </c>
      <c r="P61" s="24">
        <f t="shared" si="1"/>
        <v>606.82242424242418</v>
      </c>
      <c r="Q61" t="str" cm="1">
        <f t="array" ref="Q61">_xlfn.IFS(N61="food/small batch","food",N61="food/restaurants","food",N61="food/food trucks","food",N61="theater/spaces","theater",N61="theater/musical","theater",N61="theater/plays","theater",N61="technology/web","technology",N61="technology/space exploration","technology",N61="technology/makerspaces","technology",N61="technology/hardware","technology",N61="technology/gadgets","technology",N61="technology/wearables","technology",N61="film &amp; video/television","film &amp; video",N61="film &amp; video/animation","film &amp; video",N61="film &amp; video/science fiction","film &amp; video",N61="film &amp; video/documentary","film &amp; video",N61="film &amp; video/drama","film &amp; video",N61="film &amp; video/shorts","film &amp; video",N61="games/video games","games",N61="games/tabletop games","games",N61="games/mobile games","games",N61="journalism/audio","journalism",N61="photography/people","photography",N61="photography/photobooks","photography",N61="photography/places","photography",N61="photography/nature","photography",N61="music/electronic music","music",N61="music/rock","music",N61="music/indie rock","music",N61="music/faith","music",N61="publishing/children's books","publishing",N61="publishing/art books","publishing",N61="publishing/fiction","publishing",N61="publishing/translations","publishing",N61="music/pop","music",N61="music/classical music","music",N61="publishing/nonfiction","publishing",N61="publishing/radio &amp; podcasts","publishing",N61="music/world music","music",N61="music/metal","music",N61="music/jazz","music","TRUE","FALSE")</f>
        <v>film &amp; video</v>
      </c>
      <c r="R61" t="str" cm="1">
        <f t="array" ref="R61">_xlfn.IFS(N61="food/small batch","small batch",N61="food/restaurants","retaurants",N61="food/food trucks","food trucks",N61="theater/spaces","spaces",N61="theater/musical","musical",N61="theater/plays","plays",N61="technology/web","web",N61="technology/space exploration","space exploration",N61="technology/makerspaces","makerspaces",N61="technology/hardware","hardware",N61="technology/gadgets","gadgets",N61="technology/wearables","wearables",N61="film &amp; video/television","television",N61="film &amp; video/animation","animation",N61="film &amp; video/science fiction","science fiction",N61="film &amp; video/documentary","documentary",N61="film &amp; video/drama","drama",N61="film &amp; video/shorts","shorts",N61="games/video games","video games",N61="games/tabletop games","tabletop games",N61="games/mobile games","mobile games",N61="journalism/audio","audio",N61="photography/people","people",N61="photography/photobooks","photobooks",N61="photography/places","places",N61="photography/nature","nature",N61="music/electronic music","electronic music",N61="music/rock","rock",N61="music/indie rock","indie rock",N61="music/faith","faith",N61="publishing/children's books","children's books",N61="publishing/art books","art books",N61="publishing/fiction","fiction",N61="publishing/translations","translations",N61="music/pop","pop",N61="music/classical music","classical music",N61="publishing/nonfiction","nonfiction",N61="publishing/radio &amp; podcasts","radio &amp; podcasts",N61="music/world music","world music",N61="music/metal","metal",N61="music/jazz","jazz","TRUE","FALSE")</f>
        <v>television</v>
      </c>
      <c r="S61" s="5">
        <f t="shared" si="2"/>
        <v>42230.23583333334</v>
      </c>
      <c r="T61" s="5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0"/>
        <v>103.29622222222221</v>
      </c>
      <c r="P62" s="24">
        <f t="shared" si="1"/>
        <v>43.040092592592593</v>
      </c>
      <c r="Q62" t="str" cm="1">
        <f t="array" ref="Q62">_xlfn.IFS(N62="food/small batch","food",N62="food/restaurants","food",N62="food/food trucks","food",N62="theater/spaces","theater",N62="theater/musical","theater",N62="theater/plays","theater",N62="technology/web","technology",N62="technology/space exploration","technology",N62="technology/makerspaces","technology",N62="technology/hardware","technology",N62="technology/gadgets","technology",N62="technology/wearables","technology",N62="film &amp; video/television","film &amp; video",N62="film &amp; video/animation","film &amp; video",N62="film &amp; video/science fiction","film &amp; video",N62="film &amp; video/documentary","film &amp; video",N62="film &amp; video/drama","film &amp; video",N62="film &amp; video/shorts","film &amp; video",N62="games/video games","games",N62="games/tabletop games","games",N62="games/mobile games","games",N62="journalism/audio","journalism",N62="photography/people","photography",N62="photography/photobooks","photography",N62="photography/places","photography",N62="photography/nature","photography",N62="music/electronic music","music",N62="music/rock","music",N62="music/indie rock","music",N62="music/faith","music",N62="publishing/children's books","publishing",N62="publishing/art books","publishing",N62="publishing/fiction","publishing",N62="publishing/translations","publishing",N62="music/pop","music",N62="music/classical music","music",N62="publishing/nonfiction","publishing",N62="publishing/radio &amp; podcasts","publishing",N62="music/world music","music",N62="music/metal","music",N62="music/jazz","music","TRUE","FALSE")</f>
        <v>film &amp; video</v>
      </c>
      <c r="R62" t="str" cm="1">
        <f t="array" ref="R62">_xlfn.IFS(N62="food/small batch","small batch",N62="food/restaurants","retaurants",N62="food/food trucks","food trucks",N62="theater/spaces","spaces",N62="theater/musical","musical",N62="theater/plays","plays",N62="technology/web","web",N62="technology/space exploration","space exploration",N62="technology/makerspaces","makerspaces",N62="technology/hardware","hardware",N62="technology/gadgets","gadgets",N62="technology/wearables","wearables",N62="film &amp; video/television","television",N62="film &amp; video/animation","animation",N62="film &amp; video/science fiction","science fiction",N62="film &amp; video/documentary","documentary",N62="film &amp; video/drama","drama",N62="film &amp; video/shorts","shorts",N62="games/video games","video games",N62="games/tabletop games","tabletop games",N62="games/mobile games","mobile games",N62="journalism/audio","audio",N62="photography/people","people",N62="photography/photobooks","photobooks",N62="photography/places","places",N62="photography/nature","nature",N62="music/electronic music","electronic music",N62="music/rock","rock",N62="music/indie rock","indie rock",N62="music/faith","faith",N62="publishing/children's books","children's books",N62="publishing/art books","art books",N62="publishing/fiction","fiction",N62="publishing/translations","translations",N62="music/pop","pop",N62="music/classical music","classical music",N62="publishing/nonfiction","nonfiction",N62="publishing/radio &amp; podcasts","radio &amp; podcasts",N62="music/world music","world music",N62="music/metal","metal",N62="music/jazz","jazz","TRUE","FALSE")</f>
        <v>shorts</v>
      </c>
      <c r="S62" s="5">
        <f t="shared" si="2"/>
        <v>41701.901817129627</v>
      </c>
      <c r="T62" s="5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0"/>
        <v>148.30000000000001</v>
      </c>
      <c r="P63" s="24">
        <f t="shared" si="1"/>
        <v>322.39130434782606</v>
      </c>
      <c r="Q63" t="str" cm="1">
        <f t="array" ref="Q63">_xlfn.IFS(N63="food/small batch","food",N63="food/restaurants","food",N63="food/food trucks","food",N63="theater/spaces","theater",N63="theater/musical","theater",N63="theater/plays","theater",N63="technology/web","technology",N63="technology/space exploration","technology",N63="technology/makerspaces","technology",N63="technology/hardware","technology",N63="technology/gadgets","technology",N63="technology/wearables","technology",N63="film &amp; video/television","film &amp; video",N63="film &amp; video/animation","film &amp; video",N63="film &amp; video/science fiction","film &amp; video",N63="film &amp; video/documentary","film &amp; video",N63="film &amp; video/drama","film &amp; video",N63="film &amp; video/shorts","film &amp; video",N63="games/video games","games",N63="games/tabletop games","games",N63="games/mobile games","games",N63="journalism/audio","journalism",N63="photography/people","photography",N63="photography/photobooks","photography",N63="photography/places","photography",N63="photography/nature","photography",N63="music/electronic music","music",N63="music/rock","music",N63="music/indie rock","music",N63="music/faith","music",N63="publishing/children's books","publishing",N63="publishing/art books","publishing",N63="publishing/fiction","publishing",N63="publishing/translations","publishing",N63="music/pop","music",N63="music/classical music","music",N63="publishing/nonfiction","publishing",N63="publishing/radio &amp; podcasts","publishing",N63="music/world music","music",N63="music/metal","music",N63="music/jazz","music","TRUE","FALSE")</f>
        <v>film &amp; video</v>
      </c>
      <c r="R63" t="str" cm="1">
        <f t="array" ref="R63">_xlfn.IFS(N63="food/small batch","small batch",N63="food/restaurants","retaurants",N63="food/food trucks","food trucks",N63="theater/spaces","spaces",N63="theater/musical","musical",N63="theater/plays","plays",N63="technology/web","web",N63="technology/space exploration","space exploration",N63="technology/makerspaces","makerspaces",N63="technology/hardware","hardware",N63="technology/gadgets","gadgets",N63="technology/wearables","wearables",N63="film &amp; video/television","television",N63="film &amp; video/animation","animation",N63="film &amp; video/science fiction","science fiction",N63="film &amp; video/documentary","documentary",N63="film &amp; video/drama","drama",N63="film &amp; video/shorts","shorts",N63="games/video games","video games",N63="games/tabletop games","tabletop games",N63="games/mobile games","mobile games",N63="journalism/audio","audio",N63="photography/people","people",N63="photography/photobooks","photobooks",N63="photography/places","places",N63="photography/nature","nature",N63="music/electronic music","electronic music",N63="music/rock","rock",N63="music/indie rock","indie rock",N63="music/faith","faith",N63="publishing/children's books","children's books",N63="publishing/art books","art books",N63="publishing/fiction","fiction",N63="publishing/translations","translations",N63="music/pop","pop",N63="music/classical music","classical music",N63="publishing/nonfiction","nonfiction",N63="publishing/radio &amp; podcasts","radio &amp; podcasts",N63="music/world music","world music",N63="music/metal","metal",N63="music/jazz","jazz","TRUE","FALSE")</f>
        <v>shorts</v>
      </c>
      <c r="S63" s="5">
        <f t="shared" si="2"/>
        <v>41409.814317129632</v>
      </c>
      <c r="T63" s="5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0"/>
        <v>154.73333333333332</v>
      </c>
      <c r="P64" s="24">
        <f t="shared" si="1"/>
        <v>96.708333333333329</v>
      </c>
      <c r="Q64" t="str" cm="1">
        <f t="array" ref="Q64">_xlfn.IFS(N64="food/small batch","food",N64="food/restaurants","food",N64="food/food trucks","food",N64="theater/spaces","theater",N64="theater/musical","theater",N64="theater/plays","theater",N64="technology/web","technology",N64="technology/space exploration","technology",N64="technology/makerspaces","technology",N64="technology/hardware","technology",N64="technology/gadgets","technology",N64="technology/wearables","technology",N64="film &amp; video/television","film &amp; video",N64="film &amp; video/animation","film &amp; video",N64="film &amp; video/science fiction","film &amp; video",N64="film &amp; video/documentary","film &amp; video",N64="film &amp; video/drama","film &amp; video",N64="film &amp; video/shorts","film &amp; video",N64="games/video games","games",N64="games/tabletop games","games",N64="games/mobile games","games",N64="journalism/audio","journalism",N64="photography/people","photography",N64="photography/photobooks","photography",N64="photography/places","photography",N64="photography/nature","photography",N64="music/electronic music","music",N64="music/rock","music",N64="music/indie rock","music",N64="music/faith","music",N64="publishing/children's books","publishing",N64="publishing/art books","publishing",N64="publishing/fiction","publishing",N64="publishing/translations","publishing",N64="music/pop","music",N64="music/classical music","music",N64="publishing/nonfiction","publishing",N64="publishing/radio &amp; podcasts","publishing",N64="music/world music","music",N64="music/metal","music",N64="music/jazz","music","TRUE","FALSE")</f>
        <v>film &amp; video</v>
      </c>
      <c r="R64" t="str" cm="1">
        <f t="array" ref="R64">_xlfn.IFS(N64="food/small batch","small batch",N64="food/restaurants","retaurants",N64="food/food trucks","food trucks",N64="theater/spaces","spaces",N64="theater/musical","musical",N64="theater/plays","plays",N64="technology/web","web",N64="technology/space exploration","space exploration",N64="technology/makerspaces","makerspaces",N64="technology/hardware","hardware",N64="technology/gadgets","gadgets",N64="technology/wearables","wearables",N64="film &amp; video/television","television",N64="film &amp; video/animation","animation",N64="film &amp; video/science fiction","science fiction",N64="film &amp; video/documentary","documentary",N64="film &amp; video/drama","drama",N64="film &amp; video/shorts","shorts",N64="games/video games","video games",N64="games/tabletop games","tabletop games",N64="games/mobile games","mobile games",N64="journalism/audio","audio",N64="photography/people","people",N64="photography/photobooks","photobooks",N64="photography/places","places",N64="photography/nature","nature",N64="music/electronic music","electronic music",N64="music/rock","rock",N64="music/indie rock","indie rock",N64="music/faith","faith",N64="publishing/children's books","children's books",N64="publishing/art books","art books",N64="publishing/fiction","fiction",N64="publishing/translations","translations",N64="music/pop","pop",N64="music/classical music","classical music",N64="publishing/nonfiction","nonfiction",N64="publishing/radio &amp; podcasts","radio &amp; podcasts",N64="music/world music","world music",N64="music/metal","metal",N64="music/jazz","jazz","TRUE","FALSE")</f>
        <v>shorts</v>
      </c>
      <c r="S64" s="5">
        <f t="shared" si="2"/>
        <v>41311.799513888887</v>
      </c>
      <c r="T64" s="5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0"/>
        <v>113.51849999999999</v>
      </c>
      <c r="P65" s="24">
        <f t="shared" si="1"/>
        <v>35.474531249999998</v>
      </c>
      <c r="Q65" t="str" cm="1">
        <f t="array" ref="Q65">_xlfn.IFS(N65="food/small batch","food",N65="food/restaurants","food",N65="food/food trucks","food",N65="theater/spaces","theater",N65="theater/musical","theater",N65="theater/plays","theater",N65="technology/web","technology",N65="technology/space exploration","technology",N65="technology/makerspaces","technology",N65="technology/hardware","technology",N65="technology/gadgets","technology",N65="technology/wearables","technology",N65="film &amp; video/television","film &amp; video",N65="film &amp; video/animation","film &amp; video",N65="film &amp; video/science fiction","film &amp; video",N65="film &amp; video/documentary","film &amp; video",N65="film &amp; video/drama","film &amp; video",N65="film &amp; video/shorts","film &amp; video",N65="games/video games","games",N65="games/tabletop games","games",N65="games/mobile games","games",N65="journalism/audio","journalism",N65="photography/people","photography",N65="photography/photobooks","photography",N65="photography/places","photography",N65="photography/nature","photography",N65="music/electronic music","music",N65="music/rock","music",N65="music/indie rock","music",N65="music/faith","music",N65="publishing/children's books","publishing",N65="publishing/art books","publishing",N65="publishing/fiction","publishing",N65="publishing/translations","publishing",N65="music/pop","music",N65="music/classical music","music",N65="publishing/nonfiction","publishing",N65="publishing/radio &amp; podcasts","publishing",N65="music/world music","music",N65="music/metal","music",N65="music/jazz","music","TRUE","FALSE")</f>
        <v>film &amp; video</v>
      </c>
      <c r="R65" t="str" cm="1">
        <f t="array" ref="R65">_xlfn.IFS(N65="food/small batch","small batch",N65="food/restaurants","retaurants",N65="food/food trucks","food trucks",N65="theater/spaces","spaces",N65="theater/musical","musical",N65="theater/plays","plays",N65="technology/web","web",N65="technology/space exploration","space exploration",N65="technology/makerspaces","makerspaces",N65="technology/hardware","hardware",N65="technology/gadgets","gadgets",N65="technology/wearables","wearables",N65="film &amp; video/television","television",N65="film &amp; video/animation","animation",N65="film &amp; video/science fiction","science fiction",N65="film &amp; video/documentary","documentary",N65="film &amp; video/drama","drama",N65="film &amp; video/shorts","shorts",N65="games/video games","video games",N65="games/tabletop games","tabletop games",N65="games/mobile games","mobile games",N65="journalism/audio","audio",N65="photography/people","people",N65="photography/photobooks","photobooks",N65="photography/places","places",N65="photography/nature","nature",N65="music/electronic music","electronic music",N65="music/rock","rock",N65="music/indie rock","indie rock",N65="music/faith","faith",N65="publishing/children's books","children's books",N65="publishing/art books","art books",N65="publishing/fiction","fiction",N65="publishing/translations","translations",N65="music/pop","pop",N65="music/classical music","classical music",N65="publishing/nonfiction","nonfiction",N65="publishing/radio &amp; podcasts","radio &amp; podcasts",N65="music/world music","world music",N65="music/metal","metal",N65="music/jazz","jazz","TRUE","FALSE")</f>
        <v>shorts</v>
      </c>
      <c r="S65" s="5">
        <f t="shared" si="2"/>
        <v>41612.912187499998</v>
      </c>
      <c r="T65" s="5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0"/>
        <v>173.33333333333334</v>
      </c>
      <c r="P66" s="24">
        <f t="shared" si="1"/>
        <v>86.666666666666671</v>
      </c>
      <c r="Q66" t="str" cm="1">
        <f t="array" ref="Q66">_xlfn.IFS(N66="food/small batch","food",N66="food/restaurants","food",N66="food/food trucks","food",N66="theater/spaces","theater",N66="theater/musical","theater",N66="theater/plays","theater",N66="technology/web","technology",N66="technology/space exploration","technology",N66="technology/makerspaces","technology",N66="technology/hardware","technology",N66="technology/gadgets","technology",N66="technology/wearables","technology",N66="film &amp; video/television","film &amp; video",N66="film &amp; video/animation","film &amp; video",N66="film &amp; video/science fiction","film &amp; video",N66="film &amp; video/documentary","film &amp; video",N66="film &amp; video/drama","film &amp; video",N66="film &amp; video/shorts","film &amp; video",N66="games/video games","games",N66="games/tabletop games","games",N66="games/mobile games","games",N66="journalism/audio","journalism",N66="photography/people","photography",N66="photography/photobooks","photography",N66="photography/places","photography",N66="photography/nature","photography",N66="music/electronic music","music",N66="music/rock","music",N66="music/indie rock","music",N66="music/faith","music",N66="publishing/children's books","publishing",N66="publishing/art books","publishing",N66="publishing/fiction","publishing",N66="publishing/translations","publishing",N66="music/pop","music",N66="music/classical music","music",N66="publishing/nonfiction","publishing",N66="publishing/radio &amp; podcasts","publishing",N66="music/world music","music",N66="music/metal","music",N66="music/jazz","music","TRUE","FALSE")</f>
        <v>film &amp; video</v>
      </c>
      <c r="R66" t="str" cm="1">
        <f t="array" ref="R66">_xlfn.IFS(N66="food/small batch","small batch",N66="food/restaurants","retaurants",N66="food/food trucks","food trucks",N66="theater/spaces","spaces",N66="theater/musical","musical",N66="theater/plays","plays",N66="technology/web","web",N66="technology/space exploration","space exploration",N66="technology/makerspaces","makerspaces",N66="technology/hardware","hardware",N66="technology/gadgets","gadgets",N66="technology/wearables","wearables",N66="film &amp; video/television","television",N66="film &amp; video/animation","animation",N66="film &amp; video/science fiction","science fiction",N66="film &amp; video/documentary","documentary",N66="film &amp; video/drama","drama",N66="film &amp; video/shorts","shorts",N66="games/video games","video games",N66="games/tabletop games","tabletop games",N66="games/mobile games","mobile games",N66="journalism/audio","audio",N66="photography/people","people",N66="photography/photobooks","photobooks",N66="photography/places","places",N66="photography/nature","nature",N66="music/electronic music","electronic music",N66="music/rock","rock",N66="music/indie rock","indie rock",N66="music/faith","faith",N66="publishing/children's books","children's books",N66="publishing/art books","art books",N66="publishing/fiction","fiction",N66="publishing/translations","translations",N66="music/pop","pop",N66="music/classical music","classical music",N66="publishing/nonfiction","nonfiction",N66="publishing/radio &amp; podcasts","radio &amp; podcasts",N66="music/world music","world music",N66="music/metal","metal",N66="music/jazz","jazz","TRUE","FALSE")</f>
        <v>shorts</v>
      </c>
      <c r="S66" s="5">
        <f t="shared" si="2"/>
        <v>41433.01829861111</v>
      </c>
      <c r="T66" s="5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ref="O67:O130" si="4">(E67/D67)*100</f>
        <v>107.52857142857141</v>
      </c>
      <c r="P67" s="24">
        <f t="shared" ref="P67:P130" si="5">E67/L67</f>
        <v>132.05263157894737</v>
      </c>
      <c r="Q67" t="str" cm="1">
        <f t="array" ref="Q67">_xlfn.IFS(N67="food/small batch","food",N67="food/restaurants","food",N67="food/food trucks","food",N67="theater/spaces","theater",N67="theater/musical","theater",N67="theater/plays","theater",N67="technology/web","technology",N67="technology/space exploration","technology",N67="technology/makerspaces","technology",N67="technology/hardware","technology",N67="technology/gadgets","technology",N67="technology/wearables","technology",N67="film &amp; video/television","film &amp; video",N67="film &amp; video/animation","film &amp; video",N67="film &amp; video/science fiction","film &amp; video",N67="film &amp; video/documentary","film &amp; video",N67="film &amp; video/drama","film &amp; video",N67="film &amp; video/shorts","film &amp; video",N67="games/video games","games",N67="games/tabletop games","games",N67="games/mobile games","games",N67="journalism/audio","journalism",N67="photography/people","photography",N67="photography/photobooks","photography",N67="photography/places","photography",N67="photography/nature","photography",N67="music/electronic music","music",N67="music/rock","music",N67="music/indie rock","music",N67="music/faith","music",N67="publishing/children's books","publishing",N67="publishing/art books","publishing",N67="publishing/fiction","publishing",N67="publishing/translations","publishing",N67="music/pop","music",N67="music/classical music","music",N67="publishing/nonfiction","publishing",N67="publishing/radio &amp; podcasts","publishing",N67="music/world music","music",N67="music/metal","music",N67="music/jazz","music","TRUE","FALSE")</f>
        <v>film &amp; video</v>
      </c>
      <c r="R67" t="str" cm="1">
        <f t="array" ref="R67">_xlfn.IFS(N67="food/small batch","small batch",N67="food/restaurants","retaurants",N67="food/food trucks","food trucks",N67="theater/spaces","spaces",N67="theater/musical","musical",N67="theater/plays","plays",N67="technology/web","web",N67="technology/space exploration","space exploration",N67="technology/makerspaces","makerspaces",N67="technology/hardware","hardware",N67="technology/gadgets","gadgets",N67="technology/wearables","wearables",N67="film &amp; video/television","television",N67="film &amp; video/animation","animation",N67="film &amp; video/science fiction","science fiction",N67="film &amp; video/documentary","documentary",N67="film &amp; video/drama","drama",N67="film &amp; video/shorts","shorts",N67="games/video games","video games",N67="games/tabletop games","tabletop games",N67="games/mobile games","mobile games",N67="journalism/audio","audio",N67="photography/people","people",N67="photography/photobooks","photobooks",N67="photography/places","places",N67="photography/nature","nature",N67="music/electronic music","electronic music",N67="music/rock","rock",N67="music/indie rock","indie rock",N67="music/faith","faith",N67="publishing/children's books","children's books",N67="publishing/art books","art books",N67="publishing/fiction","fiction",N67="publishing/translations","translations",N67="music/pop","pop",N67="music/classical music","classical music",N67="publishing/nonfiction","nonfiction",N67="publishing/radio &amp; podcasts","radio &amp; podcasts",N67="music/world music","world music",N67="music/metal","metal",N67="music/jazz","jazz","TRUE","FALSE")</f>
        <v>shorts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4"/>
        <v>118.6</v>
      </c>
      <c r="P68" s="24">
        <f t="shared" si="5"/>
        <v>91.230769230769226</v>
      </c>
      <c r="Q68" t="str" cm="1">
        <f t="array" ref="Q68">_xlfn.IFS(N68="food/small batch","food",N68="food/restaurants","food",N68="food/food trucks","food",N68="theater/spaces","theater",N68="theater/musical","theater",N68="theater/plays","theater",N68="technology/web","technology",N68="technology/space exploration","technology",N68="technology/makerspaces","technology",N68="technology/hardware","technology",N68="technology/gadgets","technology",N68="technology/wearables","technology",N68="film &amp; video/television","film &amp; video",N68="film &amp; video/animation","film &amp; video",N68="film &amp; video/science fiction","film &amp; video",N68="film &amp; video/documentary","film &amp; video",N68="film &amp; video/drama","film &amp; video",N68="film &amp; video/shorts","film &amp; video",N68="games/video games","games",N68="games/tabletop games","games",N68="games/mobile games","games",N68="journalism/audio","journalism",N68="photography/people","photography",N68="photography/photobooks","photography",N68="photography/places","photography",N68="photography/nature","photography",N68="music/electronic music","music",N68="music/rock","music",N68="music/indie rock","music",N68="music/faith","music",N68="publishing/children's books","publishing",N68="publishing/art books","publishing",N68="publishing/fiction","publishing",N68="publishing/translations","publishing",N68="music/pop","music",N68="music/classical music","music",N68="publishing/nonfiction","publishing",N68="publishing/radio &amp; podcasts","publishing",N68="music/world music","music",N68="music/metal","music",N68="music/jazz","music","TRUE","FALSE")</f>
        <v>film &amp; video</v>
      </c>
      <c r="R68" t="str" cm="1">
        <f t="array" ref="R68">_xlfn.IFS(N68="food/small batch","small batch",N68="food/restaurants","retaurants",N68="food/food trucks","food trucks",N68="theater/spaces","spaces",N68="theater/musical","musical",N68="theater/plays","plays",N68="technology/web","web",N68="technology/space exploration","space exploration",N68="technology/makerspaces","makerspaces",N68="technology/hardware","hardware",N68="technology/gadgets","gadgets",N68="technology/wearables","wearables",N68="film &amp; video/television","television",N68="film &amp; video/animation","animation",N68="film &amp; video/science fiction","science fiction",N68="film &amp; video/documentary","documentary",N68="film &amp; video/drama","drama",N68="film &amp; video/shorts","shorts",N68="games/video games","video games",N68="games/tabletop games","tabletop games",N68="games/mobile games","mobile games",N68="journalism/audio","audio",N68="photography/people","people",N68="photography/photobooks","photobooks",N68="photography/places","places",N68="photography/nature","nature",N68="music/electronic music","electronic music",N68="music/rock","rock",N68="music/indie rock","indie rock",N68="music/faith","faith",N68="publishing/children's books","children's books",N68="publishing/art books","art books",N68="publishing/fiction","fiction",N68="publishing/translations","translations",N68="music/pop","pop",N68="music/classical music","classical music",N68="publishing/nonfiction","nonfiction",N68="publishing/radio &amp; podcasts","radio &amp; podcasts",N68="music/world music","world music",N68="music/metal","metal",N68="music/jazz","jazz","TRUE","FALSE")</f>
        <v>shorts</v>
      </c>
      <c r="S68" s="5">
        <f t="shared" si="6"/>
        <v>42539.849768518514</v>
      </c>
      <c r="T68" s="5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si="4"/>
        <v>116.25000000000001</v>
      </c>
      <c r="P69" s="24">
        <f t="shared" si="5"/>
        <v>116.25</v>
      </c>
      <c r="Q69" t="str" cm="1">
        <f t="array" ref="Q69">_xlfn.IFS(N69="food/small batch","food",N69="food/restaurants","food",N69="food/food trucks","food",N69="theater/spaces","theater",N69="theater/musical","theater",N69="theater/plays","theater",N69="technology/web","technology",N69="technology/space exploration","technology",N69="technology/makerspaces","technology",N69="technology/hardware","technology",N69="technology/gadgets","technology",N69="technology/wearables","technology",N69="film &amp; video/television","film &amp; video",N69="film &amp; video/animation","film &amp; video",N69="film &amp; video/science fiction","film &amp; video",N69="film &amp; video/documentary","film &amp; video",N69="film &amp; video/drama","film &amp; video",N69="film &amp; video/shorts","film &amp; video",N69="games/video games","games",N69="games/tabletop games","games",N69="games/mobile games","games",N69="journalism/audio","journalism",N69="photography/people","photography",N69="photography/photobooks","photography",N69="photography/places","photography",N69="photography/nature","photography",N69="music/electronic music","music",N69="music/rock","music",N69="music/indie rock","music",N69="music/faith","music",N69="publishing/children's books","publishing",N69="publishing/art books","publishing",N69="publishing/fiction","publishing",N69="publishing/translations","publishing",N69="music/pop","music",N69="music/classical music","music",N69="publishing/nonfiction","publishing",N69="publishing/radio &amp; podcasts","publishing",N69="music/world music","music",N69="music/metal","music",N69="music/jazz","music","TRUE","FALSE")</f>
        <v>film &amp; video</v>
      </c>
      <c r="R69" t="str" cm="1">
        <f t="array" ref="R69">_xlfn.IFS(N69="food/small batch","small batch",N69="food/restaurants","retaurants",N69="food/food trucks","food trucks",N69="theater/spaces","spaces",N69="theater/musical","musical",N69="theater/plays","plays",N69="technology/web","web",N69="technology/space exploration","space exploration",N69="technology/makerspaces","makerspaces",N69="technology/hardware","hardware",N69="technology/gadgets","gadgets",N69="technology/wearables","wearables",N69="film &amp; video/television","television",N69="film &amp; video/animation","animation",N69="film &amp; video/science fiction","science fiction",N69="film &amp; video/documentary","documentary",N69="film &amp; video/drama","drama",N69="film &amp; video/shorts","shorts",N69="games/video games","video games",N69="games/tabletop games","tabletop games",N69="games/mobile games","mobile games",N69="journalism/audio","audio",N69="photography/people","people",N69="photography/photobooks","photobooks",N69="photography/places","places",N69="photography/nature","nature",N69="music/electronic music","electronic music",N69="music/rock","rock",N69="music/indie rock","indie rock",N69="music/faith","faith",N69="publishing/children's books","children's books",N69="publishing/art books","art books",N69="publishing/fiction","fiction",N69="publishing/translations","translations",N69="music/pop","pop",N69="music/classical music","classical music",N69="publishing/nonfiction","nonfiction",N69="publishing/radio &amp; podcasts","radio &amp; podcasts",N69="music/world music","world music",N69="music/metal","metal",N69="music/jazz","jazz","TRUE","FALSE")</f>
        <v>shorts</v>
      </c>
      <c r="S69" s="5">
        <f t="shared" si="6"/>
        <v>41075.583379629628</v>
      </c>
      <c r="T69" s="5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4"/>
        <v>127.16666666666667</v>
      </c>
      <c r="P70" s="24">
        <f t="shared" si="5"/>
        <v>21.194444444444443</v>
      </c>
      <c r="Q70" t="str" cm="1">
        <f t="array" ref="Q70">_xlfn.IFS(N70="food/small batch","food",N70="food/restaurants","food",N70="food/food trucks","food",N70="theater/spaces","theater",N70="theater/musical","theater",N70="theater/plays","theater",N70="technology/web","technology",N70="technology/space exploration","technology",N70="technology/makerspaces","technology",N70="technology/hardware","technology",N70="technology/gadgets","technology",N70="technology/wearables","technology",N70="film &amp; video/television","film &amp; video",N70="film &amp; video/animation","film &amp; video",N70="film &amp; video/science fiction","film &amp; video",N70="film &amp; video/documentary","film &amp; video",N70="film &amp; video/drama","film &amp; video",N70="film &amp; video/shorts","film &amp; video",N70="games/video games","games",N70="games/tabletop games","games",N70="games/mobile games","games",N70="journalism/audio","journalism",N70="photography/people","photography",N70="photography/photobooks","photography",N70="photography/places","photography",N70="photography/nature","photography",N70="music/electronic music","music",N70="music/rock","music",N70="music/indie rock","music",N70="music/faith","music",N70="publishing/children's books","publishing",N70="publishing/art books","publishing",N70="publishing/fiction","publishing",N70="publishing/translations","publishing",N70="music/pop","music",N70="music/classical music","music",N70="publishing/nonfiction","publishing",N70="publishing/radio &amp; podcasts","publishing",N70="music/world music","music",N70="music/metal","music",N70="music/jazz","music","TRUE","FALSE")</f>
        <v>film &amp; video</v>
      </c>
      <c r="R70" t="str" cm="1">
        <f t="array" ref="R70">_xlfn.IFS(N70="food/small batch","small batch",N70="food/restaurants","retaurants",N70="food/food trucks","food trucks",N70="theater/spaces","spaces",N70="theater/musical","musical",N70="theater/plays","plays",N70="technology/web","web",N70="technology/space exploration","space exploration",N70="technology/makerspaces","makerspaces",N70="technology/hardware","hardware",N70="technology/gadgets","gadgets",N70="technology/wearables","wearables",N70="film &amp; video/television","television",N70="film &amp; video/animation","animation",N70="film &amp; video/science fiction","science fiction",N70="film &amp; video/documentary","documentary",N70="film &amp; video/drama","drama",N70="film &amp; video/shorts","shorts",N70="games/video games","video games",N70="games/tabletop games","tabletop games",N70="games/mobile games","mobile games",N70="journalism/audio","audio",N70="photography/people","people",N70="photography/photobooks","photobooks",N70="photography/places","places",N70="photography/nature","nature",N70="music/electronic music","electronic music",N70="music/rock","rock",N70="music/indie rock","indie rock",N70="music/faith","faith",N70="publishing/children's books","children's books",N70="publishing/art books","art books",N70="publishing/fiction","fiction",N70="publishing/translations","translations",N70="music/pop","pop",N70="music/classical music","classical music",N70="publishing/nonfiction","nonfiction",N70="publishing/radio &amp; podcasts","radio &amp; podcasts",N70="music/world music","world music",N70="music/metal","metal",N70="music/jazz","jazz","TRUE","FALSE")</f>
        <v>shorts</v>
      </c>
      <c r="S70" s="5">
        <f t="shared" si="6"/>
        <v>41663.569340277776</v>
      </c>
      <c r="T70" s="5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4"/>
        <v>110.9423</v>
      </c>
      <c r="P71" s="24">
        <f t="shared" si="5"/>
        <v>62.327134831460668</v>
      </c>
      <c r="Q71" t="str" cm="1">
        <f t="array" ref="Q71">_xlfn.IFS(N71="food/small batch","food",N71="food/restaurants","food",N71="food/food trucks","food",N71="theater/spaces","theater",N71="theater/musical","theater",N71="theater/plays","theater",N71="technology/web","technology",N71="technology/space exploration","technology",N71="technology/makerspaces","technology",N71="technology/hardware","technology",N71="technology/gadgets","technology",N71="technology/wearables","technology",N71="film &amp; video/television","film &amp; video",N71="film &amp; video/animation","film &amp; video",N71="film &amp; video/science fiction","film &amp; video",N71="film &amp; video/documentary","film &amp; video",N71="film &amp; video/drama","film &amp; video",N71="film &amp; video/shorts","film &amp; video",N71="games/video games","games",N71="games/tabletop games","games",N71="games/mobile games","games",N71="journalism/audio","journalism",N71="photography/people","photography",N71="photography/photobooks","photography",N71="photography/places","photography",N71="photography/nature","photography",N71="music/electronic music","music",N71="music/rock","music",N71="music/indie rock","music",N71="music/faith","music",N71="publishing/children's books","publishing",N71="publishing/art books","publishing",N71="publishing/fiction","publishing",N71="publishing/translations","publishing",N71="music/pop","music",N71="music/classical music","music",N71="publishing/nonfiction","publishing",N71="publishing/radio &amp; podcasts","publishing",N71="music/world music","music",N71="music/metal","music",N71="music/jazz","music","TRUE","FALSE")</f>
        <v>film &amp; video</v>
      </c>
      <c r="R71" t="str" cm="1">
        <f t="array" ref="R71">_xlfn.IFS(N71="food/small batch","small batch",N71="food/restaurants","retaurants",N71="food/food trucks","food trucks",N71="theater/spaces","spaces",N71="theater/musical","musical",N71="theater/plays","plays",N71="technology/web","web",N71="technology/space exploration","space exploration",N71="technology/makerspaces","makerspaces",N71="technology/hardware","hardware",N71="technology/gadgets","gadgets",N71="technology/wearables","wearables",N71="film &amp; video/television","television",N71="film &amp; video/animation","animation",N71="film &amp; video/science fiction","science fiction",N71="film &amp; video/documentary","documentary",N71="film &amp; video/drama","drama",N71="film &amp; video/shorts","shorts",N71="games/video games","video games",N71="games/tabletop games","tabletop games",N71="games/mobile games","mobile games",N71="journalism/audio","audio",N71="photography/people","people",N71="photography/photobooks","photobooks",N71="photography/places","places",N71="photography/nature","nature",N71="music/electronic music","electronic music",N71="music/rock","rock",N71="music/indie rock","indie rock",N71="music/faith","faith",N71="publishing/children's books","children's books",N71="publishing/art books","art books",N71="publishing/fiction","fiction",N71="publishing/translations","translations",N71="music/pop","pop",N71="music/classical music","classical music",N71="publishing/nonfiction","nonfiction",N71="publishing/radio &amp; podcasts","radio &amp; podcasts",N71="music/world music","world music",N71="music/metal","metal",N71="music/jazz","jazz","TRUE","FALSE")</f>
        <v>shorts</v>
      </c>
      <c r="S71" s="5">
        <f t="shared" si="6"/>
        <v>40786.187789351854</v>
      </c>
      <c r="T71" s="5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4"/>
        <v>127.2</v>
      </c>
      <c r="P72" s="24">
        <f t="shared" si="5"/>
        <v>37.411764705882355</v>
      </c>
      <c r="Q72" t="str" cm="1">
        <f t="array" ref="Q72">_xlfn.IFS(N72="food/small batch","food",N72="food/restaurants","food",N72="food/food trucks","food",N72="theater/spaces","theater",N72="theater/musical","theater",N72="theater/plays","theater",N72="technology/web","technology",N72="technology/space exploration","technology",N72="technology/makerspaces","technology",N72="technology/hardware","technology",N72="technology/gadgets","technology",N72="technology/wearables","technology",N72="film &amp; video/television","film &amp; video",N72="film &amp; video/animation","film &amp; video",N72="film &amp; video/science fiction","film &amp; video",N72="film &amp; video/documentary","film &amp; video",N72="film &amp; video/drama","film &amp; video",N72="film &amp; video/shorts","film &amp; video",N72="games/video games","games",N72="games/tabletop games","games",N72="games/mobile games","games",N72="journalism/audio","journalism",N72="photography/people","photography",N72="photography/photobooks","photography",N72="photography/places","photography",N72="photography/nature","photography",N72="music/electronic music","music",N72="music/rock","music",N72="music/indie rock","music",N72="music/faith","music",N72="publishing/children's books","publishing",N72="publishing/art books","publishing",N72="publishing/fiction","publishing",N72="publishing/translations","publishing",N72="music/pop","music",N72="music/classical music","music",N72="publishing/nonfiction","publishing",N72="publishing/radio &amp; podcasts","publishing",N72="music/world music","music",N72="music/metal","music",N72="music/jazz","music","TRUE","FALSE")</f>
        <v>film &amp; video</v>
      </c>
      <c r="R72" t="str" cm="1">
        <f t="array" ref="R72">_xlfn.IFS(N72="food/small batch","small batch",N72="food/restaurants","retaurants",N72="food/food trucks","food trucks",N72="theater/spaces","spaces",N72="theater/musical","musical",N72="theater/plays","plays",N72="technology/web","web",N72="technology/space exploration","space exploration",N72="technology/makerspaces","makerspaces",N72="technology/hardware","hardware",N72="technology/gadgets","gadgets",N72="technology/wearables","wearables",N72="film &amp; video/television","television",N72="film &amp; video/animation","animation",N72="film &amp; video/science fiction","science fiction",N72="film &amp; video/documentary","documentary",N72="film &amp; video/drama","drama",N72="film &amp; video/shorts","shorts",N72="games/video games","video games",N72="games/tabletop games","tabletop games",N72="games/mobile games","mobile games",N72="journalism/audio","audio",N72="photography/people","people",N72="photography/photobooks","photobooks",N72="photography/places","places",N72="photography/nature","nature",N72="music/electronic music","electronic music",N72="music/rock","rock",N72="music/indie rock","indie rock",N72="music/faith","faith",N72="publishing/children's books","children's books",N72="publishing/art books","art books",N72="publishing/fiction","fiction",N72="publishing/translations","translations",N72="music/pop","pop",N72="music/classical music","classical music",N72="publishing/nonfiction","nonfiction",N72="publishing/radio &amp; podcasts","radio &amp; podcasts",N72="music/world music","world music",N72="music/metal","metal",N72="music/jazz","jazz","TRUE","FALSE")</f>
        <v>shorts</v>
      </c>
      <c r="S72" s="5">
        <f t="shared" si="6"/>
        <v>40730.896354166667</v>
      </c>
      <c r="T72" s="5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4"/>
        <v>123.94444444444443</v>
      </c>
      <c r="P73" s="24">
        <f t="shared" si="5"/>
        <v>69.71875</v>
      </c>
      <c r="Q73" t="str" cm="1">
        <f t="array" ref="Q73">_xlfn.IFS(N73="food/small batch","food",N73="food/restaurants","food",N73="food/food trucks","food",N73="theater/spaces","theater",N73="theater/musical","theater",N73="theater/plays","theater",N73="technology/web","technology",N73="technology/space exploration","technology",N73="technology/makerspaces","technology",N73="technology/hardware","technology",N73="technology/gadgets","technology",N73="technology/wearables","technology",N73="film &amp; video/television","film &amp; video",N73="film &amp; video/animation","film &amp; video",N73="film &amp; video/science fiction","film &amp; video",N73="film &amp; video/documentary","film &amp; video",N73="film &amp; video/drama","film &amp; video",N73="film &amp; video/shorts","film &amp; video",N73="games/video games","games",N73="games/tabletop games","games",N73="games/mobile games","games",N73="journalism/audio","journalism",N73="photography/people","photography",N73="photography/photobooks","photography",N73="photography/places","photography",N73="photography/nature","photography",N73="music/electronic music","music",N73="music/rock","music",N73="music/indie rock","music",N73="music/faith","music",N73="publishing/children's books","publishing",N73="publishing/art books","publishing",N73="publishing/fiction","publishing",N73="publishing/translations","publishing",N73="music/pop","music",N73="music/classical music","music",N73="publishing/nonfiction","publishing",N73="publishing/radio &amp; podcasts","publishing",N73="music/world music","music",N73="music/metal","music",N73="music/jazz","music","TRUE","FALSE")</f>
        <v>film &amp; video</v>
      </c>
      <c r="R73" t="str" cm="1">
        <f t="array" ref="R73">_xlfn.IFS(N73="food/small batch","small batch",N73="food/restaurants","retaurants",N73="food/food trucks","food trucks",N73="theater/spaces","spaces",N73="theater/musical","musical",N73="theater/plays","plays",N73="technology/web","web",N73="technology/space exploration","space exploration",N73="technology/makerspaces","makerspaces",N73="technology/hardware","hardware",N73="technology/gadgets","gadgets",N73="technology/wearables","wearables",N73="film &amp; video/television","television",N73="film &amp; video/animation","animation",N73="film &amp; video/science fiction","science fiction",N73="film &amp; video/documentary","documentary",N73="film &amp; video/drama","drama",N73="film &amp; video/shorts","shorts",N73="games/video games","video games",N73="games/tabletop games","tabletop games",N73="games/mobile games","mobile games",N73="journalism/audio","audio",N73="photography/people","people",N73="photography/photobooks","photobooks",N73="photography/places","places",N73="photography/nature","nature",N73="music/electronic music","electronic music",N73="music/rock","rock",N73="music/indie rock","indie rock",N73="music/faith","faith",N73="publishing/children's books","children's books",N73="publishing/art books","art books",N73="publishing/fiction","fiction",N73="publishing/translations","translations",N73="music/pop","pop",N73="music/classical music","classical music",N73="publishing/nonfiction","nonfiction",N73="publishing/radio &amp; podcasts","radio &amp; podcasts",N73="music/world music","world music",N73="music/metal","metal",N73="music/jazz","jazz","TRUE","FALSE")</f>
        <v>shorts</v>
      </c>
      <c r="S73" s="5">
        <f t="shared" si="6"/>
        <v>40997.271493055552</v>
      </c>
      <c r="T73" s="5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4"/>
        <v>108.40909090909091</v>
      </c>
      <c r="P74" s="24">
        <f t="shared" si="5"/>
        <v>58.170731707317074</v>
      </c>
      <c r="Q74" t="str" cm="1">
        <f t="array" ref="Q74">_xlfn.IFS(N74="food/small batch","food",N74="food/restaurants","food",N74="food/food trucks","food",N74="theater/spaces","theater",N74="theater/musical","theater",N74="theater/plays","theater",N74="technology/web","technology",N74="technology/space exploration","technology",N74="technology/makerspaces","technology",N74="technology/hardware","technology",N74="technology/gadgets","technology",N74="technology/wearables","technology",N74="film &amp; video/television","film &amp; video",N74="film &amp; video/animation","film &amp; video",N74="film &amp; video/science fiction","film &amp; video",N74="film &amp; video/documentary","film &amp; video",N74="film &amp; video/drama","film &amp; video",N74="film &amp; video/shorts","film &amp; video",N74="games/video games","games",N74="games/tabletop games","games",N74="games/mobile games","games",N74="journalism/audio","journalism",N74="photography/people","photography",N74="photography/photobooks","photography",N74="photography/places","photography",N74="photography/nature","photography",N74="music/electronic music","music",N74="music/rock","music",N74="music/indie rock","music",N74="music/faith","music",N74="publishing/children's books","publishing",N74="publishing/art books","publishing",N74="publishing/fiction","publishing",N74="publishing/translations","publishing",N74="music/pop","music",N74="music/classical music","music",N74="publishing/nonfiction","publishing",N74="publishing/radio &amp; podcasts","publishing",N74="music/world music","music",N74="music/metal","music",N74="music/jazz","music","TRUE","FALSE")</f>
        <v>film &amp; video</v>
      </c>
      <c r="R74" t="str" cm="1">
        <f t="array" ref="R74">_xlfn.IFS(N74="food/small batch","small batch",N74="food/restaurants","retaurants",N74="food/food trucks","food trucks",N74="theater/spaces","spaces",N74="theater/musical","musical",N74="theater/plays","plays",N74="technology/web","web",N74="technology/space exploration","space exploration",N74="technology/makerspaces","makerspaces",N74="technology/hardware","hardware",N74="technology/gadgets","gadgets",N74="technology/wearables","wearables",N74="film &amp; video/television","television",N74="film &amp; video/animation","animation",N74="film &amp; video/science fiction","science fiction",N74="film &amp; video/documentary","documentary",N74="film &amp; video/drama","drama",N74="film &amp; video/shorts","shorts",N74="games/video games","video games",N74="games/tabletop games","tabletop games",N74="games/mobile games","mobile games",N74="journalism/audio","audio",N74="photography/people","people",N74="photography/photobooks","photobooks",N74="photography/places","places",N74="photography/nature","nature",N74="music/electronic music","electronic music",N74="music/rock","rock",N74="music/indie rock","indie rock",N74="music/faith","faith",N74="publishing/children's books","children's books",N74="publishing/art books","art books",N74="publishing/fiction","fiction",N74="publishing/translations","translations",N74="music/pop","pop",N74="music/classical music","classical music",N74="publishing/nonfiction","nonfiction",N74="publishing/radio &amp; podcasts","radio &amp; podcasts",N74="music/world music","world music",N74="music/metal","metal",N74="music/jazz","jazz","TRUE","FALSE")</f>
        <v>shorts</v>
      </c>
      <c r="S74" s="5">
        <f t="shared" si="6"/>
        <v>41208.010196759256</v>
      </c>
      <c r="T74" s="5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4"/>
        <v>100</v>
      </c>
      <c r="P75" s="24">
        <f t="shared" si="5"/>
        <v>50</v>
      </c>
      <c r="Q75" t="str" cm="1">
        <f t="array" ref="Q75">_xlfn.IFS(N75="food/small batch","food",N75="food/restaurants","food",N75="food/food trucks","food",N75="theater/spaces","theater",N75="theater/musical","theater",N75="theater/plays","theater",N75="technology/web","technology",N75="technology/space exploration","technology",N75="technology/makerspaces","technology",N75="technology/hardware","technology",N75="technology/gadgets","technology",N75="technology/wearables","technology",N75="film &amp; video/television","film &amp; video",N75="film &amp; video/animation","film &amp; video",N75="film &amp; video/science fiction","film &amp; video",N75="film &amp; video/documentary","film &amp; video",N75="film &amp; video/drama","film &amp; video",N75="film &amp; video/shorts","film &amp; video",N75="games/video games","games",N75="games/tabletop games","games",N75="games/mobile games","games",N75="journalism/audio","journalism",N75="photography/people","photography",N75="photography/photobooks","photography",N75="photography/places","photography",N75="photography/nature","photography",N75="music/electronic music","music",N75="music/rock","music",N75="music/indie rock","music",N75="music/faith","music",N75="publishing/children's books","publishing",N75="publishing/art books","publishing",N75="publishing/fiction","publishing",N75="publishing/translations","publishing",N75="music/pop","music",N75="music/classical music","music",N75="publishing/nonfiction","publishing",N75="publishing/radio &amp; podcasts","publishing",N75="music/world music","music",N75="music/metal","music",N75="music/jazz","music","TRUE","FALSE")</f>
        <v>film &amp; video</v>
      </c>
      <c r="R75" t="str" cm="1">
        <f t="array" ref="R75">_xlfn.IFS(N75="food/small batch","small batch",N75="food/restaurants","retaurants",N75="food/food trucks","food trucks",N75="theater/spaces","spaces",N75="theater/musical","musical",N75="theater/plays","plays",N75="technology/web","web",N75="technology/space exploration","space exploration",N75="technology/makerspaces","makerspaces",N75="technology/hardware","hardware",N75="technology/gadgets","gadgets",N75="technology/wearables","wearables",N75="film &amp; video/television","television",N75="film &amp; video/animation","animation",N75="film &amp; video/science fiction","science fiction",N75="film &amp; video/documentary","documentary",N75="film &amp; video/drama","drama",N75="film &amp; video/shorts","shorts",N75="games/video games","video games",N75="games/tabletop games","tabletop games",N75="games/mobile games","mobile games",N75="journalism/audio","audio",N75="photography/people","people",N75="photography/photobooks","photobooks",N75="photography/places","places",N75="photography/nature","nature",N75="music/electronic music","electronic music",N75="music/rock","rock",N75="music/indie rock","indie rock",N75="music/faith","faith",N75="publishing/children's books","children's books",N75="publishing/art books","art books",N75="publishing/fiction","fiction",N75="publishing/translations","translations",N75="music/pop","pop",N75="music/classical music","classical music",N75="publishing/nonfiction","nonfiction",N75="publishing/radio &amp; podcasts","radio &amp; podcasts",N75="music/world music","world music",N75="music/metal","metal",N75="music/jazz","jazz","TRUE","FALSE")</f>
        <v>shorts</v>
      </c>
      <c r="S75" s="5">
        <f t="shared" si="6"/>
        <v>40587.75675925926</v>
      </c>
      <c r="T75" s="5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4"/>
        <v>112.93199999999999</v>
      </c>
      <c r="P76" s="24">
        <f t="shared" si="5"/>
        <v>19.471034482758618</v>
      </c>
      <c r="Q76" t="str" cm="1">
        <f t="array" ref="Q76">_xlfn.IFS(N76="food/small batch","food",N76="food/restaurants","food",N76="food/food trucks","food",N76="theater/spaces","theater",N76="theater/musical","theater",N76="theater/plays","theater",N76="technology/web","technology",N76="technology/space exploration","technology",N76="technology/makerspaces","technology",N76="technology/hardware","technology",N76="technology/gadgets","technology",N76="technology/wearables","technology",N76="film &amp; video/television","film &amp; video",N76="film &amp; video/animation","film &amp; video",N76="film &amp; video/science fiction","film &amp; video",N76="film &amp; video/documentary","film &amp; video",N76="film &amp; video/drama","film &amp; video",N76="film &amp; video/shorts","film &amp; video",N76="games/video games","games",N76="games/tabletop games","games",N76="games/mobile games","games",N76="journalism/audio","journalism",N76="photography/people","photography",N76="photography/photobooks","photography",N76="photography/places","photography",N76="photography/nature","photography",N76="music/electronic music","music",N76="music/rock","music",N76="music/indie rock","music",N76="music/faith","music",N76="publishing/children's books","publishing",N76="publishing/art books","publishing",N76="publishing/fiction","publishing",N76="publishing/translations","publishing",N76="music/pop","music",N76="music/classical music","music",N76="publishing/nonfiction","publishing",N76="publishing/radio &amp; podcasts","publishing",N76="music/world music","music",N76="music/metal","music",N76="music/jazz","music","TRUE","FALSE")</f>
        <v>film &amp; video</v>
      </c>
      <c r="R76" t="str" cm="1">
        <f t="array" ref="R76">_xlfn.IFS(N76="food/small batch","small batch",N76="food/restaurants","retaurants",N76="food/food trucks","food trucks",N76="theater/spaces","spaces",N76="theater/musical","musical",N76="theater/plays","plays",N76="technology/web","web",N76="technology/space exploration","space exploration",N76="technology/makerspaces","makerspaces",N76="technology/hardware","hardware",N76="technology/gadgets","gadgets",N76="technology/wearables","wearables",N76="film &amp; video/television","television",N76="film &amp; video/animation","animation",N76="film &amp; video/science fiction","science fiction",N76="film &amp; video/documentary","documentary",N76="film &amp; video/drama","drama",N76="film &amp; video/shorts","shorts",N76="games/video games","video games",N76="games/tabletop games","tabletop games",N76="games/mobile games","mobile games",N76="journalism/audio","audio",N76="photography/people","people",N76="photography/photobooks","photobooks",N76="photography/places","places",N76="photography/nature","nature",N76="music/electronic music","electronic music",N76="music/rock","rock",N76="music/indie rock","indie rock",N76="music/faith","faith",N76="publishing/children's books","children's books",N76="publishing/art books","art books",N76="publishing/fiction","fiction",N76="publishing/translations","translations",N76="music/pop","pop",N76="music/classical music","classical music",N76="publishing/nonfiction","nonfiction",N76="publishing/radio &amp; podcasts","radio &amp; podcasts",N76="music/world music","world music",N76="music/metal","metal",N76="music/jazz","jazz","TRUE","FALSE")</f>
        <v>shorts</v>
      </c>
      <c r="S76" s="5">
        <f t="shared" si="6"/>
        <v>42360.487210648149</v>
      </c>
      <c r="T76" s="5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4"/>
        <v>115.42857142857143</v>
      </c>
      <c r="P77" s="24">
        <f t="shared" si="5"/>
        <v>85.957446808510639</v>
      </c>
      <c r="Q77" t="str" cm="1">
        <f t="array" ref="Q77">_xlfn.IFS(N77="food/small batch","food",N77="food/restaurants","food",N77="food/food trucks","food",N77="theater/spaces","theater",N77="theater/musical","theater",N77="theater/plays","theater",N77="technology/web","technology",N77="technology/space exploration","technology",N77="technology/makerspaces","technology",N77="technology/hardware","technology",N77="technology/gadgets","technology",N77="technology/wearables","technology",N77="film &amp; video/television","film &amp; video",N77="film &amp; video/animation","film &amp; video",N77="film &amp; video/science fiction","film &amp; video",N77="film &amp; video/documentary","film &amp; video",N77="film &amp; video/drama","film &amp; video",N77="film &amp; video/shorts","film &amp; video",N77="games/video games","games",N77="games/tabletop games","games",N77="games/mobile games","games",N77="journalism/audio","journalism",N77="photography/people","photography",N77="photography/photobooks","photography",N77="photography/places","photography",N77="photography/nature","photography",N77="music/electronic music","music",N77="music/rock","music",N77="music/indie rock","music",N77="music/faith","music",N77="publishing/children's books","publishing",N77="publishing/art books","publishing",N77="publishing/fiction","publishing",N77="publishing/translations","publishing",N77="music/pop","music",N77="music/classical music","music",N77="publishing/nonfiction","publishing",N77="publishing/radio &amp; podcasts","publishing",N77="music/world music","music",N77="music/metal","music",N77="music/jazz","music","TRUE","FALSE")</f>
        <v>film &amp; video</v>
      </c>
      <c r="R77" t="str" cm="1">
        <f t="array" ref="R77">_xlfn.IFS(N77="food/small batch","small batch",N77="food/restaurants","retaurants",N77="food/food trucks","food trucks",N77="theater/spaces","spaces",N77="theater/musical","musical",N77="theater/plays","plays",N77="technology/web","web",N77="technology/space exploration","space exploration",N77="technology/makerspaces","makerspaces",N77="technology/hardware","hardware",N77="technology/gadgets","gadgets",N77="technology/wearables","wearables",N77="film &amp; video/television","television",N77="film &amp; video/animation","animation",N77="film &amp; video/science fiction","science fiction",N77="film &amp; video/documentary","documentary",N77="film &amp; video/drama","drama",N77="film &amp; video/shorts","shorts",N77="games/video games","video games",N77="games/tabletop games","tabletop games",N77="games/mobile games","mobile games",N77="journalism/audio","audio",N77="photography/people","people",N77="photography/photobooks","photobooks",N77="photography/places","places",N77="photography/nature","nature",N77="music/electronic music","electronic music",N77="music/rock","rock",N77="music/indie rock","indie rock",N77="music/faith","faith",N77="publishing/children's books","children's books",N77="publishing/art books","art books",N77="publishing/fiction","fiction",N77="publishing/translations","translations",N77="music/pop","pop",N77="music/classical music","classical music",N77="publishing/nonfiction","nonfiction",N77="publishing/radio &amp; podcasts","radio &amp; podcasts",N77="music/world music","world music",N77="music/metal","metal",N77="music/jazz","jazz","TRUE","FALSE")</f>
        <v>shorts</v>
      </c>
      <c r="S77" s="5">
        <f t="shared" si="6"/>
        <v>41357.209166666667</v>
      </c>
      <c r="T77" s="5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4"/>
        <v>153.33333333333334</v>
      </c>
      <c r="P78" s="24">
        <f t="shared" si="5"/>
        <v>30.666666666666668</v>
      </c>
      <c r="Q78" t="str" cm="1">
        <f t="array" ref="Q78">_xlfn.IFS(N78="food/small batch","food",N78="food/restaurants","food",N78="food/food trucks","food",N78="theater/spaces","theater",N78="theater/musical","theater",N78="theater/plays","theater",N78="technology/web","technology",N78="technology/space exploration","technology",N78="technology/makerspaces","technology",N78="technology/hardware","technology",N78="technology/gadgets","technology",N78="technology/wearables","technology",N78="film &amp; video/television","film &amp; video",N78="film &amp; video/animation","film &amp; video",N78="film &amp; video/science fiction","film &amp; video",N78="film &amp; video/documentary","film &amp; video",N78="film &amp; video/drama","film &amp; video",N78="film &amp; video/shorts","film &amp; video",N78="games/video games","games",N78="games/tabletop games","games",N78="games/mobile games","games",N78="journalism/audio","journalism",N78="photography/people","photography",N78="photography/photobooks","photography",N78="photography/places","photography",N78="photography/nature","photography",N78="music/electronic music","music",N78="music/rock","music",N78="music/indie rock","music",N78="music/faith","music",N78="publishing/children's books","publishing",N78="publishing/art books","publishing",N78="publishing/fiction","publishing",N78="publishing/translations","publishing",N78="music/pop","music",N78="music/classical music","music",N78="publishing/nonfiction","publishing",N78="publishing/radio &amp; podcasts","publishing",N78="music/world music","music",N78="music/metal","music",N78="music/jazz","music","TRUE","FALSE")</f>
        <v>film &amp; video</v>
      </c>
      <c r="R78" t="str" cm="1">
        <f t="array" ref="R78">_xlfn.IFS(N78="food/small batch","small batch",N78="food/restaurants","retaurants",N78="food/food trucks","food trucks",N78="theater/spaces","spaces",N78="theater/musical","musical",N78="theater/plays","plays",N78="technology/web","web",N78="technology/space exploration","space exploration",N78="technology/makerspaces","makerspaces",N78="technology/hardware","hardware",N78="technology/gadgets","gadgets",N78="technology/wearables","wearables",N78="film &amp; video/television","television",N78="film &amp; video/animation","animation",N78="film &amp; video/science fiction","science fiction",N78="film &amp; video/documentary","documentary",N78="film &amp; video/drama","drama",N78="film &amp; video/shorts","shorts",N78="games/video games","video games",N78="games/tabletop games","tabletop games",N78="games/mobile games","mobile games",N78="journalism/audio","audio",N78="photography/people","people",N78="photography/photobooks","photobooks",N78="photography/places","places",N78="photography/nature","nature",N78="music/electronic music","electronic music",N78="music/rock","rock",N78="music/indie rock","indie rock",N78="music/faith","faith",N78="publishing/children's books","children's books",N78="publishing/art books","art books",N78="publishing/fiction","fiction",N78="publishing/translations","translations",N78="music/pop","pop",N78="music/classical music","classical music",N78="publishing/nonfiction","nonfiction",N78="publishing/radio &amp; podcasts","radio &amp; podcasts",N78="music/world music","world music",N78="music/metal","metal",N78="music/jazz","jazz","TRUE","FALSE")</f>
        <v>shorts</v>
      </c>
      <c r="S78" s="5">
        <f t="shared" si="6"/>
        <v>40844.691643518519</v>
      </c>
      <c r="T78" s="5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4"/>
        <v>392.5</v>
      </c>
      <c r="P79" s="24">
        <f t="shared" si="5"/>
        <v>60.384615384615387</v>
      </c>
      <c r="Q79" t="str" cm="1">
        <f t="array" ref="Q79">_xlfn.IFS(N79="food/small batch","food",N79="food/restaurants","food",N79="food/food trucks","food",N79="theater/spaces","theater",N79="theater/musical","theater",N79="theater/plays","theater",N79="technology/web","technology",N79="technology/space exploration","technology",N79="technology/makerspaces","technology",N79="technology/hardware","technology",N79="technology/gadgets","technology",N79="technology/wearables","technology",N79="film &amp; video/television","film &amp; video",N79="film &amp; video/animation","film &amp; video",N79="film &amp; video/science fiction","film &amp; video",N79="film &amp; video/documentary","film &amp; video",N79="film &amp; video/drama","film &amp; video",N79="film &amp; video/shorts","film &amp; video",N79="games/video games","games",N79="games/tabletop games","games",N79="games/mobile games","games",N79="journalism/audio","journalism",N79="photography/people","photography",N79="photography/photobooks","photography",N79="photography/places","photography",N79="photography/nature","photography",N79="music/electronic music","music",N79="music/rock","music",N79="music/indie rock","music",N79="music/faith","music",N79="publishing/children's books","publishing",N79="publishing/art books","publishing",N79="publishing/fiction","publishing",N79="publishing/translations","publishing",N79="music/pop","music",N79="music/classical music","music",N79="publishing/nonfiction","publishing",N79="publishing/radio &amp; podcasts","publishing",N79="music/world music","music",N79="music/metal","music",N79="music/jazz","music","TRUE","FALSE")</f>
        <v>film &amp; video</v>
      </c>
      <c r="R79" t="str" cm="1">
        <f t="array" ref="R79">_xlfn.IFS(N79="food/small batch","small batch",N79="food/restaurants","retaurants",N79="food/food trucks","food trucks",N79="theater/spaces","spaces",N79="theater/musical","musical",N79="theater/plays","plays",N79="technology/web","web",N79="technology/space exploration","space exploration",N79="technology/makerspaces","makerspaces",N79="technology/hardware","hardware",N79="technology/gadgets","gadgets",N79="technology/wearables","wearables",N79="film &amp; video/television","television",N79="film &amp; video/animation","animation",N79="film &amp; video/science fiction","science fiction",N79="film &amp; video/documentary","documentary",N79="film &amp; video/drama","drama",N79="film &amp; video/shorts","shorts",N79="games/video games","video games",N79="games/tabletop games","tabletop games",N79="games/mobile games","mobile games",N79="journalism/audio","audio",N79="photography/people","people",N79="photography/photobooks","photobooks",N79="photography/places","places",N79="photography/nature","nature",N79="music/electronic music","electronic music",N79="music/rock","rock",N79="music/indie rock","indie rock",N79="music/faith","faith",N79="publishing/children's books","children's books",N79="publishing/art books","art books",N79="publishing/fiction","fiction",N79="publishing/translations","translations",N79="music/pop","pop",N79="music/classical music","classical music",N79="publishing/nonfiction","nonfiction",N79="publishing/radio &amp; podcasts","radio &amp; podcasts",N79="music/world music","world music",N79="music/metal","metal",N79="music/jazz","jazz","TRUE","FALSE")</f>
        <v>shorts</v>
      </c>
      <c r="S79" s="5">
        <f t="shared" si="6"/>
        <v>40997.144872685189</v>
      </c>
      <c r="T79" s="5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4"/>
        <v>2702</v>
      </c>
      <c r="P80" s="24">
        <f t="shared" si="5"/>
        <v>38.6</v>
      </c>
      <c r="Q80" t="str" cm="1">
        <f t="array" ref="Q80">_xlfn.IFS(N80="food/small batch","food",N80="food/restaurants","food",N80="food/food trucks","food",N80="theater/spaces","theater",N80="theater/musical","theater",N80="theater/plays","theater",N80="technology/web","technology",N80="technology/space exploration","technology",N80="technology/makerspaces","technology",N80="technology/hardware","technology",N80="technology/gadgets","technology",N80="technology/wearables","technology",N80="film &amp; video/television","film &amp; video",N80="film &amp; video/animation","film &amp; video",N80="film &amp; video/science fiction","film &amp; video",N80="film &amp; video/documentary","film &amp; video",N80="film &amp; video/drama","film &amp; video",N80="film &amp; video/shorts","film &amp; video",N80="games/video games","games",N80="games/tabletop games","games",N80="games/mobile games","games",N80="journalism/audio","journalism",N80="photography/people","photography",N80="photography/photobooks","photography",N80="photography/places","photography",N80="photography/nature","photography",N80="music/electronic music","music",N80="music/rock","music",N80="music/indie rock","music",N80="music/faith","music",N80="publishing/children's books","publishing",N80="publishing/art books","publishing",N80="publishing/fiction","publishing",N80="publishing/translations","publishing",N80="music/pop","music",N80="music/classical music","music",N80="publishing/nonfiction","publishing",N80="publishing/radio &amp; podcasts","publishing",N80="music/world music","music",N80="music/metal","music",N80="music/jazz","music","TRUE","FALSE")</f>
        <v>film &amp; video</v>
      </c>
      <c r="R80" t="str" cm="1">
        <f t="array" ref="R80">_xlfn.IFS(N80="food/small batch","small batch",N80="food/restaurants","retaurants",N80="food/food trucks","food trucks",N80="theater/spaces","spaces",N80="theater/musical","musical",N80="theater/plays","plays",N80="technology/web","web",N80="technology/space exploration","space exploration",N80="technology/makerspaces","makerspaces",N80="technology/hardware","hardware",N80="technology/gadgets","gadgets",N80="technology/wearables","wearables",N80="film &amp; video/television","television",N80="film &amp; video/animation","animation",N80="film &amp; video/science fiction","science fiction",N80="film &amp; video/documentary","documentary",N80="film &amp; video/drama","drama",N80="film &amp; video/shorts","shorts",N80="games/video games","video games",N80="games/tabletop games","tabletop games",N80="games/mobile games","mobile games",N80="journalism/audio","audio",N80="photography/people","people",N80="photography/photobooks","photobooks",N80="photography/places","places",N80="photography/nature","nature",N80="music/electronic music","electronic music",N80="music/rock","rock",N80="music/indie rock","indie rock",N80="music/faith","faith",N80="publishing/children's books","children's books",N80="publishing/art books","art books",N80="publishing/fiction","fiction",N80="publishing/translations","translations",N80="music/pop","pop",N80="music/classical music","classical music",N80="publishing/nonfiction","nonfiction",N80="publishing/radio &amp; podcasts","radio &amp; podcasts",N80="music/world music","world music",N80="music/metal","metal",N80="music/jazz","jazz","TRUE","FALSE")</f>
        <v>shorts</v>
      </c>
      <c r="S80" s="5">
        <f t="shared" si="6"/>
        <v>42604.730567129634</v>
      </c>
      <c r="T80" s="5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4"/>
        <v>127</v>
      </c>
      <c r="P81" s="24">
        <f t="shared" si="5"/>
        <v>40.268292682926827</v>
      </c>
      <c r="Q81" t="str" cm="1">
        <f t="array" ref="Q81">_xlfn.IFS(N81="food/small batch","food",N81="food/restaurants","food",N81="food/food trucks","food",N81="theater/spaces","theater",N81="theater/musical","theater",N81="theater/plays","theater",N81="technology/web","technology",N81="technology/space exploration","technology",N81="technology/makerspaces","technology",N81="technology/hardware","technology",N81="technology/gadgets","technology",N81="technology/wearables","technology",N81="film &amp; video/television","film &amp; video",N81="film &amp; video/animation","film &amp; video",N81="film &amp; video/science fiction","film &amp; video",N81="film &amp; video/documentary","film &amp; video",N81="film &amp; video/drama","film &amp; video",N81="film &amp; video/shorts","film &amp; video",N81="games/video games","games",N81="games/tabletop games","games",N81="games/mobile games","games",N81="journalism/audio","journalism",N81="photography/people","photography",N81="photography/photobooks","photography",N81="photography/places","photography",N81="photography/nature","photography",N81="music/electronic music","music",N81="music/rock","music",N81="music/indie rock","music",N81="music/faith","music",N81="publishing/children's books","publishing",N81="publishing/art books","publishing",N81="publishing/fiction","publishing",N81="publishing/translations","publishing",N81="music/pop","music",N81="music/classical music","music",N81="publishing/nonfiction","publishing",N81="publishing/radio &amp; podcasts","publishing",N81="music/world music","music",N81="music/metal","music",N81="music/jazz","music","TRUE","FALSE")</f>
        <v>film &amp; video</v>
      </c>
      <c r="R81" t="str" cm="1">
        <f t="array" ref="R81">_xlfn.IFS(N81="food/small batch","small batch",N81="food/restaurants","retaurants",N81="food/food trucks","food trucks",N81="theater/spaces","spaces",N81="theater/musical","musical",N81="theater/plays","plays",N81="technology/web","web",N81="technology/space exploration","space exploration",N81="technology/makerspaces","makerspaces",N81="technology/hardware","hardware",N81="technology/gadgets","gadgets",N81="technology/wearables","wearables",N81="film &amp; video/television","television",N81="film &amp; video/animation","animation",N81="film &amp; video/science fiction","science fiction",N81="film &amp; video/documentary","documentary",N81="film &amp; video/drama","drama",N81="film &amp; video/shorts","shorts",N81="games/video games","video games",N81="games/tabletop games","tabletop games",N81="games/mobile games","mobile games",N81="journalism/audio","audio",N81="photography/people","people",N81="photography/photobooks","photobooks",N81="photography/places","places",N81="photography/nature","nature",N81="music/electronic music","electronic music",N81="music/rock","rock",N81="music/indie rock","indie rock",N81="music/faith","faith",N81="publishing/children's books","children's books",N81="publishing/art books","art books",N81="publishing/fiction","fiction",N81="publishing/translations","translations",N81="music/pop","pop",N81="music/classical music","classical music",N81="publishing/nonfiction","nonfiction",N81="publishing/radio &amp; podcasts","radio &amp; podcasts",N81="music/world music","world music",N81="music/metal","metal",N81="music/jazz","jazz","TRUE","FALSE")</f>
        <v>shorts</v>
      </c>
      <c r="S81" s="5">
        <f t="shared" si="6"/>
        <v>41724.776539351849</v>
      </c>
      <c r="T81" s="5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4"/>
        <v>107.25</v>
      </c>
      <c r="P82" s="24">
        <f t="shared" si="5"/>
        <v>273.82978723404256</v>
      </c>
      <c r="Q82" t="str" cm="1">
        <f t="array" ref="Q82">_xlfn.IFS(N82="food/small batch","food",N82="food/restaurants","food",N82="food/food trucks","food",N82="theater/spaces","theater",N82="theater/musical","theater",N82="theater/plays","theater",N82="technology/web","technology",N82="technology/space exploration","technology",N82="technology/makerspaces","technology",N82="technology/hardware","technology",N82="technology/gadgets","technology",N82="technology/wearables","technology",N82="film &amp; video/television","film &amp; video",N82="film &amp; video/animation","film &amp; video",N82="film &amp; video/science fiction","film &amp; video",N82="film &amp; video/documentary","film &amp; video",N82="film &amp; video/drama","film &amp; video",N82="film &amp; video/shorts","film &amp; video",N82="games/video games","games",N82="games/tabletop games","games",N82="games/mobile games","games",N82="journalism/audio","journalism",N82="photography/people","photography",N82="photography/photobooks","photography",N82="photography/places","photography",N82="photography/nature","photography",N82="music/electronic music","music",N82="music/rock","music",N82="music/indie rock","music",N82="music/faith","music",N82="publishing/children's books","publishing",N82="publishing/art books","publishing",N82="publishing/fiction","publishing",N82="publishing/translations","publishing",N82="music/pop","music",N82="music/classical music","music",N82="publishing/nonfiction","publishing",N82="publishing/radio &amp; podcasts","publishing",N82="music/world music","music",N82="music/metal","music",N82="music/jazz","music","TRUE","FALSE")</f>
        <v>film &amp; video</v>
      </c>
      <c r="R82" t="str" cm="1">
        <f t="array" ref="R82">_xlfn.IFS(N82="food/small batch","small batch",N82="food/restaurants","retaurants",N82="food/food trucks","food trucks",N82="theater/spaces","spaces",N82="theater/musical","musical",N82="theater/plays","plays",N82="technology/web","web",N82="technology/space exploration","space exploration",N82="technology/makerspaces","makerspaces",N82="technology/hardware","hardware",N82="technology/gadgets","gadgets",N82="technology/wearables","wearables",N82="film &amp; video/television","television",N82="film &amp; video/animation","animation",N82="film &amp; video/science fiction","science fiction",N82="film &amp; video/documentary","documentary",N82="film &amp; video/drama","drama",N82="film &amp; video/shorts","shorts",N82="games/video games","video games",N82="games/tabletop games","tabletop games",N82="games/mobile games","mobile games",N82="journalism/audio","audio",N82="photography/people","people",N82="photography/photobooks","photobooks",N82="photography/places","places",N82="photography/nature","nature",N82="music/electronic music","electronic music",N82="music/rock","rock",N82="music/indie rock","indie rock",N82="music/faith","faith",N82="publishing/children's books","children's books",N82="publishing/art books","art books",N82="publishing/fiction","fiction",N82="publishing/translations","translations",N82="music/pop","pop",N82="music/classical music","classical music",N82="publishing/nonfiction","nonfiction",N82="publishing/radio &amp; podcasts","radio &amp; podcasts",N82="music/world music","world music",N82="music/metal","metal",N82="music/jazz","jazz","TRUE","FALSE")</f>
        <v>shorts</v>
      </c>
      <c r="S82" s="5">
        <f t="shared" si="6"/>
        <v>41583.083981481483</v>
      </c>
      <c r="T82" s="5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4"/>
        <v>198</v>
      </c>
      <c r="P83" s="24">
        <f t="shared" si="5"/>
        <v>53.035714285714285</v>
      </c>
      <c r="Q83" t="str" cm="1">
        <f t="array" ref="Q83">_xlfn.IFS(N83="food/small batch","food",N83="food/restaurants","food",N83="food/food trucks","food",N83="theater/spaces","theater",N83="theater/musical","theater",N83="theater/plays","theater",N83="technology/web","technology",N83="technology/space exploration","technology",N83="technology/makerspaces","technology",N83="technology/hardware","technology",N83="technology/gadgets","technology",N83="technology/wearables","technology",N83="film &amp; video/television","film &amp; video",N83="film &amp; video/animation","film &amp; video",N83="film &amp; video/science fiction","film &amp; video",N83="film &amp; video/documentary","film &amp; video",N83="film &amp; video/drama","film &amp; video",N83="film &amp; video/shorts","film &amp; video",N83="games/video games","games",N83="games/tabletop games","games",N83="games/mobile games","games",N83="journalism/audio","journalism",N83="photography/people","photography",N83="photography/photobooks","photography",N83="photography/places","photography",N83="photography/nature","photography",N83="music/electronic music","music",N83="music/rock","music",N83="music/indie rock","music",N83="music/faith","music",N83="publishing/children's books","publishing",N83="publishing/art books","publishing",N83="publishing/fiction","publishing",N83="publishing/translations","publishing",N83="music/pop","music",N83="music/classical music","music",N83="publishing/nonfiction","publishing",N83="publishing/radio &amp; podcasts","publishing",N83="music/world music","music",N83="music/metal","music",N83="music/jazz","music","TRUE","FALSE")</f>
        <v>film &amp; video</v>
      </c>
      <c r="R83" t="str" cm="1">
        <f t="array" ref="R83">_xlfn.IFS(N83="food/small batch","small batch",N83="food/restaurants","retaurants",N83="food/food trucks","food trucks",N83="theater/spaces","spaces",N83="theater/musical","musical",N83="theater/plays","plays",N83="technology/web","web",N83="technology/space exploration","space exploration",N83="technology/makerspaces","makerspaces",N83="technology/hardware","hardware",N83="technology/gadgets","gadgets",N83="technology/wearables","wearables",N83="film &amp; video/television","television",N83="film &amp; video/animation","animation",N83="film &amp; video/science fiction","science fiction",N83="film &amp; video/documentary","documentary",N83="film &amp; video/drama","drama",N83="film &amp; video/shorts","shorts",N83="games/video games","video games",N83="games/tabletop games","tabletop games",N83="games/mobile games","mobile games",N83="journalism/audio","audio",N83="photography/people","people",N83="photography/photobooks","photobooks",N83="photography/places","places",N83="photography/nature","nature",N83="music/electronic music","electronic music",N83="music/rock","rock",N83="music/indie rock","indie rock",N83="music/faith","faith",N83="publishing/children's books","children's books",N83="publishing/art books","art books",N83="publishing/fiction","fiction",N83="publishing/translations","translations",N83="music/pop","pop",N83="music/classical music","classical music",N83="publishing/nonfiction","nonfiction",N83="publishing/radio &amp; podcasts","radio &amp; podcasts",N83="music/world music","world music",N83="music/metal","metal",N83="music/jazz","jazz","TRUE","FALSE")</f>
        <v>shorts</v>
      </c>
      <c r="S83" s="5">
        <f t="shared" si="6"/>
        <v>41100.158877314818</v>
      </c>
      <c r="T83" s="5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4"/>
        <v>100.01249999999999</v>
      </c>
      <c r="P84" s="24">
        <f t="shared" si="5"/>
        <v>40.005000000000003</v>
      </c>
      <c r="Q84" t="str" cm="1">
        <f t="array" ref="Q84">_xlfn.IFS(N84="food/small batch","food",N84="food/restaurants","food",N84="food/food trucks","food",N84="theater/spaces","theater",N84="theater/musical","theater",N84="theater/plays","theater",N84="technology/web","technology",N84="technology/space exploration","technology",N84="technology/makerspaces","technology",N84="technology/hardware","technology",N84="technology/gadgets","technology",N84="technology/wearables","technology",N84="film &amp; video/television","film &amp; video",N84="film &amp; video/animation","film &amp; video",N84="film &amp; video/science fiction","film &amp; video",N84="film &amp; video/documentary","film &amp; video",N84="film &amp; video/drama","film &amp; video",N84="film &amp; video/shorts","film &amp; video",N84="games/video games","games",N84="games/tabletop games","games",N84="games/mobile games","games",N84="journalism/audio","journalism",N84="photography/people","photography",N84="photography/photobooks","photography",N84="photography/places","photography",N84="photography/nature","photography",N84="music/electronic music","music",N84="music/rock","music",N84="music/indie rock","music",N84="music/faith","music",N84="publishing/children's books","publishing",N84="publishing/art books","publishing",N84="publishing/fiction","publishing",N84="publishing/translations","publishing",N84="music/pop","music",N84="music/classical music","music",N84="publishing/nonfiction","publishing",N84="publishing/radio &amp; podcasts","publishing",N84="music/world music","music",N84="music/metal","music",N84="music/jazz","music","TRUE","FALSE")</f>
        <v>film &amp; video</v>
      </c>
      <c r="R84" t="str" cm="1">
        <f t="array" ref="R84">_xlfn.IFS(N84="food/small batch","small batch",N84="food/restaurants","retaurants",N84="food/food trucks","food trucks",N84="theater/spaces","spaces",N84="theater/musical","musical",N84="theater/plays","plays",N84="technology/web","web",N84="technology/space exploration","space exploration",N84="technology/makerspaces","makerspaces",N84="technology/hardware","hardware",N84="technology/gadgets","gadgets",N84="technology/wearables","wearables",N84="film &amp; video/television","television",N84="film &amp; video/animation","animation",N84="film &amp; video/science fiction","science fiction",N84="film &amp; video/documentary","documentary",N84="film &amp; video/drama","drama",N84="film &amp; video/shorts","shorts",N84="games/video games","video games",N84="games/tabletop games","tabletop games",N84="games/mobile games","mobile games",N84="journalism/audio","audio",N84="photography/people","people",N84="photography/photobooks","photobooks",N84="photography/places","places",N84="photography/nature","nature",N84="music/electronic music","electronic music",N84="music/rock","rock",N84="music/indie rock","indie rock",N84="music/faith","faith",N84="publishing/children's books","children's books",N84="publishing/art books","art books",N84="publishing/fiction","fiction",N84="publishing/translations","translations",N84="music/pop","pop",N84="music/classical music","classical music",N84="publishing/nonfiction","nonfiction",N84="publishing/radio &amp; podcasts","radio &amp; podcasts",N84="music/world music","world music",N84="music/metal","metal",N84="music/jazz","jazz","TRUE","FALSE")</f>
        <v>shorts</v>
      </c>
      <c r="S84" s="5">
        <f t="shared" si="6"/>
        <v>40795.820150462961</v>
      </c>
      <c r="T84" s="5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4"/>
        <v>102.49999999999999</v>
      </c>
      <c r="P85" s="24">
        <f t="shared" si="5"/>
        <v>15.76923076923077</v>
      </c>
      <c r="Q85" t="str" cm="1">
        <f t="array" ref="Q85">_xlfn.IFS(N85="food/small batch","food",N85="food/restaurants","food",N85="food/food trucks","food",N85="theater/spaces","theater",N85="theater/musical","theater",N85="theater/plays","theater",N85="technology/web","technology",N85="technology/space exploration","technology",N85="technology/makerspaces","technology",N85="technology/hardware","technology",N85="technology/gadgets","technology",N85="technology/wearables","technology",N85="film &amp; video/television","film &amp; video",N85="film &amp; video/animation","film &amp; video",N85="film &amp; video/science fiction","film &amp; video",N85="film &amp; video/documentary","film &amp; video",N85="film &amp; video/drama","film &amp; video",N85="film &amp; video/shorts","film &amp; video",N85="games/video games","games",N85="games/tabletop games","games",N85="games/mobile games","games",N85="journalism/audio","journalism",N85="photography/people","photography",N85="photography/photobooks","photography",N85="photography/places","photography",N85="photography/nature","photography",N85="music/electronic music","music",N85="music/rock","music",N85="music/indie rock","music",N85="music/faith","music",N85="publishing/children's books","publishing",N85="publishing/art books","publishing",N85="publishing/fiction","publishing",N85="publishing/translations","publishing",N85="music/pop","music",N85="music/classical music","music",N85="publishing/nonfiction","publishing",N85="publishing/radio &amp; podcasts","publishing",N85="music/world music","music",N85="music/metal","music",N85="music/jazz","music","TRUE","FALSE")</f>
        <v>film &amp; video</v>
      </c>
      <c r="R85" t="str" cm="1">
        <f t="array" ref="R85">_xlfn.IFS(N85="food/small batch","small batch",N85="food/restaurants","retaurants",N85="food/food trucks","food trucks",N85="theater/spaces","spaces",N85="theater/musical","musical",N85="theater/plays","plays",N85="technology/web","web",N85="technology/space exploration","space exploration",N85="technology/makerspaces","makerspaces",N85="technology/hardware","hardware",N85="technology/gadgets","gadgets",N85="technology/wearables","wearables",N85="film &amp; video/television","television",N85="film &amp; video/animation","animation",N85="film &amp; video/science fiction","science fiction",N85="film &amp; video/documentary","documentary",N85="film &amp; video/drama","drama",N85="film &amp; video/shorts","shorts",N85="games/video games","video games",N85="games/tabletop games","tabletop games",N85="games/mobile games","mobile games",N85="journalism/audio","audio",N85="photography/people","people",N85="photography/photobooks","photobooks",N85="photography/places","places",N85="photography/nature","nature",N85="music/electronic music","electronic music",N85="music/rock","rock",N85="music/indie rock","indie rock",N85="music/faith","faith",N85="publishing/children's books","children's books",N85="publishing/art books","art books",N85="publishing/fiction","fiction",N85="publishing/translations","translations",N85="music/pop","pop",N85="music/classical music","classical music",N85="publishing/nonfiction","nonfiction",N85="publishing/radio &amp; podcasts","radio &amp; podcasts",N85="music/world music","world music",N85="music/metal","metal",N85="music/jazz","jazz","TRUE","FALSE")</f>
        <v>shorts</v>
      </c>
      <c r="S85" s="5">
        <f t="shared" si="6"/>
        <v>42042.615613425922</v>
      </c>
      <c r="T85" s="5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4"/>
        <v>100</v>
      </c>
      <c r="P86" s="24">
        <f t="shared" si="5"/>
        <v>71.428571428571431</v>
      </c>
      <c r="Q86" t="str" cm="1">
        <f t="array" ref="Q86">_xlfn.IFS(N86="food/small batch","food",N86="food/restaurants","food",N86="food/food trucks","food",N86="theater/spaces","theater",N86="theater/musical","theater",N86="theater/plays","theater",N86="technology/web","technology",N86="technology/space exploration","technology",N86="technology/makerspaces","technology",N86="technology/hardware","technology",N86="technology/gadgets","technology",N86="technology/wearables","technology",N86="film &amp; video/television","film &amp; video",N86="film &amp; video/animation","film &amp; video",N86="film &amp; video/science fiction","film &amp; video",N86="film &amp; video/documentary","film &amp; video",N86="film &amp; video/drama","film &amp; video",N86="film &amp; video/shorts","film &amp; video",N86="games/video games","games",N86="games/tabletop games","games",N86="games/mobile games","games",N86="journalism/audio","journalism",N86="photography/people","photography",N86="photography/photobooks","photography",N86="photography/places","photography",N86="photography/nature","photography",N86="music/electronic music","music",N86="music/rock","music",N86="music/indie rock","music",N86="music/faith","music",N86="publishing/children's books","publishing",N86="publishing/art books","publishing",N86="publishing/fiction","publishing",N86="publishing/translations","publishing",N86="music/pop","music",N86="music/classical music","music",N86="publishing/nonfiction","publishing",N86="publishing/radio &amp; podcasts","publishing",N86="music/world music","music",N86="music/metal","music",N86="music/jazz","music","TRUE","FALSE")</f>
        <v>film &amp; video</v>
      </c>
      <c r="R86" t="str" cm="1">
        <f t="array" ref="R86">_xlfn.IFS(N86="food/small batch","small batch",N86="food/restaurants","retaurants",N86="food/food trucks","food trucks",N86="theater/spaces","spaces",N86="theater/musical","musical",N86="theater/plays","plays",N86="technology/web","web",N86="technology/space exploration","space exploration",N86="technology/makerspaces","makerspaces",N86="technology/hardware","hardware",N86="technology/gadgets","gadgets",N86="technology/wearables","wearables",N86="film &amp; video/television","television",N86="film &amp; video/animation","animation",N86="film &amp; video/science fiction","science fiction",N86="film &amp; video/documentary","documentary",N86="film &amp; video/drama","drama",N86="film &amp; video/shorts","shorts",N86="games/video games","video games",N86="games/tabletop games","tabletop games",N86="games/mobile games","mobile games",N86="journalism/audio","audio",N86="photography/people","people",N86="photography/photobooks","photobooks",N86="photography/places","places",N86="photography/nature","nature",N86="music/electronic music","electronic music",N86="music/rock","rock",N86="music/indie rock","indie rock",N86="music/faith","faith",N86="publishing/children's books","children's books",N86="publishing/art books","art books",N86="publishing/fiction","fiction",N86="publishing/translations","translations",N86="music/pop","pop",N86="music/classical music","classical music",N86="publishing/nonfiction","nonfiction",N86="publishing/radio &amp; podcasts","radio &amp; podcasts",N86="music/world music","world music",N86="music/metal","metal",N86="music/jazz","jazz","TRUE","FALSE")</f>
        <v>shorts</v>
      </c>
      <c r="S86" s="5">
        <f t="shared" si="6"/>
        <v>40648.757939814815</v>
      </c>
      <c r="T86" s="5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4"/>
        <v>125.49999999999999</v>
      </c>
      <c r="P87" s="24">
        <f t="shared" si="5"/>
        <v>71.714285714285708</v>
      </c>
      <c r="Q87" t="str" cm="1">
        <f t="array" ref="Q87">_xlfn.IFS(N87="food/small batch","food",N87="food/restaurants","food",N87="food/food trucks","food",N87="theater/spaces","theater",N87="theater/musical","theater",N87="theater/plays","theater",N87="technology/web","technology",N87="technology/space exploration","technology",N87="technology/makerspaces","technology",N87="technology/hardware","technology",N87="technology/gadgets","technology",N87="technology/wearables","technology",N87="film &amp; video/television","film &amp; video",N87="film &amp; video/animation","film &amp; video",N87="film &amp; video/science fiction","film &amp; video",N87="film &amp; video/documentary","film &amp; video",N87="film &amp; video/drama","film &amp; video",N87="film &amp; video/shorts","film &amp; video",N87="games/video games","games",N87="games/tabletop games","games",N87="games/mobile games","games",N87="journalism/audio","journalism",N87="photography/people","photography",N87="photography/photobooks","photography",N87="photography/places","photography",N87="photography/nature","photography",N87="music/electronic music","music",N87="music/rock","music",N87="music/indie rock","music",N87="music/faith","music",N87="publishing/children's books","publishing",N87="publishing/art books","publishing",N87="publishing/fiction","publishing",N87="publishing/translations","publishing",N87="music/pop","music",N87="music/classical music","music",N87="publishing/nonfiction","publishing",N87="publishing/radio &amp; podcasts","publishing",N87="music/world music","music",N87="music/metal","music",N87="music/jazz","music","TRUE","FALSE")</f>
        <v>film &amp; video</v>
      </c>
      <c r="R87" t="str" cm="1">
        <f t="array" ref="R87">_xlfn.IFS(N87="food/small batch","small batch",N87="food/restaurants","retaurants",N87="food/food trucks","food trucks",N87="theater/spaces","spaces",N87="theater/musical","musical",N87="theater/plays","plays",N87="technology/web","web",N87="technology/space exploration","space exploration",N87="technology/makerspaces","makerspaces",N87="technology/hardware","hardware",N87="technology/gadgets","gadgets",N87="technology/wearables","wearables",N87="film &amp; video/television","television",N87="film &amp; video/animation","animation",N87="film &amp; video/science fiction","science fiction",N87="film &amp; video/documentary","documentary",N87="film &amp; video/drama","drama",N87="film &amp; video/shorts","shorts",N87="games/video games","video games",N87="games/tabletop games","tabletop games",N87="games/mobile games","mobile games",N87="journalism/audio","audio",N87="photography/people","people",N87="photography/photobooks","photobooks",N87="photography/places","places",N87="photography/nature","nature",N87="music/electronic music","electronic music",N87="music/rock","rock",N87="music/indie rock","indie rock",N87="music/faith","faith",N87="publishing/children's books","children's books",N87="publishing/art books","art books",N87="publishing/fiction","fiction",N87="publishing/translations","translations",N87="music/pop","pop",N87="music/classical music","classical music",N87="publishing/nonfiction","nonfiction",N87="publishing/radio &amp; podcasts","radio &amp; podcasts",N87="music/world music","world music",N87="music/metal","metal",N87="music/jazz","jazz","TRUE","FALSE")</f>
        <v>shorts</v>
      </c>
      <c r="S87" s="5">
        <f t="shared" si="6"/>
        <v>40779.125428240739</v>
      </c>
      <c r="T87" s="5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4"/>
        <v>106.46666666666667</v>
      </c>
      <c r="P88" s="24">
        <f t="shared" si="5"/>
        <v>375.76470588235293</v>
      </c>
      <c r="Q88" t="str" cm="1">
        <f t="array" ref="Q88">_xlfn.IFS(N88="food/small batch","food",N88="food/restaurants","food",N88="food/food trucks","food",N88="theater/spaces","theater",N88="theater/musical","theater",N88="theater/plays","theater",N88="technology/web","technology",N88="technology/space exploration","technology",N88="technology/makerspaces","technology",N88="technology/hardware","technology",N88="technology/gadgets","technology",N88="technology/wearables","technology",N88="film &amp; video/television","film &amp; video",N88="film &amp; video/animation","film &amp; video",N88="film &amp; video/science fiction","film &amp; video",N88="film &amp; video/documentary","film &amp; video",N88="film &amp; video/drama","film &amp; video",N88="film &amp; video/shorts","film &amp; video",N88="games/video games","games",N88="games/tabletop games","games",N88="games/mobile games","games",N88="journalism/audio","journalism",N88="photography/people","photography",N88="photography/photobooks","photography",N88="photography/places","photography",N88="photography/nature","photography",N88="music/electronic music","music",N88="music/rock","music",N88="music/indie rock","music",N88="music/faith","music",N88="publishing/children's books","publishing",N88="publishing/art books","publishing",N88="publishing/fiction","publishing",N88="publishing/translations","publishing",N88="music/pop","music",N88="music/classical music","music",N88="publishing/nonfiction","publishing",N88="publishing/radio &amp; podcasts","publishing",N88="music/world music","music",N88="music/metal","music",N88="music/jazz","music","TRUE","FALSE")</f>
        <v>film &amp; video</v>
      </c>
      <c r="R88" t="str" cm="1">
        <f t="array" ref="R88">_xlfn.IFS(N88="food/small batch","small batch",N88="food/restaurants","retaurants",N88="food/food trucks","food trucks",N88="theater/spaces","spaces",N88="theater/musical","musical",N88="theater/plays","plays",N88="technology/web","web",N88="technology/space exploration","space exploration",N88="technology/makerspaces","makerspaces",N88="technology/hardware","hardware",N88="technology/gadgets","gadgets",N88="technology/wearables","wearables",N88="film &amp; video/television","television",N88="film &amp; video/animation","animation",N88="film &amp; video/science fiction","science fiction",N88="film &amp; video/documentary","documentary",N88="film &amp; video/drama","drama",N88="film &amp; video/shorts","shorts",N88="games/video games","video games",N88="games/tabletop games","tabletop games",N88="games/mobile games","mobile games",N88="journalism/audio","audio",N88="photography/people","people",N88="photography/photobooks","photobooks",N88="photography/places","places",N88="photography/nature","nature",N88="music/electronic music","electronic music",N88="music/rock","rock",N88="music/indie rock","indie rock",N88="music/faith","faith",N88="publishing/children's books","children's books",N88="publishing/art books","art books",N88="publishing/fiction","fiction",N88="publishing/translations","translations",N88="music/pop","pop",N88="music/classical music","classical music",N88="publishing/nonfiction","nonfiction",N88="publishing/radio &amp; podcasts","radio &amp; podcasts",N88="music/world music","world music",N88="music/metal","metal",N88="music/jazz","jazz","TRUE","FALSE")</f>
        <v>shorts</v>
      </c>
      <c r="S88" s="5">
        <f t="shared" si="6"/>
        <v>42291.556076388893</v>
      </c>
      <c r="T88" s="5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4"/>
        <v>104.60000000000001</v>
      </c>
      <c r="P89" s="24">
        <f t="shared" si="5"/>
        <v>104.6</v>
      </c>
      <c r="Q89" t="str" cm="1">
        <f t="array" ref="Q89">_xlfn.IFS(N89="food/small batch","food",N89="food/restaurants","food",N89="food/food trucks","food",N89="theater/spaces","theater",N89="theater/musical","theater",N89="theater/plays","theater",N89="technology/web","technology",N89="technology/space exploration","technology",N89="technology/makerspaces","technology",N89="technology/hardware","technology",N89="technology/gadgets","technology",N89="technology/wearables","technology",N89="film &amp; video/television","film &amp; video",N89="film &amp; video/animation","film &amp; video",N89="film &amp; video/science fiction","film &amp; video",N89="film &amp; video/documentary","film &amp; video",N89="film &amp; video/drama","film &amp; video",N89="film &amp; video/shorts","film &amp; video",N89="games/video games","games",N89="games/tabletop games","games",N89="games/mobile games","games",N89="journalism/audio","journalism",N89="photography/people","photography",N89="photography/photobooks","photography",N89="photography/places","photography",N89="photography/nature","photography",N89="music/electronic music","music",N89="music/rock","music",N89="music/indie rock","music",N89="music/faith","music",N89="publishing/children's books","publishing",N89="publishing/art books","publishing",N89="publishing/fiction","publishing",N89="publishing/translations","publishing",N89="music/pop","music",N89="music/classical music","music",N89="publishing/nonfiction","publishing",N89="publishing/radio &amp; podcasts","publishing",N89="music/world music","music",N89="music/metal","music",N89="music/jazz","music","TRUE","FALSE")</f>
        <v>film &amp; video</v>
      </c>
      <c r="R89" t="str" cm="1">
        <f t="array" ref="R89">_xlfn.IFS(N89="food/small batch","small batch",N89="food/restaurants","retaurants",N89="food/food trucks","food trucks",N89="theater/spaces","spaces",N89="theater/musical","musical",N89="theater/plays","plays",N89="technology/web","web",N89="technology/space exploration","space exploration",N89="technology/makerspaces","makerspaces",N89="technology/hardware","hardware",N89="technology/gadgets","gadgets",N89="technology/wearables","wearables",N89="film &amp; video/television","television",N89="film &amp; video/animation","animation",N89="film &amp; video/science fiction","science fiction",N89="film &amp; video/documentary","documentary",N89="film &amp; video/drama","drama",N89="film &amp; video/shorts","shorts",N89="games/video games","video games",N89="games/tabletop games","tabletop games",N89="games/mobile games","mobile games",N89="journalism/audio","audio",N89="photography/people","people",N89="photography/photobooks","photobooks",N89="photography/places","places",N89="photography/nature","nature",N89="music/electronic music","electronic music",N89="music/rock","rock",N89="music/indie rock","indie rock",N89="music/faith","faith",N89="publishing/children's books","children's books",N89="publishing/art books","art books",N89="publishing/fiction","fiction",N89="publishing/translations","translations",N89="music/pop","pop",N89="music/classical music","classical music",N89="publishing/nonfiction","nonfiction",N89="publishing/radio &amp; podcasts","radio &amp; podcasts",N89="music/world music","world music",N89="music/metal","metal",N89="music/jazz","jazz","TRUE","FALSE")</f>
        <v>shorts</v>
      </c>
      <c r="S89" s="5">
        <f t="shared" si="6"/>
        <v>40322.53938657407</v>
      </c>
      <c r="T89" s="5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4"/>
        <v>102.85714285714285</v>
      </c>
      <c r="P90" s="24">
        <f t="shared" si="5"/>
        <v>60</v>
      </c>
      <c r="Q90" t="str" cm="1">
        <f t="array" ref="Q90">_xlfn.IFS(N90="food/small batch","food",N90="food/restaurants","food",N90="food/food trucks","food",N90="theater/spaces","theater",N90="theater/musical","theater",N90="theater/plays","theater",N90="technology/web","technology",N90="technology/space exploration","technology",N90="technology/makerspaces","technology",N90="technology/hardware","technology",N90="technology/gadgets","technology",N90="technology/wearables","technology",N90="film &amp; video/television","film &amp; video",N90="film &amp; video/animation","film &amp; video",N90="film &amp; video/science fiction","film &amp; video",N90="film &amp; video/documentary","film &amp; video",N90="film &amp; video/drama","film &amp; video",N90="film &amp; video/shorts","film &amp; video",N90="games/video games","games",N90="games/tabletop games","games",N90="games/mobile games","games",N90="journalism/audio","journalism",N90="photography/people","photography",N90="photography/photobooks","photography",N90="photography/places","photography",N90="photography/nature","photography",N90="music/electronic music","music",N90="music/rock","music",N90="music/indie rock","music",N90="music/faith","music",N90="publishing/children's books","publishing",N90="publishing/art books","publishing",N90="publishing/fiction","publishing",N90="publishing/translations","publishing",N90="music/pop","music",N90="music/classical music","music",N90="publishing/nonfiction","publishing",N90="publishing/radio &amp; podcasts","publishing",N90="music/world music","music",N90="music/metal","music",N90="music/jazz","music","TRUE","FALSE")</f>
        <v>film &amp; video</v>
      </c>
      <c r="R90" t="str" cm="1">
        <f t="array" ref="R90">_xlfn.IFS(N90="food/small batch","small batch",N90="food/restaurants","retaurants",N90="food/food trucks","food trucks",N90="theater/spaces","spaces",N90="theater/musical","musical",N90="theater/plays","plays",N90="technology/web","web",N90="technology/space exploration","space exploration",N90="technology/makerspaces","makerspaces",N90="technology/hardware","hardware",N90="technology/gadgets","gadgets",N90="technology/wearables","wearables",N90="film &amp; video/television","television",N90="film &amp; video/animation","animation",N90="film &amp; video/science fiction","science fiction",N90="film &amp; video/documentary","documentary",N90="film &amp; video/drama","drama",N90="film &amp; video/shorts","shorts",N90="games/video games","video games",N90="games/tabletop games","tabletop games",N90="games/mobile games","mobile games",N90="journalism/audio","audio",N90="photography/people","people",N90="photography/photobooks","photobooks",N90="photography/places","places",N90="photography/nature","nature",N90="music/electronic music","electronic music",N90="music/rock","rock",N90="music/indie rock","indie rock",N90="music/faith","faith",N90="publishing/children's books","children's books",N90="publishing/art books","art books",N90="publishing/fiction","fiction",N90="publishing/translations","translations",N90="music/pop","pop",N90="music/classical music","classical music",N90="publishing/nonfiction","nonfiction",N90="publishing/radio &amp; podcasts","radio &amp; podcasts",N90="music/world music","world music",N90="music/metal","metal",N90="music/jazz","jazz","TRUE","FALSE")</f>
        <v>shorts</v>
      </c>
      <c r="S90" s="5">
        <f t="shared" si="6"/>
        <v>41786.65892361111</v>
      </c>
      <c r="T90" s="5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4"/>
        <v>115.06666666666668</v>
      </c>
      <c r="P91" s="24">
        <f t="shared" si="5"/>
        <v>123.28571428571429</v>
      </c>
      <c r="Q91" t="str" cm="1">
        <f t="array" ref="Q91">_xlfn.IFS(N91="food/small batch","food",N91="food/restaurants","food",N91="food/food trucks","food",N91="theater/spaces","theater",N91="theater/musical","theater",N91="theater/plays","theater",N91="technology/web","technology",N91="technology/space exploration","technology",N91="technology/makerspaces","technology",N91="technology/hardware","technology",N91="technology/gadgets","technology",N91="technology/wearables","technology",N91="film &amp; video/television","film &amp; video",N91="film &amp; video/animation","film &amp; video",N91="film &amp; video/science fiction","film &amp; video",N91="film &amp; video/documentary","film &amp; video",N91="film &amp; video/drama","film &amp; video",N91="film &amp; video/shorts","film &amp; video",N91="games/video games","games",N91="games/tabletop games","games",N91="games/mobile games","games",N91="journalism/audio","journalism",N91="photography/people","photography",N91="photography/photobooks","photography",N91="photography/places","photography",N91="photography/nature","photography",N91="music/electronic music","music",N91="music/rock","music",N91="music/indie rock","music",N91="music/faith","music",N91="publishing/children's books","publishing",N91="publishing/art books","publishing",N91="publishing/fiction","publishing",N91="publishing/translations","publishing",N91="music/pop","music",N91="music/classical music","music",N91="publishing/nonfiction","publishing",N91="publishing/radio &amp; podcasts","publishing",N91="music/world music","music",N91="music/metal","music",N91="music/jazz","music","TRUE","FALSE")</f>
        <v>film &amp; video</v>
      </c>
      <c r="R91" t="str" cm="1">
        <f t="array" ref="R91">_xlfn.IFS(N91="food/small batch","small batch",N91="food/restaurants","retaurants",N91="food/food trucks","food trucks",N91="theater/spaces","spaces",N91="theater/musical","musical",N91="theater/plays","plays",N91="technology/web","web",N91="technology/space exploration","space exploration",N91="technology/makerspaces","makerspaces",N91="technology/hardware","hardware",N91="technology/gadgets","gadgets",N91="technology/wearables","wearables",N91="film &amp; video/television","television",N91="film &amp; video/animation","animation",N91="film &amp; video/science fiction","science fiction",N91="film &amp; video/documentary","documentary",N91="film &amp; video/drama","drama",N91="film &amp; video/shorts","shorts",N91="games/video games","video games",N91="games/tabletop games","tabletop games",N91="games/mobile games","mobile games",N91="journalism/audio","audio",N91="photography/people","people",N91="photography/photobooks","photobooks",N91="photography/places","places",N91="photography/nature","nature",N91="music/electronic music","electronic music",N91="music/rock","rock",N91="music/indie rock","indie rock",N91="music/faith","faith",N91="publishing/children's books","children's books",N91="publishing/art books","art books",N91="publishing/fiction","fiction",N91="publishing/translations","translations",N91="music/pop","pop",N91="music/classical music","classical music",N91="publishing/nonfiction","nonfiction",N91="publishing/radio &amp; podcasts","radio &amp; podcasts",N91="music/world music","world music",N91="music/metal","metal",N91="music/jazz","jazz","TRUE","FALSE")</f>
        <v>shorts</v>
      </c>
      <c r="S91" s="5">
        <f t="shared" si="6"/>
        <v>41402.752222222225</v>
      </c>
      <c r="T91" s="5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4"/>
        <v>100.4</v>
      </c>
      <c r="P92" s="24">
        <f t="shared" si="5"/>
        <v>31.375</v>
      </c>
      <c r="Q92" t="str" cm="1">
        <f t="array" ref="Q92">_xlfn.IFS(N92="food/small batch","food",N92="food/restaurants","food",N92="food/food trucks","food",N92="theater/spaces","theater",N92="theater/musical","theater",N92="theater/plays","theater",N92="technology/web","technology",N92="technology/space exploration","technology",N92="technology/makerspaces","technology",N92="technology/hardware","technology",N92="technology/gadgets","technology",N92="technology/wearables","technology",N92="film &amp; video/television","film &amp; video",N92="film &amp; video/animation","film &amp; video",N92="film &amp; video/science fiction","film &amp; video",N92="film &amp; video/documentary","film &amp; video",N92="film &amp; video/drama","film &amp; video",N92="film &amp; video/shorts","film &amp; video",N92="games/video games","games",N92="games/tabletop games","games",N92="games/mobile games","games",N92="journalism/audio","journalism",N92="photography/people","photography",N92="photography/photobooks","photography",N92="photography/places","photography",N92="photography/nature","photography",N92="music/electronic music","music",N92="music/rock","music",N92="music/indie rock","music",N92="music/faith","music",N92="publishing/children's books","publishing",N92="publishing/art books","publishing",N92="publishing/fiction","publishing",N92="publishing/translations","publishing",N92="music/pop","music",N92="music/classical music","music",N92="publishing/nonfiction","publishing",N92="publishing/radio &amp; podcasts","publishing",N92="music/world music","music",N92="music/metal","music",N92="music/jazz","music","TRUE","FALSE")</f>
        <v>film &amp; video</v>
      </c>
      <c r="R92" t="str" cm="1">
        <f t="array" ref="R92">_xlfn.IFS(N92="food/small batch","small batch",N92="food/restaurants","retaurants",N92="food/food trucks","food trucks",N92="theater/spaces","spaces",N92="theater/musical","musical",N92="theater/plays","plays",N92="technology/web","web",N92="technology/space exploration","space exploration",N92="technology/makerspaces","makerspaces",N92="technology/hardware","hardware",N92="technology/gadgets","gadgets",N92="technology/wearables","wearables",N92="film &amp; video/television","television",N92="film &amp; video/animation","animation",N92="film &amp; video/science fiction","science fiction",N92="film &amp; video/documentary","documentary",N92="film &amp; video/drama","drama",N92="film &amp; video/shorts","shorts",N92="games/video games","video games",N92="games/tabletop games","tabletop games",N92="games/mobile games","mobile games",N92="journalism/audio","audio",N92="photography/people","people",N92="photography/photobooks","photobooks",N92="photography/places","places",N92="photography/nature","nature",N92="music/electronic music","electronic music",N92="music/rock","rock",N92="music/indie rock","indie rock",N92="music/faith","faith",N92="publishing/children's books","children's books",N92="publishing/art books","art books",N92="publishing/fiction","fiction",N92="publishing/translations","translations",N92="music/pop","pop",N92="music/classical music","classical music",N92="publishing/nonfiction","nonfiction",N92="publishing/radio &amp; podcasts","radio &amp; podcasts",N92="music/world music","world music",N92="music/metal","metal",N92="music/jazz","jazz","TRUE","FALSE")</f>
        <v>shorts</v>
      </c>
      <c r="S92" s="5">
        <f t="shared" si="6"/>
        <v>40706.297442129631</v>
      </c>
      <c r="T92" s="5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4"/>
        <v>120</v>
      </c>
      <c r="P93" s="24">
        <f t="shared" si="5"/>
        <v>78.260869565217391</v>
      </c>
      <c r="Q93" t="str" cm="1">
        <f t="array" ref="Q93">_xlfn.IFS(N93="food/small batch","food",N93="food/restaurants","food",N93="food/food trucks","food",N93="theater/spaces","theater",N93="theater/musical","theater",N93="theater/plays","theater",N93="technology/web","technology",N93="technology/space exploration","technology",N93="technology/makerspaces","technology",N93="technology/hardware","technology",N93="technology/gadgets","technology",N93="technology/wearables","technology",N93="film &amp; video/television","film &amp; video",N93="film &amp; video/animation","film &amp; video",N93="film &amp; video/science fiction","film &amp; video",N93="film &amp; video/documentary","film &amp; video",N93="film &amp; video/drama","film &amp; video",N93="film &amp; video/shorts","film &amp; video",N93="games/video games","games",N93="games/tabletop games","games",N93="games/mobile games","games",N93="journalism/audio","journalism",N93="photography/people","photography",N93="photography/photobooks","photography",N93="photography/places","photography",N93="photography/nature","photography",N93="music/electronic music","music",N93="music/rock","music",N93="music/indie rock","music",N93="music/faith","music",N93="publishing/children's books","publishing",N93="publishing/art books","publishing",N93="publishing/fiction","publishing",N93="publishing/translations","publishing",N93="music/pop","music",N93="music/classical music","music",N93="publishing/nonfiction","publishing",N93="publishing/radio &amp; podcasts","publishing",N93="music/world music","music",N93="music/metal","music",N93="music/jazz","music","TRUE","FALSE")</f>
        <v>film &amp; video</v>
      </c>
      <c r="R93" t="str" cm="1">
        <f t="array" ref="R93">_xlfn.IFS(N93="food/small batch","small batch",N93="food/restaurants","retaurants",N93="food/food trucks","food trucks",N93="theater/spaces","spaces",N93="theater/musical","musical",N93="theater/plays","plays",N93="technology/web","web",N93="technology/space exploration","space exploration",N93="technology/makerspaces","makerspaces",N93="technology/hardware","hardware",N93="technology/gadgets","gadgets",N93="technology/wearables","wearables",N93="film &amp; video/television","television",N93="film &amp; video/animation","animation",N93="film &amp; video/science fiction","science fiction",N93="film &amp; video/documentary","documentary",N93="film &amp; video/drama","drama",N93="film &amp; video/shorts","shorts",N93="games/video games","video games",N93="games/tabletop games","tabletop games",N93="games/mobile games","mobile games",N93="journalism/audio","audio",N93="photography/people","people",N93="photography/photobooks","photobooks",N93="photography/places","places",N93="photography/nature","nature",N93="music/electronic music","electronic music",N93="music/rock","rock",N93="music/indie rock","indie rock",N93="music/faith","faith",N93="publishing/children's books","children's books",N93="publishing/art books","art books",N93="publishing/fiction","fiction",N93="publishing/translations","translations",N93="music/pop","pop",N93="music/classical music","classical music",N93="publishing/nonfiction","nonfiction",N93="publishing/radio &amp; podcasts","radio &amp; podcasts",N93="music/world music","world music",N93="music/metal","metal",N93="music/jazz","jazz","TRUE","FALSE")</f>
        <v>shorts</v>
      </c>
      <c r="S93" s="5">
        <f t="shared" si="6"/>
        <v>40619.402361111112</v>
      </c>
      <c r="T93" s="5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4"/>
        <v>105.2</v>
      </c>
      <c r="P94" s="24">
        <f t="shared" si="5"/>
        <v>122.32558139534883</v>
      </c>
      <c r="Q94" t="str" cm="1">
        <f t="array" ref="Q94">_xlfn.IFS(N94="food/small batch","food",N94="food/restaurants","food",N94="food/food trucks","food",N94="theater/spaces","theater",N94="theater/musical","theater",N94="theater/plays","theater",N94="technology/web","technology",N94="technology/space exploration","technology",N94="technology/makerspaces","technology",N94="technology/hardware","technology",N94="technology/gadgets","technology",N94="technology/wearables","technology",N94="film &amp; video/television","film &amp; video",N94="film &amp; video/animation","film &amp; video",N94="film &amp; video/science fiction","film &amp; video",N94="film &amp; video/documentary","film &amp; video",N94="film &amp; video/drama","film &amp; video",N94="film &amp; video/shorts","film &amp; video",N94="games/video games","games",N94="games/tabletop games","games",N94="games/mobile games","games",N94="journalism/audio","journalism",N94="photography/people","photography",N94="photography/photobooks","photography",N94="photography/places","photography",N94="photography/nature","photography",N94="music/electronic music","music",N94="music/rock","music",N94="music/indie rock","music",N94="music/faith","music",N94="publishing/children's books","publishing",N94="publishing/art books","publishing",N94="publishing/fiction","publishing",N94="publishing/translations","publishing",N94="music/pop","music",N94="music/classical music","music",N94="publishing/nonfiction","publishing",N94="publishing/radio &amp; podcasts","publishing",N94="music/world music","music",N94="music/metal","music",N94="music/jazz","music","TRUE","FALSE")</f>
        <v>film &amp; video</v>
      </c>
      <c r="R94" t="str" cm="1">
        <f t="array" ref="R94">_xlfn.IFS(N94="food/small batch","small batch",N94="food/restaurants","retaurants",N94="food/food trucks","food trucks",N94="theater/spaces","spaces",N94="theater/musical","musical",N94="theater/plays","plays",N94="technology/web","web",N94="technology/space exploration","space exploration",N94="technology/makerspaces","makerspaces",N94="technology/hardware","hardware",N94="technology/gadgets","gadgets",N94="technology/wearables","wearables",N94="film &amp; video/television","television",N94="film &amp; video/animation","animation",N94="film &amp; video/science fiction","science fiction",N94="film &amp; video/documentary","documentary",N94="film &amp; video/drama","drama",N94="film &amp; video/shorts","shorts",N94="games/video games","video games",N94="games/tabletop games","tabletop games",N94="games/mobile games","mobile games",N94="journalism/audio","audio",N94="photography/people","people",N94="photography/photobooks","photobooks",N94="photography/places","places",N94="photography/nature","nature",N94="music/electronic music","electronic music",N94="music/rock","rock",N94="music/indie rock","indie rock",N94="music/faith","faith",N94="publishing/children's books","children's books",N94="publishing/art books","art books",N94="publishing/fiction","fiction",N94="publishing/translations","translations",N94="music/pop","pop",N94="music/classical music","classical music",N94="publishing/nonfiction","nonfiction",N94="publishing/radio &amp; podcasts","radio &amp; podcasts",N94="music/world music","world music",N94="music/metal","metal",N94="music/jazz","jazz","TRUE","FALSE")</f>
        <v>shorts</v>
      </c>
      <c r="S94" s="5">
        <f t="shared" si="6"/>
        <v>42721.198877314819</v>
      </c>
      <c r="T94" s="5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4"/>
        <v>110.60000000000001</v>
      </c>
      <c r="P95" s="24">
        <f t="shared" si="5"/>
        <v>73.733333333333334</v>
      </c>
      <c r="Q95" t="str" cm="1">
        <f t="array" ref="Q95">_xlfn.IFS(N95="food/small batch","food",N95="food/restaurants","food",N95="food/food trucks","food",N95="theater/spaces","theater",N95="theater/musical","theater",N95="theater/plays","theater",N95="technology/web","technology",N95="technology/space exploration","technology",N95="technology/makerspaces","technology",N95="technology/hardware","technology",N95="technology/gadgets","technology",N95="technology/wearables","technology",N95="film &amp; video/television","film &amp; video",N95="film &amp; video/animation","film &amp; video",N95="film &amp; video/science fiction","film &amp; video",N95="film &amp; video/documentary","film &amp; video",N95="film &amp; video/drama","film &amp; video",N95="film &amp; video/shorts","film &amp; video",N95="games/video games","games",N95="games/tabletop games","games",N95="games/mobile games","games",N95="journalism/audio","journalism",N95="photography/people","photography",N95="photography/photobooks","photography",N95="photography/places","photography",N95="photography/nature","photography",N95="music/electronic music","music",N95="music/rock","music",N95="music/indie rock","music",N95="music/faith","music",N95="publishing/children's books","publishing",N95="publishing/art books","publishing",N95="publishing/fiction","publishing",N95="publishing/translations","publishing",N95="music/pop","music",N95="music/classical music","music",N95="publishing/nonfiction","publishing",N95="publishing/radio &amp; podcasts","publishing",N95="music/world music","music",N95="music/metal","music",N95="music/jazz","music","TRUE","FALSE")</f>
        <v>film &amp; video</v>
      </c>
      <c r="R95" t="str" cm="1">
        <f t="array" ref="R95">_xlfn.IFS(N95="food/small batch","small batch",N95="food/restaurants","retaurants",N95="food/food trucks","food trucks",N95="theater/spaces","spaces",N95="theater/musical","musical",N95="theater/plays","plays",N95="technology/web","web",N95="technology/space exploration","space exploration",N95="technology/makerspaces","makerspaces",N95="technology/hardware","hardware",N95="technology/gadgets","gadgets",N95="technology/wearables","wearables",N95="film &amp; video/television","television",N95="film &amp; video/animation","animation",N95="film &amp; video/science fiction","science fiction",N95="film &amp; video/documentary","documentary",N95="film &amp; video/drama","drama",N95="film &amp; video/shorts","shorts",N95="games/video games","video games",N95="games/tabletop games","tabletop games",N95="games/mobile games","mobile games",N95="journalism/audio","audio",N95="photography/people","people",N95="photography/photobooks","photobooks",N95="photography/places","places",N95="photography/nature","nature",N95="music/electronic music","electronic music",N95="music/rock","rock",N95="music/indie rock","indie rock",N95="music/faith","faith",N95="publishing/children's books","children's books",N95="publishing/art books","art books",N95="publishing/fiction","fiction",N95="publishing/translations","translations",N95="music/pop","pop",N95="music/classical music","classical music",N95="publishing/nonfiction","nonfiction",N95="publishing/radio &amp; podcasts","radio &amp; podcasts",N95="music/world music","world music",N95="music/metal","metal",N95="music/jazz","jazz","TRUE","FALSE")</f>
        <v>shorts</v>
      </c>
      <c r="S95" s="5">
        <f t="shared" si="6"/>
        <v>41065.858067129629</v>
      </c>
      <c r="T95" s="5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4"/>
        <v>104</v>
      </c>
      <c r="P96" s="24">
        <f t="shared" si="5"/>
        <v>21.666666666666668</v>
      </c>
      <c r="Q96" t="str" cm="1">
        <f t="array" ref="Q96">_xlfn.IFS(N96="food/small batch","food",N96="food/restaurants","food",N96="food/food trucks","food",N96="theater/spaces","theater",N96="theater/musical","theater",N96="theater/plays","theater",N96="technology/web","technology",N96="technology/space exploration","technology",N96="technology/makerspaces","technology",N96="technology/hardware","technology",N96="technology/gadgets","technology",N96="technology/wearables","technology",N96="film &amp; video/television","film &amp; video",N96="film &amp; video/animation","film &amp; video",N96="film &amp; video/science fiction","film &amp; video",N96="film &amp; video/documentary","film &amp; video",N96="film &amp; video/drama","film &amp; video",N96="film &amp; video/shorts","film &amp; video",N96="games/video games","games",N96="games/tabletop games","games",N96="games/mobile games","games",N96="journalism/audio","journalism",N96="photography/people","photography",N96="photography/photobooks","photography",N96="photography/places","photography",N96="photography/nature","photography",N96="music/electronic music","music",N96="music/rock","music",N96="music/indie rock","music",N96="music/faith","music",N96="publishing/children's books","publishing",N96="publishing/art books","publishing",N96="publishing/fiction","publishing",N96="publishing/translations","publishing",N96="music/pop","music",N96="music/classical music","music",N96="publishing/nonfiction","publishing",N96="publishing/radio &amp; podcasts","publishing",N96="music/world music","music",N96="music/metal","music",N96="music/jazz","music","TRUE","FALSE")</f>
        <v>film &amp; video</v>
      </c>
      <c r="R96" t="str" cm="1">
        <f t="array" ref="R96">_xlfn.IFS(N96="food/small batch","small batch",N96="food/restaurants","retaurants",N96="food/food trucks","food trucks",N96="theater/spaces","spaces",N96="theater/musical","musical",N96="theater/plays","plays",N96="technology/web","web",N96="technology/space exploration","space exploration",N96="technology/makerspaces","makerspaces",N96="technology/hardware","hardware",N96="technology/gadgets","gadgets",N96="technology/wearables","wearables",N96="film &amp; video/television","television",N96="film &amp; video/animation","animation",N96="film &amp; video/science fiction","science fiction",N96="film &amp; video/documentary","documentary",N96="film &amp; video/drama","drama",N96="film &amp; video/shorts","shorts",N96="games/video games","video games",N96="games/tabletop games","tabletop games",N96="games/mobile games","mobile games",N96="journalism/audio","audio",N96="photography/people","people",N96="photography/photobooks","photobooks",N96="photography/places","places",N96="photography/nature","nature",N96="music/electronic music","electronic music",N96="music/rock","rock",N96="music/indie rock","indie rock",N96="music/faith","faith",N96="publishing/children's books","children's books",N96="publishing/art books","art books",N96="publishing/fiction","fiction",N96="publishing/translations","translations",N96="music/pop","pop",N96="music/classical music","classical music",N96="publishing/nonfiction","nonfiction",N96="publishing/radio &amp; podcasts","radio &amp; podcasts",N96="music/world music","world music",N96="music/metal","metal",N96="music/jazz","jazz","TRUE","FALSE")</f>
        <v>shorts</v>
      </c>
      <c r="S96" s="5">
        <f t="shared" si="6"/>
        <v>41716.717847222222</v>
      </c>
      <c r="T96" s="5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4"/>
        <v>131.42857142857142</v>
      </c>
      <c r="P97" s="24">
        <f t="shared" si="5"/>
        <v>21.904761904761905</v>
      </c>
      <c r="Q97" t="str" cm="1">
        <f t="array" ref="Q97">_xlfn.IFS(N97="food/small batch","food",N97="food/restaurants","food",N97="food/food trucks","food",N97="theater/spaces","theater",N97="theater/musical","theater",N97="theater/plays","theater",N97="technology/web","technology",N97="technology/space exploration","technology",N97="technology/makerspaces","technology",N97="technology/hardware","technology",N97="technology/gadgets","technology",N97="technology/wearables","technology",N97="film &amp; video/television","film &amp; video",N97="film &amp; video/animation","film &amp; video",N97="film &amp; video/science fiction","film &amp; video",N97="film &amp; video/documentary","film &amp; video",N97="film &amp; video/drama","film &amp; video",N97="film &amp; video/shorts","film &amp; video",N97="games/video games","games",N97="games/tabletop games","games",N97="games/mobile games","games",N97="journalism/audio","journalism",N97="photography/people","photography",N97="photography/photobooks","photography",N97="photography/places","photography",N97="photography/nature","photography",N97="music/electronic music","music",N97="music/rock","music",N97="music/indie rock","music",N97="music/faith","music",N97="publishing/children's books","publishing",N97="publishing/art books","publishing",N97="publishing/fiction","publishing",N97="publishing/translations","publishing",N97="music/pop","music",N97="music/classical music","music",N97="publishing/nonfiction","publishing",N97="publishing/radio &amp; podcasts","publishing",N97="music/world music","music",N97="music/metal","music",N97="music/jazz","music","TRUE","FALSE")</f>
        <v>film &amp; video</v>
      </c>
      <c r="R97" t="str" cm="1">
        <f t="array" ref="R97">_xlfn.IFS(N97="food/small batch","small batch",N97="food/restaurants","retaurants",N97="food/food trucks","food trucks",N97="theater/spaces","spaces",N97="theater/musical","musical",N97="theater/plays","plays",N97="technology/web","web",N97="technology/space exploration","space exploration",N97="technology/makerspaces","makerspaces",N97="technology/hardware","hardware",N97="technology/gadgets","gadgets",N97="technology/wearables","wearables",N97="film &amp; video/television","television",N97="film &amp; video/animation","animation",N97="film &amp; video/science fiction","science fiction",N97="film &amp; video/documentary","documentary",N97="film &amp; video/drama","drama",N97="film &amp; video/shorts","shorts",N97="games/video games","video games",N97="games/tabletop games","tabletop games",N97="games/mobile games","mobile games",N97="journalism/audio","audio",N97="photography/people","people",N97="photography/photobooks","photobooks",N97="photography/places","places",N97="photography/nature","nature",N97="music/electronic music","electronic music",N97="music/rock","rock",N97="music/indie rock","indie rock",N97="music/faith","faith",N97="publishing/children's books","children's books",N97="publishing/art books","art books",N97="publishing/fiction","fiction",N97="publishing/translations","translations",N97="music/pop","pop",N97="music/classical music","classical music",N97="publishing/nonfiction","nonfiction",N97="publishing/radio &amp; podcasts","radio &amp; podcasts",N97="music/world music","world music",N97="music/metal","metal",N97="music/jazz","jazz","TRUE","FALSE")</f>
        <v>shorts</v>
      </c>
      <c r="S97" s="5">
        <f t="shared" si="6"/>
        <v>40935.005104166667</v>
      </c>
      <c r="T97" s="5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4"/>
        <v>114.66666666666667</v>
      </c>
      <c r="P98" s="24">
        <f t="shared" si="5"/>
        <v>50.588235294117645</v>
      </c>
      <c r="Q98" t="str" cm="1">
        <f t="array" ref="Q98">_xlfn.IFS(N98="food/small batch","food",N98="food/restaurants","food",N98="food/food trucks","food",N98="theater/spaces","theater",N98="theater/musical","theater",N98="theater/plays","theater",N98="technology/web","technology",N98="technology/space exploration","technology",N98="technology/makerspaces","technology",N98="technology/hardware","technology",N98="technology/gadgets","technology",N98="technology/wearables","technology",N98="film &amp; video/television","film &amp; video",N98="film &amp; video/animation","film &amp; video",N98="film &amp; video/science fiction","film &amp; video",N98="film &amp; video/documentary","film &amp; video",N98="film &amp; video/drama","film &amp; video",N98="film &amp; video/shorts","film &amp; video",N98="games/video games","games",N98="games/tabletop games","games",N98="games/mobile games","games",N98="journalism/audio","journalism",N98="photography/people","photography",N98="photography/photobooks","photography",N98="photography/places","photography",N98="photography/nature","photography",N98="music/electronic music","music",N98="music/rock","music",N98="music/indie rock","music",N98="music/faith","music",N98="publishing/children's books","publishing",N98="publishing/art books","publishing",N98="publishing/fiction","publishing",N98="publishing/translations","publishing",N98="music/pop","music",N98="music/classical music","music",N98="publishing/nonfiction","publishing",N98="publishing/radio &amp; podcasts","publishing",N98="music/world music","music",N98="music/metal","music",N98="music/jazz","music","TRUE","FALSE")</f>
        <v>film &amp; video</v>
      </c>
      <c r="R98" t="str" cm="1">
        <f t="array" ref="R98">_xlfn.IFS(N98="food/small batch","small batch",N98="food/restaurants","retaurants",N98="food/food trucks","food trucks",N98="theater/spaces","spaces",N98="theater/musical","musical",N98="theater/plays","plays",N98="technology/web","web",N98="technology/space exploration","space exploration",N98="technology/makerspaces","makerspaces",N98="technology/hardware","hardware",N98="technology/gadgets","gadgets",N98="technology/wearables","wearables",N98="film &amp; video/television","television",N98="film &amp; video/animation","animation",N98="film &amp; video/science fiction","science fiction",N98="film &amp; video/documentary","documentary",N98="film &amp; video/drama","drama",N98="film &amp; video/shorts","shorts",N98="games/video games","video games",N98="games/tabletop games","tabletop games",N98="games/mobile games","mobile games",N98="journalism/audio","audio",N98="photography/people","people",N98="photography/photobooks","photobooks",N98="photography/places","places",N98="photography/nature","nature",N98="music/electronic music","electronic music",N98="music/rock","rock",N98="music/indie rock","indie rock",N98="music/faith","faith",N98="publishing/children's books","children's books",N98="publishing/art books","art books",N98="publishing/fiction","fiction",N98="publishing/translations","translations",N98="music/pop","pop",N98="music/classical music","classical music",N98="publishing/nonfiction","nonfiction",N98="publishing/radio &amp; podcasts","radio &amp; podcasts",N98="music/world music","world music",N98="music/metal","metal",N98="music/jazz","jazz","TRUE","FALSE")</f>
        <v>shorts</v>
      </c>
      <c r="S98" s="5">
        <f t="shared" si="6"/>
        <v>40324.662511574075</v>
      </c>
      <c r="T98" s="5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4"/>
        <v>106.25</v>
      </c>
      <c r="P99" s="24">
        <f t="shared" si="5"/>
        <v>53.125</v>
      </c>
      <c r="Q99" t="str" cm="1">
        <f t="array" ref="Q99">_xlfn.IFS(N99="food/small batch","food",N99="food/restaurants","food",N99="food/food trucks","food",N99="theater/spaces","theater",N99="theater/musical","theater",N99="theater/plays","theater",N99="technology/web","technology",N99="technology/space exploration","technology",N99="technology/makerspaces","technology",N99="technology/hardware","technology",N99="technology/gadgets","technology",N99="technology/wearables","technology",N99="film &amp; video/television","film &amp; video",N99="film &amp; video/animation","film &amp; video",N99="film &amp; video/science fiction","film &amp; video",N99="film &amp; video/documentary","film &amp; video",N99="film &amp; video/drama","film &amp; video",N99="film &amp; video/shorts","film &amp; video",N99="games/video games","games",N99="games/tabletop games","games",N99="games/mobile games","games",N99="journalism/audio","journalism",N99="photography/people","photography",N99="photography/photobooks","photography",N99="photography/places","photography",N99="photography/nature","photography",N99="music/electronic music","music",N99="music/rock","music",N99="music/indie rock","music",N99="music/faith","music",N99="publishing/children's books","publishing",N99="publishing/art books","publishing",N99="publishing/fiction","publishing",N99="publishing/translations","publishing",N99="music/pop","music",N99="music/classical music","music",N99="publishing/nonfiction","publishing",N99="publishing/radio &amp; podcasts","publishing",N99="music/world music","music",N99="music/metal","music",N99="music/jazz","music","TRUE","FALSE")</f>
        <v>film &amp; video</v>
      </c>
      <c r="R99" t="str" cm="1">
        <f t="array" ref="R99">_xlfn.IFS(N99="food/small batch","small batch",N99="food/restaurants","retaurants",N99="food/food trucks","food trucks",N99="theater/spaces","spaces",N99="theater/musical","musical",N99="theater/plays","plays",N99="technology/web","web",N99="technology/space exploration","space exploration",N99="technology/makerspaces","makerspaces",N99="technology/hardware","hardware",N99="technology/gadgets","gadgets",N99="technology/wearables","wearables",N99="film &amp; video/television","television",N99="film &amp; video/animation","animation",N99="film &amp; video/science fiction","science fiction",N99="film &amp; video/documentary","documentary",N99="film &amp; video/drama","drama",N99="film &amp; video/shorts","shorts",N99="games/video games","video games",N99="games/tabletop games","tabletop games",N99="games/mobile games","mobile games",N99="journalism/audio","audio",N99="photography/people","people",N99="photography/photobooks","photobooks",N99="photography/places","places",N99="photography/nature","nature",N99="music/electronic music","electronic music",N99="music/rock","rock",N99="music/indie rock","indie rock",N99="music/faith","faith",N99="publishing/children's books","children's books",N99="publishing/art books","art books",N99="publishing/fiction","fiction",N99="publishing/translations","translations",N99="music/pop","pop",N99="music/classical music","classical music",N99="publishing/nonfiction","nonfiction",N99="publishing/radio &amp; podcasts","radio &amp; podcasts",N99="music/world music","world music",N99="music/metal","metal",N99="music/jazz","jazz","TRUE","FALSE")</f>
        <v>shorts</v>
      </c>
      <c r="S99" s="5">
        <f t="shared" si="6"/>
        <v>40706.135208333333</v>
      </c>
      <c r="T99" s="5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4"/>
        <v>106.25</v>
      </c>
      <c r="P100" s="24">
        <f t="shared" si="5"/>
        <v>56.666666666666664</v>
      </c>
      <c r="Q100" t="str" cm="1">
        <f t="array" ref="Q100">_xlfn.IFS(N100="food/small batch","food",N100="food/restaurants","food",N100="food/food trucks","food",N100="theater/spaces","theater",N100="theater/musical","theater",N100="theater/plays","theater",N100="technology/web","technology",N100="technology/space exploration","technology",N100="technology/makerspaces","technology",N100="technology/hardware","technology",N100="technology/gadgets","technology",N100="technology/wearables","technology",N100="film &amp; video/television","film &amp; video",N100="film &amp; video/animation","film &amp; video",N100="film &amp; video/science fiction","film &amp; video",N100="film &amp; video/documentary","film &amp; video",N100="film &amp; video/drama","film &amp; video",N100="film &amp; video/shorts","film &amp; video",N100="games/video games","games",N100="games/tabletop games","games",N100="games/mobile games","games",N100="journalism/audio","journalism",N100="photography/people","photography",N100="photography/photobooks","photography",N100="photography/places","photography",N100="photography/nature","photography",N100="music/electronic music","music",N100="music/rock","music",N100="music/indie rock","music",N100="music/faith","music",N100="publishing/children's books","publishing",N100="publishing/art books","publishing",N100="publishing/fiction","publishing",N100="publishing/translations","publishing",N100="music/pop","music",N100="music/classical music","music",N100="publishing/nonfiction","publishing",N100="publishing/radio &amp; podcasts","publishing",N100="music/world music","music",N100="music/metal","music",N100="music/jazz","music","TRUE","FALSE")</f>
        <v>film &amp; video</v>
      </c>
      <c r="R100" t="str" cm="1">
        <f t="array" ref="R100">_xlfn.IFS(N100="food/small batch","small batch",N100="food/restaurants","retaurants",N100="food/food trucks","food trucks",N100="theater/spaces","spaces",N100="theater/musical","musical",N100="theater/plays","plays",N100="technology/web","web",N100="technology/space exploration","space exploration",N100="technology/makerspaces","makerspaces",N100="technology/hardware","hardware",N100="technology/gadgets","gadgets",N100="technology/wearables","wearables",N100="film &amp; video/television","television",N100="film &amp; video/animation","animation",N100="film &amp; video/science fiction","science fiction",N100="film &amp; video/documentary","documentary",N100="film &amp; video/drama","drama",N100="film &amp; video/shorts","shorts",N100="games/video games","video games",N100="games/tabletop games","tabletop games",N100="games/mobile games","mobile games",N100="journalism/audio","audio",N100="photography/people","people",N100="photography/photobooks","photobooks",N100="photography/places","places",N100="photography/nature","nature",N100="music/electronic music","electronic music",N100="music/rock","rock",N100="music/indie rock","indie rock",N100="music/faith","faith",N100="publishing/children's books","children's books",N100="publishing/art books","art books",N100="publishing/fiction","fiction",N100="publishing/translations","translations",N100="music/pop","pop",N100="music/classical music","classical music",N100="publishing/nonfiction","nonfiction",N100="publishing/radio &amp; podcasts","radio &amp; podcasts",N100="music/world music","world music",N100="music/metal","metal",N100="music/jazz","jazz","TRUE","FALSE")</f>
        <v>shorts</v>
      </c>
      <c r="S100" s="5">
        <f t="shared" si="6"/>
        <v>41214.79483796296</v>
      </c>
      <c r="T100" s="5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4"/>
        <v>106.01933333333334</v>
      </c>
      <c r="P101" s="24">
        <f t="shared" si="5"/>
        <v>40.776666666666664</v>
      </c>
      <c r="Q101" t="str" cm="1">
        <f t="array" ref="Q101">_xlfn.IFS(N101="food/small batch","food",N101="food/restaurants","food",N101="food/food trucks","food",N101="theater/spaces","theater",N101="theater/musical","theater",N101="theater/plays","theater",N101="technology/web","technology",N101="technology/space exploration","technology",N101="technology/makerspaces","technology",N101="technology/hardware","technology",N101="technology/gadgets","technology",N101="technology/wearables","technology",N101="film &amp; video/television","film &amp; video",N101="film &amp; video/animation","film &amp; video",N101="film &amp; video/science fiction","film &amp; video",N101="film &amp; video/documentary","film &amp; video",N101="film &amp; video/drama","film &amp; video",N101="film &amp; video/shorts","film &amp; video",N101="games/video games","games",N101="games/tabletop games","games",N101="games/mobile games","games",N101="journalism/audio","journalism",N101="photography/people","photography",N101="photography/photobooks","photography",N101="photography/places","photography",N101="photography/nature","photography",N101="music/electronic music","music",N101="music/rock","music",N101="music/indie rock","music",N101="music/faith","music",N101="publishing/children's books","publishing",N101="publishing/art books","publishing",N101="publishing/fiction","publishing",N101="publishing/translations","publishing",N101="music/pop","music",N101="music/classical music","music",N101="publishing/nonfiction","publishing",N101="publishing/radio &amp; podcasts","publishing",N101="music/world music","music",N101="music/metal","music",N101="music/jazz","music","TRUE","FALSE")</f>
        <v>film &amp; video</v>
      </c>
      <c r="R101" t="str" cm="1">
        <f t="array" ref="R101">_xlfn.IFS(N101="food/small batch","small batch",N101="food/restaurants","retaurants",N101="food/food trucks","food trucks",N101="theater/spaces","spaces",N101="theater/musical","musical",N101="theater/plays","plays",N101="technology/web","web",N101="technology/space exploration","space exploration",N101="technology/makerspaces","makerspaces",N101="technology/hardware","hardware",N101="technology/gadgets","gadgets",N101="technology/wearables","wearables",N101="film &amp; video/television","television",N101="film &amp; video/animation","animation",N101="film &amp; video/science fiction","science fiction",N101="film &amp; video/documentary","documentary",N101="film &amp; video/drama","drama",N101="film &amp; video/shorts","shorts",N101="games/video games","video games",N101="games/tabletop games","tabletop games",N101="games/mobile games","mobile games",N101="journalism/audio","audio",N101="photography/people","people",N101="photography/photobooks","photobooks",N101="photography/places","places",N101="photography/nature","nature",N101="music/electronic music","electronic music",N101="music/rock","rock",N101="music/indie rock","indie rock",N101="music/faith","faith",N101="publishing/children's books","children's books",N101="publishing/art books","art books",N101="publishing/fiction","fiction",N101="publishing/translations","translations",N101="music/pop","pop",N101="music/classical music","classical music",N101="publishing/nonfiction","nonfiction",N101="publishing/radio &amp; podcasts","radio &amp; podcasts",N101="music/world music","world music",N101="music/metal","metal",N101="music/jazz","jazz","TRUE","FALSE")</f>
        <v>shorts</v>
      </c>
      <c r="S101" s="5">
        <f t="shared" si="6"/>
        <v>41631.902766203704</v>
      </c>
      <c r="T101" s="5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4"/>
        <v>100</v>
      </c>
      <c r="P102" s="24">
        <f t="shared" si="5"/>
        <v>192.30769230769232</v>
      </c>
      <c r="Q102" t="str" cm="1">
        <f t="array" ref="Q102">_xlfn.IFS(N102="food/small batch","food",N102="food/restaurants","food",N102="food/food trucks","food",N102="theater/spaces","theater",N102="theater/musical","theater",N102="theater/plays","theater",N102="technology/web","technology",N102="technology/space exploration","technology",N102="technology/makerspaces","technology",N102="technology/hardware","technology",N102="technology/gadgets","technology",N102="technology/wearables","technology",N102="film &amp; video/television","film &amp; video",N102="film &amp; video/animation","film &amp; video",N102="film &amp; video/science fiction","film &amp; video",N102="film &amp; video/documentary","film &amp; video",N102="film &amp; video/drama","film &amp; video",N102="film &amp; video/shorts","film &amp; video",N102="games/video games","games",N102="games/tabletop games","games",N102="games/mobile games","games",N102="journalism/audio","journalism",N102="photography/people","photography",N102="photography/photobooks","photography",N102="photography/places","photography",N102="photography/nature","photography",N102="music/electronic music","music",N102="music/rock","music",N102="music/indie rock","music",N102="music/faith","music",N102="publishing/children's books","publishing",N102="publishing/art books","publishing",N102="publishing/fiction","publishing",N102="publishing/translations","publishing",N102="music/pop","music",N102="music/classical music","music",N102="publishing/nonfiction","publishing",N102="publishing/radio &amp; podcasts","publishing",N102="music/world music","music",N102="music/metal","music",N102="music/jazz","music","TRUE","FALSE")</f>
        <v>film &amp; video</v>
      </c>
      <c r="R102" t="str" cm="1">
        <f t="array" ref="R102">_xlfn.IFS(N102="food/small batch","small batch",N102="food/restaurants","retaurants",N102="food/food trucks","food trucks",N102="theater/spaces","spaces",N102="theater/musical","musical",N102="theater/plays","plays",N102="technology/web","web",N102="technology/space exploration","space exploration",N102="technology/makerspaces","makerspaces",N102="technology/hardware","hardware",N102="technology/gadgets","gadgets",N102="technology/wearables","wearables",N102="film &amp; video/television","television",N102="film &amp; video/animation","animation",N102="film &amp; video/science fiction","science fiction",N102="film &amp; video/documentary","documentary",N102="film &amp; video/drama","drama",N102="film &amp; video/shorts","shorts",N102="games/video games","video games",N102="games/tabletop games","tabletop games",N102="games/mobile games","mobile games",N102="journalism/audio","audio",N102="photography/people","people",N102="photography/photobooks","photobooks",N102="photography/places","places",N102="photography/nature","nature",N102="music/electronic music","electronic music",N102="music/rock","rock",N102="music/indie rock","indie rock",N102="music/faith","faith",N102="publishing/children's books","children's books",N102="publishing/art books","art books",N102="publishing/fiction","fiction",N102="publishing/translations","translations",N102="music/pop","pop",N102="music/classical music","classical music",N102="publishing/nonfiction","nonfiction",N102="publishing/radio &amp; podcasts","radio &amp; podcasts",N102="music/world music","world music",N102="music/metal","metal",N102="music/jazz","jazz","TRUE","FALSE")</f>
        <v>shorts</v>
      </c>
      <c r="S102" s="5">
        <f t="shared" si="6"/>
        <v>41197.753310185188</v>
      </c>
      <c r="T102" s="5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4"/>
        <v>100</v>
      </c>
      <c r="P103" s="24">
        <f t="shared" si="5"/>
        <v>100</v>
      </c>
      <c r="Q103" t="str" cm="1">
        <f t="array" ref="Q103">_xlfn.IFS(N103="food/small batch","food",N103="food/restaurants","food",N103="food/food trucks","food",N103="theater/spaces","theater",N103="theater/musical","theater",N103="theater/plays","theater",N103="technology/web","technology",N103="technology/space exploration","technology",N103="technology/makerspaces","technology",N103="technology/hardware","technology",N103="technology/gadgets","technology",N103="technology/wearables","technology",N103="film &amp; video/television","film &amp; video",N103="film &amp; video/animation","film &amp; video",N103="film &amp; video/science fiction","film &amp; video",N103="film &amp; video/documentary","film &amp; video",N103="film &amp; video/drama","film &amp; video",N103="film &amp; video/shorts","film &amp; video",N103="games/video games","games",N103="games/tabletop games","games",N103="games/mobile games","games",N103="journalism/audio","journalism",N103="photography/people","photography",N103="photography/photobooks","photography",N103="photography/places","photography",N103="photography/nature","photography",N103="music/electronic music","music",N103="music/rock","music",N103="music/indie rock","music",N103="music/faith","music",N103="publishing/children's books","publishing",N103="publishing/art books","publishing",N103="publishing/fiction","publishing",N103="publishing/translations","publishing",N103="music/pop","music",N103="music/classical music","music",N103="publishing/nonfiction","publishing",N103="publishing/radio &amp; podcasts","publishing",N103="music/world music","music",N103="music/metal","music",N103="music/jazz","music","TRUE","FALSE")</f>
        <v>film &amp; video</v>
      </c>
      <c r="R103" t="str" cm="1">
        <f t="array" ref="R103">_xlfn.IFS(N103="food/small batch","small batch",N103="food/restaurants","retaurants",N103="food/food trucks","food trucks",N103="theater/spaces","spaces",N103="theater/musical","musical",N103="theater/plays","plays",N103="technology/web","web",N103="technology/space exploration","space exploration",N103="technology/makerspaces","makerspaces",N103="technology/hardware","hardware",N103="technology/gadgets","gadgets",N103="technology/wearables","wearables",N103="film &amp; video/television","television",N103="film &amp; video/animation","animation",N103="film &amp; video/science fiction","science fiction",N103="film &amp; video/documentary","documentary",N103="film &amp; video/drama","drama",N103="film &amp; video/shorts","shorts",N103="games/video games","video games",N103="games/tabletop games","tabletop games",N103="games/mobile games","mobile games",N103="journalism/audio","audio",N103="photography/people","people",N103="photography/photobooks","photobooks",N103="photography/places","places",N103="photography/nature","nature",N103="music/electronic music","electronic music",N103="music/rock","rock",N103="music/indie rock","indie rock",N103="music/faith","faith",N103="publishing/children's books","children's books",N103="publishing/art books","art books",N103="publishing/fiction","fiction",N103="publishing/translations","translations",N103="music/pop","pop",N103="music/classical music","classical music",N103="publishing/nonfiction","nonfiction",N103="publishing/radio &amp; podcasts","radio &amp; podcasts",N103="music/world music","world music",N103="music/metal","metal",N103="music/jazz","jazz","TRUE","FALSE")</f>
        <v>shorts</v>
      </c>
      <c r="S103" s="5">
        <f t="shared" si="6"/>
        <v>41274.776736111111</v>
      </c>
      <c r="T103" s="5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4"/>
        <v>127.75000000000001</v>
      </c>
      <c r="P104" s="24">
        <f t="shared" si="5"/>
        <v>117.92307692307692</v>
      </c>
      <c r="Q104" t="str" cm="1">
        <f t="array" ref="Q104">_xlfn.IFS(N104="food/small batch","food",N104="food/restaurants","food",N104="food/food trucks","food",N104="theater/spaces","theater",N104="theater/musical","theater",N104="theater/plays","theater",N104="technology/web","technology",N104="technology/space exploration","technology",N104="technology/makerspaces","technology",N104="technology/hardware","technology",N104="technology/gadgets","technology",N104="technology/wearables","technology",N104="film &amp; video/television","film &amp; video",N104="film &amp; video/animation","film &amp; video",N104="film &amp; video/science fiction","film &amp; video",N104="film &amp; video/documentary","film &amp; video",N104="film &amp; video/drama","film &amp; video",N104="film &amp; video/shorts","film &amp; video",N104="games/video games","games",N104="games/tabletop games","games",N104="games/mobile games","games",N104="journalism/audio","journalism",N104="photography/people","photography",N104="photography/photobooks","photography",N104="photography/places","photography",N104="photography/nature","photography",N104="music/electronic music","music",N104="music/rock","music",N104="music/indie rock","music",N104="music/faith","music",N104="publishing/children's books","publishing",N104="publishing/art books","publishing",N104="publishing/fiction","publishing",N104="publishing/translations","publishing",N104="music/pop","music",N104="music/classical music","music",N104="publishing/nonfiction","publishing",N104="publishing/radio &amp; podcasts","publishing",N104="music/world music","music",N104="music/metal","music",N104="music/jazz","music","TRUE","FALSE")</f>
        <v>film &amp; video</v>
      </c>
      <c r="R104" t="str" cm="1">
        <f t="array" ref="R104">_xlfn.IFS(N104="food/small batch","small batch",N104="food/restaurants","retaurants",N104="food/food trucks","food trucks",N104="theater/spaces","spaces",N104="theater/musical","musical",N104="theater/plays","plays",N104="technology/web","web",N104="technology/space exploration","space exploration",N104="technology/makerspaces","makerspaces",N104="technology/hardware","hardware",N104="technology/gadgets","gadgets",N104="technology/wearables","wearables",N104="film &amp; video/television","television",N104="film &amp; video/animation","animation",N104="film &amp; video/science fiction","science fiction",N104="film &amp; video/documentary","documentary",N104="film &amp; video/drama","drama",N104="film &amp; video/shorts","shorts",N104="games/video games","video games",N104="games/tabletop games","tabletop games",N104="games/mobile games","mobile games",N104="journalism/audio","audio",N104="photography/people","people",N104="photography/photobooks","photobooks",N104="photography/places","places",N104="photography/nature","nature",N104="music/electronic music","electronic music",N104="music/rock","rock",N104="music/indie rock","indie rock",N104="music/faith","faith",N104="publishing/children's books","children's books",N104="publishing/art books","art books",N104="publishing/fiction","fiction",N104="publishing/translations","translations",N104="music/pop","pop",N104="music/classical music","classical music",N104="publishing/nonfiction","nonfiction",N104="publishing/radio &amp; podcasts","radio &amp; podcasts",N104="music/world music","world music",N104="music/metal","metal",N104="music/jazz","jazz","TRUE","FALSE")</f>
        <v>shorts</v>
      </c>
      <c r="S104" s="5">
        <f t="shared" si="6"/>
        <v>40505.131168981483</v>
      </c>
      <c r="T104" s="5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4"/>
        <v>105.15384615384616</v>
      </c>
      <c r="P105" s="24">
        <f t="shared" si="5"/>
        <v>27.897959183673468</v>
      </c>
      <c r="Q105" t="str" cm="1">
        <f t="array" ref="Q105">_xlfn.IFS(N105="food/small batch","food",N105="food/restaurants","food",N105="food/food trucks","food",N105="theater/spaces","theater",N105="theater/musical","theater",N105="theater/plays","theater",N105="technology/web","technology",N105="technology/space exploration","technology",N105="technology/makerspaces","technology",N105="technology/hardware","technology",N105="technology/gadgets","technology",N105="technology/wearables","technology",N105="film &amp; video/television","film &amp; video",N105="film &amp; video/animation","film &amp; video",N105="film &amp; video/science fiction","film &amp; video",N105="film &amp; video/documentary","film &amp; video",N105="film &amp; video/drama","film &amp; video",N105="film &amp; video/shorts","film &amp; video",N105="games/video games","games",N105="games/tabletop games","games",N105="games/mobile games","games",N105="journalism/audio","journalism",N105="photography/people","photography",N105="photography/photobooks","photography",N105="photography/places","photography",N105="photography/nature","photography",N105="music/electronic music","music",N105="music/rock","music",N105="music/indie rock","music",N105="music/faith","music",N105="publishing/children's books","publishing",N105="publishing/art books","publishing",N105="publishing/fiction","publishing",N105="publishing/translations","publishing",N105="music/pop","music",N105="music/classical music","music",N105="publishing/nonfiction","publishing",N105="publishing/radio &amp; podcasts","publishing",N105="music/world music","music",N105="music/metal","music",N105="music/jazz","music","TRUE","FALSE")</f>
        <v>film &amp; video</v>
      </c>
      <c r="R105" t="str" cm="1">
        <f t="array" ref="R105">_xlfn.IFS(N105="food/small batch","small batch",N105="food/restaurants","retaurants",N105="food/food trucks","food trucks",N105="theater/spaces","spaces",N105="theater/musical","musical",N105="theater/plays","plays",N105="technology/web","web",N105="technology/space exploration","space exploration",N105="technology/makerspaces","makerspaces",N105="technology/hardware","hardware",N105="technology/gadgets","gadgets",N105="technology/wearables","wearables",N105="film &amp; video/television","television",N105="film &amp; video/animation","animation",N105="film &amp; video/science fiction","science fiction",N105="film &amp; video/documentary","documentary",N105="film &amp; video/drama","drama",N105="film &amp; video/shorts","shorts",N105="games/video games","video games",N105="games/tabletop games","tabletop games",N105="games/mobile games","mobile games",N105="journalism/audio","audio",N105="photography/people","people",N105="photography/photobooks","photobooks",N105="photography/places","places",N105="photography/nature","nature",N105="music/electronic music","electronic music",N105="music/rock","rock",N105="music/indie rock","indie rock",N105="music/faith","faith",N105="publishing/children's books","children's books",N105="publishing/art books","art books",N105="publishing/fiction","fiction",N105="publishing/translations","translations",N105="music/pop","pop",N105="music/classical music","classical music",N105="publishing/nonfiction","nonfiction",N105="publishing/radio &amp; podcasts","radio &amp; podcasts",N105="music/world music","world music",N105="music/metal","metal",N105="music/jazz","jazz","TRUE","FALSE")</f>
        <v>shorts</v>
      </c>
      <c r="S105" s="5">
        <f t="shared" si="6"/>
        <v>41682.805902777778</v>
      </c>
      <c r="T105" s="5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4"/>
        <v>120</v>
      </c>
      <c r="P106" s="24">
        <f t="shared" si="5"/>
        <v>60</v>
      </c>
      <c r="Q106" t="str" cm="1">
        <f t="array" ref="Q106">_xlfn.IFS(N106="food/small batch","food",N106="food/restaurants","food",N106="food/food trucks","food",N106="theater/spaces","theater",N106="theater/musical","theater",N106="theater/plays","theater",N106="technology/web","technology",N106="technology/space exploration","technology",N106="technology/makerspaces","technology",N106="technology/hardware","technology",N106="technology/gadgets","technology",N106="technology/wearables","technology",N106="film &amp; video/television","film &amp; video",N106="film &amp; video/animation","film &amp; video",N106="film &amp; video/science fiction","film &amp; video",N106="film &amp; video/documentary","film &amp; video",N106="film &amp; video/drama","film &amp; video",N106="film &amp; video/shorts","film &amp; video",N106="games/video games","games",N106="games/tabletop games","games",N106="games/mobile games","games",N106="journalism/audio","journalism",N106="photography/people","photography",N106="photography/photobooks","photography",N106="photography/places","photography",N106="photography/nature","photography",N106="music/electronic music","music",N106="music/rock","music",N106="music/indie rock","music",N106="music/faith","music",N106="publishing/children's books","publishing",N106="publishing/art books","publishing",N106="publishing/fiction","publishing",N106="publishing/translations","publishing",N106="music/pop","music",N106="music/classical music","music",N106="publishing/nonfiction","publishing",N106="publishing/radio &amp; podcasts","publishing",N106="music/world music","music",N106="music/metal","music",N106="music/jazz","music","TRUE","FALSE")</f>
        <v>film &amp; video</v>
      </c>
      <c r="R106" t="str" cm="1">
        <f t="array" ref="R106">_xlfn.IFS(N106="food/small batch","small batch",N106="food/restaurants","retaurants",N106="food/food trucks","food trucks",N106="theater/spaces","spaces",N106="theater/musical","musical",N106="theater/plays","plays",N106="technology/web","web",N106="technology/space exploration","space exploration",N106="technology/makerspaces","makerspaces",N106="technology/hardware","hardware",N106="technology/gadgets","gadgets",N106="technology/wearables","wearables",N106="film &amp; video/television","television",N106="film &amp; video/animation","animation",N106="film &amp; video/science fiction","science fiction",N106="film &amp; video/documentary","documentary",N106="film &amp; video/drama","drama",N106="film &amp; video/shorts","shorts",N106="games/video games","video games",N106="games/tabletop games","tabletop games",N106="games/mobile games","mobile games",N106="journalism/audio","audio",N106="photography/people","people",N106="photography/photobooks","photobooks",N106="photography/places","places",N106="photography/nature","nature",N106="music/electronic music","electronic music",N106="music/rock","rock",N106="music/indie rock","indie rock",N106="music/faith","faith",N106="publishing/children's books","children's books",N106="publishing/art books","art books",N106="publishing/fiction","fiction",N106="publishing/translations","translations",N106="music/pop","pop",N106="music/classical music","classical music",N106="publishing/nonfiction","nonfiction",N106="publishing/radio &amp; podcasts","radio &amp; podcasts",N106="music/world music","world music",N106="music/metal","metal",N106="music/jazz","jazz","TRUE","FALSE")</f>
        <v>shorts</v>
      </c>
      <c r="S106" s="5">
        <f t="shared" si="6"/>
        <v>40612.695208333331</v>
      </c>
      <c r="T106" s="5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4"/>
        <v>107.40909090909089</v>
      </c>
      <c r="P107" s="24">
        <f t="shared" si="5"/>
        <v>39.383333333333333</v>
      </c>
      <c r="Q107" t="str" cm="1">
        <f t="array" ref="Q107">_xlfn.IFS(N107="food/small batch","food",N107="food/restaurants","food",N107="food/food trucks","food",N107="theater/spaces","theater",N107="theater/musical","theater",N107="theater/plays","theater",N107="technology/web","technology",N107="technology/space exploration","technology",N107="technology/makerspaces","technology",N107="technology/hardware","technology",N107="technology/gadgets","technology",N107="technology/wearables","technology",N107="film &amp; video/television","film &amp; video",N107="film &amp; video/animation","film &amp; video",N107="film &amp; video/science fiction","film &amp; video",N107="film &amp; video/documentary","film &amp; video",N107="film &amp; video/drama","film &amp; video",N107="film &amp; video/shorts","film &amp; video",N107="games/video games","games",N107="games/tabletop games","games",N107="games/mobile games","games",N107="journalism/audio","journalism",N107="photography/people","photography",N107="photography/photobooks","photography",N107="photography/places","photography",N107="photography/nature","photography",N107="music/electronic music","music",N107="music/rock","music",N107="music/indie rock","music",N107="music/faith","music",N107="publishing/children's books","publishing",N107="publishing/art books","publishing",N107="publishing/fiction","publishing",N107="publishing/translations","publishing",N107="music/pop","music",N107="music/classical music","music",N107="publishing/nonfiction","publishing",N107="publishing/radio &amp; podcasts","publishing",N107="music/world music","music",N107="music/metal","music",N107="music/jazz","music","TRUE","FALSE")</f>
        <v>film &amp; video</v>
      </c>
      <c r="R107" t="str" cm="1">
        <f t="array" ref="R107">_xlfn.IFS(N107="food/small batch","small batch",N107="food/restaurants","retaurants",N107="food/food trucks","food trucks",N107="theater/spaces","spaces",N107="theater/musical","musical",N107="theater/plays","plays",N107="technology/web","web",N107="technology/space exploration","space exploration",N107="technology/makerspaces","makerspaces",N107="technology/hardware","hardware",N107="technology/gadgets","gadgets",N107="technology/wearables","wearables",N107="film &amp; video/television","television",N107="film &amp; video/animation","animation",N107="film &amp; video/science fiction","science fiction",N107="film &amp; video/documentary","documentary",N107="film &amp; video/drama","drama",N107="film &amp; video/shorts","shorts",N107="games/video games","video games",N107="games/tabletop games","tabletop games",N107="games/mobile games","mobile games",N107="journalism/audio","audio",N107="photography/people","people",N107="photography/photobooks","photobooks",N107="photography/places","places",N107="photography/nature","nature",N107="music/electronic music","electronic music",N107="music/rock","rock",N107="music/indie rock","indie rock",N107="music/faith","faith",N107="publishing/children's books","children's books",N107="publishing/art books","art books",N107="publishing/fiction","fiction",N107="publishing/translations","translations",N107="music/pop","pop",N107="music/classical music","classical music",N107="publishing/nonfiction","nonfiction",N107="publishing/radio &amp; podcasts","radio &amp; podcasts",N107="music/world music","world music",N107="music/metal","metal",N107="music/jazz","jazz","TRUE","FALSE")</f>
        <v>shorts</v>
      </c>
      <c r="S107" s="5">
        <f t="shared" si="6"/>
        <v>42485.724768518514</v>
      </c>
      <c r="T107" s="5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4"/>
        <v>100.49999999999999</v>
      </c>
      <c r="P108" s="24">
        <f t="shared" si="5"/>
        <v>186.11111111111111</v>
      </c>
      <c r="Q108" t="str" cm="1">
        <f t="array" ref="Q108">_xlfn.IFS(N108="food/small batch","food",N108="food/restaurants","food",N108="food/food trucks","food",N108="theater/spaces","theater",N108="theater/musical","theater",N108="theater/plays","theater",N108="technology/web","technology",N108="technology/space exploration","technology",N108="technology/makerspaces","technology",N108="technology/hardware","technology",N108="technology/gadgets","technology",N108="technology/wearables","technology",N108="film &amp; video/television","film &amp; video",N108="film &amp; video/animation","film &amp; video",N108="film &amp; video/science fiction","film &amp; video",N108="film &amp; video/documentary","film &amp; video",N108="film &amp; video/drama","film &amp; video",N108="film &amp; video/shorts","film &amp; video",N108="games/video games","games",N108="games/tabletop games","games",N108="games/mobile games","games",N108="journalism/audio","journalism",N108="photography/people","photography",N108="photography/photobooks","photography",N108="photography/places","photography",N108="photography/nature","photography",N108="music/electronic music","music",N108="music/rock","music",N108="music/indie rock","music",N108="music/faith","music",N108="publishing/children's books","publishing",N108="publishing/art books","publishing",N108="publishing/fiction","publishing",N108="publishing/translations","publishing",N108="music/pop","music",N108="music/classical music","music",N108="publishing/nonfiction","publishing",N108="publishing/radio &amp; podcasts","publishing",N108="music/world music","music",N108="music/metal","music",N108="music/jazz","music","TRUE","FALSE")</f>
        <v>film &amp; video</v>
      </c>
      <c r="R108" t="str" cm="1">
        <f t="array" ref="R108">_xlfn.IFS(N108="food/small batch","small batch",N108="food/restaurants","retaurants",N108="food/food trucks","food trucks",N108="theater/spaces","spaces",N108="theater/musical","musical",N108="theater/plays","plays",N108="technology/web","web",N108="technology/space exploration","space exploration",N108="technology/makerspaces","makerspaces",N108="technology/hardware","hardware",N108="technology/gadgets","gadgets",N108="technology/wearables","wearables",N108="film &amp; video/television","television",N108="film &amp; video/animation","animation",N108="film &amp; video/science fiction","science fiction",N108="film &amp; video/documentary","documentary",N108="film &amp; video/drama","drama",N108="film &amp; video/shorts","shorts",N108="games/video games","video games",N108="games/tabletop games","tabletop games",N108="games/mobile games","mobile games",N108="journalism/audio","audio",N108="photography/people","people",N108="photography/photobooks","photobooks",N108="photography/places","places",N108="photography/nature","nature",N108="music/electronic music","electronic music",N108="music/rock","rock",N108="music/indie rock","indie rock",N108="music/faith","faith",N108="publishing/children's books","children's books",N108="publishing/art books","art books",N108="publishing/fiction","fiction",N108="publishing/translations","translations",N108="music/pop","pop",N108="music/classical music","classical music",N108="publishing/nonfiction","nonfiction",N108="publishing/radio &amp; podcasts","radio &amp; podcasts",N108="music/world music","world music",N108="music/metal","metal",N108="music/jazz","jazz","TRUE","FALSE")</f>
        <v>shorts</v>
      </c>
      <c r="S108" s="5">
        <f t="shared" si="6"/>
        <v>40987.776631944449</v>
      </c>
      <c r="T108" s="5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4"/>
        <v>102.46666666666667</v>
      </c>
      <c r="P109" s="24">
        <f t="shared" si="5"/>
        <v>111.37681159420291</v>
      </c>
      <c r="Q109" t="str" cm="1">
        <f t="array" ref="Q109">_xlfn.IFS(N109="food/small batch","food",N109="food/restaurants","food",N109="food/food trucks","food",N109="theater/spaces","theater",N109="theater/musical","theater",N109="theater/plays","theater",N109="technology/web","technology",N109="technology/space exploration","technology",N109="technology/makerspaces","technology",N109="technology/hardware","technology",N109="technology/gadgets","technology",N109="technology/wearables","technology",N109="film &amp; video/television","film &amp; video",N109="film &amp; video/animation","film &amp; video",N109="film &amp; video/science fiction","film &amp; video",N109="film &amp; video/documentary","film &amp; video",N109="film &amp; video/drama","film &amp; video",N109="film &amp; video/shorts","film &amp; video",N109="games/video games","games",N109="games/tabletop games","games",N109="games/mobile games","games",N109="journalism/audio","journalism",N109="photography/people","photography",N109="photography/photobooks","photography",N109="photography/places","photography",N109="photography/nature","photography",N109="music/electronic music","music",N109="music/rock","music",N109="music/indie rock","music",N109="music/faith","music",N109="publishing/children's books","publishing",N109="publishing/art books","publishing",N109="publishing/fiction","publishing",N109="publishing/translations","publishing",N109="music/pop","music",N109="music/classical music","music",N109="publishing/nonfiction","publishing",N109="publishing/radio &amp; podcasts","publishing",N109="music/world music","music",N109="music/metal","music",N109="music/jazz","music","TRUE","FALSE")</f>
        <v>film &amp; video</v>
      </c>
      <c r="R109" t="str" cm="1">
        <f t="array" ref="R109">_xlfn.IFS(N109="food/small batch","small batch",N109="food/restaurants","retaurants",N109="food/food trucks","food trucks",N109="theater/spaces","spaces",N109="theater/musical","musical",N109="theater/plays","plays",N109="technology/web","web",N109="technology/space exploration","space exploration",N109="technology/makerspaces","makerspaces",N109="technology/hardware","hardware",N109="technology/gadgets","gadgets",N109="technology/wearables","wearables",N109="film &amp; video/television","television",N109="film &amp; video/animation","animation",N109="film &amp; video/science fiction","science fiction",N109="film &amp; video/documentary","documentary",N109="film &amp; video/drama","drama",N109="film &amp; video/shorts","shorts",N109="games/video games","video games",N109="games/tabletop games","tabletop games",N109="games/mobile games","mobile games",N109="journalism/audio","audio",N109="photography/people","people",N109="photography/photobooks","photobooks",N109="photography/places","places",N109="photography/nature","nature",N109="music/electronic music","electronic music",N109="music/rock","rock",N109="music/indie rock","indie rock",N109="music/faith","faith",N109="publishing/children's books","children's books",N109="publishing/art books","art books",N109="publishing/fiction","fiction",N109="publishing/translations","translations",N109="music/pop","pop",N109="music/classical music","classical music",N109="publishing/nonfiction","nonfiction",N109="publishing/radio &amp; podcasts","radio &amp; podcasts",N109="music/world music","world music",N109="music/metal","metal",N109="music/jazz","jazz","TRUE","FALSE")</f>
        <v>shorts</v>
      </c>
      <c r="S109" s="5">
        <f t="shared" si="6"/>
        <v>40635.982488425929</v>
      </c>
      <c r="T109" s="5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4"/>
        <v>246.66666666666669</v>
      </c>
      <c r="P110" s="24">
        <f t="shared" si="5"/>
        <v>78.723404255319153</v>
      </c>
      <c r="Q110" t="str" cm="1">
        <f t="array" ref="Q110">_xlfn.IFS(N110="food/small batch","food",N110="food/restaurants","food",N110="food/food trucks","food",N110="theater/spaces","theater",N110="theater/musical","theater",N110="theater/plays","theater",N110="technology/web","technology",N110="technology/space exploration","technology",N110="technology/makerspaces","technology",N110="technology/hardware","technology",N110="technology/gadgets","technology",N110="technology/wearables","technology",N110="film &amp; video/television","film &amp; video",N110="film &amp; video/animation","film &amp; video",N110="film &amp; video/science fiction","film &amp; video",N110="film &amp; video/documentary","film &amp; video",N110="film &amp; video/drama","film &amp; video",N110="film &amp; video/shorts","film &amp; video",N110="games/video games","games",N110="games/tabletop games","games",N110="games/mobile games","games",N110="journalism/audio","journalism",N110="photography/people","photography",N110="photography/photobooks","photography",N110="photography/places","photography",N110="photography/nature","photography",N110="music/electronic music","music",N110="music/rock","music",N110="music/indie rock","music",N110="music/faith","music",N110="publishing/children's books","publishing",N110="publishing/art books","publishing",N110="publishing/fiction","publishing",N110="publishing/translations","publishing",N110="music/pop","music",N110="music/classical music","music",N110="publishing/nonfiction","publishing",N110="publishing/radio &amp; podcasts","publishing",N110="music/world music","music",N110="music/metal","music",N110="music/jazz","music","TRUE","FALSE")</f>
        <v>film &amp; video</v>
      </c>
      <c r="R110" t="str" cm="1">
        <f t="array" ref="R110">_xlfn.IFS(N110="food/small batch","small batch",N110="food/restaurants","retaurants",N110="food/food trucks","food trucks",N110="theater/spaces","spaces",N110="theater/musical","musical",N110="theater/plays","plays",N110="technology/web","web",N110="technology/space exploration","space exploration",N110="technology/makerspaces","makerspaces",N110="technology/hardware","hardware",N110="technology/gadgets","gadgets",N110="technology/wearables","wearables",N110="film &amp; video/television","television",N110="film &amp; video/animation","animation",N110="film &amp; video/science fiction","science fiction",N110="film &amp; video/documentary","documentary",N110="film &amp; video/drama","drama",N110="film &amp; video/shorts","shorts",N110="games/video games","video games",N110="games/tabletop games","tabletop games",N110="games/mobile games","mobile games",N110="journalism/audio","audio",N110="photography/people","people",N110="photography/photobooks","photobooks",N110="photography/places","places",N110="photography/nature","nature",N110="music/electronic music","electronic music",N110="music/rock","rock",N110="music/indie rock","indie rock",N110="music/faith","faith",N110="publishing/children's books","children's books",N110="publishing/art books","art books",N110="publishing/fiction","fiction",N110="publishing/translations","translations",N110="music/pop","pop",N110="music/classical music","classical music",N110="publishing/nonfiction","nonfiction",N110="publishing/radio &amp; podcasts","radio &amp; podcasts",N110="music/world music","world music",N110="music/metal","metal",N110="music/jazz","jazz","TRUE","FALSE")</f>
        <v>shorts</v>
      </c>
      <c r="S110" s="5">
        <f t="shared" si="6"/>
        <v>41365.613078703704</v>
      </c>
      <c r="T110" s="5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4"/>
        <v>219.49999999999997</v>
      </c>
      <c r="P111" s="24">
        <f t="shared" si="5"/>
        <v>46.702127659574465</v>
      </c>
      <c r="Q111" t="str" cm="1">
        <f t="array" ref="Q111">_xlfn.IFS(N111="food/small batch","food",N111="food/restaurants","food",N111="food/food trucks","food",N111="theater/spaces","theater",N111="theater/musical","theater",N111="theater/plays","theater",N111="technology/web","technology",N111="technology/space exploration","technology",N111="technology/makerspaces","technology",N111="technology/hardware","technology",N111="technology/gadgets","technology",N111="technology/wearables","technology",N111="film &amp; video/television","film &amp; video",N111="film &amp; video/animation","film &amp; video",N111="film &amp; video/science fiction","film &amp; video",N111="film &amp; video/documentary","film &amp; video",N111="film &amp; video/drama","film &amp; video",N111="film &amp; video/shorts","film &amp; video",N111="games/video games","games",N111="games/tabletop games","games",N111="games/mobile games","games",N111="journalism/audio","journalism",N111="photography/people","photography",N111="photography/photobooks","photography",N111="photography/places","photography",N111="photography/nature","photography",N111="music/electronic music","music",N111="music/rock","music",N111="music/indie rock","music",N111="music/faith","music",N111="publishing/children's books","publishing",N111="publishing/art books","publishing",N111="publishing/fiction","publishing",N111="publishing/translations","publishing",N111="music/pop","music",N111="music/classical music","music",N111="publishing/nonfiction","publishing",N111="publishing/radio &amp; podcasts","publishing",N111="music/world music","music",N111="music/metal","music",N111="music/jazz","music","TRUE","FALSE")</f>
        <v>film &amp; video</v>
      </c>
      <c r="R111" t="str" cm="1">
        <f t="array" ref="R111">_xlfn.IFS(N111="food/small batch","small batch",N111="food/restaurants","retaurants",N111="food/food trucks","food trucks",N111="theater/spaces","spaces",N111="theater/musical","musical",N111="theater/plays","plays",N111="technology/web","web",N111="technology/space exploration","space exploration",N111="technology/makerspaces","makerspaces",N111="technology/hardware","hardware",N111="technology/gadgets","gadgets",N111="technology/wearables","wearables",N111="film &amp; video/television","television",N111="film &amp; video/animation","animation",N111="film &amp; video/science fiction","science fiction",N111="film &amp; video/documentary","documentary",N111="film &amp; video/drama","drama",N111="film &amp; video/shorts","shorts",N111="games/video games","video games",N111="games/tabletop games","tabletop games",N111="games/mobile games","mobile games",N111="journalism/audio","audio",N111="photography/people","people",N111="photography/photobooks","photobooks",N111="photography/places","places",N111="photography/nature","nature",N111="music/electronic music","electronic music",N111="music/rock","rock",N111="music/indie rock","indie rock",N111="music/faith","faith",N111="publishing/children's books","children's books",N111="publishing/art books","art books",N111="publishing/fiction","fiction",N111="publishing/translations","translations",N111="music/pop","pop",N111="music/classical music","classical music",N111="publishing/nonfiction","nonfiction",N111="publishing/radio &amp; podcasts","radio &amp; podcasts",N111="music/world music","world music",N111="music/metal","metal",N111="music/jazz","jazz","TRUE","FALSE")</f>
        <v>shorts</v>
      </c>
      <c r="S111" s="5">
        <f t="shared" si="6"/>
        <v>40570.025810185187</v>
      </c>
      <c r="T111" s="5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4"/>
        <v>130.76923076923077</v>
      </c>
      <c r="P112" s="24">
        <f t="shared" si="5"/>
        <v>65.384615384615387</v>
      </c>
      <c r="Q112" t="str" cm="1">
        <f t="array" ref="Q112">_xlfn.IFS(N112="food/small batch","food",N112="food/restaurants","food",N112="food/food trucks","food",N112="theater/spaces","theater",N112="theater/musical","theater",N112="theater/plays","theater",N112="technology/web","technology",N112="technology/space exploration","technology",N112="technology/makerspaces","technology",N112="technology/hardware","technology",N112="technology/gadgets","technology",N112="technology/wearables","technology",N112="film &amp; video/television","film &amp; video",N112="film &amp; video/animation","film &amp; video",N112="film &amp; video/science fiction","film &amp; video",N112="film &amp; video/documentary","film &amp; video",N112="film &amp; video/drama","film &amp; video",N112="film &amp; video/shorts","film &amp; video",N112="games/video games","games",N112="games/tabletop games","games",N112="games/mobile games","games",N112="journalism/audio","journalism",N112="photography/people","photography",N112="photography/photobooks","photography",N112="photography/places","photography",N112="photography/nature","photography",N112="music/electronic music","music",N112="music/rock","music",N112="music/indie rock","music",N112="music/faith","music",N112="publishing/children's books","publishing",N112="publishing/art books","publishing",N112="publishing/fiction","publishing",N112="publishing/translations","publishing",N112="music/pop","music",N112="music/classical music","music",N112="publishing/nonfiction","publishing",N112="publishing/radio &amp; podcasts","publishing",N112="music/world music","music",N112="music/metal","music",N112="music/jazz","music","TRUE","FALSE")</f>
        <v>film &amp; video</v>
      </c>
      <c r="R112" t="str" cm="1">
        <f t="array" ref="R112">_xlfn.IFS(N112="food/small batch","small batch",N112="food/restaurants","retaurants",N112="food/food trucks","food trucks",N112="theater/spaces","spaces",N112="theater/musical","musical",N112="theater/plays","plays",N112="technology/web","web",N112="technology/space exploration","space exploration",N112="technology/makerspaces","makerspaces",N112="technology/hardware","hardware",N112="technology/gadgets","gadgets",N112="technology/wearables","wearables",N112="film &amp; video/television","television",N112="film &amp; video/animation","animation",N112="film &amp; video/science fiction","science fiction",N112="film &amp; video/documentary","documentary",N112="film &amp; video/drama","drama",N112="film &amp; video/shorts","shorts",N112="games/video games","video games",N112="games/tabletop games","tabletop games",N112="games/mobile games","mobile games",N112="journalism/audio","audio",N112="photography/people","people",N112="photography/photobooks","photobooks",N112="photography/places","places",N112="photography/nature","nature",N112="music/electronic music","electronic music",N112="music/rock","rock",N112="music/indie rock","indie rock",N112="music/faith","faith",N112="publishing/children's books","children's books",N112="publishing/art books","art books",N112="publishing/fiction","fiction",N112="publishing/translations","translations",N112="music/pop","pop",N112="music/classical music","classical music",N112="publishing/nonfiction","nonfiction",N112="publishing/radio &amp; podcasts","radio &amp; podcasts",N112="music/world music","world music",N112="music/metal","metal",N112="music/jazz","jazz","TRUE","FALSE")</f>
        <v>shorts</v>
      </c>
      <c r="S112" s="5">
        <f t="shared" si="6"/>
        <v>41557.949687500004</v>
      </c>
      <c r="T112" s="5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4"/>
        <v>154.57142857142858</v>
      </c>
      <c r="P113" s="24">
        <f t="shared" si="5"/>
        <v>102.0754716981132</v>
      </c>
      <c r="Q113" t="str" cm="1">
        <f t="array" ref="Q113">_xlfn.IFS(N113="food/small batch","food",N113="food/restaurants","food",N113="food/food trucks","food",N113="theater/spaces","theater",N113="theater/musical","theater",N113="theater/plays","theater",N113="technology/web","technology",N113="technology/space exploration","technology",N113="technology/makerspaces","technology",N113="technology/hardware","technology",N113="technology/gadgets","technology",N113="technology/wearables","technology",N113="film &amp; video/television","film &amp; video",N113="film &amp; video/animation","film &amp; video",N113="film &amp; video/science fiction","film &amp; video",N113="film &amp; video/documentary","film &amp; video",N113="film &amp; video/drama","film &amp; video",N113="film &amp; video/shorts","film &amp; video",N113="games/video games","games",N113="games/tabletop games","games",N113="games/mobile games","games",N113="journalism/audio","journalism",N113="photography/people","photography",N113="photography/photobooks","photography",N113="photography/places","photography",N113="photography/nature","photography",N113="music/electronic music","music",N113="music/rock","music",N113="music/indie rock","music",N113="music/faith","music",N113="publishing/children's books","publishing",N113="publishing/art books","publishing",N113="publishing/fiction","publishing",N113="publishing/translations","publishing",N113="music/pop","music",N113="music/classical music","music",N113="publishing/nonfiction","publishing",N113="publishing/radio &amp; podcasts","publishing",N113="music/world music","music",N113="music/metal","music",N113="music/jazz","music","TRUE","FALSE")</f>
        <v>film &amp; video</v>
      </c>
      <c r="R113" t="str" cm="1">
        <f t="array" ref="R113">_xlfn.IFS(N113="food/small batch","small batch",N113="food/restaurants","retaurants",N113="food/food trucks","food trucks",N113="theater/spaces","spaces",N113="theater/musical","musical",N113="theater/plays","plays",N113="technology/web","web",N113="technology/space exploration","space exploration",N113="technology/makerspaces","makerspaces",N113="technology/hardware","hardware",N113="technology/gadgets","gadgets",N113="technology/wearables","wearables",N113="film &amp; video/television","television",N113="film &amp; video/animation","animation",N113="film &amp; video/science fiction","science fiction",N113="film &amp; video/documentary","documentary",N113="film &amp; video/drama","drama",N113="film &amp; video/shorts","shorts",N113="games/video games","video games",N113="games/tabletop games","tabletop games",N113="games/mobile games","mobile games",N113="journalism/audio","audio",N113="photography/people","people",N113="photography/photobooks","photobooks",N113="photography/places","places",N113="photography/nature","nature",N113="music/electronic music","electronic music",N113="music/rock","rock",N113="music/indie rock","indie rock",N113="music/faith","faith",N113="publishing/children's books","children's books",N113="publishing/art books","art books",N113="publishing/fiction","fiction",N113="publishing/translations","translations",N113="music/pop","pop",N113="music/classical music","classical music",N113="publishing/nonfiction","nonfiction",N113="publishing/radio &amp; podcasts","radio &amp; podcasts",N113="music/world music","world music",N113="music/metal","metal",N113="music/jazz","jazz","TRUE","FALSE")</f>
        <v>shorts</v>
      </c>
      <c r="S113" s="5">
        <f t="shared" si="6"/>
        <v>42125.333182870367</v>
      </c>
      <c r="T113" s="5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4"/>
        <v>104</v>
      </c>
      <c r="P114" s="24">
        <f t="shared" si="5"/>
        <v>64.197530864197532</v>
      </c>
      <c r="Q114" t="str" cm="1">
        <f t="array" ref="Q114">_xlfn.IFS(N114="food/small batch","food",N114="food/restaurants","food",N114="food/food trucks","food",N114="theater/spaces","theater",N114="theater/musical","theater",N114="theater/plays","theater",N114="technology/web","technology",N114="technology/space exploration","technology",N114="technology/makerspaces","technology",N114="technology/hardware","technology",N114="technology/gadgets","technology",N114="technology/wearables","technology",N114="film &amp; video/television","film &amp; video",N114="film &amp; video/animation","film &amp; video",N114="film &amp; video/science fiction","film &amp; video",N114="film &amp; video/documentary","film &amp; video",N114="film &amp; video/drama","film &amp; video",N114="film &amp; video/shorts","film &amp; video",N114="games/video games","games",N114="games/tabletop games","games",N114="games/mobile games","games",N114="journalism/audio","journalism",N114="photography/people","photography",N114="photography/photobooks","photography",N114="photography/places","photography",N114="photography/nature","photography",N114="music/electronic music","music",N114="music/rock","music",N114="music/indie rock","music",N114="music/faith","music",N114="publishing/children's books","publishing",N114="publishing/art books","publishing",N114="publishing/fiction","publishing",N114="publishing/translations","publishing",N114="music/pop","music",N114="music/classical music","music",N114="publishing/nonfiction","publishing",N114="publishing/radio &amp; podcasts","publishing",N114="music/world music","music",N114="music/metal","music",N114="music/jazz","music","TRUE","FALSE")</f>
        <v>film &amp; video</v>
      </c>
      <c r="R114" t="str" cm="1">
        <f t="array" ref="R114">_xlfn.IFS(N114="food/small batch","small batch",N114="food/restaurants","retaurants",N114="food/food trucks","food trucks",N114="theater/spaces","spaces",N114="theater/musical","musical",N114="theater/plays","plays",N114="technology/web","web",N114="technology/space exploration","space exploration",N114="technology/makerspaces","makerspaces",N114="technology/hardware","hardware",N114="technology/gadgets","gadgets",N114="technology/wearables","wearables",N114="film &amp; video/television","television",N114="film &amp; video/animation","animation",N114="film &amp; video/science fiction","science fiction",N114="film &amp; video/documentary","documentary",N114="film &amp; video/drama","drama",N114="film &amp; video/shorts","shorts",N114="games/video games","video games",N114="games/tabletop games","tabletop games",N114="games/mobile games","mobile games",N114="journalism/audio","audio",N114="photography/people","people",N114="photography/photobooks","photobooks",N114="photography/places","places",N114="photography/nature","nature",N114="music/electronic music","electronic music",N114="music/rock","rock",N114="music/indie rock","indie rock",N114="music/faith","faith",N114="publishing/children's books","children's books",N114="publishing/art books","art books",N114="publishing/fiction","fiction",N114="publishing/translations","translations",N114="music/pop","pop",N114="music/classical music","classical music",N114="publishing/nonfiction","nonfiction",N114="publishing/radio &amp; podcasts","radio &amp; podcasts",N114="music/world music","world music",N114="music/metal","metal",N114="music/jazz","jazz","TRUE","FALSE")</f>
        <v>shorts</v>
      </c>
      <c r="S114" s="5">
        <f t="shared" si="6"/>
        <v>41718.043032407404</v>
      </c>
      <c r="T114" s="5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4"/>
        <v>141</v>
      </c>
      <c r="P115" s="24">
        <f t="shared" si="5"/>
        <v>90.384615384615387</v>
      </c>
      <c r="Q115" t="str" cm="1">
        <f t="array" ref="Q115">_xlfn.IFS(N115="food/small batch","food",N115="food/restaurants","food",N115="food/food trucks","food",N115="theater/spaces","theater",N115="theater/musical","theater",N115="theater/plays","theater",N115="technology/web","technology",N115="technology/space exploration","technology",N115="technology/makerspaces","technology",N115="technology/hardware","technology",N115="technology/gadgets","technology",N115="technology/wearables","technology",N115="film &amp; video/television","film &amp; video",N115="film &amp; video/animation","film &amp; video",N115="film &amp; video/science fiction","film &amp; video",N115="film &amp; video/documentary","film &amp; video",N115="film &amp; video/drama","film &amp; video",N115="film &amp; video/shorts","film &amp; video",N115="games/video games","games",N115="games/tabletop games","games",N115="games/mobile games","games",N115="journalism/audio","journalism",N115="photography/people","photography",N115="photography/photobooks","photography",N115="photography/places","photography",N115="photography/nature","photography",N115="music/electronic music","music",N115="music/rock","music",N115="music/indie rock","music",N115="music/faith","music",N115="publishing/children's books","publishing",N115="publishing/art books","publishing",N115="publishing/fiction","publishing",N115="publishing/translations","publishing",N115="music/pop","music",N115="music/classical music","music",N115="publishing/nonfiction","publishing",N115="publishing/radio &amp; podcasts","publishing",N115="music/world music","music",N115="music/metal","music",N115="music/jazz","music","TRUE","FALSE")</f>
        <v>film &amp; video</v>
      </c>
      <c r="R115" t="str" cm="1">
        <f t="array" ref="R115">_xlfn.IFS(N115="food/small batch","small batch",N115="food/restaurants","retaurants",N115="food/food trucks","food trucks",N115="theater/spaces","spaces",N115="theater/musical","musical",N115="theater/plays","plays",N115="technology/web","web",N115="technology/space exploration","space exploration",N115="technology/makerspaces","makerspaces",N115="technology/hardware","hardware",N115="technology/gadgets","gadgets",N115="technology/wearables","wearables",N115="film &amp; video/television","television",N115="film &amp; video/animation","animation",N115="film &amp; video/science fiction","science fiction",N115="film &amp; video/documentary","documentary",N115="film &amp; video/drama","drama",N115="film &amp; video/shorts","shorts",N115="games/video games","video games",N115="games/tabletop games","tabletop games",N115="games/mobile games","mobile games",N115="journalism/audio","audio",N115="photography/people","people",N115="photography/photobooks","photobooks",N115="photography/places","places",N115="photography/nature","nature",N115="music/electronic music","electronic music",N115="music/rock","rock",N115="music/indie rock","indie rock",N115="music/faith","faith",N115="publishing/children's books","children's books",N115="publishing/art books","art books",N115="publishing/fiction","fiction",N115="publishing/translations","translations",N115="music/pop","pop",N115="music/classical music","classical music",N115="publishing/nonfiction","nonfiction",N115="publishing/radio &amp; podcasts","radio &amp; podcasts",N115="music/world music","world music",N115="music/metal","metal",N115="music/jazz","jazz","TRUE","FALSE")</f>
        <v>shorts</v>
      </c>
      <c r="S115" s="5">
        <f t="shared" si="6"/>
        <v>40753.758425925924</v>
      </c>
      <c r="T115" s="5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4"/>
        <v>103.33333333333334</v>
      </c>
      <c r="P116" s="24">
        <f t="shared" si="5"/>
        <v>88.571428571428569</v>
      </c>
      <c r="Q116" t="str" cm="1">
        <f t="array" ref="Q116">_xlfn.IFS(N116="food/small batch","food",N116="food/restaurants","food",N116="food/food trucks","food",N116="theater/spaces","theater",N116="theater/musical","theater",N116="theater/plays","theater",N116="technology/web","technology",N116="technology/space exploration","technology",N116="technology/makerspaces","technology",N116="technology/hardware","technology",N116="technology/gadgets","technology",N116="technology/wearables","technology",N116="film &amp; video/television","film &amp; video",N116="film &amp; video/animation","film &amp; video",N116="film &amp; video/science fiction","film &amp; video",N116="film &amp; video/documentary","film &amp; video",N116="film &amp; video/drama","film &amp; video",N116="film &amp; video/shorts","film &amp; video",N116="games/video games","games",N116="games/tabletop games","games",N116="games/mobile games","games",N116="journalism/audio","journalism",N116="photography/people","photography",N116="photography/photobooks","photography",N116="photography/places","photography",N116="photography/nature","photography",N116="music/electronic music","music",N116="music/rock","music",N116="music/indie rock","music",N116="music/faith","music",N116="publishing/children's books","publishing",N116="publishing/art books","publishing",N116="publishing/fiction","publishing",N116="publishing/translations","publishing",N116="music/pop","music",N116="music/classical music","music",N116="publishing/nonfiction","publishing",N116="publishing/radio &amp; podcasts","publishing",N116="music/world music","music",N116="music/metal","music",N116="music/jazz","music","TRUE","FALSE")</f>
        <v>film &amp; video</v>
      </c>
      <c r="R116" t="str" cm="1">
        <f t="array" ref="R116">_xlfn.IFS(N116="food/small batch","small batch",N116="food/restaurants","retaurants",N116="food/food trucks","food trucks",N116="theater/spaces","spaces",N116="theater/musical","musical",N116="theater/plays","plays",N116="technology/web","web",N116="technology/space exploration","space exploration",N116="technology/makerspaces","makerspaces",N116="technology/hardware","hardware",N116="technology/gadgets","gadgets",N116="technology/wearables","wearables",N116="film &amp; video/television","television",N116="film &amp; video/animation","animation",N116="film &amp; video/science fiction","science fiction",N116="film &amp; video/documentary","documentary",N116="film &amp; video/drama","drama",N116="film &amp; video/shorts","shorts",N116="games/video games","video games",N116="games/tabletop games","tabletop games",N116="games/mobile games","mobile games",N116="journalism/audio","audio",N116="photography/people","people",N116="photography/photobooks","photobooks",N116="photography/places","places",N116="photography/nature","nature",N116="music/electronic music","electronic music",N116="music/rock","rock",N116="music/indie rock","indie rock",N116="music/faith","faith",N116="publishing/children's books","children's books",N116="publishing/art books","art books",N116="publishing/fiction","fiction",N116="publishing/translations","translations",N116="music/pop","pop",N116="music/classical music","classical music",N116="publishing/nonfiction","nonfiction",N116="publishing/radio &amp; podcasts","radio &amp; podcasts",N116="music/world music","world music",N116="music/metal","metal",N116="music/jazz","jazz","TRUE","FALSE")</f>
        <v>shorts</v>
      </c>
      <c r="S116" s="5">
        <f t="shared" si="6"/>
        <v>40861.27416666667</v>
      </c>
      <c r="T116" s="5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4"/>
        <v>140.44444444444443</v>
      </c>
      <c r="P117" s="24">
        <f t="shared" si="5"/>
        <v>28.727272727272727</v>
      </c>
      <c r="Q117" t="str" cm="1">
        <f t="array" ref="Q117">_xlfn.IFS(N117="food/small batch","food",N117="food/restaurants","food",N117="food/food trucks","food",N117="theater/spaces","theater",N117="theater/musical","theater",N117="theater/plays","theater",N117="technology/web","technology",N117="technology/space exploration","technology",N117="technology/makerspaces","technology",N117="technology/hardware","technology",N117="technology/gadgets","technology",N117="technology/wearables","technology",N117="film &amp; video/television","film &amp; video",N117="film &amp; video/animation","film &amp; video",N117="film &amp; video/science fiction","film &amp; video",N117="film &amp; video/documentary","film &amp; video",N117="film &amp; video/drama","film &amp; video",N117="film &amp; video/shorts","film &amp; video",N117="games/video games","games",N117="games/tabletop games","games",N117="games/mobile games","games",N117="journalism/audio","journalism",N117="photography/people","photography",N117="photography/photobooks","photography",N117="photography/places","photography",N117="photography/nature","photography",N117="music/electronic music","music",N117="music/rock","music",N117="music/indie rock","music",N117="music/faith","music",N117="publishing/children's books","publishing",N117="publishing/art books","publishing",N117="publishing/fiction","publishing",N117="publishing/translations","publishing",N117="music/pop","music",N117="music/classical music","music",N117="publishing/nonfiction","publishing",N117="publishing/radio &amp; podcasts","publishing",N117="music/world music","music",N117="music/metal","music",N117="music/jazz","music","TRUE","FALSE")</f>
        <v>film &amp; video</v>
      </c>
      <c r="R117" t="str" cm="1">
        <f t="array" ref="R117">_xlfn.IFS(N117="food/small batch","small batch",N117="food/restaurants","retaurants",N117="food/food trucks","food trucks",N117="theater/spaces","spaces",N117="theater/musical","musical",N117="theater/plays","plays",N117="technology/web","web",N117="technology/space exploration","space exploration",N117="technology/makerspaces","makerspaces",N117="technology/hardware","hardware",N117="technology/gadgets","gadgets",N117="technology/wearables","wearables",N117="film &amp; video/television","television",N117="film &amp; video/animation","animation",N117="film &amp; video/science fiction","science fiction",N117="film &amp; video/documentary","documentary",N117="film &amp; video/drama","drama",N117="film &amp; video/shorts","shorts",N117="games/video games","video games",N117="games/tabletop games","tabletop games",N117="games/mobile games","mobile games",N117="journalism/audio","audio",N117="photography/people","people",N117="photography/photobooks","photobooks",N117="photography/places","places",N117="photography/nature","nature",N117="music/electronic music","electronic music",N117="music/rock","rock",N117="music/indie rock","indie rock",N117="music/faith","faith",N117="publishing/children's books","children's books",N117="publishing/art books","art books",N117="publishing/fiction","fiction",N117="publishing/translations","translations",N117="music/pop","pop",N117="music/classical music","classical music",N117="publishing/nonfiction","nonfiction",N117="publishing/radio &amp; podcasts","radio &amp; podcasts",N117="music/world music","world music",N117="music/metal","metal",N117="music/jazz","jazz","TRUE","FALSE")</f>
        <v>shorts</v>
      </c>
      <c r="S117" s="5">
        <f t="shared" si="6"/>
        <v>40918.738935185182</v>
      </c>
      <c r="T117" s="5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4"/>
        <v>113.65714285714286</v>
      </c>
      <c r="P118" s="24">
        <f t="shared" si="5"/>
        <v>69.78947368421052</v>
      </c>
      <c r="Q118" t="str" cm="1">
        <f t="array" ref="Q118">_xlfn.IFS(N118="food/small batch","food",N118="food/restaurants","food",N118="food/food trucks","food",N118="theater/spaces","theater",N118="theater/musical","theater",N118="theater/plays","theater",N118="technology/web","technology",N118="technology/space exploration","technology",N118="technology/makerspaces","technology",N118="technology/hardware","technology",N118="technology/gadgets","technology",N118="technology/wearables","technology",N118="film &amp; video/television","film &amp; video",N118="film &amp; video/animation","film &amp; video",N118="film &amp; video/science fiction","film &amp; video",N118="film &amp; video/documentary","film &amp; video",N118="film &amp; video/drama","film &amp; video",N118="film &amp; video/shorts","film &amp; video",N118="games/video games","games",N118="games/tabletop games","games",N118="games/mobile games","games",N118="journalism/audio","journalism",N118="photography/people","photography",N118="photography/photobooks","photography",N118="photography/places","photography",N118="photography/nature","photography",N118="music/electronic music","music",N118="music/rock","music",N118="music/indie rock","music",N118="music/faith","music",N118="publishing/children's books","publishing",N118="publishing/art books","publishing",N118="publishing/fiction","publishing",N118="publishing/translations","publishing",N118="music/pop","music",N118="music/classical music","music",N118="publishing/nonfiction","publishing",N118="publishing/radio &amp; podcasts","publishing",N118="music/world music","music",N118="music/metal","music",N118="music/jazz","music","TRUE","FALSE")</f>
        <v>film &amp; video</v>
      </c>
      <c r="R118" t="str" cm="1">
        <f t="array" ref="R118">_xlfn.IFS(N118="food/small batch","small batch",N118="food/restaurants","retaurants",N118="food/food trucks","food trucks",N118="theater/spaces","spaces",N118="theater/musical","musical",N118="theater/plays","plays",N118="technology/web","web",N118="technology/space exploration","space exploration",N118="technology/makerspaces","makerspaces",N118="technology/hardware","hardware",N118="technology/gadgets","gadgets",N118="technology/wearables","wearables",N118="film &amp; video/television","television",N118="film &amp; video/animation","animation",N118="film &amp; video/science fiction","science fiction",N118="film &amp; video/documentary","documentary",N118="film &amp; video/drama","drama",N118="film &amp; video/shorts","shorts",N118="games/video games","video games",N118="games/tabletop games","tabletop games",N118="games/mobile games","mobile games",N118="journalism/audio","audio",N118="photography/people","people",N118="photography/photobooks","photobooks",N118="photography/places","places",N118="photography/nature","nature",N118="music/electronic music","electronic music",N118="music/rock","rock",N118="music/indie rock","indie rock",N118="music/faith","faith",N118="publishing/children's books","children's books",N118="publishing/art books","art books",N118="publishing/fiction","fiction",N118="publishing/translations","translations",N118="music/pop","pop",N118="music/classical music","classical music",N118="publishing/nonfiction","nonfiction",N118="publishing/radio &amp; podcasts","radio &amp; podcasts",N118="music/world music","world music",N118="music/metal","metal",N118="music/jazz","jazz","TRUE","FALSE")</f>
        <v>shorts</v>
      </c>
      <c r="S118" s="5">
        <f t="shared" si="6"/>
        <v>40595.497164351851</v>
      </c>
      <c r="T118" s="5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4"/>
        <v>100.49377777777779</v>
      </c>
      <c r="P119" s="24">
        <f t="shared" si="5"/>
        <v>167.48962962962963</v>
      </c>
      <c r="Q119" t="str" cm="1">
        <f t="array" ref="Q119">_xlfn.IFS(N119="food/small batch","food",N119="food/restaurants","food",N119="food/food trucks","food",N119="theater/spaces","theater",N119="theater/musical","theater",N119="theater/plays","theater",N119="technology/web","technology",N119="technology/space exploration","technology",N119="technology/makerspaces","technology",N119="technology/hardware","technology",N119="technology/gadgets","technology",N119="technology/wearables","technology",N119="film &amp; video/television","film &amp; video",N119="film &amp; video/animation","film &amp; video",N119="film &amp; video/science fiction","film &amp; video",N119="film &amp; video/documentary","film &amp; video",N119="film &amp; video/drama","film &amp; video",N119="film &amp; video/shorts","film &amp; video",N119="games/video games","games",N119="games/tabletop games","games",N119="games/mobile games","games",N119="journalism/audio","journalism",N119="photography/people","photography",N119="photography/photobooks","photography",N119="photography/places","photography",N119="photography/nature","photography",N119="music/electronic music","music",N119="music/rock","music",N119="music/indie rock","music",N119="music/faith","music",N119="publishing/children's books","publishing",N119="publishing/art books","publishing",N119="publishing/fiction","publishing",N119="publishing/translations","publishing",N119="music/pop","music",N119="music/classical music","music",N119="publishing/nonfiction","publishing",N119="publishing/radio &amp; podcasts","publishing",N119="music/world music","music",N119="music/metal","music",N119="music/jazz","music","TRUE","FALSE")</f>
        <v>film &amp; video</v>
      </c>
      <c r="R119" t="str" cm="1">
        <f t="array" ref="R119">_xlfn.IFS(N119="food/small batch","small batch",N119="food/restaurants","retaurants",N119="food/food trucks","food trucks",N119="theater/spaces","spaces",N119="theater/musical","musical",N119="theater/plays","plays",N119="technology/web","web",N119="technology/space exploration","space exploration",N119="technology/makerspaces","makerspaces",N119="technology/hardware","hardware",N119="technology/gadgets","gadgets",N119="technology/wearables","wearables",N119="film &amp; video/television","television",N119="film &amp; video/animation","animation",N119="film &amp; video/science fiction","science fiction",N119="film &amp; video/documentary","documentary",N119="film &amp; video/drama","drama",N119="film &amp; video/shorts","shorts",N119="games/video games","video games",N119="games/tabletop games","tabletop games",N119="games/mobile games","mobile games",N119="journalism/audio","audio",N119="photography/people","people",N119="photography/photobooks","photobooks",N119="photography/places","places",N119="photography/nature","nature",N119="music/electronic music","electronic music",N119="music/rock","rock",N119="music/indie rock","indie rock",N119="music/faith","faith",N119="publishing/children's books","children's books",N119="publishing/art books","art books",N119="publishing/fiction","fiction",N119="publishing/translations","translations",N119="music/pop","pop",N119="music/classical music","classical music",N119="publishing/nonfiction","nonfiction",N119="publishing/radio &amp; podcasts","radio &amp; podcasts",N119="music/world music","world music",N119="music/metal","metal",N119="music/jazz","jazz","TRUE","FALSE")</f>
        <v>shorts</v>
      </c>
      <c r="S119" s="5">
        <f t="shared" si="6"/>
        <v>40248.834999999999</v>
      </c>
      <c r="T119" s="5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4"/>
        <v>113.03159999999998</v>
      </c>
      <c r="P120" s="24">
        <f t="shared" si="5"/>
        <v>144.91230769230768</v>
      </c>
      <c r="Q120" t="str" cm="1">
        <f t="array" ref="Q120">_xlfn.IFS(N120="food/small batch","food",N120="food/restaurants","food",N120="food/food trucks","food",N120="theater/spaces","theater",N120="theater/musical","theater",N120="theater/plays","theater",N120="technology/web","technology",N120="technology/space exploration","technology",N120="technology/makerspaces","technology",N120="technology/hardware","technology",N120="technology/gadgets","technology",N120="technology/wearables","technology",N120="film &amp; video/television","film &amp; video",N120="film &amp; video/animation","film &amp; video",N120="film &amp; video/science fiction","film &amp; video",N120="film &amp; video/documentary","film &amp; video",N120="film &amp; video/drama","film &amp; video",N120="film &amp; video/shorts","film &amp; video",N120="games/video games","games",N120="games/tabletop games","games",N120="games/mobile games","games",N120="journalism/audio","journalism",N120="photography/people","photography",N120="photography/photobooks","photography",N120="photography/places","photography",N120="photography/nature","photography",N120="music/electronic music","music",N120="music/rock","music",N120="music/indie rock","music",N120="music/faith","music",N120="publishing/children's books","publishing",N120="publishing/art books","publishing",N120="publishing/fiction","publishing",N120="publishing/translations","publishing",N120="music/pop","music",N120="music/classical music","music",N120="publishing/nonfiction","publishing",N120="publishing/radio &amp; podcasts","publishing",N120="music/world music","music",N120="music/metal","music",N120="music/jazz","music","TRUE","FALSE")</f>
        <v>film &amp; video</v>
      </c>
      <c r="R120" t="str" cm="1">
        <f t="array" ref="R120">_xlfn.IFS(N120="food/small batch","small batch",N120="food/restaurants","retaurants",N120="food/food trucks","food trucks",N120="theater/spaces","spaces",N120="theater/musical","musical",N120="theater/plays","plays",N120="technology/web","web",N120="technology/space exploration","space exploration",N120="technology/makerspaces","makerspaces",N120="technology/hardware","hardware",N120="technology/gadgets","gadgets",N120="technology/wearables","wearables",N120="film &amp; video/television","television",N120="film &amp; video/animation","animation",N120="film &amp; video/science fiction","science fiction",N120="film &amp; video/documentary","documentary",N120="film &amp; video/drama","drama",N120="film &amp; video/shorts","shorts",N120="games/video games","video games",N120="games/tabletop games","tabletop games",N120="games/mobile games","mobile games",N120="journalism/audio","audio",N120="photography/people","people",N120="photography/photobooks","photobooks",N120="photography/places","places",N120="photography/nature","nature",N120="music/electronic music","electronic music",N120="music/rock","rock",N120="music/indie rock","indie rock",N120="music/faith","faith",N120="publishing/children's books","children's books",N120="publishing/art books","art books",N120="publishing/fiction","fiction",N120="publishing/translations","translations",N120="music/pop","pop",N120="music/classical music","classical music",N120="publishing/nonfiction","nonfiction",N120="publishing/radio &amp; podcasts","radio &amp; podcasts",N120="music/world music","world music",N120="music/metal","metal",N120="music/jazz","jazz","TRUE","FALSE")</f>
        <v>shorts</v>
      </c>
      <c r="S120" s="5">
        <f t="shared" si="6"/>
        <v>40723.053657407407</v>
      </c>
      <c r="T120" s="5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4"/>
        <v>104.55692307692308</v>
      </c>
      <c r="P121" s="24">
        <f t="shared" si="5"/>
        <v>91.840540540540545</v>
      </c>
      <c r="Q121" t="str" cm="1">
        <f t="array" ref="Q121">_xlfn.IFS(N121="food/small batch","food",N121="food/restaurants","food",N121="food/food trucks","food",N121="theater/spaces","theater",N121="theater/musical","theater",N121="theater/plays","theater",N121="technology/web","technology",N121="technology/space exploration","technology",N121="technology/makerspaces","technology",N121="technology/hardware","technology",N121="technology/gadgets","technology",N121="technology/wearables","technology",N121="film &amp; video/television","film &amp; video",N121="film &amp; video/animation","film &amp; video",N121="film &amp; video/science fiction","film &amp; video",N121="film &amp; video/documentary","film &amp; video",N121="film &amp; video/drama","film &amp; video",N121="film &amp; video/shorts","film &amp; video",N121="games/video games","games",N121="games/tabletop games","games",N121="games/mobile games","games",N121="journalism/audio","journalism",N121="photography/people","photography",N121="photography/photobooks","photography",N121="photography/places","photography",N121="photography/nature","photography",N121="music/electronic music","music",N121="music/rock","music",N121="music/indie rock","music",N121="music/faith","music",N121="publishing/children's books","publishing",N121="publishing/art books","publishing",N121="publishing/fiction","publishing",N121="publishing/translations","publishing",N121="music/pop","music",N121="music/classical music","music",N121="publishing/nonfiction","publishing",N121="publishing/radio &amp; podcasts","publishing",N121="music/world music","music",N121="music/metal","music",N121="music/jazz","music","TRUE","FALSE")</f>
        <v>film &amp; video</v>
      </c>
      <c r="R121" t="str" cm="1">
        <f t="array" ref="R121">_xlfn.IFS(N121="food/small batch","small batch",N121="food/restaurants","retaurants",N121="food/food trucks","food trucks",N121="theater/spaces","spaces",N121="theater/musical","musical",N121="theater/plays","plays",N121="technology/web","web",N121="technology/space exploration","space exploration",N121="technology/makerspaces","makerspaces",N121="technology/hardware","hardware",N121="technology/gadgets","gadgets",N121="technology/wearables","wearables",N121="film &amp; video/television","television",N121="film &amp; video/animation","animation",N121="film &amp; video/science fiction","science fiction",N121="film &amp; video/documentary","documentary",N121="film &amp; video/drama","drama",N121="film &amp; video/shorts","shorts",N121="games/video games","video games",N121="games/tabletop games","tabletop games",N121="games/mobile games","mobile games",N121="journalism/audio","audio",N121="photography/people","people",N121="photography/photobooks","photobooks",N121="photography/places","places",N121="photography/nature","nature",N121="music/electronic music","electronic music",N121="music/rock","rock",N121="music/indie rock","indie rock",N121="music/faith","faith",N121="publishing/children's books","children's books",N121="publishing/art books","art books",N121="publishing/fiction","fiction",N121="publishing/translations","translations",N121="music/pop","pop",N121="music/classical music","classical music",N121="publishing/nonfiction","nonfiction",N121="publishing/radio &amp; podcasts","radio &amp; podcasts",N121="music/world music","world music",N121="music/metal","metal",N121="music/jazz","jazz","TRUE","FALSE")</f>
        <v>shorts</v>
      </c>
      <c r="S121" s="5">
        <f t="shared" si="6"/>
        <v>40739.069282407407</v>
      </c>
      <c r="T121" s="5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4"/>
        <v>1.4285714285714287E-2</v>
      </c>
      <c r="P122" s="24">
        <f t="shared" si="5"/>
        <v>10</v>
      </c>
      <c r="Q122" t="str" cm="1">
        <f t="array" ref="Q122">_xlfn.IFS(N122="food/small batch","food",N122="food/restaurants","food",N122="food/food trucks","food",N122="theater/spaces","theater",N122="theater/musical","theater",N122="theater/plays","theater",N122="technology/web","technology",N122="technology/space exploration","technology",N122="technology/makerspaces","technology",N122="technology/hardware","technology",N122="technology/gadgets","technology",N122="technology/wearables","technology",N122="film &amp; video/television","film &amp; video",N122="film &amp; video/animation","film &amp; video",N122="film &amp; video/science fiction","film &amp; video",N122="film &amp; video/documentary","film &amp; video",N122="film &amp; video/drama","film &amp; video",N122="film &amp; video/shorts","film &amp; video",N122="games/video games","games",N122="games/tabletop games","games",N122="games/mobile games","games",N122="journalism/audio","journalism",N122="photography/people","photography",N122="photography/photobooks","photography",N122="photography/places","photography",N122="photography/nature","photography",N122="music/electronic music","music",N122="music/rock","music",N122="music/indie rock","music",N122="music/faith","music",N122="publishing/children's books","publishing",N122="publishing/art books","publishing",N122="publishing/fiction","publishing",N122="publishing/translations","publishing",N122="music/pop","music",N122="music/classical music","music",N122="publishing/nonfiction","publishing",N122="publishing/radio &amp; podcasts","publishing",N122="music/world music","music",N122="music/metal","music",N122="music/jazz","music","TRUE","FALSE")</f>
        <v>film &amp; video</v>
      </c>
      <c r="R122" t="str" cm="1">
        <f t="array" ref="R122">_xlfn.IFS(N122="food/small batch","small batch",N122="food/restaurants","retaurants",N122="food/food trucks","food trucks",N122="theater/spaces","spaces",N122="theater/musical","musical",N122="theater/plays","plays",N122="technology/web","web",N122="technology/space exploration","space exploration",N122="technology/makerspaces","makerspaces",N122="technology/hardware","hardware",N122="technology/gadgets","gadgets",N122="technology/wearables","wearables",N122="film &amp; video/television","television",N122="film &amp; video/animation","animation",N122="film &amp; video/science fiction","science fiction",N122="film &amp; video/documentary","documentary",N122="film &amp; video/drama","drama",N122="film &amp; video/shorts","shorts",N122="games/video games","video games",N122="games/tabletop games","tabletop games",N122="games/mobile games","mobile games",N122="journalism/audio","audio",N122="photography/people","people",N122="photography/photobooks","photobooks",N122="photography/places","places",N122="photography/nature","nature",N122="music/electronic music","electronic music",N122="music/rock","rock",N122="music/indie rock","indie rock",N122="music/faith","faith",N122="publishing/children's books","children's books",N122="publishing/art books","art books",N122="publishing/fiction","fiction",N122="publishing/translations","translations",N122="music/pop","pop",N122="music/classical music","classical music",N122="publishing/nonfiction","nonfiction",N122="publishing/radio &amp; podcasts","radio &amp; podcasts",N122="music/world music","world music",N122="music/metal","metal",N122="music/jazz","jazz","TRUE","FALSE")</f>
        <v>science fiction</v>
      </c>
      <c r="S122" s="5">
        <f t="shared" si="6"/>
        <v>42616.049849537041</v>
      </c>
      <c r="T122" s="5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4"/>
        <v>3.3333333333333333E-2</v>
      </c>
      <c r="P123" s="24">
        <f t="shared" si="5"/>
        <v>1</v>
      </c>
      <c r="Q123" t="str" cm="1">
        <f t="array" ref="Q123">_xlfn.IFS(N123="food/small batch","food",N123="food/restaurants","food",N123="food/food trucks","food",N123="theater/spaces","theater",N123="theater/musical","theater",N123="theater/plays","theater",N123="technology/web","technology",N123="technology/space exploration","technology",N123="technology/makerspaces","technology",N123="technology/hardware","technology",N123="technology/gadgets","technology",N123="technology/wearables","technology",N123="film &amp; video/television","film &amp; video",N123="film &amp; video/animation","film &amp; video",N123="film &amp; video/science fiction","film &amp; video",N123="film &amp; video/documentary","film &amp; video",N123="film &amp; video/drama","film &amp; video",N123="film &amp; video/shorts","film &amp; video",N123="games/video games","games",N123="games/tabletop games","games",N123="games/mobile games","games",N123="journalism/audio","journalism",N123="photography/people","photography",N123="photography/photobooks","photography",N123="photography/places","photography",N123="photography/nature","photography",N123="music/electronic music","music",N123="music/rock","music",N123="music/indie rock","music",N123="music/faith","music",N123="publishing/children's books","publishing",N123="publishing/art books","publishing",N123="publishing/fiction","publishing",N123="publishing/translations","publishing",N123="music/pop","music",N123="music/classical music","music",N123="publishing/nonfiction","publishing",N123="publishing/radio &amp; podcasts","publishing",N123="music/world music","music",N123="music/metal","music",N123="music/jazz","music","TRUE","FALSE")</f>
        <v>film &amp; video</v>
      </c>
      <c r="R123" t="str" cm="1">
        <f t="array" ref="R123">_xlfn.IFS(N123="food/small batch","small batch",N123="food/restaurants","retaurants",N123="food/food trucks","food trucks",N123="theater/spaces","spaces",N123="theater/musical","musical",N123="theater/plays","plays",N123="technology/web","web",N123="technology/space exploration","space exploration",N123="technology/makerspaces","makerspaces",N123="technology/hardware","hardware",N123="technology/gadgets","gadgets",N123="technology/wearables","wearables",N123="film &amp; video/television","television",N123="film &amp; video/animation","animation",N123="film &amp; video/science fiction","science fiction",N123="film &amp; video/documentary","documentary",N123="film &amp; video/drama","drama",N123="film &amp; video/shorts","shorts",N123="games/video games","video games",N123="games/tabletop games","tabletop games",N123="games/mobile games","mobile games",N123="journalism/audio","audio",N123="photography/people","people",N123="photography/photobooks","photobooks",N123="photography/places","places",N123="photography/nature","nature",N123="music/electronic music","electronic music",N123="music/rock","rock",N123="music/indie rock","indie rock",N123="music/faith","faith",N123="publishing/children's books","children's books",N123="publishing/art books","art books",N123="publishing/fiction","fiction",N123="publishing/translations","translations",N123="music/pop","pop",N123="music/classical music","classical music",N123="publishing/nonfiction","nonfiction",N123="publishing/radio &amp; podcasts","radio &amp; podcasts",N123="music/world music","world music",N123="music/metal","metal",N123="music/jazz","jazz","TRUE","FALSE")</f>
        <v>science fiction</v>
      </c>
      <c r="S123" s="5">
        <f t="shared" si="6"/>
        <v>42096.704976851848</v>
      </c>
      <c r="T123" s="5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4"/>
        <v>0</v>
      </c>
      <c r="P124" s="24" t="e">
        <f t="shared" si="5"/>
        <v>#DIV/0!</v>
      </c>
      <c r="Q124" t="str" cm="1">
        <f t="array" ref="Q124">_xlfn.IFS(N124="food/small batch","food",N124="food/restaurants","food",N124="food/food trucks","food",N124="theater/spaces","theater",N124="theater/musical","theater",N124="theater/plays","theater",N124="technology/web","technology",N124="technology/space exploration","technology",N124="technology/makerspaces","technology",N124="technology/hardware","technology",N124="technology/gadgets","technology",N124="technology/wearables","technology",N124="film &amp; video/television","film &amp; video",N124="film &amp; video/animation","film &amp; video",N124="film &amp; video/science fiction","film &amp; video",N124="film &amp; video/documentary","film &amp; video",N124="film &amp; video/drama","film &amp; video",N124="film &amp; video/shorts","film &amp; video",N124="games/video games","games",N124="games/tabletop games","games",N124="games/mobile games","games",N124="journalism/audio","journalism",N124="photography/people","photography",N124="photography/photobooks","photography",N124="photography/places","photography",N124="photography/nature","photography",N124="music/electronic music","music",N124="music/rock","music",N124="music/indie rock","music",N124="music/faith","music",N124="publishing/children's books","publishing",N124="publishing/art books","publishing",N124="publishing/fiction","publishing",N124="publishing/translations","publishing",N124="music/pop","music",N124="music/classical music","music",N124="publishing/nonfiction","publishing",N124="publishing/radio &amp; podcasts","publishing",N124="music/world music","music",N124="music/metal","music",N124="music/jazz","music","TRUE","FALSE")</f>
        <v>film &amp; video</v>
      </c>
      <c r="R124" t="str" cm="1">
        <f t="array" ref="R124">_xlfn.IFS(N124="food/small batch","small batch",N124="food/restaurants","retaurants",N124="food/food trucks","food trucks",N124="theater/spaces","spaces",N124="theater/musical","musical",N124="theater/plays","plays",N124="technology/web","web",N124="technology/space exploration","space exploration",N124="technology/makerspaces","makerspaces",N124="technology/hardware","hardware",N124="technology/gadgets","gadgets",N124="technology/wearables","wearables",N124="film &amp; video/television","television",N124="film &amp; video/animation","animation",N124="film &amp; video/science fiction","science fiction",N124="film &amp; video/documentary","documentary",N124="film &amp; video/drama","drama",N124="film &amp; video/shorts","shorts",N124="games/video games","video games",N124="games/tabletop games","tabletop games",N124="games/mobile games","mobile games",N124="journalism/audio","audio",N124="photography/people","people",N124="photography/photobooks","photobooks",N124="photography/places","places",N124="photography/nature","nature",N124="music/electronic music","electronic music",N124="music/rock","rock",N124="music/indie rock","indie rock",N124="music/faith","faith",N124="publishing/children's books","children's books",N124="publishing/art books","art books",N124="publishing/fiction","fiction",N124="publishing/translations","translations",N124="music/pop","pop",N124="music/classical music","classical music",N124="publishing/nonfiction","nonfiction",N124="publishing/radio &amp; podcasts","radio &amp; podcasts",N124="music/world music","world music",N124="music/metal","metal",N124="music/jazz","jazz","TRUE","FALSE")</f>
        <v>science fiction</v>
      </c>
      <c r="S124" s="5">
        <f t="shared" si="6"/>
        <v>42593.431793981479</v>
      </c>
      <c r="T124" s="5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4"/>
        <v>0.27454545454545454</v>
      </c>
      <c r="P125" s="24">
        <f t="shared" si="5"/>
        <v>25.166666666666668</v>
      </c>
      <c r="Q125" t="str" cm="1">
        <f t="array" ref="Q125">_xlfn.IFS(N125="food/small batch","food",N125="food/restaurants","food",N125="food/food trucks","food",N125="theater/spaces","theater",N125="theater/musical","theater",N125="theater/plays","theater",N125="technology/web","technology",N125="technology/space exploration","technology",N125="technology/makerspaces","technology",N125="technology/hardware","technology",N125="technology/gadgets","technology",N125="technology/wearables","technology",N125="film &amp; video/television","film &amp; video",N125="film &amp; video/animation","film &amp; video",N125="film &amp; video/science fiction","film &amp; video",N125="film &amp; video/documentary","film &amp; video",N125="film &amp; video/drama","film &amp; video",N125="film &amp; video/shorts","film &amp; video",N125="games/video games","games",N125="games/tabletop games","games",N125="games/mobile games","games",N125="journalism/audio","journalism",N125="photography/people","photography",N125="photography/photobooks","photography",N125="photography/places","photography",N125="photography/nature","photography",N125="music/electronic music","music",N125="music/rock","music",N125="music/indie rock","music",N125="music/faith","music",N125="publishing/children's books","publishing",N125="publishing/art books","publishing",N125="publishing/fiction","publishing",N125="publishing/translations","publishing",N125="music/pop","music",N125="music/classical music","music",N125="publishing/nonfiction","publishing",N125="publishing/radio &amp; podcasts","publishing",N125="music/world music","music",N125="music/metal","music",N125="music/jazz","music","TRUE","FALSE")</f>
        <v>film &amp; video</v>
      </c>
      <c r="R125" t="str" cm="1">
        <f t="array" ref="R125">_xlfn.IFS(N125="food/small batch","small batch",N125="food/restaurants","retaurants",N125="food/food trucks","food trucks",N125="theater/spaces","spaces",N125="theater/musical","musical",N125="theater/plays","plays",N125="technology/web","web",N125="technology/space exploration","space exploration",N125="technology/makerspaces","makerspaces",N125="technology/hardware","hardware",N125="technology/gadgets","gadgets",N125="technology/wearables","wearables",N125="film &amp; video/television","television",N125="film &amp; video/animation","animation",N125="film &amp; video/science fiction","science fiction",N125="film &amp; video/documentary","documentary",N125="film &amp; video/drama","drama",N125="film &amp; video/shorts","shorts",N125="games/video games","video games",N125="games/tabletop games","tabletop games",N125="games/mobile games","mobile games",N125="journalism/audio","audio",N125="photography/people","people",N125="photography/photobooks","photobooks",N125="photography/places","places",N125="photography/nature","nature",N125="music/electronic music","electronic music",N125="music/rock","rock",N125="music/indie rock","indie rock",N125="music/faith","faith",N125="publishing/children's books","children's books",N125="publishing/art books","art books",N125="publishing/fiction","fiction",N125="publishing/translations","translations",N125="music/pop","pop",N125="music/classical music","classical music",N125="publishing/nonfiction","nonfiction",N125="publishing/radio &amp; podcasts","radio &amp; podcasts",N125="music/world music","world music",N125="music/metal","metal",N125="music/jazz","jazz","TRUE","FALSE")</f>
        <v>science fiction</v>
      </c>
      <c r="S125" s="5">
        <f t="shared" si="6"/>
        <v>41904.781990740739</v>
      </c>
      <c r="T125" s="5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4"/>
        <v>0</v>
      </c>
      <c r="P126" s="24" t="e">
        <f t="shared" si="5"/>
        <v>#DIV/0!</v>
      </c>
      <c r="Q126" t="str" cm="1">
        <f t="array" ref="Q126">_xlfn.IFS(N126="food/small batch","food",N126="food/restaurants","food",N126="food/food trucks","food",N126="theater/spaces","theater",N126="theater/musical","theater",N126="theater/plays","theater",N126="technology/web","technology",N126="technology/space exploration","technology",N126="technology/makerspaces","technology",N126="technology/hardware","technology",N126="technology/gadgets","technology",N126="technology/wearables","technology",N126="film &amp; video/television","film &amp; video",N126="film &amp; video/animation","film &amp; video",N126="film &amp; video/science fiction","film &amp; video",N126="film &amp; video/documentary","film &amp; video",N126="film &amp; video/drama","film &amp; video",N126="film &amp; video/shorts","film &amp; video",N126="games/video games","games",N126="games/tabletop games","games",N126="games/mobile games","games",N126="journalism/audio","journalism",N126="photography/people","photography",N126="photography/photobooks","photography",N126="photography/places","photography",N126="photography/nature","photography",N126="music/electronic music","music",N126="music/rock","music",N126="music/indie rock","music",N126="music/faith","music",N126="publishing/children's books","publishing",N126="publishing/art books","publishing",N126="publishing/fiction","publishing",N126="publishing/translations","publishing",N126="music/pop","music",N126="music/classical music","music",N126="publishing/nonfiction","publishing",N126="publishing/radio &amp; podcasts","publishing",N126="music/world music","music",N126="music/metal","music",N126="music/jazz","music","TRUE","FALSE")</f>
        <v>film &amp; video</v>
      </c>
      <c r="R126" t="str" cm="1">
        <f t="array" ref="R126">_xlfn.IFS(N126="food/small batch","small batch",N126="food/restaurants","retaurants",N126="food/food trucks","food trucks",N126="theater/spaces","spaces",N126="theater/musical","musical",N126="theater/plays","plays",N126="technology/web","web",N126="technology/space exploration","space exploration",N126="technology/makerspaces","makerspaces",N126="technology/hardware","hardware",N126="technology/gadgets","gadgets",N126="technology/wearables","wearables",N126="film &amp; video/television","television",N126="film &amp; video/animation","animation",N126="film &amp; video/science fiction","science fiction",N126="film &amp; video/documentary","documentary",N126="film &amp; video/drama","drama",N126="film &amp; video/shorts","shorts",N126="games/video games","video games",N126="games/tabletop games","tabletop games",N126="games/mobile games","mobile games",N126="journalism/audio","audio",N126="photography/people","people",N126="photography/photobooks","photobooks",N126="photography/places","places",N126="photography/nature","nature",N126="music/electronic music","electronic music",N126="music/rock","rock",N126="music/indie rock","indie rock",N126="music/faith","faith",N126="publishing/children's books","children's books",N126="publishing/art books","art books",N126="publishing/fiction","fiction",N126="publishing/translations","translations",N126="music/pop","pop",N126="music/classical music","classical music",N126="publishing/nonfiction","nonfiction",N126="publishing/radio &amp; podcasts","radio &amp; podcasts",N126="music/world music","world music",N126="music/metal","metal",N126="music/jazz","jazz","TRUE","FALSE")</f>
        <v>science fiction</v>
      </c>
      <c r="S126" s="5">
        <f t="shared" si="6"/>
        <v>42114.928726851853</v>
      </c>
      <c r="T126" s="5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4"/>
        <v>14.000000000000002</v>
      </c>
      <c r="P127" s="24">
        <f t="shared" si="5"/>
        <v>11.666666666666666</v>
      </c>
      <c r="Q127" t="str" cm="1">
        <f t="array" ref="Q127">_xlfn.IFS(N127="food/small batch","food",N127="food/restaurants","food",N127="food/food trucks","food",N127="theater/spaces","theater",N127="theater/musical","theater",N127="theater/plays","theater",N127="technology/web","technology",N127="technology/space exploration","technology",N127="technology/makerspaces","technology",N127="technology/hardware","technology",N127="technology/gadgets","technology",N127="technology/wearables","technology",N127="film &amp; video/television","film &amp; video",N127="film &amp; video/animation","film &amp; video",N127="film &amp; video/science fiction","film &amp; video",N127="film &amp; video/documentary","film &amp; video",N127="film &amp; video/drama","film &amp; video",N127="film &amp; video/shorts","film &amp; video",N127="games/video games","games",N127="games/tabletop games","games",N127="games/mobile games","games",N127="journalism/audio","journalism",N127="photography/people","photography",N127="photography/photobooks","photography",N127="photography/places","photography",N127="photography/nature","photography",N127="music/electronic music","music",N127="music/rock","music",N127="music/indie rock","music",N127="music/faith","music",N127="publishing/children's books","publishing",N127="publishing/art books","publishing",N127="publishing/fiction","publishing",N127="publishing/translations","publishing",N127="music/pop","music",N127="music/classical music","music",N127="publishing/nonfiction","publishing",N127="publishing/radio &amp; podcasts","publishing",N127="music/world music","music",N127="music/metal","music",N127="music/jazz","music","TRUE","FALSE")</f>
        <v>film &amp; video</v>
      </c>
      <c r="R127" t="str" cm="1">
        <f t="array" ref="R127">_xlfn.IFS(N127="food/small batch","small batch",N127="food/restaurants","retaurants",N127="food/food trucks","food trucks",N127="theater/spaces","spaces",N127="theater/musical","musical",N127="theater/plays","plays",N127="technology/web","web",N127="technology/space exploration","space exploration",N127="technology/makerspaces","makerspaces",N127="technology/hardware","hardware",N127="technology/gadgets","gadgets",N127="technology/wearables","wearables",N127="film &amp; video/television","television",N127="film &amp; video/animation","animation",N127="film &amp; video/science fiction","science fiction",N127="film &amp; video/documentary","documentary",N127="film &amp; video/drama","drama",N127="film &amp; video/shorts","shorts",N127="games/video games","video games",N127="games/tabletop games","tabletop games",N127="games/mobile games","mobile games",N127="journalism/audio","audio",N127="photography/people","people",N127="photography/photobooks","photobooks",N127="photography/places","places",N127="photography/nature","nature",N127="music/electronic music","electronic music",N127="music/rock","rock",N127="music/indie rock","indie rock",N127="music/faith","faith",N127="publishing/children's books","children's books",N127="publishing/art books","art books",N127="publishing/fiction","fiction",N127="publishing/translations","translations",N127="music/pop","pop",N127="music/classical music","classical music",N127="publishing/nonfiction","nonfiction",N127="publishing/radio &amp; podcasts","radio &amp; podcasts",N127="music/world music","world music",N127="music/metal","metal",N127="music/jazz","jazz","TRUE","FALSE")</f>
        <v>science fiction</v>
      </c>
      <c r="S127" s="5">
        <f t="shared" si="6"/>
        <v>42709.993981481486</v>
      </c>
      <c r="T127" s="5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4"/>
        <v>5.548</v>
      </c>
      <c r="P128" s="24">
        <f t="shared" si="5"/>
        <v>106.69230769230769</v>
      </c>
      <c r="Q128" t="str" cm="1">
        <f t="array" ref="Q128">_xlfn.IFS(N128="food/small batch","food",N128="food/restaurants","food",N128="food/food trucks","food",N128="theater/spaces","theater",N128="theater/musical","theater",N128="theater/plays","theater",N128="technology/web","technology",N128="technology/space exploration","technology",N128="technology/makerspaces","technology",N128="technology/hardware","technology",N128="technology/gadgets","technology",N128="technology/wearables","technology",N128="film &amp; video/television","film &amp; video",N128="film &amp; video/animation","film &amp; video",N128="film &amp; video/science fiction","film &amp; video",N128="film &amp; video/documentary","film &amp; video",N128="film &amp; video/drama","film &amp; video",N128="film &amp; video/shorts","film &amp; video",N128="games/video games","games",N128="games/tabletop games","games",N128="games/mobile games","games",N128="journalism/audio","journalism",N128="photography/people","photography",N128="photography/photobooks","photography",N128="photography/places","photography",N128="photography/nature","photography",N128="music/electronic music","music",N128="music/rock","music",N128="music/indie rock","music",N128="music/faith","music",N128="publishing/children's books","publishing",N128="publishing/art books","publishing",N128="publishing/fiction","publishing",N128="publishing/translations","publishing",N128="music/pop","music",N128="music/classical music","music",N128="publishing/nonfiction","publishing",N128="publishing/radio &amp; podcasts","publishing",N128="music/world music","music",N128="music/metal","music",N128="music/jazz","music","TRUE","FALSE")</f>
        <v>film &amp; video</v>
      </c>
      <c r="R128" t="str" cm="1">
        <f t="array" ref="R128">_xlfn.IFS(N128="food/small batch","small batch",N128="food/restaurants","retaurants",N128="food/food trucks","food trucks",N128="theater/spaces","spaces",N128="theater/musical","musical",N128="theater/plays","plays",N128="technology/web","web",N128="technology/space exploration","space exploration",N128="technology/makerspaces","makerspaces",N128="technology/hardware","hardware",N128="technology/gadgets","gadgets",N128="technology/wearables","wearables",N128="film &amp; video/television","television",N128="film &amp; video/animation","animation",N128="film &amp; video/science fiction","science fiction",N128="film &amp; video/documentary","documentary",N128="film &amp; video/drama","drama",N128="film &amp; video/shorts","shorts",N128="games/video games","video games",N128="games/tabletop games","tabletop games",N128="games/mobile games","mobile games",N128="journalism/audio","audio",N128="photography/people","people",N128="photography/photobooks","photobooks",N128="photography/places","places",N128="photography/nature","nature",N128="music/electronic music","electronic music",N128="music/rock","rock",N128="music/indie rock","indie rock",N128="music/faith","faith",N128="publishing/children's books","children's books",N128="publishing/art books","art books",N128="publishing/fiction","fiction",N128="publishing/translations","translations",N128="music/pop","pop",N128="music/classical music","classical music",N128="publishing/nonfiction","nonfiction",N128="publishing/radio &amp; podcasts","radio &amp; podcasts",N128="music/world music","world music",N128="music/metal","metal",N128="music/jazz","jazz","TRUE","FALSE")</f>
        <v>science fiction</v>
      </c>
      <c r="S128" s="5">
        <f t="shared" si="6"/>
        <v>42135.589548611111</v>
      </c>
      <c r="T128" s="5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4"/>
        <v>2.375</v>
      </c>
      <c r="P129" s="24">
        <f t="shared" si="5"/>
        <v>47.5</v>
      </c>
      <c r="Q129" t="str" cm="1">
        <f t="array" ref="Q129">_xlfn.IFS(N129="food/small batch","food",N129="food/restaurants","food",N129="food/food trucks","food",N129="theater/spaces","theater",N129="theater/musical","theater",N129="theater/plays","theater",N129="technology/web","technology",N129="technology/space exploration","technology",N129="technology/makerspaces","technology",N129="technology/hardware","technology",N129="technology/gadgets","technology",N129="technology/wearables","technology",N129="film &amp; video/television","film &amp; video",N129="film &amp; video/animation","film &amp; video",N129="film &amp; video/science fiction","film &amp; video",N129="film &amp; video/documentary","film &amp; video",N129="film &amp; video/drama","film &amp; video",N129="film &amp; video/shorts","film &amp; video",N129="games/video games","games",N129="games/tabletop games","games",N129="games/mobile games","games",N129="journalism/audio","journalism",N129="photography/people","photography",N129="photography/photobooks","photography",N129="photography/places","photography",N129="photography/nature","photography",N129="music/electronic music","music",N129="music/rock","music",N129="music/indie rock","music",N129="music/faith","music",N129="publishing/children's books","publishing",N129="publishing/art books","publishing",N129="publishing/fiction","publishing",N129="publishing/translations","publishing",N129="music/pop","music",N129="music/classical music","music",N129="publishing/nonfiction","publishing",N129="publishing/radio &amp; podcasts","publishing",N129="music/world music","music",N129="music/metal","music",N129="music/jazz","music","TRUE","FALSE")</f>
        <v>film &amp; video</v>
      </c>
      <c r="R129" t="str" cm="1">
        <f t="array" ref="R129">_xlfn.IFS(N129="food/small batch","small batch",N129="food/restaurants","retaurants",N129="food/food trucks","food trucks",N129="theater/spaces","spaces",N129="theater/musical","musical",N129="theater/plays","plays",N129="technology/web","web",N129="technology/space exploration","space exploration",N129="technology/makerspaces","makerspaces",N129="technology/hardware","hardware",N129="technology/gadgets","gadgets",N129="technology/wearables","wearables",N129="film &amp; video/television","television",N129="film &amp; video/animation","animation",N129="film &amp; video/science fiction","science fiction",N129="film &amp; video/documentary","documentary",N129="film &amp; video/drama","drama",N129="film &amp; video/shorts","shorts",N129="games/video games","video games",N129="games/tabletop games","tabletop games",N129="games/mobile games","mobile games",N129="journalism/audio","audio",N129="photography/people","people",N129="photography/photobooks","photobooks",N129="photography/places","places",N129="photography/nature","nature",N129="music/electronic music","electronic music",N129="music/rock","rock",N129="music/indie rock","indie rock",N129="music/faith","faith",N129="publishing/children's books","children's books",N129="publishing/art books","art books",N129="publishing/fiction","fiction",N129="publishing/translations","translations",N129="music/pop","pop",N129="music/classical music","classical music",N129="publishing/nonfiction","nonfiction",N129="publishing/radio &amp; podcasts","radio &amp; podcasts",N129="music/world music","world music",N129="music/metal","metal",N129="music/jazz","jazz","TRUE","FALSE")</f>
        <v>science fiction</v>
      </c>
      <c r="S129" s="5">
        <f t="shared" si="6"/>
        <v>42067.62431712963</v>
      </c>
      <c r="T129" s="5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4"/>
        <v>1.867</v>
      </c>
      <c r="P130" s="24">
        <f t="shared" si="5"/>
        <v>311.16666666666669</v>
      </c>
      <c r="Q130" t="str" cm="1">
        <f t="array" ref="Q130">_xlfn.IFS(N130="food/small batch","food",N130="food/restaurants","food",N130="food/food trucks","food",N130="theater/spaces","theater",N130="theater/musical","theater",N130="theater/plays","theater",N130="technology/web","technology",N130="technology/space exploration","technology",N130="technology/makerspaces","technology",N130="technology/hardware","technology",N130="technology/gadgets","technology",N130="technology/wearables","technology",N130="film &amp; video/television","film &amp; video",N130="film &amp; video/animation","film &amp; video",N130="film &amp; video/science fiction","film &amp; video",N130="film &amp; video/documentary","film &amp; video",N130="film &amp; video/drama","film &amp; video",N130="film &amp; video/shorts","film &amp; video",N130="games/video games","games",N130="games/tabletop games","games",N130="games/mobile games","games",N130="journalism/audio","journalism",N130="photography/people","photography",N130="photography/photobooks","photography",N130="photography/places","photography",N130="photography/nature","photography",N130="music/electronic music","music",N130="music/rock","music",N130="music/indie rock","music",N130="music/faith","music",N130="publishing/children's books","publishing",N130="publishing/art books","publishing",N130="publishing/fiction","publishing",N130="publishing/translations","publishing",N130="music/pop","music",N130="music/classical music","music",N130="publishing/nonfiction","publishing",N130="publishing/radio &amp; podcasts","publishing",N130="music/world music","music",N130="music/metal","music",N130="music/jazz","music","TRUE","FALSE")</f>
        <v>film &amp; video</v>
      </c>
      <c r="R130" t="str" cm="1">
        <f t="array" ref="R130">_xlfn.IFS(N130="food/small batch","small batch",N130="food/restaurants","retaurants",N130="food/food trucks","food trucks",N130="theater/spaces","spaces",N130="theater/musical","musical",N130="theater/plays","plays",N130="technology/web","web",N130="technology/space exploration","space exploration",N130="technology/makerspaces","makerspaces",N130="technology/hardware","hardware",N130="technology/gadgets","gadgets",N130="technology/wearables","wearables",N130="film &amp; video/television","television",N130="film &amp; video/animation","animation",N130="film &amp; video/science fiction","science fiction",N130="film &amp; video/documentary","documentary",N130="film &amp; video/drama","drama",N130="film &amp; video/shorts","shorts",N130="games/video games","video games",N130="games/tabletop games","tabletop games",N130="games/mobile games","mobile games",N130="journalism/audio","audio",N130="photography/people","people",N130="photography/photobooks","photobooks",N130="photography/places","places",N130="photography/nature","nature",N130="music/electronic music","electronic music",N130="music/rock","rock",N130="music/indie rock","indie rock",N130="music/faith","faith",N130="publishing/children's books","children's books",N130="publishing/art books","art books",N130="publishing/fiction","fiction",N130="publishing/translations","translations",N130="music/pop","pop",N130="music/classical music","classical music",N130="publishing/nonfiction","nonfiction",N130="publishing/radio &amp; podcasts","radio &amp; podcasts",N130="music/world music","world music",N130="music/metal","metal",N130="music/jazz","jazz","TRUE","FALSE")</f>
        <v>science fiction</v>
      </c>
      <c r="S130" s="5">
        <f t="shared" si="6"/>
        <v>42628.22792824074</v>
      </c>
      <c r="T130" s="5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ref="O131:O194" si="8">(E131/D131)*100</f>
        <v>0</v>
      </c>
      <c r="P131" s="24" t="e">
        <f t="shared" ref="P131:P194" si="9">E131/L131</f>
        <v>#DIV/0!</v>
      </c>
      <c r="Q131" t="str" cm="1">
        <f t="array" ref="Q131">_xlfn.IFS(N131="food/small batch","food",N131="food/restaurants","food",N131="food/food trucks","food",N131="theater/spaces","theater",N131="theater/musical","theater",N131="theater/plays","theater",N131="technology/web","technology",N131="technology/space exploration","technology",N131="technology/makerspaces","technology",N131="technology/hardware","technology",N131="technology/gadgets","technology",N131="technology/wearables","technology",N131="film &amp; video/television","film &amp; video",N131="film &amp; video/animation","film &amp; video",N131="film &amp; video/science fiction","film &amp; video",N131="film &amp; video/documentary","film &amp; video",N131="film &amp; video/drama","film &amp; video",N131="film &amp; video/shorts","film &amp; video",N131="games/video games","games",N131="games/tabletop games","games",N131="games/mobile games","games",N131="journalism/audio","journalism",N131="photography/people","photography",N131="photography/photobooks","photography",N131="photography/places","photography",N131="photography/nature","photography",N131="music/electronic music","music",N131="music/rock","music",N131="music/indie rock","music",N131="music/faith","music",N131="publishing/children's books","publishing",N131="publishing/art books","publishing",N131="publishing/fiction","publishing",N131="publishing/translations","publishing",N131="music/pop","music",N131="music/classical music","music",N131="publishing/nonfiction","publishing",N131="publishing/radio &amp; podcasts","publishing",N131="music/world music","music",N131="music/metal","music",N131="music/jazz","music","TRUE","FALSE")</f>
        <v>film &amp; video</v>
      </c>
      <c r="R131" t="str" cm="1">
        <f t="array" ref="R131">_xlfn.IFS(N131="food/small batch","small batch",N131="food/restaurants","retaurants",N131="food/food trucks","food trucks",N131="theater/spaces","spaces",N131="theater/musical","musical",N131="theater/plays","plays",N131="technology/web","web",N131="technology/space exploration","space exploration",N131="technology/makerspaces","makerspaces",N131="technology/hardware","hardware",N131="technology/gadgets","gadgets",N131="technology/wearables","wearables",N131="film &amp; video/television","television",N131="film &amp; video/animation","animation",N131="film &amp; video/science fiction","science fiction",N131="film &amp; video/documentary","documentary",N131="film &amp; video/drama","drama",N131="film &amp; video/shorts","shorts",N131="games/video games","video games",N131="games/tabletop games","tabletop games",N131="games/mobile games","mobile games",N131="journalism/audio","audio",N131="photography/people","people",N131="photography/photobooks","photobooks",N131="photography/places","places",N131="photography/nature","nature",N131="music/electronic music","electronic music",N131="music/rock","rock",N131="music/indie rock","indie rock",N131="music/faith","faith",N131="publishing/children's books","children's books",N131="publishing/art books","art books",N131="publishing/fiction","fiction",N131="publishing/translations","translations",N131="music/pop","pop",N131="music/classical music","classical music",N131="publishing/nonfiction","nonfiction",N131="publishing/radio &amp; podcasts","radio &amp; podcasts",N131="music/world music","world music",N131="music/metal","metal",N131="music/jazz","jazz","TRUE","FALSE")</f>
        <v>science fiction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8"/>
        <v>0</v>
      </c>
      <c r="P132" s="24" t="e">
        <f t="shared" si="9"/>
        <v>#DIV/0!</v>
      </c>
      <c r="Q132" t="str" cm="1">
        <f t="array" ref="Q132">_xlfn.IFS(N132="food/small batch","food",N132="food/restaurants","food",N132="food/food trucks","food",N132="theater/spaces","theater",N132="theater/musical","theater",N132="theater/plays","theater",N132="technology/web","technology",N132="technology/space exploration","technology",N132="technology/makerspaces","technology",N132="technology/hardware","technology",N132="technology/gadgets","technology",N132="technology/wearables","technology",N132="film &amp; video/television","film &amp; video",N132="film &amp; video/animation","film &amp; video",N132="film &amp; video/science fiction","film &amp; video",N132="film &amp; video/documentary","film &amp; video",N132="film &amp; video/drama","film &amp; video",N132="film &amp; video/shorts","film &amp; video",N132="games/video games","games",N132="games/tabletop games","games",N132="games/mobile games","games",N132="journalism/audio","journalism",N132="photography/people","photography",N132="photography/photobooks","photography",N132="photography/places","photography",N132="photography/nature","photography",N132="music/electronic music","music",N132="music/rock","music",N132="music/indie rock","music",N132="music/faith","music",N132="publishing/children's books","publishing",N132="publishing/art books","publishing",N132="publishing/fiction","publishing",N132="publishing/translations","publishing",N132="music/pop","music",N132="music/classical music","music",N132="publishing/nonfiction","publishing",N132="publishing/radio &amp; podcasts","publishing",N132="music/world music","music",N132="music/metal","music",N132="music/jazz","music","TRUE","FALSE")</f>
        <v>film &amp; video</v>
      </c>
      <c r="R132" t="str" cm="1">
        <f t="array" ref="R132">_xlfn.IFS(N132="food/small batch","small batch",N132="food/restaurants","retaurants",N132="food/food trucks","food trucks",N132="theater/spaces","spaces",N132="theater/musical","musical",N132="theater/plays","plays",N132="technology/web","web",N132="technology/space exploration","space exploration",N132="technology/makerspaces","makerspaces",N132="technology/hardware","hardware",N132="technology/gadgets","gadgets",N132="technology/wearables","wearables",N132="film &amp; video/television","television",N132="film &amp; video/animation","animation",N132="film &amp; video/science fiction","science fiction",N132="film &amp; video/documentary","documentary",N132="film &amp; video/drama","drama",N132="film &amp; video/shorts","shorts",N132="games/video games","video games",N132="games/tabletop games","tabletop games",N132="games/mobile games","mobile games",N132="journalism/audio","audio",N132="photography/people","people",N132="photography/photobooks","photobooks",N132="photography/places","places",N132="photography/nature","nature",N132="music/electronic music","electronic music",N132="music/rock","rock",N132="music/indie rock","indie rock",N132="music/faith","faith",N132="publishing/children's books","children's books",N132="publishing/art books","art books",N132="publishing/fiction","fiction",N132="publishing/translations","translations",N132="music/pop","pop",N132="music/classical music","classical music",N132="publishing/nonfiction","nonfiction",N132="publishing/radio &amp; podcasts","radio &amp; podcasts",N132="music/world music","world music",N132="music/metal","metal",N132="music/jazz","jazz","TRUE","FALSE")</f>
        <v>science fiction</v>
      </c>
      <c r="S132" s="5">
        <f t="shared" si="10"/>
        <v>41778.915416666663</v>
      </c>
      <c r="T132" s="5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si="8"/>
        <v>0</v>
      </c>
      <c r="P133" s="24" t="e">
        <f t="shared" si="9"/>
        <v>#DIV/0!</v>
      </c>
      <c r="Q133" t="str" cm="1">
        <f t="array" ref="Q133">_xlfn.IFS(N133="food/small batch","food",N133="food/restaurants","food",N133="food/food trucks","food",N133="theater/spaces","theater",N133="theater/musical","theater",N133="theater/plays","theater",N133="technology/web","technology",N133="technology/space exploration","technology",N133="technology/makerspaces","technology",N133="technology/hardware","technology",N133="technology/gadgets","technology",N133="technology/wearables","technology",N133="film &amp; video/television","film &amp; video",N133="film &amp; video/animation","film &amp; video",N133="film &amp; video/science fiction","film &amp; video",N133="film &amp; video/documentary","film &amp; video",N133="film &amp; video/drama","film &amp; video",N133="film &amp; video/shorts","film &amp; video",N133="games/video games","games",N133="games/tabletop games","games",N133="games/mobile games","games",N133="journalism/audio","journalism",N133="photography/people","photography",N133="photography/photobooks","photography",N133="photography/places","photography",N133="photography/nature","photography",N133="music/electronic music","music",N133="music/rock","music",N133="music/indie rock","music",N133="music/faith","music",N133="publishing/children's books","publishing",N133="publishing/art books","publishing",N133="publishing/fiction","publishing",N133="publishing/translations","publishing",N133="music/pop","music",N133="music/classical music","music",N133="publishing/nonfiction","publishing",N133="publishing/radio &amp; podcasts","publishing",N133="music/world music","music",N133="music/metal","music",N133="music/jazz","music","TRUE","FALSE")</f>
        <v>film &amp; video</v>
      </c>
      <c r="R133" t="str" cm="1">
        <f t="array" ref="R133">_xlfn.IFS(N133="food/small batch","small batch",N133="food/restaurants","retaurants",N133="food/food trucks","food trucks",N133="theater/spaces","spaces",N133="theater/musical","musical",N133="theater/plays","plays",N133="technology/web","web",N133="technology/space exploration","space exploration",N133="technology/makerspaces","makerspaces",N133="technology/hardware","hardware",N133="technology/gadgets","gadgets",N133="technology/wearables","wearables",N133="film &amp; video/television","television",N133="film &amp; video/animation","animation",N133="film &amp; video/science fiction","science fiction",N133="film &amp; video/documentary","documentary",N133="film &amp; video/drama","drama",N133="film &amp; video/shorts","shorts",N133="games/video games","video games",N133="games/tabletop games","tabletop games",N133="games/mobile games","mobile games",N133="journalism/audio","audio",N133="photography/people","people",N133="photography/photobooks","photobooks",N133="photography/places","places",N133="photography/nature","nature",N133="music/electronic music","electronic music",N133="music/rock","rock",N133="music/indie rock","indie rock",N133="music/faith","faith",N133="publishing/children's books","children's books",N133="publishing/art books","art books",N133="publishing/fiction","fiction",N133="publishing/translations","translations",N133="music/pop","pop",N133="music/classical music","classical music",N133="publishing/nonfiction","nonfiction",N133="publishing/radio &amp; podcasts","radio &amp; podcasts",N133="music/world music","world music",N133="music/metal","metal",N133="music/jazz","jazz","TRUE","FALSE")</f>
        <v>science fiction</v>
      </c>
      <c r="S133" s="5">
        <f t="shared" si="10"/>
        <v>42541.837511574078</v>
      </c>
      <c r="T133" s="5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8"/>
        <v>9.5687499999999996</v>
      </c>
      <c r="P134" s="24">
        <f t="shared" si="9"/>
        <v>94.506172839506178</v>
      </c>
      <c r="Q134" t="str" cm="1">
        <f t="array" ref="Q134">_xlfn.IFS(N134="food/small batch","food",N134="food/restaurants","food",N134="food/food trucks","food",N134="theater/spaces","theater",N134="theater/musical","theater",N134="theater/plays","theater",N134="technology/web","technology",N134="technology/space exploration","technology",N134="technology/makerspaces","technology",N134="technology/hardware","technology",N134="technology/gadgets","technology",N134="technology/wearables","technology",N134="film &amp; video/television","film &amp; video",N134="film &amp; video/animation","film &amp; video",N134="film &amp; video/science fiction","film &amp; video",N134="film &amp; video/documentary","film &amp; video",N134="film &amp; video/drama","film &amp; video",N134="film &amp; video/shorts","film &amp; video",N134="games/video games","games",N134="games/tabletop games","games",N134="games/mobile games","games",N134="journalism/audio","journalism",N134="photography/people","photography",N134="photography/photobooks","photography",N134="photography/places","photography",N134="photography/nature","photography",N134="music/electronic music","music",N134="music/rock","music",N134="music/indie rock","music",N134="music/faith","music",N134="publishing/children's books","publishing",N134="publishing/art books","publishing",N134="publishing/fiction","publishing",N134="publishing/translations","publishing",N134="music/pop","music",N134="music/classical music","music",N134="publishing/nonfiction","publishing",N134="publishing/radio &amp; podcasts","publishing",N134="music/world music","music",N134="music/metal","music",N134="music/jazz","music","TRUE","FALSE")</f>
        <v>film &amp; video</v>
      </c>
      <c r="R134" t="str" cm="1">
        <f t="array" ref="R134">_xlfn.IFS(N134="food/small batch","small batch",N134="food/restaurants","retaurants",N134="food/food trucks","food trucks",N134="theater/spaces","spaces",N134="theater/musical","musical",N134="theater/plays","plays",N134="technology/web","web",N134="technology/space exploration","space exploration",N134="technology/makerspaces","makerspaces",N134="technology/hardware","hardware",N134="technology/gadgets","gadgets",N134="technology/wearables","wearables",N134="film &amp; video/television","television",N134="film &amp; video/animation","animation",N134="film &amp; video/science fiction","science fiction",N134="film &amp; video/documentary","documentary",N134="film &amp; video/drama","drama",N134="film &amp; video/shorts","shorts",N134="games/video games","video games",N134="games/tabletop games","tabletop games",N134="games/mobile games","mobile games",N134="journalism/audio","audio",N134="photography/people","people",N134="photography/photobooks","photobooks",N134="photography/places","places",N134="photography/nature","nature",N134="music/electronic music","electronic music",N134="music/rock","rock",N134="music/indie rock","indie rock",N134="music/faith","faith",N134="publishing/children's books","children's books",N134="publishing/art books","art books",N134="publishing/fiction","fiction",N134="publishing/translations","translations",N134="music/pop","pop",N134="music/classical music","classical music",N134="publishing/nonfiction","nonfiction",N134="publishing/radio &amp; podcasts","radio &amp; podcasts",N134="music/world music","world music",N134="music/metal","metal",N134="music/jazz","jazz","TRUE","FALSE")</f>
        <v>science fiction</v>
      </c>
      <c r="S134" s="5">
        <f t="shared" si="10"/>
        <v>41905.812581018516</v>
      </c>
      <c r="T134" s="5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8"/>
        <v>0</v>
      </c>
      <c r="P135" s="24" t="e">
        <f t="shared" si="9"/>
        <v>#DIV/0!</v>
      </c>
      <c r="Q135" t="str" cm="1">
        <f t="array" ref="Q135">_xlfn.IFS(N135="food/small batch","food",N135="food/restaurants","food",N135="food/food trucks","food",N135="theater/spaces","theater",N135="theater/musical","theater",N135="theater/plays","theater",N135="technology/web","technology",N135="technology/space exploration","technology",N135="technology/makerspaces","technology",N135="technology/hardware","technology",N135="technology/gadgets","technology",N135="technology/wearables","technology",N135="film &amp; video/television","film &amp; video",N135="film &amp; video/animation","film &amp; video",N135="film &amp; video/science fiction","film &amp; video",N135="film &amp; video/documentary","film &amp; video",N135="film &amp; video/drama","film &amp; video",N135="film &amp; video/shorts","film &amp; video",N135="games/video games","games",N135="games/tabletop games","games",N135="games/mobile games","games",N135="journalism/audio","journalism",N135="photography/people","photography",N135="photography/photobooks","photography",N135="photography/places","photography",N135="photography/nature","photography",N135="music/electronic music","music",N135="music/rock","music",N135="music/indie rock","music",N135="music/faith","music",N135="publishing/children's books","publishing",N135="publishing/art books","publishing",N135="publishing/fiction","publishing",N135="publishing/translations","publishing",N135="music/pop","music",N135="music/classical music","music",N135="publishing/nonfiction","publishing",N135="publishing/radio &amp; podcasts","publishing",N135="music/world music","music",N135="music/metal","music",N135="music/jazz","music","TRUE","FALSE")</f>
        <v>film &amp; video</v>
      </c>
      <c r="R135" t="str" cm="1">
        <f t="array" ref="R135">_xlfn.IFS(N135="food/small batch","small batch",N135="food/restaurants","retaurants",N135="food/food trucks","food trucks",N135="theater/spaces","spaces",N135="theater/musical","musical",N135="theater/plays","plays",N135="technology/web","web",N135="technology/space exploration","space exploration",N135="technology/makerspaces","makerspaces",N135="technology/hardware","hardware",N135="technology/gadgets","gadgets",N135="technology/wearables","wearables",N135="film &amp; video/television","television",N135="film &amp; video/animation","animation",N135="film &amp; video/science fiction","science fiction",N135="film &amp; video/documentary","documentary",N135="film &amp; video/drama","drama",N135="film &amp; video/shorts","shorts",N135="games/video games","video games",N135="games/tabletop games","tabletop games",N135="games/mobile games","mobile games",N135="journalism/audio","audio",N135="photography/people","people",N135="photography/photobooks","photobooks",N135="photography/places","places",N135="photography/nature","nature",N135="music/electronic music","electronic music",N135="music/rock","rock",N135="music/indie rock","indie rock",N135="music/faith","faith",N135="publishing/children's books","children's books",N135="publishing/art books","art books",N135="publishing/fiction","fiction",N135="publishing/translations","translations",N135="music/pop","pop",N135="music/classical music","classical music",N135="publishing/nonfiction","nonfiction",N135="publishing/radio &amp; podcasts","radio &amp; podcasts",N135="music/world music","world music",N135="music/metal","metal",N135="music/jazz","jazz","TRUE","FALSE")</f>
        <v>science fiction</v>
      </c>
      <c r="S135" s="5">
        <f t="shared" si="10"/>
        <v>42491.80768518518</v>
      </c>
      <c r="T135" s="5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8"/>
        <v>0</v>
      </c>
      <c r="P136" s="24" t="e">
        <f t="shared" si="9"/>
        <v>#DIV/0!</v>
      </c>
      <c r="Q136" t="str" cm="1">
        <f t="array" ref="Q136">_xlfn.IFS(N136="food/small batch","food",N136="food/restaurants","food",N136="food/food trucks","food",N136="theater/spaces","theater",N136="theater/musical","theater",N136="theater/plays","theater",N136="technology/web","technology",N136="technology/space exploration","technology",N136="technology/makerspaces","technology",N136="technology/hardware","technology",N136="technology/gadgets","technology",N136="technology/wearables","technology",N136="film &amp; video/television","film &amp; video",N136="film &amp; video/animation","film &amp; video",N136="film &amp; video/science fiction","film &amp; video",N136="film &amp; video/documentary","film &amp; video",N136="film &amp; video/drama","film &amp; video",N136="film &amp; video/shorts","film &amp; video",N136="games/video games","games",N136="games/tabletop games","games",N136="games/mobile games","games",N136="journalism/audio","journalism",N136="photography/people","photography",N136="photography/photobooks","photography",N136="photography/places","photography",N136="photography/nature","photography",N136="music/electronic music","music",N136="music/rock","music",N136="music/indie rock","music",N136="music/faith","music",N136="publishing/children's books","publishing",N136="publishing/art books","publishing",N136="publishing/fiction","publishing",N136="publishing/translations","publishing",N136="music/pop","music",N136="music/classical music","music",N136="publishing/nonfiction","publishing",N136="publishing/radio &amp; podcasts","publishing",N136="music/world music","music",N136="music/metal","music",N136="music/jazz","music","TRUE","FALSE")</f>
        <v>film &amp; video</v>
      </c>
      <c r="R136" t="str" cm="1">
        <f t="array" ref="R136">_xlfn.IFS(N136="food/small batch","small batch",N136="food/restaurants","retaurants",N136="food/food trucks","food trucks",N136="theater/spaces","spaces",N136="theater/musical","musical",N136="theater/plays","plays",N136="technology/web","web",N136="technology/space exploration","space exploration",N136="technology/makerspaces","makerspaces",N136="technology/hardware","hardware",N136="technology/gadgets","gadgets",N136="technology/wearables","wearables",N136="film &amp; video/television","television",N136="film &amp; video/animation","animation",N136="film &amp; video/science fiction","science fiction",N136="film &amp; video/documentary","documentary",N136="film &amp; video/drama","drama",N136="film &amp; video/shorts","shorts",N136="games/video games","video games",N136="games/tabletop games","tabletop games",N136="games/mobile games","mobile games",N136="journalism/audio","audio",N136="photography/people","people",N136="photography/photobooks","photobooks",N136="photography/places","places",N136="photography/nature","nature",N136="music/electronic music","electronic music",N136="music/rock","rock",N136="music/indie rock","indie rock",N136="music/faith","faith",N136="publishing/children's books","children's books",N136="publishing/art books","art books",N136="publishing/fiction","fiction",N136="publishing/translations","translations",N136="music/pop","pop",N136="music/classical music","classical music",N136="publishing/nonfiction","nonfiction",N136="publishing/radio &amp; podcasts","radio &amp; podcasts",N136="music/world music","world music",N136="music/metal","metal",N136="music/jazz","jazz","TRUE","FALSE")</f>
        <v>science fiction</v>
      </c>
      <c r="S136" s="5">
        <f t="shared" si="10"/>
        <v>42221.909930555557</v>
      </c>
      <c r="T136" s="5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8"/>
        <v>13.433333333333334</v>
      </c>
      <c r="P137" s="24">
        <f t="shared" si="9"/>
        <v>80.599999999999994</v>
      </c>
      <c r="Q137" t="str" cm="1">
        <f t="array" ref="Q137">_xlfn.IFS(N137="food/small batch","food",N137="food/restaurants","food",N137="food/food trucks","food",N137="theater/spaces","theater",N137="theater/musical","theater",N137="theater/plays","theater",N137="technology/web","technology",N137="technology/space exploration","technology",N137="technology/makerspaces","technology",N137="technology/hardware","technology",N137="technology/gadgets","technology",N137="technology/wearables","technology",N137="film &amp; video/television","film &amp; video",N137="film &amp; video/animation","film &amp; video",N137="film &amp; video/science fiction","film &amp; video",N137="film &amp; video/documentary","film &amp; video",N137="film &amp; video/drama","film &amp; video",N137="film &amp; video/shorts","film &amp; video",N137="games/video games","games",N137="games/tabletop games","games",N137="games/mobile games","games",N137="journalism/audio","journalism",N137="photography/people","photography",N137="photography/photobooks","photography",N137="photography/places","photography",N137="photography/nature","photography",N137="music/electronic music","music",N137="music/rock","music",N137="music/indie rock","music",N137="music/faith","music",N137="publishing/children's books","publishing",N137="publishing/art books","publishing",N137="publishing/fiction","publishing",N137="publishing/translations","publishing",N137="music/pop","music",N137="music/classical music","music",N137="publishing/nonfiction","publishing",N137="publishing/radio &amp; podcasts","publishing",N137="music/world music","music",N137="music/metal","music",N137="music/jazz","music","TRUE","FALSE")</f>
        <v>film &amp; video</v>
      </c>
      <c r="R137" t="str" cm="1">
        <f t="array" ref="R137">_xlfn.IFS(N137="food/small batch","small batch",N137="food/restaurants","retaurants",N137="food/food trucks","food trucks",N137="theater/spaces","spaces",N137="theater/musical","musical",N137="theater/plays","plays",N137="technology/web","web",N137="technology/space exploration","space exploration",N137="technology/makerspaces","makerspaces",N137="technology/hardware","hardware",N137="technology/gadgets","gadgets",N137="technology/wearables","wearables",N137="film &amp; video/television","television",N137="film &amp; video/animation","animation",N137="film &amp; video/science fiction","science fiction",N137="film &amp; video/documentary","documentary",N137="film &amp; video/drama","drama",N137="film &amp; video/shorts","shorts",N137="games/video games","video games",N137="games/tabletop games","tabletop games",N137="games/mobile games","mobile games",N137="journalism/audio","audio",N137="photography/people","people",N137="photography/photobooks","photobooks",N137="photography/places","places",N137="photography/nature","nature",N137="music/electronic music","electronic music",N137="music/rock","rock",N137="music/indie rock","indie rock",N137="music/faith","faith",N137="publishing/children's books","children's books",N137="publishing/art books","art books",N137="publishing/fiction","fiction",N137="publishing/translations","translations",N137="music/pop","pop",N137="music/classical music","classical music",N137="publishing/nonfiction","nonfiction",N137="publishing/radio &amp; podcasts","radio &amp; podcasts",N137="music/world music","world music",N137="music/metal","metal",N137="music/jazz","jazz","TRUE","FALSE")</f>
        <v>science fiction</v>
      </c>
      <c r="S137" s="5">
        <f t="shared" si="10"/>
        <v>41788.381909722222</v>
      </c>
      <c r="T137" s="5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8"/>
        <v>0</v>
      </c>
      <c r="P138" s="24" t="e">
        <f t="shared" si="9"/>
        <v>#DIV/0!</v>
      </c>
      <c r="Q138" t="str" cm="1">
        <f t="array" ref="Q138">_xlfn.IFS(N138="food/small batch","food",N138="food/restaurants","food",N138="food/food trucks","food",N138="theater/spaces","theater",N138="theater/musical","theater",N138="theater/plays","theater",N138="technology/web","technology",N138="technology/space exploration","technology",N138="technology/makerspaces","technology",N138="technology/hardware","technology",N138="technology/gadgets","technology",N138="technology/wearables","technology",N138="film &amp; video/television","film &amp; video",N138="film &amp; video/animation","film &amp; video",N138="film &amp; video/science fiction","film &amp; video",N138="film &amp; video/documentary","film &amp; video",N138="film &amp; video/drama","film &amp; video",N138="film &amp; video/shorts","film &amp; video",N138="games/video games","games",N138="games/tabletop games","games",N138="games/mobile games","games",N138="journalism/audio","journalism",N138="photography/people","photography",N138="photography/photobooks","photography",N138="photography/places","photography",N138="photography/nature","photography",N138="music/electronic music","music",N138="music/rock","music",N138="music/indie rock","music",N138="music/faith","music",N138="publishing/children's books","publishing",N138="publishing/art books","publishing",N138="publishing/fiction","publishing",N138="publishing/translations","publishing",N138="music/pop","music",N138="music/classical music","music",N138="publishing/nonfiction","publishing",N138="publishing/radio &amp; podcasts","publishing",N138="music/world music","music",N138="music/metal","music",N138="music/jazz","music","TRUE","FALSE")</f>
        <v>film &amp; video</v>
      </c>
      <c r="R138" t="str" cm="1">
        <f t="array" ref="R138">_xlfn.IFS(N138="food/small batch","small batch",N138="food/restaurants","retaurants",N138="food/food trucks","food trucks",N138="theater/spaces","spaces",N138="theater/musical","musical",N138="theater/plays","plays",N138="technology/web","web",N138="technology/space exploration","space exploration",N138="technology/makerspaces","makerspaces",N138="technology/hardware","hardware",N138="technology/gadgets","gadgets",N138="technology/wearables","wearables",N138="film &amp; video/television","television",N138="film &amp; video/animation","animation",N138="film &amp; video/science fiction","science fiction",N138="film &amp; video/documentary","documentary",N138="film &amp; video/drama","drama",N138="film &amp; video/shorts","shorts",N138="games/video games","video games",N138="games/tabletop games","tabletop games",N138="games/mobile games","mobile games",N138="journalism/audio","audio",N138="photography/people","people",N138="photography/photobooks","photobooks",N138="photography/places","places",N138="photography/nature","nature",N138="music/electronic music","electronic music",N138="music/rock","rock",N138="music/indie rock","indie rock",N138="music/faith","faith",N138="publishing/children's books","children's books",N138="publishing/art books","art books",N138="publishing/fiction","fiction",N138="publishing/translations","translations",N138="music/pop","pop",N138="music/classical music","classical music",N138="publishing/nonfiction","nonfiction",N138="publishing/radio &amp; podcasts","radio &amp; podcasts",N138="music/world music","world music",N138="music/metal","metal",N138="music/jazz","jazz","TRUE","FALSE")</f>
        <v>science fiction</v>
      </c>
      <c r="S138" s="5">
        <f t="shared" si="10"/>
        <v>42096.410115740742</v>
      </c>
      <c r="T138" s="5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8"/>
        <v>0</v>
      </c>
      <c r="P139" s="24" t="e">
        <f t="shared" si="9"/>
        <v>#DIV/0!</v>
      </c>
      <c r="Q139" t="str" cm="1">
        <f t="array" ref="Q139">_xlfn.IFS(N139="food/small batch","food",N139="food/restaurants","food",N139="food/food trucks","food",N139="theater/spaces","theater",N139="theater/musical","theater",N139="theater/plays","theater",N139="technology/web","technology",N139="technology/space exploration","technology",N139="technology/makerspaces","technology",N139="technology/hardware","technology",N139="technology/gadgets","technology",N139="technology/wearables","technology",N139="film &amp; video/television","film &amp; video",N139="film &amp; video/animation","film &amp; video",N139="film &amp; video/science fiction","film &amp; video",N139="film &amp; video/documentary","film &amp; video",N139="film &amp; video/drama","film &amp; video",N139="film &amp; video/shorts","film &amp; video",N139="games/video games","games",N139="games/tabletop games","games",N139="games/mobile games","games",N139="journalism/audio","journalism",N139="photography/people","photography",N139="photography/photobooks","photography",N139="photography/places","photography",N139="photography/nature","photography",N139="music/electronic music","music",N139="music/rock","music",N139="music/indie rock","music",N139="music/faith","music",N139="publishing/children's books","publishing",N139="publishing/art books","publishing",N139="publishing/fiction","publishing",N139="publishing/translations","publishing",N139="music/pop","music",N139="music/classical music","music",N139="publishing/nonfiction","publishing",N139="publishing/radio &amp; podcasts","publishing",N139="music/world music","music",N139="music/metal","music",N139="music/jazz","music","TRUE","FALSE")</f>
        <v>film &amp; video</v>
      </c>
      <c r="R139" t="str" cm="1">
        <f t="array" ref="R139">_xlfn.IFS(N139="food/small batch","small batch",N139="food/restaurants","retaurants",N139="food/food trucks","food trucks",N139="theater/spaces","spaces",N139="theater/musical","musical",N139="theater/plays","plays",N139="technology/web","web",N139="technology/space exploration","space exploration",N139="technology/makerspaces","makerspaces",N139="technology/hardware","hardware",N139="technology/gadgets","gadgets",N139="technology/wearables","wearables",N139="film &amp; video/television","television",N139="film &amp; video/animation","animation",N139="film &amp; video/science fiction","science fiction",N139="film &amp; video/documentary","documentary",N139="film &amp; video/drama","drama",N139="film &amp; video/shorts","shorts",N139="games/video games","video games",N139="games/tabletop games","tabletop games",N139="games/mobile games","mobile games",N139="journalism/audio","audio",N139="photography/people","people",N139="photography/photobooks","photobooks",N139="photography/places","places",N139="photography/nature","nature",N139="music/electronic music","electronic music",N139="music/rock","rock",N139="music/indie rock","indie rock",N139="music/faith","faith",N139="publishing/children's books","children's books",N139="publishing/art books","art books",N139="publishing/fiction","fiction",N139="publishing/translations","translations",N139="music/pop","pop",N139="music/classical music","classical music",N139="publishing/nonfiction","nonfiction",N139="publishing/radio &amp; podcasts","radio &amp; podcasts",N139="music/world music","world music",N139="music/metal","metal",N139="music/jazz","jazz","TRUE","FALSE")</f>
        <v>science fiction</v>
      </c>
      <c r="S139" s="5">
        <f t="shared" si="10"/>
        <v>42239.573993055557</v>
      </c>
      <c r="T139" s="5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8"/>
        <v>3.1413333333333333</v>
      </c>
      <c r="P140" s="24">
        <f t="shared" si="9"/>
        <v>81.241379310344826</v>
      </c>
      <c r="Q140" t="str" cm="1">
        <f t="array" ref="Q140">_xlfn.IFS(N140="food/small batch","food",N140="food/restaurants","food",N140="food/food trucks","food",N140="theater/spaces","theater",N140="theater/musical","theater",N140="theater/plays","theater",N140="technology/web","technology",N140="technology/space exploration","technology",N140="technology/makerspaces","technology",N140="technology/hardware","technology",N140="technology/gadgets","technology",N140="technology/wearables","technology",N140="film &amp; video/television","film &amp; video",N140="film &amp; video/animation","film &amp; video",N140="film &amp; video/science fiction","film &amp; video",N140="film &amp; video/documentary","film &amp; video",N140="film &amp; video/drama","film &amp; video",N140="film &amp; video/shorts","film &amp; video",N140="games/video games","games",N140="games/tabletop games","games",N140="games/mobile games","games",N140="journalism/audio","journalism",N140="photography/people","photography",N140="photography/photobooks","photography",N140="photography/places","photography",N140="photography/nature","photography",N140="music/electronic music","music",N140="music/rock","music",N140="music/indie rock","music",N140="music/faith","music",N140="publishing/children's books","publishing",N140="publishing/art books","publishing",N140="publishing/fiction","publishing",N140="publishing/translations","publishing",N140="music/pop","music",N140="music/classical music","music",N140="publishing/nonfiction","publishing",N140="publishing/radio &amp; podcasts","publishing",N140="music/world music","music",N140="music/metal","music",N140="music/jazz","music","TRUE","FALSE")</f>
        <v>film &amp; video</v>
      </c>
      <c r="R140" t="str" cm="1">
        <f t="array" ref="R140">_xlfn.IFS(N140="food/small batch","small batch",N140="food/restaurants","retaurants",N140="food/food trucks","food trucks",N140="theater/spaces","spaces",N140="theater/musical","musical",N140="theater/plays","plays",N140="technology/web","web",N140="technology/space exploration","space exploration",N140="technology/makerspaces","makerspaces",N140="technology/hardware","hardware",N140="technology/gadgets","gadgets",N140="technology/wearables","wearables",N140="film &amp; video/television","television",N140="film &amp; video/animation","animation",N140="film &amp; video/science fiction","science fiction",N140="film &amp; video/documentary","documentary",N140="film &amp; video/drama","drama",N140="film &amp; video/shorts","shorts",N140="games/video games","video games",N140="games/tabletop games","tabletop games",N140="games/mobile games","mobile games",N140="journalism/audio","audio",N140="photography/people","people",N140="photography/photobooks","photobooks",N140="photography/places","places",N140="photography/nature","nature",N140="music/electronic music","electronic music",N140="music/rock","rock",N140="music/indie rock","indie rock",N140="music/faith","faith",N140="publishing/children's books","children's books",N140="publishing/art books","art books",N140="publishing/fiction","fiction",N140="publishing/translations","translations",N140="music/pop","pop",N140="music/classical music","classical music",N140="publishing/nonfiction","nonfiction",N140="publishing/radio &amp; podcasts","radio &amp; podcasts",N140="music/world music","world music",N140="music/metal","metal",N140="music/jazz","jazz","TRUE","FALSE")</f>
        <v>science fiction</v>
      </c>
      <c r="S140" s="5">
        <f t="shared" si="10"/>
        <v>42186.257418981477</v>
      </c>
      <c r="T140" s="5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8"/>
        <v>100</v>
      </c>
      <c r="P141" s="24">
        <f t="shared" si="9"/>
        <v>500</v>
      </c>
      <c r="Q141" t="str" cm="1">
        <f t="array" ref="Q141">_xlfn.IFS(N141="food/small batch","food",N141="food/restaurants","food",N141="food/food trucks","food",N141="theater/spaces","theater",N141="theater/musical","theater",N141="theater/plays","theater",N141="technology/web","technology",N141="technology/space exploration","technology",N141="technology/makerspaces","technology",N141="technology/hardware","technology",N141="technology/gadgets","technology",N141="technology/wearables","technology",N141="film &amp; video/television","film &amp; video",N141="film &amp; video/animation","film &amp; video",N141="film &amp; video/science fiction","film &amp; video",N141="film &amp; video/documentary","film &amp; video",N141="film &amp; video/drama","film &amp; video",N141="film &amp; video/shorts","film &amp; video",N141="games/video games","games",N141="games/tabletop games","games",N141="games/mobile games","games",N141="journalism/audio","journalism",N141="photography/people","photography",N141="photography/photobooks","photography",N141="photography/places","photography",N141="photography/nature","photography",N141="music/electronic music","music",N141="music/rock","music",N141="music/indie rock","music",N141="music/faith","music",N141="publishing/children's books","publishing",N141="publishing/art books","publishing",N141="publishing/fiction","publishing",N141="publishing/translations","publishing",N141="music/pop","music",N141="music/classical music","music",N141="publishing/nonfiction","publishing",N141="publishing/radio &amp; podcasts","publishing",N141="music/world music","music",N141="music/metal","music",N141="music/jazz","music","TRUE","FALSE")</f>
        <v>film &amp; video</v>
      </c>
      <c r="R141" t="str" cm="1">
        <f t="array" ref="R141">_xlfn.IFS(N141="food/small batch","small batch",N141="food/restaurants","retaurants",N141="food/food trucks","food trucks",N141="theater/spaces","spaces",N141="theater/musical","musical",N141="theater/plays","plays",N141="technology/web","web",N141="technology/space exploration","space exploration",N141="technology/makerspaces","makerspaces",N141="technology/hardware","hardware",N141="technology/gadgets","gadgets",N141="technology/wearables","wearables",N141="film &amp; video/television","television",N141="film &amp; video/animation","animation",N141="film &amp; video/science fiction","science fiction",N141="film &amp; video/documentary","documentary",N141="film &amp; video/drama","drama",N141="film &amp; video/shorts","shorts",N141="games/video games","video games",N141="games/tabletop games","tabletop games",N141="games/mobile games","mobile games",N141="journalism/audio","audio",N141="photography/people","people",N141="photography/photobooks","photobooks",N141="photography/places","places",N141="photography/nature","nature",N141="music/electronic music","electronic music",N141="music/rock","rock",N141="music/indie rock","indie rock",N141="music/faith","faith",N141="publishing/children's books","children's books",N141="publishing/art books","art books",N141="publishing/fiction","fiction",N141="publishing/translations","translations",N141="music/pop","pop",N141="music/classical music","classical music",N141="publishing/nonfiction","nonfiction",N141="publishing/radio &amp; podcasts","radio &amp; podcasts",N141="music/world music","world music",N141="music/metal","metal",N141="music/jazz","jazz","TRUE","FALSE")</f>
        <v>science fiction</v>
      </c>
      <c r="S141" s="5">
        <f t="shared" si="10"/>
        <v>42187.920972222222</v>
      </c>
      <c r="T141" s="5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8"/>
        <v>0</v>
      </c>
      <c r="P142" s="24" t="e">
        <f t="shared" si="9"/>
        <v>#DIV/0!</v>
      </c>
      <c r="Q142" t="str" cm="1">
        <f t="array" ref="Q142">_xlfn.IFS(N142="food/small batch","food",N142="food/restaurants","food",N142="food/food trucks","food",N142="theater/spaces","theater",N142="theater/musical","theater",N142="theater/plays","theater",N142="technology/web","technology",N142="technology/space exploration","technology",N142="technology/makerspaces","technology",N142="technology/hardware","technology",N142="technology/gadgets","technology",N142="technology/wearables","technology",N142="film &amp; video/television","film &amp; video",N142="film &amp; video/animation","film &amp; video",N142="film &amp; video/science fiction","film &amp; video",N142="film &amp; video/documentary","film &amp; video",N142="film &amp; video/drama","film &amp; video",N142="film &amp; video/shorts","film &amp; video",N142="games/video games","games",N142="games/tabletop games","games",N142="games/mobile games","games",N142="journalism/audio","journalism",N142="photography/people","photography",N142="photography/photobooks","photography",N142="photography/places","photography",N142="photography/nature","photography",N142="music/electronic music","music",N142="music/rock","music",N142="music/indie rock","music",N142="music/faith","music",N142="publishing/children's books","publishing",N142="publishing/art books","publishing",N142="publishing/fiction","publishing",N142="publishing/translations","publishing",N142="music/pop","music",N142="music/classical music","music",N142="publishing/nonfiction","publishing",N142="publishing/radio &amp; podcasts","publishing",N142="music/world music","music",N142="music/metal","music",N142="music/jazz","music","TRUE","FALSE")</f>
        <v>film &amp; video</v>
      </c>
      <c r="R142" t="str" cm="1">
        <f t="array" ref="R142">_xlfn.IFS(N142="food/small batch","small batch",N142="food/restaurants","retaurants",N142="food/food trucks","food trucks",N142="theater/spaces","spaces",N142="theater/musical","musical",N142="theater/plays","plays",N142="technology/web","web",N142="technology/space exploration","space exploration",N142="technology/makerspaces","makerspaces",N142="technology/hardware","hardware",N142="technology/gadgets","gadgets",N142="technology/wearables","wearables",N142="film &amp; video/television","television",N142="film &amp; video/animation","animation",N142="film &amp; video/science fiction","science fiction",N142="film &amp; video/documentary","documentary",N142="film &amp; video/drama","drama",N142="film &amp; video/shorts","shorts",N142="games/video games","video games",N142="games/tabletop games","tabletop games",N142="games/mobile games","mobile games",N142="journalism/audio","audio",N142="photography/people","people",N142="photography/photobooks","photobooks",N142="photography/places","places",N142="photography/nature","nature",N142="music/electronic music","electronic music",N142="music/rock","rock",N142="music/indie rock","indie rock",N142="music/faith","faith",N142="publishing/children's books","children's books",N142="publishing/art books","art books",N142="publishing/fiction","fiction",N142="publishing/translations","translations",N142="music/pop","pop",N142="music/classical music","classical music",N142="publishing/nonfiction","nonfiction",N142="publishing/radio &amp; podcasts","radio &amp; podcasts",N142="music/world music","world music",N142="music/metal","metal",N142="music/jazz","jazz","TRUE","FALSE")</f>
        <v>science fiction</v>
      </c>
      <c r="S142" s="5">
        <f t="shared" si="10"/>
        <v>42053.198287037041</v>
      </c>
      <c r="T142" s="5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8"/>
        <v>10.775</v>
      </c>
      <c r="P143" s="24">
        <f t="shared" si="9"/>
        <v>46.178571428571431</v>
      </c>
      <c r="Q143" t="str" cm="1">
        <f t="array" ref="Q143">_xlfn.IFS(N143="food/small batch","food",N143="food/restaurants","food",N143="food/food trucks","food",N143="theater/spaces","theater",N143="theater/musical","theater",N143="theater/plays","theater",N143="technology/web","technology",N143="technology/space exploration","technology",N143="technology/makerspaces","technology",N143="technology/hardware","technology",N143="technology/gadgets","technology",N143="technology/wearables","technology",N143="film &amp; video/television","film &amp; video",N143="film &amp; video/animation","film &amp; video",N143="film &amp; video/science fiction","film &amp; video",N143="film &amp; video/documentary","film &amp; video",N143="film &amp; video/drama","film &amp; video",N143="film &amp; video/shorts","film &amp; video",N143="games/video games","games",N143="games/tabletop games","games",N143="games/mobile games","games",N143="journalism/audio","journalism",N143="photography/people","photography",N143="photography/photobooks","photography",N143="photography/places","photography",N143="photography/nature","photography",N143="music/electronic music","music",N143="music/rock","music",N143="music/indie rock","music",N143="music/faith","music",N143="publishing/children's books","publishing",N143="publishing/art books","publishing",N143="publishing/fiction","publishing",N143="publishing/translations","publishing",N143="music/pop","music",N143="music/classical music","music",N143="publishing/nonfiction","publishing",N143="publishing/radio &amp; podcasts","publishing",N143="music/world music","music",N143="music/metal","music",N143="music/jazz","music","TRUE","FALSE")</f>
        <v>film &amp; video</v>
      </c>
      <c r="R143" t="str" cm="1">
        <f t="array" ref="R143">_xlfn.IFS(N143="food/small batch","small batch",N143="food/restaurants","retaurants",N143="food/food trucks","food trucks",N143="theater/spaces","spaces",N143="theater/musical","musical",N143="theater/plays","plays",N143="technology/web","web",N143="technology/space exploration","space exploration",N143="technology/makerspaces","makerspaces",N143="technology/hardware","hardware",N143="technology/gadgets","gadgets",N143="technology/wearables","wearables",N143="film &amp; video/television","television",N143="film &amp; video/animation","animation",N143="film &amp; video/science fiction","science fiction",N143="film &amp; video/documentary","documentary",N143="film &amp; video/drama","drama",N143="film &amp; video/shorts","shorts",N143="games/video games","video games",N143="games/tabletop games","tabletop games",N143="games/mobile games","mobile games",N143="journalism/audio","audio",N143="photography/people","people",N143="photography/photobooks","photobooks",N143="photography/places","places",N143="photography/nature","nature",N143="music/electronic music","electronic music",N143="music/rock","rock",N143="music/indie rock","indie rock",N143="music/faith","faith",N143="publishing/children's books","children's books",N143="publishing/art books","art books",N143="publishing/fiction","fiction",N143="publishing/translations","translations",N143="music/pop","pop",N143="music/classical music","classical music",N143="publishing/nonfiction","nonfiction",N143="publishing/radio &amp; podcasts","radio &amp; podcasts",N143="music/world music","world music",N143="music/metal","metal",N143="music/jazz","jazz","TRUE","FALSE")</f>
        <v>science fiction</v>
      </c>
      <c r="S143" s="5">
        <f t="shared" si="10"/>
        <v>42110.153043981481</v>
      </c>
      <c r="T143" s="5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8"/>
        <v>0.33333333333333337</v>
      </c>
      <c r="P144" s="24">
        <f t="shared" si="9"/>
        <v>10</v>
      </c>
      <c r="Q144" t="str" cm="1">
        <f t="array" ref="Q144">_xlfn.IFS(N144="food/small batch","food",N144="food/restaurants","food",N144="food/food trucks","food",N144="theater/spaces","theater",N144="theater/musical","theater",N144="theater/plays","theater",N144="technology/web","technology",N144="technology/space exploration","technology",N144="technology/makerspaces","technology",N144="technology/hardware","technology",N144="technology/gadgets","technology",N144="technology/wearables","technology",N144="film &amp; video/television","film &amp; video",N144="film &amp; video/animation","film &amp; video",N144="film &amp; video/science fiction","film &amp; video",N144="film &amp; video/documentary","film &amp; video",N144="film &amp; video/drama","film &amp; video",N144="film &amp; video/shorts","film &amp; video",N144="games/video games","games",N144="games/tabletop games","games",N144="games/mobile games","games",N144="journalism/audio","journalism",N144="photography/people","photography",N144="photography/photobooks","photography",N144="photography/places","photography",N144="photography/nature","photography",N144="music/electronic music","music",N144="music/rock","music",N144="music/indie rock","music",N144="music/faith","music",N144="publishing/children's books","publishing",N144="publishing/art books","publishing",N144="publishing/fiction","publishing",N144="publishing/translations","publishing",N144="music/pop","music",N144="music/classical music","music",N144="publishing/nonfiction","publishing",N144="publishing/radio &amp; podcasts","publishing",N144="music/world music","music",N144="music/metal","music",N144="music/jazz","music","TRUE","FALSE")</f>
        <v>film &amp; video</v>
      </c>
      <c r="R144" t="str" cm="1">
        <f t="array" ref="R144">_xlfn.IFS(N144="food/small batch","small batch",N144="food/restaurants","retaurants",N144="food/food trucks","food trucks",N144="theater/spaces","spaces",N144="theater/musical","musical",N144="theater/plays","plays",N144="technology/web","web",N144="technology/space exploration","space exploration",N144="technology/makerspaces","makerspaces",N144="technology/hardware","hardware",N144="technology/gadgets","gadgets",N144="technology/wearables","wearables",N144="film &amp; video/television","television",N144="film &amp; video/animation","animation",N144="film &amp; video/science fiction","science fiction",N144="film &amp; video/documentary","documentary",N144="film &amp; video/drama","drama",N144="film &amp; video/shorts","shorts",N144="games/video games","video games",N144="games/tabletop games","tabletop games",N144="games/mobile games","mobile games",N144="journalism/audio","audio",N144="photography/people","people",N144="photography/photobooks","photobooks",N144="photography/places","places",N144="photography/nature","nature",N144="music/electronic music","electronic music",N144="music/rock","rock",N144="music/indie rock","indie rock",N144="music/faith","faith",N144="publishing/children's books","children's books",N144="publishing/art books","art books",N144="publishing/fiction","fiction",N144="publishing/translations","translations",N144="music/pop","pop",N144="music/classical music","classical music",N144="publishing/nonfiction","nonfiction",N144="publishing/radio &amp; podcasts","radio &amp; podcasts",N144="music/world music","world music",N144="music/metal","metal",N144="music/jazz","jazz","TRUE","FALSE")</f>
        <v>science fiction</v>
      </c>
      <c r="S144" s="5">
        <f t="shared" si="10"/>
        <v>41938.893263888887</v>
      </c>
      <c r="T144" s="5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8"/>
        <v>0</v>
      </c>
      <c r="P145" s="24" t="e">
        <f t="shared" si="9"/>
        <v>#DIV/0!</v>
      </c>
      <c r="Q145" t="str" cm="1">
        <f t="array" ref="Q145">_xlfn.IFS(N145="food/small batch","food",N145="food/restaurants","food",N145="food/food trucks","food",N145="theater/spaces","theater",N145="theater/musical","theater",N145="theater/plays","theater",N145="technology/web","technology",N145="technology/space exploration","technology",N145="technology/makerspaces","technology",N145="technology/hardware","technology",N145="technology/gadgets","technology",N145="technology/wearables","technology",N145="film &amp; video/television","film &amp; video",N145="film &amp; video/animation","film &amp; video",N145="film &amp; video/science fiction","film &amp; video",N145="film &amp; video/documentary","film &amp; video",N145="film &amp; video/drama","film &amp; video",N145="film &amp; video/shorts","film &amp; video",N145="games/video games","games",N145="games/tabletop games","games",N145="games/mobile games","games",N145="journalism/audio","journalism",N145="photography/people","photography",N145="photography/photobooks","photography",N145="photography/places","photography",N145="photography/nature","photography",N145="music/electronic music","music",N145="music/rock","music",N145="music/indie rock","music",N145="music/faith","music",N145="publishing/children's books","publishing",N145="publishing/art books","publishing",N145="publishing/fiction","publishing",N145="publishing/translations","publishing",N145="music/pop","music",N145="music/classical music","music",N145="publishing/nonfiction","publishing",N145="publishing/radio &amp; podcasts","publishing",N145="music/world music","music",N145="music/metal","music",N145="music/jazz","music","TRUE","FALSE")</f>
        <v>film &amp; video</v>
      </c>
      <c r="R145" t="str" cm="1">
        <f t="array" ref="R145">_xlfn.IFS(N145="food/small batch","small batch",N145="food/restaurants","retaurants",N145="food/food trucks","food trucks",N145="theater/spaces","spaces",N145="theater/musical","musical",N145="theater/plays","plays",N145="technology/web","web",N145="technology/space exploration","space exploration",N145="technology/makerspaces","makerspaces",N145="technology/hardware","hardware",N145="technology/gadgets","gadgets",N145="technology/wearables","wearables",N145="film &amp; video/television","television",N145="film &amp; video/animation","animation",N145="film &amp; video/science fiction","science fiction",N145="film &amp; video/documentary","documentary",N145="film &amp; video/drama","drama",N145="film &amp; video/shorts","shorts",N145="games/video games","video games",N145="games/tabletop games","tabletop games",N145="games/mobile games","mobile games",N145="journalism/audio","audio",N145="photography/people","people",N145="photography/photobooks","photobooks",N145="photography/places","places",N145="photography/nature","nature",N145="music/electronic music","electronic music",N145="music/rock","rock",N145="music/indie rock","indie rock",N145="music/faith","faith",N145="publishing/children's books","children's books",N145="publishing/art books","art books",N145="publishing/fiction","fiction",N145="publishing/translations","translations",N145="music/pop","pop",N145="music/classical music","classical music",N145="publishing/nonfiction","nonfiction",N145="publishing/radio &amp; podcasts","radio &amp; podcasts",N145="music/world music","world music",N145="music/metal","metal",N145="music/jazz","jazz","TRUE","FALSE")</f>
        <v>science fiction</v>
      </c>
      <c r="S145" s="5">
        <f t="shared" si="10"/>
        <v>42559.064143518524</v>
      </c>
      <c r="T145" s="5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8"/>
        <v>27.6</v>
      </c>
      <c r="P146" s="24">
        <f t="shared" si="9"/>
        <v>55.945945945945944</v>
      </c>
      <c r="Q146" t="str" cm="1">
        <f t="array" ref="Q146">_xlfn.IFS(N146="food/small batch","food",N146="food/restaurants","food",N146="food/food trucks","food",N146="theater/spaces","theater",N146="theater/musical","theater",N146="theater/plays","theater",N146="technology/web","technology",N146="technology/space exploration","technology",N146="technology/makerspaces","technology",N146="technology/hardware","technology",N146="technology/gadgets","technology",N146="technology/wearables","technology",N146="film &amp; video/television","film &amp; video",N146="film &amp; video/animation","film &amp; video",N146="film &amp; video/science fiction","film &amp; video",N146="film &amp; video/documentary","film &amp; video",N146="film &amp; video/drama","film &amp; video",N146="film &amp; video/shorts","film &amp; video",N146="games/video games","games",N146="games/tabletop games","games",N146="games/mobile games","games",N146="journalism/audio","journalism",N146="photography/people","photography",N146="photography/photobooks","photography",N146="photography/places","photography",N146="photography/nature","photography",N146="music/electronic music","music",N146="music/rock","music",N146="music/indie rock","music",N146="music/faith","music",N146="publishing/children's books","publishing",N146="publishing/art books","publishing",N146="publishing/fiction","publishing",N146="publishing/translations","publishing",N146="music/pop","music",N146="music/classical music","music",N146="publishing/nonfiction","publishing",N146="publishing/radio &amp; podcasts","publishing",N146="music/world music","music",N146="music/metal","music",N146="music/jazz","music","TRUE","FALSE")</f>
        <v>film &amp; video</v>
      </c>
      <c r="R146" t="str" cm="1">
        <f t="array" ref="R146">_xlfn.IFS(N146="food/small batch","small batch",N146="food/restaurants","retaurants",N146="food/food trucks","food trucks",N146="theater/spaces","spaces",N146="theater/musical","musical",N146="theater/plays","plays",N146="technology/web","web",N146="technology/space exploration","space exploration",N146="technology/makerspaces","makerspaces",N146="technology/hardware","hardware",N146="technology/gadgets","gadgets",N146="technology/wearables","wearables",N146="film &amp; video/television","television",N146="film &amp; video/animation","animation",N146="film &amp; video/science fiction","science fiction",N146="film &amp; video/documentary","documentary",N146="film &amp; video/drama","drama",N146="film &amp; video/shorts","shorts",N146="games/video games","video games",N146="games/tabletop games","tabletop games",N146="games/mobile games","mobile games",N146="journalism/audio","audio",N146="photography/people","people",N146="photography/photobooks","photobooks",N146="photography/places","places",N146="photography/nature","nature",N146="music/electronic music","electronic music",N146="music/rock","rock",N146="music/indie rock","indie rock",N146="music/faith","faith",N146="publishing/children's books","children's books",N146="publishing/art books","art books",N146="publishing/fiction","fiction",N146="publishing/translations","translations",N146="music/pop","pop",N146="music/classical music","classical music",N146="publishing/nonfiction","nonfiction",N146="publishing/radio &amp; podcasts","radio &amp; podcasts",N146="music/world music","world music",N146="music/metal","metal",N146="music/jazz","jazz","TRUE","FALSE")</f>
        <v>science fiction</v>
      </c>
      <c r="S146" s="5">
        <f t="shared" si="10"/>
        <v>42047.762407407412</v>
      </c>
      <c r="T146" s="5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8"/>
        <v>7.5111111111111111</v>
      </c>
      <c r="P147" s="24">
        <f t="shared" si="9"/>
        <v>37.555555555555557</v>
      </c>
      <c r="Q147" t="str" cm="1">
        <f t="array" ref="Q147">_xlfn.IFS(N147="food/small batch","food",N147="food/restaurants","food",N147="food/food trucks","food",N147="theater/spaces","theater",N147="theater/musical","theater",N147="theater/plays","theater",N147="technology/web","technology",N147="technology/space exploration","technology",N147="technology/makerspaces","technology",N147="technology/hardware","technology",N147="technology/gadgets","technology",N147="technology/wearables","technology",N147="film &amp; video/television","film &amp; video",N147="film &amp; video/animation","film &amp; video",N147="film &amp; video/science fiction","film &amp; video",N147="film &amp; video/documentary","film &amp; video",N147="film &amp; video/drama","film &amp; video",N147="film &amp; video/shorts","film &amp; video",N147="games/video games","games",N147="games/tabletop games","games",N147="games/mobile games","games",N147="journalism/audio","journalism",N147="photography/people","photography",N147="photography/photobooks","photography",N147="photography/places","photography",N147="photography/nature","photography",N147="music/electronic music","music",N147="music/rock","music",N147="music/indie rock","music",N147="music/faith","music",N147="publishing/children's books","publishing",N147="publishing/art books","publishing",N147="publishing/fiction","publishing",N147="publishing/translations","publishing",N147="music/pop","music",N147="music/classical music","music",N147="publishing/nonfiction","publishing",N147="publishing/radio &amp; podcasts","publishing",N147="music/world music","music",N147="music/metal","music",N147="music/jazz","music","TRUE","FALSE")</f>
        <v>film &amp; video</v>
      </c>
      <c r="R147" t="str" cm="1">
        <f t="array" ref="R147">_xlfn.IFS(N147="food/small batch","small batch",N147="food/restaurants","retaurants",N147="food/food trucks","food trucks",N147="theater/spaces","spaces",N147="theater/musical","musical",N147="theater/plays","plays",N147="technology/web","web",N147="technology/space exploration","space exploration",N147="technology/makerspaces","makerspaces",N147="technology/hardware","hardware",N147="technology/gadgets","gadgets",N147="technology/wearables","wearables",N147="film &amp; video/television","television",N147="film &amp; video/animation","animation",N147="film &amp; video/science fiction","science fiction",N147="film &amp; video/documentary","documentary",N147="film &amp; video/drama","drama",N147="film &amp; video/shorts","shorts",N147="games/video games","video games",N147="games/tabletop games","tabletop games",N147="games/mobile games","mobile games",N147="journalism/audio","audio",N147="photography/people","people",N147="photography/photobooks","photobooks",N147="photography/places","places",N147="photography/nature","nature",N147="music/electronic music","electronic music",N147="music/rock","rock",N147="music/indie rock","indie rock",N147="music/faith","faith",N147="publishing/children's books","children's books",N147="publishing/art books","art books",N147="publishing/fiction","fiction",N147="publishing/translations","translations",N147="music/pop","pop",N147="music/classical music","classical music",N147="publishing/nonfiction","nonfiction",N147="publishing/radio &amp; podcasts","radio &amp; podcasts",N147="music/world music","world music",N147="music/metal","metal",N147="music/jazz","jazz","TRUE","FALSE")</f>
        <v>science fiction</v>
      </c>
      <c r="S147" s="5">
        <f t="shared" si="10"/>
        <v>42200.542268518519</v>
      </c>
      <c r="T147" s="5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8"/>
        <v>0.57499999999999996</v>
      </c>
      <c r="P148" s="24">
        <f t="shared" si="9"/>
        <v>38.333333333333336</v>
      </c>
      <c r="Q148" t="str" cm="1">
        <f t="array" ref="Q148">_xlfn.IFS(N148="food/small batch","food",N148="food/restaurants","food",N148="food/food trucks","food",N148="theater/spaces","theater",N148="theater/musical","theater",N148="theater/plays","theater",N148="technology/web","technology",N148="technology/space exploration","technology",N148="technology/makerspaces","technology",N148="technology/hardware","technology",N148="technology/gadgets","technology",N148="technology/wearables","technology",N148="film &amp; video/television","film &amp; video",N148="film &amp; video/animation","film &amp; video",N148="film &amp; video/science fiction","film &amp; video",N148="film &amp; video/documentary","film &amp; video",N148="film &amp; video/drama","film &amp; video",N148="film &amp; video/shorts","film &amp; video",N148="games/video games","games",N148="games/tabletop games","games",N148="games/mobile games","games",N148="journalism/audio","journalism",N148="photography/people","photography",N148="photography/photobooks","photography",N148="photography/places","photography",N148="photography/nature","photography",N148="music/electronic music","music",N148="music/rock","music",N148="music/indie rock","music",N148="music/faith","music",N148="publishing/children's books","publishing",N148="publishing/art books","publishing",N148="publishing/fiction","publishing",N148="publishing/translations","publishing",N148="music/pop","music",N148="music/classical music","music",N148="publishing/nonfiction","publishing",N148="publishing/radio &amp; podcasts","publishing",N148="music/world music","music",N148="music/metal","music",N148="music/jazz","music","TRUE","FALSE")</f>
        <v>film &amp; video</v>
      </c>
      <c r="R148" t="str" cm="1">
        <f t="array" ref="R148">_xlfn.IFS(N148="food/small batch","small batch",N148="food/restaurants","retaurants",N148="food/food trucks","food trucks",N148="theater/spaces","spaces",N148="theater/musical","musical",N148="theater/plays","plays",N148="technology/web","web",N148="technology/space exploration","space exploration",N148="technology/makerspaces","makerspaces",N148="technology/hardware","hardware",N148="technology/gadgets","gadgets",N148="technology/wearables","wearables",N148="film &amp; video/television","television",N148="film &amp; video/animation","animation",N148="film &amp; video/science fiction","science fiction",N148="film &amp; video/documentary","documentary",N148="film &amp; video/drama","drama",N148="film &amp; video/shorts","shorts",N148="games/video games","video games",N148="games/tabletop games","tabletop games",N148="games/mobile games","mobile games",N148="journalism/audio","audio",N148="photography/people","people",N148="photography/photobooks","photobooks",N148="photography/places","places",N148="photography/nature","nature",N148="music/electronic music","electronic music",N148="music/rock","rock",N148="music/indie rock","indie rock",N148="music/faith","faith",N148="publishing/children's books","children's books",N148="publishing/art books","art books",N148="publishing/fiction","fiction",N148="publishing/translations","translations",N148="music/pop","pop",N148="music/classical music","classical music",N148="publishing/nonfiction","nonfiction",N148="publishing/radio &amp; podcasts","radio &amp; podcasts",N148="music/world music","world music",N148="music/metal","metal",N148="music/jazz","jazz","TRUE","FALSE")</f>
        <v>science fiction</v>
      </c>
      <c r="S148" s="5">
        <f t="shared" si="10"/>
        <v>42693.016180555554</v>
      </c>
      <c r="T148" s="5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8"/>
        <v>0</v>
      </c>
      <c r="P149" s="24" t="e">
        <f t="shared" si="9"/>
        <v>#DIV/0!</v>
      </c>
      <c r="Q149" t="str" cm="1">
        <f t="array" ref="Q149">_xlfn.IFS(N149="food/small batch","food",N149="food/restaurants","food",N149="food/food trucks","food",N149="theater/spaces","theater",N149="theater/musical","theater",N149="theater/plays","theater",N149="technology/web","technology",N149="technology/space exploration","technology",N149="technology/makerspaces","technology",N149="technology/hardware","technology",N149="technology/gadgets","technology",N149="technology/wearables","technology",N149="film &amp; video/television","film &amp; video",N149="film &amp; video/animation","film &amp; video",N149="film &amp; video/science fiction","film &amp; video",N149="film &amp; video/documentary","film &amp; video",N149="film &amp; video/drama","film &amp; video",N149="film &amp; video/shorts","film &amp; video",N149="games/video games","games",N149="games/tabletop games","games",N149="games/mobile games","games",N149="journalism/audio","journalism",N149="photography/people","photography",N149="photography/photobooks","photography",N149="photography/places","photography",N149="photography/nature","photography",N149="music/electronic music","music",N149="music/rock","music",N149="music/indie rock","music",N149="music/faith","music",N149="publishing/children's books","publishing",N149="publishing/art books","publishing",N149="publishing/fiction","publishing",N149="publishing/translations","publishing",N149="music/pop","music",N149="music/classical music","music",N149="publishing/nonfiction","publishing",N149="publishing/radio &amp; podcasts","publishing",N149="music/world music","music",N149="music/metal","music",N149="music/jazz","music","TRUE","FALSE")</f>
        <v>film &amp; video</v>
      </c>
      <c r="R149" t="str" cm="1">
        <f t="array" ref="R149">_xlfn.IFS(N149="food/small batch","small batch",N149="food/restaurants","retaurants",N149="food/food trucks","food trucks",N149="theater/spaces","spaces",N149="theater/musical","musical",N149="theater/plays","plays",N149="technology/web","web",N149="technology/space exploration","space exploration",N149="technology/makerspaces","makerspaces",N149="technology/hardware","hardware",N149="technology/gadgets","gadgets",N149="technology/wearables","wearables",N149="film &amp; video/television","television",N149="film &amp; video/animation","animation",N149="film &amp; video/science fiction","science fiction",N149="film &amp; video/documentary","documentary",N149="film &amp; video/drama","drama",N149="film &amp; video/shorts","shorts",N149="games/video games","video games",N149="games/tabletop games","tabletop games",N149="games/mobile games","mobile games",N149="journalism/audio","audio",N149="photography/people","people",N149="photography/photobooks","photobooks",N149="photography/places","places",N149="photography/nature","nature",N149="music/electronic music","electronic music",N149="music/rock","rock",N149="music/indie rock","indie rock",N149="music/faith","faith",N149="publishing/children's books","children's books",N149="publishing/art books","art books",N149="publishing/fiction","fiction",N149="publishing/translations","translations",N149="music/pop","pop",N149="music/classical music","classical music",N149="publishing/nonfiction","nonfiction",N149="publishing/radio &amp; podcasts","radio &amp; podcasts",N149="music/world music","world music",N149="music/metal","metal",N149="music/jazz","jazz","TRUE","FALSE")</f>
        <v>science fiction</v>
      </c>
      <c r="S149" s="5">
        <f t="shared" si="10"/>
        <v>41969.767824074079</v>
      </c>
      <c r="T149" s="5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8"/>
        <v>0.08</v>
      </c>
      <c r="P150" s="24">
        <f t="shared" si="9"/>
        <v>20</v>
      </c>
      <c r="Q150" t="str" cm="1">
        <f t="array" ref="Q150">_xlfn.IFS(N150="food/small batch","food",N150="food/restaurants","food",N150="food/food trucks","food",N150="theater/spaces","theater",N150="theater/musical","theater",N150="theater/plays","theater",N150="technology/web","technology",N150="technology/space exploration","technology",N150="technology/makerspaces","technology",N150="technology/hardware","technology",N150="technology/gadgets","technology",N150="technology/wearables","technology",N150="film &amp; video/television","film &amp; video",N150="film &amp; video/animation","film &amp; video",N150="film &amp; video/science fiction","film &amp; video",N150="film &amp; video/documentary","film &amp; video",N150="film &amp; video/drama","film &amp; video",N150="film &amp; video/shorts","film &amp; video",N150="games/video games","games",N150="games/tabletop games","games",N150="games/mobile games","games",N150="journalism/audio","journalism",N150="photography/people","photography",N150="photography/photobooks","photography",N150="photography/places","photography",N150="photography/nature","photography",N150="music/electronic music","music",N150="music/rock","music",N150="music/indie rock","music",N150="music/faith","music",N150="publishing/children's books","publishing",N150="publishing/art books","publishing",N150="publishing/fiction","publishing",N150="publishing/translations","publishing",N150="music/pop","music",N150="music/classical music","music",N150="publishing/nonfiction","publishing",N150="publishing/radio &amp; podcasts","publishing",N150="music/world music","music",N150="music/metal","music",N150="music/jazz","music","TRUE","FALSE")</f>
        <v>film &amp; video</v>
      </c>
      <c r="R150" t="str" cm="1">
        <f t="array" ref="R150">_xlfn.IFS(N150="food/small batch","small batch",N150="food/restaurants","retaurants",N150="food/food trucks","food trucks",N150="theater/spaces","spaces",N150="theater/musical","musical",N150="theater/plays","plays",N150="technology/web","web",N150="technology/space exploration","space exploration",N150="technology/makerspaces","makerspaces",N150="technology/hardware","hardware",N150="technology/gadgets","gadgets",N150="technology/wearables","wearables",N150="film &amp; video/television","television",N150="film &amp; video/animation","animation",N150="film &amp; video/science fiction","science fiction",N150="film &amp; video/documentary","documentary",N150="film &amp; video/drama","drama",N150="film &amp; video/shorts","shorts",N150="games/video games","video games",N150="games/tabletop games","tabletop games",N150="games/mobile games","mobile games",N150="journalism/audio","audio",N150="photography/people","people",N150="photography/photobooks","photobooks",N150="photography/places","places",N150="photography/nature","nature",N150="music/electronic music","electronic music",N150="music/rock","rock",N150="music/indie rock","indie rock",N150="music/faith","faith",N150="publishing/children's books","children's books",N150="publishing/art books","art books",N150="publishing/fiction","fiction",N150="publishing/translations","translations",N150="music/pop","pop",N150="music/classical music","classical music",N150="publishing/nonfiction","nonfiction",N150="publishing/radio &amp; podcasts","radio &amp; podcasts",N150="music/world music","world music",N150="music/metal","metal",N150="music/jazz","jazz","TRUE","FALSE")</f>
        <v>science fiction</v>
      </c>
      <c r="S150" s="5">
        <f t="shared" si="10"/>
        <v>42397.281666666662</v>
      </c>
      <c r="T150" s="5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8"/>
        <v>0.91999999999999993</v>
      </c>
      <c r="P151" s="24">
        <f t="shared" si="9"/>
        <v>15.333333333333334</v>
      </c>
      <c r="Q151" t="str" cm="1">
        <f t="array" ref="Q151">_xlfn.IFS(N151="food/small batch","food",N151="food/restaurants","food",N151="food/food trucks","food",N151="theater/spaces","theater",N151="theater/musical","theater",N151="theater/plays","theater",N151="technology/web","technology",N151="technology/space exploration","technology",N151="technology/makerspaces","technology",N151="technology/hardware","technology",N151="technology/gadgets","technology",N151="technology/wearables","technology",N151="film &amp; video/television","film &amp; video",N151="film &amp; video/animation","film &amp; video",N151="film &amp; video/science fiction","film &amp; video",N151="film &amp; video/documentary","film &amp; video",N151="film &amp; video/drama","film &amp; video",N151="film &amp; video/shorts","film &amp; video",N151="games/video games","games",N151="games/tabletop games","games",N151="games/mobile games","games",N151="journalism/audio","journalism",N151="photography/people","photography",N151="photography/photobooks","photography",N151="photography/places","photography",N151="photography/nature","photography",N151="music/electronic music","music",N151="music/rock","music",N151="music/indie rock","music",N151="music/faith","music",N151="publishing/children's books","publishing",N151="publishing/art books","publishing",N151="publishing/fiction","publishing",N151="publishing/translations","publishing",N151="music/pop","music",N151="music/classical music","music",N151="publishing/nonfiction","publishing",N151="publishing/radio &amp; podcasts","publishing",N151="music/world music","music",N151="music/metal","music",N151="music/jazz","music","TRUE","FALSE")</f>
        <v>film &amp; video</v>
      </c>
      <c r="R151" t="str" cm="1">
        <f t="array" ref="R151">_xlfn.IFS(N151="food/small batch","small batch",N151="food/restaurants","retaurants",N151="food/food trucks","food trucks",N151="theater/spaces","spaces",N151="theater/musical","musical",N151="theater/plays","plays",N151="technology/web","web",N151="technology/space exploration","space exploration",N151="technology/makerspaces","makerspaces",N151="technology/hardware","hardware",N151="technology/gadgets","gadgets",N151="technology/wearables","wearables",N151="film &amp; video/television","television",N151="film &amp; video/animation","animation",N151="film &amp; video/science fiction","science fiction",N151="film &amp; video/documentary","documentary",N151="film &amp; video/drama","drama",N151="film &amp; video/shorts","shorts",N151="games/video games","video games",N151="games/tabletop games","tabletop games",N151="games/mobile games","mobile games",N151="journalism/audio","audio",N151="photography/people","people",N151="photography/photobooks","photobooks",N151="photography/places","places",N151="photography/nature","nature",N151="music/electronic music","electronic music",N151="music/rock","rock",N151="music/indie rock","indie rock",N151="music/faith","faith",N151="publishing/children's books","children's books",N151="publishing/art books","art books",N151="publishing/fiction","fiction",N151="publishing/translations","translations",N151="music/pop","pop",N151="music/classical music","classical music",N151="publishing/nonfiction","nonfiction",N151="publishing/radio &amp; podcasts","radio &amp; podcasts",N151="music/world music","world music",N151="music/metal","metal",N151="music/jazz","jazz","TRUE","FALSE")</f>
        <v>science fiction</v>
      </c>
      <c r="S151" s="5">
        <f t="shared" si="10"/>
        <v>41968.172106481477</v>
      </c>
      <c r="T151" s="5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8"/>
        <v>23.163076923076922</v>
      </c>
      <c r="P152" s="24">
        <f t="shared" si="9"/>
        <v>449.43283582089555</v>
      </c>
      <c r="Q152" t="str" cm="1">
        <f t="array" ref="Q152">_xlfn.IFS(N152="food/small batch","food",N152="food/restaurants","food",N152="food/food trucks","food",N152="theater/spaces","theater",N152="theater/musical","theater",N152="theater/plays","theater",N152="technology/web","technology",N152="technology/space exploration","technology",N152="technology/makerspaces","technology",N152="technology/hardware","technology",N152="technology/gadgets","technology",N152="technology/wearables","technology",N152="film &amp; video/television","film &amp; video",N152="film &amp; video/animation","film &amp; video",N152="film &amp; video/science fiction","film &amp; video",N152="film &amp; video/documentary","film &amp; video",N152="film &amp; video/drama","film &amp; video",N152="film &amp; video/shorts","film &amp; video",N152="games/video games","games",N152="games/tabletop games","games",N152="games/mobile games","games",N152="journalism/audio","journalism",N152="photography/people","photography",N152="photography/photobooks","photography",N152="photography/places","photography",N152="photography/nature","photography",N152="music/electronic music","music",N152="music/rock","music",N152="music/indie rock","music",N152="music/faith","music",N152="publishing/children's books","publishing",N152="publishing/art books","publishing",N152="publishing/fiction","publishing",N152="publishing/translations","publishing",N152="music/pop","music",N152="music/classical music","music",N152="publishing/nonfiction","publishing",N152="publishing/radio &amp; podcasts","publishing",N152="music/world music","music",N152="music/metal","music",N152="music/jazz","music","TRUE","FALSE")</f>
        <v>film &amp; video</v>
      </c>
      <c r="R152" t="str" cm="1">
        <f t="array" ref="R152">_xlfn.IFS(N152="food/small batch","small batch",N152="food/restaurants","retaurants",N152="food/food trucks","food trucks",N152="theater/spaces","spaces",N152="theater/musical","musical",N152="theater/plays","plays",N152="technology/web","web",N152="technology/space exploration","space exploration",N152="technology/makerspaces","makerspaces",N152="technology/hardware","hardware",N152="technology/gadgets","gadgets",N152="technology/wearables","wearables",N152="film &amp; video/television","television",N152="film &amp; video/animation","animation",N152="film &amp; video/science fiction","science fiction",N152="film &amp; video/documentary","documentary",N152="film &amp; video/drama","drama",N152="film &amp; video/shorts","shorts",N152="games/video games","video games",N152="games/tabletop games","tabletop games",N152="games/mobile games","mobile games",N152="journalism/audio","audio",N152="photography/people","people",N152="photography/photobooks","photobooks",N152="photography/places","places",N152="photography/nature","nature",N152="music/electronic music","electronic music",N152="music/rock","rock",N152="music/indie rock","indie rock",N152="music/faith","faith",N152="publishing/children's books","children's books",N152="publishing/art books","art books",N152="publishing/fiction","fiction",N152="publishing/translations","translations",N152="music/pop","pop",N152="music/classical music","classical music",N152="publishing/nonfiction","nonfiction",N152="publishing/radio &amp; podcasts","radio &amp; podcasts",N152="music/world music","world music",N152="music/metal","metal",N152="music/jazz","jazz","TRUE","FALSE")</f>
        <v>science fiction</v>
      </c>
      <c r="S152" s="5">
        <f t="shared" si="10"/>
        <v>42090.161828703705</v>
      </c>
      <c r="T152" s="5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8"/>
        <v>5.5999999999999994E-2</v>
      </c>
      <c r="P153" s="24">
        <f t="shared" si="9"/>
        <v>28</v>
      </c>
      <c r="Q153" t="str" cm="1">
        <f t="array" ref="Q153">_xlfn.IFS(N153="food/small batch","food",N153="food/restaurants","food",N153="food/food trucks","food",N153="theater/spaces","theater",N153="theater/musical","theater",N153="theater/plays","theater",N153="technology/web","technology",N153="technology/space exploration","technology",N153="technology/makerspaces","technology",N153="technology/hardware","technology",N153="technology/gadgets","technology",N153="technology/wearables","technology",N153="film &amp; video/television","film &amp; video",N153="film &amp; video/animation","film &amp; video",N153="film &amp; video/science fiction","film &amp; video",N153="film &amp; video/documentary","film &amp; video",N153="film &amp; video/drama","film &amp; video",N153="film &amp; video/shorts","film &amp; video",N153="games/video games","games",N153="games/tabletop games","games",N153="games/mobile games","games",N153="journalism/audio","journalism",N153="photography/people","photography",N153="photography/photobooks","photography",N153="photography/places","photography",N153="photography/nature","photography",N153="music/electronic music","music",N153="music/rock","music",N153="music/indie rock","music",N153="music/faith","music",N153="publishing/children's books","publishing",N153="publishing/art books","publishing",N153="publishing/fiction","publishing",N153="publishing/translations","publishing",N153="music/pop","music",N153="music/classical music","music",N153="publishing/nonfiction","publishing",N153="publishing/radio &amp; podcasts","publishing",N153="music/world music","music",N153="music/metal","music",N153="music/jazz","music","TRUE","FALSE")</f>
        <v>film &amp; video</v>
      </c>
      <c r="R153" t="str" cm="1">
        <f t="array" ref="R153">_xlfn.IFS(N153="food/small batch","small batch",N153="food/restaurants","retaurants",N153="food/food trucks","food trucks",N153="theater/spaces","spaces",N153="theater/musical","musical",N153="theater/plays","plays",N153="technology/web","web",N153="technology/space exploration","space exploration",N153="technology/makerspaces","makerspaces",N153="technology/hardware","hardware",N153="technology/gadgets","gadgets",N153="technology/wearables","wearables",N153="film &amp; video/television","television",N153="film &amp; video/animation","animation",N153="film &amp; video/science fiction","science fiction",N153="film &amp; video/documentary","documentary",N153="film &amp; video/drama","drama",N153="film &amp; video/shorts","shorts",N153="games/video games","video games",N153="games/tabletop games","tabletop games",N153="games/mobile games","mobile games",N153="journalism/audio","audio",N153="photography/people","people",N153="photography/photobooks","photobooks",N153="photography/places","places",N153="photography/nature","nature",N153="music/electronic music","electronic music",N153="music/rock","rock",N153="music/indie rock","indie rock",N153="music/faith","faith",N153="publishing/children's books","children's books",N153="publishing/art books","art books",N153="publishing/fiction","fiction",N153="publishing/translations","translations",N153="music/pop","pop",N153="music/classical music","classical music",N153="publishing/nonfiction","nonfiction",N153="publishing/radio &amp; podcasts","radio &amp; podcasts",N153="music/world music","world music",N153="music/metal","metal",N153="music/jazz","jazz","TRUE","FALSE")</f>
        <v>science fiction</v>
      </c>
      <c r="S153" s="5">
        <f t="shared" si="10"/>
        <v>42113.550821759258</v>
      </c>
      <c r="T153" s="5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8"/>
        <v>7.8947368421052634E-3</v>
      </c>
      <c r="P154" s="24">
        <f t="shared" si="9"/>
        <v>15</v>
      </c>
      <c r="Q154" t="str" cm="1">
        <f t="array" ref="Q154">_xlfn.IFS(N154="food/small batch","food",N154="food/restaurants","food",N154="food/food trucks","food",N154="theater/spaces","theater",N154="theater/musical","theater",N154="theater/plays","theater",N154="technology/web","technology",N154="technology/space exploration","technology",N154="technology/makerspaces","technology",N154="technology/hardware","technology",N154="technology/gadgets","technology",N154="technology/wearables","technology",N154="film &amp; video/television","film &amp; video",N154="film &amp; video/animation","film &amp; video",N154="film &amp; video/science fiction","film &amp; video",N154="film &amp; video/documentary","film &amp; video",N154="film &amp; video/drama","film &amp; video",N154="film &amp; video/shorts","film &amp; video",N154="games/video games","games",N154="games/tabletop games","games",N154="games/mobile games","games",N154="journalism/audio","journalism",N154="photography/people","photography",N154="photography/photobooks","photography",N154="photography/places","photography",N154="photography/nature","photography",N154="music/electronic music","music",N154="music/rock","music",N154="music/indie rock","music",N154="music/faith","music",N154="publishing/children's books","publishing",N154="publishing/art books","publishing",N154="publishing/fiction","publishing",N154="publishing/translations","publishing",N154="music/pop","music",N154="music/classical music","music",N154="publishing/nonfiction","publishing",N154="publishing/radio &amp; podcasts","publishing",N154="music/world music","music",N154="music/metal","music",N154="music/jazz","music","TRUE","FALSE")</f>
        <v>film &amp; video</v>
      </c>
      <c r="R154" t="str" cm="1">
        <f t="array" ref="R154">_xlfn.IFS(N154="food/small batch","small batch",N154="food/restaurants","retaurants",N154="food/food trucks","food trucks",N154="theater/spaces","spaces",N154="theater/musical","musical",N154="theater/plays","plays",N154="technology/web","web",N154="technology/space exploration","space exploration",N154="technology/makerspaces","makerspaces",N154="technology/hardware","hardware",N154="technology/gadgets","gadgets",N154="technology/wearables","wearables",N154="film &amp; video/television","television",N154="film &amp; video/animation","animation",N154="film &amp; video/science fiction","science fiction",N154="film &amp; video/documentary","documentary",N154="film &amp; video/drama","drama",N154="film &amp; video/shorts","shorts",N154="games/video games","video games",N154="games/tabletop games","tabletop games",N154="games/mobile games","mobile games",N154="journalism/audio","audio",N154="photography/people","people",N154="photography/photobooks","photobooks",N154="photography/places","places",N154="photography/nature","nature",N154="music/electronic music","electronic music",N154="music/rock","rock",N154="music/indie rock","indie rock",N154="music/faith","faith",N154="publishing/children's books","children's books",N154="publishing/art books","art books",N154="publishing/fiction","fiction",N154="publishing/translations","translations",N154="music/pop","pop",N154="music/classical music","classical music",N154="publishing/nonfiction","nonfiction",N154="publishing/radio &amp; podcasts","radio &amp; podcasts",N154="music/world music","world music",N154="music/metal","metal",N154="music/jazz","jazz","TRUE","FALSE")</f>
        <v>science fiction</v>
      </c>
      <c r="S154" s="5">
        <f t="shared" si="10"/>
        <v>41875.077546296299</v>
      </c>
      <c r="T154" s="5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8"/>
        <v>0.71799999999999997</v>
      </c>
      <c r="P155" s="24">
        <f t="shared" si="9"/>
        <v>35.9</v>
      </c>
      <c r="Q155" t="str" cm="1">
        <f t="array" ref="Q155">_xlfn.IFS(N155="food/small batch","food",N155="food/restaurants","food",N155="food/food trucks","food",N155="theater/spaces","theater",N155="theater/musical","theater",N155="theater/plays","theater",N155="technology/web","technology",N155="technology/space exploration","technology",N155="technology/makerspaces","technology",N155="technology/hardware","technology",N155="technology/gadgets","technology",N155="technology/wearables","technology",N155="film &amp; video/television","film &amp; video",N155="film &amp; video/animation","film &amp; video",N155="film &amp; video/science fiction","film &amp; video",N155="film &amp; video/documentary","film &amp; video",N155="film &amp; video/drama","film &amp; video",N155="film &amp; video/shorts","film &amp; video",N155="games/video games","games",N155="games/tabletop games","games",N155="games/mobile games","games",N155="journalism/audio","journalism",N155="photography/people","photography",N155="photography/photobooks","photography",N155="photography/places","photography",N155="photography/nature","photography",N155="music/electronic music","music",N155="music/rock","music",N155="music/indie rock","music",N155="music/faith","music",N155="publishing/children's books","publishing",N155="publishing/art books","publishing",N155="publishing/fiction","publishing",N155="publishing/translations","publishing",N155="music/pop","music",N155="music/classical music","music",N155="publishing/nonfiction","publishing",N155="publishing/radio &amp; podcasts","publishing",N155="music/world music","music",N155="music/metal","music",N155="music/jazz","music","TRUE","FALSE")</f>
        <v>film &amp; video</v>
      </c>
      <c r="R155" t="str" cm="1">
        <f t="array" ref="R155">_xlfn.IFS(N155="food/small batch","small batch",N155="food/restaurants","retaurants",N155="food/food trucks","food trucks",N155="theater/spaces","spaces",N155="theater/musical","musical",N155="theater/plays","plays",N155="technology/web","web",N155="technology/space exploration","space exploration",N155="technology/makerspaces","makerspaces",N155="technology/hardware","hardware",N155="technology/gadgets","gadgets",N155="technology/wearables","wearables",N155="film &amp; video/television","television",N155="film &amp; video/animation","animation",N155="film &amp; video/science fiction","science fiction",N155="film &amp; video/documentary","documentary",N155="film &amp; video/drama","drama",N155="film &amp; video/shorts","shorts",N155="games/video games","video games",N155="games/tabletop games","tabletop games",N155="games/mobile games","mobile games",N155="journalism/audio","audio",N155="photography/people","people",N155="photography/photobooks","photobooks",N155="photography/places","places",N155="photography/nature","nature",N155="music/electronic music","electronic music",N155="music/rock","rock",N155="music/indie rock","indie rock",N155="music/faith","faith",N155="publishing/children's books","children's books",N155="publishing/art books","art books",N155="publishing/fiction","fiction",N155="publishing/translations","translations",N155="music/pop","pop",N155="music/classical music","classical music",N155="publishing/nonfiction","nonfiction",N155="publishing/radio &amp; podcasts","radio &amp; podcasts",N155="music/world music","world music",N155="music/metal","metal",N155="music/jazz","jazz","TRUE","FALSE")</f>
        <v>science fiction</v>
      </c>
      <c r="S155" s="5">
        <f t="shared" si="10"/>
        <v>41933.586157407408</v>
      </c>
      <c r="T155" s="5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8"/>
        <v>2.666666666666667</v>
      </c>
      <c r="P156" s="24">
        <f t="shared" si="9"/>
        <v>13.333333333333334</v>
      </c>
      <c r="Q156" t="str" cm="1">
        <f t="array" ref="Q156">_xlfn.IFS(N156="food/small batch","food",N156="food/restaurants","food",N156="food/food trucks","food",N156="theater/spaces","theater",N156="theater/musical","theater",N156="theater/plays","theater",N156="technology/web","technology",N156="technology/space exploration","technology",N156="technology/makerspaces","technology",N156="technology/hardware","technology",N156="technology/gadgets","technology",N156="technology/wearables","technology",N156="film &amp; video/television","film &amp; video",N156="film &amp; video/animation","film &amp; video",N156="film &amp; video/science fiction","film &amp; video",N156="film &amp; video/documentary","film &amp; video",N156="film &amp; video/drama","film &amp; video",N156="film &amp; video/shorts","film &amp; video",N156="games/video games","games",N156="games/tabletop games","games",N156="games/mobile games","games",N156="journalism/audio","journalism",N156="photography/people","photography",N156="photography/photobooks","photography",N156="photography/places","photography",N156="photography/nature","photography",N156="music/electronic music","music",N156="music/rock","music",N156="music/indie rock","music",N156="music/faith","music",N156="publishing/children's books","publishing",N156="publishing/art books","publishing",N156="publishing/fiction","publishing",N156="publishing/translations","publishing",N156="music/pop","music",N156="music/classical music","music",N156="publishing/nonfiction","publishing",N156="publishing/radio &amp; podcasts","publishing",N156="music/world music","music",N156="music/metal","music",N156="music/jazz","music","TRUE","FALSE")</f>
        <v>film &amp; video</v>
      </c>
      <c r="R156" t="str" cm="1">
        <f t="array" ref="R156">_xlfn.IFS(N156="food/small batch","small batch",N156="food/restaurants","retaurants",N156="food/food trucks","food trucks",N156="theater/spaces","spaces",N156="theater/musical","musical",N156="theater/plays","plays",N156="technology/web","web",N156="technology/space exploration","space exploration",N156="technology/makerspaces","makerspaces",N156="technology/hardware","hardware",N156="technology/gadgets","gadgets",N156="technology/wearables","wearables",N156="film &amp; video/television","television",N156="film &amp; video/animation","animation",N156="film &amp; video/science fiction","science fiction",N156="film &amp; video/documentary","documentary",N156="film &amp; video/drama","drama",N156="film &amp; video/shorts","shorts",N156="games/video games","video games",N156="games/tabletop games","tabletop games",N156="games/mobile games","mobile games",N156="journalism/audio","audio",N156="photography/people","people",N156="photography/photobooks","photobooks",N156="photography/places","places",N156="photography/nature","nature",N156="music/electronic music","electronic music",N156="music/rock","rock",N156="music/indie rock","indie rock",N156="music/faith","faith",N156="publishing/children's books","children's books",N156="publishing/art books","art books",N156="publishing/fiction","fiction",N156="publishing/translations","translations",N156="music/pop","pop",N156="music/classical music","classical music",N156="publishing/nonfiction","nonfiction",N156="publishing/radio &amp; podcasts","radio &amp; podcasts",N156="music/world music","world music",N156="music/metal","metal",N156="music/jazz","jazz","TRUE","FALSE")</f>
        <v>science fiction</v>
      </c>
      <c r="S156" s="5">
        <f t="shared" si="10"/>
        <v>42115.547395833331</v>
      </c>
      <c r="T156" s="5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8"/>
        <v>6.0000000000000001E-3</v>
      </c>
      <c r="P157" s="24">
        <f t="shared" si="9"/>
        <v>20.25</v>
      </c>
      <c r="Q157" t="str" cm="1">
        <f t="array" ref="Q157">_xlfn.IFS(N157="food/small batch","food",N157="food/restaurants","food",N157="food/food trucks","food",N157="theater/spaces","theater",N157="theater/musical","theater",N157="theater/plays","theater",N157="technology/web","technology",N157="technology/space exploration","technology",N157="technology/makerspaces","technology",N157="technology/hardware","technology",N157="technology/gadgets","technology",N157="technology/wearables","technology",N157="film &amp; video/television","film &amp; video",N157="film &amp; video/animation","film &amp; video",N157="film &amp; video/science fiction","film &amp; video",N157="film &amp; video/documentary","film &amp; video",N157="film &amp; video/drama","film &amp; video",N157="film &amp; video/shorts","film &amp; video",N157="games/video games","games",N157="games/tabletop games","games",N157="games/mobile games","games",N157="journalism/audio","journalism",N157="photography/people","photography",N157="photography/photobooks","photography",N157="photography/places","photography",N157="photography/nature","photography",N157="music/electronic music","music",N157="music/rock","music",N157="music/indie rock","music",N157="music/faith","music",N157="publishing/children's books","publishing",N157="publishing/art books","publishing",N157="publishing/fiction","publishing",N157="publishing/translations","publishing",N157="music/pop","music",N157="music/classical music","music",N157="publishing/nonfiction","publishing",N157="publishing/radio &amp; podcasts","publishing",N157="music/world music","music",N157="music/metal","music",N157="music/jazz","music","TRUE","FALSE")</f>
        <v>film &amp; video</v>
      </c>
      <c r="R157" t="str" cm="1">
        <f t="array" ref="R157">_xlfn.IFS(N157="food/small batch","small batch",N157="food/restaurants","retaurants",N157="food/food trucks","food trucks",N157="theater/spaces","spaces",N157="theater/musical","musical",N157="theater/plays","plays",N157="technology/web","web",N157="technology/space exploration","space exploration",N157="technology/makerspaces","makerspaces",N157="technology/hardware","hardware",N157="technology/gadgets","gadgets",N157="technology/wearables","wearables",N157="film &amp; video/television","television",N157="film &amp; video/animation","animation",N157="film &amp; video/science fiction","science fiction",N157="film &amp; video/documentary","documentary",N157="film &amp; video/drama","drama",N157="film &amp; video/shorts","shorts",N157="games/video games","video games",N157="games/tabletop games","tabletop games",N157="games/mobile games","mobile games",N157="journalism/audio","audio",N157="photography/people","people",N157="photography/photobooks","photobooks",N157="photography/places","places",N157="photography/nature","nature",N157="music/electronic music","electronic music",N157="music/rock","rock",N157="music/indie rock","indie rock",N157="music/faith","faith",N157="publishing/children's books","children's books",N157="publishing/art books","art books",N157="publishing/fiction","fiction",N157="publishing/translations","translations",N157="music/pop","pop",N157="music/classical music","classical music",N157="publishing/nonfiction","nonfiction",N157="publishing/radio &amp; podcasts","radio &amp; podcasts",N157="music/world music","world music",N157="music/metal","metal",N157="music/jazz","jazz","TRUE","FALSE")</f>
        <v>science fiction</v>
      </c>
      <c r="S157" s="5">
        <f t="shared" si="10"/>
        <v>42168.559432870374</v>
      </c>
      <c r="T157" s="5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8"/>
        <v>5.0999999999999996</v>
      </c>
      <c r="P158" s="24">
        <f t="shared" si="9"/>
        <v>119</v>
      </c>
      <c r="Q158" t="str" cm="1">
        <f t="array" ref="Q158">_xlfn.IFS(N158="food/small batch","food",N158="food/restaurants","food",N158="food/food trucks","food",N158="theater/spaces","theater",N158="theater/musical","theater",N158="theater/plays","theater",N158="technology/web","technology",N158="technology/space exploration","technology",N158="technology/makerspaces","technology",N158="technology/hardware","technology",N158="technology/gadgets","technology",N158="technology/wearables","technology",N158="film &amp; video/television","film &amp; video",N158="film &amp; video/animation","film &amp; video",N158="film &amp; video/science fiction","film &amp; video",N158="film &amp; video/documentary","film &amp; video",N158="film &amp; video/drama","film &amp; video",N158="film &amp; video/shorts","film &amp; video",N158="games/video games","games",N158="games/tabletop games","games",N158="games/mobile games","games",N158="journalism/audio","journalism",N158="photography/people","photography",N158="photography/photobooks","photography",N158="photography/places","photography",N158="photography/nature","photography",N158="music/electronic music","music",N158="music/rock","music",N158="music/indie rock","music",N158="music/faith","music",N158="publishing/children's books","publishing",N158="publishing/art books","publishing",N158="publishing/fiction","publishing",N158="publishing/translations","publishing",N158="music/pop","music",N158="music/classical music","music",N158="publishing/nonfiction","publishing",N158="publishing/radio &amp; podcasts","publishing",N158="music/world music","music",N158="music/metal","music",N158="music/jazz","music","TRUE","FALSE")</f>
        <v>film &amp; video</v>
      </c>
      <c r="R158" t="str" cm="1">
        <f t="array" ref="R158">_xlfn.IFS(N158="food/small batch","small batch",N158="food/restaurants","retaurants",N158="food/food trucks","food trucks",N158="theater/spaces","spaces",N158="theater/musical","musical",N158="theater/plays","plays",N158="technology/web","web",N158="technology/space exploration","space exploration",N158="technology/makerspaces","makerspaces",N158="technology/hardware","hardware",N158="technology/gadgets","gadgets",N158="technology/wearables","wearables",N158="film &amp; video/television","television",N158="film &amp; video/animation","animation",N158="film &amp; video/science fiction","science fiction",N158="film &amp; video/documentary","documentary",N158="film &amp; video/drama","drama",N158="film &amp; video/shorts","shorts",N158="games/video games","video games",N158="games/tabletop games","tabletop games",N158="games/mobile games","mobile games",N158="journalism/audio","audio",N158="photography/people","people",N158="photography/photobooks","photobooks",N158="photography/places","places",N158="photography/nature","nature",N158="music/electronic music","electronic music",N158="music/rock","rock",N158="music/indie rock","indie rock",N158="music/faith","faith",N158="publishing/children's books","children's books",N158="publishing/art books","art books",N158="publishing/fiction","fiction",N158="publishing/translations","translations",N158="music/pop","pop",N158="music/classical music","classical music",N158="publishing/nonfiction","nonfiction",N158="publishing/radio &amp; podcasts","radio &amp; podcasts",N158="music/world music","world music",N158="music/metal","metal",N158="music/jazz","jazz","TRUE","FALSE")</f>
        <v>science fiction</v>
      </c>
      <c r="S158" s="5">
        <f t="shared" si="10"/>
        <v>41794.124953703707</v>
      </c>
      <c r="T158" s="5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8"/>
        <v>0.26711185308848079</v>
      </c>
      <c r="P159" s="24">
        <f t="shared" si="9"/>
        <v>4</v>
      </c>
      <c r="Q159" t="str" cm="1">
        <f t="array" ref="Q159">_xlfn.IFS(N159="food/small batch","food",N159="food/restaurants","food",N159="food/food trucks","food",N159="theater/spaces","theater",N159="theater/musical","theater",N159="theater/plays","theater",N159="technology/web","technology",N159="technology/space exploration","technology",N159="technology/makerspaces","technology",N159="technology/hardware","technology",N159="technology/gadgets","technology",N159="technology/wearables","technology",N159="film &amp; video/television","film &amp; video",N159="film &amp; video/animation","film &amp; video",N159="film &amp; video/science fiction","film &amp; video",N159="film &amp; video/documentary","film &amp; video",N159="film &amp; video/drama","film &amp; video",N159="film &amp; video/shorts","film &amp; video",N159="games/video games","games",N159="games/tabletop games","games",N159="games/mobile games","games",N159="journalism/audio","journalism",N159="photography/people","photography",N159="photography/photobooks","photography",N159="photography/places","photography",N159="photography/nature","photography",N159="music/electronic music","music",N159="music/rock","music",N159="music/indie rock","music",N159="music/faith","music",N159="publishing/children's books","publishing",N159="publishing/art books","publishing",N159="publishing/fiction","publishing",N159="publishing/translations","publishing",N159="music/pop","music",N159="music/classical music","music",N159="publishing/nonfiction","publishing",N159="publishing/radio &amp; podcasts","publishing",N159="music/world music","music",N159="music/metal","music",N159="music/jazz","music","TRUE","FALSE")</f>
        <v>film &amp; video</v>
      </c>
      <c r="R159" t="str" cm="1">
        <f t="array" ref="R159">_xlfn.IFS(N159="food/small batch","small batch",N159="food/restaurants","retaurants",N159="food/food trucks","food trucks",N159="theater/spaces","spaces",N159="theater/musical","musical",N159="theater/plays","plays",N159="technology/web","web",N159="technology/space exploration","space exploration",N159="technology/makerspaces","makerspaces",N159="technology/hardware","hardware",N159="technology/gadgets","gadgets",N159="technology/wearables","wearables",N159="film &amp; video/television","television",N159="film &amp; video/animation","animation",N159="film &amp; video/science fiction","science fiction",N159="film &amp; video/documentary","documentary",N159="film &amp; video/drama","drama",N159="film &amp; video/shorts","shorts",N159="games/video games","video games",N159="games/tabletop games","tabletop games",N159="games/mobile games","mobile games",N159="journalism/audio","audio",N159="photography/people","people",N159="photography/photobooks","photobooks",N159="photography/places","places",N159="photography/nature","nature",N159="music/electronic music","electronic music",N159="music/rock","rock",N159="music/indie rock","indie rock",N159="music/faith","faith",N159="publishing/children's books","children's books",N159="publishing/art books","art books",N159="publishing/fiction","fiction",N159="publishing/translations","translations",N159="music/pop","pop",N159="music/classical music","classical music",N159="publishing/nonfiction","nonfiction",N159="publishing/radio &amp; podcasts","radio &amp; podcasts",N159="music/world music","world music",N159="music/metal","metal",N159="music/jazz","jazz","TRUE","FALSE")</f>
        <v>science fiction</v>
      </c>
      <c r="S159" s="5">
        <f t="shared" si="10"/>
        <v>42396.911712962959</v>
      </c>
      <c r="T159" s="5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8"/>
        <v>0</v>
      </c>
      <c r="P160" s="24" t="e">
        <f t="shared" si="9"/>
        <v>#DIV/0!</v>
      </c>
      <c r="Q160" t="str" cm="1">
        <f t="array" ref="Q160">_xlfn.IFS(N160="food/small batch","food",N160="food/restaurants","food",N160="food/food trucks","food",N160="theater/spaces","theater",N160="theater/musical","theater",N160="theater/plays","theater",N160="technology/web","technology",N160="technology/space exploration","technology",N160="technology/makerspaces","technology",N160="technology/hardware","technology",N160="technology/gadgets","technology",N160="technology/wearables","technology",N160="film &amp; video/television","film &amp; video",N160="film &amp; video/animation","film &amp; video",N160="film &amp; video/science fiction","film &amp; video",N160="film &amp; video/documentary","film &amp; video",N160="film &amp; video/drama","film &amp; video",N160="film &amp; video/shorts","film &amp; video",N160="games/video games","games",N160="games/tabletop games","games",N160="games/mobile games","games",N160="journalism/audio","journalism",N160="photography/people","photography",N160="photography/photobooks","photography",N160="photography/places","photography",N160="photography/nature","photography",N160="music/electronic music","music",N160="music/rock","music",N160="music/indie rock","music",N160="music/faith","music",N160="publishing/children's books","publishing",N160="publishing/art books","publishing",N160="publishing/fiction","publishing",N160="publishing/translations","publishing",N160="music/pop","music",N160="music/classical music","music",N160="publishing/nonfiction","publishing",N160="publishing/radio &amp; podcasts","publishing",N160="music/world music","music",N160="music/metal","music",N160="music/jazz","music","TRUE","FALSE")</f>
        <v>film &amp; video</v>
      </c>
      <c r="R160" t="str" cm="1">
        <f t="array" ref="R160">_xlfn.IFS(N160="food/small batch","small batch",N160="food/restaurants","retaurants",N160="food/food trucks","food trucks",N160="theater/spaces","spaces",N160="theater/musical","musical",N160="theater/plays","plays",N160="technology/web","web",N160="technology/space exploration","space exploration",N160="technology/makerspaces","makerspaces",N160="technology/hardware","hardware",N160="technology/gadgets","gadgets",N160="technology/wearables","wearables",N160="film &amp; video/television","television",N160="film &amp; video/animation","animation",N160="film &amp; video/science fiction","science fiction",N160="film &amp; video/documentary","documentary",N160="film &amp; video/drama","drama",N160="film &amp; video/shorts","shorts",N160="games/video games","video games",N160="games/tabletop games","tabletop games",N160="games/mobile games","mobile games",N160="journalism/audio","audio",N160="photography/people","people",N160="photography/photobooks","photobooks",N160="photography/places","places",N160="photography/nature","nature",N160="music/electronic music","electronic music",N160="music/rock","rock",N160="music/indie rock","indie rock",N160="music/faith","faith",N160="publishing/children's books","children's books",N160="publishing/art books","art books",N160="publishing/fiction","fiction",N160="publishing/translations","translations",N160="music/pop","pop",N160="music/classical music","classical music",N160="publishing/nonfiction","nonfiction",N160="publishing/radio &amp; podcasts","radio &amp; podcasts",N160="music/world music","world music",N160="music/metal","metal",N160="music/jazz","jazz","TRUE","FALSE")</f>
        <v>science fiction</v>
      </c>
      <c r="S160" s="5">
        <f t="shared" si="10"/>
        <v>41904.07671296296</v>
      </c>
      <c r="T160" s="5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8"/>
        <v>2E-3</v>
      </c>
      <c r="P161" s="24">
        <f t="shared" si="9"/>
        <v>10</v>
      </c>
      <c r="Q161" t="str" cm="1">
        <f t="array" ref="Q161">_xlfn.IFS(N161="food/small batch","food",N161="food/restaurants","food",N161="food/food trucks","food",N161="theater/spaces","theater",N161="theater/musical","theater",N161="theater/plays","theater",N161="technology/web","technology",N161="technology/space exploration","technology",N161="technology/makerspaces","technology",N161="technology/hardware","technology",N161="technology/gadgets","technology",N161="technology/wearables","technology",N161="film &amp; video/television","film &amp; video",N161="film &amp; video/animation","film &amp; video",N161="film &amp; video/science fiction","film &amp; video",N161="film &amp; video/documentary","film &amp; video",N161="film &amp; video/drama","film &amp; video",N161="film &amp; video/shorts","film &amp; video",N161="games/video games","games",N161="games/tabletop games","games",N161="games/mobile games","games",N161="journalism/audio","journalism",N161="photography/people","photography",N161="photography/photobooks","photography",N161="photography/places","photography",N161="photography/nature","photography",N161="music/electronic music","music",N161="music/rock","music",N161="music/indie rock","music",N161="music/faith","music",N161="publishing/children's books","publishing",N161="publishing/art books","publishing",N161="publishing/fiction","publishing",N161="publishing/translations","publishing",N161="music/pop","music",N161="music/classical music","music",N161="publishing/nonfiction","publishing",N161="publishing/radio &amp; podcasts","publishing",N161="music/world music","music",N161="music/metal","music",N161="music/jazz","music","TRUE","FALSE")</f>
        <v>film &amp; video</v>
      </c>
      <c r="R161" t="str" cm="1">
        <f t="array" ref="R161">_xlfn.IFS(N161="food/small batch","small batch",N161="food/restaurants","retaurants",N161="food/food trucks","food trucks",N161="theater/spaces","spaces",N161="theater/musical","musical",N161="theater/plays","plays",N161="technology/web","web",N161="technology/space exploration","space exploration",N161="technology/makerspaces","makerspaces",N161="technology/hardware","hardware",N161="technology/gadgets","gadgets",N161="technology/wearables","wearables",N161="film &amp; video/television","television",N161="film &amp; video/animation","animation",N161="film &amp; video/science fiction","science fiction",N161="film &amp; video/documentary","documentary",N161="film &amp; video/drama","drama",N161="film &amp; video/shorts","shorts",N161="games/video games","video games",N161="games/tabletop games","tabletop games",N161="games/mobile games","mobile games",N161="journalism/audio","audio",N161="photography/people","people",N161="photography/photobooks","photobooks",N161="photography/places","places",N161="photography/nature","nature",N161="music/electronic music","electronic music",N161="music/rock","rock",N161="music/indie rock","indie rock",N161="music/faith","faith",N161="publishing/children's books","children's books",N161="publishing/art books","art books",N161="publishing/fiction","fiction",N161="publishing/translations","translations",N161="music/pop","pop",N161="music/classical music","classical music",N161="publishing/nonfiction","nonfiction",N161="publishing/radio &amp; podcasts","radio &amp; podcasts",N161="music/world music","world music",N161="music/metal","metal",N161="music/jazz","jazz","TRUE","FALSE")</f>
        <v>science fiction</v>
      </c>
      <c r="S161" s="5">
        <f t="shared" si="10"/>
        <v>42514.434548611112</v>
      </c>
      <c r="T161" s="5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8"/>
        <v>0</v>
      </c>
      <c r="P162" s="24" t="e">
        <f t="shared" si="9"/>
        <v>#DIV/0!</v>
      </c>
      <c r="Q162" t="str" cm="1">
        <f t="array" ref="Q162">_xlfn.IFS(N162="food/small batch","food",N162="food/restaurants","food",N162="food/food trucks","food",N162="theater/spaces","theater",N162="theater/musical","theater",N162="theater/plays","theater",N162="technology/web","technology",N162="technology/space exploration","technology",N162="technology/makerspaces","technology",N162="technology/hardware","technology",N162="technology/gadgets","technology",N162="technology/wearables","technology",N162="film &amp; video/television","film &amp; video",N162="film &amp; video/animation","film &amp; video",N162="film &amp; video/science fiction","film &amp; video",N162="film &amp; video/documentary","film &amp; video",N162="film &amp; video/drama","film &amp; video",N162="film &amp; video/shorts","film &amp; video",N162="games/video games","games",N162="games/tabletop games","games",N162="games/mobile games","games",N162="journalism/audio","journalism",N162="photography/people","photography",N162="photography/photobooks","photography",N162="photography/places","photography",N162="photography/nature","photography",N162="music/electronic music","music",N162="music/rock","music",N162="music/indie rock","music",N162="music/faith","music",N162="publishing/children's books","publishing",N162="publishing/art books","publishing",N162="publishing/fiction","publishing",N162="publishing/translations","publishing",N162="music/pop","music",N162="music/classical music","music",N162="publishing/nonfiction","publishing",N162="publishing/radio &amp; podcasts","publishing",N162="music/world music","music",N162="music/metal","music",N162="music/jazz","music","TRUE","FALSE")</f>
        <v>film &amp; video</v>
      </c>
      <c r="R162" t="str" cm="1">
        <f t="array" ref="R162">_xlfn.IFS(N162="food/small batch","small batch",N162="food/restaurants","retaurants",N162="food/food trucks","food trucks",N162="theater/spaces","spaces",N162="theater/musical","musical",N162="theater/plays","plays",N162="technology/web","web",N162="technology/space exploration","space exploration",N162="technology/makerspaces","makerspaces",N162="technology/hardware","hardware",N162="technology/gadgets","gadgets",N162="technology/wearables","wearables",N162="film &amp; video/television","television",N162="film &amp; video/animation","animation",N162="film &amp; video/science fiction","science fiction",N162="film &amp; video/documentary","documentary",N162="film &amp; video/drama","drama",N162="film &amp; video/shorts","shorts",N162="games/video games","video games",N162="games/tabletop games","tabletop games",N162="games/mobile games","mobile games",N162="journalism/audio","audio",N162="photography/people","people",N162="photography/photobooks","photobooks",N162="photography/places","places",N162="photography/nature","nature",N162="music/electronic music","electronic music",N162="music/rock","rock",N162="music/indie rock","indie rock",N162="music/faith","faith",N162="publishing/children's books","children's books",N162="publishing/art books","art books",N162="publishing/fiction","fiction",N162="publishing/translations","translations",N162="music/pop","pop",N162="music/classical music","classical music",N162="publishing/nonfiction","nonfiction",N162="publishing/radio &amp; podcasts","radio &amp; podcasts",N162="music/world music","world music",N162="music/metal","metal",N162="music/jazz","jazz","TRUE","FALSE")</f>
        <v>drama</v>
      </c>
      <c r="S162" s="5">
        <f t="shared" si="10"/>
        <v>42171.913090277783</v>
      </c>
      <c r="T162" s="5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8"/>
        <v>0.01</v>
      </c>
      <c r="P163" s="24">
        <f t="shared" si="9"/>
        <v>5</v>
      </c>
      <c r="Q163" t="str" cm="1">
        <f t="array" ref="Q163">_xlfn.IFS(N163="food/small batch","food",N163="food/restaurants","food",N163="food/food trucks","food",N163="theater/spaces","theater",N163="theater/musical","theater",N163="theater/plays","theater",N163="technology/web","technology",N163="technology/space exploration","technology",N163="technology/makerspaces","technology",N163="technology/hardware","technology",N163="technology/gadgets","technology",N163="technology/wearables","technology",N163="film &amp; video/television","film &amp; video",N163="film &amp; video/animation","film &amp; video",N163="film &amp; video/science fiction","film &amp; video",N163="film &amp; video/documentary","film &amp; video",N163="film &amp; video/drama","film &amp; video",N163="film &amp; video/shorts","film &amp; video",N163="games/video games","games",N163="games/tabletop games","games",N163="games/mobile games","games",N163="journalism/audio","journalism",N163="photography/people","photography",N163="photography/photobooks","photography",N163="photography/places","photography",N163="photography/nature","photography",N163="music/electronic music","music",N163="music/rock","music",N163="music/indie rock","music",N163="music/faith","music",N163="publishing/children's books","publishing",N163="publishing/art books","publishing",N163="publishing/fiction","publishing",N163="publishing/translations","publishing",N163="music/pop","music",N163="music/classical music","music",N163="publishing/nonfiction","publishing",N163="publishing/radio &amp; podcasts","publishing",N163="music/world music","music",N163="music/metal","music",N163="music/jazz","music","TRUE","FALSE")</f>
        <v>film &amp; video</v>
      </c>
      <c r="R163" t="str" cm="1">
        <f t="array" ref="R163">_xlfn.IFS(N163="food/small batch","small batch",N163="food/restaurants","retaurants",N163="food/food trucks","food trucks",N163="theater/spaces","spaces",N163="theater/musical","musical",N163="theater/plays","plays",N163="technology/web","web",N163="technology/space exploration","space exploration",N163="technology/makerspaces","makerspaces",N163="technology/hardware","hardware",N163="technology/gadgets","gadgets",N163="technology/wearables","wearables",N163="film &amp; video/television","television",N163="film &amp; video/animation","animation",N163="film &amp; video/science fiction","science fiction",N163="film &amp; video/documentary","documentary",N163="film &amp; video/drama","drama",N163="film &amp; video/shorts","shorts",N163="games/video games","video games",N163="games/tabletop games","tabletop games",N163="games/mobile games","mobile games",N163="journalism/audio","audio",N163="photography/people","people",N163="photography/photobooks","photobooks",N163="photography/places","places",N163="photography/nature","nature",N163="music/electronic music","electronic music",N163="music/rock","rock",N163="music/indie rock","indie rock",N163="music/faith","faith",N163="publishing/children's books","children's books",N163="publishing/art books","art books",N163="publishing/fiction","fiction",N163="publishing/translations","translations",N163="music/pop","pop",N163="music/classical music","classical music",N163="publishing/nonfiction","nonfiction",N163="publishing/radio &amp; podcasts","radio &amp; podcasts",N163="music/world music","world music",N163="music/metal","metal",N163="music/jazz","jazz","TRUE","FALSE")</f>
        <v>drama</v>
      </c>
      <c r="S163" s="5">
        <f t="shared" si="10"/>
        <v>41792.687442129631</v>
      </c>
      <c r="T163" s="5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8"/>
        <v>15.535714285714286</v>
      </c>
      <c r="P164" s="24">
        <f t="shared" si="9"/>
        <v>43.5</v>
      </c>
      <c r="Q164" t="str" cm="1">
        <f t="array" ref="Q164">_xlfn.IFS(N164="food/small batch","food",N164="food/restaurants","food",N164="food/food trucks","food",N164="theater/spaces","theater",N164="theater/musical","theater",N164="theater/plays","theater",N164="technology/web","technology",N164="technology/space exploration","technology",N164="technology/makerspaces","technology",N164="technology/hardware","technology",N164="technology/gadgets","technology",N164="technology/wearables","technology",N164="film &amp; video/television","film &amp; video",N164="film &amp; video/animation","film &amp; video",N164="film &amp; video/science fiction","film &amp; video",N164="film &amp; video/documentary","film &amp; video",N164="film &amp; video/drama","film &amp; video",N164="film &amp; video/shorts","film &amp; video",N164="games/video games","games",N164="games/tabletop games","games",N164="games/mobile games","games",N164="journalism/audio","journalism",N164="photography/people","photography",N164="photography/photobooks","photography",N164="photography/places","photography",N164="photography/nature","photography",N164="music/electronic music","music",N164="music/rock","music",N164="music/indie rock","music",N164="music/faith","music",N164="publishing/children's books","publishing",N164="publishing/art books","publishing",N164="publishing/fiction","publishing",N164="publishing/translations","publishing",N164="music/pop","music",N164="music/classical music","music",N164="publishing/nonfiction","publishing",N164="publishing/radio &amp; podcasts","publishing",N164="music/world music","music",N164="music/metal","music",N164="music/jazz","music","TRUE","FALSE")</f>
        <v>film &amp; video</v>
      </c>
      <c r="R164" t="str" cm="1">
        <f t="array" ref="R164">_xlfn.IFS(N164="food/small batch","small batch",N164="food/restaurants","retaurants",N164="food/food trucks","food trucks",N164="theater/spaces","spaces",N164="theater/musical","musical",N164="theater/plays","plays",N164="technology/web","web",N164="technology/space exploration","space exploration",N164="technology/makerspaces","makerspaces",N164="technology/hardware","hardware",N164="technology/gadgets","gadgets",N164="technology/wearables","wearables",N164="film &amp; video/television","television",N164="film &amp; video/animation","animation",N164="film &amp; video/science fiction","science fiction",N164="film &amp; video/documentary","documentary",N164="film &amp; video/drama","drama",N164="film &amp; video/shorts","shorts",N164="games/video games","video games",N164="games/tabletop games","tabletop games",N164="games/mobile games","mobile games",N164="journalism/audio","audio",N164="photography/people","people",N164="photography/photobooks","photobooks",N164="photography/places","places",N164="photography/nature","nature",N164="music/electronic music","electronic music",N164="music/rock","rock",N164="music/indie rock","indie rock",N164="music/faith","faith",N164="publishing/children's books","children's books",N164="publishing/art books","art books",N164="publishing/fiction","fiction",N164="publishing/translations","translations",N164="music/pop","pop",N164="music/classical music","classical music",N164="publishing/nonfiction","nonfiction",N164="publishing/radio &amp; podcasts","radio &amp; podcasts",N164="music/world music","world music",N164="music/metal","metal",N164="music/jazz","jazz","TRUE","FALSE")</f>
        <v>drama</v>
      </c>
      <c r="S164" s="5">
        <f t="shared" si="10"/>
        <v>41835.126805555556</v>
      </c>
      <c r="T164" s="5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8"/>
        <v>0</v>
      </c>
      <c r="P165" s="24" t="e">
        <f t="shared" si="9"/>
        <v>#DIV/0!</v>
      </c>
      <c r="Q165" t="str" cm="1">
        <f t="array" ref="Q165">_xlfn.IFS(N165="food/small batch","food",N165="food/restaurants","food",N165="food/food trucks","food",N165="theater/spaces","theater",N165="theater/musical","theater",N165="theater/plays","theater",N165="technology/web","technology",N165="technology/space exploration","technology",N165="technology/makerspaces","technology",N165="technology/hardware","technology",N165="technology/gadgets","technology",N165="technology/wearables","technology",N165="film &amp; video/television","film &amp; video",N165="film &amp; video/animation","film &amp; video",N165="film &amp; video/science fiction","film &amp; video",N165="film &amp; video/documentary","film &amp; video",N165="film &amp; video/drama","film &amp; video",N165="film &amp; video/shorts","film &amp; video",N165="games/video games","games",N165="games/tabletop games","games",N165="games/mobile games","games",N165="journalism/audio","journalism",N165="photography/people","photography",N165="photography/photobooks","photography",N165="photography/places","photography",N165="photography/nature","photography",N165="music/electronic music","music",N165="music/rock","music",N165="music/indie rock","music",N165="music/faith","music",N165="publishing/children's books","publishing",N165="publishing/art books","publishing",N165="publishing/fiction","publishing",N165="publishing/translations","publishing",N165="music/pop","music",N165="music/classical music","music",N165="publishing/nonfiction","publishing",N165="publishing/radio &amp; podcasts","publishing",N165="music/world music","music",N165="music/metal","music",N165="music/jazz","music","TRUE","FALSE")</f>
        <v>film &amp; video</v>
      </c>
      <c r="R165" t="str" cm="1">
        <f t="array" ref="R165">_xlfn.IFS(N165="food/small batch","small batch",N165="food/restaurants","retaurants",N165="food/food trucks","food trucks",N165="theater/spaces","spaces",N165="theater/musical","musical",N165="theater/plays","plays",N165="technology/web","web",N165="technology/space exploration","space exploration",N165="technology/makerspaces","makerspaces",N165="technology/hardware","hardware",N165="technology/gadgets","gadgets",N165="technology/wearables","wearables",N165="film &amp; video/television","television",N165="film &amp; video/animation","animation",N165="film &amp; video/science fiction","science fiction",N165="film &amp; video/documentary","documentary",N165="film &amp; video/drama","drama",N165="film &amp; video/shorts","shorts",N165="games/video games","video games",N165="games/tabletop games","tabletop games",N165="games/mobile games","mobile games",N165="journalism/audio","audio",N165="photography/people","people",N165="photography/photobooks","photobooks",N165="photography/places","places",N165="photography/nature","nature",N165="music/electronic music","electronic music",N165="music/rock","rock",N165="music/indie rock","indie rock",N165="music/faith","faith",N165="publishing/children's books","children's books",N165="publishing/art books","art books",N165="publishing/fiction","fiction",N165="publishing/translations","translations",N165="music/pop","pop",N165="music/classical music","classical music",N165="publishing/nonfiction","nonfiction",N165="publishing/radio &amp; podcasts","radio &amp; podcasts",N165="music/world music","world music",N165="music/metal","metal",N165="music/jazz","jazz","TRUE","FALSE")</f>
        <v>drama</v>
      </c>
      <c r="S165" s="5">
        <f t="shared" si="10"/>
        <v>42243.961273148147</v>
      </c>
      <c r="T165" s="5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8"/>
        <v>0.53333333333333333</v>
      </c>
      <c r="P166" s="24">
        <f t="shared" si="9"/>
        <v>91.428571428571431</v>
      </c>
      <c r="Q166" t="str" cm="1">
        <f t="array" ref="Q166">_xlfn.IFS(N166="food/small batch","food",N166="food/restaurants","food",N166="food/food trucks","food",N166="theater/spaces","theater",N166="theater/musical","theater",N166="theater/plays","theater",N166="technology/web","technology",N166="technology/space exploration","technology",N166="technology/makerspaces","technology",N166="technology/hardware","technology",N166="technology/gadgets","technology",N166="technology/wearables","technology",N166="film &amp; video/television","film &amp; video",N166="film &amp; video/animation","film &amp; video",N166="film &amp; video/science fiction","film &amp; video",N166="film &amp; video/documentary","film &amp; video",N166="film &amp; video/drama","film &amp; video",N166="film &amp; video/shorts","film &amp; video",N166="games/video games","games",N166="games/tabletop games","games",N166="games/mobile games","games",N166="journalism/audio","journalism",N166="photography/people","photography",N166="photography/photobooks","photography",N166="photography/places","photography",N166="photography/nature","photography",N166="music/electronic music","music",N166="music/rock","music",N166="music/indie rock","music",N166="music/faith","music",N166="publishing/children's books","publishing",N166="publishing/art books","publishing",N166="publishing/fiction","publishing",N166="publishing/translations","publishing",N166="music/pop","music",N166="music/classical music","music",N166="publishing/nonfiction","publishing",N166="publishing/radio &amp; podcasts","publishing",N166="music/world music","music",N166="music/metal","music",N166="music/jazz","music","TRUE","FALSE")</f>
        <v>film &amp; video</v>
      </c>
      <c r="R166" t="str" cm="1">
        <f t="array" ref="R166">_xlfn.IFS(N166="food/small batch","small batch",N166="food/restaurants","retaurants",N166="food/food trucks","food trucks",N166="theater/spaces","spaces",N166="theater/musical","musical",N166="theater/plays","plays",N166="technology/web","web",N166="technology/space exploration","space exploration",N166="technology/makerspaces","makerspaces",N166="technology/hardware","hardware",N166="technology/gadgets","gadgets",N166="technology/wearables","wearables",N166="film &amp; video/television","television",N166="film &amp; video/animation","animation",N166="film &amp; video/science fiction","science fiction",N166="film &amp; video/documentary","documentary",N166="film &amp; video/drama","drama",N166="film &amp; video/shorts","shorts",N166="games/video games","video games",N166="games/tabletop games","tabletop games",N166="games/mobile games","mobile games",N166="journalism/audio","audio",N166="photography/people","people",N166="photography/photobooks","photobooks",N166="photography/places","places",N166="photography/nature","nature",N166="music/electronic music","electronic music",N166="music/rock","rock",N166="music/indie rock","indie rock",N166="music/faith","faith",N166="publishing/children's books","children's books",N166="publishing/art books","art books",N166="publishing/fiction","fiction",N166="publishing/translations","translations",N166="music/pop","pop",N166="music/classical music","classical music",N166="publishing/nonfiction","nonfiction",N166="publishing/radio &amp; podcasts","radio &amp; podcasts",N166="music/world music","world music",N166="music/metal","metal",N166="music/jazz","jazz","TRUE","FALSE")</f>
        <v>drama</v>
      </c>
      <c r="S166" s="5">
        <f t="shared" si="10"/>
        <v>41841.762743055559</v>
      </c>
      <c r="T166" s="5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8"/>
        <v>0</v>
      </c>
      <c r="P167" s="24" t="e">
        <f t="shared" si="9"/>
        <v>#DIV/0!</v>
      </c>
      <c r="Q167" t="str" cm="1">
        <f t="array" ref="Q167">_xlfn.IFS(N167="food/small batch","food",N167="food/restaurants","food",N167="food/food trucks","food",N167="theater/spaces","theater",N167="theater/musical","theater",N167="theater/plays","theater",N167="technology/web","technology",N167="technology/space exploration","technology",N167="technology/makerspaces","technology",N167="technology/hardware","technology",N167="technology/gadgets","technology",N167="technology/wearables","technology",N167="film &amp; video/television","film &amp; video",N167="film &amp; video/animation","film &amp; video",N167="film &amp; video/science fiction","film &amp; video",N167="film &amp; video/documentary","film &amp; video",N167="film &amp; video/drama","film &amp; video",N167="film &amp; video/shorts","film &amp; video",N167="games/video games","games",N167="games/tabletop games","games",N167="games/mobile games","games",N167="journalism/audio","journalism",N167="photography/people","photography",N167="photography/photobooks","photography",N167="photography/places","photography",N167="photography/nature","photography",N167="music/electronic music","music",N167="music/rock","music",N167="music/indie rock","music",N167="music/faith","music",N167="publishing/children's books","publishing",N167="publishing/art books","publishing",N167="publishing/fiction","publishing",N167="publishing/translations","publishing",N167="music/pop","music",N167="music/classical music","music",N167="publishing/nonfiction","publishing",N167="publishing/radio &amp; podcasts","publishing",N167="music/world music","music",N167="music/metal","music",N167="music/jazz","music","TRUE","FALSE")</f>
        <v>film &amp; video</v>
      </c>
      <c r="R167" t="str" cm="1">
        <f t="array" ref="R167">_xlfn.IFS(N167="food/small batch","small batch",N167="food/restaurants","retaurants",N167="food/food trucks","food trucks",N167="theater/spaces","spaces",N167="theater/musical","musical",N167="theater/plays","plays",N167="technology/web","web",N167="technology/space exploration","space exploration",N167="technology/makerspaces","makerspaces",N167="technology/hardware","hardware",N167="technology/gadgets","gadgets",N167="technology/wearables","wearables",N167="film &amp; video/television","television",N167="film &amp; video/animation","animation",N167="film &amp; video/science fiction","science fiction",N167="film &amp; video/documentary","documentary",N167="film &amp; video/drama","drama",N167="film &amp; video/shorts","shorts",N167="games/video games","video games",N167="games/tabletop games","tabletop games",N167="games/mobile games","mobile games",N167="journalism/audio","audio",N167="photography/people","people",N167="photography/photobooks","photobooks",N167="photography/places","places",N167="photography/nature","nature",N167="music/electronic music","electronic music",N167="music/rock","rock",N167="music/indie rock","indie rock",N167="music/faith","faith",N167="publishing/children's books","children's books",N167="publishing/art books","art books",N167="publishing/fiction","fiction",N167="publishing/translations","translations",N167="music/pop","pop",N167="music/classical music","classical music",N167="publishing/nonfiction","nonfiction",N167="publishing/radio &amp; podcasts","radio &amp; podcasts",N167="music/world music","world music",N167="music/metal","metal",N167="music/jazz","jazz","TRUE","FALSE")</f>
        <v>drama</v>
      </c>
      <c r="S167" s="5">
        <f t="shared" si="10"/>
        <v>42351.658842592587</v>
      </c>
      <c r="T167" s="5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8"/>
        <v>60</v>
      </c>
      <c r="P168" s="24">
        <f t="shared" si="9"/>
        <v>3000</v>
      </c>
      <c r="Q168" t="str" cm="1">
        <f t="array" ref="Q168">_xlfn.IFS(N168="food/small batch","food",N168="food/restaurants","food",N168="food/food trucks","food",N168="theater/spaces","theater",N168="theater/musical","theater",N168="theater/plays","theater",N168="technology/web","technology",N168="technology/space exploration","technology",N168="technology/makerspaces","technology",N168="technology/hardware","technology",N168="technology/gadgets","technology",N168="technology/wearables","technology",N168="film &amp; video/television","film &amp; video",N168="film &amp; video/animation","film &amp; video",N168="film &amp; video/science fiction","film &amp; video",N168="film &amp; video/documentary","film &amp; video",N168="film &amp; video/drama","film &amp; video",N168="film &amp; video/shorts","film &amp; video",N168="games/video games","games",N168="games/tabletop games","games",N168="games/mobile games","games",N168="journalism/audio","journalism",N168="photography/people","photography",N168="photography/photobooks","photography",N168="photography/places","photography",N168="photography/nature","photography",N168="music/electronic music","music",N168="music/rock","music",N168="music/indie rock","music",N168="music/faith","music",N168="publishing/children's books","publishing",N168="publishing/art books","publishing",N168="publishing/fiction","publishing",N168="publishing/translations","publishing",N168="music/pop","music",N168="music/classical music","music",N168="publishing/nonfiction","publishing",N168="publishing/radio &amp; podcasts","publishing",N168="music/world music","music",N168="music/metal","music",N168="music/jazz","music","TRUE","FALSE")</f>
        <v>film &amp; video</v>
      </c>
      <c r="R168" t="str" cm="1">
        <f t="array" ref="R168">_xlfn.IFS(N168="food/small batch","small batch",N168="food/restaurants","retaurants",N168="food/food trucks","food trucks",N168="theater/spaces","spaces",N168="theater/musical","musical",N168="theater/plays","plays",N168="technology/web","web",N168="technology/space exploration","space exploration",N168="technology/makerspaces","makerspaces",N168="technology/hardware","hardware",N168="technology/gadgets","gadgets",N168="technology/wearables","wearables",N168="film &amp; video/television","television",N168="film &amp; video/animation","animation",N168="film &amp; video/science fiction","science fiction",N168="film &amp; video/documentary","documentary",N168="film &amp; video/drama","drama",N168="film &amp; video/shorts","shorts",N168="games/video games","video games",N168="games/tabletop games","tabletop games",N168="games/mobile games","mobile games",N168="journalism/audio","audio",N168="photography/people","people",N168="photography/photobooks","photobooks",N168="photography/places","places",N168="photography/nature","nature",N168="music/electronic music","electronic music",N168="music/rock","rock",N168="music/indie rock","indie rock",N168="music/faith","faith",N168="publishing/children's books","children's books",N168="publishing/art books","art books",N168="publishing/fiction","fiction",N168="publishing/translations","translations",N168="music/pop","pop",N168="music/classical music","classical music",N168="publishing/nonfiction","nonfiction",N168="publishing/radio &amp; podcasts","radio &amp; podcasts",N168="music/world music","world music",N168="music/metal","metal",N168="music/jazz","jazz","TRUE","FALSE")</f>
        <v>drama</v>
      </c>
      <c r="S168" s="5">
        <f t="shared" si="10"/>
        <v>42721.075949074075</v>
      </c>
      <c r="T168" s="5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8"/>
        <v>0.01</v>
      </c>
      <c r="P169" s="24">
        <f t="shared" si="9"/>
        <v>5.5</v>
      </c>
      <c r="Q169" t="str" cm="1">
        <f t="array" ref="Q169">_xlfn.IFS(N169="food/small batch","food",N169="food/restaurants","food",N169="food/food trucks","food",N169="theater/spaces","theater",N169="theater/musical","theater",N169="theater/plays","theater",N169="technology/web","technology",N169="technology/space exploration","technology",N169="technology/makerspaces","technology",N169="technology/hardware","technology",N169="technology/gadgets","technology",N169="technology/wearables","technology",N169="film &amp; video/television","film &amp; video",N169="film &amp; video/animation","film &amp; video",N169="film &amp; video/science fiction","film &amp; video",N169="film &amp; video/documentary","film &amp; video",N169="film &amp; video/drama","film &amp; video",N169="film &amp; video/shorts","film &amp; video",N169="games/video games","games",N169="games/tabletop games","games",N169="games/mobile games","games",N169="journalism/audio","journalism",N169="photography/people","photography",N169="photography/photobooks","photography",N169="photography/places","photography",N169="photography/nature","photography",N169="music/electronic music","music",N169="music/rock","music",N169="music/indie rock","music",N169="music/faith","music",N169="publishing/children's books","publishing",N169="publishing/art books","publishing",N169="publishing/fiction","publishing",N169="publishing/translations","publishing",N169="music/pop","music",N169="music/classical music","music",N169="publishing/nonfiction","publishing",N169="publishing/radio &amp; podcasts","publishing",N169="music/world music","music",N169="music/metal","music",N169="music/jazz","music","TRUE","FALSE")</f>
        <v>film &amp; video</v>
      </c>
      <c r="R169" t="str" cm="1">
        <f t="array" ref="R169">_xlfn.IFS(N169="food/small batch","small batch",N169="food/restaurants","retaurants",N169="food/food trucks","food trucks",N169="theater/spaces","spaces",N169="theater/musical","musical",N169="theater/plays","plays",N169="technology/web","web",N169="technology/space exploration","space exploration",N169="technology/makerspaces","makerspaces",N169="technology/hardware","hardware",N169="technology/gadgets","gadgets",N169="technology/wearables","wearables",N169="film &amp; video/television","television",N169="film &amp; video/animation","animation",N169="film &amp; video/science fiction","science fiction",N169="film &amp; video/documentary","documentary",N169="film &amp; video/drama","drama",N169="film &amp; video/shorts","shorts",N169="games/video games","video games",N169="games/tabletop games","tabletop games",N169="games/mobile games","mobile games",N169="journalism/audio","audio",N169="photography/people","people",N169="photography/photobooks","photobooks",N169="photography/places","places",N169="photography/nature","nature",N169="music/electronic music","electronic music",N169="music/rock","rock",N169="music/indie rock","indie rock",N169="music/faith","faith",N169="publishing/children's books","children's books",N169="publishing/art books","art books",N169="publishing/fiction","fiction",N169="publishing/translations","translations",N169="music/pop","pop",N169="music/classical music","classical music",N169="publishing/nonfiction","nonfiction",N169="publishing/radio &amp; podcasts","radio &amp; podcasts",N169="music/world music","world music",N169="music/metal","metal",N169="music/jazz","jazz","TRUE","FALSE")</f>
        <v>drama</v>
      </c>
      <c r="S169" s="5">
        <f t="shared" si="10"/>
        <v>42160.927488425921</v>
      </c>
      <c r="T169" s="5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8"/>
        <v>4.0625</v>
      </c>
      <c r="P170" s="24">
        <f t="shared" si="9"/>
        <v>108.33333333333333</v>
      </c>
      <c r="Q170" t="str" cm="1">
        <f t="array" ref="Q170">_xlfn.IFS(N170="food/small batch","food",N170="food/restaurants","food",N170="food/food trucks","food",N170="theater/spaces","theater",N170="theater/musical","theater",N170="theater/plays","theater",N170="technology/web","technology",N170="technology/space exploration","technology",N170="technology/makerspaces","technology",N170="technology/hardware","technology",N170="technology/gadgets","technology",N170="technology/wearables","technology",N170="film &amp; video/television","film &amp; video",N170="film &amp; video/animation","film &amp; video",N170="film &amp; video/science fiction","film &amp; video",N170="film &amp; video/documentary","film &amp; video",N170="film &amp; video/drama","film &amp; video",N170="film &amp; video/shorts","film &amp; video",N170="games/video games","games",N170="games/tabletop games","games",N170="games/mobile games","games",N170="journalism/audio","journalism",N170="photography/people","photography",N170="photography/photobooks","photography",N170="photography/places","photography",N170="photography/nature","photography",N170="music/electronic music","music",N170="music/rock","music",N170="music/indie rock","music",N170="music/faith","music",N170="publishing/children's books","publishing",N170="publishing/art books","publishing",N170="publishing/fiction","publishing",N170="publishing/translations","publishing",N170="music/pop","music",N170="music/classical music","music",N170="publishing/nonfiction","publishing",N170="publishing/radio &amp; podcasts","publishing",N170="music/world music","music",N170="music/metal","music",N170="music/jazz","music","TRUE","FALSE")</f>
        <v>film &amp; video</v>
      </c>
      <c r="R170" t="str" cm="1">
        <f t="array" ref="R170">_xlfn.IFS(N170="food/small batch","small batch",N170="food/restaurants","retaurants",N170="food/food trucks","food trucks",N170="theater/spaces","spaces",N170="theater/musical","musical",N170="theater/plays","plays",N170="technology/web","web",N170="technology/space exploration","space exploration",N170="technology/makerspaces","makerspaces",N170="technology/hardware","hardware",N170="technology/gadgets","gadgets",N170="technology/wearables","wearables",N170="film &amp; video/television","television",N170="film &amp; video/animation","animation",N170="film &amp; video/science fiction","science fiction",N170="film &amp; video/documentary","documentary",N170="film &amp; video/drama","drama",N170="film &amp; video/shorts","shorts",N170="games/video games","video games",N170="games/tabletop games","tabletop games",N170="games/mobile games","mobile games",N170="journalism/audio","audio",N170="photography/people","people",N170="photography/photobooks","photobooks",N170="photography/places","places",N170="photography/nature","nature",N170="music/electronic music","electronic music",N170="music/rock","rock",N170="music/indie rock","indie rock",N170="music/faith","faith",N170="publishing/children's books","children's books",N170="publishing/art books","art books",N170="publishing/fiction","fiction",N170="publishing/translations","translations",N170="music/pop","pop",N170="music/classical music","classical music",N170="publishing/nonfiction","nonfiction",N170="publishing/radio &amp; podcasts","radio &amp; podcasts",N170="music/world music","world music",N170="music/metal","metal",N170="music/jazz","jazz","TRUE","FALSE")</f>
        <v>drama</v>
      </c>
      <c r="S170" s="5">
        <f t="shared" si="10"/>
        <v>42052.83530092593</v>
      </c>
      <c r="T170" s="5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8"/>
        <v>22.400000000000002</v>
      </c>
      <c r="P171" s="24">
        <f t="shared" si="9"/>
        <v>56</v>
      </c>
      <c r="Q171" t="str" cm="1">
        <f t="array" ref="Q171">_xlfn.IFS(N171="food/small batch","food",N171="food/restaurants","food",N171="food/food trucks","food",N171="theater/spaces","theater",N171="theater/musical","theater",N171="theater/plays","theater",N171="technology/web","technology",N171="technology/space exploration","technology",N171="technology/makerspaces","technology",N171="technology/hardware","technology",N171="technology/gadgets","technology",N171="technology/wearables","technology",N171="film &amp; video/television","film &amp; video",N171="film &amp; video/animation","film &amp; video",N171="film &amp; video/science fiction","film &amp; video",N171="film &amp; video/documentary","film &amp; video",N171="film &amp; video/drama","film &amp; video",N171="film &amp; video/shorts","film &amp; video",N171="games/video games","games",N171="games/tabletop games","games",N171="games/mobile games","games",N171="journalism/audio","journalism",N171="photography/people","photography",N171="photography/photobooks","photography",N171="photography/places","photography",N171="photography/nature","photography",N171="music/electronic music","music",N171="music/rock","music",N171="music/indie rock","music",N171="music/faith","music",N171="publishing/children's books","publishing",N171="publishing/art books","publishing",N171="publishing/fiction","publishing",N171="publishing/translations","publishing",N171="music/pop","music",N171="music/classical music","music",N171="publishing/nonfiction","publishing",N171="publishing/radio &amp; podcasts","publishing",N171="music/world music","music",N171="music/metal","music",N171="music/jazz","music","TRUE","FALSE")</f>
        <v>film &amp; video</v>
      </c>
      <c r="R171" t="str" cm="1">
        <f t="array" ref="R171">_xlfn.IFS(N171="food/small batch","small batch",N171="food/restaurants","retaurants",N171="food/food trucks","food trucks",N171="theater/spaces","spaces",N171="theater/musical","musical",N171="theater/plays","plays",N171="technology/web","web",N171="technology/space exploration","space exploration",N171="technology/makerspaces","makerspaces",N171="technology/hardware","hardware",N171="technology/gadgets","gadgets",N171="technology/wearables","wearables",N171="film &amp; video/television","television",N171="film &amp; video/animation","animation",N171="film &amp; video/science fiction","science fiction",N171="film &amp; video/documentary","documentary",N171="film &amp; video/drama","drama",N171="film &amp; video/shorts","shorts",N171="games/video games","video games",N171="games/tabletop games","tabletop games",N171="games/mobile games","mobile games",N171="journalism/audio","audio",N171="photography/people","people",N171="photography/photobooks","photobooks",N171="photography/places","places",N171="photography/nature","nature",N171="music/electronic music","electronic music",N171="music/rock","rock",N171="music/indie rock","indie rock",N171="music/faith","faith",N171="publishing/children's books","children's books",N171="publishing/art books","art books",N171="publishing/fiction","fiction",N171="publishing/translations","translations",N171="music/pop","pop",N171="music/classical music","classical music",N171="publishing/nonfiction","nonfiction",N171="publishing/radio &amp; podcasts","radio &amp; podcasts",N171="music/world music","world music",N171="music/metal","metal",N171="music/jazz","jazz","TRUE","FALSE")</f>
        <v>drama</v>
      </c>
      <c r="S171" s="5">
        <f t="shared" si="10"/>
        <v>41900.505312499998</v>
      </c>
      <c r="T171" s="5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8"/>
        <v>3.25</v>
      </c>
      <c r="P172" s="24">
        <f t="shared" si="9"/>
        <v>32.5</v>
      </c>
      <c r="Q172" t="str" cm="1">
        <f t="array" ref="Q172">_xlfn.IFS(N172="food/small batch","food",N172="food/restaurants","food",N172="food/food trucks","food",N172="theater/spaces","theater",N172="theater/musical","theater",N172="theater/plays","theater",N172="technology/web","technology",N172="technology/space exploration","technology",N172="technology/makerspaces","technology",N172="technology/hardware","technology",N172="technology/gadgets","technology",N172="technology/wearables","technology",N172="film &amp; video/television","film &amp; video",N172="film &amp; video/animation","film &amp; video",N172="film &amp; video/science fiction","film &amp; video",N172="film &amp; video/documentary","film &amp; video",N172="film &amp; video/drama","film &amp; video",N172="film &amp; video/shorts","film &amp; video",N172="games/video games","games",N172="games/tabletop games","games",N172="games/mobile games","games",N172="journalism/audio","journalism",N172="photography/people","photography",N172="photography/photobooks","photography",N172="photography/places","photography",N172="photography/nature","photography",N172="music/electronic music","music",N172="music/rock","music",N172="music/indie rock","music",N172="music/faith","music",N172="publishing/children's books","publishing",N172="publishing/art books","publishing",N172="publishing/fiction","publishing",N172="publishing/translations","publishing",N172="music/pop","music",N172="music/classical music","music",N172="publishing/nonfiction","publishing",N172="publishing/radio &amp; podcasts","publishing",N172="music/world music","music",N172="music/metal","music",N172="music/jazz","music","TRUE","FALSE")</f>
        <v>film &amp; video</v>
      </c>
      <c r="R172" t="str" cm="1">
        <f t="array" ref="R172">_xlfn.IFS(N172="food/small batch","small batch",N172="food/restaurants","retaurants",N172="food/food trucks","food trucks",N172="theater/spaces","spaces",N172="theater/musical","musical",N172="theater/plays","plays",N172="technology/web","web",N172="technology/space exploration","space exploration",N172="technology/makerspaces","makerspaces",N172="technology/hardware","hardware",N172="technology/gadgets","gadgets",N172="technology/wearables","wearables",N172="film &amp; video/television","television",N172="film &amp; video/animation","animation",N172="film &amp; video/science fiction","science fiction",N172="film &amp; video/documentary","documentary",N172="film &amp; video/drama","drama",N172="film &amp; video/shorts","shorts",N172="games/video games","video games",N172="games/tabletop games","tabletop games",N172="games/mobile games","mobile games",N172="journalism/audio","audio",N172="photography/people","people",N172="photography/photobooks","photobooks",N172="photography/places","places",N172="photography/nature","nature",N172="music/electronic music","electronic music",N172="music/rock","rock",N172="music/indie rock","indie rock",N172="music/faith","faith",N172="publishing/children's books","children's books",N172="publishing/art books","art books",N172="publishing/fiction","fiction",N172="publishing/translations","translations",N172="music/pop","pop",N172="music/classical music","classical music",N172="publishing/nonfiction","nonfiction",N172="publishing/radio &amp; podcasts","radio &amp; podcasts",N172="music/world music","world music",N172="music/metal","metal",N172="music/jazz","jazz","TRUE","FALSE")</f>
        <v>drama</v>
      </c>
      <c r="S172" s="5">
        <f t="shared" si="10"/>
        <v>42216.977812500001</v>
      </c>
      <c r="T172" s="5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8"/>
        <v>2E-3</v>
      </c>
      <c r="P173" s="24">
        <f t="shared" si="9"/>
        <v>1</v>
      </c>
      <c r="Q173" t="str" cm="1">
        <f t="array" ref="Q173">_xlfn.IFS(N173="food/small batch","food",N173="food/restaurants","food",N173="food/food trucks","food",N173="theater/spaces","theater",N173="theater/musical","theater",N173="theater/plays","theater",N173="technology/web","technology",N173="technology/space exploration","technology",N173="technology/makerspaces","technology",N173="technology/hardware","technology",N173="technology/gadgets","technology",N173="technology/wearables","technology",N173="film &amp; video/television","film &amp; video",N173="film &amp; video/animation","film &amp; video",N173="film &amp; video/science fiction","film &amp; video",N173="film &amp; video/documentary","film &amp; video",N173="film &amp; video/drama","film &amp; video",N173="film &amp; video/shorts","film &amp; video",N173="games/video games","games",N173="games/tabletop games","games",N173="games/mobile games","games",N173="journalism/audio","journalism",N173="photography/people","photography",N173="photography/photobooks","photography",N173="photography/places","photography",N173="photography/nature","photography",N173="music/electronic music","music",N173="music/rock","music",N173="music/indie rock","music",N173="music/faith","music",N173="publishing/children's books","publishing",N173="publishing/art books","publishing",N173="publishing/fiction","publishing",N173="publishing/translations","publishing",N173="music/pop","music",N173="music/classical music","music",N173="publishing/nonfiction","publishing",N173="publishing/radio &amp; podcasts","publishing",N173="music/world music","music",N173="music/metal","music",N173="music/jazz","music","TRUE","FALSE")</f>
        <v>film &amp; video</v>
      </c>
      <c r="R173" t="str" cm="1">
        <f t="array" ref="R173">_xlfn.IFS(N173="food/small batch","small batch",N173="food/restaurants","retaurants",N173="food/food trucks","food trucks",N173="theater/spaces","spaces",N173="theater/musical","musical",N173="theater/plays","plays",N173="technology/web","web",N173="technology/space exploration","space exploration",N173="technology/makerspaces","makerspaces",N173="technology/hardware","hardware",N173="technology/gadgets","gadgets",N173="technology/wearables","wearables",N173="film &amp; video/television","television",N173="film &amp; video/animation","animation",N173="film &amp; video/science fiction","science fiction",N173="film &amp; video/documentary","documentary",N173="film &amp; video/drama","drama",N173="film &amp; video/shorts","shorts",N173="games/video games","video games",N173="games/tabletop games","tabletop games",N173="games/mobile games","mobile games",N173="journalism/audio","audio",N173="photography/people","people",N173="photography/photobooks","photobooks",N173="photography/places","places",N173="photography/nature","nature",N173="music/electronic music","electronic music",N173="music/rock","rock",N173="music/indie rock","indie rock",N173="music/faith","faith",N173="publishing/children's books","children's books",N173="publishing/art books","art books",N173="publishing/fiction","fiction",N173="publishing/translations","translations",N173="music/pop","pop",N173="music/classical music","classical music",N173="publishing/nonfiction","nonfiction",N173="publishing/radio &amp; podcasts","radio &amp; podcasts",N173="music/world music","world music",N173="music/metal","metal",N173="music/jazz","jazz","TRUE","FALSE")</f>
        <v>drama</v>
      </c>
      <c r="S173" s="5">
        <f t="shared" si="10"/>
        <v>42534.180717592593</v>
      </c>
      <c r="T173" s="5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8"/>
        <v>0</v>
      </c>
      <c r="P174" s="24" t="e">
        <f t="shared" si="9"/>
        <v>#DIV/0!</v>
      </c>
      <c r="Q174" t="str" cm="1">
        <f t="array" ref="Q174">_xlfn.IFS(N174="food/small batch","food",N174="food/restaurants","food",N174="food/food trucks","food",N174="theater/spaces","theater",N174="theater/musical","theater",N174="theater/plays","theater",N174="technology/web","technology",N174="technology/space exploration","technology",N174="technology/makerspaces","technology",N174="technology/hardware","technology",N174="technology/gadgets","technology",N174="technology/wearables","technology",N174="film &amp; video/television","film &amp; video",N174="film &amp; video/animation","film &amp; video",N174="film &amp; video/science fiction","film &amp; video",N174="film &amp; video/documentary","film &amp; video",N174="film &amp; video/drama","film &amp; video",N174="film &amp; video/shorts","film &amp; video",N174="games/video games","games",N174="games/tabletop games","games",N174="games/mobile games","games",N174="journalism/audio","journalism",N174="photography/people","photography",N174="photography/photobooks","photography",N174="photography/places","photography",N174="photography/nature","photography",N174="music/electronic music","music",N174="music/rock","music",N174="music/indie rock","music",N174="music/faith","music",N174="publishing/children's books","publishing",N174="publishing/art books","publishing",N174="publishing/fiction","publishing",N174="publishing/translations","publishing",N174="music/pop","music",N174="music/classical music","music",N174="publishing/nonfiction","publishing",N174="publishing/radio &amp; podcasts","publishing",N174="music/world music","music",N174="music/metal","music",N174="music/jazz","music","TRUE","FALSE")</f>
        <v>film &amp; video</v>
      </c>
      <c r="R174" t="str" cm="1">
        <f t="array" ref="R174">_xlfn.IFS(N174="food/small batch","small batch",N174="food/restaurants","retaurants",N174="food/food trucks","food trucks",N174="theater/spaces","spaces",N174="theater/musical","musical",N174="theater/plays","plays",N174="technology/web","web",N174="technology/space exploration","space exploration",N174="technology/makerspaces","makerspaces",N174="technology/hardware","hardware",N174="technology/gadgets","gadgets",N174="technology/wearables","wearables",N174="film &amp; video/television","television",N174="film &amp; video/animation","animation",N174="film &amp; video/science fiction","science fiction",N174="film &amp; video/documentary","documentary",N174="film &amp; video/drama","drama",N174="film &amp; video/shorts","shorts",N174="games/video games","video games",N174="games/tabletop games","tabletop games",N174="games/mobile games","mobile games",N174="journalism/audio","audio",N174="photography/people","people",N174="photography/photobooks","photobooks",N174="photography/places","places",N174="photography/nature","nature",N174="music/electronic music","electronic music",N174="music/rock","rock",N174="music/indie rock","indie rock",N174="music/faith","faith",N174="publishing/children's books","children's books",N174="publishing/art books","art books",N174="publishing/fiction","fiction",N174="publishing/translations","translations",N174="music/pop","pop",N174="music/classical music","classical music",N174="publishing/nonfiction","nonfiction",N174="publishing/radio &amp; podcasts","radio &amp; podcasts",N174="music/world music","world music",N174="music/metal","metal",N174="music/jazz","jazz","TRUE","FALSE")</f>
        <v>drama</v>
      </c>
      <c r="S174" s="5">
        <f t="shared" si="10"/>
        <v>42047.394942129627</v>
      </c>
      <c r="T174" s="5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8"/>
        <v>0</v>
      </c>
      <c r="P175" s="24" t="e">
        <f t="shared" si="9"/>
        <v>#DIV/0!</v>
      </c>
      <c r="Q175" t="str" cm="1">
        <f t="array" ref="Q175">_xlfn.IFS(N175="food/small batch","food",N175="food/restaurants","food",N175="food/food trucks","food",N175="theater/spaces","theater",N175="theater/musical","theater",N175="theater/plays","theater",N175="technology/web","technology",N175="technology/space exploration","technology",N175="technology/makerspaces","technology",N175="technology/hardware","technology",N175="technology/gadgets","technology",N175="technology/wearables","technology",N175="film &amp; video/television","film &amp; video",N175="film &amp; video/animation","film &amp; video",N175="film &amp; video/science fiction","film &amp; video",N175="film &amp; video/documentary","film &amp; video",N175="film &amp; video/drama","film &amp; video",N175="film &amp; video/shorts","film &amp; video",N175="games/video games","games",N175="games/tabletop games","games",N175="games/mobile games","games",N175="journalism/audio","journalism",N175="photography/people","photography",N175="photography/photobooks","photography",N175="photography/places","photography",N175="photography/nature","photography",N175="music/electronic music","music",N175="music/rock","music",N175="music/indie rock","music",N175="music/faith","music",N175="publishing/children's books","publishing",N175="publishing/art books","publishing",N175="publishing/fiction","publishing",N175="publishing/translations","publishing",N175="music/pop","music",N175="music/classical music","music",N175="publishing/nonfiction","publishing",N175="publishing/radio &amp; podcasts","publishing",N175="music/world music","music",N175="music/metal","music",N175="music/jazz","music","TRUE","FALSE")</f>
        <v>film &amp; video</v>
      </c>
      <c r="R175" t="str" cm="1">
        <f t="array" ref="R175">_xlfn.IFS(N175="food/small batch","small batch",N175="food/restaurants","retaurants",N175="food/food trucks","food trucks",N175="theater/spaces","spaces",N175="theater/musical","musical",N175="theater/plays","plays",N175="technology/web","web",N175="technology/space exploration","space exploration",N175="technology/makerspaces","makerspaces",N175="technology/hardware","hardware",N175="technology/gadgets","gadgets",N175="technology/wearables","wearables",N175="film &amp; video/television","television",N175="film &amp; video/animation","animation",N175="film &amp; video/science fiction","science fiction",N175="film &amp; video/documentary","documentary",N175="film &amp; video/drama","drama",N175="film &amp; video/shorts","shorts",N175="games/video games","video games",N175="games/tabletop games","tabletop games",N175="games/mobile games","mobile games",N175="journalism/audio","audio",N175="photography/people","people",N175="photography/photobooks","photobooks",N175="photography/places","places",N175="photography/nature","nature",N175="music/electronic music","electronic music",N175="music/rock","rock",N175="music/indie rock","indie rock",N175="music/faith","faith",N175="publishing/children's books","children's books",N175="publishing/art books","art books",N175="publishing/fiction","fiction",N175="publishing/translations","translations",N175="music/pop","pop",N175="music/classical music","classical music",N175="publishing/nonfiction","nonfiction",N175="publishing/radio &amp; podcasts","radio &amp; podcasts",N175="music/world music","world music",N175="music/metal","metal",N175="music/jazz","jazz","TRUE","FALSE")</f>
        <v>drama</v>
      </c>
      <c r="S175" s="5">
        <f t="shared" si="10"/>
        <v>42033.573009259257</v>
      </c>
      <c r="T175" s="5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8"/>
        <v>0</v>
      </c>
      <c r="P176" s="24" t="e">
        <f t="shared" si="9"/>
        <v>#DIV/0!</v>
      </c>
      <c r="Q176" t="str" cm="1">
        <f t="array" ref="Q176">_xlfn.IFS(N176="food/small batch","food",N176="food/restaurants","food",N176="food/food trucks","food",N176="theater/spaces","theater",N176="theater/musical","theater",N176="theater/plays","theater",N176="technology/web","technology",N176="technology/space exploration","technology",N176="technology/makerspaces","technology",N176="technology/hardware","technology",N176="technology/gadgets","technology",N176="technology/wearables","technology",N176="film &amp; video/television","film &amp; video",N176="film &amp; video/animation","film &amp; video",N176="film &amp; video/science fiction","film &amp; video",N176="film &amp; video/documentary","film &amp; video",N176="film &amp; video/drama","film &amp; video",N176="film &amp; video/shorts","film &amp; video",N176="games/video games","games",N176="games/tabletop games","games",N176="games/mobile games","games",N176="journalism/audio","journalism",N176="photography/people","photography",N176="photography/photobooks","photography",N176="photography/places","photography",N176="photography/nature","photography",N176="music/electronic music","music",N176="music/rock","music",N176="music/indie rock","music",N176="music/faith","music",N176="publishing/children's books","publishing",N176="publishing/art books","publishing",N176="publishing/fiction","publishing",N176="publishing/translations","publishing",N176="music/pop","music",N176="music/classical music","music",N176="publishing/nonfiction","publishing",N176="publishing/radio &amp; podcasts","publishing",N176="music/world music","music",N176="music/metal","music",N176="music/jazz","music","TRUE","FALSE")</f>
        <v>film &amp; video</v>
      </c>
      <c r="R176" t="str" cm="1">
        <f t="array" ref="R176">_xlfn.IFS(N176="food/small batch","small batch",N176="food/restaurants","retaurants",N176="food/food trucks","food trucks",N176="theater/spaces","spaces",N176="theater/musical","musical",N176="theater/plays","plays",N176="technology/web","web",N176="technology/space exploration","space exploration",N176="technology/makerspaces","makerspaces",N176="technology/hardware","hardware",N176="technology/gadgets","gadgets",N176="technology/wearables","wearables",N176="film &amp; video/television","television",N176="film &amp; video/animation","animation",N176="film &amp; video/science fiction","science fiction",N176="film &amp; video/documentary","documentary",N176="film &amp; video/drama","drama",N176="film &amp; video/shorts","shorts",N176="games/video games","video games",N176="games/tabletop games","tabletop games",N176="games/mobile games","mobile games",N176="journalism/audio","audio",N176="photography/people","people",N176="photography/photobooks","photobooks",N176="photography/places","places",N176="photography/nature","nature",N176="music/electronic music","electronic music",N176="music/rock","rock",N176="music/indie rock","indie rock",N176="music/faith","faith",N176="publishing/children's books","children's books",N176="publishing/art books","art books",N176="publishing/fiction","fiction",N176="publishing/translations","translations",N176="music/pop","pop",N176="music/classical music","classical music",N176="publishing/nonfiction","nonfiction",N176="publishing/radio &amp; podcasts","radio &amp; podcasts",N176="music/world music","world music",N176="music/metal","metal",N176="music/jazz","jazz","TRUE","FALSE")</f>
        <v>drama</v>
      </c>
      <c r="S176" s="5">
        <f t="shared" si="10"/>
        <v>42072.758981481486</v>
      </c>
      <c r="T176" s="5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8"/>
        <v>6.4850000000000003</v>
      </c>
      <c r="P177" s="24">
        <f t="shared" si="9"/>
        <v>49.884615384615387</v>
      </c>
      <c r="Q177" t="str" cm="1">
        <f t="array" ref="Q177">_xlfn.IFS(N177="food/small batch","food",N177="food/restaurants","food",N177="food/food trucks","food",N177="theater/spaces","theater",N177="theater/musical","theater",N177="theater/plays","theater",N177="technology/web","technology",N177="technology/space exploration","technology",N177="technology/makerspaces","technology",N177="technology/hardware","technology",N177="technology/gadgets","technology",N177="technology/wearables","technology",N177="film &amp; video/television","film &amp; video",N177="film &amp; video/animation","film &amp; video",N177="film &amp; video/science fiction","film &amp; video",N177="film &amp; video/documentary","film &amp; video",N177="film &amp; video/drama","film &amp; video",N177="film &amp; video/shorts","film &amp; video",N177="games/video games","games",N177="games/tabletop games","games",N177="games/mobile games","games",N177="journalism/audio","journalism",N177="photography/people","photography",N177="photography/photobooks","photography",N177="photography/places","photography",N177="photography/nature","photography",N177="music/electronic music","music",N177="music/rock","music",N177="music/indie rock","music",N177="music/faith","music",N177="publishing/children's books","publishing",N177="publishing/art books","publishing",N177="publishing/fiction","publishing",N177="publishing/translations","publishing",N177="music/pop","music",N177="music/classical music","music",N177="publishing/nonfiction","publishing",N177="publishing/radio &amp; podcasts","publishing",N177="music/world music","music",N177="music/metal","music",N177="music/jazz","music","TRUE","FALSE")</f>
        <v>film &amp; video</v>
      </c>
      <c r="R177" t="str" cm="1">
        <f t="array" ref="R177">_xlfn.IFS(N177="food/small batch","small batch",N177="food/restaurants","retaurants",N177="food/food trucks","food trucks",N177="theater/spaces","spaces",N177="theater/musical","musical",N177="theater/plays","plays",N177="technology/web","web",N177="technology/space exploration","space exploration",N177="technology/makerspaces","makerspaces",N177="technology/hardware","hardware",N177="technology/gadgets","gadgets",N177="technology/wearables","wearables",N177="film &amp; video/television","television",N177="film &amp; video/animation","animation",N177="film &amp; video/science fiction","science fiction",N177="film &amp; video/documentary","documentary",N177="film &amp; video/drama","drama",N177="film &amp; video/shorts","shorts",N177="games/video games","video games",N177="games/tabletop games","tabletop games",N177="games/mobile games","mobile games",N177="journalism/audio","audio",N177="photography/people","people",N177="photography/photobooks","photobooks",N177="photography/places","places",N177="photography/nature","nature",N177="music/electronic music","electronic music",N177="music/rock","rock",N177="music/indie rock","indie rock",N177="music/faith","faith",N177="publishing/children's books","children's books",N177="publishing/art books","art books",N177="publishing/fiction","fiction",N177="publishing/translations","translations",N177="music/pop","pop",N177="music/classical music","classical music",N177="publishing/nonfiction","nonfiction",N177="publishing/radio &amp; podcasts","radio &amp; podcasts",N177="music/world music","world music",N177="music/metal","metal",N177="music/jazz","jazz","TRUE","FALSE")</f>
        <v>drama</v>
      </c>
      <c r="S177" s="5">
        <f t="shared" si="10"/>
        <v>41855.777905092589</v>
      </c>
      <c r="T177" s="5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8"/>
        <v>0</v>
      </c>
      <c r="P178" s="24" t="e">
        <f t="shared" si="9"/>
        <v>#DIV/0!</v>
      </c>
      <c r="Q178" t="str" cm="1">
        <f t="array" ref="Q178">_xlfn.IFS(N178="food/small batch","food",N178="food/restaurants","food",N178="food/food trucks","food",N178="theater/spaces","theater",N178="theater/musical","theater",N178="theater/plays","theater",N178="technology/web","technology",N178="technology/space exploration","technology",N178="technology/makerspaces","technology",N178="technology/hardware","technology",N178="technology/gadgets","technology",N178="technology/wearables","technology",N178="film &amp; video/television","film &amp; video",N178="film &amp; video/animation","film &amp; video",N178="film &amp; video/science fiction","film &amp; video",N178="film &amp; video/documentary","film &amp; video",N178="film &amp; video/drama","film &amp; video",N178="film &amp; video/shorts","film &amp; video",N178="games/video games","games",N178="games/tabletop games","games",N178="games/mobile games","games",N178="journalism/audio","journalism",N178="photography/people","photography",N178="photography/photobooks","photography",N178="photography/places","photography",N178="photography/nature","photography",N178="music/electronic music","music",N178="music/rock","music",N178="music/indie rock","music",N178="music/faith","music",N178="publishing/children's books","publishing",N178="publishing/art books","publishing",N178="publishing/fiction","publishing",N178="publishing/translations","publishing",N178="music/pop","music",N178="music/classical music","music",N178="publishing/nonfiction","publishing",N178="publishing/radio &amp; podcasts","publishing",N178="music/world music","music",N178="music/metal","music",N178="music/jazz","music","TRUE","FALSE")</f>
        <v>film &amp; video</v>
      </c>
      <c r="R178" t="str" cm="1">
        <f t="array" ref="R178">_xlfn.IFS(N178="food/small batch","small batch",N178="food/restaurants","retaurants",N178="food/food trucks","food trucks",N178="theater/spaces","spaces",N178="theater/musical","musical",N178="theater/plays","plays",N178="technology/web","web",N178="technology/space exploration","space exploration",N178="technology/makerspaces","makerspaces",N178="technology/hardware","hardware",N178="technology/gadgets","gadgets",N178="technology/wearables","wearables",N178="film &amp; video/television","television",N178="film &amp; video/animation","animation",N178="film &amp; video/science fiction","science fiction",N178="film &amp; video/documentary","documentary",N178="film &amp; video/drama","drama",N178="film &amp; video/shorts","shorts",N178="games/video games","video games",N178="games/tabletop games","tabletop games",N178="games/mobile games","mobile games",N178="journalism/audio","audio",N178="photography/people","people",N178="photography/photobooks","photobooks",N178="photography/places","places",N178="photography/nature","nature",N178="music/electronic music","electronic music",N178="music/rock","rock",N178="music/indie rock","indie rock",N178="music/faith","faith",N178="publishing/children's books","children's books",N178="publishing/art books","art books",N178="publishing/fiction","fiction",N178="publishing/translations","translations",N178="music/pop","pop",N178="music/classical music","classical music",N178="publishing/nonfiction","nonfiction",N178="publishing/radio &amp; podcasts","radio &amp; podcasts",N178="music/world music","world music",N178="music/metal","metal",N178="music/jazz","jazz","TRUE","FALSE")</f>
        <v>drama</v>
      </c>
      <c r="S178" s="5">
        <f t="shared" si="10"/>
        <v>42191.824062500003</v>
      </c>
      <c r="T178" s="5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8"/>
        <v>40</v>
      </c>
      <c r="P179" s="24">
        <f t="shared" si="9"/>
        <v>25.714285714285715</v>
      </c>
      <c r="Q179" t="str" cm="1">
        <f t="array" ref="Q179">_xlfn.IFS(N179="food/small batch","food",N179="food/restaurants","food",N179="food/food trucks","food",N179="theater/spaces","theater",N179="theater/musical","theater",N179="theater/plays","theater",N179="technology/web","technology",N179="technology/space exploration","technology",N179="technology/makerspaces","technology",N179="technology/hardware","technology",N179="technology/gadgets","technology",N179="technology/wearables","technology",N179="film &amp; video/television","film &amp; video",N179="film &amp; video/animation","film &amp; video",N179="film &amp; video/science fiction","film &amp; video",N179="film &amp; video/documentary","film &amp; video",N179="film &amp; video/drama","film &amp; video",N179="film &amp; video/shorts","film &amp; video",N179="games/video games","games",N179="games/tabletop games","games",N179="games/mobile games","games",N179="journalism/audio","journalism",N179="photography/people","photography",N179="photography/photobooks","photography",N179="photography/places","photography",N179="photography/nature","photography",N179="music/electronic music","music",N179="music/rock","music",N179="music/indie rock","music",N179="music/faith","music",N179="publishing/children's books","publishing",N179="publishing/art books","publishing",N179="publishing/fiction","publishing",N179="publishing/translations","publishing",N179="music/pop","music",N179="music/classical music","music",N179="publishing/nonfiction","publishing",N179="publishing/radio &amp; podcasts","publishing",N179="music/world music","music",N179="music/metal","music",N179="music/jazz","music","TRUE","FALSE")</f>
        <v>film &amp; video</v>
      </c>
      <c r="R179" t="str" cm="1">
        <f t="array" ref="R179">_xlfn.IFS(N179="food/small batch","small batch",N179="food/restaurants","retaurants",N179="food/food trucks","food trucks",N179="theater/spaces","spaces",N179="theater/musical","musical",N179="theater/plays","plays",N179="technology/web","web",N179="technology/space exploration","space exploration",N179="technology/makerspaces","makerspaces",N179="technology/hardware","hardware",N179="technology/gadgets","gadgets",N179="technology/wearables","wearables",N179="film &amp; video/television","television",N179="film &amp; video/animation","animation",N179="film &amp; video/science fiction","science fiction",N179="film &amp; video/documentary","documentary",N179="film &amp; video/drama","drama",N179="film &amp; video/shorts","shorts",N179="games/video games","video games",N179="games/tabletop games","tabletop games",N179="games/mobile games","mobile games",N179="journalism/audio","audio",N179="photography/people","people",N179="photography/photobooks","photobooks",N179="photography/places","places",N179="photography/nature","nature",N179="music/electronic music","electronic music",N179="music/rock","rock",N179="music/indie rock","indie rock",N179="music/faith","faith",N179="publishing/children's books","children's books",N179="publishing/art books","art books",N179="publishing/fiction","fiction",N179="publishing/translations","translations",N179="music/pop","pop",N179="music/classical music","classical music",N179="publishing/nonfiction","nonfiction",N179="publishing/radio &amp; podcasts","radio &amp; podcasts",N179="music/world music","world music",N179="music/metal","metal",N179="music/jazz","jazz","TRUE","FALSE")</f>
        <v>drama</v>
      </c>
      <c r="S179" s="5">
        <f t="shared" si="10"/>
        <v>42070.047754629632</v>
      </c>
      <c r="T179" s="5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8"/>
        <v>0</v>
      </c>
      <c r="P180" s="24" t="e">
        <f t="shared" si="9"/>
        <v>#DIV/0!</v>
      </c>
      <c r="Q180" t="str" cm="1">
        <f t="array" ref="Q180">_xlfn.IFS(N180="food/small batch","food",N180="food/restaurants","food",N180="food/food trucks","food",N180="theater/spaces","theater",N180="theater/musical","theater",N180="theater/plays","theater",N180="technology/web","technology",N180="technology/space exploration","technology",N180="technology/makerspaces","technology",N180="technology/hardware","technology",N180="technology/gadgets","technology",N180="technology/wearables","technology",N180="film &amp; video/television","film &amp; video",N180="film &amp; video/animation","film &amp; video",N180="film &amp; video/science fiction","film &amp; video",N180="film &amp; video/documentary","film &amp; video",N180="film &amp; video/drama","film &amp; video",N180="film &amp; video/shorts","film &amp; video",N180="games/video games","games",N180="games/tabletop games","games",N180="games/mobile games","games",N180="journalism/audio","journalism",N180="photography/people","photography",N180="photography/photobooks","photography",N180="photography/places","photography",N180="photography/nature","photography",N180="music/electronic music","music",N180="music/rock","music",N180="music/indie rock","music",N180="music/faith","music",N180="publishing/children's books","publishing",N180="publishing/art books","publishing",N180="publishing/fiction","publishing",N180="publishing/translations","publishing",N180="music/pop","music",N180="music/classical music","music",N180="publishing/nonfiction","publishing",N180="publishing/radio &amp; podcasts","publishing",N180="music/world music","music",N180="music/metal","music",N180="music/jazz","music","TRUE","FALSE")</f>
        <v>film &amp; video</v>
      </c>
      <c r="R180" t="str" cm="1">
        <f t="array" ref="R180">_xlfn.IFS(N180="food/small batch","small batch",N180="food/restaurants","retaurants",N180="food/food trucks","food trucks",N180="theater/spaces","spaces",N180="theater/musical","musical",N180="theater/plays","plays",N180="technology/web","web",N180="technology/space exploration","space exploration",N180="technology/makerspaces","makerspaces",N180="technology/hardware","hardware",N180="technology/gadgets","gadgets",N180="technology/wearables","wearables",N180="film &amp; video/television","television",N180="film &amp; video/animation","animation",N180="film &amp; video/science fiction","science fiction",N180="film &amp; video/documentary","documentary",N180="film &amp; video/drama","drama",N180="film &amp; video/shorts","shorts",N180="games/video games","video games",N180="games/tabletop games","tabletop games",N180="games/mobile games","mobile games",N180="journalism/audio","audio",N180="photography/people","people",N180="photography/photobooks","photobooks",N180="photography/places","places",N180="photography/nature","nature",N180="music/electronic music","electronic music",N180="music/rock","rock",N180="music/indie rock","indie rock",N180="music/faith","faith",N180="publishing/children's books","children's books",N180="publishing/art books","art books",N180="publishing/fiction","fiction",N180="publishing/translations","translations",N180="music/pop","pop",N180="music/classical music","classical music",N180="publishing/nonfiction","nonfiction",N180="publishing/radio &amp; podcasts","radio &amp; podcasts",N180="music/world music","world music",N180="music/metal","metal",N180="music/jazz","jazz","TRUE","FALSE")</f>
        <v>drama</v>
      </c>
      <c r="S180" s="5">
        <f t="shared" si="10"/>
        <v>42304.955381944441</v>
      </c>
      <c r="T180" s="5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8"/>
        <v>20</v>
      </c>
      <c r="P181" s="24">
        <f t="shared" si="9"/>
        <v>100</v>
      </c>
      <c r="Q181" t="str" cm="1">
        <f t="array" ref="Q181">_xlfn.IFS(N181="food/small batch","food",N181="food/restaurants","food",N181="food/food trucks","food",N181="theater/spaces","theater",N181="theater/musical","theater",N181="theater/plays","theater",N181="technology/web","technology",N181="technology/space exploration","technology",N181="technology/makerspaces","technology",N181="technology/hardware","technology",N181="technology/gadgets","technology",N181="technology/wearables","technology",N181="film &amp; video/television","film &amp; video",N181="film &amp; video/animation","film &amp; video",N181="film &amp; video/science fiction","film &amp; video",N181="film &amp; video/documentary","film &amp; video",N181="film &amp; video/drama","film &amp; video",N181="film &amp; video/shorts","film &amp; video",N181="games/video games","games",N181="games/tabletop games","games",N181="games/mobile games","games",N181="journalism/audio","journalism",N181="photography/people","photography",N181="photography/photobooks","photography",N181="photography/places","photography",N181="photography/nature","photography",N181="music/electronic music","music",N181="music/rock","music",N181="music/indie rock","music",N181="music/faith","music",N181="publishing/children's books","publishing",N181="publishing/art books","publishing",N181="publishing/fiction","publishing",N181="publishing/translations","publishing",N181="music/pop","music",N181="music/classical music","music",N181="publishing/nonfiction","publishing",N181="publishing/radio &amp; podcasts","publishing",N181="music/world music","music",N181="music/metal","music",N181="music/jazz","music","TRUE","FALSE")</f>
        <v>film &amp; video</v>
      </c>
      <c r="R181" t="str" cm="1">
        <f t="array" ref="R181">_xlfn.IFS(N181="food/small batch","small batch",N181="food/restaurants","retaurants",N181="food/food trucks","food trucks",N181="theater/spaces","spaces",N181="theater/musical","musical",N181="theater/plays","plays",N181="technology/web","web",N181="technology/space exploration","space exploration",N181="technology/makerspaces","makerspaces",N181="technology/hardware","hardware",N181="technology/gadgets","gadgets",N181="technology/wearables","wearables",N181="film &amp; video/television","television",N181="film &amp; video/animation","animation",N181="film &amp; video/science fiction","science fiction",N181="film &amp; video/documentary","documentary",N181="film &amp; video/drama","drama",N181="film &amp; video/shorts","shorts",N181="games/video games","video games",N181="games/tabletop games","tabletop games",N181="games/mobile games","mobile games",N181="journalism/audio","audio",N181="photography/people","people",N181="photography/photobooks","photobooks",N181="photography/places","places",N181="photography/nature","nature",N181="music/electronic music","electronic music",N181="music/rock","rock",N181="music/indie rock","indie rock",N181="music/faith","faith",N181="publishing/children's books","children's books",N181="publishing/art books","art books",N181="publishing/fiction","fiction",N181="publishing/translations","translations",N181="music/pop","pop",N181="music/classical music","classical music",N181="publishing/nonfiction","nonfiction",N181="publishing/radio &amp; podcasts","radio &amp; podcasts",N181="music/world music","world music",N181="music/metal","metal",N181="music/jazz","jazz","TRUE","FALSE")</f>
        <v>drama</v>
      </c>
      <c r="S181" s="5">
        <f t="shared" si="10"/>
        <v>42403.080497685187</v>
      </c>
      <c r="T181" s="5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8"/>
        <v>33.416666666666664</v>
      </c>
      <c r="P182" s="24">
        <f t="shared" si="9"/>
        <v>30.846153846153847</v>
      </c>
      <c r="Q182" t="str" cm="1">
        <f t="array" ref="Q182">_xlfn.IFS(N182="food/small batch","food",N182="food/restaurants","food",N182="food/food trucks","food",N182="theater/spaces","theater",N182="theater/musical","theater",N182="theater/plays","theater",N182="technology/web","technology",N182="technology/space exploration","technology",N182="technology/makerspaces","technology",N182="technology/hardware","technology",N182="technology/gadgets","technology",N182="technology/wearables","technology",N182="film &amp; video/television","film &amp; video",N182="film &amp; video/animation","film &amp; video",N182="film &amp; video/science fiction","film &amp; video",N182="film &amp; video/documentary","film &amp; video",N182="film &amp; video/drama","film &amp; video",N182="film &amp; video/shorts","film &amp; video",N182="games/video games","games",N182="games/tabletop games","games",N182="games/mobile games","games",N182="journalism/audio","journalism",N182="photography/people","photography",N182="photography/photobooks","photography",N182="photography/places","photography",N182="photography/nature","photography",N182="music/electronic music","music",N182="music/rock","music",N182="music/indie rock","music",N182="music/faith","music",N182="publishing/children's books","publishing",N182="publishing/art books","publishing",N182="publishing/fiction","publishing",N182="publishing/translations","publishing",N182="music/pop","music",N182="music/classical music","music",N182="publishing/nonfiction","publishing",N182="publishing/radio &amp; podcasts","publishing",N182="music/world music","music",N182="music/metal","music",N182="music/jazz","music","TRUE","FALSE")</f>
        <v>film &amp; video</v>
      </c>
      <c r="R182" t="str" cm="1">
        <f t="array" ref="R182">_xlfn.IFS(N182="food/small batch","small batch",N182="food/restaurants","retaurants",N182="food/food trucks","food trucks",N182="theater/spaces","spaces",N182="theater/musical","musical",N182="theater/plays","plays",N182="technology/web","web",N182="technology/space exploration","space exploration",N182="technology/makerspaces","makerspaces",N182="technology/hardware","hardware",N182="technology/gadgets","gadgets",N182="technology/wearables","wearables",N182="film &amp; video/television","television",N182="film &amp; video/animation","animation",N182="film &amp; video/science fiction","science fiction",N182="film &amp; video/documentary","documentary",N182="film &amp; video/drama","drama",N182="film &amp; video/shorts","shorts",N182="games/video games","video games",N182="games/tabletop games","tabletop games",N182="games/mobile games","mobile games",N182="journalism/audio","audio",N182="photography/people","people",N182="photography/photobooks","photobooks",N182="photography/places","places",N182="photography/nature","nature",N182="music/electronic music","electronic music",N182="music/rock","rock",N182="music/indie rock","indie rock",N182="music/faith","faith",N182="publishing/children's books","children's books",N182="publishing/art books","art books",N182="publishing/fiction","fiction",N182="publishing/translations","translations",N182="music/pop","pop",N182="music/classical music","classical music",N182="publishing/nonfiction","nonfiction",N182="publishing/radio &amp; podcasts","radio &amp; podcasts",N182="music/world music","world music",N182="music/metal","metal",N182="music/jazz","jazz","TRUE","FALSE")</f>
        <v>drama</v>
      </c>
      <c r="S182" s="5">
        <f t="shared" si="10"/>
        <v>42067.991238425922</v>
      </c>
      <c r="T182" s="5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8"/>
        <v>21.092608822670172</v>
      </c>
      <c r="P183" s="24">
        <f t="shared" si="9"/>
        <v>180.5</v>
      </c>
      <c r="Q183" t="str" cm="1">
        <f t="array" ref="Q183">_xlfn.IFS(N183="food/small batch","food",N183="food/restaurants","food",N183="food/food trucks","food",N183="theater/spaces","theater",N183="theater/musical","theater",N183="theater/plays","theater",N183="technology/web","technology",N183="technology/space exploration","technology",N183="technology/makerspaces","technology",N183="technology/hardware","technology",N183="technology/gadgets","technology",N183="technology/wearables","technology",N183="film &amp; video/television","film &amp; video",N183="film &amp; video/animation","film &amp; video",N183="film &amp; video/science fiction","film &amp; video",N183="film &amp; video/documentary","film &amp; video",N183="film &amp; video/drama","film &amp; video",N183="film &amp; video/shorts","film &amp; video",N183="games/video games","games",N183="games/tabletop games","games",N183="games/mobile games","games",N183="journalism/audio","journalism",N183="photography/people","photography",N183="photography/photobooks","photography",N183="photography/places","photography",N183="photography/nature","photography",N183="music/electronic music","music",N183="music/rock","music",N183="music/indie rock","music",N183="music/faith","music",N183="publishing/children's books","publishing",N183="publishing/art books","publishing",N183="publishing/fiction","publishing",N183="publishing/translations","publishing",N183="music/pop","music",N183="music/classical music","music",N183="publishing/nonfiction","publishing",N183="publishing/radio &amp; podcasts","publishing",N183="music/world music","music",N183="music/metal","music",N183="music/jazz","music","TRUE","FALSE")</f>
        <v>film &amp; video</v>
      </c>
      <c r="R183" t="str" cm="1">
        <f t="array" ref="R183">_xlfn.IFS(N183="food/small batch","small batch",N183="food/restaurants","retaurants",N183="food/food trucks","food trucks",N183="theater/spaces","spaces",N183="theater/musical","musical",N183="theater/plays","plays",N183="technology/web","web",N183="technology/space exploration","space exploration",N183="technology/makerspaces","makerspaces",N183="technology/hardware","hardware",N183="technology/gadgets","gadgets",N183="technology/wearables","wearables",N183="film &amp; video/television","television",N183="film &amp; video/animation","animation",N183="film &amp; video/science fiction","science fiction",N183="film &amp; video/documentary","documentary",N183="film &amp; video/drama","drama",N183="film &amp; video/shorts","shorts",N183="games/video games","video games",N183="games/tabletop games","tabletop games",N183="games/mobile games","mobile games",N183="journalism/audio","audio",N183="photography/people","people",N183="photography/photobooks","photobooks",N183="photography/places","places",N183="photography/nature","nature",N183="music/electronic music","electronic music",N183="music/rock","rock",N183="music/indie rock","indie rock",N183="music/faith","faith",N183="publishing/children's books","children's books",N183="publishing/art books","art books",N183="publishing/fiction","fiction",N183="publishing/translations","translations",N183="music/pop","pop",N183="music/classical music","classical music",N183="publishing/nonfiction","nonfiction",N183="publishing/radio &amp; podcasts","radio &amp; podcasts",N183="music/world music","world music",N183="music/metal","metal",N183="music/jazz","jazz","TRUE","FALSE")</f>
        <v>drama</v>
      </c>
      <c r="S183" s="5">
        <f t="shared" si="10"/>
        <v>42147.741840277777</v>
      </c>
      <c r="T183" s="5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8"/>
        <v>0</v>
      </c>
      <c r="P184" s="24" t="e">
        <f t="shared" si="9"/>
        <v>#DIV/0!</v>
      </c>
      <c r="Q184" t="str" cm="1">
        <f t="array" ref="Q184">_xlfn.IFS(N184="food/small batch","food",N184="food/restaurants","food",N184="food/food trucks","food",N184="theater/spaces","theater",N184="theater/musical","theater",N184="theater/plays","theater",N184="technology/web","technology",N184="technology/space exploration","technology",N184="technology/makerspaces","technology",N184="technology/hardware","technology",N184="technology/gadgets","technology",N184="technology/wearables","technology",N184="film &amp; video/television","film &amp; video",N184="film &amp; video/animation","film &amp; video",N184="film &amp; video/science fiction","film &amp; video",N184="film &amp; video/documentary","film &amp; video",N184="film &amp; video/drama","film &amp; video",N184="film &amp; video/shorts","film &amp; video",N184="games/video games","games",N184="games/tabletop games","games",N184="games/mobile games","games",N184="journalism/audio","journalism",N184="photography/people","photography",N184="photography/photobooks","photography",N184="photography/places","photography",N184="photography/nature","photography",N184="music/electronic music","music",N184="music/rock","music",N184="music/indie rock","music",N184="music/faith","music",N184="publishing/children's books","publishing",N184="publishing/art books","publishing",N184="publishing/fiction","publishing",N184="publishing/translations","publishing",N184="music/pop","music",N184="music/classical music","music",N184="publishing/nonfiction","publishing",N184="publishing/radio &amp; podcasts","publishing",N184="music/world music","music",N184="music/metal","music",N184="music/jazz","music","TRUE","FALSE")</f>
        <v>film &amp; video</v>
      </c>
      <c r="R184" t="str" cm="1">
        <f t="array" ref="R184">_xlfn.IFS(N184="food/small batch","small batch",N184="food/restaurants","retaurants",N184="food/food trucks","food trucks",N184="theater/spaces","spaces",N184="theater/musical","musical",N184="theater/plays","plays",N184="technology/web","web",N184="technology/space exploration","space exploration",N184="technology/makerspaces","makerspaces",N184="technology/hardware","hardware",N184="technology/gadgets","gadgets",N184="technology/wearables","wearables",N184="film &amp; video/television","television",N184="film &amp; video/animation","animation",N184="film &amp; video/science fiction","science fiction",N184="film &amp; video/documentary","documentary",N184="film &amp; video/drama","drama",N184="film &amp; video/shorts","shorts",N184="games/video games","video games",N184="games/tabletop games","tabletop games",N184="games/mobile games","mobile games",N184="journalism/audio","audio",N184="photography/people","people",N184="photography/photobooks","photobooks",N184="photography/places","places",N184="photography/nature","nature",N184="music/electronic music","electronic music",N184="music/rock","rock",N184="music/indie rock","indie rock",N184="music/faith","faith",N184="publishing/children's books","children's books",N184="publishing/art books","art books",N184="publishing/fiction","fiction",N184="publishing/translations","translations",N184="music/pop","pop",N184="music/classical music","classical music",N184="publishing/nonfiction","nonfiction",N184="publishing/radio &amp; podcasts","radio &amp; podcasts",N184="music/world music","world music",N184="music/metal","metal",N184="music/jazz","jazz","TRUE","FALSE")</f>
        <v>drama</v>
      </c>
      <c r="S184" s="5">
        <f t="shared" si="10"/>
        <v>42712.011944444443</v>
      </c>
      <c r="T184" s="5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8"/>
        <v>35.856000000000002</v>
      </c>
      <c r="P185" s="24">
        <f t="shared" si="9"/>
        <v>373.5</v>
      </c>
      <c r="Q185" t="str" cm="1">
        <f t="array" ref="Q185">_xlfn.IFS(N185="food/small batch","food",N185="food/restaurants","food",N185="food/food trucks","food",N185="theater/spaces","theater",N185="theater/musical","theater",N185="theater/plays","theater",N185="technology/web","technology",N185="technology/space exploration","technology",N185="technology/makerspaces","technology",N185="technology/hardware","technology",N185="technology/gadgets","technology",N185="technology/wearables","technology",N185="film &amp; video/television","film &amp; video",N185="film &amp; video/animation","film &amp; video",N185="film &amp; video/science fiction","film &amp; video",N185="film &amp; video/documentary","film &amp; video",N185="film &amp; video/drama","film &amp; video",N185="film &amp; video/shorts","film &amp; video",N185="games/video games","games",N185="games/tabletop games","games",N185="games/mobile games","games",N185="journalism/audio","journalism",N185="photography/people","photography",N185="photography/photobooks","photography",N185="photography/places","photography",N185="photography/nature","photography",N185="music/electronic music","music",N185="music/rock","music",N185="music/indie rock","music",N185="music/faith","music",N185="publishing/children's books","publishing",N185="publishing/art books","publishing",N185="publishing/fiction","publishing",N185="publishing/translations","publishing",N185="music/pop","music",N185="music/classical music","music",N185="publishing/nonfiction","publishing",N185="publishing/radio &amp; podcasts","publishing",N185="music/world music","music",N185="music/metal","music",N185="music/jazz","music","TRUE","FALSE")</f>
        <v>film &amp; video</v>
      </c>
      <c r="R185" t="str" cm="1">
        <f t="array" ref="R185">_xlfn.IFS(N185="food/small batch","small batch",N185="food/restaurants","retaurants",N185="food/food trucks","food trucks",N185="theater/spaces","spaces",N185="theater/musical","musical",N185="theater/plays","plays",N185="technology/web","web",N185="technology/space exploration","space exploration",N185="technology/makerspaces","makerspaces",N185="technology/hardware","hardware",N185="technology/gadgets","gadgets",N185="technology/wearables","wearables",N185="film &amp; video/television","television",N185="film &amp; video/animation","animation",N185="film &amp; video/science fiction","science fiction",N185="film &amp; video/documentary","documentary",N185="film &amp; video/drama","drama",N185="film &amp; video/shorts","shorts",N185="games/video games","video games",N185="games/tabletop games","tabletop games",N185="games/mobile games","mobile games",N185="journalism/audio","audio",N185="photography/people","people",N185="photography/photobooks","photobooks",N185="photography/places","places",N185="photography/nature","nature",N185="music/electronic music","electronic music",N185="music/rock","rock",N185="music/indie rock","indie rock",N185="music/faith","faith",N185="publishing/children's books","children's books",N185="publishing/art books","art books",N185="publishing/fiction","fiction",N185="publishing/translations","translations",N185="music/pop","pop",N185="music/classical music","classical music",N185="publishing/nonfiction","nonfiction",N185="publishing/radio &amp; podcasts","radio &amp; podcasts",N185="music/world music","world music",N185="music/metal","metal",N185="music/jazz","jazz","TRUE","FALSE")</f>
        <v>drama</v>
      </c>
      <c r="S185" s="5">
        <f t="shared" si="10"/>
        <v>41939.810300925928</v>
      </c>
      <c r="T185" s="5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8"/>
        <v>3.4000000000000004</v>
      </c>
      <c r="P186" s="24">
        <f t="shared" si="9"/>
        <v>25.5</v>
      </c>
      <c r="Q186" t="str" cm="1">
        <f t="array" ref="Q186">_xlfn.IFS(N186="food/small batch","food",N186="food/restaurants","food",N186="food/food trucks","food",N186="theater/spaces","theater",N186="theater/musical","theater",N186="theater/plays","theater",N186="technology/web","technology",N186="technology/space exploration","technology",N186="technology/makerspaces","technology",N186="technology/hardware","technology",N186="technology/gadgets","technology",N186="technology/wearables","technology",N186="film &amp; video/television","film &amp; video",N186="film &amp; video/animation","film &amp; video",N186="film &amp; video/science fiction","film &amp; video",N186="film &amp; video/documentary","film &amp; video",N186="film &amp; video/drama","film &amp; video",N186="film &amp; video/shorts","film &amp; video",N186="games/video games","games",N186="games/tabletop games","games",N186="games/mobile games","games",N186="journalism/audio","journalism",N186="photography/people","photography",N186="photography/photobooks","photography",N186="photography/places","photography",N186="photography/nature","photography",N186="music/electronic music","music",N186="music/rock","music",N186="music/indie rock","music",N186="music/faith","music",N186="publishing/children's books","publishing",N186="publishing/art books","publishing",N186="publishing/fiction","publishing",N186="publishing/translations","publishing",N186="music/pop","music",N186="music/classical music","music",N186="publishing/nonfiction","publishing",N186="publishing/radio &amp; podcasts","publishing",N186="music/world music","music",N186="music/metal","music",N186="music/jazz","music","TRUE","FALSE")</f>
        <v>film &amp; video</v>
      </c>
      <c r="R186" t="str" cm="1">
        <f t="array" ref="R186">_xlfn.IFS(N186="food/small batch","small batch",N186="food/restaurants","retaurants",N186="food/food trucks","food trucks",N186="theater/spaces","spaces",N186="theater/musical","musical",N186="theater/plays","plays",N186="technology/web","web",N186="technology/space exploration","space exploration",N186="technology/makerspaces","makerspaces",N186="technology/hardware","hardware",N186="technology/gadgets","gadgets",N186="technology/wearables","wearables",N186="film &amp; video/television","television",N186="film &amp; video/animation","animation",N186="film &amp; video/science fiction","science fiction",N186="film &amp; video/documentary","documentary",N186="film &amp; video/drama","drama",N186="film &amp; video/shorts","shorts",N186="games/video games","video games",N186="games/tabletop games","tabletop games",N186="games/mobile games","mobile games",N186="journalism/audio","audio",N186="photography/people","people",N186="photography/photobooks","photobooks",N186="photography/places","places",N186="photography/nature","nature",N186="music/electronic music","electronic music",N186="music/rock","rock",N186="music/indie rock","indie rock",N186="music/faith","faith",N186="publishing/children's books","children's books",N186="publishing/art books","art books",N186="publishing/fiction","fiction",N186="publishing/translations","translations",N186="music/pop","pop",N186="music/classical music","classical music",N186="publishing/nonfiction","nonfiction",N186="publishing/radio &amp; podcasts","radio &amp; podcasts",N186="music/world music","world music",N186="music/metal","metal",N186="music/jazz","jazz","TRUE","FALSE")</f>
        <v>drama</v>
      </c>
      <c r="S186" s="5">
        <f t="shared" si="10"/>
        <v>41825.791226851856</v>
      </c>
      <c r="T186" s="5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8"/>
        <v>5.5</v>
      </c>
      <c r="P187" s="24">
        <f t="shared" si="9"/>
        <v>220</v>
      </c>
      <c r="Q187" t="str" cm="1">
        <f t="array" ref="Q187">_xlfn.IFS(N187="food/small batch","food",N187="food/restaurants","food",N187="food/food trucks","food",N187="theater/spaces","theater",N187="theater/musical","theater",N187="theater/plays","theater",N187="technology/web","technology",N187="technology/space exploration","technology",N187="technology/makerspaces","technology",N187="technology/hardware","technology",N187="technology/gadgets","technology",N187="technology/wearables","technology",N187="film &amp; video/television","film &amp; video",N187="film &amp; video/animation","film &amp; video",N187="film &amp; video/science fiction","film &amp; video",N187="film &amp; video/documentary","film &amp; video",N187="film &amp; video/drama","film &amp; video",N187="film &amp; video/shorts","film &amp; video",N187="games/video games","games",N187="games/tabletop games","games",N187="games/mobile games","games",N187="journalism/audio","journalism",N187="photography/people","photography",N187="photography/photobooks","photography",N187="photography/places","photography",N187="photography/nature","photography",N187="music/electronic music","music",N187="music/rock","music",N187="music/indie rock","music",N187="music/faith","music",N187="publishing/children's books","publishing",N187="publishing/art books","publishing",N187="publishing/fiction","publishing",N187="publishing/translations","publishing",N187="music/pop","music",N187="music/classical music","music",N187="publishing/nonfiction","publishing",N187="publishing/radio &amp; podcasts","publishing",N187="music/world music","music",N187="music/metal","music",N187="music/jazz","music","TRUE","FALSE")</f>
        <v>film &amp; video</v>
      </c>
      <c r="R187" t="str" cm="1">
        <f t="array" ref="R187">_xlfn.IFS(N187="food/small batch","small batch",N187="food/restaurants","retaurants",N187="food/food trucks","food trucks",N187="theater/spaces","spaces",N187="theater/musical","musical",N187="theater/plays","plays",N187="technology/web","web",N187="technology/space exploration","space exploration",N187="technology/makerspaces","makerspaces",N187="technology/hardware","hardware",N187="technology/gadgets","gadgets",N187="technology/wearables","wearables",N187="film &amp; video/television","television",N187="film &amp; video/animation","animation",N187="film &amp; video/science fiction","science fiction",N187="film &amp; video/documentary","documentary",N187="film &amp; video/drama","drama",N187="film &amp; video/shorts","shorts",N187="games/video games","video games",N187="games/tabletop games","tabletop games",N187="games/mobile games","mobile games",N187="journalism/audio","audio",N187="photography/people","people",N187="photography/photobooks","photobooks",N187="photography/places","places",N187="photography/nature","nature",N187="music/electronic music","electronic music",N187="music/rock","rock",N187="music/indie rock","indie rock",N187="music/faith","faith",N187="publishing/children's books","children's books",N187="publishing/art books","art books",N187="publishing/fiction","fiction",N187="publishing/translations","translations",N187="music/pop","pop",N187="music/classical music","classical music",N187="publishing/nonfiction","nonfiction",N187="publishing/radio &amp; podcasts","radio &amp; podcasts",N187="music/world music","world music",N187="music/metal","metal",N187="music/jazz","jazz","TRUE","FALSE")</f>
        <v>drama</v>
      </c>
      <c r="S187" s="5">
        <f t="shared" si="10"/>
        <v>42570.91133101852</v>
      </c>
      <c r="T187" s="5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8"/>
        <v>0</v>
      </c>
      <c r="P188" s="24" t="e">
        <f t="shared" si="9"/>
        <v>#DIV/0!</v>
      </c>
      <c r="Q188" t="str" cm="1">
        <f t="array" ref="Q188">_xlfn.IFS(N188="food/small batch","food",N188="food/restaurants","food",N188="food/food trucks","food",N188="theater/spaces","theater",N188="theater/musical","theater",N188="theater/plays","theater",N188="technology/web","technology",N188="technology/space exploration","technology",N188="technology/makerspaces","technology",N188="technology/hardware","technology",N188="technology/gadgets","technology",N188="technology/wearables","technology",N188="film &amp; video/television","film &amp; video",N188="film &amp; video/animation","film &amp; video",N188="film &amp; video/science fiction","film &amp; video",N188="film &amp; video/documentary","film &amp; video",N188="film &amp; video/drama","film &amp; video",N188="film &amp; video/shorts","film &amp; video",N188="games/video games","games",N188="games/tabletop games","games",N188="games/mobile games","games",N188="journalism/audio","journalism",N188="photography/people","photography",N188="photography/photobooks","photography",N188="photography/places","photography",N188="photography/nature","photography",N188="music/electronic music","music",N188="music/rock","music",N188="music/indie rock","music",N188="music/faith","music",N188="publishing/children's books","publishing",N188="publishing/art books","publishing",N188="publishing/fiction","publishing",N188="publishing/translations","publishing",N188="music/pop","music",N188="music/classical music","music",N188="publishing/nonfiction","publishing",N188="publishing/radio &amp; podcasts","publishing",N188="music/world music","music",N188="music/metal","music",N188="music/jazz","music","TRUE","FALSE")</f>
        <v>film &amp; video</v>
      </c>
      <c r="R188" t="str" cm="1">
        <f t="array" ref="R188">_xlfn.IFS(N188="food/small batch","small batch",N188="food/restaurants","retaurants",N188="food/food trucks","food trucks",N188="theater/spaces","spaces",N188="theater/musical","musical",N188="theater/plays","plays",N188="technology/web","web",N188="technology/space exploration","space exploration",N188="technology/makerspaces","makerspaces",N188="technology/hardware","hardware",N188="technology/gadgets","gadgets",N188="technology/wearables","wearables",N188="film &amp; video/television","television",N188="film &amp; video/animation","animation",N188="film &amp; video/science fiction","science fiction",N188="film &amp; video/documentary","documentary",N188="film &amp; video/drama","drama",N188="film &amp; video/shorts","shorts",N188="games/video games","video games",N188="games/tabletop games","tabletop games",N188="games/mobile games","mobile games",N188="journalism/audio","audio",N188="photography/people","people",N188="photography/photobooks","photobooks",N188="photography/places","places",N188="photography/nature","nature",N188="music/electronic music","electronic music",N188="music/rock","rock",N188="music/indie rock","indie rock",N188="music/faith","faith",N188="publishing/children's books","children's books",N188="publishing/art books","art books",N188="publishing/fiction","fiction",N188="publishing/translations","translations",N188="music/pop","pop",N188="music/classical music","classical music",N188="publishing/nonfiction","nonfiction",N188="publishing/radio &amp; podcasts","radio &amp; podcasts",N188="music/world music","world music",N188="music/metal","metal",N188="music/jazz","jazz","TRUE","FALSE")</f>
        <v>drama</v>
      </c>
      <c r="S188" s="5">
        <f t="shared" si="10"/>
        <v>42767.812893518523</v>
      </c>
      <c r="T188" s="5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8"/>
        <v>16</v>
      </c>
      <c r="P189" s="24">
        <f t="shared" si="9"/>
        <v>160</v>
      </c>
      <c r="Q189" t="str" cm="1">
        <f t="array" ref="Q189">_xlfn.IFS(N189="food/small batch","food",N189="food/restaurants","food",N189="food/food trucks","food",N189="theater/spaces","theater",N189="theater/musical","theater",N189="theater/plays","theater",N189="technology/web","technology",N189="technology/space exploration","technology",N189="technology/makerspaces","technology",N189="technology/hardware","technology",N189="technology/gadgets","technology",N189="technology/wearables","technology",N189="film &amp; video/television","film &amp; video",N189="film &amp; video/animation","film &amp; video",N189="film &amp; video/science fiction","film &amp; video",N189="film &amp; video/documentary","film &amp; video",N189="film &amp; video/drama","film &amp; video",N189="film &amp; video/shorts","film &amp; video",N189="games/video games","games",N189="games/tabletop games","games",N189="games/mobile games","games",N189="journalism/audio","journalism",N189="photography/people","photography",N189="photography/photobooks","photography",N189="photography/places","photography",N189="photography/nature","photography",N189="music/electronic music","music",N189="music/rock","music",N189="music/indie rock","music",N189="music/faith","music",N189="publishing/children's books","publishing",N189="publishing/art books","publishing",N189="publishing/fiction","publishing",N189="publishing/translations","publishing",N189="music/pop","music",N189="music/classical music","music",N189="publishing/nonfiction","publishing",N189="publishing/radio &amp; podcasts","publishing",N189="music/world music","music",N189="music/metal","music",N189="music/jazz","music","TRUE","FALSE")</f>
        <v>film &amp; video</v>
      </c>
      <c r="R189" t="str" cm="1">
        <f t="array" ref="R189">_xlfn.IFS(N189="food/small batch","small batch",N189="food/restaurants","retaurants",N189="food/food trucks","food trucks",N189="theater/spaces","spaces",N189="theater/musical","musical",N189="theater/plays","plays",N189="technology/web","web",N189="technology/space exploration","space exploration",N189="technology/makerspaces","makerspaces",N189="technology/hardware","hardware",N189="technology/gadgets","gadgets",N189="technology/wearables","wearables",N189="film &amp; video/television","television",N189="film &amp; video/animation","animation",N189="film &amp; video/science fiction","science fiction",N189="film &amp; video/documentary","documentary",N189="film &amp; video/drama","drama",N189="film &amp; video/shorts","shorts",N189="games/video games","video games",N189="games/tabletop games","tabletop games",N189="games/mobile games","mobile games",N189="journalism/audio","audio",N189="photography/people","people",N189="photography/photobooks","photobooks",N189="photography/places","places",N189="photography/nature","nature",N189="music/electronic music","electronic music",N189="music/rock","rock",N189="music/indie rock","indie rock",N189="music/faith","faith",N189="publishing/children's books","children's books",N189="publishing/art books","art books",N189="publishing/fiction","fiction",N189="publishing/translations","translations",N189="music/pop","pop",N189="music/classical music","classical music",N189="publishing/nonfiction","nonfiction",N189="publishing/radio &amp; podcasts","radio &amp; podcasts",N189="music/world music","world music",N189="music/metal","metal",N189="music/jazz","jazz","TRUE","FALSE")</f>
        <v>drama</v>
      </c>
      <c r="S189" s="5">
        <f t="shared" si="10"/>
        <v>42182.234456018516</v>
      </c>
      <c r="T189" s="5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8"/>
        <v>0</v>
      </c>
      <c r="P190" s="24" t="e">
        <f t="shared" si="9"/>
        <v>#DIV/0!</v>
      </c>
      <c r="Q190" t="str" cm="1">
        <f t="array" ref="Q190">_xlfn.IFS(N190="food/small batch","food",N190="food/restaurants","food",N190="food/food trucks","food",N190="theater/spaces","theater",N190="theater/musical","theater",N190="theater/plays","theater",N190="technology/web","technology",N190="technology/space exploration","technology",N190="technology/makerspaces","technology",N190="technology/hardware","technology",N190="technology/gadgets","technology",N190="technology/wearables","technology",N190="film &amp; video/television","film &amp; video",N190="film &amp; video/animation","film &amp; video",N190="film &amp; video/science fiction","film &amp; video",N190="film &amp; video/documentary","film &amp; video",N190="film &amp; video/drama","film &amp; video",N190="film &amp; video/shorts","film &amp; video",N190="games/video games","games",N190="games/tabletop games","games",N190="games/mobile games","games",N190="journalism/audio","journalism",N190="photography/people","photography",N190="photography/photobooks","photography",N190="photography/places","photography",N190="photography/nature","photography",N190="music/electronic music","music",N190="music/rock","music",N190="music/indie rock","music",N190="music/faith","music",N190="publishing/children's books","publishing",N190="publishing/art books","publishing",N190="publishing/fiction","publishing",N190="publishing/translations","publishing",N190="music/pop","music",N190="music/classical music","music",N190="publishing/nonfiction","publishing",N190="publishing/radio &amp; podcasts","publishing",N190="music/world music","music",N190="music/metal","music",N190="music/jazz","music","TRUE","FALSE")</f>
        <v>film &amp; video</v>
      </c>
      <c r="R190" t="str" cm="1">
        <f t="array" ref="R190">_xlfn.IFS(N190="food/small batch","small batch",N190="food/restaurants","retaurants",N190="food/food trucks","food trucks",N190="theater/spaces","spaces",N190="theater/musical","musical",N190="theater/plays","plays",N190="technology/web","web",N190="technology/space exploration","space exploration",N190="technology/makerspaces","makerspaces",N190="technology/hardware","hardware",N190="technology/gadgets","gadgets",N190="technology/wearables","wearables",N190="film &amp; video/television","television",N190="film &amp; video/animation","animation",N190="film &amp; video/science fiction","science fiction",N190="film &amp; video/documentary","documentary",N190="film &amp; video/drama","drama",N190="film &amp; video/shorts","shorts",N190="games/video games","video games",N190="games/tabletop games","tabletop games",N190="games/mobile games","mobile games",N190="journalism/audio","audio",N190="photography/people","people",N190="photography/photobooks","photobooks",N190="photography/places","places",N190="photography/nature","nature",N190="music/electronic music","electronic music",N190="music/rock","rock",N190="music/indie rock","indie rock",N190="music/faith","faith",N190="publishing/children's books","children's books",N190="publishing/art books","art books",N190="publishing/fiction","fiction",N190="publishing/translations","translations",N190="music/pop","pop",N190="music/classical music","classical music",N190="publishing/nonfiction","nonfiction",N190="publishing/radio &amp; podcasts","radio &amp; podcasts",N190="music/world music","world music",N190="music/metal","metal",N190="music/jazz","jazz","TRUE","FALSE")</f>
        <v>drama</v>
      </c>
      <c r="S190" s="5">
        <f t="shared" si="10"/>
        <v>41857.18304398148</v>
      </c>
      <c r="T190" s="5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8"/>
        <v>6.8999999999999992E-2</v>
      </c>
      <c r="P191" s="24">
        <f t="shared" si="9"/>
        <v>69</v>
      </c>
      <c r="Q191" t="str" cm="1">
        <f t="array" ref="Q191">_xlfn.IFS(N191="food/small batch","food",N191="food/restaurants","food",N191="food/food trucks","food",N191="theater/spaces","theater",N191="theater/musical","theater",N191="theater/plays","theater",N191="technology/web","technology",N191="technology/space exploration","technology",N191="technology/makerspaces","technology",N191="technology/hardware","technology",N191="technology/gadgets","technology",N191="technology/wearables","technology",N191="film &amp; video/television","film &amp; video",N191="film &amp; video/animation","film &amp; video",N191="film &amp; video/science fiction","film &amp; video",N191="film &amp; video/documentary","film &amp; video",N191="film &amp; video/drama","film &amp; video",N191="film &amp; video/shorts","film &amp; video",N191="games/video games","games",N191="games/tabletop games","games",N191="games/mobile games","games",N191="journalism/audio","journalism",N191="photography/people","photography",N191="photography/photobooks","photography",N191="photography/places","photography",N191="photography/nature","photography",N191="music/electronic music","music",N191="music/rock","music",N191="music/indie rock","music",N191="music/faith","music",N191="publishing/children's books","publishing",N191="publishing/art books","publishing",N191="publishing/fiction","publishing",N191="publishing/translations","publishing",N191="music/pop","music",N191="music/classical music","music",N191="publishing/nonfiction","publishing",N191="publishing/radio &amp; podcasts","publishing",N191="music/world music","music",N191="music/metal","music",N191="music/jazz","music","TRUE","FALSE")</f>
        <v>film &amp; video</v>
      </c>
      <c r="R191" t="str" cm="1">
        <f t="array" ref="R191">_xlfn.IFS(N191="food/small batch","small batch",N191="food/restaurants","retaurants",N191="food/food trucks","food trucks",N191="theater/spaces","spaces",N191="theater/musical","musical",N191="theater/plays","plays",N191="technology/web","web",N191="technology/space exploration","space exploration",N191="technology/makerspaces","makerspaces",N191="technology/hardware","hardware",N191="technology/gadgets","gadgets",N191="technology/wearables","wearables",N191="film &amp; video/television","television",N191="film &amp; video/animation","animation",N191="film &amp; video/science fiction","science fiction",N191="film &amp; video/documentary","documentary",N191="film &amp; video/drama","drama",N191="film &amp; video/shorts","shorts",N191="games/video games","video games",N191="games/tabletop games","tabletop games",N191="games/mobile games","mobile games",N191="journalism/audio","audio",N191="photography/people","people",N191="photography/photobooks","photobooks",N191="photography/places","places",N191="photography/nature","nature",N191="music/electronic music","electronic music",N191="music/rock","rock",N191="music/indie rock","indie rock",N191="music/faith","faith",N191="publishing/children's books","children's books",N191="publishing/art books","art books",N191="publishing/fiction","fiction",N191="publishing/translations","translations",N191="music/pop","pop",N191="music/classical music","classical music",N191="publishing/nonfiction","nonfiction",N191="publishing/radio &amp; podcasts","radio &amp; podcasts",N191="music/world music","world music",N191="music/metal","metal",N191="music/jazz","jazz","TRUE","FALSE")</f>
        <v>drama</v>
      </c>
      <c r="S191" s="5">
        <f t="shared" si="10"/>
        <v>42556.690706018519</v>
      </c>
      <c r="T191" s="5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8"/>
        <v>0.41666666666666669</v>
      </c>
      <c r="P192" s="24">
        <f t="shared" si="9"/>
        <v>50</v>
      </c>
      <c r="Q192" t="str" cm="1">
        <f t="array" ref="Q192">_xlfn.IFS(N192="food/small batch","food",N192="food/restaurants","food",N192="food/food trucks","food",N192="theater/spaces","theater",N192="theater/musical","theater",N192="theater/plays","theater",N192="technology/web","technology",N192="technology/space exploration","technology",N192="technology/makerspaces","technology",N192="technology/hardware","technology",N192="technology/gadgets","technology",N192="technology/wearables","technology",N192="film &amp; video/television","film &amp; video",N192="film &amp; video/animation","film &amp; video",N192="film &amp; video/science fiction","film &amp; video",N192="film &amp; video/documentary","film &amp; video",N192="film &amp; video/drama","film &amp; video",N192="film &amp; video/shorts","film &amp; video",N192="games/video games","games",N192="games/tabletop games","games",N192="games/mobile games","games",N192="journalism/audio","journalism",N192="photography/people","photography",N192="photography/photobooks","photography",N192="photography/places","photography",N192="photography/nature","photography",N192="music/electronic music","music",N192="music/rock","music",N192="music/indie rock","music",N192="music/faith","music",N192="publishing/children's books","publishing",N192="publishing/art books","publishing",N192="publishing/fiction","publishing",N192="publishing/translations","publishing",N192="music/pop","music",N192="music/classical music","music",N192="publishing/nonfiction","publishing",N192="publishing/radio &amp; podcasts","publishing",N192="music/world music","music",N192="music/metal","music",N192="music/jazz","music","TRUE","FALSE")</f>
        <v>film &amp; video</v>
      </c>
      <c r="R192" t="str" cm="1">
        <f t="array" ref="R192">_xlfn.IFS(N192="food/small batch","small batch",N192="food/restaurants","retaurants",N192="food/food trucks","food trucks",N192="theater/spaces","spaces",N192="theater/musical","musical",N192="theater/plays","plays",N192="technology/web","web",N192="technology/space exploration","space exploration",N192="technology/makerspaces","makerspaces",N192="technology/hardware","hardware",N192="technology/gadgets","gadgets",N192="technology/wearables","wearables",N192="film &amp; video/television","television",N192="film &amp; video/animation","animation",N192="film &amp; video/science fiction","science fiction",N192="film &amp; video/documentary","documentary",N192="film &amp; video/drama","drama",N192="film &amp; video/shorts","shorts",N192="games/video games","video games",N192="games/tabletop games","tabletop games",N192="games/mobile games","mobile games",N192="journalism/audio","audio",N192="photography/people","people",N192="photography/photobooks","photobooks",N192="photography/places","places",N192="photography/nature","nature",N192="music/electronic music","electronic music",N192="music/rock","rock",N192="music/indie rock","indie rock",N192="music/faith","faith",N192="publishing/children's books","children's books",N192="publishing/art books","art books",N192="publishing/fiction","fiction",N192="publishing/translations","translations",N192="music/pop","pop",N192="music/classical music","classical music",N192="publishing/nonfiction","nonfiction",N192="publishing/radio &amp; podcasts","radio &amp; podcasts",N192="music/world music","world music",N192="music/metal","metal",N192="music/jazz","jazz","TRUE","FALSE")</f>
        <v>drama</v>
      </c>
      <c r="S192" s="5">
        <f t="shared" si="10"/>
        <v>42527.650995370372</v>
      </c>
      <c r="T192" s="5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8"/>
        <v>5</v>
      </c>
      <c r="P193" s="24">
        <f t="shared" si="9"/>
        <v>83.333333333333329</v>
      </c>
      <c r="Q193" t="str" cm="1">
        <f t="array" ref="Q193">_xlfn.IFS(N193="food/small batch","food",N193="food/restaurants","food",N193="food/food trucks","food",N193="theater/spaces","theater",N193="theater/musical","theater",N193="theater/plays","theater",N193="technology/web","technology",N193="technology/space exploration","technology",N193="technology/makerspaces","technology",N193="technology/hardware","technology",N193="technology/gadgets","technology",N193="technology/wearables","technology",N193="film &amp; video/television","film &amp; video",N193="film &amp; video/animation","film &amp; video",N193="film &amp; video/science fiction","film &amp; video",N193="film &amp; video/documentary","film &amp; video",N193="film &amp; video/drama","film &amp; video",N193="film &amp; video/shorts","film &amp; video",N193="games/video games","games",N193="games/tabletop games","games",N193="games/mobile games","games",N193="journalism/audio","journalism",N193="photography/people","photography",N193="photography/photobooks","photography",N193="photography/places","photography",N193="photography/nature","photography",N193="music/electronic music","music",N193="music/rock","music",N193="music/indie rock","music",N193="music/faith","music",N193="publishing/children's books","publishing",N193="publishing/art books","publishing",N193="publishing/fiction","publishing",N193="publishing/translations","publishing",N193="music/pop","music",N193="music/classical music","music",N193="publishing/nonfiction","publishing",N193="publishing/radio &amp; podcasts","publishing",N193="music/world music","music",N193="music/metal","music",N193="music/jazz","music","TRUE","FALSE")</f>
        <v>film &amp; video</v>
      </c>
      <c r="R193" t="str" cm="1">
        <f t="array" ref="R193">_xlfn.IFS(N193="food/small batch","small batch",N193="food/restaurants","retaurants",N193="food/food trucks","food trucks",N193="theater/spaces","spaces",N193="theater/musical","musical",N193="theater/plays","plays",N193="technology/web","web",N193="technology/space exploration","space exploration",N193="technology/makerspaces","makerspaces",N193="technology/hardware","hardware",N193="technology/gadgets","gadgets",N193="technology/wearables","wearables",N193="film &amp; video/television","television",N193="film &amp; video/animation","animation",N193="film &amp; video/science fiction","science fiction",N193="film &amp; video/documentary","documentary",N193="film &amp; video/drama","drama",N193="film &amp; video/shorts","shorts",N193="games/video games","video games",N193="games/tabletop games","tabletop games",N193="games/mobile games","mobile games",N193="journalism/audio","audio",N193="photography/people","people",N193="photography/photobooks","photobooks",N193="photography/places","places",N193="photography/nature","nature",N193="music/electronic music","electronic music",N193="music/rock","rock",N193="music/indie rock","indie rock",N193="music/faith","faith",N193="publishing/children's books","children's books",N193="publishing/art books","art books",N193="publishing/fiction","fiction",N193="publishing/translations","translations",N193="music/pop","pop",N193="music/classical music","classical music",N193="publishing/nonfiction","nonfiction",N193="publishing/radio &amp; podcasts","radio &amp; podcasts",N193="music/world music","world music",N193="music/metal","metal",N193="music/jazz","jazz","TRUE","FALSE")</f>
        <v>drama</v>
      </c>
      <c r="S193" s="5">
        <f t="shared" si="10"/>
        <v>42239.441412037035</v>
      </c>
      <c r="T193" s="5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8"/>
        <v>1.6999999999999999E-3</v>
      </c>
      <c r="P194" s="24">
        <f t="shared" si="9"/>
        <v>5.666666666666667</v>
      </c>
      <c r="Q194" t="str" cm="1">
        <f t="array" ref="Q194">_xlfn.IFS(N194="food/small batch","food",N194="food/restaurants","food",N194="food/food trucks","food",N194="theater/spaces","theater",N194="theater/musical","theater",N194="theater/plays","theater",N194="technology/web","technology",N194="technology/space exploration","technology",N194="technology/makerspaces","technology",N194="technology/hardware","technology",N194="technology/gadgets","technology",N194="technology/wearables","technology",N194="film &amp; video/television","film &amp; video",N194="film &amp; video/animation","film &amp; video",N194="film &amp; video/science fiction","film &amp; video",N194="film &amp; video/documentary","film &amp; video",N194="film &amp; video/drama","film &amp; video",N194="film &amp; video/shorts","film &amp; video",N194="games/video games","games",N194="games/tabletop games","games",N194="games/mobile games","games",N194="journalism/audio","journalism",N194="photography/people","photography",N194="photography/photobooks","photography",N194="photography/places","photography",N194="photography/nature","photography",N194="music/electronic music","music",N194="music/rock","music",N194="music/indie rock","music",N194="music/faith","music",N194="publishing/children's books","publishing",N194="publishing/art books","publishing",N194="publishing/fiction","publishing",N194="publishing/translations","publishing",N194="music/pop","music",N194="music/classical music","music",N194="publishing/nonfiction","publishing",N194="publishing/radio &amp; podcasts","publishing",N194="music/world music","music",N194="music/metal","music",N194="music/jazz","music","TRUE","FALSE")</f>
        <v>film &amp; video</v>
      </c>
      <c r="R194" t="str" cm="1">
        <f t="array" ref="R194">_xlfn.IFS(N194="food/small batch","small batch",N194="food/restaurants","retaurants",N194="food/food trucks","food trucks",N194="theater/spaces","spaces",N194="theater/musical","musical",N194="theater/plays","plays",N194="technology/web","web",N194="technology/space exploration","space exploration",N194="technology/makerspaces","makerspaces",N194="technology/hardware","hardware",N194="technology/gadgets","gadgets",N194="technology/wearables","wearables",N194="film &amp; video/television","television",N194="film &amp; video/animation","animation",N194="film &amp; video/science fiction","science fiction",N194="film &amp; video/documentary","documentary",N194="film &amp; video/drama","drama",N194="film &amp; video/shorts","shorts",N194="games/video games","video games",N194="games/tabletop games","tabletop games",N194="games/mobile games","mobile games",N194="journalism/audio","audio",N194="photography/people","people",N194="photography/photobooks","photobooks",N194="photography/places","places",N194="photography/nature","nature",N194="music/electronic music","electronic music",N194="music/rock","rock",N194="music/indie rock","indie rock",N194="music/faith","faith",N194="publishing/children's books","children's books",N194="publishing/art books","art books",N194="publishing/fiction","fiction",N194="publishing/translations","translations",N194="music/pop","pop",N194="music/classical music","classical music",N194="publishing/nonfiction","nonfiction",N194="publishing/radio &amp; podcasts","radio &amp; podcasts",N194="music/world music","world music",N194="music/metal","metal",N194="music/jazz","jazz","TRUE","FALSE")</f>
        <v>drama</v>
      </c>
      <c r="S194" s="5">
        <f t="shared" si="10"/>
        <v>41899.792037037041</v>
      </c>
      <c r="T194" s="5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ref="O195:O258" si="12">(E195/D195)*100</f>
        <v>0</v>
      </c>
      <c r="P195" s="24" t="e">
        <f t="shared" ref="P195:P258" si="13">E195/L195</f>
        <v>#DIV/0!</v>
      </c>
      <c r="Q195" t="str" cm="1">
        <f t="array" ref="Q195">_xlfn.IFS(N195="food/small batch","food",N195="food/restaurants","food",N195="food/food trucks","food",N195="theater/spaces","theater",N195="theater/musical","theater",N195="theater/plays","theater",N195="technology/web","technology",N195="technology/space exploration","technology",N195="technology/makerspaces","technology",N195="technology/hardware","technology",N195="technology/gadgets","technology",N195="technology/wearables","technology",N195="film &amp; video/television","film &amp; video",N195="film &amp; video/animation","film &amp; video",N195="film &amp; video/science fiction","film &amp; video",N195="film &amp; video/documentary","film &amp; video",N195="film &amp; video/drama","film &amp; video",N195="film &amp; video/shorts","film &amp; video",N195="games/video games","games",N195="games/tabletop games","games",N195="games/mobile games","games",N195="journalism/audio","journalism",N195="photography/people","photography",N195="photography/photobooks","photography",N195="photography/places","photography",N195="photography/nature","photography",N195="music/electronic music","music",N195="music/rock","music",N195="music/indie rock","music",N195="music/faith","music",N195="publishing/children's books","publishing",N195="publishing/art books","publishing",N195="publishing/fiction","publishing",N195="publishing/translations","publishing",N195="music/pop","music",N195="music/classical music","music",N195="publishing/nonfiction","publishing",N195="publishing/radio &amp; podcasts","publishing",N195="music/world music","music",N195="music/metal","music",N195="music/jazz","music","TRUE","FALSE")</f>
        <v>film &amp; video</v>
      </c>
      <c r="R195" t="str" cm="1">
        <f t="array" ref="R195">_xlfn.IFS(N195="food/small batch","small batch",N195="food/restaurants","retaurants",N195="food/food trucks","food trucks",N195="theater/spaces","spaces",N195="theater/musical","musical",N195="theater/plays","plays",N195="technology/web","web",N195="technology/space exploration","space exploration",N195="technology/makerspaces","makerspaces",N195="technology/hardware","hardware",N195="technology/gadgets","gadgets",N195="technology/wearables","wearables",N195="film &amp; video/television","television",N195="film &amp; video/animation","animation",N195="film &amp; video/science fiction","science fiction",N195="film &amp; video/documentary","documentary",N195="film &amp; video/drama","drama",N195="film &amp; video/shorts","shorts",N195="games/video games","video games",N195="games/tabletop games","tabletop games",N195="games/mobile games","mobile games",N195="journalism/audio","audio",N195="photography/people","people",N195="photography/photobooks","photobooks",N195="photography/places","places",N195="photography/nature","nature",N195="music/electronic music","electronic music",N195="music/rock","rock",N195="music/indie rock","indie rock",N195="music/faith","faith",N195="publishing/children's books","children's books",N195="publishing/art books","art books",N195="publishing/fiction","fiction",N195="publishing/translations","translations",N195="music/pop","pop",N195="music/classical music","classical music",N195="publishing/nonfiction","nonfiction",N195="publishing/radio &amp; podcasts","radio &amp; podcasts",N195="music/world music","world music",N195="music/metal","metal",N195="music/jazz","jazz","TRUE","FALSE")</f>
        <v>drama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2"/>
        <v>0.12</v>
      </c>
      <c r="P196" s="24">
        <f t="shared" si="13"/>
        <v>1</v>
      </c>
      <c r="Q196" t="str" cm="1">
        <f t="array" ref="Q196">_xlfn.IFS(N196="food/small batch","food",N196="food/restaurants","food",N196="food/food trucks","food",N196="theater/spaces","theater",N196="theater/musical","theater",N196="theater/plays","theater",N196="technology/web","technology",N196="technology/space exploration","technology",N196="technology/makerspaces","technology",N196="technology/hardware","technology",N196="technology/gadgets","technology",N196="technology/wearables","technology",N196="film &amp; video/television","film &amp; video",N196="film &amp; video/animation","film &amp; video",N196="film &amp; video/science fiction","film &amp; video",N196="film &amp; video/documentary","film &amp; video",N196="film &amp; video/drama","film &amp; video",N196="film &amp; video/shorts","film &amp; video",N196="games/video games","games",N196="games/tabletop games","games",N196="games/mobile games","games",N196="journalism/audio","journalism",N196="photography/people","photography",N196="photography/photobooks","photography",N196="photography/places","photography",N196="photography/nature","photography",N196="music/electronic music","music",N196="music/rock","music",N196="music/indie rock","music",N196="music/faith","music",N196="publishing/children's books","publishing",N196="publishing/art books","publishing",N196="publishing/fiction","publishing",N196="publishing/translations","publishing",N196="music/pop","music",N196="music/classical music","music",N196="publishing/nonfiction","publishing",N196="publishing/radio &amp; podcasts","publishing",N196="music/world music","music",N196="music/metal","music",N196="music/jazz","music","TRUE","FALSE")</f>
        <v>film &amp; video</v>
      </c>
      <c r="R196" t="str" cm="1">
        <f t="array" ref="R196">_xlfn.IFS(N196="food/small batch","small batch",N196="food/restaurants","retaurants",N196="food/food trucks","food trucks",N196="theater/spaces","spaces",N196="theater/musical","musical",N196="theater/plays","plays",N196="technology/web","web",N196="technology/space exploration","space exploration",N196="technology/makerspaces","makerspaces",N196="technology/hardware","hardware",N196="technology/gadgets","gadgets",N196="technology/wearables","wearables",N196="film &amp; video/television","television",N196="film &amp; video/animation","animation",N196="film &amp; video/science fiction","science fiction",N196="film &amp; video/documentary","documentary",N196="film &amp; video/drama","drama",N196="film &amp; video/shorts","shorts",N196="games/video games","video games",N196="games/tabletop games","tabletop games",N196="games/mobile games","mobile games",N196="journalism/audio","audio",N196="photography/people","people",N196="photography/photobooks","photobooks",N196="photography/places","places",N196="photography/nature","nature",N196="music/electronic music","electronic music",N196="music/rock","rock",N196="music/indie rock","indie rock",N196="music/faith","faith",N196="publishing/children's books","children's books",N196="publishing/art books","art books",N196="publishing/fiction","fiction",N196="publishing/translations","translations",N196="music/pop","pop",N196="music/classical music","classical music",N196="publishing/nonfiction","nonfiction",N196="publishing/radio &amp; podcasts","radio &amp; podcasts",N196="music/world music","world music",N196="music/metal","metal",N196="music/jazz","jazz","TRUE","FALSE")</f>
        <v>drama</v>
      </c>
      <c r="S196" s="5">
        <f t="shared" si="14"/>
        <v>42375.996886574074</v>
      </c>
      <c r="T196" s="5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si="12"/>
        <v>0</v>
      </c>
      <c r="P197" s="24" t="e">
        <f t="shared" si="13"/>
        <v>#DIV/0!</v>
      </c>
      <c r="Q197" t="str" cm="1">
        <f t="array" ref="Q197">_xlfn.IFS(N197="food/small batch","food",N197="food/restaurants","food",N197="food/food trucks","food",N197="theater/spaces","theater",N197="theater/musical","theater",N197="theater/plays","theater",N197="technology/web","technology",N197="technology/space exploration","technology",N197="technology/makerspaces","technology",N197="technology/hardware","technology",N197="technology/gadgets","technology",N197="technology/wearables","technology",N197="film &amp; video/television","film &amp; video",N197="film &amp; video/animation","film &amp; video",N197="film &amp; video/science fiction","film &amp; video",N197="film &amp; video/documentary","film &amp; video",N197="film &amp; video/drama","film &amp; video",N197="film &amp; video/shorts","film &amp; video",N197="games/video games","games",N197="games/tabletop games","games",N197="games/mobile games","games",N197="journalism/audio","journalism",N197="photography/people","photography",N197="photography/photobooks","photography",N197="photography/places","photography",N197="photography/nature","photography",N197="music/electronic music","music",N197="music/rock","music",N197="music/indie rock","music",N197="music/faith","music",N197="publishing/children's books","publishing",N197="publishing/art books","publishing",N197="publishing/fiction","publishing",N197="publishing/translations","publishing",N197="music/pop","music",N197="music/classical music","music",N197="publishing/nonfiction","publishing",N197="publishing/radio &amp; podcasts","publishing",N197="music/world music","music",N197="music/metal","music",N197="music/jazz","music","TRUE","FALSE")</f>
        <v>film &amp; video</v>
      </c>
      <c r="R197" t="str" cm="1">
        <f t="array" ref="R197">_xlfn.IFS(N197="food/small batch","small batch",N197="food/restaurants","retaurants",N197="food/food trucks","food trucks",N197="theater/spaces","spaces",N197="theater/musical","musical",N197="theater/plays","plays",N197="technology/web","web",N197="technology/space exploration","space exploration",N197="technology/makerspaces","makerspaces",N197="technology/hardware","hardware",N197="technology/gadgets","gadgets",N197="technology/wearables","wearables",N197="film &amp; video/television","television",N197="film &amp; video/animation","animation",N197="film &amp; video/science fiction","science fiction",N197="film &amp; video/documentary","documentary",N197="film &amp; video/drama","drama",N197="film &amp; video/shorts","shorts",N197="games/video games","video games",N197="games/tabletop games","tabletop games",N197="games/mobile games","mobile games",N197="journalism/audio","audio",N197="photography/people","people",N197="photography/photobooks","photobooks",N197="photography/places","places",N197="photography/nature","nature",N197="music/electronic music","electronic music",N197="music/rock","rock",N197="music/indie rock","indie rock",N197="music/faith","faith",N197="publishing/children's books","children's books",N197="publishing/art books","art books",N197="publishing/fiction","fiction",N197="publishing/translations","translations",N197="music/pop","pop",N197="music/classical music","classical music",N197="publishing/nonfiction","nonfiction",N197="publishing/radio &amp; podcasts","radio &amp; podcasts",N197="music/world music","world music",N197="music/metal","metal",N197="music/jazz","jazz","TRUE","FALSE")</f>
        <v>drama</v>
      </c>
      <c r="S197" s="5">
        <f t="shared" si="14"/>
        <v>42135.67050925926</v>
      </c>
      <c r="T197" s="5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2"/>
        <v>41.857142857142861</v>
      </c>
      <c r="P198" s="24">
        <f t="shared" si="13"/>
        <v>77.10526315789474</v>
      </c>
      <c r="Q198" t="str" cm="1">
        <f t="array" ref="Q198">_xlfn.IFS(N198="food/small batch","food",N198="food/restaurants","food",N198="food/food trucks","food",N198="theater/spaces","theater",N198="theater/musical","theater",N198="theater/plays","theater",N198="technology/web","technology",N198="technology/space exploration","technology",N198="technology/makerspaces","technology",N198="technology/hardware","technology",N198="technology/gadgets","technology",N198="technology/wearables","technology",N198="film &amp; video/television","film &amp; video",N198="film &amp; video/animation","film &amp; video",N198="film &amp; video/science fiction","film &amp; video",N198="film &amp; video/documentary","film &amp; video",N198="film &amp; video/drama","film &amp; video",N198="film &amp; video/shorts","film &amp; video",N198="games/video games","games",N198="games/tabletop games","games",N198="games/mobile games","games",N198="journalism/audio","journalism",N198="photography/people","photography",N198="photography/photobooks","photography",N198="photography/places","photography",N198="photography/nature","photography",N198="music/electronic music","music",N198="music/rock","music",N198="music/indie rock","music",N198="music/faith","music",N198="publishing/children's books","publishing",N198="publishing/art books","publishing",N198="publishing/fiction","publishing",N198="publishing/translations","publishing",N198="music/pop","music",N198="music/classical music","music",N198="publishing/nonfiction","publishing",N198="publishing/radio &amp; podcasts","publishing",N198="music/world music","music",N198="music/metal","music",N198="music/jazz","music","TRUE","FALSE")</f>
        <v>film &amp; video</v>
      </c>
      <c r="R198" t="str" cm="1">
        <f t="array" ref="R198">_xlfn.IFS(N198="food/small batch","small batch",N198="food/restaurants","retaurants",N198="food/food trucks","food trucks",N198="theater/spaces","spaces",N198="theater/musical","musical",N198="theater/plays","plays",N198="technology/web","web",N198="technology/space exploration","space exploration",N198="technology/makerspaces","makerspaces",N198="technology/hardware","hardware",N198="technology/gadgets","gadgets",N198="technology/wearables","wearables",N198="film &amp; video/television","television",N198="film &amp; video/animation","animation",N198="film &amp; video/science fiction","science fiction",N198="film &amp; video/documentary","documentary",N198="film &amp; video/drama","drama",N198="film &amp; video/shorts","shorts",N198="games/video games","video games",N198="games/tabletop games","tabletop games",N198="games/mobile games","mobile games",N198="journalism/audio","audio",N198="photography/people","people",N198="photography/photobooks","photobooks",N198="photography/places","places",N198="photography/nature","nature",N198="music/electronic music","electronic music",N198="music/rock","rock",N198="music/indie rock","indie rock",N198="music/faith","faith",N198="publishing/children's books","children's books",N198="publishing/art books","art books",N198="publishing/fiction","fiction",N198="publishing/translations","translations",N198="music/pop","pop",N198="music/classical music","classical music",N198="publishing/nonfiction","nonfiction",N198="publishing/radio &amp; podcasts","radio &amp; podcasts",N198="music/world music","world music",N198="music/metal","metal",N198="music/jazz","jazz","TRUE","FALSE")</f>
        <v>drama</v>
      </c>
      <c r="S198" s="5">
        <f t="shared" si="14"/>
        <v>42259.542800925927</v>
      </c>
      <c r="T198" s="5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2"/>
        <v>10.48</v>
      </c>
      <c r="P199" s="24">
        <f t="shared" si="13"/>
        <v>32.75</v>
      </c>
      <c r="Q199" t="str" cm="1">
        <f t="array" ref="Q199">_xlfn.IFS(N199="food/small batch","food",N199="food/restaurants","food",N199="food/food trucks","food",N199="theater/spaces","theater",N199="theater/musical","theater",N199="theater/plays","theater",N199="technology/web","technology",N199="technology/space exploration","technology",N199="technology/makerspaces","technology",N199="technology/hardware","technology",N199="technology/gadgets","technology",N199="technology/wearables","technology",N199="film &amp; video/television","film &amp; video",N199="film &amp; video/animation","film &amp; video",N199="film &amp; video/science fiction","film &amp; video",N199="film &amp; video/documentary","film &amp; video",N199="film &amp; video/drama","film &amp; video",N199="film &amp; video/shorts","film &amp; video",N199="games/video games","games",N199="games/tabletop games","games",N199="games/mobile games","games",N199="journalism/audio","journalism",N199="photography/people","photography",N199="photography/photobooks","photography",N199="photography/places","photography",N199="photography/nature","photography",N199="music/electronic music","music",N199="music/rock","music",N199="music/indie rock","music",N199="music/faith","music",N199="publishing/children's books","publishing",N199="publishing/art books","publishing",N199="publishing/fiction","publishing",N199="publishing/translations","publishing",N199="music/pop","music",N199="music/classical music","music",N199="publishing/nonfiction","publishing",N199="publishing/radio &amp; podcasts","publishing",N199="music/world music","music",N199="music/metal","music",N199="music/jazz","music","TRUE","FALSE")</f>
        <v>film &amp; video</v>
      </c>
      <c r="R199" t="str" cm="1">
        <f t="array" ref="R199">_xlfn.IFS(N199="food/small batch","small batch",N199="food/restaurants","retaurants",N199="food/food trucks","food trucks",N199="theater/spaces","spaces",N199="theater/musical","musical",N199="theater/plays","plays",N199="technology/web","web",N199="technology/space exploration","space exploration",N199="technology/makerspaces","makerspaces",N199="technology/hardware","hardware",N199="technology/gadgets","gadgets",N199="technology/wearables","wearables",N199="film &amp; video/television","television",N199="film &amp; video/animation","animation",N199="film &amp; video/science fiction","science fiction",N199="film &amp; video/documentary","documentary",N199="film &amp; video/drama","drama",N199="film &amp; video/shorts","shorts",N199="games/video games","video games",N199="games/tabletop games","tabletop games",N199="games/mobile games","mobile games",N199="journalism/audio","audio",N199="photography/people","people",N199="photography/photobooks","photobooks",N199="photography/places","places",N199="photography/nature","nature",N199="music/electronic music","electronic music",N199="music/rock","rock",N199="music/indie rock","indie rock",N199="music/faith","faith",N199="publishing/children's books","children's books",N199="publishing/art books","art books",N199="publishing/fiction","fiction",N199="publishing/translations","translations",N199="music/pop","pop",N199="music/classical music","classical music",N199="publishing/nonfiction","nonfiction",N199="publishing/radio &amp; podcasts","radio &amp; podcasts",N199="music/world music","world music",N199="music/metal","metal",N199="music/jazz","jazz","TRUE","FALSE")</f>
        <v>drama</v>
      </c>
      <c r="S199" s="5">
        <f t="shared" si="14"/>
        <v>42741.848379629635</v>
      </c>
      <c r="T199" s="5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2"/>
        <v>1.1159999999999999</v>
      </c>
      <c r="P200" s="24">
        <f t="shared" si="13"/>
        <v>46.5</v>
      </c>
      <c r="Q200" t="str" cm="1">
        <f t="array" ref="Q200">_xlfn.IFS(N200="food/small batch","food",N200="food/restaurants","food",N200="food/food trucks","food",N200="theater/spaces","theater",N200="theater/musical","theater",N200="theater/plays","theater",N200="technology/web","technology",N200="technology/space exploration","technology",N200="technology/makerspaces","technology",N200="technology/hardware","technology",N200="technology/gadgets","technology",N200="technology/wearables","technology",N200="film &amp; video/television","film &amp; video",N200="film &amp; video/animation","film &amp; video",N200="film &amp; video/science fiction","film &amp; video",N200="film &amp; video/documentary","film &amp; video",N200="film &amp; video/drama","film &amp; video",N200="film &amp; video/shorts","film &amp; video",N200="games/video games","games",N200="games/tabletop games","games",N200="games/mobile games","games",N200="journalism/audio","journalism",N200="photography/people","photography",N200="photography/photobooks","photography",N200="photography/places","photography",N200="photography/nature","photography",N200="music/electronic music","music",N200="music/rock","music",N200="music/indie rock","music",N200="music/faith","music",N200="publishing/children's books","publishing",N200="publishing/art books","publishing",N200="publishing/fiction","publishing",N200="publishing/translations","publishing",N200="music/pop","music",N200="music/classical music","music",N200="publishing/nonfiction","publishing",N200="publishing/radio &amp; podcasts","publishing",N200="music/world music","music",N200="music/metal","music",N200="music/jazz","music","TRUE","FALSE")</f>
        <v>film &amp; video</v>
      </c>
      <c r="R200" t="str" cm="1">
        <f t="array" ref="R200">_xlfn.IFS(N200="food/small batch","small batch",N200="food/restaurants","retaurants",N200="food/food trucks","food trucks",N200="theater/spaces","spaces",N200="theater/musical","musical",N200="theater/plays","plays",N200="technology/web","web",N200="technology/space exploration","space exploration",N200="technology/makerspaces","makerspaces",N200="technology/hardware","hardware",N200="technology/gadgets","gadgets",N200="technology/wearables","wearables",N200="film &amp; video/television","television",N200="film &amp; video/animation","animation",N200="film &amp; video/science fiction","science fiction",N200="film &amp; video/documentary","documentary",N200="film &amp; video/drama","drama",N200="film &amp; video/shorts","shorts",N200="games/video games","video games",N200="games/tabletop games","tabletop games",N200="games/mobile games","mobile games",N200="journalism/audio","audio",N200="photography/people","people",N200="photography/photobooks","photobooks",N200="photography/places","places",N200="photography/nature","nature",N200="music/electronic music","electronic music",N200="music/rock","rock",N200="music/indie rock","indie rock",N200="music/faith","faith",N200="publishing/children's books","children's books",N200="publishing/art books","art books",N200="publishing/fiction","fiction",N200="publishing/translations","translations",N200="music/pop","pop",N200="music/classical music","classical music",N200="publishing/nonfiction","nonfiction",N200="publishing/radio &amp; podcasts","radio &amp; podcasts",N200="music/world music","world music",N200="music/metal","metal",N200="music/jazz","jazz","TRUE","FALSE")</f>
        <v>drama</v>
      </c>
      <c r="S200" s="5">
        <f t="shared" si="14"/>
        <v>41887.383356481485</v>
      </c>
      <c r="T200" s="5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2"/>
        <v>0</v>
      </c>
      <c r="P201" s="24" t="e">
        <f t="shared" si="13"/>
        <v>#DIV/0!</v>
      </c>
      <c r="Q201" t="str" cm="1">
        <f t="array" ref="Q201">_xlfn.IFS(N201="food/small batch","food",N201="food/restaurants","food",N201="food/food trucks","food",N201="theater/spaces","theater",N201="theater/musical","theater",N201="theater/plays","theater",N201="technology/web","technology",N201="technology/space exploration","technology",N201="technology/makerspaces","technology",N201="technology/hardware","technology",N201="technology/gadgets","technology",N201="technology/wearables","technology",N201="film &amp; video/television","film &amp; video",N201="film &amp; video/animation","film &amp; video",N201="film &amp; video/science fiction","film &amp; video",N201="film &amp; video/documentary","film &amp; video",N201="film &amp; video/drama","film &amp; video",N201="film &amp; video/shorts","film &amp; video",N201="games/video games","games",N201="games/tabletop games","games",N201="games/mobile games","games",N201="journalism/audio","journalism",N201="photography/people","photography",N201="photography/photobooks","photography",N201="photography/places","photography",N201="photography/nature","photography",N201="music/electronic music","music",N201="music/rock","music",N201="music/indie rock","music",N201="music/faith","music",N201="publishing/children's books","publishing",N201="publishing/art books","publishing",N201="publishing/fiction","publishing",N201="publishing/translations","publishing",N201="music/pop","music",N201="music/classical music","music",N201="publishing/nonfiction","publishing",N201="publishing/radio &amp; podcasts","publishing",N201="music/world music","music",N201="music/metal","music",N201="music/jazz","music","TRUE","FALSE")</f>
        <v>film &amp; video</v>
      </c>
      <c r="R201" t="str" cm="1">
        <f t="array" ref="R201">_xlfn.IFS(N201="food/small batch","small batch",N201="food/restaurants","retaurants",N201="food/food trucks","food trucks",N201="theater/spaces","spaces",N201="theater/musical","musical",N201="theater/plays","plays",N201="technology/web","web",N201="technology/space exploration","space exploration",N201="technology/makerspaces","makerspaces",N201="technology/hardware","hardware",N201="technology/gadgets","gadgets",N201="technology/wearables","wearables",N201="film &amp; video/television","television",N201="film &amp; video/animation","animation",N201="film &amp; video/science fiction","science fiction",N201="film &amp; video/documentary","documentary",N201="film &amp; video/drama","drama",N201="film &amp; video/shorts","shorts",N201="games/video games","video games",N201="games/tabletop games","tabletop games",N201="games/mobile games","mobile games",N201="journalism/audio","audio",N201="photography/people","people",N201="photography/photobooks","photobooks",N201="photography/places","places",N201="photography/nature","nature",N201="music/electronic music","electronic music",N201="music/rock","rock",N201="music/indie rock","indie rock",N201="music/faith","faith",N201="publishing/children's books","children's books",N201="publishing/art books","art books",N201="publishing/fiction","fiction",N201="publishing/translations","translations",N201="music/pop","pop",N201="music/classical music","classical music",N201="publishing/nonfiction","nonfiction",N201="publishing/radio &amp; podcasts","radio &amp; podcasts",N201="music/world music","world music",N201="music/metal","metal",N201="music/jazz","jazz","TRUE","FALSE")</f>
        <v>drama</v>
      </c>
      <c r="S201" s="5">
        <f t="shared" si="14"/>
        <v>42584.123865740738</v>
      </c>
      <c r="T201" s="5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2"/>
        <v>26.192500000000003</v>
      </c>
      <c r="P202" s="24">
        <f t="shared" si="13"/>
        <v>87.308333333333337</v>
      </c>
      <c r="Q202" t="str" cm="1">
        <f t="array" ref="Q202">_xlfn.IFS(N202="food/small batch","food",N202="food/restaurants","food",N202="food/food trucks","food",N202="theater/spaces","theater",N202="theater/musical","theater",N202="theater/plays","theater",N202="technology/web","technology",N202="technology/space exploration","technology",N202="technology/makerspaces","technology",N202="technology/hardware","technology",N202="technology/gadgets","technology",N202="technology/wearables","technology",N202="film &amp; video/television","film &amp; video",N202="film &amp; video/animation","film &amp; video",N202="film &amp; video/science fiction","film &amp; video",N202="film &amp; video/documentary","film &amp; video",N202="film &amp; video/drama","film &amp; video",N202="film &amp; video/shorts","film &amp; video",N202="games/video games","games",N202="games/tabletop games","games",N202="games/mobile games","games",N202="journalism/audio","journalism",N202="photography/people","photography",N202="photography/photobooks","photography",N202="photography/places","photography",N202="photography/nature","photography",N202="music/electronic music","music",N202="music/rock","music",N202="music/indie rock","music",N202="music/faith","music",N202="publishing/children's books","publishing",N202="publishing/art books","publishing",N202="publishing/fiction","publishing",N202="publishing/translations","publishing",N202="music/pop","music",N202="music/classical music","music",N202="publishing/nonfiction","publishing",N202="publishing/radio &amp; podcasts","publishing",N202="music/world music","music",N202="music/metal","music",N202="music/jazz","music","TRUE","FALSE")</f>
        <v>film &amp; video</v>
      </c>
      <c r="R202" t="str" cm="1">
        <f t="array" ref="R202">_xlfn.IFS(N202="food/small batch","small batch",N202="food/restaurants","retaurants",N202="food/food trucks","food trucks",N202="theater/spaces","spaces",N202="theater/musical","musical",N202="theater/plays","plays",N202="technology/web","web",N202="technology/space exploration","space exploration",N202="technology/makerspaces","makerspaces",N202="technology/hardware","hardware",N202="technology/gadgets","gadgets",N202="technology/wearables","wearables",N202="film &amp; video/television","television",N202="film &amp; video/animation","animation",N202="film &amp; video/science fiction","science fiction",N202="film &amp; video/documentary","documentary",N202="film &amp; video/drama","drama",N202="film &amp; video/shorts","shorts",N202="games/video games","video games",N202="games/tabletop games","tabletop games",N202="games/mobile games","mobile games",N202="journalism/audio","audio",N202="photography/people","people",N202="photography/photobooks","photobooks",N202="photography/places","places",N202="photography/nature","nature",N202="music/electronic music","electronic music",N202="music/rock","rock",N202="music/indie rock","indie rock",N202="music/faith","faith",N202="publishing/children's books","children's books",N202="publishing/art books","art books",N202="publishing/fiction","fiction",N202="publishing/translations","translations",N202="music/pop","pop",N202="music/classical music","classical music",N202="publishing/nonfiction","nonfiction",N202="publishing/radio &amp; podcasts","radio &amp; podcasts",N202="music/world music","world music",N202="music/metal","metal",N202="music/jazz","jazz","TRUE","FALSE")</f>
        <v>drama</v>
      </c>
      <c r="S202" s="5">
        <f t="shared" si="14"/>
        <v>41867.083368055559</v>
      </c>
      <c r="T202" s="5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2"/>
        <v>58.461538461538467</v>
      </c>
      <c r="P203" s="24">
        <f t="shared" si="13"/>
        <v>54.285714285714285</v>
      </c>
      <c r="Q203" t="str" cm="1">
        <f t="array" ref="Q203">_xlfn.IFS(N203="food/small batch","food",N203="food/restaurants","food",N203="food/food trucks","food",N203="theater/spaces","theater",N203="theater/musical","theater",N203="theater/plays","theater",N203="technology/web","technology",N203="technology/space exploration","technology",N203="technology/makerspaces","technology",N203="technology/hardware","technology",N203="technology/gadgets","technology",N203="technology/wearables","technology",N203="film &amp; video/television","film &amp; video",N203="film &amp; video/animation","film &amp; video",N203="film &amp; video/science fiction","film &amp; video",N203="film &amp; video/documentary","film &amp; video",N203="film &amp; video/drama","film &amp; video",N203="film &amp; video/shorts","film &amp; video",N203="games/video games","games",N203="games/tabletop games","games",N203="games/mobile games","games",N203="journalism/audio","journalism",N203="photography/people","photography",N203="photography/photobooks","photography",N203="photography/places","photography",N203="photography/nature","photography",N203="music/electronic music","music",N203="music/rock","music",N203="music/indie rock","music",N203="music/faith","music",N203="publishing/children's books","publishing",N203="publishing/art books","publishing",N203="publishing/fiction","publishing",N203="publishing/translations","publishing",N203="music/pop","music",N203="music/classical music","music",N203="publishing/nonfiction","publishing",N203="publishing/radio &amp; podcasts","publishing",N203="music/world music","music",N203="music/metal","music",N203="music/jazz","music","TRUE","FALSE")</f>
        <v>film &amp; video</v>
      </c>
      <c r="R203" t="str" cm="1">
        <f t="array" ref="R203">_xlfn.IFS(N203="food/small batch","small batch",N203="food/restaurants","retaurants",N203="food/food trucks","food trucks",N203="theater/spaces","spaces",N203="theater/musical","musical",N203="theater/plays","plays",N203="technology/web","web",N203="technology/space exploration","space exploration",N203="technology/makerspaces","makerspaces",N203="technology/hardware","hardware",N203="technology/gadgets","gadgets",N203="technology/wearables","wearables",N203="film &amp; video/television","television",N203="film &amp; video/animation","animation",N203="film &amp; video/science fiction","science fiction",N203="film &amp; video/documentary","documentary",N203="film &amp; video/drama","drama",N203="film &amp; video/shorts","shorts",N203="games/video games","video games",N203="games/tabletop games","tabletop games",N203="games/mobile games","mobile games",N203="journalism/audio","audio",N203="photography/people","people",N203="photography/photobooks","photobooks",N203="photography/places","places",N203="photography/nature","nature",N203="music/electronic music","electronic music",N203="music/rock","rock",N203="music/indie rock","indie rock",N203="music/faith","faith",N203="publishing/children's books","children's books",N203="publishing/art books","art books",N203="publishing/fiction","fiction",N203="publishing/translations","translations",N203="music/pop","pop",N203="music/classical music","classical music",N203="publishing/nonfiction","nonfiction",N203="publishing/radio &amp; podcasts","radio &amp; podcasts",N203="music/world music","world music",N203="music/metal","metal",N203="music/jazz","jazz","TRUE","FALSE")</f>
        <v>drama</v>
      </c>
      <c r="S203" s="5">
        <f t="shared" si="14"/>
        <v>42023.818622685183</v>
      </c>
      <c r="T203" s="5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2"/>
        <v>0</v>
      </c>
      <c r="P204" s="24" t="e">
        <f t="shared" si="13"/>
        <v>#DIV/0!</v>
      </c>
      <c r="Q204" t="str" cm="1">
        <f t="array" ref="Q204">_xlfn.IFS(N204="food/small batch","food",N204="food/restaurants","food",N204="food/food trucks","food",N204="theater/spaces","theater",N204="theater/musical","theater",N204="theater/plays","theater",N204="technology/web","technology",N204="technology/space exploration","technology",N204="technology/makerspaces","technology",N204="technology/hardware","technology",N204="technology/gadgets","technology",N204="technology/wearables","technology",N204="film &amp; video/television","film &amp; video",N204="film &amp; video/animation","film &amp; video",N204="film &amp; video/science fiction","film &amp; video",N204="film &amp; video/documentary","film &amp; video",N204="film &amp; video/drama","film &amp; video",N204="film &amp; video/shorts","film &amp; video",N204="games/video games","games",N204="games/tabletop games","games",N204="games/mobile games","games",N204="journalism/audio","journalism",N204="photography/people","photography",N204="photography/photobooks","photography",N204="photography/places","photography",N204="photography/nature","photography",N204="music/electronic music","music",N204="music/rock","music",N204="music/indie rock","music",N204="music/faith","music",N204="publishing/children's books","publishing",N204="publishing/art books","publishing",N204="publishing/fiction","publishing",N204="publishing/translations","publishing",N204="music/pop","music",N204="music/classical music","music",N204="publishing/nonfiction","publishing",N204="publishing/radio &amp; podcasts","publishing",N204="music/world music","music",N204="music/metal","music",N204="music/jazz","music","TRUE","FALSE")</f>
        <v>film &amp; video</v>
      </c>
      <c r="R204" t="str" cm="1">
        <f t="array" ref="R204">_xlfn.IFS(N204="food/small batch","small batch",N204="food/restaurants","retaurants",N204="food/food trucks","food trucks",N204="theater/spaces","spaces",N204="theater/musical","musical",N204="theater/plays","plays",N204="technology/web","web",N204="technology/space exploration","space exploration",N204="technology/makerspaces","makerspaces",N204="technology/hardware","hardware",N204="technology/gadgets","gadgets",N204="technology/wearables","wearables",N204="film &amp; video/television","television",N204="film &amp; video/animation","animation",N204="film &amp; video/science fiction","science fiction",N204="film &amp; video/documentary","documentary",N204="film &amp; video/drama","drama",N204="film &amp; video/shorts","shorts",N204="games/video games","video games",N204="games/tabletop games","tabletop games",N204="games/mobile games","mobile games",N204="journalism/audio","audio",N204="photography/people","people",N204="photography/photobooks","photobooks",N204="photography/places","places",N204="photography/nature","nature",N204="music/electronic music","electronic music",N204="music/rock","rock",N204="music/indie rock","indie rock",N204="music/faith","faith",N204="publishing/children's books","children's books",N204="publishing/art books","art books",N204="publishing/fiction","fiction",N204="publishing/translations","translations",N204="music/pop","pop",N204="music/classical music","classical music",N204="publishing/nonfiction","nonfiction",N204="publishing/radio &amp; podcasts","radio &amp; podcasts",N204="music/world music","world music",N204="music/metal","metal",N204="music/jazz","jazz","TRUE","FALSE")</f>
        <v>drama</v>
      </c>
      <c r="S204" s="5">
        <f t="shared" si="14"/>
        <v>42255.927824074075</v>
      </c>
      <c r="T204" s="5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2"/>
        <v>29.84</v>
      </c>
      <c r="P205" s="24">
        <f t="shared" si="13"/>
        <v>93.25</v>
      </c>
      <c r="Q205" t="str" cm="1">
        <f t="array" ref="Q205">_xlfn.IFS(N205="food/small batch","food",N205="food/restaurants","food",N205="food/food trucks","food",N205="theater/spaces","theater",N205="theater/musical","theater",N205="theater/plays","theater",N205="technology/web","technology",N205="technology/space exploration","technology",N205="technology/makerspaces","technology",N205="technology/hardware","technology",N205="technology/gadgets","technology",N205="technology/wearables","technology",N205="film &amp; video/television","film &amp; video",N205="film &amp; video/animation","film &amp; video",N205="film &amp; video/science fiction","film &amp; video",N205="film &amp; video/documentary","film &amp; video",N205="film &amp; video/drama","film &amp; video",N205="film &amp; video/shorts","film &amp; video",N205="games/video games","games",N205="games/tabletop games","games",N205="games/mobile games","games",N205="journalism/audio","journalism",N205="photography/people","photography",N205="photography/photobooks","photography",N205="photography/places","photography",N205="photography/nature","photography",N205="music/electronic music","music",N205="music/rock","music",N205="music/indie rock","music",N205="music/faith","music",N205="publishing/children's books","publishing",N205="publishing/art books","publishing",N205="publishing/fiction","publishing",N205="publishing/translations","publishing",N205="music/pop","music",N205="music/classical music","music",N205="publishing/nonfiction","publishing",N205="publishing/radio &amp; podcasts","publishing",N205="music/world music","music",N205="music/metal","music",N205="music/jazz","music","TRUE","FALSE")</f>
        <v>film &amp; video</v>
      </c>
      <c r="R205" t="str" cm="1">
        <f t="array" ref="R205">_xlfn.IFS(N205="food/small batch","small batch",N205="food/restaurants","retaurants",N205="food/food trucks","food trucks",N205="theater/spaces","spaces",N205="theater/musical","musical",N205="theater/plays","plays",N205="technology/web","web",N205="technology/space exploration","space exploration",N205="technology/makerspaces","makerspaces",N205="technology/hardware","hardware",N205="technology/gadgets","gadgets",N205="technology/wearables","wearables",N205="film &amp; video/television","television",N205="film &amp; video/animation","animation",N205="film &amp; video/science fiction","science fiction",N205="film &amp; video/documentary","documentary",N205="film &amp; video/drama","drama",N205="film &amp; video/shorts","shorts",N205="games/video games","video games",N205="games/tabletop games","tabletop games",N205="games/mobile games","mobile games",N205="journalism/audio","audio",N205="photography/people","people",N205="photography/photobooks","photobooks",N205="photography/places","places",N205="photography/nature","nature",N205="music/electronic music","electronic music",N205="music/rock","rock",N205="music/indie rock","indie rock",N205="music/faith","faith",N205="publishing/children's books","children's books",N205="publishing/art books","art books",N205="publishing/fiction","fiction",N205="publishing/translations","translations",N205="music/pop","pop",N205="music/classical music","classical music",N205="publishing/nonfiction","nonfiction",N205="publishing/radio &amp; podcasts","radio &amp; podcasts",N205="music/world music","world music",N205="music/metal","metal",N205="music/jazz","jazz","TRUE","FALSE")</f>
        <v>drama</v>
      </c>
      <c r="S205" s="5">
        <f t="shared" si="14"/>
        <v>41973.847962962958</v>
      </c>
      <c r="T205" s="5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2"/>
        <v>50.721666666666664</v>
      </c>
      <c r="P206" s="24">
        <f t="shared" si="13"/>
        <v>117.68368136117556</v>
      </c>
      <c r="Q206" t="str" cm="1">
        <f t="array" ref="Q206">_xlfn.IFS(N206="food/small batch","food",N206="food/restaurants","food",N206="food/food trucks","food",N206="theater/spaces","theater",N206="theater/musical","theater",N206="theater/plays","theater",N206="technology/web","technology",N206="technology/space exploration","technology",N206="technology/makerspaces","technology",N206="technology/hardware","technology",N206="technology/gadgets","technology",N206="technology/wearables","technology",N206="film &amp; video/television","film &amp; video",N206="film &amp; video/animation","film &amp; video",N206="film &amp; video/science fiction","film &amp; video",N206="film &amp; video/documentary","film &amp; video",N206="film &amp; video/drama","film &amp; video",N206="film &amp; video/shorts","film &amp; video",N206="games/video games","games",N206="games/tabletop games","games",N206="games/mobile games","games",N206="journalism/audio","journalism",N206="photography/people","photography",N206="photography/photobooks","photography",N206="photography/places","photography",N206="photography/nature","photography",N206="music/electronic music","music",N206="music/rock","music",N206="music/indie rock","music",N206="music/faith","music",N206="publishing/children's books","publishing",N206="publishing/art books","publishing",N206="publishing/fiction","publishing",N206="publishing/translations","publishing",N206="music/pop","music",N206="music/classical music","music",N206="publishing/nonfiction","publishing",N206="publishing/radio &amp; podcasts","publishing",N206="music/world music","music",N206="music/metal","music",N206="music/jazz","music","TRUE","FALSE")</f>
        <v>film &amp; video</v>
      </c>
      <c r="R206" t="str" cm="1">
        <f t="array" ref="R206">_xlfn.IFS(N206="food/small batch","small batch",N206="food/restaurants","retaurants",N206="food/food trucks","food trucks",N206="theater/spaces","spaces",N206="theater/musical","musical",N206="theater/plays","plays",N206="technology/web","web",N206="technology/space exploration","space exploration",N206="technology/makerspaces","makerspaces",N206="technology/hardware","hardware",N206="technology/gadgets","gadgets",N206="technology/wearables","wearables",N206="film &amp; video/television","television",N206="film &amp; video/animation","animation",N206="film &amp; video/science fiction","science fiction",N206="film &amp; video/documentary","documentary",N206="film &amp; video/drama","drama",N206="film &amp; video/shorts","shorts",N206="games/video games","video games",N206="games/tabletop games","tabletop games",N206="games/mobile games","mobile games",N206="journalism/audio","audio",N206="photography/people","people",N206="photography/photobooks","photobooks",N206="photography/places","places",N206="photography/nature","nature",N206="music/electronic music","electronic music",N206="music/rock","rock",N206="music/indie rock","indie rock",N206="music/faith","faith",N206="publishing/children's books","children's books",N206="publishing/art books","art books",N206="publishing/fiction","fiction",N206="publishing/translations","translations",N206="music/pop","pop",N206="music/classical music","classical music",N206="publishing/nonfiction","nonfiction",N206="publishing/radio &amp; podcasts","radio &amp; podcasts",N206="music/world music","world music",N206="music/metal","metal",N206="music/jazz","jazz","TRUE","FALSE")</f>
        <v>drama</v>
      </c>
      <c r="S206" s="5">
        <f t="shared" si="14"/>
        <v>42556.583368055552</v>
      </c>
      <c r="T206" s="5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2"/>
        <v>16.25</v>
      </c>
      <c r="P207" s="24">
        <f t="shared" si="13"/>
        <v>76.470588235294116</v>
      </c>
      <c r="Q207" t="str" cm="1">
        <f t="array" ref="Q207">_xlfn.IFS(N207="food/small batch","food",N207="food/restaurants","food",N207="food/food trucks","food",N207="theater/spaces","theater",N207="theater/musical","theater",N207="theater/plays","theater",N207="technology/web","technology",N207="technology/space exploration","technology",N207="technology/makerspaces","technology",N207="technology/hardware","technology",N207="technology/gadgets","technology",N207="technology/wearables","technology",N207="film &amp; video/television","film &amp; video",N207="film &amp; video/animation","film &amp; video",N207="film &amp; video/science fiction","film &amp; video",N207="film &amp; video/documentary","film &amp; video",N207="film &amp; video/drama","film &amp; video",N207="film &amp; video/shorts","film &amp; video",N207="games/video games","games",N207="games/tabletop games","games",N207="games/mobile games","games",N207="journalism/audio","journalism",N207="photography/people","photography",N207="photography/photobooks","photography",N207="photography/places","photography",N207="photography/nature","photography",N207="music/electronic music","music",N207="music/rock","music",N207="music/indie rock","music",N207="music/faith","music",N207="publishing/children's books","publishing",N207="publishing/art books","publishing",N207="publishing/fiction","publishing",N207="publishing/translations","publishing",N207="music/pop","music",N207="music/classical music","music",N207="publishing/nonfiction","publishing",N207="publishing/radio &amp; podcasts","publishing",N207="music/world music","music",N207="music/metal","music",N207="music/jazz","music","TRUE","FALSE")</f>
        <v>film &amp; video</v>
      </c>
      <c r="R207" t="str" cm="1">
        <f t="array" ref="R207">_xlfn.IFS(N207="food/small batch","small batch",N207="food/restaurants","retaurants",N207="food/food trucks","food trucks",N207="theater/spaces","spaces",N207="theater/musical","musical",N207="theater/plays","plays",N207="technology/web","web",N207="technology/space exploration","space exploration",N207="technology/makerspaces","makerspaces",N207="technology/hardware","hardware",N207="technology/gadgets","gadgets",N207="technology/wearables","wearables",N207="film &amp; video/television","television",N207="film &amp; video/animation","animation",N207="film &amp; video/science fiction","science fiction",N207="film &amp; video/documentary","documentary",N207="film &amp; video/drama","drama",N207="film &amp; video/shorts","shorts",N207="games/video games","video games",N207="games/tabletop games","tabletop games",N207="games/mobile games","mobile games",N207="journalism/audio","audio",N207="photography/people","people",N207="photography/photobooks","photobooks",N207="photography/places","places",N207="photography/nature","nature",N207="music/electronic music","electronic music",N207="music/rock","rock",N207="music/indie rock","indie rock",N207="music/faith","faith",N207="publishing/children's books","children's books",N207="publishing/art books","art books",N207="publishing/fiction","fiction",N207="publishing/translations","translations",N207="music/pop","pop",N207="music/classical music","classical music",N207="publishing/nonfiction","nonfiction",N207="publishing/radio &amp; podcasts","radio &amp; podcasts",N207="music/world music","world music",N207="music/metal","metal",N207="music/jazz","jazz","TRUE","FALSE")</f>
        <v>drama</v>
      </c>
      <c r="S207" s="5">
        <f t="shared" si="14"/>
        <v>42248.632199074069</v>
      </c>
      <c r="T207" s="5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2"/>
        <v>0</v>
      </c>
      <c r="P208" s="24" t="e">
        <f t="shared" si="13"/>
        <v>#DIV/0!</v>
      </c>
      <c r="Q208" t="str" cm="1">
        <f t="array" ref="Q208">_xlfn.IFS(N208="food/small batch","food",N208="food/restaurants","food",N208="food/food trucks","food",N208="theater/spaces","theater",N208="theater/musical","theater",N208="theater/plays","theater",N208="technology/web","technology",N208="technology/space exploration","technology",N208="technology/makerspaces","technology",N208="technology/hardware","technology",N208="technology/gadgets","technology",N208="technology/wearables","technology",N208="film &amp; video/television","film &amp; video",N208="film &amp; video/animation","film &amp; video",N208="film &amp; video/science fiction","film &amp; video",N208="film &amp; video/documentary","film &amp; video",N208="film &amp; video/drama","film &amp; video",N208="film &amp; video/shorts","film &amp; video",N208="games/video games","games",N208="games/tabletop games","games",N208="games/mobile games","games",N208="journalism/audio","journalism",N208="photography/people","photography",N208="photography/photobooks","photography",N208="photography/places","photography",N208="photography/nature","photography",N208="music/electronic music","music",N208="music/rock","music",N208="music/indie rock","music",N208="music/faith","music",N208="publishing/children's books","publishing",N208="publishing/art books","publishing",N208="publishing/fiction","publishing",N208="publishing/translations","publishing",N208="music/pop","music",N208="music/classical music","music",N208="publishing/nonfiction","publishing",N208="publishing/radio &amp; podcasts","publishing",N208="music/world music","music",N208="music/metal","music",N208="music/jazz","music","TRUE","FALSE")</f>
        <v>film &amp; video</v>
      </c>
      <c r="R208" t="str" cm="1">
        <f t="array" ref="R208">_xlfn.IFS(N208="food/small batch","small batch",N208="food/restaurants","retaurants",N208="food/food trucks","food trucks",N208="theater/spaces","spaces",N208="theater/musical","musical",N208="theater/plays","plays",N208="technology/web","web",N208="technology/space exploration","space exploration",N208="technology/makerspaces","makerspaces",N208="technology/hardware","hardware",N208="technology/gadgets","gadgets",N208="technology/wearables","wearables",N208="film &amp; video/television","television",N208="film &amp; video/animation","animation",N208="film &amp; video/science fiction","science fiction",N208="film &amp; video/documentary","documentary",N208="film &amp; video/drama","drama",N208="film &amp; video/shorts","shorts",N208="games/video games","video games",N208="games/tabletop games","tabletop games",N208="games/mobile games","mobile games",N208="journalism/audio","audio",N208="photography/people","people",N208="photography/photobooks","photobooks",N208="photography/places","places",N208="photography/nature","nature",N208="music/electronic music","electronic music",N208="music/rock","rock",N208="music/indie rock","indie rock",N208="music/faith","faith",N208="publishing/children's books","children's books",N208="publishing/art books","art books",N208="publishing/fiction","fiction",N208="publishing/translations","translations",N208="music/pop","pop",N208="music/classical music","classical music",N208="publishing/nonfiction","nonfiction",N208="publishing/radio &amp; podcasts","radio &amp; podcasts",N208="music/world music","world music",N208="music/metal","metal",N208="music/jazz","jazz","TRUE","FALSE")</f>
        <v>drama</v>
      </c>
      <c r="S208" s="5">
        <f t="shared" si="14"/>
        <v>42567.004432870366</v>
      </c>
      <c r="T208" s="5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2"/>
        <v>15.214285714285714</v>
      </c>
      <c r="P209" s="24">
        <f t="shared" si="13"/>
        <v>163.84615384615384</v>
      </c>
      <c r="Q209" t="str" cm="1">
        <f t="array" ref="Q209">_xlfn.IFS(N209="food/small batch","food",N209="food/restaurants","food",N209="food/food trucks","food",N209="theater/spaces","theater",N209="theater/musical","theater",N209="theater/plays","theater",N209="technology/web","technology",N209="technology/space exploration","technology",N209="technology/makerspaces","technology",N209="technology/hardware","technology",N209="technology/gadgets","technology",N209="technology/wearables","technology",N209="film &amp; video/television","film &amp; video",N209="film &amp; video/animation","film &amp; video",N209="film &amp; video/science fiction","film &amp; video",N209="film &amp; video/documentary","film &amp; video",N209="film &amp; video/drama","film &amp; video",N209="film &amp; video/shorts","film &amp; video",N209="games/video games","games",N209="games/tabletop games","games",N209="games/mobile games","games",N209="journalism/audio","journalism",N209="photography/people","photography",N209="photography/photobooks","photography",N209="photography/places","photography",N209="photography/nature","photography",N209="music/electronic music","music",N209="music/rock","music",N209="music/indie rock","music",N209="music/faith","music",N209="publishing/children's books","publishing",N209="publishing/art books","publishing",N209="publishing/fiction","publishing",N209="publishing/translations","publishing",N209="music/pop","music",N209="music/classical music","music",N209="publishing/nonfiction","publishing",N209="publishing/radio &amp; podcasts","publishing",N209="music/world music","music",N209="music/metal","music",N209="music/jazz","music","TRUE","FALSE")</f>
        <v>film &amp; video</v>
      </c>
      <c r="R209" t="str" cm="1">
        <f t="array" ref="R209">_xlfn.IFS(N209="food/small batch","small batch",N209="food/restaurants","retaurants",N209="food/food trucks","food trucks",N209="theater/spaces","spaces",N209="theater/musical","musical",N209="theater/plays","plays",N209="technology/web","web",N209="technology/space exploration","space exploration",N209="technology/makerspaces","makerspaces",N209="technology/hardware","hardware",N209="technology/gadgets","gadgets",N209="technology/wearables","wearables",N209="film &amp; video/television","television",N209="film &amp; video/animation","animation",N209="film &amp; video/science fiction","science fiction",N209="film &amp; video/documentary","documentary",N209="film &amp; video/drama","drama",N209="film &amp; video/shorts","shorts",N209="games/video games","video games",N209="games/tabletop games","tabletop games",N209="games/mobile games","mobile games",N209="journalism/audio","audio",N209="photography/people","people",N209="photography/photobooks","photobooks",N209="photography/places","places",N209="photography/nature","nature",N209="music/electronic music","electronic music",N209="music/rock","rock",N209="music/indie rock","indie rock",N209="music/faith","faith",N209="publishing/children's books","children's books",N209="publishing/art books","art books",N209="publishing/fiction","fiction",N209="publishing/translations","translations",N209="music/pop","pop",N209="music/classical music","classical music",N209="publishing/nonfiction","nonfiction",N209="publishing/radio &amp; podcasts","radio &amp; podcasts",N209="music/world music","world music",N209="music/metal","metal",N209="music/jazz","jazz","TRUE","FALSE")</f>
        <v>drama</v>
      </c>
      <c r="S209" s="5">
        <f t="shared" si="14"/>
        <v>41978.197199074071</v>
      </c>
      <c r="T209" s="5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2"/>
        <v>0</v>
      </c>
      <c r="P210" s="24" t="e">
        <f t="shared" si="13"/>
        <v>#DIV/0!</v>
      </c>
      <c r="Q210" t="str" cm="1">
        <f t="array" ref="Q210">_xlfn.IFS(N210="food/small batch","food",N210="food/restaurants","food",N210="food/food trucks","food",N210="theater/spaces","theater",N210="theater/musical","theater",N210="theater/plays","theater",N210="technology/web","technology",N210="technology/space exploration","technology",N210="technology/makerspaces","technology",N210="technology/hardware","technology",N210="technology/gadgets","technology",N210="technology/wearables","technology",N210="film &amp; video/television","film &amp; video",N210="film &amp; video/animation","film &amp; video",N210="film &amp; video/science fiction","film &amp; video",N210="film &amp; video/documentary","film &amp; video",N210="film &amp; video/drama","film &amp; video",N210="film &amp; video/shorts","film &amp; video",N210="games/video games","games",N210="games/tabletop games","games",N210="games/mobile games","games",N210="journalism/audio","journalism",N210="photography/people","photography",N210="photography/photobooks","photography",N210="photography/places","photography",N210="photography/nature","photography",N210="music/electronic music","music",N210="music/rock","music",N210="music/indie rock","music",N210="music/faith","music",N210="publishing/children's books","publishing",N210="publishing/art books","publishing",N210="publishing/fiction","publishing",N210="publishing/translations","publishing",N210="music/pop","music",N210="music/classical music","music",N210="publishing/nonfiction","publishing",N210="publishing/radio &amp; podcasts","publishing",N210="music/world music","music",N210="music/metal","music",N210="music/jazz","music","TRUE","FALSE")</f>
        <v>film &amp; video</v>
      </c>
      <c r="R210" t="str" cm="1">
        <f t="array" ref="R210">_xlfn.IFS(N210="food/small batch","small batch",N210="food/restaurants","retaurants",N210="food/food trucks","food trucks",N210="theater/spaces","spaces",N210="theater/musical","musical",N210="theater/plays","plays",N210="technology/web","web",N210="technology/space exploration","space exploration",N210="technology/makerspaces","makerspaces",N210="technology/hardware","hardware",N210="technology/gadgets","gadgets",N210="technology/wearables","wearables",N210="film &amp; video/television","television",N210="film &amp; video/animation","animation",N210="film &amp; video/science fiction","science fiction",N210="film &amp; video/documentary","documentary",N210="film &amp; video/drama","drama",N210="film &amp; video/shorts","shorts",N210="games/video games","video games",N210="games/tabletop games","tabletop games",N210="games/mobile games","mobile games",N210="journalism/audio","audio",N210="photography/people","people",N210="photography/photobooks","photobooks",N210="photography/places","places",N210="photography/nature","nature",N210="music/electronic music","electronic music",N210="music/rock","rock",N210="music/indie rock","indie rock",N210="music/faith","faith",N210="publishing/children's books","children's books",N210="publishing/art books","art books",N210="publishing/fiction","fiction",N210="publishing/translations","translations",N210="music/pop","pop",N210="music/classical music","classical music",N210="publishing/nonfiction","nonfiction",N210="publishing/radio &amp; podcasts","radio &amp; podcasts",N210="music/world music","world music",N210="music/metal","metal",N210="music/jazz","jazz","TRUE","FALSE")</f>
        <v>drama</v>
      </c>
      <c r="S210" s="5">
        <f t="shared" si="14"/>
        <v>41959.369988425926</v>
      </c>
      <c r="T210" s="5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2"/>
        <v>0</v>
      </c>
      <c r="P211" s="24" t="e">
        <f t="shared" si="13"/>
        <v>#DIV/0!</v>
      </c>
      <c r="Q211" t="str" cm="1">
        <f t="array" ref="Q211">_xlfn.IFS(N211="food/small batch","food",N211="food/restaurants","food",N211="food/food trucks","food",N211="theater/spaces","theater",N211="theater/musical","theater",N211="theater/plays","theater",N211="technology/web","technology",N211="technology/space exploration","technology",N211="technology/makerspaces","technology",N211="technology/hardware","technology",N211="technology/gadgets","technology",N211="technology/wearables","technology",N211="film &amp; video/television","film &amp; video",N211="film &amp; video/animation","film &amp; video",N211="film &amp; video/science fiction","film &amp; video",N211="film &amp; video/documentary","film &amp; video",N211="film &amp; video/drama","film &amp; video",N211="film &amp; video/shorts","film &amp; video",N211="games/video games","games",N211="games/tabletop games","games",N211="games/mobile games","games",N211="journalism/audio","journalism",N211="photography/people","photography",N211="photography/photobooks","photography",N211="photography/places","photography",N211="photography/nature","photography",N211="music/electronic music","music",N211="music/rock","music",N211="music/indie rock","music",N211="music/faith","music",N211="publishing/children's books","publishing",N211="publishing/art books","publishing",N211="publishing/fiction","publishing",N211="publishing/translations","publishing",N211="music/pop","music",N211="music/classical music","music",N211="publishing/nonfiction","publishing",N211="publishing/radio &amp; podcasts","publishing",N211="music/world music","music",N211="music/metal","music",N211="music/jazz","music","TRUE","FALSE")</f>
        <v>film &amp; video</v>
      </c>
      <c r="R211" t="str" cm="1">
        <f t="array" ref="R211">_xlfn.IFS(N211="food/small batch","small batch",N211="food/restaurants","retaurants",N211="food/food trucks","food trucks",N211="theater/spaces","spaces",N211="theater/musical","musical",N211="theater/plays","plays",N211="technology/web","web",N211="technology/space exploration","space exploration",N211="technology/makerspaces","makerspaces",N211="technology/hardware","hardware",N211="technology/gadgets","gadgets",N211="technology/wearables","wearables",N211="film &amp; video/television","television",N211="film &amp; video/animation","animation",N211="film &amp; video/science fiction","science fiction",N211="film &amp; video/documentary","documentary",N211="film &amp; video/drama","drama",N211="film &amp; video/shorts","shorts",N211="games/video games","video games",N211="games/tabletop games","tabletop games",N211="games/mobile games","mobile games",N211="journalism/audio","audio",N211="photography/people","people",N211="photography/photobooks","photobooks",N211="photography/places","places",N211="photography/nature","nature",N211="music/electronic music","electronic music",N211="music/rock","rock",N211="music/indie rock","indie rock",N211="music/faith","faith",N211="publishing/children's books","children's books",N211="publishing/art books","art books",N211="publishing/fiction","fiction",N211="publishing/translations","translations",N211="music/pop","pop",N211="music/classical music","classical music",N211="publishing/nonfiction","nonfiction",N211="publishing/radio &amp; podcasts","radio &amp; podcasts",N211="music/world music","world music",N211="music/metal","metal",N211="music/jazz","jazz","TRUE","FALSE")</f>
        <v>drama</v>
      </c>
      <c r="S211" s="5">
        <f t="shared" si="14"/>
        <v>42165.922858796301</v>
      </c>
      <c r="T211" s="5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2"/>
        <v>25.25</v>
      </c>
      <c r="P212" s="24">
        <f t="shared" si="13"/>
        <v>91.818181818181813</v>
      </c>
      <c r="Q212" t="str" cm="1">
        <f t="array" ref="Q212">_xlfn.IFS(N212="food/small batch","food",N212="food/restaurants","food",N212="food/food trucks","food",N212="theater/spaces","theater",N212="theater/musical","theater",N212="theater/plays","theater",N212="technology/web","technology",N212="technology/space exploration","technology",N212="technology/makerspaces","technology",N212="technology/hardware","technology",N212="technology/gadgets","technology",N212="technology/wearables","technology",N212="film &amp; video/television","film &amp; video",N212="film &amp; video/animation","film &amp; video",N212="film &amp; video/science fiction","film &amp; video",N212="film &amp; video/documentary","film &amp; video",N212="film &amp; video/drama","film &amp; video",N212="film &amp; video/shorts","film &amp; video",N212="games/video games","games",N212="games/tabletop games","games",N212="games/mobile games","games",N212="journalism/audio","journalism",N212="photography/people","photography",N212="photography/photobooks","photography",N212="photography/places","photography",N212="photography/nature","photography",N212="music/electronic music","music",N212="music/rock","music",N212="music/indie rock","music",N212="music/faith","music",N212="publishing/children's books","publishing",N212="publishing/art books","publishing",N212="publishing/fiction","publishing",N212="publishing/translations","publishing",N212="music/pop","music",N212="music/classical music","music",N212="publishing/nonfiction","publishing",N212="publishing/radio &amp; podcasts","publishing",N212="music/world music","music",N212="music/metal","music",N212="music/jazz","music","TRUE","FALSE")</f>
        <v>film &amp; video</v>
      </c>
      <c r="R212" t="str" cm="1">
        <f t="array" ref="R212">_xlfn.IFS(N212="food/small batch","small batch",N212="food/restaurants","retaurants",N212="food/food trucks","food trucks",N212="theater/spaces","spaces",N212="theater/musical","musical",N212="theater/plays","plays",N212="technology/web","web",N212="technology/space exploration","space exploration",N212="technology/makerspaces","makerspaces",N212="technology/hardware","hardware",N212="technology/gadgets","gadgets",N212="technology/wearables","wearables",N212="film &amp; video/television","television",N212="film &amp; video/animation","animation",N212="film &amp; video/science fiction","science fiction",N212="film &amp; video/documentary","documentary",N212="film &amp; video/drama","drama",N212="film &amp; video/shorts","shorts",N212="games/video games","video games",N212="games/tabletop games","tabletop games",N212="games/mobile games","mobile games",N212="journalism/audio","audio",N212="photography/people","people",N212="photography/photobooks","photobooks",N212="photography/places","places",N212="photography/nature","nature",N212="music/electronic music","electronic music",N212="music/rock","rock",N212="music/indie rock","indie rock",N212="music/faith","faith",N212="publishing/children's books","children's books",N212="publishing/art books","art books",N212="publishing/fiction","fiction",N212="publishing/translations","translations",N212="music/pop","pop",N212="music/classical music","classical music",N212="publishing/nonfiction","nonfiction",N212="publishing/radio &amp; podcasts","radio &amp; podcasts",N212="music/world music","world music",N212="music/metal","metal",N212="music/jazz","jazz","TRUE","FALSE")</f>
        <v>drama</v>
      </c>
      <c r="S212" s="5">
        <f t="shared" si="14"/>
        <v>42249.064722222218</v>
      </c>
      <c r="T212" s="5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2"/>
        <v>44.6</v>
      </c>
      <c r="P213" s="24">
        <f t="shared" si="13"/>
        <v>185.83333333333334</v>
      </c>
      <c r="Q213" t="str" cm="1">
        <f t="array" ref="Q213">_xlfn.IFS(N213="food/small batch","food",N213="food/restaurants","food",N213="food/food trucks","food",N213="theater/spaces","theater",N213="theater/musical","theater",N213="theater/plays","theater",N213="technology/web","technology",N213="technology/space exploration","technology",N213="technology/makerspaces","technology",N213="technology/hardware","technology",N213="technology/gadgets","technology",N213="technology/wearables","technology",N213="film &amp; video/television","film &amp; video",N213="film &amp; video/animation","film &amp; video",N213="film &amp; video/science fiction","film &amp; video",N213="film &amp; video/documentary","film &amp; video",N213="film &amp; video/drama","film &amp; video",N213="film &amp; video/shorts","film &amp; video",N213="games/video games","games",N213="games/tabletop games","games",N213="games/mobile games","games",N213="journalism/audio","journalism",N213="photography/people","photography",N213="photography/photobooks","photography",N213="photography/places","photography",N213="photography/nature","photography",N213="music/electronic music","music",N213="music/rock","music",N213="music/indie rock","music",N213="music/faith","music",N213="publishing/children's books","publishing",N213="publishing/art books","publishing",N213="publishing/fiction","publishing",N213="publishing/translations","publishing",N213="music/pop","music",N213="music/classical music","music",N213="publishing/nonfiction","publishing",N213="publishing/radio &amp; podcasts","publishing",N213="music/world music","music",N213="music/metal","music",N213="music/jazz","music","TRUE","FALSE")</f>
        <v>film &amp; video</v>
      </c>
      <c r="R213" t="str" cm="1">
        <f t="array" ref="R213">_xlfn.IFS(N213="food/small batch","small batch",N213="food/restaurants","retaurants",N213="food/food trucks","food trucks",N213="theater/spaces","spaces",N213="theater/musical","musical",N213="theater/plays","plays",N213="technology/web","web",N213="technology/space exploration","space exploration",N213="technology/makerspaces","makerspaces",N213="technology/hardware","hardware",N213="technology/gadgets","gadgets",N213="technology/wearables","wearables",N213="film &amp; video/television","television",N213="film &amp; video/animation","animation",N213="film &amp; video/science fiction","science fiction",N213="film &amp; video/documentary","documentary",N213="film &amp; video/drama","drama",N213="film &amp; video/shorts","shorts",N213="games/video games","video games",N213="games/tabletop games","tabletop games",N213="games/mobile games","mobile games",N213="journalism/audio","audio",N213="photography/people","people",N213="photography/photobooks","photobooks",N213="photography/places","places",N213="photography/nature","nature",N213="music/electronic music","electronic music",N213="music/rock","rock",N213="music/indie rock","indie rock",N213="music/faith","faith",N213="publishing/children's books","children's books",N213="publishing/art books","art books",N213="publishing/fiction","fiction",N213="publishing/translations","translations",N213="music/pop","pop",N213="music/classical music","classical music",N213="publishing/nonfiction","nonfiction",N213="publishing/radio &amp; podcasts","radio &amp; podcasts",N213="music/world music","world music",N213="music/metal","metal",N213="music/jazz","jazz","TRUE","FALSE")</f>
        <v>drama</v>
      </c>
      <c r="S213" s="5">
        <f t="shared" si="14"/>
        <v>42236.159918981488</v>
      </c>
      <c r="T213" s="5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2"/>
        <v>1.5873015873015872E-2</v>
      </c>
      <c r="P214" s="24">
        <f t="shared" si="13"/>
        <v>1</v>
      </c>
      <c r="Q214" t="str" cm="1">
        <f t="array" ref="Q214">_xlfn.IFS(N214="food/small batch","food",N214="food/restaurants","food",N214="food/food trucks","food",N214="theater/spaces","theater",N214="theater/musical","theater",N214="theater/plays","theater",N214="technology/web","technology",N214="technology/space exploration","technology",N214="technology/makerspaces","technology",N214="technology/hardware","technology",N214="technology/gadgets","technology",N214="technology/wearables","technology",N214="film &amp; video/television","film &amp; video",N214="film &amp; video/animation","film &amp; video",N214="film &amp; video/science fiction","film &amp; video",N214="film &amp; video/documentary","film &amp; video",N214="film &amp; video/drama","film &amp; video",N214="film &amp; video/shorts","film &amp; video",N214="games/video games","games",N214="games/tabletop games","games",N214="games/mobile games","games",N214="journalism/audio","journalism",N214="photography/people","photography",N214="photography/photobooks","photography",N214="photography/places","photography",N214="photography/nature","photography",N214="music/electronic music","music",N214="music/rock","music",N214="music/indie rock","music",N214="music/faith","music",N214="publishing/children's books","publishing",N214="publishing/art books","publishing",N214="publishing/fiction","publishing",N214="publishing/translations","publishing",N214="music/pop","music",N214="music/classical music","music",N214="publishing/nonfiction","publishing",N214="publishing/radio &amp; podcasts","publishing",N214="music/world music","music",N214="music/metal","music",N214="music/jazz","music","TRUE","FALSE")</f>
        <v>film &amp; video</v>
      </c>
      <c r="R214" t="str" cm="1">
        <f t="array" ref="R214">_xlfn.IFS(N214="food/small batch","small batch",N214="food/restaurants","retaurants",N214="food/food trucks","food trucks",N214="theater/spaces","spaces",N214="theater/musical","musical",N214="theater/plays","plays",N214="technology/web","web",N214="technology/space exploration","space exploration",N214="technology/makerspaces","makerspaces",N214="technology/hardware","hardware",N214="technology/gadgets","gadgets",N214="technology/wearables","wearables",N214="film &amp; video/television","television",N214="film &amp; video/animation","animation",N214="film &amp; video/science fiction","science fiction",N214="film &amp; video/documentary","documentary",N214="film &amp; video/drama","drama",N214="film &amp; video/shorts","shorts",N214="games/video games","video games",N214="games/tabletop games","tabletop games",N214="games/mobile games","mobile games",N214="journalism/audio","audio",N214="photography/people","people",N214="photography/photobooks","photobooks",N214="photography/places","places",N214="photography/nature","nature",N214="music/electronic music","electronic music",N214="music/rock","rock",N214="music/indie rock","indie rock",N214="music/faith","faith",N214="publishing/children's books","children's books",N214="publishing/art books","art books",N214="publishing/fiction","fiction",N214="publishing/translations","translations",N214="music/pop","pop",N214="music/classical music","classical music",N214="publishing/nonfiction","nonfiction",N214="publishing/radio &amp; podcasts","radio &amp; podcasts",N214="music/world music","world music",N214="music/metal","metal",N214="music/jazz","jazz","TRUE","FALSE")</f>
        <v>drama</v>
      </c>
      <c r="S214" s="5">
        <f t="shared" si="14"/>
        <v>42416.881018518514</v>
      </c>
      <c r="T214" s="5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2"/>
        <v>0.04</v>
      </c>
      <c r="P215" s="24">
        <f t="shared" si="13"/>
        <v>20</v>
      </c>
      <c r="Q215" t="str" cm="1">
        <f t="array" ref="Q215">_xlfn.IFS(N215="food/small batch","food",N215="food/restaurants","food",N215="food/food trucks","food",N215="theater/spaces","theater",N215="theater/musical","theater",N215="theater/plays","theater",N215="technology/web","technology",N215="technology/space exploration","technology",N215="technology/makerspaces","technology",N215="technology/hardware","technology",N215="technology/gadgets","technology",N215="technology/wearables","technology",N215="film &amp; video/television","film &amp; video",N215="film &amp; video/animation","film &amp; video",N215="film &amp; video/science fiction","film &amp; video",N215="film &amp; video/documentary","film &amp; video",N215="film &amp; video/drama","film &amp; video",N215="film &amp; video/shorts","film &amp; video",N215="games/video games","games",N215="games/tabletop games","games",N215="games/mobile games","games",N215="journalism/audio","journalism",N215="photography/people","photography",N215="photography/photobooks","photography",N215="photography/places","photography",N215="photography/nature","photography",N215="music/electronic music","music",N215="music/rock","music",N215="music/indie rock","music",N215="music/faith","music",N215="publishing/children's books","publishing",N215="publishing/art books","publishing",N215="publishing/fiction","publishing",N215="publishing/translations","publishing",N215="music/pop","music",N215="music/classical music","music",N215="publishing/nonfiction","publishing",N215="publishing/radio &amp; podcasts","publishing",N215="music/world music","music",N215="music/metal","music",N215="music/jazz","music","TRUE","FALSE")</f>
        <v>film &amp; video</v>
      </c>
      <c r="R215" t="str" cm="1">
        <f t="array" ref="R215">_xlfn.IFS(N215="food/small batch","small batch",N215="food/restaurants","retaurants",N215="food/food trucks","food trucks",N215="theater/spaces","spaces",N215="theater/musical","musical",N215="theater/plays","plays",N215="technology/web","web",N215="technology/space exploration","space exploration",N215="technology/makerspaces","makerspaces",N215="technology/hardware","hardware",N215="technology/gadgets","gadgets",N215="technology/wearables","wearables",N215="film &amp; video/television","television",N215="film &amp; video/animation","animation",N215="film &amp; video/science fiction","science fiction",N215="film &amp; video/documentary","documentary",N215="film &amp; video/drama","drama",N215="film &amp; video/shorts","shorts",N215="games/video games","video games",N215="games/tabletop games","tabletop games",N215="games/mobile games","mobile games",N215="journalism/audio","audio",N215="photography/people","people",N215="photography/photobooks","photobooks",N215="photography/places","places",N215="photography/nature","nature",N215="music/electronic music","electronic music",N215="music/rock","rock",N215="music/indie rock","indie rock",N215="music/faith","faith",N215="publishing/children's books","children's books",N215="publishing/art books","art books",N215="publishing/fiction","fiction",N215="publishing/translations","translations",N215="music/pop","pop",N215="music/classical music","classical music",N215="publishing/nonfiction","nonfiction",N215="publishing/radio &amp; podcasts","radio &amp; podcasts",N215="music/world music","world music",N215="music/metal","metal",N215="music/jazz","jazz","TRUE","FALSE")</f>
        <v>drama</v>
      </c>
      <c r="S215" s="5">
        <f t="shared" si="14"/>
        <v>42202.594293981485</v>
      </c>
      <c r="T215" s="5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2"/>
        <v>8.0000000000000002E-3</v>
      </c>
      <c r="P216" s="24">
        <f t="shared" si="13"/>
        <v>1</v>
      </c>
      <c r="Q216" t="str" cm="1">
        <f t="array" ref="Q216">_xlfn.IFS(N216="food/small batch","food",N216="food/restaurants","food",N216="food/food trucks","food",N216="theater/spaces","theater",N216="theater/musical","theater",N216="theater/plays","theater",N216="technology/web","technology",N216="technology/space exploration","technology",N216="technology/makerspaces","technology",N216="technology/hardware","technology",N216="technology/gadgets","technology",N216="technology/wearables","technology",N216="film &amp; video/television","film &amp; video",N216="film &amp; video/animation","film &amp; video",N216="film &amp; video/science fiction","film &amp; video",N216="film &amp; video/documentary","film &amp; video",N216="film &amp; video/drama","film &amp; video",N216="film &amp; video/shorts","film &amp; video",N216="games/video games","games",N216="games/tabletop games","games",N216="games/mobile games","games",N216="journalism/audio","journalism",N216="photography/people","photography",N216="photography/photobooks","photography",N216="photography/places","photography",N216="photography/nature","photography",N216="music/electronic music","music",N216="music/rock","music",N216="music/indie rock","music",N216="music/faith","music",N216="publishing/children's books","publishing",N216="publishing/art books","publishing",N216="publishing/fiction","publishing",N216="publishing/translations","publishing",N216="music/pop","music",N216="music/classical music","music",N216="publishing/nonfiction","publishing",N216="publishing/radio &amp; podcasts","publishing",N216="music/world music","music",N216="music/metal","music",N216="music/jazz","music","TRUE","FALSE")</f>
        <v>film &amp; video</v>
      </c>
      <c r="R216" t="str" cm="1">
        <f t="array" ref="R216">_xlfn.IFS(N216="food/small batch","small batch",N216="food/restaurants","retaurants",N216="food/food trucks","food trucks",N216="theater/spaces","spaces",N216="theater/musical","musical",N216="theater/plays","plays",N216="technology/web","web",N216="technology/space exploration","space exploration",N216="technology/makerspaces","makerspaces",N216="technology/hardware","hardware",N216="technology/gadgets","gadgets",N216="technology/wearables","wearables",N216="film &amp; video/television","television",N216="film &amp; video/animation","animation",N216="film &amp; video/science fiction","science fiction",N216="film &amp; video/documentary","documentary",N216="film &amp; video/drama","drama",N216="film &amp; video/shorts","shorts",N216="games/video games","video games",N216="games/tabletop games","tabletop games",N216="games/mobile games","mobile games",N216="journalism/audio","audio",N216="photography/people","people",N216="photography/photobooks","photobooks",N216="photography/places","places",N216="photography/nature","nature",N216="music/electronic music","electronic music",N216="music/rock","rock",N216="music/indie rock","indie rock",N216="music/faith","faith",N216="publishing/children's books","children's books",N216="publishing/art books","art books",N216="publishing/fiction","fiction",N216="publishing/translations","translations",N216="music/pop","pop",N216="music/classical music","classical music",N216="publishing/nonfiction","nonfiction",N216="publishing/radio &amp; podcasts","radio &amp; podcasts",N216="music/world music","world music",N216="music/metal","metal",N216="music/jazz","jazz","TRUE","FALSE")</f>
        <v>drama</v>
      </c>
      <c r="S216" s="5">
        <f t="shared" si="14"/>
        <v>42009.64061342593</v>
      </c>
      <c r="T216" s="5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2"/>
        <v>0.22727272727272727</v>
      </c>
      <c r="P217" s="24">
        <f t="shared" si="13"/>
        <v>10</v>
      </c>
      <c r="Q217" t="str" cm="1">
        <f t="array" ref="Q217">_xlfn.IFS(N217="food/small batch","food",N217="food/restaurants","food",N217="food/food trucks","food",N217="theater/spaces","theater",N217="theater/musical","theater",N217="theater/plays","theater",N217="technology/web","technology",N217="technology/space exploration","technology",N217="technology/makerspaces","technology",N217="technology/hardware","technology",N217="technology/gadgets","technology",N217="technology/wearables","technology",N217="film &amp; video/television","film &amp; video",N217="film &amp; video/animation","film &amp; video",N217="film &amp; video/science fiction","film &amp; video",N217="film &amp; video/documentary","film &amp; video",N217="film &amp; video/drama","film &amp; video",N217="film &amp; video/shorts","film &amp; video",N217="games/video games","games",N217="games/tabletop games","games",N217="games/mobile games","games",N217="journalism/audio","journalism",N217="photography/people","photography",N217="photography/photobooks","photography",N217="photography/places","photography",N217="photography/nature","photography",N217="music/electronic music","music",N217="music/rock","music",N217="music/indie rock","music",N217="music/faith","music",N217="publishing/children's books","publishing",N217="publishing/art books","publishing",N217="publishing/fiction","publishing",N217="publishing/translations","publishing",N217="music/pop","music",N217="music/classical music","music",N217="publishing/nonfiction","publishing",N217="publishing/radio &amp; podcasts","publishing",N217="music/world music","music",N217="music/metal","music",N217="music/jazz","music","TRUE","FALSE")</f>
        <v>film &amp; video</v>
      </c>
      <c r="R217" t="str" cm="1">
        <f t="array" ref="R217">_xlfn.IFS(N217="food/small batch","small batch",N217="food/restaurants","retaurants",N217="food/food trucks","food trucks",N217="theater/spaces","spaces",N217="theater/musical","musical",N217="theater/plays","plays",N217="technology/web","web",N217="technology/space exploration","space exploration",N217="technology/makerspaces","makerspaces",N217="technology/hardware","hardware",N217="technology/gadgets","gadgets",N217="technology/wearables","wearables",N217="film &amp; video/television","television",N217="film &amp; video/animation","animation",N217="film &amp; video/science fiction","science fiction",N217="film &amp; video/documentary","documentary",N217="film &amp; video/drama","drama",N217="film &amp; video/shorts","shorts",N217="games/video games","video games",N217="games/tabletop games","tabletop games",N217="games/mobile games","mobile games",N217="journalism/audio","audio",N217="photography/people","people",N217="photography/photobooks","photobooks",N217="photography/places","places",N217="photography/nature","nature",N217="music/electronic music","electronic music",N217="music/rock","rock",N217="music/indie rock","indie rock",N217="music/faith","faith",N217="publishing/children's books","children's books",N217="publishing/art books","art books",N217="publishing/fiction","fiction",N217="publishing/translations","translations",N217="music/pop","pop",N217="music/classical music","classical music",N217="publishing/nonfiction","nonfiction",N217="publishing/radio &amp; podcasts","radio &amp; podcasts",N217="music/world music","world music",N217="music/metal","metal",N217="music/jazz","jazz","TRUE","FALSE")</f>
        <v>drama</v>
      </c>
      <c r="S217" s="5">
        <f t="shared" si="14"/>
        <v>42375.230115740742</v>
      </c>
      <c r="T217" s="5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2"/>
        <v>55.698440000000005</v>
      </c>
      <c r="P218" s="24">
        <f t="shared" si="13"/>
        <v>331.53833333333336</v>
      </c>
      <c r="Q218" t="str" cm="1">
        <f t="array" ref="Q218">_xlfn.IFS(N218="food/small batch","food",N218="food/restaurants","food",N218="food/food trucks","food",N218="theater/spaces","theater",N218="theater/musical","theater",N218="theater/plays","theater",N218="technology/web","technology",N218="technology/space exploration","technology",N218="technology/makerspaces","technology",N218="technology/hardware","technology",N218="technology/gadgets","technology",N218="technology/wearables","technology",N218="film &amp; video/television","film &amp; video",N218="film &amp; video/animation","film &amp; video",N218="film &amp; video/science fiction","film &amp; video",N218="film &amp; video/documentary","film &amp; video",N218="film &amp; video/drama","film &amp; video",N218="film &amp; video/shorts","film &amp; video",N218="games/video games","games",N218="games/tabletop games","games",N218="games/mobile games","games",N218="journalism/audio","journalism",N218="photography/people","photography",N218="photography/photobooks","photography",N218="photography/places","photography",N218="photography/nature","photography",N218="music/electronic music","music",N218="music/rock","music",N218="music/indie rock","music",N218="music/faith","music",N218="publishing/children's books","publishing",N218="publishing/art books","publishing",N218="publishing/fiction","publishing",N218="publishing/translations","publishing",N218="music/pop","music",N218="music/classical music","music",N218="publishing/nonfiction","publishing",N218="publishing/radio &amp; podcasts","publishing",N218="music/world music","music",N218="music/metal","music",N218="music/jazz","music","TRUE","FALSE")</f>
        <v>film &amp; video</v>
      </c>
      <c r="R218" t="str" cm="1">
        <f t="array" ref="R218">_xlfn.IFS(N218="food/small batch","small batch",N218="food/restaurants","retaurants",N218="food/food trucks","food trucks",N218="theater/spaces","spaces",N218="theater/musical","musical",N218="theater/plays","plays",N218="technology/web","web",N218="technology/space exploration","space exploration",N218="technology/makerspaces","makerspaces",N218="technology/hardware","hardware",N218="technology/gadgets","gadgets",N218="technology/wearables","wearables",N218="film &amp; video/television","television",N218="film &amp; video/animation","animation",N218="film &amp; video/science fiction","science fiction",N218="film &amp; video/documentary","documentary",N218="film &amp; video/drama","drama",N218="film &amp; video/shorts","shorts",N218="games/video games","video games",N218="games/tabletop games","tabletop games",N218="games/mobile games","mobile games",N218="journalism/audio","audio",N218="photography/people","people",N218="photography/photobooks","photobooks",N218="photography/places","places",N218="photography/nature","nature",N218="music/electronic music","electronic music",N218="music/rock","rock",N218="music/indie rock","indie rock",N218="music/faith","faith",N218="publishing/children's books","children's books",N218="publishing/art books","art books",N218="publishing/fiction","fiction",N218="publishing/translations","translations",N218="music/pop","pop",N218="music/classical music","classical music",N218="publishing/nonfiction","nonfiction",N218="publishing/radio &amp; podcasts","radio &amp; podcasts",N218="music/world music","world music",N218="music/metal","metal",N218="music/jazz","jazz","TRUE","FALSE")</f>
        <v>drama</v>
      </c>
      <c r="S218" s="5">
        <f t="shared" si="14"/>
        <v>42066.958761574075</v>
      </c>
      <c r="T218" s="5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2"/>
        <v>11.943</v>
      </c>
      <c r="P219" s="24">
        <f t="shared" si="13"/>
        <v>314.28947368421052</v>
      </c>
      <c r="Q219" t="str" cm="1">
        <f t="array" ref="Q219">_xlfn.IFS(N219="food/small batch","food",N219="food/restaurants","food",N219="food/food trucks","food",N219="theater/spaces","theater",N219="theater/musical","theater",N219="theater/plays","theater",N219="technology/web","technology",N219="technology/space exploration","technology",N219="technology/makerspaces","technology",N219="technology/hardware","technology",N219="technology/gadgets","technology",N219="technology/wearables","technology",N219="film &amp; video/television","film &amp; video",N219="film &amp; video/animation","film &amp; video",N219="film &amp; video/science fiction","film &amp; video",N219="film &amp; video/documentary","film &amp; video",N219="film &amp; video/drama","film &amp; video",N219="film &amp; video/shorts","film &amp; video",N219="games/video games","games",N219="games/tabletop games","games",N219="games/mobile games","games",N219="journalism/audio","journalism",N219="photography/people","photography",N219="photography/photobooks","photography",N219="photography/places","photography",N219="photography/nature","photography",N219="music/electronic music","music",N219="music/rock","music",N219="music/indie rock","music",N219="music/faith","music",N219="publishing/children's books","publishing",N219="publishing/art books","publishing",N219="publishing/fiction","publishing",N219="publishing/translations","publishing",N219="music/pop","music",N219="music/classical music","music",N219="publishing/nonfiction","publishing",N219="publishing/radio &amp; podcasts","publishing",N219="music/world music","music",N219="music/metal","music",N219="music/jazz","music","TRUE","FALSE")</f>
        <v>film &amp; video</v>
      </c>
      <c r="R219" t="str" cm="1">
        <f t="array" ref="R219">_xlfn.IFS(N219="food/small batch","small batch",N219="food/restaurants","retaurants",N219="food/food trucks","food trucks",N219="theater/spaces","spaces",N219="theater/musical","musical",N219="theater/plays","plays",N219="technology/web","web",N219="technology/space exploration","space exploration",N219="technology/makerspaces","makerspaces",N219="technology/hardware","hardware",N219="technology/gadgets","gadgets",N219="technology/wearables","wearables",N219="film &amp; video/television","television",N219="film &amp; video/animation","animation",N219="film &amp; video/science fiction","science fiction",N219="film &amp; video/documentary","documentary",N219="film &amp; video/drama","drama",N219="film &amp; video/shorts","shorts",N219="games/video games","video games",N219="games/tabletop games","tabletop games",N219="games/mobile games","mobile games",N219="journalism/audio","audio",N219="photography/people","people",N219="photography/photobooks","photobooks",N219="photography/places","places",N219="photography/nature","nature",N219="music/electronic music","electronic music",N219="music/rock","rock",N219="music/indie rock","indie rock",N219="music/faith","faith",N219="publishing/children's books","children's books",N219="publishing/art books","art books",N219="publishing/fiction","fiction",N219="publishing/translations","translations",N219="music/pop","pop",N219="music/classical music","classical music",N219="publishing/nonfiction","nonfiction",N219="publishing/radio &amp; podcasts","radio &amp; podcasts",N219="music/world music","world music",N219="music/metal","metal",N219="music/jazz","jazz","TRUE","FALSE")</f>
        <v>drama</v>
      </c>
      <c r="S219" s="5">
        <f t="shared" si="14"/>
        <v>41970.64061342593</v>
      </c>
      <c r="T219" s="5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2"/>
        <v>2</v>
      </c>
      <c r="P220" s="24">
        <f t="shared" si="13"/>
        <v>100</v>
      </c>
      <c r="Q220" t="str" cm="1">
        <f t="array" ref="Q220">_xlfn.IFS(N220="food/small batch","food",N220="food/restaurants","food",N220="food/food trucks","food",N220="theater/spaces","theater",N220="theater/musical","theater",N220="theater/plays","theater",N220="technology/web","technology",N220="technology/space exploration","technology",N220="technology/makerspaces","technology",N220="technology/hardware","technology",N220="technology/gadgets","technology",N220="technology/wearables","technology",N220="film &amp; video/television","film &amp; video",N220="film &amp; video/animation","film &amp; video",N220="film &amp; video/science fiction","film &amp; video",N220="film &amp; video/documentary","film &amp; video",N220="film &amp; video/drama","film &amp; video",N220="film &amp; video/shorts","film &amp; video",N220="games/video games","games",N220="games/tabletop games","games",N220="games/mobile games","games",N220="journalism/audio","journalism",N220="photography/people","photography",N220="photography/photobooks","photography",N220="photography/places","photography",N220="photography/nature","photography",N220="music/electronic music","music",N220="music/rock","music",N220="music/indie rock","music",N220="music/faith","music",N220="publishing/children's books","publishing",N220="publishing/art books","publishing",N220="publishing/fiction","publishing",N220="publishing/translations","publishing",N220="music/pop","music",N220="music/classical music","music",N220="publishing/nonfiction","publishing",N220="publishing/radio &amp; podcasts","publishing",N220="music/world music","music",N220="music/metal","music",N220="music/jazz","music","TRUE","FALSE")</f>
        <v>film &amp; video</v>
      </c>
      <c r="R220" t="str" cm="1">
        <f t="array" ref="R220">_xlfn.IFS(N220="food/small batch","small batch",N220="food/restaurants","retaurants",N220="food/food trucks","food trucks",N220="theater/spaces","spaces",N220="theater/musical","musical",N220="theater/plays","plays",N220="technology/web","web",N220="technology/space exploration","space exploration",N220="technology/makerspaces","makerspaces",N220="technology/hardware","hardware",N220="technology/gadgets","gadgets",N220="technology/wearables","wearables",N220="film &amp; video/television","television",N220="film &amp; video/animation","animation",N220="film &amp; video/science fiction","science fiction",N220="film &amp; video/documentary","documentary",N220="film &amp; video/drama","drama",N220="film &amp; video/shorts","shorts",N220="games/video games","video games",N220="games/tabletop games","tabletop games",N220="games/mobile games","mobile games",N220="journalism/audio","audio",N220="photography/people","people",N220="photography/photobooks","photobooks",N220="photography/places","places",N220="photography/nature","nature",N220="music/electronic music","electronic music",N220="music/rock","rock",N220="music/indie rock","indie rock",N220="music/faith","faith",N220="publishing/children's books","children's books",N220="publishing/art books","art books",N220="publishing/fiction","fiction",N220="publishing/translations","translations",N220="music/pop","pop",N220="music/classical music","classical music",N220="publishing/nonfiction","nonfiction",N220="publishing/radio &amp; podcasts","radio &amp; podcasts",N220="music/world music","world music",N220="music/metal","metal",N220="music/jazz","jazz","TRUE","FALSE")</f>
        <v>drama</v>
      </c>
      <c r="S220" s="5">
        <f t="shared" si="14"/>
        <v>42079.628344907411</v>
      </c>
      <c r="T220" s="5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2"/>
        <v>17.630000000000003</v>
      </c>
      <c r="P221" s="24">
        <f t="shared" si="13"/>
        <v>115.98684210526316</v>
      </c>
      <c r="Q221" t="str" cm="1">
        <f t="array" ref="Q221">_xlfn.IFS(N221="food/small batch","food",N221="food/restaurants","food",N221="food/food trucks","food",N221="theater/spaces","theater",N221="theater/musical","theater",N221="theater/plays","theater",N221="technology/web","technology",N221="technology/space exploration","technology",N221="technology/makerspaces","technology",N221="technology/hardware","technology",N221="technology/gadgets","technology",N221="technology/wearables","technology",N221="film &amp; video/television","film &amp; video",N221="film &amp; video/animation","film &amp; video",N221="film &amp; video/science fiction","film &amp; video",N221="film &amp; video/documentary","film &amp; video",N221="film &amp; video/drama","film &amp; video",N221="film &amp; video/shorts","film &amp; video",N221="games/video games","games",N221="games/tabletop games","games",N221="games/mobile games","games",N221="journalism/audio","journalism",N221="photography/people","photography",N221="photography/photobooks","photography",N221="photography/places","photography",N221="photography/nature","photography",N221="music/electronic music","music",N221="music/rock","music",N221="music/indie rock","music",N221="music/faith","music",N221="publishing/children's books","publishing",N221="publishing/art books","publishing",N221="publishing/fiction","publishing",N221="publishing/translations","publishing",N221="music/pop","music",N221="music/classical music","music",N221="publishing/nonfiction","publishing",N221="publishing/radio &amp; podcasts","publishing",N221="music/world music","music",N221="music/metal","music",N221="music/jazz","music","TRUE","FALSE")</f>
        <v>film &amp; video</v>
      </c>
      <c r="R221" t="str" cm="1">
        <f t="array" ref="R221">_xlfn.IFS(N221="food/small batch","small batch",N221="food/restaurants","retaurants",N221="food/food trucks","food trucks",N221="theater/spaces","spaces",N221="theater/musical","musical",N221="theater/plays","plays",N221="technology/web","web",N221="technology/space exploration","space exploration",N221="technology/makerspaces","makerspaces",N221="technology/hardware","hardware",N221="technology/gadgets","gadgets",N221="technology/wearables","wearables",N221="film &amp; video/television","television",N221="film &amp; video/animation","animation",N221="film &amp; video/science fiction","science fiction",N221="film &amp; video/documentary","documentary",N221="film &amp; video/drama","drama",N221="film &amp; video/shorts","shorts",N221="games/video games","video games",N221="games/tabletop games","tabletop games",N221="games/mobile games","mobile games",N221="journalism/audio","audio",N221="photography/people","people",N221="photography/photobooks","photobooks",N221="photography/places","places",N221="photography/nature","nature",N221="music/electronic music","electronic music",N221="music/rock","rock",N221="music/indie rock","indie rock",N221="music/faith","faith",N221="publishing/children's books","children's books",N221="publishing/art books","art books",N221="publishing/fiction","fiction",N221="publishing/translations","translations",N221="music/pop","pop",N221="music/classical music","classical music",N221="publishing/nonfiction","nonfiction",N221="publishing/radio &amp; podcasts","radio &amp; podcasts",N221="music/world music","world music",N221="music/metal","metal",N221="music/jazz","jazz","TRUE","FALSE")</f>
        <v>drama</v>
      </c>
      <c r="S221" s="5">
        <f t="shared" si="14"/>
        <v>42429.326678240745</v>
      </c>
      <c r="T221" s="5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2"/>
        <v>0.72</v>
      </c>
      <c r="P222" s="24">
        <f t="shared" si="13"/>
        <v>120</v>
      </c>
      <c r="Q222" t="str" cm="1">
        <f t="array" ref="Q222">_xlfn.IFS(N222="food/small batch","food",N222="food/restaurants","food",N222="food/food trucks","food",N222="theater/spaces","theater",N222="theater/musical","theater",N222="theater/plays","theater",N222="technology/web","technology",N222="technology/space exploration","technology",N222="technology/makerspaces","technology",N222="technology/hardware","technology",N222="technology/gadgets","technology",N222="technology/wearables","technology",N222="film &amp; video/television","film &amp; video",N222="film &amp; video/animation","film &amp; video",N222="film &amp; video/science fiction","film &amp; video",N222="film &amp; video/documentary","film &amp; video",N222="film &amp; video/drama","film &amp; video",N222="film &amp; video/shorts","film &amp; video",N222="games/video games","games",N222="games/tabletop games","games",N222="games/mobile games","games",N222="journalism/audio","journalism",N222="photography/people","photography",N222="photography/photobooks","photography",N222="photography/places","photography",N222="photography/nature","photography",N222="music/electronic music","music",N222="music/rock","music",N222="music/indie rock","music",N222="music/faith","music",N222="publishing/children's books","publishing",N222="publishing/art books","publishing",N222="publishing/fiction","publishing",N222="publishing/translations","publishing",N222="music/pop","music",N222="music/classical music","music",N222="publishing/nonfiction","publishing",N222="publishing/radio &amp; podcasts","publishing",N222="music/world music","music",N222="music/metal","music",N222="music/jazz","music","TRUE","FALSE")</f>
        <v>film &amp; video</v>
      </c>
      <c r="R222" t="str" cm="1">
        <f t="array" ref="R222">_xlfn.IFS(N222="food/small batch","small batch",N222="food/restaurants","retaurants",N222="food/food trucks","food trucks",N222="theater/spaces","spaces",N222="theater/musical","musical",N222="theater/plays","plays",N222="technology/web","web",N222="technology/space exploration","space exploration",N222="technology/makerspaces","makerspaces",N222="technology/hardware","hardware",N222="technology/gadgets","gadgets",N222="technology/wearables","wearables",N222="film &amp; video/television","television",N222="film &amp; video/animation","animation",N222="film &amp; video/science fiction","science fiction",N222="film &amp; video/documentary","documentary",N222="film &amp; video/drama","drama",N222="film &amp; video/shorts","shorts",N222="games/video games","video games",N222="games/tabletop games","tabletop games",N222="games/mobile games","mobile games",N222="journalism/audio","audio",N222="photography/people","people",N222="photography/photobooks","photobooks",N222="photography/places","places",N222="photography/nature","nature",N222="music/electronic music","electronic music",N222="music/rock","rock",N222="music/indie rock","indie rock",N222="music/faith","faith",N222="publishing/children's books","children's books",N222="publishing/art books","art books",N222="publishing/fiction","fiction",N222="publishing/translations","translations",N222="music/pop","pop",N222="music/classical music","classical music",N222="publishing/nonfiction","nonfiction",N222="publishing/radio &amp; podcasts","radio &amp; podcasts",N222="music/world music","world music",N222="music/metal","metal",N222="music/jazz","jazz","TRUE","FALSE")</f>
        <v>drama</v>
      </c>
      <c r="S222" s="5">
        <f t="shared" si="14"/>
        <v>42195.643865740742</v>
      </c>
      <c r="T222" s="5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2"/>
        <v>0</v>
      </c>
      <c r="P223" s="24" t="e">
        <f t="shared" si="13"/>
        <v>#DIV/0!</v>
      </c>
      <c r="Q223" t="str" cm="1">
        <f t="array" ref="Q223">_xlfn.IFS(N223="food/small batch","food",N223="food/restaurants","food",N223="food/food trucks","food",N223="theater/spaces","theater",N223="theater/musical","theater",N223="theater/plays","theater",N223="technology/web","technology",N223="technology/space exploration","technology",N223="technology/makerspaces","technology",N223="technology/hardware","technology",N223="technology/gadgets","technology",N223="technology/wearables","technology",N223="film &amp; video/television","film &amp; video",N223="film &amp; video/animation","film &amp; video",N223="film &amp; video/science fiction","film &amp; video",N223="film &amp; video/documentary","film &amp; video",N223="film &amp; video/drama","film &amp; video",N223="film &amp; video/shorts","film &amp; video",N223="games/video games","games",N223="games/tabletop games","games",N223="games/mobile games","games",N223="journalism/audio","journalism",N223="photography/people","photography",N223="photography/photobooks","photography",N223="photography/places","photography",N223="photography/nature","photography",N223="music/electronic music","music",N223="music/rock","music",N223="music/indie rock","music",N223="music/faith","music",N223="publishing/children's books","publishing",N223="publishing/art books","publishing",N223="publishing/fiction","publishing",N223="publishing/translations","publishing",N223="music/pop","music",N223="music/classical music","music",N223="publishing/nonfiction","publishing",N223="publishing/radio &amp; podcasts","publishing",N223="music/world music","music",N223="music/metal","music",N223="music/jazz","music","TRUE","FALSE")</f>
        <v>film &amp; video</v>
      </c>
      <c r="R223" t="str" cm="1">
        <f t="array" ref="R223">_xlfn.IFS(N223="food/small batch","small batch",N223="food/restaurants","retaurants",N223="food/food trucks","food trucks",N223="theater/spaces","spaces",N223="theater/musical","musical",N223="theater/plays","plays",N223="technology/web","web",N223="technology/space exploration","space exploration",N223="technology/makerspaces","makerspaces",N223="technology/hardware","hardware",N223="technology/gadgets","gadgets",N223="technology/wearables","wearables",N223="film &amp; video/television","television",N223="film &amp; video/animation","animation",N223="film &amp; video/science fiction","science fiction",N223="film &amp; video/documentary","documentary",N223="film &amp; video/drama","drama",N223="film &amp; video/shorts","shorts",N223="games/video games","video games",N223="games/tabletop games","tabletop games",N223="games/mobile games","mobile games",N223="journalism/audio","audio",N223="photography/people","people",N223="photography/photobooks","photobooks",N223="photography/places","places",N223="photography/nature","nature",N223="music/electronic music","electronic music",N223="music/rock","rock",N223="music/indie rock","indie rock",N223="music/faith","faith",N223="publishing/children's books","children's books",N223="publishing/art books","art books",N223="publishing/fiction","fiction",N223="publishing/translations","translations",N223="music/pop","pop",N223="music/classical music","classical music",N223="publishing/nonfiction","nonfiction",N223="publishing/radio &amp; podcasts","radio &amp; podcasts",N223="music/world music","world music",N223="music/metal","metal",N223="music/jazz","jazz","TRUE","FALSE")</f>
        <v>drama</v>
      </c>
      <c r="S223" s="5">
        <f t="shared" si="14"/>
        <v>42031.837546296301</v>
      </c>
      <c r="T223" s="5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2"/>
        <v>13</v>
      </c>
      <c r="P224" s="24">
        <f t="shared" si="13"/>
        <v>65</v>
      </c>
      <c r="Q224" t="str" cm="1">
        <f t="array" ref="Q224">_xlfn.IFS(N224="food/small batch","food",N224="food/restaurants","food",N224="food/food trucks","food",N224="theater/spaces","theater",N224="theater/musical","theater",N224="theater/plays","theater",N224="technology/web","technology",N224="technology/space exploration","technology",N224="technology/makerspaces","technology",N224="technology/hardware","technology",N224="technology/gadgets","technology",N224="technology/wearables","technology",N224="film &amp; video/television","film &amp; video",N224="film &amp; video/animation","film &amp; video",N224="film &amp; video/science fiction","film &amp; video",N224="film &amp; video/documentary","film &amp; video",N224="film &amp; video/drama","film &amp; video",N224="film &amp; video/shorts","film &amp; video",N224="games/video games","games",N224="games/tabletop games","games",N224="games/mobile games","games",N224="journalism/audio","journalism",N224="photography/people","photography",N224="photography/photobooks","photography",N224="photography/places","photography",N224="photography/nature","photography",N224="music/electronic music","music",N224="music/rock","music",N224="music/indie rock","music",N224="music/faith","music",N224="publishing/children's books","publishing",N224="publishing/art books","publishing",N224="publishing/fiction","publishing",N224="publishing/translations","publishing",N224="music/pop","music",N224="music/classical music","music",N224="publishing/nonfiction","publishing",N224="publishing/radio &amp; podcasts","publishing",N224="music/world music","music",N224="music/metal","music",N224="music/jazz","music","TRUE","FALSE")</f>
        <v>film &amp; video</v>
      </c>
      <c r="R224" t="str" cm="1">
        <f t="array" ref="R224">_xlfn.IFS(N224="food/small batch","small batch",N224="food/restaurants","retaurants",N224="food/food trucks","food trucks",N224="theater/spaces","spaces",N224="theater/musical","musical",N224="theater/plays","plays",N224="technology/web","web",N224="technology/space exploration","space exploration",N224="technology/makerspaces","makerspaces",N224="technology/hardware","hardware",N224="technology/gadgets","gadgets",N224="technology/wearables","wearables",N224="film &amp; video/television","television",N224="film &amp; video/animation","animation",N224="film &amp; video/science fiction","science fiction",N224="film &amp; video/documentary","documentary",N224="film &amp; video/drama","drama",N224="film &amp; video/shorts","shorts",N224="games/video games","video games",N224="games/tabletop games","tabletop games",N224="games/mobile games","mobile games",N224="journalism/audio","audio",N224="photography/people","people",N224="photography/photobooks","photobooks",N224="photography/places","places",N224="photography/nature","nature",N224="music/electronic music","electronic music",N224="music/rock","rock",N224="music/indie rock","indie rock",N224="music/faith","faith",N224="publishing/children's books","children's books",N224="publishing/art books","art books",N224="publishing/fiction","fiction",N224="publishing/translations","translations",N224="music/pop","pop",N224="music/classical music","classical music",N224="publishing/nonfiction","nonfiction",N224="publishing/radio &amp; podcasts","radio &amp; podcasts",N224="music/world music","world music",N224="music/metal","metal",N224="music/jazz","jazz","TRUE","FALSE")</f>
        <v>drama</v>
      </c>
      <c r="S224" s="5">
        <f t="shared" si="14"/>
        <v>42031.769884259258</v>
      </c>
      <c r="T224" s="5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2"/>
        <v>0</v>
      </c>
      <c r="P225" s="24" t="e">
        <f t="shared" si="13"/>
        <v>#DIV/0!</v>
      </c>
      <c r="Q225" t="str" cm="1">
        <f t="array" ref="Q225">_xlfn.IFS(N225="food/small batch","food",N225="food/restaurants","food",N225="food/food trucks","food",N225="theater/spaces","theater",N225="theater/musical","theater",N225="theater/plays","theater",N225="technology/web","technology",N225="technology/space exploration","technology",N225="technology/makerspaces","technology",N225="technology/hardware","technology",N225="technology/gadgets","technology",N225="technology/wearables","technology",N225="film &amp; video/television","film &amp; video",N225="film &amp; video/animation","film &amp; video",N225="film &amp; video/science fiction","film &amp; video",N225="film &amp; video/documentary","film &amp; video",N225="film &amp; video/drama","film &amp; video",N225="film &amp; video/shorts","film &amp; video",N225="games/video games","games",N225="games/tabletop games","games",N225="games/mobile games","games",N225="journalism/audio","journalism",N225="photography/people","photography",N225="photography/photobooks","photography",N225="photography/places","photography",N225="photography/nature","photography",N225="music/electronic music","music",N225="music/rock","music",N225="music/indie rock","music",N225="music/faith","music",N225="publishing/children's books","publishing",N225="publishing/art books","publishing",N225="publishing/fiction","publishing",N225="publishing/translations","publishing",N225="music/pop","music",N225="music/classical music","music",N225="publishing/nonfiction","publishing",N225="publishing/radio &amp; podcasts","publishing",N225="music/world music","music",N225="music/metal","music",N225="music/jazz","music","TRUE","FALSE")</f>
        <v>film &amp; video</v>
      </c>
      <c r="R225" t="str" cm="1">
        <f t="array" ref="R225">_xlfn.IFS(N225="food/small batch","small batch",N225="food/restaurants","retaurants",N225="food/food trucks","food trucks",N225="theater/spaces","spaces",N225="theater/musical","musical",N225="theater/plays","plays",N225="technology/web","web",N225="technology/space exploration","space exploration",N225="technology/makerspaces","makerspaces",N225="technology/hardware","hardware",N225="technology/gadgets","gadgets",N225="technology/wearables","wearables",N225="film &amp; video/television","television",N225="film &amp; video/animation","animation",N225="film &amp; video/science fiction","science fiction",N225="film &amp; video/documentary","documentary",N225="film &amp; video/drama","drama",N225="film &amp; video/shorts","shorts",N225="games/video games","video games",N225="games/tabletop games","tabletop games",N225="games/mobile games","mobile games",N225="journalism/audio","audio",N225="photography/people","people",N225="photography/photobooks","photobooks",N225="photography/places","places",N225="photography/nature","nature",N225="music/electronic music","electronic music",N225="music/rock","rock",N225="music/indie rock","indie rock",N225="music/faith","faith",N225="publishing/children's books","children's books",N225="publishing/art books","art books",N225="publishing/fiction","fiction",N225="publishing/translations","translations",N225="music/pop","pop",N225="music/classical music","classical music",N225="publishing/nonfiction","nonfiction",N225="publishing/radio &amp; podcasts","radio &amp; podcasts",N225="music/world music","world music",N225="music/metal","metal",N225="music/jazz","jazz","TRUE","FALSE")</f>
        <v>drama</v>
      </c>
      <c r="S225" s="5">
        <f t="shared" si="14"/>
        <v>42482.048032407409</v>
      </c>
      <c r="T225" s="5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2"/>
        <v>0</v>
      </c>
      <c r="P226" s="24" t="e">
        <f t="shared" si="13"/>
        <v>#DIV/0!</v>
      </c>
      <c r="Q226" t="str" cm="1">
        <f t="array" ref="Q226">_xlfn.IFS(N226="food/small batch","food",N226="food/restaurants","food",N226="food/food trucks","food",N226="theater/spaces","theater",N226="theater/musical","theater",N226="theater/plays","theater",N226="technology/web","technology",N226="technology/space exploration","technology",N226="technology/makerspaces","technology",N226="technology/hardware","technology",N226="technology/gadgets","technology",N226="technology/wearables","technology",N226="film &amp; video/television","film &amp; video",N226="film &amp; video/animation","film &amp; video",N226="film &amp; video/science fiction","film &amp; video",N226="film &amp; video/documentary","film &amp; video",N226="film &amp; video/drama","film &amp; video",N226="film &amp; video/shorts","film &amp; video",N226="games/video games","games",N226="games/tabletop games","games",N226="games/mobile games","games",N226="journalism/audio","journalism",N226="photography/people","photography",N226="photography/photobooks","photography",N226="photography/places","photography",N226="photography/nature","photography",N226="music/electronic music","music",N226="music/rock","music",N226="music/indie rock","music",N226="music/faith","music",N226="publishing/children's books","publishing",N226="publishing/art books","publishing",N226="publishing/fiction","publishing",N226="publishing/translations","publishing",N226="music/pop","music",N226="music/classical music","music",N226="publishing/nonfiction","publishing",N226="publishing/radio &amp; podcasts","publishing",N226="music/world music","music",N226="music/metal","music",N226="music/jazz","music","TRUE","FALSE")</f>
        <v>film &amp; video</v>
      </c>
      <c r="R226" t="str" cm="1">
        <f t="array" ref="R226">_xlfn.IFS(N226="food/small batch","small batch",N226="food/restaurants","retaurants",N226="food/food trucks","food trucks",N226="theater/spaces","spaces",N226="theater/musical","musical",N226="theater/plays","plays",N226="technology/web","web",N226="technology/space exploration","space exploration",N226="technology/makerspaces","makerspaces",N226="technology/hardware","hardware",N226="technology/gadgets","gadgets",N226="technology/wearables","wearables",N226="film &amp; video/television","television",N226="film &amp; video/animation","animation",N226="film &amp; video/science fiction","science fiction",N226="film &amp; video/documentary","documentary",N226="film &amp; video/drama","drama",N226="film &amp; video/shorts","shorts",N226="games/video games","video games",N226="games/tabletop games","tabletop games",N226="games/mobile games","mobile games",N226="journalism/audio","audio",N226="photography/people","people",N226="photography/photobooks","photobooks",N226="photography/places","places",N226="photography/nature","nature",N226="music/electronic music","electronic music",N226="music/rock","rock",N226="music/indie rock","indie rock",N226="music/faith","faith",N226="publishing/children's books","children's books",N226="publishing/art books","art books",N226="publishing/fiction","fiction",N226="publishing/translations","translations",N226="music/pop","pop",N226="music/classical music","classical music",N226="publishing/nonfiction","nonfiction",N226="publishing/radio &amp; podcasts","radio &amp; podcasts",N226="music/world music","world music",N226="music/metal","metal",N226="music/jazz","jazz","TRUE","FALSE")</f>
        <v>drama</v>
      </c>
      <c r="S226" s="5">
        <f t="shared" si="14"/>
        <v>42135.235254629632</v>
      </c>
      <c r="T226" s="5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2"/>
        <v>0</v>
      </c>
      <c r="P227" s="24" t="e">
        <f t="shared" si="13"/>
        <v>#DIV/0!</v>
      </c>
      <c r="Q227" t="str" cm="1">
        <f t="array" ref="Q227">_xlfn.IFS(N227="food/small batch","food",N227="food/restaurants","food",N227="food/food trucks","food",N227="theater/spaces","theater",N227="theater/musical","theater",N227="theater/plays","theater",N227="technology/web","technology",N227="technology/space exploration","technology",N227="technology/makerspaces","technology",N227="technology/hardware","technology",N227="technology/gadgets","technology",N227="technology/wearables","technology",N227="film &amp; video/television","film &amp; video",N227="film &amp; video/animation","film &amp; video",N227="film &amp; video/science fiction","film &amp; video",N227="film &amp; video/documentary","film &amp; video",N227="film &amp; video/drama","film &amp; video",N227="film &amp; video/shorts","film &amp; video",N227="games/video games","games",N227="games/tabletop games","games",N227="games/mobile games","games",N227="journalism/audio","journalism",N227="photography/people","photography",N227="photography/photobooks","photography",N227="photography/places","photography",N227="photography/nature","photography",N227="music/electronic music","music",N227="music/rock","music",N227="music/indie rock","music",N227="music/faith","music",N227="publishing/children's books","publishing",N227="publishing/art books","publishing",N227="publishing/fiction","publishing",N227="publishing/translations","publishing",N227="music/pop","music",N227="music/classical music","music",N227="publishing/nonfiction","publishing",N227="publishing/radio &amp; podcasts","publishing",N227="music/world music","music",N227="music/metal","music",N227="music/jazz","music","TRUE","FALSE")</f>
        <v>film &amp; video</v>
      </c>
      <c r="R227" t="str" cm="1">
        <f t="array" ref="R227">_xlfn.IFS(N227="food/small batch","small batch",N227="food/restaurants","retaurants",N227="food/food trucks","food trucks",N227="theater/spaces","spaces",N227="theater/musical","musical",N227="theater/plays","plays",N227="technology/web","web",N227="technology/space exploration","space exploration",N227="technology/makerspaces","makerspaces",N227="technology/hardware","hardware",N227="technology/gadgets","gadgets",N227="technology/wearables","wearables",N227="film &amp; video/television","television",N227="film &amp; video/animation","animation",N227="film &amp; video/science fiction","science fiction",N227="film &amp; video/documentary","documentary",N227="film &amp; video/drama","drama",N227="film &amp; video/shorts","shorts",N227="games/video games","video games",N227="games/tabletop games","tabletop games",N227="games/mobile games","mobile games",N227="journalism/audio","audio",N227="photography/people","people",N227="photography/photobooks","photobooks",N227="photography/places","places",N227="photography/nature","nature",N227="music/electronic music","electronic music",N227="music/rock","rock",N227="music/indie rock","indie rock",N227="music/faith","faith",N227="publishing/children's books","children's books",N227="publishing/art books","art books",N227="publishing/fiction","fiction",N227="publishing/translations","translations",N227="music/pop","pop",N227="music/classical music","classical music",N227="publishing/nonfiction","nonfiction",N227="publishing/radio &amp; podcasts","radio &amp; podcasts",N227="music/world music","world music",N227="music/metal","metal",N227="music/jazz","jazz","TRUE","FALSE")</f>
        <v>drama</v>
      </c>
      <c r="S227" s="5">
        <f t="shared" si="14"/>
        <v>42438.961273148147</v>
      </c>
      <c r="T227" s="5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2"/>
        <v>0.86206896551724133</v>
      </c>
      <c r="P228" s="24">
        <f t="shared" si="13"/>
        <v>125</v>
      </c>
      <c r="Q228" t="str" cm="1">
        <f t="array" ref="Q228">_xlfn.IFS(N228="food/small batch","food",N228="food/restaurants","food",N228="food/food trucks","food",N228="theater/spaces","theater",N228="theater/musical","theater",N228="theater/plays","theater",N228="technology/web","technology",N228="technology/space exploration","technology",N228="technology/makerspaces","technology",N228="technology/hardware","technology",N228="technology/gadgets","technology",N228="technology/wearables","technology",N228="film &amp; video/television","film &amp; video",N228="film &amp; video/animation","film &amp; video",N228="film &amp; video/science fiction","film &amp; video",N228="film &amp; video/documentary","film &amp; video",N228="film &amp; video/drama","film &amp; video",N228="film &amp; video/shorts","film &amp; video",N228="games/video games","games",N228="games/tabletop games","games",N228="games/mobile games","games",N228="journalism/audio","journalism",N228="photography/people","photography",N228="photography/photobooks","photography",N228="photography/places","photography",N228="photography/nature","photography",N228="music/electronic music","music",N228="music/rock","music",N228="music/indie rock","music",N228="music/faith","music",N228="publishing/children's books","publishing",N228="publishing/art books","publishing",N228="publishing/fiction","publishing",N228="publishing/translations","publishing",N228="music/pop","music",N228="music/classical music","music",N228="publishing/nonfiction","publishing",N228="publishing/radio &amp; podcasts","publishing",N228="music/world music","music",N228="music/metal","music",N228="music/jazz","music","TRUE","FALSE")</f>
        <v>film &amp; video</v>
      </c>
      <c r="R228" t="str" cm="1">
        <f t="array" ref="R228">_xlfn.IFS(N228="food/small batch","small batch",N228="food/restaurants","retaurants",N228="food/food trucks","food trucks",N228="theater/spaces","spaces",N228="theater/musical","musical",N228="theater/plays","plays",N228="technology/web","web",N228="technology/space exploration","space exploration",N228="technology/makerspaces","makerspaces",N228="technology/hardware","hardware",N228="technology/gadgets","gadgets",N228="technology/wearables","wearables",N228="film &amp; video/television","television",N228="film &amp; video/animation","animation",N228="film &amp; video/science fiction","science fiction",N228="film &amp; video/documentary","documentary",N228="film &amp; video/drama","drama",N228="film &amp; video/shorts","shorts",N228="games/video games","video games",N228="games/tabletop games","tabletop games",N228="games/mobile games","mobile games",N228="journalism/audio","audio",N228="photography/people","people",N228="photography/photobooks","photobooks",N228="photography/places","places",N228="photography/nature","nature",N228="music/electronic music","electronic music",N228="music/rock","rock",N228="music/indie rock","indie rock",N228="music/faith","faith",N228="publishing/children's books","children's books",N228="publishing/art books","art books",N228="publishing/fiction","fiction",N228="publishing/translations","translations",N228="music/pop","pop",N228="music/classical music","classical music",N228="publishing/nonfiction","nonfiction",N228="publishing/radio &amp; podcasts","radio &amp; podcasts",N228="music/world music","world music",N228="music/metal","metal",N228="music/jazz","jazz","TRUE","FALSE")</f>
        <v>drama</v>
      </c>
      <c r="S228" s="5">
        <f t="shared" si="14"/>
        <v>42106.666018518517</v>
      </c>
      <c r="T228" s="5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2"/>
        <v>0</v>
      </c>
      <c r="P229" s="24" t="e">
        <f t="shared" si="13"/>
        <v>#DIV/0!</v>
      </c>
      <c r="Q229" t="str" cm="1">
        <f t="array" ref="Q229">_xlfn.IFS(N229="food/small batch","food",N229="food/restaurants","food",N229="food/food trucks","food",N229="theater/spaces","theater",N229="theater/musical","theater",N229="theater/plays","theater",N229="technology/web","technology",N229="technology/space exploration","technology",N229="technology/makerspaces","technology",N229="technology/hardware","technology",N229="technology/gadgets","technology",N229="technology/wearables","technology",N229="film &amp; video/television","film &amp; video",N229="film &amp; video/animation","film &amp; video",N229="film &amp; video/science fiction","film &amp; video",N229="film &amp; video/documentary","film &amp; video",N229="film &amp; video/drama","film &amp; video",N229="film &amp; video/shorts","film &amp; video",N229="games/video games","games",N229="games/tabletop games","games",N229="games/mobile games","games",N229="journalism/audio","journalism",N229="photography/people","photography",N229="photography/photobooks","photography",N229="photography/places","photography",N229="photography/nature","photography",N229="music/electronic music","music",N229="music/rock","music",N229="music/indie rock","music",N229="music/faith","music",N229="publishing/children's books","publishing",N229="publishing/art books","publishing",N229="publishing/fiction","publishing",N229="publishing/translations","publishing",N229="music/pop","music",N229="music/classical music","music",N229="publishing/nonfiction","publishing",N229="publishing/radio &amp; podcasts","publishing",N229="music/world music","music",N229="music/metal","music",N229="music/jazz","music","TRUE","FALSE")</f>
        <v>film &amp; video</v>
      </c>
      <c r="R229" t="str" cm="1">
        <f t="array" ref="R229">_xlfn.IFS(N229="food/small batch","small batch",N229="food/restaurants","retaurants",N229="food/food trucks","food trucks",N229="theater/spaces","spaces",N229="theater/musical","musical",N229="theater/plays","plays",N229="technology/web","web",N229="technology/space exploration","space exploration",N229="technology/makerspaces","makerspaces",N229="technology/hardware","hardware",N229="technology/gadgets","gadgets",N229="technology/wearables","wearables",N229="film &amp; video/television","television",N229="film &amp; video/animation","animation",N229="film &amp; video/science fiction","science fiction",N229="film &amp; video/documentary","documentary",N229="film &amp; video/drama","drama",N229="film &amp; video/shorts","shorts",N229="games/video games","video games",N229="games/tabletop games","tabletop games",N229="games/mobile games","mobile games",N229="journalism/audio","audio",N229="photography/people","people",N229="photography/photobooks","photobooks",N229="photography/places","places",N229="photography/nature","nature",N229="music/electronic music","electronic music",N229="music/rock","rock",N229="music/indie rock","indie rock",N229="music/faith","faith",N229="publishing/children's books","children's books",N229="publishing/art books","art books",N229="publishing/fiction","fiction",N229="publishing/translations","translations",N229="music/pop","pop",N229="music/classical music","classical music",N229="publishing/nonfiction","nonfiction",N229="publishing/radio &amp; podcasts","radio &amp; podcasts",N229="music/world music","world music",N229="music/metal","metal",N229="music/jazz","jazz","TRUE","FALSE")</f>
        <v>drama</v>
      </c>
      <c r="S229" s="5">
        <f t="shared" si="14"/>
        <v>42164.893993055557</v>
      </c>
      <c r="T229" s="5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2"/>
        <v>0</v>
      </c>
      <c r="P230" s="24" t="e">
        <f t="shared" si="13"/>
        <v>#DIV/0!</v>
      </c>
      <c r="Q230" t="str" cm="1">
        <f t="array" ref="Q230">_xlfn.IFS(N230="food/small batch","food",N230="food/restaurants","food",N230="food/food trucks","food",N230="theater/spaces","theater",N230="theater/musical","theater",N230="theater/plays","theater",N230="technology/web","technology",N230="technology/space exploration","technology",N230="technology/makerspaces","technology",N230="technology/hardware","technology",N230="technology/gadgets","technology",N230="technology/wearables","technology",N230="film &amp; video/television","film &amp; video",N230="film &amp; video/animation","film &amp; video",N230="film &amp; video/science fiction","film &amp; video",N230="film &amp; video/documentary","film &amp; video",N230="film &amp; video/drama","film &amp; video",N230="film &amp; video/shorts","film &amp; video",N230="games/video games","games",N230="games/tabletop games","games",N230="games/mobile games","games",N230="journalism/audio","journalism",N230="photography/people","photography",N230="photography/photobooks","photography",N230="photography/places","photography",N230="photography/nature","photography",N230="music/electronic music","music",N230="music/rock","music",N230="music/indie rock","music",N230="music/faith","music",N230="publishing/children's books","publishing",N230="publishing/art books","publishing",N230="publishing/fiction","publishing",N230="publishing/translations","publishing",N230="music/pop","music",N230="music/classical music","music",N230="publishing/nonfiction","publishing",N230="publishing/radio &amp; podcasts","publishing",N230="music/world music","music",N230="music/metal","music",N230="music/jazz","music","TRUE","FALSE")</f>
        <v>film &amp; video</v>
      </c>
      <c r="R230" t="str" cm="1">
        <f t="array" ref="R230">_xlfn.IFS(N230="food/small batch","small batch",N230="food/restaurants","retaurants",N230="food/food trucks","food trucks",N230="theater/spaces","spaces",N230="theater/musical","musical",N230="theater/plays","plays",N230="technology/web","web",N230="technology/space exploration","space exploration",N230="technology/makerspaces","makerspaces",N230="technology/hardware","hardware",N230="technology/gadgets","gadgets",N230="technology/wearables","wearables",N230="film &amp; video/television","television",N230="film &amp; video/animation","animation",N230="film &amp; video/science fiction","science fiction",N230="film &amp; video/documentary","documentary",N230="film &amp; video/drama","drama",N230="film &amp; video/shorts","shorts",N230="games/video games","video games",N230="games/tabletop games","tabletop games",N230="games/mobile games","mobile games",N230="journalism/audio","audio",N230="photography/people","people",N230="photography/photobooks","photobooks",N230="photography/places","places",N230="photography/nature","nature",N230="music/electronic music","electronic music",N230="music/rock","rock",N230="music/indie rock","indie rock",N230="music/faith","faith",N230="publishing/children's books","children's books",N230="publishing/art books","art books",N230="publishing/fiction","fiction",N230="publishing/translations","translations",N230="music/pop","pop",N230="music/classical music","classical music",N230="publishing/nonfiction","nonfiction",N230="publishing/radio &amp; podcasts","radio &amp; podcasts",N230="music/world music","world music",N230="music/metal","metal",N230="music/jazz","jazz","TRUE","FALSE")</f>
        <v>drama</v>
      </c>
      <c r="S230" s="5">
        <f t="shared" si="14"/>
        <v>42096.686400462961</v>
      </c>
      <c r="T230" s="5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2"/>
        <v>0</v>
      </c>
      <c r="P231" s="24" t="e">
        <f t="shared" si="13"/>
        <v>#DIV/0!</v>
      </c>
      <c r="Q231" t="str" cm="1">
        <f t="array" ref="Q231">_xlfn.IFS(N231="food/small batch","food",N231="food/restaurants","food",N231="food/food trucks","food",N231="theater/spaces","theater",N231="theater/musical","theater",N231="theater/plays","theater",N231="technology/web","technology",N231="technology/space exploration","technology",N231="technology/makerspaces","technology",N231="technology/hardware","technology",N231="technology/gadgets","technology",N231="technology/wearables","technology",N231="film &amp; video/television","film &amp; video",N231="film &amp; video/animation","film &amp; video",N231="film &amp; video/science fiction","film &amp; video",N231="film &amp; video/documentary","film &amp; video",N231="film &amp; video/drama","film &amp; video",N231="film &amp; video/shorts","film &amp; video",N231="games/video games","games",N231="games/tabletop games","games",N231="games/mobile games","games",N231="journalism/audio","journalism",N231="photography/people","photography",N231="photography/photobooks","photography",N231="photography/places","photography",N231="photography/nature","photography",N231="music/electronic music","music",N231="music/rock","music",N231="music/indie rock","music",N231="music/faith","music",N231="publishing/children's books","publishing",N231="publishing/art books","publishing",N231="publishing/fiction","publishing",N231="publishing/translations","publishing",N231="music/pop","music",N231="music/classical music","music",N231="publishing/nonfiction","publishing",N231="publishing/radio &amp; podcasts","publishing",N231="music/world music","music",N231="music/metal","music",N231="music/jazz","music","TRUE","FALSE")</f>
        <v>film &amp; video</v>
      </c>
      <c r="R231" t="str" cm="1">
        <f t="array" ref="R231">_xlfn.IFS(N231="food/small batch","small batch",N231="food/restaurants","retaurants",N231="food/food trucks","food trucks",N231="theater/spaces","spaces",N231="theater/musical","musical",N231="theater/plays","plays",N231="technology/web","web",N231="technology/space exploration","space exploration",N231="technology/makerspaces","makerspaces",N231="technology/hardware","hardware",N231="technology/gadgets","gadgets",N231="technology/wearables","wearables",N231="film &amp; video/television","television",N231="film &amp; video/animation","animation",N231="film &amp; video/science fiction","science fiction",N231="film &amp; video/documentary","documentary",N231="film &amp; video/drama","drama",N231="film &amp; video/shorts","shorts",N231="games/video games","video games",N231="games/tabletop games","tabletop games",N231="games/mobile games","mobile games",N231="journalism/audio","audio",N231="photography/people","people",N231="photography/photobooks","photobooks",N231="photography/places","places",N231="photography/nature","nature",N231="music/electronic music","electronic music",N231="music/rock","rock",N231="music/indie rock","indie rock",N231="music/faith","faith",N231="publishing/children's books","children's books",N231="publishing/art books","art books",N231="publishing/fiction","fiction",N231="publishing/translations","translations",N231="music/pop","pop",N231="music/classical music","classical music",N231="publishing/nonfiction","nonfiction",N231="publishing/radio &amp; podcasts","radio &amp; podcasts",N231="music/world music","world music",N231="music/metal","metal",N231="music/jazz","jazz","TRUE","FALSE")</f>
        <v>drama</v>
      </c>
      <c r="S231" s="5">
        <f t="shared" si="14"/>
        <v>42383.933993055558</v>
      </c>
      <c r="T231" s="5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2"/>
        <v>0.4</v>
      </c>
      <c r="P232" s="24">
        <f t="shared" si="13"/>
        <v>30</v>
      </c>
      <c r="Q232" t="str" cm="1">
        <f t="array" ref="Q232">_xlfn.IFS(N232="food/small batch","food",N232="food/restaurants","food",N232="food/food trucks","food",N232="theater/spaces","theater",N232="theater/musical","theater",N232="theater/plays","theater",N232="technology/web","technology",N232="technology/space exploration","technology",N232="technology/makerspaces","technology",N232="technology/hardware","technology",N232="technology/gadgets","technology",N232="technology/wearables","technology",N232="film &amp; video/television","film &amp; video",N232="film &amp; video/animation","film &amp; video",N232="film &amp; video/science fiction","film &amp; video",N232="film &amp; video/documentary","film &amp; video",N232="film &amp; video/drama","film &amp; video",N232="film &amp; video/shorts","film &amp; video",N232="games/video games","games",N232="games/tabletop games","games",N232="games/mobile games","games",N232="journalism/audio","journalism",N232="photography/people","photography",N232="photography/photobooks","photography",N232="photography/places","photography",N232="photography/nature","photography",N232="music/electronic music","music",N232="music/rock","music",N232="music/indie rock","music",N232="music/faith","music",N232="publishing/children's books","publishing",N232="publishing/art books","publishing",N232="publishing/fiction","publishing",N232="publishing/translations","publishing",N232="music/pop","music",N232="music/classical music","music",N232="publishing/nonfiction","publishing",N232="publishing/radio &amp; podcasts","publishing",N232="music/world music","music",N232="music/metal","music",N232="music/jazz","music","TRUE","FALSE")</f>
        <v>film &amp; video</v>
      </c>
      <c r="R232" t="str" cm="1">
        <f t="array" ref="R232">_xlfn.IFS(N232="food/small batch","small batch",N232="food/restaurants","retaurants",N232="food/food trucks","food trucks",N232="theater/spaces","spaces",N232="theater/musical","musical",N232="theater/plays","plays",N232="technology/web","web",N232="technology/space exploration","space exploration",N232="technology/makerspaces","makerspaces",N232="technology/hardware","hardware",N232="technology/gadgets","gadgets",N232="technology/wearables","wearables",N232="film &amp; video/television","television",N232="film &amp; video/animation","animation",N232="film &amp; video/science fiction","science fiction",N232="film &amp; video/documentary","documentary",N232="film &amp; video/drama","drama",N232="film &amp; video/shorts","shorts",N232="games/video games","video games",N232="games/tabletop games","tabletop games",N232="games/mobile games","mobile games",N232="journalism/audio","audio",N232="photography/people","people",N232="photography/photobooks","photobooks",N232="photography/places","places",N232="photography/nature","nature",N232="music/electronic music","electronic music",N232="music/rock","rock",N232="music/indie rock","indie rock",N232="music/faith","faith",N232="publishing/children's books","children's books",N232="publishing/art books","art books",N232="publishing/fiction","fiction",N232="publishing/translations","translations",N232="music/pop","pop",N232="music/classical music","classical music",N232="publishing/nonfiction","nonfiction",N232="publishing/radio &amp; podcasts","radio &amp; podcasts",N232="music/world music","world music",N232="music/metal","metal",N232="music/jazz","jazz","TRUE","FALSE")</f>
        <v>drama</v>
      </c>
      <c r="S232" s="5">
        <f t="shared" si="14"/>
        <v>42129.777210648142</v>
      </c>
      <c r="T232" s="5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2"/>
        <v>0</v>
      </c>
      <c r="P233" s="24" t="e">
        <f t="shared" si="13"/>
        <v>#DIV/0!</v>
      </c>
      <c r="Q233" t="str" cm="1">
        <f t="array" ref="Q233">_xlfn.IFS(N233="food/small batch","food",N233="food/restaurants","food",N233="food/food trucks","food",N233="theater/spaces","theater",N233="theater/musical","theater",N233="theater/plays","theater",N233="technology/web","technology",N233="technology/space exploration","technology",N233="technology/makerspaces","technology",N233="technology/hardware","technology",N233="technology/gadgets","technology",N233="technology/wearables","technology",N233="film &amp; video/television","film &amp; video",N233="film &amp; video/animation","film &amp; video",N233="film &amp; video/science fiction","film &amp; video",N233="film &amp; video/documentary","film &amp; video",N233="film &amp; video/drama","film &amp; video",N233="film &amp; video/shorts","film &amp; video",N233="games/video games","games",N233="games/tabletop games","games",N233="games/mobile games","games",N233="journalism/audio","journalism",N233="photography/people","photography",N233="photography/photobooks","photography",N233="photography/places","photography",N233="photography/nature","photography",N233="music/electronic music","music",N233="music/rock","music",N233="music/indie rock","music",N233="music/faith","music",N233="publishing/children's books","publishing",N233="publishing/art books","publishing",N233="publishing/fiction","publishing",N233="publishing/translations","publishing",N233="music/pop","music",N233="music/classical music","music",N233="publishing/nonfiction","publishing",N233="publishing/radio &amp; podcasts","publishing",N233="music/world music","music",N233="music/metal","music",N233="music/jazz","music","TRUE","FALSE")</f>
        <v>film &amp; video</v>
      </c>
      <c r="R233" t="str" cm="1">
        <f t="array" ref="R233">_xlfn.IFS(N233="food/small batch","small batch",N233="food/restaurants","retaurants",N233="food/food trucks","food trucks",N233="theater/spaces","spaces",N233="theater/musical","musical",N233="theater/plays","plays",N233="technology/web","web",N233="technology/space exploration","space exploration",N233="technology/makerspaces","makerspaces",N233="technology/hardware","hardware",N233="technology/gadgets","gadgets",N233="technology/wearables","wearables",N233="film &amp; video/television","television",N233="film &amp; video/animation","animation",N233="film &amp; video/science fiction","science fiction",N233="film &amp; video/documentary","documentary",N233="film &amp; video/drama","drama",N233="film &amp; video/shorts","shorts",N233="games/video games","video games",N233="games/tabletop games","tabletop games",N233="games/mobile games","mobile games",N233="journalism/audio","audio",N233="photography/people","people",N233="photography/photobooks","photobooks",N233="photography/places","places",N233="photography/nature","nature",N233="music/electronic music","electronic music",N233="music/rock","rock",N233="music/indie rock","indie rock",N233="music/faith","faith",N233="publishing/children's books","children's books",N233="publishing/art books","art books",N233="publishing/fiction","fiction",N233="publishing/translations","translations",N233="music/pop","pop",N233="music/classical music","classical music",N233="publishing/nonfiction","nonfiction",N233="publishing/radio &amp; podcasts","radio &amp; podcasts",N233="music/world music","world music",N233="music/metal","metal",N233="music/jazz","jazz","TRUE","FALSE")</f>
        <v>drama</v>
      </c>
      <c r="S233" s="5">
        <f t="shared" si="14"/>
        <v>42341.958923611113</v>
      </c>
      <c r="T233" s="5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2"/>
        <v>2.75</v>
      </c>
      <c r="P234" s="24">
        <f t="shared" si="13"/>
        <v>15.714285714285714</v>
      </c>
      <c r="Q234" t="str" cm="1">
        <f t="array" ref="Q234">_xlfn.IFS(N234="food/small batch","food",N234="food/restaurants","food",N234="food/food trucks","food",N234="theater/spaces","theater",N234="theater/musical","theater",N234="theater/plays","theater",N234="technology/web","technology",N234="technology/space exploration","technology",N234="technology/makerspaces","technology",N234="technology/hardware","technology",N234="technology/gadgets","technology",N234="technology/wearables","technology",N234="film &amp; video/television","film &amp; video",N234="film &amp; video/animation","film &amp; video",N234="film &amp; video/science fiction","film &amp; video",N234="film &amp; video/documentary","film &amp; video",N234="film &amp; video/drama","film &amp; video",N234="film &amp; video/shorts","film &amp; video",N234="games/video games","games",N234="games/tabletop games","games",N234="games/mobile games","games",N234="journalism/audio","journalism",N234="photography/people","photography",N234="photography/photobooks","photography",N234="photography/places","photography",N234="photography/nature","photography",N234="music/electronic music","music",N234="music/rock","music",N234="music/indie rock","music",N234="music/faith","music",N234="publishing/children's books","publishing",N234="publishing/art books","publishing",N234="publishing/fiction","publishing",N234="publishing/translations","publishing",N234="music/pop","music",N234="music/classical music","music",N234="publishing/nonfiction","publishing",N234="publishing/radio &amp; podcasts","publishing",N234="music/world music","music",N234="music/metal","music",N234="music/jazz","music","TRUE","FALSE")</f>
        <v>film &amp; video</v>
      </c>
      <c r="R234" t="str" cm="1">
        <f t="array" ref="R234">_xlfn.IFS(N234="food/small batch","small batch",N234="food/restaurants","retaurants",N234="food/food trucks","food trucks",N234="theater/spaces","spaces",N234="theater/musical","musical",N234="theater/plays","plays",N234="technology/web","web",N234="technology/space exploration","space exploration",N234="technology/makerspaces","makerspaces",N234="technology/hardware","hardware",N234="technology/gadgets","gadgets",N234="technology/wearables","wearables",N234="film &amp; video/television","television",N234="film &amp; video/animation","animation",N234="film &amp; video/science fiction","science fiction",N234="film &amp; video/documentary","documentary",N234="film &amp; video/drama","drama",N234="film &amp; video/shorts","shorts",N234="games/video games","video games",N234="games/tabletop games","tabletop games",N234="games/mobile games","mobile games",N234="journalism/audio","audio",N234="photography/people","people",N234="photography/photobooks","photobooks",N234="photography/places","places",N234="photography/nature","nature",N234="music/electronic music","electronic music",N234="music/rock","rock",N234="music/indie rock","indie rock",N234="music/faith","faith",N234="publishing/children's books","children's books",N234="publishing/art books","art books",N234="publishing/fiction","fiction",N234="publishing/translations","translations",N234="music/pop","pop",N234="music/classical music","classical music",N234="publishing/nonfiction","nonfiction",N234="publishing/radio &amp; podcasts","radio &amp; podcasts",N234="music/world music","world music",N234="music/metal","metal",N234="music/jazz","jazz","TRUE","FALSE")</f>
        <v>drama</v>
      </c>
      <c r="S234" s="5">
        <f t="shared" si="14"/>
        <v>42032.82576388889</v>
      </c>
      <c r="T234" s="5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2"/>
        <v>0</v>
      </c>
      <c r="P235" s="24" t="e">
        <f t="shared" si="13"/>
        <v>#DIV/0!</v>
      </c>
      <c r="Q235" t="str" cm="1">
        <f t="array" ref="Q235">_xlfn.IFS(N235="food/small batch","food",N235="food/restaurants","food",N235="food/food trucks","food",N235="theater/spaces","theater",N235="theater/musical","theater",N235="theater/plays","theater",N235="technology/web","technology",N235="technology/space exploration","technology",N235="technology/makerspaces","technology",N235="technology/hardware","technology",N235="technology/gadgets","technology",N235="technology/wearables","technology",N235="film &amp; video/television","film &amp; video",N235="film &amp; video/animation","film &amp; video",N235="film &amp; video/science fiction","film &amp; video",N235="film &amp; video/documentary","film &amp; video",N235="film &amp; video/drama","film &amp; video",N235="film &amp; video/shorts","film &amp; video",N235="games/video games","games",N235="games/tabletop games","games",N235="games/mobile games","games",N235="journalism/audio","journalism",N235="photography/people","photography",N235="photography/photobooks","photography",N235="photography/places","photography",N235="photography/nature","photography",N235="music/electronic music","music",N235="music/rock","music",N235="music/indie rock","music",N235="music/faith","music",N235="publishing/children's books","publishing",N235="publishing/art books","publishing",N235="publishing/fiction","publishing",N235="publishing/translations","publishing",N235="music/pop","music",N235="music/classical music","music",N235="publishing/nonfiction","publishing",N235="publishing/radio &amp; podcasts","publishing",N235="music/world music","music",N235="music/metal","music",N235="music/jazz","music","TRUE","FALSE")</f>
        <v>film &amp; video</v>
      </c>
      <c r="R235" t="str" cm="1">
        <f t="array" ref="R235">_xlfn.IFS(N235="food/small batch","small batch",N235="food/restaurants","retaurants",N235="food/food trucks","food trucks",N235="theater/spaces","spaces",N235="theater/musical","musical",N235="theater/plays","plays",N235="technology/web","web",N235="technology/space exploration","space exploration",N235="technology/makerspaces","makerspaces",N235="technology/hardware","hardware",N235="technology/gadgets","gadgets",N235="technology/wearables","wearables",N235="film &amp; video/television","television",N235="film &amp; video/animation","animation",N235="film &amp; video/science fiction","science fiction",N235="film &amp; video/documentary","documentary",N235="film &amp; video/drama","drama",N235="film &amp; video/shorts","shorts",N235="games/video games","video games",N235="games/tabletop games","tabletop games",N235="games/mobile games","mobile games",N235="journalism/audio","audio",N235="photography/people","people",N235="photography/photobooks","photobooks",N235="photography/places","places",N235="photography/nature","nature",N235="music/electronic music","electronic music",N235="music/rock","rock",N235="music/indie rock","indie rock",N235="music/faith","faith",N235="publishing/children's books","children's books",N235="publishing/art books","art books",N235="publishing/fiction","fiction",N235="publishing/translations","translations",N235="music/pop","pop",N235="music/classical music","classical music",N235="publishing/nonfiction","nonfiction",N235="publishing/radio &amp; podcasts","radio &amp; podcasts",N235="music/world music","world music",N235="music/metal","metal",N235="music/jazz","jazz","TRUE","FALSE")</f>
        <v>drama</v>
      </c>
      <c r="S235" s="5">
        <f t="shared" si="14"/>
        <v>42612.911712962959</v>
      </c>
      <c r="T235" s="5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2"/>
        <v>40.1</v>
      </c>
      <c r="P236" s="24">
        <f t="shared" si="13"/>
        <v>80.2</v>
      </c>
      <c r="Q236" t="str" cm="1">
        <f t="array" ref="Q236">_xlfn.IFS(N236="food/small batch","food",N236="food/restaurants","food",N236="food/food trucks","food",N236="theater/spaces","theater",N236="theater/musical","theater",N236="theater/plays","theater",N236="technology/web","technology",N236="technology/space exploration","technology",N236="technology/makerspaces","technology",N236="technology/hardware","technology",N236="technology/gadgets","technology",N236="technology/wearables","technology",N236="film &amp; video/television","film &amp; video",N236="film &amp; video/animation","film &amp; video",N236="film &amp; video/science fiction","film &amp; video",N236="film &amp; video/documentary","film &amp; video",N236="film &amp; video/drama","film &amp; video",N236="film &amp; video/shorts","film &amp; video",N236="games/video games","games",N236="games/tabletop games","games",N236="games/mobile games","games",N236="journalism/audio","journalism",N236="photography/people","photography",N236="photography/photobooks","photography",N236="photography/places","photography",N236="photography/nature","photography",N236="music/electronic music","music",N236="music/rock","music",N236="music/indie rock","music",N236="music/faith","music",N236="publishing/children's books","publishing",N236="publishing/art books","publishing",N236="publishing/fiction","publishing",N236="publishing/translations","publishing",N236="music/pop","music",N236="music/classical music","music",N236="publishing/nonfiction","publishing",N236="publishing/radio &amp; podcasts","publishing",N236="music/world music","music",N236="music/metal","music",N236="music/jazz","music","TRUE","FALSE")</f>
        <v>film &amp; video</v>
      </c>
      <c r="R236" t="str" cm="1">
        <f t="array" ref="R236">_xlfn.IFS(N236="food/small batch","small batch",N236="food/restaurants","retaurants",N236="food/food trucks","food trucks",N236="theater/spaces","spaces",N236="theater/musical","musical",N236="theater/plays","plays",N236="technology/web","web",N236="technology/space exploration","space exploration",N236="technology/makerspaces","makerspaces",N236="technology/hardware","hardware",N236="technology/gadgets","gadgets",N236="technology/wearables","wearables",N236="film &amp; video/television","television",N236="film &amp; video/animation","animation",N236="film &amp; video/science fiction","science fiction",N236="film &amp; video/documentary","documentary",N236="film &amp; video/drama","drama",N236="film &amp; video/shorts","shorts",N236="games/video games","video games",N236="games/tabletop games","tabletop games",N236="games/mobile games","mobile games",N236="journalism/audio","audio",N236="photography/people","people",N236="photography/photobooks","photobooks",N236="photography/places","places",N236="photography/nature","nature",N236="music/electronic music","electronic music",N236="music/rock","rock",N236="music/indie rock","indie rock",N236="music/faith","faith",N236="publishing/children's books","children's books",N236="publishing/art books","art books",N236="publishing/fiction","fiction",N236="publishing/translations","translations",N236="music/pop","pop",N236="music/classical music","classical music",N236="publishing/nonfiction","nonfiction",N236="publishing/radio &amp; podcasts","radio &amp; podcasts",N236="music/world music","world music",N236="music/metal","metal",N236="music/jazz","jazz","TRUE","FALSE")</f>
        <v>drama</v>
      </c>
      <c r="S236" s="5">
        <f t="shared" si="14"/>
        <v>42136.035405092596</v>
      </c>
      <c r="T236" s="5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2"/>
        <v>0</v>
      </c>
      <c r="P237" s="24" t="e">
        <f t="shared" si="13"/>
        <v>#DIV/0!</v>
      </c>
      <c r="Q237" t="str" cm="1">
        <f t="array" ref="Q237">_xlfn.IFS(N237="food/small batch","food",N237="food/restaurants","food",N237="food/food trucks","food",N237="theater/spaces","theater",N237="theater/musical","theater",N237="theater/plays","theater",N237="technology/web","technology",N237="technology/space exploration","technology",N237="technology/makerspaces","technology",N237="technology/hardware","technology",N237="technology/gadgets","technology",N237="technology/wearables","technology",N237="film &amp; video/television","film &amp; video",N237="film &amp; video/animation","film &amp; video",N237="film &amp; video/science fiction","film &amp; video",N237="film &amp; video/documentary","film &amp; video",N237="film &amp; video/drama","film &amp; video",N237="film &amp; video/shorts","film &amp; video",N237="games/video games","games",N237="games/tabletop games","games",N237="games/mobile games","games",N237="journalism/audio","journalism",N237="photography/people","photography",N237="photography/photobooks","photography",N237="photography/places","photography",N237="photography/nature","photography",N237="music/electronic music","music",N237="music/rock","music",N237="music/indie rock","music",N237="music/faith","music",N237="publishing/children's books","publishing",N237="publishing/art books","publishing",N237="publishing/fiction","publishing",N237="publishing/translations","publishing",N237="music/pop","music",N237="music/classical music","music",N237="publishing/nonfiction","publishing",N237="publishing/radio &amp; podcasts","publishing",N237="music/world music","music",N237="music/metal","music",N237="music/jazz","music","TRUE","FALSE")</f>
        <v>film &amp; video</v>
      </c>
      <c r="R237" t="str" cm="1">
        <f t="array" ref="R237">_xlfn.IFS(N237="food/small batch","small batch",N237="food/restaurants","retaurants",N237="food/food trucks","food trucks",N237="theater/spaces","spaces",N237="theater/musical","musical",N237="theater/plays","plays",N237="technology/web","web",N237="technology/space exploration","space exploration",N237="technology/makerspaces","makerspaces",N237="technology/hardware","hardware",N237="technology/gadgets","gadgets",N237="technology/wearables","wearables",N237="film &amp; video/television","television",N237="film &amp; video/animation","animation",N237="film &amp; video/science fiction","science fiction",N237="film &amp; video/documentary","documentary",N237="film &amp; video/drama","drama",N237="film &amp; video/shorts","shorts",N237="games/video games","video games",N237="games/tabletop games","tabletop games",N237="games/mobile games","mobile games",N237="journalism/audio","audio",N237="photography/people","people",N237="photography/photobooks","photobooks",N237="photography/places","places",N237="photography/nature","nature",N237="music/electronic music","electronic music",N237="music/rock","rock",N237="music/indie rock","indie rock",N237="music/faith","faith",N237="publishing/children's books","children's books",N237="publishing/art books","art books",N237="publishing/fiction","fiction",N237="publishing/translations","translations",N237="music/pop","pop",N237="music/classical music","classical music",N237="publishing/nonfiction","nonfiction",N237="publishing/radio &amp; podcasts","radio &amp; podcasts",N237="music/world music","world music",N237="music/metal","metal",N237="music/jazz","jazz","TRUE","FALSE")</f>
        <v>drama</v>
      </c>
      <c r="S237" s="5">
        <f t="shared" si="14"/>
        <v>42164.908530092594</v>
      </c>
      <c r="T237" s="5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2"/>
        <v>0</v>
      </c>
      <c r="P238" s="24" t="e">
        <f t="shared" si="13"/>
        <v>#DIV/0!</v>
      </c>
      <c r="Q238" t="str" cm="1">
        <f t="array" ref="Q238">_xlfn.IFS(N238="food/small batch","food",N238="food/restaurants","food",N238="food/food trucks","food",N238="theater/spaces","theater",N238="theater/musical","theater",N238="theater/plays","theater",N238="technology/web","technology",N238="technology/space exploration","technology",N238="technology/makerspaces","technology",N238="technology/hardware","technology",N238="technology/gadgets","technology",N238="technology/wearables","technology",N238="film &amp; video/television","film &amp; video",N238="film &amp; video/animation","film &amp; video",N238="film &amp; video/science fiction","film &amp; video",N238="film &amp; video/documentary","film &amp; video",N238="film &amp; video/drama","film &amp; video",N238="film &amp; video/shorts","film &amp; video",N238="games/video games","games",N238="games/tabletop games","games",N238="games/mobile games","games",N238="journalism/audio","journalism",N238="photography/people","photography",N238="photography/photobooks","photography",N238="photography/places","photography",N238="photography/nature","photography",N238="music/electronic music","music",N238="music/rock","music",N238="music/indie rock","music",N238="music/faith","music",N238="publishing/children's books","publishing",N238="publishing/art books","publishing",N238="publishing/fiction","publishing",N238="publishing/translations","publishing",N238="music/pop","music",N238="music/classical music","music",N238="publishing/nonfiction","publishing",N238="publishing/radio &amp; podcasts","publishing",N238="music/world music","music",N238="music/metal","music",N238="music/jazz","music","TRUE","FALSE")</f>
        <v>film &amp; video</v>
      </c>
      <c r="R238" t="str" cm="1">
        <f t="array" ref="R238">_xlfn.IFS(N238="food/small batch","small batch",N238="food/restaurants","retaurants",N238="food/food trucks","food trucks",N238="theater/spaces","spaces",N238="theater/musical","musical",N238="theater/plays","plays",N238="technology/web","web",N238="technology/space exploration","space exploration",N238="technology/makerspaces","makerspaces",N238="technology/hardware","hardware",N238="technology/gadgets","gadgets",N238="technology/wearables","wearables",N238="film &amp; video/television","television",N238="film &amp; video/animation","animation",N238="film &amp; video/science fiction","science fiction",N238="film &amp; video/documentary","documentary",N238="film &amp; video/drama","drama",N238="film &amp; video/shorts","shorts",N238="games/video games","video games",N238="games/tabletop games","tabletop games",N238="games/mobile games","mobile games",N238="journalism/audio","audio",N238="photography/people","people",N238="photography/photobooks","photobooks",N238="photography/places","places",N238="photography/nature","nature",N238="music/electronic music","electronic music",N238="music/rock","rock",N238="music/indie rock","indie rock",N238="music/faith","faith",N238="publishing/children's books","children's books",N238="publishing/art books","art books",N238="publishing/fiction","fiction",N238="publishing/translations","translations",N238="music/pop","pop",N238="music/classical music","classical music",N238="publishing/nonfiction","nonfiction",N238="publishing/radio &amp; podcasts","radio &amp; podcasts",N238="music/world music","world music",N238="music/metal","metal",N238="music/jazz","jazz","TRUE","FALSE")</f>
        <v>drama</v>
      </c>
      <c r="S238" s="5">
        <f t="shared" si="14"/>
        <v>42321.08447916666</v>
      </c>
      <c r="T238" s="5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2"/>
        <v>0.33333333333333337</v>
      </c>
      <c r="P239" s="24">
        <f t="shared" si="13"/>
        <v>50</v>
      </c>
      <c r="Q239" t="str" cm="1">
        <f t="array" ref="Q239">_xlfn.IFS(N239="food/small batch","food",N239="food/restaurants","food",N239="food/food trucks","food",N239="theater/spaces","theater",N239="theater/musical","theater",N239="theater/plays","theater",N239="technology/web","technology",N239="technology/space exploration","technology",N239="technology/makerspaces","technology",N239="technology/hardware","technology",N239="technology/gadgets","technology",N239="technology/wearables","technology",N239="film &amp; video/television","film &amp; video",N239="film &amp; video/animation","film &amp; video",N239="film &amp; video/science fiction","film &amp; video",N239="film &amp; video/documentary","film &amp; video",N239="film &amp; video/drama","film &amp; video",N239="film &amp; video/shorts","film &amp; video",N239="games/video games","games",N239="games/tabletop games","games",N239="games/mobile games","games",N239="journalism/audio","journalism",N239="photography/people","photography",N239="photography/photobooks","photography",N239="photography/places","photography",N239="photography/nature","photography",N239="music/electronic music","music",N239="music/rock","music",N239="music/indie rock","music",N239="music/faith","music",N239="publishing/children's books","publishing",N239="publishing/art books","publishing",N239="publishing/fiction","publishing",N239="publishing/translations","publishing",N239="music/pop","music",N239="music/classical music","music",N239="publishing/nonfiction","publishing",N239="publishing/radio &amp; podcasts","publishing",N239="music/world music","music",N239="music/metal","music",N239="music/jazz","music","TRUE","FALSE")</f>
        <v>film &amp; video</v>
      </c>
      <c r="R239" t="str" cm="1">
        <f t="array" ref="R239">_xlfn.IFS(N239="food/small batch","small batch",N239="food/restaurants","retaurants",N239="food/food trucks","food trucks",N239="theater/spaces","spaces",N239="theater/musical","musical",N239="theater/plays","plays",N239="technology/web","web",N239="technology/space exploration","space exploration",N239="technology/makerspaces","makerspaces",N239="technology/hardware","hardware",N239="technology/gadgets","gadgets",N239="technology/wearables","wearables",N239="film &amp; video/television","television",N239="film &amp; video/animation","animation",N239="film &amp; video/science fiction","science fiction",N239="film &amp; video/documentary","documentary",N239="film &amp; video/drama","drama",N239="film &amp; video/shorts","shorts",N239="games/video games","video games",N239="games/tabletop games","tabletop games",N239="games/mobile games","mobile games",N239="journalism/audio","audio",N239="photography/people","people",N239="photography/photobooks","photobooks",N239="photography/places","places",N239="photography/nature","nature",N239="music/electronic music","electronic music",N239="music/rock","rock",N239="music/indie rock","indie rock",N239="music/faith","faith",N239="publishing/children's books","children's books",N239="publishing/art books","art books",N239="publishing/fiction","fiction",N239="publishing/translations","translations",N239="music/pop","pop",N239="music/classical music","classical music",N239="publishing/nonfiction","nonfiction",N239="publishing/radio &amp; podcasts","radio &amp; podcasts",N239="music/world music","world music",N239="music/metal","metal",N239="music/jazz","jazz","TRUE","FALSE")</f>
        <v>drama</v>
      </c>
      <c r="S239" s="5">
        <f t="shared" si="14"/>
        <v>42377.577187499999</v>
      </c>
      <c r="T239" s="5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2"/>
        <v>0</v>
      </c>
      <c r="P240" s="24" t="e">
        <f t="shared" si="13"/>
        <v>#DIV/0!</v>
      </c>
      <c r="Q240" t="str" cm="1">
        <f t="array" ref="Q240">_xlfn.IFS(N240="food/small batch","food",N240="food/restaurants","food",N240="food/food trucks","food",N240="theater/spaces","theater",N240="theater/musical","theater",N240="theater/plays","theater",N240="technology/web","technology",N240="technology/space exploration","technology",N240="technology/makerspaces","technology",N240="technology/hardware","technology",N240="technology/gadgets","technology",N240="technology/wearables","technology",N240="film &amp; video/television","film &amp; video",N240="film &amp; video/animation","film &amp; video",N240="film &amp; video/science fiction","film &amp; video",N240="film &amp; video/documentary","film &amp; video",N240="film &amp; video/drama","film &amp; video",N240="film &amp; video/shorts","film &amp; video",N240="games/video games","games",N240="games/tabletop games","games",N240="games/mobile games","games",N240="journalism/audio","journalism",N240="photography/people","photography",N240="photography/photobooks","photography",N240="photography/places","photography",N240="photography/nature","photography",N240="music/electronic music","music",N240="music/rock","music",N240="music/indie rock","music",N240="music/faith","music",N240="publishing/children's books","publishing",N240="publishing/art books","publishing",N240="publishing/fiction","publishing",N240="publishing/translations","publishing",N240="music/pop","music",N240="music/classical music","music",N240="publishing/nonfiction","publishing",N240="publishing/radio &amp; podcasts","publishing",N240="music/world music","music",N240="music/metal","music",N240="music/jazz","music","TRUE","FALSE")</f>
        <v>film &amp; video</v>
      </c>
      <c r="R240" t="str" cm="1">
        <f t="array" ref="R240">_xlfn.IFS(N240="food/small batch","small batch",N240="food/restaurants","retaurants",N240="food/food trucks","food trucks",N240="theater/spaces","spaces",N240="theater/musical","musical",N240="theater/plays","plays",N240="technology/web","web",N240="technology/space exploration","space exploration",N240="technology/makerspaces","makerspaces",N240="technology/hardware","hardware",N240="technology/gadgets","gadgets",N240="technology/wearables","wearables",N240="film &amp; video/television","television",N240="film &amp; video/animation","animation",N240="film &amp; video/science fiction","science fiction",N240="film &amp; video/documentary","documentary",N240="film &amp; video/drama","drama",N240="film &amp; video/shorts","shorts",N240="games/video games","video games",N240="games/tabletop games","tabletop games",N240="games/mobile games","mobile games",N240="journalism/audio","audio",N240="photography/people","people",N240="photography/photobooks","photobooks",N240="photography/places","places",N240="photography/nature","nature",N240="music/electronic music","electronic music",N240="music/rock","rock",N240="music/indie rock","indie rock",N240="music/faith","faith",N240="publishing/children's books","children's books",N240="publishing/art books","art books",N240="publishing/fiction","fiction",N240="publishing/translations","translations",N240="music/pop","pop",N240="music/classical music","classical music",N240="publishing/nonfiction","nonfiction",N240="publishing/radio &amp; podcasts","radio &amp; podcasts",N240="music/world music","world music",N240="music/metal","metal",N240="music/jazz","jazz","TRUE","FALSE")</f>
        <v>drama</v>
      </c>
      <c r="S240" s="5">
        <f t="shared" si="14"/>
        <v>42713.962499999994</v>
      </c>
      <c r="T240" s="5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2"/>
        <v>25</v>
      </c>
      <c r="P241" s="24">
        <f t="shared" si="13"/>
        <v>50</v>
      </c>
      <c r="Q241" t="str" cm="1">
        <f t="array" ref="Q241">_xlfn.IFS(N241="food/small batch","food",N241="food/restaurants","food",N241="food/food trucks","food",N241="theater/spaces","theater",N241="theater/musical","theater",N241="theater/plays","theater",N241="technology/web","technology",N241="technology/space exploration","technology",N241="technology/makerspaces","technology",N241="technology/hardware","technology",N241="technology/gadgets","technology",N241="technology/wearables","technology",N241="film &amp; video/television","film &amp; video",N241="film &amp; video/animation","film &amp; video",N241="film &amp; video/science fiction","film &amp; video",N241="film &amp; video/documentary","film &amp; video",N241="film &amp; video/drama","film &amp; video",N241="film &amp; video/shorts","film &amp; video",N241="games/video games","games",N241="games/tabletop games","games",N241="games/mobile games","games",N241="journalism/audio","journalism",N241="photography/people","photography",N241="photography/photobooks","photography",N241="photography/places","photography",N241="photography/nature","photography",N241="music/electronic music","music",N241="music/rock","music",N241="music/indie rock","music",N241="music/faith","music",N241="publishing/children's books","publishing",N241="publishing/art books","publishing",N241="publishing/fiction","publishing",N241="publishing/translations","publishing",N241="music/pop","music",N241="music/classical music","music",N241="publishing/nonfiction","publishing",N241="publishing/radio &amp; podcasts","publishing",N241="music/world music","music",N241="music/metal","music",N241="music/jazz","music","TRUE","FALSE")</f>
        <v>film &amp; video</v>
      </c>
      <c r="R241" t="str" cm="1">
        <f t="array" ref="R241">_xlfn.IFS(N241="food/small batch","small batch",N241="food/restaurants","retaurants",N241="food/food trucks","food trucks",N241="theater/spaces","spaces",N241="theater/musical","musical",N241="theater/plays","plays",N241="technology/web","web",N241="technology/space exploration","space exploration",N241="technology/makerspaces","makerspaces",N241="technology/hardware","hardware",N241="technology/gadgets","gadgets",N241="technology/wearables","wearables",N241="film &amp; video/television","television",N241="film &amp; video/animation","animation",N241="film &amp; video/science fiction","science fiction",N241="film &amp; video/documentary","documentary",N241="film &amp; video/drama","drama",N241="film &amp; video/shorts","shorts",N241="games/video games","video games",N241="games/tabletop games","tabletop games",N241="games/mobile games","mobile games",N241="journalism/audio","audio",N241="photography/people","people",N241="photography/photobooks","photobooks",N241="photography/places","places",N241="photography/nature","nature",N241="music/electronic music","electronic music",N241="music/rock","rock",N241="music/indie rock","indie rock",N241="music/faith","faith",N241="publishing/children's books","children's books",N241="publishing/art books","art books",N241="publishing/fiction","fiction",N241="publishing/translations","translations",N241="music/pop","pop",N241="music/classical music","classical music",N241="publishing/nonfiction","nonfiction",N241="publishing/radio &amp; podcasts","radio &amp; podcasts",N241="music/world music","world music",N241="music/metal","metal",N241="music/jazz","jazz","TRUE","FALSE")</f>
        <v>drama</v>
      </c>
      <c r="S241" s="5">
        <f t="shared" si="14"/>
        <v>42297.110300925924</v>
      </c>
      <c r="T241" s="5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2"/>
        <v>107.63413333333334</v>
      </c>
      <c r="P242" s="24">
        <f t="shared" si="13"/>
        <v>117.84759124087591</v>
      </c>
      <c r="Q242" t="str" cm="1">
        <f t="array" ref="Q242">_xlfn.IFS(N242="food/small batch","food",N242="food/restaurants","food",N242="food/food trucks","food",N242="theater/spaces","theater",N242="theater/musical","theater",N242="theater/plays","theater",N242="technology/web","technology",N242="technology/space exploration","technology",N242="technology/makerspaces","technology",N242="technology/hardware","technology",N242="technology/gadgets","technology",N242="technology/wearables","technology",N242="film &amp; video/television","film &amp; video",N242="film &amp; video/animation","film &amp; video",N242="film &amp; video/science fiction","film &amp; video",N242="film &amp; video/documentary","film &amp; video",N242="film &amp; video/drama","film &amp; video",N242="film &amp; video/shorts","film &amp; video",N242="games/video games","games",N242="games/tabletop games","games",N242="games/mobile games","games",N242="journalism/audio","journalism",N242="photography/people","photography",N242="photography/photobooks","photography",N242="photography/places","photography",N242="photography/nature","photography",N242="music/electronic music","music",N242="music/rock","music",N242="music/indie rock","music",N242="music/faith","music",N242="publishing/children's books","publishing",N242="publishing/art books","publishing",N242="publishing/fiction","publishing",N242="publishing/translations","publishing",N242="music/pop","music",N242="music/classical music","music",N242="publishing/nonfiction","publishing",N242="publishing/radio &amp; podcasts","publishing",N242="music/world music","music",N242="music/metal","music",N242="music/jazz","music","TRUE","FALSE")</f>
        <v>film &amp; video</v>
      </c>
      <c r="R242" t="str" cm="1">
        <f t="array" ref="R242">_xlfn.IFS(N242="food/small batch","small batch",N242="food/restaurants","retaurants",N242="food/food trucks","food trucks",N242="theater/spaces","spaces",N242="theater/musical","musical",N242="theater/plays","plays",N242="technology/web","web",N242="technology/space exploration","space exploration",N242="technology/makerspaces","makerspaces",N242="technology/hardware","hardware",N242="technology/gadgets","gadgets",N242="technology/wearables","wearables",N242="film &amp; video/television","television",N242="film &amp; video/animation","animation",N242="film &amp; video/science fiction","science fiction",N242="film &amp; video/documentary","documentary",N242="film &amp; video/drama","drama",N242="film &amp; video/shorts","shorts",N242="games/video games","video games",N242="games/tabletop games","tabletop games",N242="games/mobile games","mobile games",N242="journalism/audio","audio",N242="photography/people","people",N242="photography/photobooks","photobooks",N242="photography/places","places",N242="photography/nature","nature",N242="music/electronic music","electronic music",N242="music/rock","rock",N242="music/indie rock","indie rock",N242="music/faith","faith",N242="publishing/children's books","children's books",N242="publishing/art books","art books",N242="publishing/fiction","fiction",N242="publishing/translations","translations",N242="music/pop","pop",N242="music/classical music","classical music",N242="publishing/nonfiction","nonfiction",N242="publishing/radio &amp; podcasts","radio &amp; podcasts",N242="music/world music","world music",N242="music/metal","metal",N242="music/jazz","jazz","TRUE","FALSE")</f>
        <v>documentary</v>
      </c>
      <c r="S242" s="5">
        <f t="shared" si="14"/>
        <v>41354.708460648151</v>
      </c>
      <c r="T242" s="5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2"/>
        <v>112.63736263736264</v>
      </c>
      <c r="P243" s="24">
        <f t="shared" si="13"/>
        <v>109.04255319148936</v>
      </c>
      <c r="Q243" t="str" cm="1">
        <f t="array" ref="Q243">_xlfn.IFS(N243="food/small batch","food",N243="food/restaurants","food",N243="food/food trucks","food",N243="theater/spaces","theater",N243="theater/musical","theater",N243="theater/plays","theater",N243="technology/web","technology",N243="technology/space exploration","technology",N243="technology/makerspaces","technology",N243="technology/hardware","technology",N243="technology/gadgets","technology",N243="technology/wearables","technology",N243="film &amp; video/television","film &amp; video",N243="film &amp; video/animation","film &amp; video",N243="film &amp; video/science fiction","film &amp; video",N243="film &amp; video/documentary","film &amp; video",N243="film &amp; video/drama","film &amp; video",N243="film &amp; video/shorts","film &amp; video",N243="games/video games","games",N243="games/tabletop games","games",N243="games/mobile games","games",N243="journalism/audio","journalism",N243="photography/people","photography",N243="photography/photobooks","photography",N243="photography/places","photography",N243="photography/nature","photography",N243="music/electronic music","music",N243="music/rock","music",N243="music/indie rock","music",N243="music/faith","music",N243="publishing/children's books","publishing",N243="publishing/art books","publishing",N243="publishing/fiction","publishing",N243="publishing/translations","publishing",N243="music/pop","music",N243="music/classical music","music",N243="publishing/nonfiction","publishing",N243="publishing/radio &amp; podcasts","publishing",N243="music/world music","music",N243="music/metal","music",N243="music/jazz","music","TRUE","FALSE")</f>
        <v>film &amp; video</v>
      </c>
      <c r="R243" t="str" cm="1">
        <f t="array" ref="R243">_xlfn.IFS(N243="food/small batch","small batch",N243="food/restaurants","retaurants",N243="food/food trucks","food trucks",N243="theater/spaces","spaces",N243="theater/musical","musical",N243="theater/plays","plays",N243="technology/web","web",N243="technology/space exploration","space exploration",N243="technology/makerspaces","makerspaces",N243="technology/hardware","hardware",N243="technology/gadgets","gadgets",N243="technology/wearables","wearables",N243="film &amp; video/television","television",N243="film &amp; video/animation","animation",N243="film &amp; video/science fiction","science fiction",N243="film &amp; video/documentary","documentary",N243="film &amp; video/drama","drama",N243="film &amp; video/shorts","shorts",N243="games/video games","video games",N243="games/tabletop games","tabletop games",N243="games/mobile games","mobile games",N243="journalism/audio","audio",N243="photography/people","people",N243="photography/photobooks","photobooks",N243="photography/places","places",N243="photography/nature","nature",N243="music/electronic music","electronic music",N243="music/rock","rock",N243="music/indie rock","indie rock",N243="music/faith","faith",N243="publishing/children's books","children's books",N243="publishing/art books","art books",N243="publishing/fiction","fiction",N243="publishing/translations","translations",N243="music/pop","pop",N243="music/classical music","classical music",N243="publishing/nonfiction","nonfiction",N243="publishing/radio &amp; podcasts","radio &amp; podcasts",N243="music/world music","world music",N243="music/metal","metal",N243="music/jazz","jazz","TRUE","FALSE")</f>
        <v>documentary</v>
      </c>
      <c r="S243" s="5">
        <f t="shared" si="14"/>
        <v>41949.697962962964</v>
      </c>
      <c r="T243" s="5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2"/>
        <v>113.46153846153845</v>
      </c>
      <c r="P244" s="24">
        <f t="shared" si="13"/>
        <v>73.019801980198025</v>
      </c>
      <c r="Q244" t="str" cm="1">
        <f t="array" ref="Q244">_xlfn.IFS(N244="food/small batch","food",N244="food/restaurants","food",N244="food/food trucks","food",N244="theater/spaces","theater",N244="theater/musical","theater",N244="theater/plays","theater",N244="technology/web","technology",N244="technology/space exploration","technology",N244="technology/makerspaces","technology",N244="technology/hardware","technology",N244="technology/gadgets","technology",N244="technology/wearables","technology",N244="film &amp; video/television","film &amp; video",N244="film &amp; video/animation","film &amp; video",N244="film &amp; video/science fiction","film &amp; video",N244="film &amp; video/documentary","film &amp; video",N244="film &amp; video/drama","film &amp; video",N244="film &amp; video/shorts","film &amp; video",N244="games/video games","games",N244="games/tabletop games","games",N244="games/mobile games","games",N244="journalism/audio","journalism",N244="photography/people","photography",N244="photography/photobooks","photography",N244="photography/places","photography",N244="photography/nature","photography",N244="music/electronic music","music",N244="music/rock","music",N244="music/indie rock","music",N244="music/faith","music",N244="publishing/children's books","publishing",N244="publishing/art books","publishing",N244="publishing/fiction","publishing",N244="publishing/translations","publishing",N244="music/pop","music",N244="music/classical music","music",N244="publishing/nonfiction","publishing",N244="publishing/radio &amp; podcasts","publishing",N244="music/world music","music",N244="music/metal","music",N244="music/jazz","music","TRUE","FALSE")</f>
        <v>film &amp; video</v>
      </c>
      <c r="R244" t="str" cm="1">
        <f t="array" ref="R244">_xlfn.IFS(N244="food/small batch","small batch",N244="food/restaurants","retaurants",N244="food/food trucks","food trucks",N244="theater/spaces","spaces",N244="theater/musical","musical",N244="theater/plays","plays",N244="technology/web","web",N244="technology/space exploration","space exploration",N244="technology/makerspaces","makerspaces",N244="technology/hardware","hardware",N244="technology/gadgets","gadgets",N244="technology/wearables","wearables",N244="film &amp; video/television","television",N244="film &amp; video/animation","animation",N244="film &amp; video/science fiction","science fiction",N244="film &amp; video/documentary","documentary",N244="film &amp; video/drama","drama",N244="film &amp; video/shorts","shorts",N244="games/video games","video games",N244="games/tabletop games","tabletop games",N244="games/mobile games","mobile games",N244="journalism/audio","audio",N244="photography/people","people",N244="photography/photobooks","photobooks",N244="photography/places","places",N244="photography/nature","nature",N244="music/electronic music","electronic music",N244="music/rock","rock",N244="music/indie rock","indie rock",N244="music/faith","faith",N244="publishing/children's books","children's books",N244="publishing/art books","art books",N244="publishing/fiction","fiction",N244="publishing/translations","translations",N244="music/pop","pop",N244="music/classical music","classical music",N244="publishing/nonfiction","nonfiction",N244="publishing/radio &amp; podcasts","radio &amp; podcasts",N244="music/world music","world music",N244="music/metal","metal",N244="music/jazz","jazz","TRUE","FALSE")</f>
        <v>documentary</v>
      </c>
      <c r="S244" s="5">
        <f t="shared" si="14"/>
        <v>40862.492939814816</v>
      </c>
      <c r="T244" s="5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2"/>
        <v>102.592</v>
      </c>
      <c r="P245" s="24">
        <f t="shared" si="13"/>
        <v>78.195121951219505</v>
      </c>
      <c r="Q245" t="str" cm="1">
        <f t="array" ref="Q245">_xlfn.IFS(N245="food/small batch","food",N245="food/restaurants","food",N245="food/food trucks","food",N245="theater/spaces","theater",N245="theater/musical","theater",N245="theater/plays","theater",N245="technology/web","technology",N245="technology/space exploration","technology",N245="technology/makerspaces","technology",N245="technology/hardware","technology",N245="technology/gadgets","technology",N245="technology/wearables","technology",N245="film &amp; video/television","film &amp; video",N245="film &amp; video/animation","film &amp; video",N245="film &amp; video/science fiction","film &amp; video",N245="film &amp; video/documentary","film &amp; video",N245="film &amp; video/drama","film &amp; video",N245="film &amp; video/shorts","film &amp; video",N245="games/video games","games",N245="games/tabletop games","games",N245="games/mobile games","games",N245="journalism/audio","journalism",N245="photography/people","photography",N245="photography/photobooks","photography",N245="photography/places","photography",N245="photography/nature","photography",N245="music/electronic music","music",N245="music/rock","music",N245="music/indie rock","music",N245="music/faith","music",N245="publishing/children's books","publishing",N245="publishing/art books","publishing",N245="publishing/fiction","publishing",N245="publishing/translations","publishing",N245="music/pop","music",N245="music/classical music","music",N245="publishing/nonfiction","publishing",N245="publishing/radio &amp; podcasts","publishing",N245="music/world music","music",N245="music/metal","music",N245="music/jazz","music","TRUE","FALSE")</f>
        <v>film &amp; video</v>
      </c>
      <c r="R245" t="str" cm="1">
        <f t="array" ref="R245">_xlfn.IFS(N245="food/small batch","small batch",N245="food/restaurants","retaurants",N245="food/food trucks","food trucks",N245="theater/spaces","spaces",N245="theater/musical","musical",N245="theater/plays","plays",N245="technology/web","web",N245="technology/space exploration","space exploration",N245="technology/makerspaces","makerspaces",N245="technology/hardware","hardware",N245="technology/gadgets","gadgets",N245="technology/wearables","wearables",N245="film &amp; video/television","television",N245="film &amp; video/animation","animation",N245="film &amp; video/science fiction","science fiction",N245="film &amp; video/documentary","documentary",N245="film &amp; video/drama","drama",N245="film &amp; video/shorts","shorts",N245="games/video games","video games",N245="games/tabletop games","tabletop games",N245="games/mobile games","mobile games",N245="journalism/audio","audio",N245="photography/people","people",N245="photography/photobooks","photobooks",N245="photography/places","places",N245="photography/nature","nature",N245="music/electronic music","electronic music",N245="music/rock","rock",N245="music/indie rock","indie rock",N245="music/faith","faith",N245="publishing/children's books","children's books",N245="publishing/art books","art books",N245="publishing/fiction","fiction",N245="publishing/translations","translations",N245="music/pop","pop",N245="music/classical music","classical music",N245="publishing/nonfiction","nonfiction",N245="publishing/radio &amp; podcasts","radio &amp; podcasts",N245="music/world music","world music",N245="music/metal","metal",N245="music/jazz","jazz","TRUE","FALSE")</f>
        <v>documentary</v>
      </c>
      <c r="S245" s="5">
        <f t="shared" si="14"/>
        <v>41662.047500000001</v>
      </c>
      <c r="T245" s="5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2"/>
        <v>113.75714285714287</v>
      </c>
      <c r="P246" s="24">
        <f t="shared" si="13"/>
        <v>47.398809523809526</v>
      </c>
      <c r="Q246" t="str" cm="1">
        <f t="array" ref="Q246">_xlfn.IFS(N246="food/small batch","food",N246="food/restaurants","food",N246="food/food trucks","food",N246="theater/spaces","theater",N246="theater/musical","theater",N246="theater/plays","theater",N246="technology/web","technology",N246="technology/space exploration","technology",N246="technology/makerspaces","technology",N246="technology/hardware","technology",N246="technology/gadgets","technology",N246="technology/wearables","technology",N246="film &amp; video/television","film &amp; video",N246="film &amp; video/animation","film &amp; video",N246="film &amp; video/science fiction","film &amp; video",N246="film &amp; video/documentary","film &amp; video",N246="film &amp; video/drama","film &amp; video",N246="film &amp; video/shorts","film &amp; video",N246="games/video games","games",N246="games/tabletop games","games",N246="games/mobile games","games",N246="journalism/audio","journalism",N246="photography/people","photography",N246="photography/photobooks","photography",N246="photography/places","photography",N246="photography/nature","photography",N246="music/electronic music","music",N246="music/rock","music",N246="music/indie rock","music",N246="music/faith","music",N246="publishing/children's books","publishing",N246="publishing/art books","publishing",N246="publishing/fiction","publishing",N246="publishing/translations","publishing",N246="music/pop","music",N246="music/classical music","music",N246="publishing/nonfiction","publishing",N246="publishing/radio &amp; podcasts","publishing",N246="music/world music","music",N246="music/metal","music",N246="music/jazz","music","TRUE","FALSE")</f>
        <v>film &amp; video</v>
      </c>
      <c r="R246" t="str" cm="1">
        <f t="array" ref="R246">_xlfn.IFS(N246="food/small batch","small batch",N246="food/restaurants","retaurants",N246="food/food trucks","food trucks",N246="theater/spaces","spaces",N246="theater/musical","musical",N246="theater/plays","plays",N246="technology/web","web",N246="technology/space exploration","space exploration",N246="technology/makerspaces","makerspaces",N246="technology/hardware","hardware",N246="technology/gadgets","gadgets",N246="technology/wearables","wearables",N246="film &amp; video/television","television",N246="film &amp; video/animation","animation",N246="film &amp; video/science fiction","science fiction",N246="film &amp; video/documentary","documentary",N246="film &amp; video/drama","drama",N246="film &amp; video/shorts","shorts",N246="games/video games","video games",N246="games/tabletop games","tabletop games",N246="games/mobile games","mobile games",N246="journalism/audio","audio",N246="photography/people","people",N246="photography/photobooks","photobooks",N246="photography/places","places",N246="photography/nature","nature",N246="music/electronic music","electronic music",N246="music/rock","rock",N246="music/indie rock","indie rock",N246="music/faith","faith",N246="publishing/children's books","children's books",N246="publishing/art books","art books",N246="publishing/fiction","fiction",N246="publishing/translations","translations",N246="music/pop","pop",N246="music/classical music","classical music",N246="publishing/nonfiction","nonfiction",N246="publishing/radio &amp; podcasts","radio &amp; podcasts",N246="music/world music","world music",N246="music/metal","metal",N246="music/jazz","jazz","TRUE","FALSE")</f>
        <v>documentary</v>
      </c>
      <c r="S246" s="5">
        <f t="shared" si="14"/>
        <v>40213.323599537034</v>
      </c>
      <c r="T246" s="5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2"/>
        <v>103.71999999999998</v>
      </c>
      <c r="P247" s="24">
        <f t="shared" si="13"/>
        <v>54.020833333333336</v>
      </c>
      <c r="Q247" t="str" cm="1">
        <f t="array" ref="Q247">_xlfn.IFS(N247="food/small batch","food",N247="food/restaurants","food",N247="food/food trucks","food",N247="theater/spaces","theater",N247="theater/musical","theater",N247="theater/plays","theater",N247="technology/web","technology",N247="technology/space exploration","technology",N247="technology/makerspaces","technology",N247="technology/hardware","technology",N247="technology/gadgets","technology",N247="technology/wearables","technology",N247="film &amp; video/television","film &amp; video",N247="film &amp; video/animation","film &amp; video",N247="film &amp; video/science fiction","film &amp; video",N247="film &amp; video/documentary","film &amp; video",N247="film &amp; video/drama","film &amp; video",N247="film &amp; video/shorts","film &amp; video",N247="games/video games","games",N247="games/tabletop games","games",N247="games/mobile games","games",N247="journalism/audio","journalism",N247="photography/people","photography",N247="photography/photobooks","photography",N247="photography/places","photography",N247="photography/nature","photography",N247="music/electronic music","music",N247="music/rock","music",N247="music/indie rock","music",N247="music/faith","music",N247="publishing/children's books","publishing",N247="publishing/art books","publishing",N247="publishing/fiction","publishing",N247="publishing/translations","publishing",N247="music/pop","music",N247="music/classical music","music",N247="publishing/nonfiction","publishing",N247="publishing/radio &amp; podcasts","publishing",N247="music/world music","music",N247="music/metal","music",N247="music/jazz","music","TRUE","FALSE")</f>
        <v>film &amp; video</v>
      </c>
      <c r="R247" t="str" cm="1">
        <f t="array" ref="R247">_xlfn.IFS(N247="food/small batch","small batch",N247="food/restaurants","retaurants",N247="food/food trucks","food trucks",N247="theater/spaces","spaces",N247="theater/musical","musical",N247="theater/plays","plays",N247="technology/web","web",N247="technology/space exploration","space exploration",N247="technology/makerspaces","makerspaces",N247="technology/hardware","hardware",N247="technology/gadgets","gadgets",N247="technology/wearables","wearables",N247="film &amp; video/television","television",N247="film &amp; video/animation","animation",N247="film &amp; video/science fiction","science fiction",N247="film &amp; video/documentary","documentary",N247="film &amp; video/drama","drama",N247="film &amp; video/shorts","shorts",N247="games/video games","video games",N247="games/tabletop games","tabletop games",N247="games/mobile games","mobile games",N247="journalism/audio","audio",N247="photography/people","people",N247="photography/photobooks","photobooks",N247="photography/places","places",N247="photography/nature","nature",N247="music/electronic music","electronic music",N247="music/rock","rock",N247="music/indie rock","indie rock",N247="music/faith","faith",N247="publishing/children's books","children's books",N247="publishing/art books","art books",N247="publishing/fiction","fiction",N247="publishing/translations","translations",N247="music/pop","pop",N247="music/classical music","classical music",N247="publishing/nonfiction","nonfiction",N247="publishing/radio &amp; podcasts","radio &amp; podcasts",N247="music/world music","world music",N247="music/metal","metal",N247="music/jazz","jazz","TRUE","FALSE")</f>
        <v>documentary</v>
      </c>
      <c r="S247" s="5">
        <f t="shared" si="14"/>
        <v>41107.053067129629</v>
      </c>
      <c r="T247" s="5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2"/>
        <v>305.46000000000004</v>
      </c>
      <c r="P248" s="24">
        <f t="shared" si="13"/>
        <v>68.488789237668158</v>
      </c>
      <c r="Q248" t="str" cm="1">
        <f t="array" ref="Q248">_xlfn.IFS(N248="food/small batch","food",N248="food/restaurants","food",N248="food/food trucks","food",N248="theater/spaces","theater",N248="theater/musical","theater",N248="theater/plays","theater",N248="technology/web","technology",N248="technology/space exploration","technology",N248="technology/makerspaces","technology",N248="technology/hardware","technology",N248="technology/gadgets","technology",N248="technology/wearables","technology",N248="film &amp; video/television","film &amp; video",N248="film &amp; video/animation","film &amp; video",N248="film &amp; video/science fiction","film &amp; video",N248="film &amp; video/documentary","film &amp; video",N248="film &amp; video/drama","film &amp; video",N248="film &amp; video/shorts","film &amp; video",N248="games/video games","games",N248="games/tabletop games","games",N248="games/mobile games","games",N248="journalism/audio","journalism",N248="photography/people","photography",N248="photography/photobooks","photography",N248="photography/places","photography",N248="photography/nature","photography",N248="music/electronic music","music",N248="music/rock","music",N248="music/indie rock","music",N248="music/faith","music",N248="publishing/children's books","publishing",N248="publishing/art books","publishing",N248="publishing/fiction","publishing",N248="publishing/translations","publishing",N248="music/pop","music",N248="music/classical music","music",N248="publishing/nonfiction","publishing",N248="publishing/radio &amp; podcasts","publishing",N248="music/world music","music",N248="music/metal","music",N248="music/jazz","music","TRUE","FALSE")</f>
        <v>film &amp; video</v>
      </c>
      <c r="R248" t="str" cm="1">
        <f t="array" ref="R248">_xlfn.IFS(N248="food/small batch","small batch",N248="food/restaurants","retaurants",N248="food/food trucks","food trucks",N248="theater/spaces","spaces",N248="theater/musical","musical",N248="theater/plays","plays",N248="technology/web","web",N248="technology/space exploration","space exploration",N248="technology/makerspaces","makerspaces",N248="technology/hardware","hardware",N248="technology/gadgets","gadgets",N248="technology/wearables","wearables",N248="film &amp; video/television","television",N248="film &amp; video/animation","animation",N248="film &amp; video/science fiction","science fiction",N248="film &amp; video/documentary","documentary",N248="film &amp; video/drama","drama",N248="film &amp; video/shorts","shorts",N248="games/video games","video games",N248="games/tabletop games","tabletop games",N248="games/mobile games","mobile games",N248="journalism/audio","audio",N248="photography/people","people",N248="photography/photobooks","photobooks",N248="photography/places","places",N248="photography/nature","nature",N248="music/electronic music","electronic music",N248="music/rock","rock",N248="music/indie rock","indie rock",N248="music/faith","faith",N248="publishing/children's books","children's books",N248="publishing/art books","art books",N248="publishing/fiction","fiction",N248="publishing/translations","translations",N248="music/pop","pop",N248="music/classical music","classical music",N248="publishing/nonfiction","nonfiction",N248="publishing/radio &amp; podcasts","radio &amp; podcasts",N248="music/world music","world music",N248="music/metal","metal",N248="music/jazz","jazz","TRUE","FALSE")</f>
        <v>documentary</v>
      </c>
      <c r="S248" s="5">
        <f t="shared" si="14"/>
        <v>40480.363483796296</v>
      </c>
      <c r="T248" s="5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2"/>
        <v>134.1</v>
      </c>
      <c r="P249" s="24">
        <f t="shared" si="13"/>
        <v>108.14516129032258</v>
      </c>
      <c r="Q249" t="str" cm="1">
        <f t="array" ref="Q249">_xlfn.IFS(N249="food/small batch","food",N249="food/restaurants","food",N249="food/food trucks","food",N249="theater/spaces","theater",N249="theater/musical","theater",N249="theater/plays","theater",N249="technology/web","technology",N249="technology/space exploration","technology",N249="technology/makerspaces","technology",N249="technology/hardware","technology",N249="technology/gadgets","technology",N249="technology/wearables","technology",N249="film &amp; video/television","film &amp; video",N249="film &amp; video/animation","film &amp; video",N249="film &amp; video/science fiction","film &amp; video",N249="film &amp; video/documentary","film &amp; video",N249="film &amp; video/drama","film &amp; video",N249="film &amp; video/shorts","film &amp; video",N249="games/video games","games",N249="games/tabletop games","games",N249="games/mobile games","games",N249="journalism/audio","journalism",N249="photography/people","photography",N249="photography/photobooks","photography",N249="photography/places","photography",N249="photography/nature","photography",N249="music/electronic music","music",N249="music/rock","music",N249="music/indie rock","music",N249="music/faith","music",N249="publishing/children's books","publishing",N249="publishing/art books","publishing",N249="publishing/fiction","publishing",N249="publishing/translations","publishing",N249="music/pop","music",N249="music/classical music","music",N249="publishing/nonfiction","publishing",N249="publishing/radio &amp; podcasts","publishing",N249="music/world music","music",N249="music/metal","music",N249="music/jazz","music","TRUE","FALSE")</f>
        <v>film &amp; video</v>
      </c>
      <c r="R249" t="str" cm="1">
        <f t="array" ref="R249">_xlfn.IFS(N249="food/small batch","small batch",N249="food/restaurants","retaurants",N249="food/food trucks","food trucks",N249="theater/spaces","spaces",N249="theater/musical","musical",N249="theater/plays","plays",N249="technology/web","web",N249="technology/space exploration","space exploration",N249="technology/makerspaces","makerspaces",N249="technology/hardware","hardware",N249="technology/gadgets","gadgets",N249="technology/wearables","wearables",N249="film &amp; video/television","television",N249="film &amp; video/animation","animation",N249="film &amp; video/science fiction","science fiction",N249="film &amp; video/documentary","documentary",N249="film &amp; video/drama","drama",N249="film &amp; video/shorts","shorts",N249="games/video games","video games",N249="games/tabletop games","tabletop games",N249="games/mobile games","mobile games",N249="journalism/audio","audio",N249="photography/people","people",N249="photography/photobooks","photobooks",N249="photography/places","places",N249="photography/nature","nature",N249="music/electronic music","electronic music",N249="music/rock","rock",N249="music/indie rock","indie rock",N249="music/faith","faith",N249="publishing/children's books","children's books",N249="publishing/art books","art books",N249="publishing/fiction","fiction",N249="publishing/translations","translations",N249="music/pop","pop",N249="music/classical music","classical music",N249="publishing/nonfiction","nonfiction",N249="publishing/radio &amp; podcasts","radio &amp; podcasts",N249="music/world music","world music",N249="music/metal","metal",N249="music/jazz","jazz","TRUE","FALSE")</f>
        <v>documentary</v>
      </c>
      <c r="S249" s="5">
        <f t="shared" si="14"/>
        <v>40430.604328703703</v>
      </c>
      <c r="T249" s="5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2"/>
        <v>101.33294117647058</v>
      </c>
      <c r="P250" s="24">
        <f t="shared" si="13"/>
        <v>589.95205479452056</v>
      </c>
      <c r="Q250" t="str" cm="1">
        <f t="array" ref="Q250">_xlfn.IFS(N250="food/small batch","food",N250="food/restaurants","food",N250="food/food trucks","food",N250="theater/spaces","theater",N250="theater/musical","theater",N250="theater/plays","theater",N250="technology/web","technology",N250="technology/space exploration","technology",N250="technology/makerspaces","technology",N250="technology/hardware","technology",N250="technology/gadgets","technology",N250="technology/wearables","technology",N250="film &amp; video/television","film &amp; video",N250="film &amp; video/animation","film &amp; video",N250="film &amp; video/science fiction","film &amp; video",N250="film &amp; video/documentary","film &amp; video",N250="film &amp; video/drama","film &amp; video",N250="film &amp; video/shorts","film &amp; video",N250="games/video games","games",N250="games/tabletop games","games",N250="games/mobile games","games",N250="journalism/audio","journalism",N250="photography/people","photography",N250="photography/photobooks","photography",N250="photography/places","photography",N250="photography/nature","photography",N250="music/electronic music","music",N250="music/rock","music",N250="music/indie rock","music",N250="music/faith","music",N250="publishing/children's books","publishing",N250="publishing/art books","publishing",N250="publishing/fiction","publishing",N250="publishing/translations","publishing",N250="music/pop","music",N250="music/classical music","music",N250="publishing/nonfiction","publishing",N250="publishing/radio &amp; podcasts","publishing",N250="music/world music","music",N250="music/metal","music",N250="music/jazz","music","TRUE","FALSE")</f>
        <v>film &amp; video</v>
      </c>
      <c r="R250" t="str" cm="1">
        <f t="array" ref="R250">_xlfn.IFS(N250="food/small batch","small batch",N250="food/restaurants","retaurants",N250="food/food trucks","food trucks",N250="theater/spaces","spaces",N250="theater/musical","musical",N250="theater/plays","plays",N250="technology/web","web",N250="technology/space exploration","space exploration",N250="technology/makerspaces","makerspaces",N250="technology/hardware","hardware",N250="technology/gadgets","gadgets",N250="technology/wearables","wearables",N250="film &amp; video/television","television",N250="film &amp; video/animation","animation",N250="film &amp; video/science fiction","science fiction",N250="film &amp; video/documentary","documentary",N250="film &amp; video/drama","drama",N250="film &amp; video/shorts","shorts",N250="games/video games","video games",N250="games/tabletop games","tabletop games",N250="games/mobile games","mobile games",N250="journalism/audio","audio",N250="photography/people","people",N250="photography/photobooks","photobooks",N250="photography/places","places",N250="photography/nature","nature",N250="music/electronic music","electronic music",N250="music/rock","rock",N250="music/indie rock","indie rock",N250="music/faith","faith",N250="publishing/children's books","children's books",N250="publishing/art books","art books",N250="publishing/fiction","fiction",N250="publishing/translations","translations",N250="music/pop","pop",N250="music/classical music","classical music",N250="publishing/nonfiction","nonfiction",N250="publishing/radio &amp; podcasts","radio &amp; podcasts",N250="music/world music","world music",N250="music/metal","metal",N250="music/jazz","jazz","TRUE","FALSE")</f>
        <v>documentary</v>
      </c>
      <c r="S250" s="5">
        <f t="shared" si="14"/>
        <v>40870.774409722224</v>
      </c>
      <c r="T250" s="5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2"/>
        <v>112.92</v>
      </c>
      <c r="P251" s="24">
        <f t="shared" si="13"/>
        <v>48.051063829787232</v>
      </c>
      <c r="Q251" t="str" cm="1">
        <f t="array" ref="Q251">_xlfn.IFS(N251="food/small batch","food",N251="food/restaurants","food",N251="food/food trucks","food",N251="theater/spaces","theater",N251="theater/musical","theater",N251="theater/plays","theater",N251="technology/web","technology",N251="technology/space exploration","technology",N251="technology/makerspaces","technology",N251="technology/hardware","technology",N251="technology/gadgets","technology",N251="technology/wearables","technology",N251="film &amp; video/television","film &amp; video",N251="film &amp; video/animation","film &amp; video",N251="film &amp; video/science fiction","film &amp; video",N251="film &amp; video/documentary","film &amp; video",N251="film &amp; video/drama","film &amp; video",N251="film &amp; video/shorts","film &amp; video",N251="games/video games","games",N251="games/tabletop games","games",N251="games/mobile games","games",N251="journalism/audio","journalism",N251="photography/people","photography",N251="photography/photobooks","photography",N251="photography/places","photography",N251="photography/nature","photography",N251="music/electronic music","music",N251="music/rock","music",N251="music/indie rock","music",N251="music/faith","music",N251="publishing/children's books","publishing",N251="publishing/art books","publishing",N251="publishing/fiction","publishing",N251="publishing/translations","publishing",N251="music/pop","music",N251="music/classical music","music",N251="publishing/nonfiction","publishing",N251="publishing/radio &amp; podcasts","publishing",N251="music/world music","music",N251="music/metal","music",N251="music/jazz","music","TRUE","FALSE")</f>
        <v>film &amp; video</v>
      </c>
      <c r="R251" t="str" cm="1">
        <f t="array" ref="R251">_xlfn.IFS(N251="food/small batch","small batch",N251="food/restaurants","retaurants",N251="food/food trucks","food trucks",N251="theater/spaces","spaces",N251="theater/musical","musical",N251="theater/plays","plays",N251="technology/web","web",N251="technology/space exploration","space exploration",N251="technology/makerspaces","makerspaces",N251="technology/hardware","hardware",N251="technology/gadgets","gadgets",N251="technology/wearables","wearables",N251="film &amp; video/television","television",N251="film &amp; video/animation","animation",N251="film &amp; video/science fiction","science fiction",N251="film &amp; video/documentary","documentary",N251="film &amp; video/drama","drama",N251="film &amp; video/shorts","shorts",N251="games/video games","video games",N251="games/tabletop games","tabletop games",N251="games/mobile games","mobile games",N251="journalism/audio","audio",N251="photography/people","people",N251="photography/photobooks","photobooks",N251="photography/places","places",N251="photography/nature","nature",N251="music/electronic music","electronic music",N251="music/rock","rock",N251="music/indie rock","indie rock",N251="music/faith","faith",N251="publishing/children's books","children's books",N251="publishing/art books","art books",N251="publishing/fiction","fiction",N251="publishing/translations","translations",N251="music/pop","pop",N251="music/classical music","classical music",N251="publishing/nonfiction","nonfiction",N251="publishing/radio &amp; podcasts","radio &amp; podcasts",N251="music/world music","world music",N251="music/metal","metal",N251="music/jazz","jazz","TRUE","FALSE")</f>
        <v>documentary</v>
      </c>
      <c r="S251" s="5">
        <f t="shared" si="14"/>
        <v>40332.923842592594</v>
      </c>
      <c r="T251" s="5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2"/>
        <v>105.58333333333334</v>
      </c>
      <c r="P252" s="24">
        <f t="shared" si="13"/>
        <v>72.482837528604122</v>
      </c>
      <c r="Q252" t="str" cm="1">
        <f t="array" ref="Q252">_xlfn.IFS(N252="food/small batch","food",N252="food/restaurants","food",N252="food/food trucks","food",N252="theater/spaces","theater",N252="theater/musical","theater",N252="theater/plays","theater",N252="technology/web","technology",N252="technology/space exploration","technology",N252="technology/makerspaces","technology",N252="technology/hardware","technology",N252="technology/gadgets","technology",N252="technology/wearables","technology",N252="film &amp; video/television","film &amp; video",N252="film &amp; video/animation","film &amp; video",N252="film &amp; video/science fiction","film &amp; video",N252="film &amp; video/documentary","film &amp; video",N252="film &amp; video/drama","film &amp; video",N252="film &amp; video/shorts","film &amp; video",N252="games/video games","games",N252="games/tabletop games","games",N252="games/mobile games","games",N252="journalism/audio","journalism",N252="photography/people","photography",N252="photography/photobooks","photography",N252="photography/places","photography",N252="photography/nature","photography",N252="music/electronic music","music",N252="music/rock","music",N252="music/indie rock","music",N252="music/faith","music",N252="publishing/children's books","publishing",N252="publishing/art books","publishing",N252="publishing/fiction","publishing",N252="publishing/translations","publishing",N252="music/pop","music",N252="music/classical music","music",N252="publishing/nonfiction","publishing",N252="publishing/radio &amp; podcasts","publishing",N252="music/world music","music",N252="music/metal","music",N252="music/jazz","music","TRUE","FALSE")</f>
        <v>film &amp; video</v>
      </c>
      <c r="R252" t="str" cm="1">
        <f t="array" ref="R252">_xlfn.IFS(N252="food/small batch","small batch",N252="food/restaurants","retaurants",N252="food/food trucks","food trucks",N252="theater/spaces","spaces",N252="theater/musical","musical",N252="theater/plays","plays",N252="technology/web","web",N252="technology/space exploration","space exploration",N252="technology/makerspaces","makerspaces",N252="technology/hardware","hardware",N252="technology/gadgets","gadgets",N252="technology/wearables","wearables",N252="film &amp; video/television","television",N252="film &amp; video/animation","animation",N252="film &amp; video/science fiction","science fiction",N252="film &amp; video/documentary","documentary",N252="film &amp; video/drama","drama",N252="film &amp; video/shorts","shorts",N252="games/video games","video games",N252="games/tabletop games","tabletop games",N252="games/mobile games","mobile games",N252="journalism/audio","audio",N252="photography/people","people",N252="photography/photobooks","photobooks",N252="photography/places","places",N252="photography/nature","nature",N252="music/electronic music","electronic music",N252="music/rock","rock",N252="music/indie rock","indie rock",N252="music/faith","faith",N252="publishing/children's books","children's books",N252="publishing/art books","art books",N252="publishing/fiction","fiction",N252="publishing/translations","translations",N252="music/pop","pop",N252="music/classical music","classical music",N252="publishing/nonfiction","nonfiction",N252="publishing/radio &amp; podcasts","radio &amp; podcasts",N252="music/world music","world music",N252="music/metal","metal",N252="music/jazz","jazz","TRUE","FALSE")</f>
        <v>documentary</v>
      </c>
      <c r="S252" s="5">
        <f t="shared" si="14"/>
        <v>41401.565868055557</v>
      </c>
      <c r="T252" s="5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2"/>
        <v>125.57142857142858</v>
      </c>
      <c r="P253" s="24">
        <f t="shared" si="13"/>
        <v>57.077922077922075</v>
      </c>
      <c r="Q253" t="str" cm="1">
        <f t="array" ref="Q253">_xlfn.IFS(N253="food/small batch","food",N253="food/restaurants","food",N253="food/food trucks","food",N253="theater/spaces","theater",N253="theater/musical","theater",N253="theater/plays","theater",N253="technology/web","technology",N253="technology/space exploration","technology",N253="technology/makerspaces","technology",N253="technology/hardware","technology",N253="technology/gadgets","technology",N253="technology/wearables","technology",N253="film &amp; video/television","film &amp; video",N253="film &amp; video/animation","film &amp; video",N253="film &amp; video/science fiction","film &amp; video",N253="film &amp; video/documentary","film &amp; video",N253="film &amp; video/drama","film &amp; video",N253="film &amp; video/shorts","film &amp; video",N253="games/video games","games",N253="games/tabletop games","games",N253="games/mobile games","games",N253="journalism/audio","journalism",N253="photography/people","photography",N253="photography/photobooks","photography",N253="photography/places","photography",N253="photography/nature","photography",N253="music/electronic music","music",N253="music/rock","music",N253="music/indie rock","music",N253="music/faith","music",N253="publishing/children's books","publishing",N253="publishing/art books","publishing",N253="publishing/fiction","publishing",N253="publishing/translations","publishing",N253="music/pop","music",N253="music/classical music","music",N253="publishing/nonfiction","publishing",N253="publishing/radio &amp; podcasts","publishing",N253="music/world music","music",N253="music/metal","music",N253="music/jazz","music","TRUE","FALSE")</f>
        <v>film &amp; video</v>
      </c>
      <c r="R253" t="str" cm="1">
        <f t="array" ref="R253">_xlfn.IFS(N253="food/small batch","small batch",N253="food/restaurants","retaurants",N253="food/food trucks","food trucks",N253="theater/spaces","spaces",N253="theater/musical","musical",N253="theater/plays","plays",N253="technology/web","web",N253="technology/space exploration","space exploration",N253="technology/makerspaces","makerspaces",N253="technology/hardware","hardware",N253="technology/gadgets","gadgets",N253="technology/wearables","wearables",N253="film &amp; video/television","television",N253="film &amp; video/animation","animation",N253="film &amp; video/science fiction","science fiction",N253="film &amp; video/documentary","documentary",N253="film &amp; video/drama","drama",N253="film &amp; video/shorts","shorts",N253="games/video games","video games",N253="games/tabletop games","tabletop games",N253="games/mobile games","mobile games",N253="journalism/audio","audio",N253="photography/people","people",N253="photography/photobooks","photobooks",N253="photography/places","places",N253="photography/nature","nature",N253="music/electronic music","electronic music",N253="music/rock","rock",N253="music/indie rock","indie rock",N253="music/faith","faith",N253="publishing/children's books","children's books",N253="publishing/art books","art books",N253="publishing/fiction","fiction",N253="publishing/translations","translations",N253="music/pop","pop",N253="music/classical music","classical music",N253="publishing/nonfiction","nonfiction",N253="publishing/radio &amp; podcasts","radio &amp; podcasts",N253="music/world music","world music",N253="music/metal","metal",N253="music/jazz","jazz","TRUE","FALSE")</f>
        <v>documentary</v>
      </c>
      <c r="S253" s="5">
        <f t="shared" si="14"/>
        <v>41013.787569444445</v>
      </c>
      <c r="T253" s="5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2"/>
        <v>184.56</v>
      </c>
      <c r="P254" s="24">
        <f t="shared" si="13"/>
        <v>85.444444444444443</v>
      </c>
      <c r="Q254" t="str" cm="1">
        <f t="array" ref="Q254">_xlfn.IFS(N254="food/small batch","food",N254="food/restaurants","food",N254="food/food trucks","food",N254="theater/spaces","theater",N254="theater/musical","theater",N254="theater/plays","theater",N254="technology/web","technology",N254="technology/space exploration","technology",N254="technology/makerspaces","technology",N254="technology/hardware","technology",N254="technology/gadgets","technology",N254="technology/wearables","technology",N254="film &amp; video/television","film &amp; video",N254="film &amp; video/animation","film &amp; video",N254="film &amp; video/science fiction","film &amp; video",N254="film &amp; video/documentary","film &amp; video",N254="film &amp; video/drama","film &amp; video",N254="film &amp; video/shorts","film &amp; video",N254="games/video games","games",N254="games/tabletop games","games",N254="games/mobile games","games",N254="journalism/audio","journalism",N254="photography/people","photography",N254="photography/photobooks","photography",N254="photography/places","photography",N254="photography/nature","photography",N254="music/electronic music","music",N254="music/rock","music",N254="music/indie rock","music",N254="music/faith","music",N254="publishing/children's books","publishing",N254="publishing/art books","publishing",N254="publishing/fiction","publishing",N254="publishing/translations","publishing",N254="music/pop","music",N254="music/classical music","music",N254="publishing/nonfiction","publishing",N254="publishing/radio &amp; podcasts","publishing",N254="music/world music","music",N254="music/metal","music",N254="music/jazz","music","TRUE","FALSE")</f>
        <v>film &amp; video</v>
      </c>
      <c r="R254" t="str" cm="1">
        <f t="array" ref="R254">_xlfn.IFS(N254="food/small batch","small batch",N254="food/restaurants","retaurants",N254="food/food trucks","food trucks",N254="theater/spaces","spaces",N254="theater/musical","musical",N254="theater/plays","plays",N254="technology/web","web",N254="technology/space exploration","space exploration",N254="technology/makerspaces","makerspaces",N254="technology/hardware","hardware",N254="technology/gadgets","gadgets",N254="technology/wearables","wearables",N254="film &amp; video/television","television",N254="film &amp; video/animation","animation",N254="film &amp; video/science fiction","science fiction",N254="film &amp; video/documentary","documentary",N254="film &amp; video/drama","drama",N254="film &amp; video/shorts","shorts",N254="games/video games","video games",N254="games/tabletop games","tabletop games",N254="games/mobile games","mobile games",N254="journalism/audio","audio",N254="photography/people","people",N254="photography/photobooks","photobooks",N254="photography/places","places",N254="photography/nature","nature",N254="music/electronic music","electronic music",N254="music/rock","rock",N254="music/indie rock","indie rock",N254="music/faith","faith",N254="publishing/children's books","children's books",N254="publishing/art books","art books",N254="publishing/fiction","fiction",N254="publishing/translations","translations",N254="music/pop","pop",N254="music/classical music","classical music",N254="publishing/nonfiction","nonfiction",N254="publishing/radio &amp; podcasts","radio &amp; podcasts",N254="music/world music","world music",N254="music/metal","metal",N254="music/jazz","jazz","TRUE","FALSE")</f>
        <v>documentary</v>
      </c>
      <c r="S254" s="5">
        <f t="shared" si="14"/>
        <v>40266.662708333337</v>
      </c>
      <c r="T254" s="5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2"/>
        <v>100.73333333333335</v>
      </c>
      <c r="P255" s="24">
        <f t="shared" si="13"/>
        <v>215.85714285714286</v>
      </c>
      <c r="Q255" t="str" cm="1">
        <f t="array" ref="Q255">_xlfn.IFS(N255="food/small batch","food",N255="food/restaurants","food",N255="food/food trucks","food",N255="theater/spaces","theater",N255="theater/musical","theater",N255="theater/plays","theater",N255="technology/web","technology",N255="technology/space exploration","technology",N255="technology/makerspaces","technology",N255="technology/hardware","technology",N255="technology/gadgets","technology",N255="technology/wearables","technology",N255="film &amp; video/television","film &amp; video",N255="film &amp; video/animation","film &amp; video",N255="film &amp; video/science fiction","film &amp; video",N255="film &amp; video/documentary","film &amp; video",N255="film &amp; video/drama","film &amp; video",N255="film &amp; video/shorts","film &amp; video",N255="games/video games","games",N255="games/tabletop games","games",N255="games/mobile games","games",N255="journalism/audio","journalism",N255="photography/people","photography",N255="photography/photobooks","photography",N255="photography/places","photography",N255="photography/nature","photography",N255="music/electronic music","music",N255="music/rock","music",N255="music/indie rock","music",N255="music/faith","music",N255="publishing/children's books","publishing",N255="publishing/art books","publishing",N255="publishing/fiction","publishing",N255="publishing/translations","publishing",N255="music/pop","music",N255="music/classical music","music",N255="publishing/nonfiction","publishing",N255="publishing/radio &amp; podcasts","publishing",N255="music/world music","music",N255="music/metal","music",N255="music/jazz","music","TRUE","FALSE")</f>
        <v>film &amp; video</v>
      </c>
      <c r="R255" t="str" cm="1">
        <f t="array" ref="R255">_xlfn.IFS(N255="food/small batch","small batch",N255="food/restaurants","retaurants",N255="food/food trucks","food trucks",N255="theater/spaces","spaces",N255="theater/musical","musical",N255="theater/plays","plays",N255="technology/web","web",N255="technology/space exploration","space exploration",N255="technology/makerspaces","makerspaces",N255="technology/hardware","hardware",N255="technology/gadgets","gadgets",N255="technology/wearables","wearables",N255="film &amp; video/television","television",N255="film &amp; video/animation","animation",N255="film &amp; video/science fiction","science fiction",N255="film &amp; video/documentary","documentary",N255="film &amp; video/drama","drama",N255="film &amp; video/shorts","shorts",N255="games/video games","video games",N255="games/tabletop games","tabletop games",N255="games/mobile games","mobile games",N255="journalism/audio","audio",N255="photography/people","people",N255="photography/photobooks","photobooks",N255="photography/places","places",N255="photography/nature","nature",N255="music/electronic music","electronic music",N255="music/rock","rock",N255="music/indie rock","indie rock",N255="music/faith","faith",N255="publishing/children's books","children's books",N255="publishing/art books","art books",N255="publishing/fiction","fiction",N255="publishing/translations","translations",N255="music/pop","pop",N255="music/classical music","classical music",N255="publishing/nonfiction","nonfiction",N255="publishing/radio &amp; podcasts","radio &amp; podcasts",N255="music/world music","world music",N255="music/metal","metal",N255="music/jazz","jazz","TRUE","FALSE")</f>
        <v>documentary</v>
      </c>
      <c r="S255" s="5">
        <f t="shared" si="14"/>
        <v>40924.650868055556</v>
      </c>
      <c r="T255" s="5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2"/>
        <v>116.94725</v>
      </c>
      <c r="P256" s="24">
        <f t="shared" si="13"/>
        <v>89.38643312101911</v>
      </c>
      <c r="Q256" t="str" cm="1">
        <f t="array" ref="Q256">_xlfn.IFS(N256="food/small batch","food",N256="food/restaurants","food",N256="food/food trucks","food",N256="theater/spaces","theater",N256="theater/musical","theater",N256="theater/plays","theater",N256="technology/web","technology",N256="technology/space exploration","technology",N256="technology/makerspaces","technology",N256="technology/hardware","technology",N256="technology/gadgets","technology",N256="technology/wearables","technology",N256="film &amp; video/television","film &amp; video",N256="film &amp; video/animation","film &amp; video",N256="film &amp; video/science fiction","film &amp; video",N256="film &amp; video/documentary","film &amp; video",N256="film &amp; video/drama","film &amp; video",N256="film &amp; video/shorts","film &amp; video",N256="games/video games","games",N256="games/tabletop games","games",N256="games/mobile games","games",N256="journalism/audio","journalism",N256="photography/people","photography",N256="photography/photobooks","photography",N256="photography/places","photography",N256="photography/nature","photography",N256="music/electronic music","music",N256="music/rock","music",N256="music/indie rock","music",N256="music/faith","music",N256="publishing/children's books","publishing",N256="publishing/art books","publishing",N256="publishing/fiction","publishing",N256="publishing/translations","publishing",N256="music/pop","music",N256="music/classical music","music",N256="publishing/nonfiction","publishing",N256="publishing/radio &amp; podcasts","publishing",N256="music/world music","music",N256="music/metal","music",N256="music/jazz","music","TRUE","FALSE")</f>
        <v>film &amp; video</v>
      </c>
      <c r="R256" t="str" cm="1">
        <f t="array" ref="R256">_xlfn.IFS(N256="food/small batch","small batch",N256="food/restaurants","retaurants",N256="food/food trucks","food trucks",N256="theater/spaces","spaces",N256="theater/musical","musical",N256="theater/plays","plays",N256="technology/web","web",N256="technology/space exploration","space exploration",N256="technology/makerspaces","makerspaces",N256="technology/hardware","hardware",N256="technology/gadgets","gadgets",N256="technology/wearables","wearables",N256="film &amp; video/television","television",N256="film &amp; video/animation","animation",N256="film &amp; video/science fiction","science fiction",N256="film &amp; video/documentary","documentary",N256="film &amp; video/drama","drama",N256="film &amp; video/shorts","shorts",N256="games/video games","video games",N256="games/tabletop games","tabletop games",N256="games/mobile games","mobile games",N256="journalism/audio","audio",N256="photography/people","people",N256="photography/photobooks","photobooks",N256="photography/places","places",N256="photography/nature","nature",N256="music/electronic music","electronic music",N256="music/rock","rock",N256="music/indie rock","indie rock",N256="music/faith","faith",N256="publishing/children's books","children's books",N256="publishing/art books","art books",N256="publishing/fiction","fiction",N256="publishing/translations","translations",N256="music/pop","pop",N256="music/classical music","classical music",N256="publishing/nonfiction","nonfiction",N256="publishing/radio &amp; podcasts","radio &amp; podcasts",N256="music/world music","world music",N256="music/metal","metal",N256="music/jazz","jazz","TRUE","FALSE")</f>
        <v>documentary</v>
      </c>
      <c r="S256" s="5">
        <f t="shared" si="14"/>
        <v>42263.952662037031</v>
      </c>
      <c r="T256" s="5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2"/>
        <v>106.73325</v>
      </c>
      <c r="P257" s="24">
        <f t="shared" si="13"/>
        <v>45.418404255319146</v>
      </c>
      <c r="Q257" t="str" cm="1">
        <f t="array" ref="Q257">_xlfn.IFS(N257="food/small batch","food",N257="food/restaurants","food",N257="food/food trucks","food",N257="theater/spaces","theater",N257="theater/musical","theater",N257="theater/plays","theater",N257="technology/web","technology",N257="technology/space exploration","technology",N257="technology/makerspaces","technology",N257="technology/hardware","technology",N257="technology/gadgets","technology",N257="technology/wearables","technology",N257="film &amp; video/television","film &amp; video",N257="film &amp; video/animation","film &amp; video",N257="film &amp; video/science fiction","film &amp; video",N257="film &amp; video/documentary","film &amp; video",N257="film &amp; video/drama","film &amp; video",N257="film &amp; video/shorts","film &amp; video",N257="games/video games","games",N257="games/tabletop games","games",N257="games/mobile games","games",N257="journalism/audio","journalism",N257="photography/people","photography",N257="photography/photobooks","photography",N257="photography/places","photography",N257="photography/nature","photography",N257="music/electronic music","music",N257="music/rock","music",N257="music/indie rock","music",N257="music/faith","music",N257="publishing/children's books","publishing",N257="publishing/art books","publishing",N257="publishing/fiction","publishing",N257="publishing/translations","publishing",N257="music/pop","music",N257="music/classical music","music",N257="publishing/nonfiction","publishing",N257="publishing/radio &amp; podcasts","publishing",N257="music/world music","music",N257="music/metal","music",N257="music/jazz","music","TRUE","FALSE")</f>
        <v>film &amp; video</v>
      </c>
      <c r="R257" t="str" cm="1">
        <f t="array" ref="R257">_xlfn.IFS(N257="food/small batch","small batch",N257="food/restaurants","retaurants",N257="food/food trucks","food trucks",N257="theater/spaces","spaces",N257="theater/musical","musical",N257="theater/plays","plays",N257="technology/web","web",N257="technology/space exploration","space exploration",N257="technology/makerspaces","makerspaces",N257="technology/hardware","hardware",N257="technology/gadgets","gadgets",N257="technology/wearables","wearables",N257="film &amp; video/television","television",N257="film &amp; video/animation","animation",N257="film &amp; video/science fiction","science fiction",N257="film &amp; video/documentary","documentary",N257="film &amp; video/drama","drama",N257="film &amp; video/shorts","shorts",N257="games/video games","video games",N257="games/tabletop games","tabletop games",N257="games/mobile games","mobile games",N257="journalism/audio","audio",N257="photography/people","people",N257="photography/photobooks","photobooks",N257="photography/places","places",N257="photography/nature","nature",N257="music/electronic music","electronic music",N257="music/rock","rock",N257="music/indie rock","indie rock",N257="music/faith","faith",N257="publishing/children's books","children's books",N257="publishing/art books","art books",N257="publishing/fiction","fiction",N257="publishing/translations","translations",N257="music/pop","pop",N257="music/classical music","classical music",N257="publishing/nonfiction","nonfiction",N257="publishing/radio &amp; podcasts","radio &amp; podcasts",N257="music/world music","world music",N257="music/metal","metal",N257="music/jazz","jazz","TRUE","FALSE")</f>
        <v>documentary</v>
      </c>
      <c r="S257" s="5">
        <f t="shared" si="14"/>
        <v>40588.526412037041</v>
      </c>
      <c r="T257" s="5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2"/>
        <v>139.1</v>
      </c>
      <c r="P258" s="24">
        <f t="shared" si="13"/>
        <v>65.756363636363631</v>
      </c>
      <c r="Q258" t="str" cm="1">
        <f t="array" ref="Q258">_xlfn.IFS(N258="food/small batch","food",N258="food/restaurants","food",N258="food/food trucks","food",N258="theater/spaces","theater",N258="theater/musical","theater",N258="theater/plays","theater",N258="technology/web","technology",N258="technology/space exploration","technology",N258="technology/makerspaces","technology",N258="technology/hardware","technology",N258="technology/gadgets","technology",N258="technology/wearables","technology",N258="film &amp; video/television","film &amp; video",N258="film &amp; video/animation","film &amp; video",N258="film &amp; video/science fiction","film &amp; video",N258="film &amp; video/documentary","film &amp; video",N258="film &amp; video/drama","film &amp; video",N258="film &amp; video/shorts","film &amp; video",N258="games/video games","games",N258="games/tabletop games","games",N258="games/mobile games","games",N258="journalism/audio","journalism",N258="photography/people","photography",N258="photography/photobooks","photography",N258="photography/places","photography",N258="photography/nature","photography",N258="music/electronic music","music",N258="music/rock","music",N258="music/indie rock","music",N258="music/faith","music",N258="publishing/children's books","publishing",N258="publishing/art books","publishing",N258="publishing/fiction","publishing",N258="publishing/translations","publishing",N258="music/pop","music",N258="music/classical music","music",N258="publishing/nonfiction","publishing",N258="publishing/radio &amp; podcasts","publishing",N258="music/world music","music",N258="music/metal","music",N258="music/jazz","music","TRUE","FALSE")</f>
        <v>film &amp; video</v>
      </c>
      <c r="R258" t="str" cm="1">
        <f t="array" ref="R258">_xlfn.IFS(N258="food/small batch","small batch",N258="food/restaurants","retaurants",N258="food/food trucks","food trucks",N258="theater/spaces","spaces",N258="theater/musical","musical",N258="theater/plays","plays",N258="technology/web","web",N258="technology/space exploration","space exploration",N258="technology/makerspaces","makerspaces",N258="technology/hardware","hardware",N258="technology/gadgets","gadgets",N258="technology/wearables","wearables",N258="film &amp; video/television","television",N258="film &amp; video/animation","animation",N258="film &amp; video/science fiction","science fiction",N258="film &amp; video/documentary","documentary",N258="film &amp; video/drama","drama",N258="film &amp; video/shorts","shorts",N258="games/video games","video games",N258="games/tabletop games","tabletop games",N258="games/mobile games","mobile games",N258="journalism/audio","audio",N258="photography/people","people",N258="photography/photobooks","photobooks",N258="photography/places","places",N258="photography/nature","nature",N258="music/electronic music","electronic music",N258="music/rock","rock",N258="music/indie rock","indie rock",N258="music/faith","faith",N258="publishing/children's books","children's books",N258="publishing/art books","art books",N258="publishing/fiction","fiction",N258="publishing/translations","translations",N258="music/pop","pop",N258="music/classical music","classical music",N258="publishing/nonfiction","nonfiction",N258="publishing/radio &amp; podcasts","radio &amp; podcasts",N258="music/world music","world music",N258="music/metal","metal",N258="music/jazz","jazz","TRUE","FALSE")</f>
        <v>documentary</v>
      </c>
      <c r="S258" s="5">
        <f t="shared" si="14"/>
        <v>41319.769293981481</v>
      </c>
      <c r="T258" s="5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ref="O259:O322" si="16">(E259/D259)*100</f>
        <v>106.72648571428572</v>
      </c>
      <c r="P259" s="24">
        <f t="shared" ref="P259:P322" si="17">E259/L259</f>
        <v>66.70405357142856</v>
      </c>
      <c r="Q259" t="str" cm="1">
        <f t="array" ref="Q259">_xlfn.IFS(N259="food/small batch","food",N259="food/restaurants","food",N259="food/food trucks","food",N259="theater/spaces","theater",N259="theater/musical","theater",N259="theater/plays","theater",N259="technology/web","technology",N259="technology/space exploration","technology",N259="technology/makerspaces","technology",N259="technology/hardware","technology",N259="technology/gadgets","technology",N259="technology/wearables","technology",N259="film &amp; video/television","film &amp; video",N259="film &amp; video/animation","film &amp; video",N259="film &amp; video/science fiction","film &amp; video",N259="film &amp; video/documentary","film &amp; video",N259="film &amp; video/drama","film &amp; video",N259="film &amp; video/shorts","film &amp; video",N259="games/video games","games",N259="games/tabletop games","games",N259="games/mobile games","games",N259="journalism/audio","journalism",N259="photography/people","photography",N259="photography/photobooks","photography",N259="photography/places","photography",N259="photography/nature","photography",N259="music/electronic music","music",N259="music/rock","music",N259="music/indie rock","music",N259="music/faith","music",N259="publishing/children's books","publishing",N259="publishing/art books","publishing",N259="publishing/fiction","publishing",N259="publishing/translations","publishing",N259="music/pop","music",N259="music/classical music","music",N259="publishing/nonfiction","publishing",N259="publishing/radio &amp; podcasts","publishing",N259="music/world music","music",N259="music/metal","music",N259="music/jazz","music","TRUE","FALSE")</f>
        <v>film &amp; video</v>
      </c>
      <c r="R259" t="str" cm="1">
        <f t="array" ref="R259">_xlfn.IFS(N259="food/small batch","small batch",N259="food/restaurants","retaurants",N259="food/food trucks","food trucks",N259="theater/spaces","spaces",N259="theater/musical","musical",N259="theater/plays","plays",N259="technology/web","web",N259="technology/space exploration","space exploration",N259="technology/makerspaces","makerspaces",N259="technology/hardware","hardware",N259="technology/gadgets","gadgets",N259="technology/wearables","wearables",N259="film &amp; video/television","television",N259="film &amp; video/animation","animation",N259="film &amp; video/science fiction","science fiction",N259="film &amp; video/documentary","documentary",N259="film &amp; video/drama","drama",N259="film &amp; video/shorts","shorts",N259="games/video games","video games",N259="games/tabletop games","tabletop games",N259="games/mobile games","mobile games",N259="journalism/audio","audio",N259="photography/people","people",N259="photography/photobooks","photobooks",N259="photography/places","places",N259="photography/nature","nature",N259="music/electronic music","electronic music",N259="music/rock","rock",N259="music/indie rock","indie rock",N259="music/faith","faith",N259="publishing/children's books","children's books",N259="publishing/art books","art books",N259="publishing/fiction","fiction",N259="publishing/translations","translations",N259="music/pop","pop",N259="music/classical music","classical music",N259="publishing/nonfiction","nonfiction",N259="publishing/radio &amp; podcasts","radio &amp; podcasts",N259="music/world music","world music",N259="music/metal","metal",N259="music/jazz","jazz","TRUE","FALSE")</f>
        <v>documentary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16"/>
        <v>191.14</v>
      </c>
      <c r="P260" s="24">
        <f t="shared" si="17"/>
        <v>83.345930232558146</v>
      </c>
      <c r="Q260" t="str" cm="1">
        <f t="array" ref="Q260">_xlfn.IFS(N260="food/small batch","food",N260="food/restaurants","food",N260="food/food trucks","food",N260="theater/spaces","theater",N260="theater/musical","theater",N260="theater/plays","theater",N260="technology/web","technology",N260="technology/space exploration","technology",N260="technology/makerspaces","technology",N260="technology/hardware","technology",N260="technology/gadgets","technology",N260="technology/wearables","technology",N260="film &amp; video/television","film &amp; video",N260="film &amp; video/animation","film &amp; video",N260="film &amp; video/science fiction","film &amp; video",N260="film &amp; video/documentary","film &amp; video",N260="film &amp; video/drama","film &amp; video",N260="film &amp; video/shorts","film &amp; video",N260="games/video games","games",N260="games/tabletop games","games",N260="games/mobile games","games",N260="journalism/audio","journalism",N260="photography/people","photography",N260="photography/photobooks","photography",N260="photography/places","photography",N260="photography/nature","photography",N260="music/electronic music","music",N260="music/rock","music",N260="music/indie rock","music",N260="music/faith","music",N260="publishing/children's books","publishing",N260="publishing/art books","publishing",N260="publishing/fiction","publishing",N260="publishing/translations","publishing",N260="music/pop","music",N260="music/classical music","music",N260="publishing/nonfiction","publishing",N260="publishing/radio &amp; podcasts","publishing",N260="music/world music","music",N260="music/metal","music",N260="music/jazz","music","TRUE","FALSE")</f>
        <v>film &amp; video</v>
      </c>
      <c r="R260" t="str" cm="1">
        <f t="array" ref="R260">_xlfn.IFS(N260="food/small batch","small batch",N260="food/restaurants","retaurants",N260="food/food trucks","food trucks",N260="theater/spaces","spaces",N260="theater/musical","musical",N260="theater/plays","plays",N260="technology/web","web",N260="technology/space exploration","space exploration",N260="technology/makerspaces","makerspaces",N260="technology/hardware","hardware",N260="technology/gadgets","gadgets",N260="technology/wearables","wearables",N260="film &amp; video/television","television",N260="film &amp; video/animation","animation",N260="film &amp; video/science fiction","science fiction",N260="film &amp; video/documentary","documentary",N260="film &amp; video/drama","drama",N260="film &amp; video/shorts","shorts",N260="games/video games","video games",N260="games/tabletop games","tabletop games",N260="games/mobile games","mobile games",N260="journalism/audio","audio",N260="photography/people","people",N260="photography/photobooks","photobooks",N260="photography/places","places",N260="photography/nature","nature",N260="music/electronic music","electronic music",N260="music/rock","rock",N260="music/indie rock","indie rock",N260="music/faith","faith",N260="publishing/children's books","children's books",N260="publishing/art books","art books",N260="publishing/fiction","fiction",N260="publishing/translations","translations",N260="music/pop","pop",N260="music/classical music","classical music",N260="publishing/nonfiction","nonfiction",N260="publishing/radio &amp; podcasts","radio &amp; podcasts",N260="music/world music","world music",N260="music/metal","metal",N260="music/jazz","jazz","TRUE","FALSE")</f>
        <v>documentary</v>
      </c>
      <c r="S260" s="5">
        <f t="shared" si="18"/>
        <v>40682.051689814813</v>
      </c>
      <c r="T260" s="5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si="16"/>
        <v>131.93789333333334</v>
      </c>
      <c r="P261" s="24">
        <f t="shared" si="17"/>
        <v>105.04609341825902</v>
      </c>
      <c r="Q261" t="str" cm="1">
        <f t="array" ref="Q261">_xlfn.IFS(N261="food/small batch","food",N261="food/restaurants","food",N261="food/food trucks","food",N261="theater/spaces","theater",N261="theater/musical","theater",N261="theater/plays","theater",N261="technology/web","technology",N261="technology/space exploration","technology",N261="technology/makerspaces","technology",N261="technology/hardware","technology",N261="technology/gadgets","technology",N261="technology/wearables","technology",N261="film &amp; video/television","film &amp; video",N261="film &amp; video/animation","film &amp; video",N261="film &amp; video/science fiction","film &amp; video",N261="film &amp; video/documentary","film &amp; video",N261="film &amp; video/drama","film &amp; video",N261="film &amp; video/shorts","film &amp; video",N261="games/video games","games",N261="games/tabletop games","games",N261="games/mobile games","games",N261="journalism/audio","journalism",N261="photography/people","photography",N261="photography/photobooks","photography",N261="photography/places","photography",N261="photography/nature","photography",N261="music/electronic music","music",N261="music/rock","music",N261="music/indie rock","music",N261="music/faith","music",N261="publishing/children's books","publishing",N261="publishing/art books","publishing",N261="publishing/fiction","publishing",N261="publishing/translations","publishing",N261="music/pop","music",N261="music/classical music","music",N261="publishing/nonfiction","publishing",N261="publishing/radio &amp; podcasts","publishing",N261="music/world music","music",N261="music/metal","music",N261="music/jazz","music","TRUE","FALSE")</f>
        <v>film &amp; video</v>
      </c>
      <c r="R261" t="str" cm="1">
        <f t="array" ref="R261">_xlfn.IFS(N261="food/small batch","small batch",N261="food/restaurants","retaurants",N261="food/food trucks","food trucks",N261="theater/spaces","spaces",N261="theater/musical","musical",N261="theater/plays","plays",N261="technology/web","web",N261="technology/space exploration","space exploration",N261="technology/makerspaces","makerspaces",N261="technology/hardware","hardware",N261="technology/gadgets","gadgets",N261="technology/wearables","wearables",N261="film &amp; video/television","television",N261="film &amp; video/animation","animation",N261="film &amp; video/science fiction","science fiction",N261="film &amp; video/documentary","documentary",N261="film &amp; video/drama","drama",N261="film &amp; video/shorts","shorts",N261="games/video games","video games",N261="games/tabletop games","tabletop games",N261="games/mobile games","mobile games",N261="journalism/audio","audio",N261="photography/people","people",N261="photography/photobooks","photobooks",N261="photography/places","places",N261="photography/nature","nature",N261="music/electronic music","electronic music",N261="music/rock","rock",N261="music/indie rock","indie rock",N261="music/faith","faith",N261="publishing/children's books","children's books",N261="publishing/art books","art books",N261="publishing/fiction","fiction",N261="publishing/translations","translations",N261="music/pop","pop",N261="music/classical music","classical music",N261="publishing/nonfiction","nonfiction",N261="publishing/radio &amp; podcasts","radio &amp; podcasts",N261="music/world music","world music",N261="music/metal","metal",N261="music/jazz","jazz","TRUE","FALSE")</f>
        <v>documentary</v>
      </c>
      <c r="S261" s="5">
        <f t="shared" si="18"/>
        <v>42072.738067129627</v>
      </c>
      <c r="T261" s="5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16"/>
        <v>106.4</v>
      </c>
      <c r="P262" s="24">
        <f t="shared" si="17"/>
        <v>120.90909090909091</v>
      </c>
      <c r="Q262" t="str" cm="1">
        <f t="array" ref="Q262">_xlfn.IFS(N262="food/small batch","food",N262="food/restaurants","food",N262="food/food trucks","food",N262="theater/spaces","theater",N262="theater/musical","theater",N262="theater/plays","theater",N262="technology/web","technology",N262="technology/space exploration","technology",N262="technology/makerspaces","technology",N262="technology/hardware","technology",N262="technology/gadgets","technology",N262="technology/wearables","technology",N262="film &amp; video/television","film &amp; video",N262="film &amp; video/animation","film &amp; video",N262="film &amp; video/science fiction","film &amp; video",N262="film &amp; video/documentary","film &amp; video",N262="film &amp; video/drama","film &amp; video",N262="film &amp; video/shorts","film &amp; video",N262="games/video games","games",N262="games/tabletop games","games",N262="games/mobile games","games",N262="journalism/audio","journalism",N262="photography/people","photography",N262="photography/photobooks","photography",N262="photography/places","photography",N262="photography/nature","photography",N262="music/electronic music","music",N262="music/rock","music",N262="music/indie rock","music",N262="music/faith","music",N262="publishing/children's books","publishing",N262="publishing/art books","publishing",N262="publishing/fiction","publishing",N262="publishing/translations","publishing",N262="music/pop","music",N262="music/classical music","music",N262="publishing/nonfiction","publishing",N262="publishing/radio &amp; podcasts","publishing",N262="music/world music","music",N262="music/metal","music",N262="music/jazz","music","TRUE","FALSE")</f>
        <v>film &amp; video</v>
      </c>
      <c r="R262" t="str" cm="1">
        <f t="array" ref="R262">_xlfn.IFS(N262="food/small batch","small batch",N262="food/restaurants","retaurants",N262="food/food trucks","food trucks",N262="theater/spaces","spaces",N262="theater/musical","musical",N262="theater/plays","plays",N262="technology/web","web",N262="technology/space exploration","space exploration",N262="technology/makerspaces","makerspaces",N262="technology/hardware","hardware",N262="technology/gadgets","gadgets",N262="technology/wearables","wearables",N262="film &amp; video/television","television",N262="film &amp; video/animation","animation",N262="film &amp; video/science fiction","science fiction",N262="film &amp; video/documentary","documentary",N262="film &amp; video/drama","drama",N262="film &amp; video/shorts","shorts",N262="games/video games","video games",N262="games/tabletop games","tabletop games",N262="games/mobile games","mobile games",N262="journalism/audio","audio",N262="photography/people","people",N262="photography/photobooks","photobooks",N262="photography/places","places",N262="photography/nature","nature",N262="music/electronic music","electronic music",N262="music/rock","rock",N262="music/indie rock","indie rock",N262="music/faith","faith",N262="publishing/children's books","children's books",N262="publishing/art books","art books",N262="publishing/fiction","fiction",N262="publishing/translations","translations",N262="music/pop","pop",N262="music/classical music","classical music",N262="publishing/nonfiction","nonfiction",N262="publishing/radio &amp; podcasts","radio &amp; podcasts",N262="music/world music","world music",N262="music/metal","metal",N262="music/jazz","jazz","TRUE","FALSE")</f>
        <v>documentary</v>
      </c>
      <c r="S262" s="5">
        <f t="shared" si="18"/>
        <v>40330.755543981482</v>
      </c>
      <c r="T262" s="5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16"/>
        <v>107.4</v>
      </c>
      <c r="P263" s="24">
        <f t="shared" si="17"/>
        <v>97.63636363636364</v>
      </c>
      <c r="Q263" t="str" cm="1">
        <f t="array" ref="Q263">_xlfn.IFS(N263="food/small batch","food",N263="food/restaurants","food",N263="food/food trucks","food",N263="theater/spaces","theater",N263="theater/musical","theater",N263="theater/plays","theater",N263="technology/web","technology",N263="technology/space exploration","technology",N263="technology/makerspaces","technology",N263="technology/hardware","technology",N263="technology/gadgets","technology",N263="technology/wearables","technology",N263="film &amp; video/television","film &amp; video",N263="film &amp; video/animation","film &amp; video",N263="film &amp; video/science fiction","film &amp; video",N263="film &amp; video/documentary","film &amp; video",N263="film &amp; video/drama","film &amp; video",N263="film &amp; video/shorts","film &amp; video",N263="games/video games","games",N263="games/tabletop games","games",N263="games/mobile games","games",N263="journalism/audio","journalism",N263="photography/people","photography",N263="photography/photobooks","photography",N263="photography/places","photography",N263="photography/nature","photography",N263="music/electronic music","music",N263="music/rock","music",N263="music/indie rock","music",N263="music/faith","music",N263="publishing/children's books","publishing",N263="publishing/art books","publishing",N263="publishing/fiction","publishing",N263="publishing/translations","publishing",N263="music/pop","music",N263="music/classical music","music",N263="publishing/nonfiction","publishing",N263="publishing/radio &amp; podcasts","publishing",N263="music/world music","music",N263="music/metal","music",N263="music/jazz","music","TRUE","FALSE")</f>
        <v>film &amp; video</v>
      </c>
      <c r="R263" t="str" cm="1">
        <f t="array" ref="R263">_xlfn.IFS(N263="food/small batch","small batch",N263="food/restaurants","retaurants",N263="food/food trucks","food trucks",N263="theater/spaces","spaces",N263="theater/musical","musical",N263="theater/plays","plays",N263="technology/web","web",N263="technology/space exploration","space exploration",N263="technology/makerspaces","makerspaces",N263="technology/hardware","hardware",N263="technology/gadgets","gadgets",N263="technology/wearables","wearables",N263="film &amp; video/television","television",N263="film &amp; video/animation","animation",N263="film &amp; video/science fiction","science fiction",N263="film &amp; video/documentary","documentary",N263="film &amp; video/drama","drama",N263="film &amp; video/shorts","shorts",N263="games/video games","video games",N263="games/tabletop games","tabletop games",N263="games/mobile games","mobile games",N263="journalism/audio","audio",N263="photography/people","people",N263="photography/photobooks","photobooks",N263="photography/places","places",N263="photography/nature","nature",N263="music/electronic music","electronic music",N263="music/rock","rock",N263="music/indie rock","indie rock",N263="music/faith","faith",N263="publishing/children's books","children's books",N263="publishing/art books","art books",N263="publishing/fiction","fiction",N263="publishing/translations","translations",N263="music/pop","pop",N263="music/classical music","classical music",N263="publishing/nonfiction","nonfiction",N263="publishing/radio &amp; podcasts","radio &amp; podcasts",N263="music/world music","world music",N263="music/metal","metal",N263="music/jazz","jazz","TRUE","FALSE")</f>
        <v>documentary</v>
      </c>
      <c r="S263" s="5">
        <f t="shared" si="18"/>
        <v>41017.885462962964</v>
      </c>
      <c r="T263" s="5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16"/>
        <v>240</v>
      </c>
      <c r="P264" s="24">
        <f t="shared" si="17"/>
        <v>41.379310344827587</v>
      </c>
      <c r="Q264" t="str" cm="1">
        <f t="array" ref="Q264">_xlfn.IFS(N264="food/small batch","food",N264="food/restaurants","food",N264="food/food trucks","food",N264="theater/spaces","theater",N264="theater/musical","theater",N264="theater/plays","theater",N264="technology/web","technology",N264="technology/space exploration","technology",N264="technology/makerspaces","technology",N264="technology/hardware","technology",N264="technology/gadgets","technology",N264="technology/wearables","technology",N264="film &amp; video/television","film &amp; video",N264="film &amp; video/animation","film &amp; video",N264="film &amp; video/science fiction","film &amp; video",N264="film &amp; video/documentary","film &amp; video",N264="film &amp; video/drama","film &amp; video",N264="film &amp; video/shorts","film &amp; video",N264="games/video games","games",N264="games/tabletop games","games",N264="games/mobile games","games",N264="journalism/audio","journalism",N264="photography/people","photography",N264="photography/photobooks","photography",N264="photography/places","photography",N264="photography/nature","photography",N264="music/electronic music","music",N264="music/rock","music",N264="music/indie rock","music",N264="music/faith","music",N264="publishing/children's books","publishing",N264="publishing/art books","publishing",N264="publishing/fiction","publishing",N264="publishing/translations","publishing",N264="music/pop","music",N264="music/classical music","music",N264="publishing/nonfiction","publishing",N264="publishing/radio &amp; podcasts","publishing",N264="music/world music","music",N264="music/metal","music",N264="music/jazz","music","TRUE","FALSE")</f>
        <v>film &amp; video</v>
      </c>
      <c r="R264" t="str" cm="1">
        <f t="array" ref="R264">_xlfn.IFS(N264="food/small batch","small batch",N264="food/restaurants","retaurants",N264="food/food trucks","food trucks",N264="theater/spaces","spaces",N264="theater/musical","musical",N264="theater/plays","plays",N264="technology/web","web",N264="technology/space exploration","space exploration",N264="technology/makerspaces","makerspaces",N264="technology/hardware","hardware",N264="technology/gadgets","gadgets",N264="technology/wearables","wearables",N264="film &amp; video/television","television",N264="film &amp; video/animation","animation",N264="film &amp; video/science fiction","science fiction",N264="film &amp; video/documentary","documentary",N264="film &amp; video/drama","drama",N264="film &amp; video/shorts","shorts",N264="games/video games","video games",N264="games/tabletop games","tabletop games",N264="games/mobile games","mobile games",N264="journalism/audio","audio",N264="photography/people","people",N264="photography/photobooks","photobooks",N264="photography/places","places",N264="photography/nature","nature",N264="music/electronic music","electronic music",N264="music/rock","rock",N264="music/indie rock","indie rock",N264="music/faith","faith",N264="publishing/children's books","children's books",N264="publishing/art books","art books",N264="publishing/fiction","fiction",N264="publishing/translations","translations",N264="music/pop","pop",N264="music/classical music","classical music",N264="publishing/nonfiction","nonfiction",N264="publishing/radio &amp; podcasts","radio &amp; podcasts",N264="music/world music","world music",N264="music/metal","metal",N264="music/jazz","jazz","TRUE","FALSE")</f>
        <v>documentary</v>
      </c>
      <c r="S264" s="5">
        <f t="shared" si="18"/>
        <v>40555.24800925926</v>
      </c>
      <c r="T264" s="5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16"/>
        <v>118.08108</v>
      </c>
      <c r="P265" s="24">
        <f t="shared" si="17"/>
        <v>30.654485981308412</v>
      </c>
      <c r="Q265" t="str" cm="1">
        <f t="array" ref="Q265">_xlfn.IFS(N265="food/small batch","food",N265="food/restaurants","food",N265="food/food trucks","food",N265="theater/spaces","theater",N265="theater/musical","theater",N265="theater/plays","theater",N265="technology/web","technology",N265="technology/space exploration","technology",N265="technology/makerspaces","technology",N265="technology/hardware","technology",N265="technology/gadgets","technology",N265="technology/wearables","technology",N265="film &amp; video/television","film &amp; video",N265="film &amp; video/animation","film &amp; video",N265="film &amp; video/science fiction","film &amp; video",N265="film &amp; video/documentary","film &amp; video",N265="film &amp; video/drama","film &amp; video",N265="film &amp; video/shorts","film &amp; video",N265="games/video games","games",N265="games/tabletop games","games",N265="games/mobile games","games",N265="journalism/audio","journalism",N265="photography/people","photography",N265="photography/photobooks","photography",N265="photography/places","photography",N265="photography/nature","photography",N265="music/electronic music","music",N265="music/rock","music",N265="music/indie rock","music",N265="music/faith","music",N265="publishing/children's books","publishing",N265="publishing/art books","publishing",N265="publishing/fiction","publishing",N265="publishing/translations","publishing",N265="music/pop","music",N265="music/classical music","music",N265="publishing/nonfiction","publishing",N265="publishing/radio &amp; podcasts","publishing",N265="music/world music","music",N265="music/metal","music",N265="music/jazz","music","TRUE","FALSE")</f>
        <v>film &amp; video</v>
      </c>
      <c r="R265" t="str" cm="1">
        <f t="array" ref="R265">_xlfn.IFS(N265="food/small batch","small batch",N265="food/restaurants","retaurants",N265="food/food trucks","food trucks",N265="theater/spaces","spaces",N265="theater/musical","musical",N265="theater/plays","plays",N265="technology/web","web",N265="technology/space exploration","space exploration",N265="technology/makerspaces","makerspaces",N265="technology/hardware","hardware",N265="technology/gadgets","gadgets",N265="technology/wearables","wearables",N265="film &amp; video/television","television",N265="film &amp; video/animation","animation",N265="film &amp; video/science fiction","science fiction",N265="film &amp; video/documentary","documentary",N265="film &amp; video/drama","drama",N265="film &amp; video/shorts","shorts",N265="games/video games","video games",N265="games/tabletop games","tabletop games",N265="games/mobile games","mobile games",N265="journalism/audio","audio",N265="photography/people","people",N265="photography/photobooks","photobooks",N265="photography/places","places",N265="photography/nature","nature",N265="music/electronic music","electronic music",N265="music/rock","rock",N265="music/indie rock","indie rock",N265="music/faith","faith",N265="publishing/children's books","children's books",N265="publishing/art books","art books",N265="publishing/fiction","fiction",N265="publishing/translations","translations",N265="music/pop","pop",N265="music/classical music","classical music",N265="publishing/nonfiction","nonfiction",N265="publishing/radio &amp; podcasts","radio &amp; podcasts",N265="music/world music","world music",N265="music/metal","metal",N265="music/jazz","jazz","TRUE","FALSE")</f>
        <v>documentary</v>
      </c>
      <c r="S265" s="5">
        <f t="shared" si="18"/>
        <v>41149.954791666663</v>
      </c>
      <c r="T265" s="5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16"/>
        <v>118.19999999999999</v>
      </c>
      <c r="P266" s="24">
        <f t="shared" si="17"/>
        <v>64.945054945054949</v>
      </c>
      <c r="Q266" t="str" cm="1">
        <f t="array" ref="Q266">_xlfn.IFS(N266="food/small batch","food",N266="food/restaurants","food",N266="food/food trucks","food",N266="theater/spaces","theater",N266="theater/musical","theater",N266="theater/plays","theater",N266="technology/web","technology",N266="technology/space exploration","technology",N266="technology/makerspaces","technology",N266="technology/hardware","technology",N266="technology/gadgets","technology",N266="technology/wearables","technology",N266="film &amp; video/television","film &amp; video",N266="film &amp; video/animation","film &amp; video",N266="film &amp; video/science fiction","film &amp; video",N266="film &amp; video/documentary","film &amp; video",N266="film &amp; video/drama","film &amp; video",N266="film &amp; video/shorts","film &amp; video",N266="games/video games","games",N266="games/tabletop games","games",N266="games/mobile games","games",N266="journalism/audio","journalism",N266="photography/people","photography",N266="photography/photobooks","photography",N266="photography/places","photography",N266="photography/nature","photography",N266="music/electronic music","music",N266="music/rock","music",N266="music/indie rock","music",N266="music/faith","music",N266="publishing/children's books","publishing",N266="publishing/art books","publishing",N266="publishing/fiction","publishing",N266="publishing/translations","publishing",N266="music/pop","music",N266="music/classical music","music",N266="publishing/nonfiction","publishing",N266="publishing/radio &amp; podcasts","publishing",N266="music/world music","music",N266="music/metal","music",N266="music/jazz","music","TRUE","FALSE")</f>
        <v>film &amp; video</v>
      </c>
      <c r="R266" t="str" cm="1">
        <f t="array" ref="R266">_xlfn.IFS(N266="food/small batch","small batch",N266="food/restaurants","retaurants",N266="food/food trucks","food trucks",N266="theater/spaces","spaces",N266="theater/musical","musical",N266="theater/plays","plays",N266="technology/web","web",N266="technology/space exploration","space exploration",N266="technology/makerspaces","makerspaces",N266="technology/hardware","hardware",N266="technology/gadgets","gadgets",N266="technology/wearables","wearables",N266="film &amp; video/television","television",N266="film &amp; video/animation","animation",N266="film &amp; video/science fiction","science fiction",N266="film &amp; video/documentary","documentary",N266="film &amp; video/drama","drama",N266="film &amp; video/shorts","shorts",N266="games/video games","video games",N266="games/tabletop games","tabletop games",N266="games/mobile games","mobile games",N266="journalism/audio","audio",N266="photography/people","people",N266="photography/photobooks","photobooks",N266="photography/places","places",N266="photography/nature","nature",N266="music/electronic music","electronic music",N266="music/rock","rock",N266="music/indie rock","indie rock",N266="music/faith","faith",N266="publishing/children's books","children's books",N266="publishing/art books","art books",N266="publishing/fiction","fiction",N266="publishing/translations","translations",N266="music/pop","pop",N266="music/classical music","classical music",N266="publishing/nonfiction","nonfiction",N266="publishing/radio &amp; podcasts","radio &amp; podcasts",N266="music/world music","world music",N266="music/metal","metal",N266="music/jazz","jazz","TRUE","FALSE")</f>
        <v>documentary</v>
      </c>
      <c r="S266" s="5">
        <f t="shared" si="18"/>
        <v>41010.620312500003</v>
      </c>
      <c r="T266" s="5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16"/>
        <v>111.1</v>
      </c>
      <c r="P267" s="24">
        <f t="shared" si="17"/>
        <v>95.775862068965523</v>
      </c>
      <c r="Q267" t="str" cm="1">
        <f t="array" ref="Q267">_xlfn.IFS(N267="food/small batch","food",N267="food/restaurants","food",N267="food/food trucks","food",N267="theater/spaces","theater",N267="theater/musical","theater",N267="theater/plays","theater",N267="technology/web","technology",N267="technology/space exploration","technology",N267="technology/makerspaces","technology",N267="technology/hardware","technology",N267="technology/gadgets","technology",N267="technology/wearables","technology",N267="film &amp; video/television","film &amp; video",N267="film &amp; video/animation","film &amp; video",N267="film &amp; video/science fiction","film &amp; video",N267="film &amp; video/documentary","film &amp; video",N267="film &amp; video/drama","film &amp; video",N267="film &amp; video/shorts","film &amp; video",N267="games/video games","games",N267="games/tabletop games","games",N267="games/mobile games","games",N267="journalism/audio","journalism",N267="photography/people","photography",N267="photography/photobooks","photography",N267="photography/places","photography",N267="photography/nature","photography",N267="music/electronic music","music",N267="music/rock","music",N267="music/indie rock","music",N267="music/faith","music",N267="publishing/children's books","publishing",N267="publishing/art books","publishing",N267="publishing/fiction","publishing",N267="publishing/translations","publishing",N267="music/pop","music",N267="music/classical music","music",N267="publishing/nonfiction","publishing",N267="publishing/radio &amp; podcasts","publishing",N267="music/world music","music",N267="music/metal","music",N267="music/jazz","music","TRUE","FALSE")</f>
        <v>film &amp; video</v>
      </c>
      <c r="R267" t="str" cm="1">
        <f t="array" ref="R267">_xlfn.IFS(N267="food/small batch","small batch",N267="food/restaurants","retaurants",N267="food/food trucks","food trucks",N267="theater/spaces","spaces",N267="theater/musical","musical",N267="theater/plays","plays",N267="technology/web","web",N267="technology/space exploration","space exploration",N267="technology/makerspaces","makerspaces",N267="technology/hardware","hardware",N267="technology/gadgets","gadgets",N267="technology/wearables","wearables",N267="film &amp; video/television","television",N267="film &amp; video/animation","animation",N267="film &amp; video/science fiction","science fiction",N267="film &amp; video/documentary","documentary",N267="film &amp; video/drama","drama",N267="film &amp; video/shorts","shorts",N267="games/video games","video games",N267="games/tabletop games","tabletop games",N267="games/mobile games","mobile games",N267="journalism/audio","audio",N267="photography/people","people",N267="photography/photobooks","photobooks",N267="photography/places","places",N267="photography/nature","nature",N267="music/electronic music","electronic music",N267="music/rock","rock",N267="music/indie rock","indie rock",N267="music/faith","faith",N267="publishing/children's books","children's books",N267="publishing/art books","art books",N267="publishing/fiction","fiction",N267="publishing/translations","translations",N267="music/pop","pop",N267="music/classical music","classical music",N267="publishing/nonfiction","nonfiction",N267="publishing/radio &amp; podcasts","radio &amp; podcasts",N267="music/world music","world music",N267="music/metal","metal",N267="music/jazz","jazz","TRUE","FALSE")</f>
        <v>documentary</v>
      </c>
      <c r="S267" s="5">
        <f t="shared" si="18"/>
        <v>40267.245717592588</v>
      </c>
      <c r="T267" s="5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16"/>
        <v>145.5</v>
      </c>
      <c r="P268" s="24">
        <f t="shared" si="17"/>
        <v>40.416666666666664</v>
      </c>
      <c r="Q268" t="str" cm="1">
        <f t="array" ref="Q268">_xlfn.IFS(N268="food/small batch","food",N268="food/restaurants","food",N268="food/food trucks","food",N268="theater/spaces","theater",N268="theater/musical","theater",N268="theater/plays","theater",N268="technology/web","technology",N268="technology/space exploration","technology",N268="technology/makerspaces","technology",N268="technology/hardware","technology",N268="technology/gadgets","technology",N268="technology/wearables","technology",N268="film &amp; video/television","film &amp; video",N268="film &amp; video/animation","film &amp; video",N268="film &amp; video/science fiction","film &amp; video",N268="film &amp; video/documentary","film &amp; video",N268="film &amp; video/drama","film &amp; video",N268="film &amp; video/shorts","film &amp; video",N268="games/video games","games",N268="games/tabletop games","games",N268="games/mobile games","games",N268="journalism/audio","journalism",N268="photography/people","photography",N268="photography/photobooks","photography",N268="photography/places","photography",N268="photography/nature","photography",N268="music/electronic music","music",N268="music/rock","music",N268="music/indie rock","music",N268="music/faith","music",N268="publishing/children's books","publishing",N268="publishing/art books","publishing",N268="publishing/fiction","publishing",N268="publishing/translations","publishing",N268="music/pop","music",N268="music/classical music","music",N268="publishing/nonfiction","publishing",N268="publishing/radio &amp; podcasts","publishing",N268="music/world music","music",N268="music/metal","music",N268="music/jazz","music","TRUE","FALSE")</f>
        <v>film &amp; video</v>
      </c>
      <c r="R268" t="str" cm="1">
        <f t="array" ref="R268">_xlfn.IFS(N268="food/small batch","small batch",N268="food/restaurants","retaurants",N268="food/food trucks","food trucks",N268="theater/spaces","spaces",N268="theater/musical","musical",N268="theater/plays","plays",N268="technology/web","web",N268="technology/space exploration","space exploration",N268="technology/makerspaces","makerspaces",N268="technology/hardware","hardware",N268="technology/gadgets","gadgets",N268="technology/wearables","wearables",N268="film &amp; video/television","television",N268="film &amp; video/animation","animation",N268="film &amp; video/science fiction","science fiction",N268="film &amp; video/documentary","documentary",N268="film &amp; video/drama","drama",N268="film &amp; video/shorts","shorts",N268="games/video games","video games",N268="games/tabletop games","tabletop games",N268="games/mobile games","mobile games",N268="journalism/audio","audio",N268="photography/people","people",N268="photography/photobooks","photobooks",N268="photography/places","places",N268="photography/nature","nature",N268="music/electronic music","electronic music",N268="music/rock","rock",N268="music/indie rock","indie rock",N268="music/faith","faith",N268="publishing/children's books","children's books",N268="publishing/art books","art books",N268="publishing/fiction","fiction",N268="publishing/translations","translations",N268="music/pop","pop",N268="music/classical music","classical music",N268="publishing/nonfiction","nonfiction",N268="publishing/radio &amp; podcasts","radio &amp; podcasts",N268="music/world music","world music",N268="music/metal","metal",N268="music/jazz","jazz","TRUE","FALSE")</f>
        <v>documentary</v>
      </c>
      <c r="S268" s="5">
        <f t="shared" si="18"/>
        <v>40205.174849537041</v>
      </c>
      <c r="T268" s="5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16"/>
        <v>131.62883248730967</v>
      </c>
      <c r="P269" s="24">
        <f t="shared" si="17"/>
        <v>78.578424242424248</v>
      </c>
      <c r="Q269" t="str" cm="1">
        <f t="array" ref="Q269">_xlfn.IFS(N269="food/small batch","food",N269="food/restaurants","food",N269="food/food trucks","food",N269="theater/spaces","theater",N269="theater/musical","theater",N269="theater/plays","theater",N269="technology/web","technology",N269="technology/space exploration","technology",N269="technology/makerspaces","technology",N269="technology/hardware","technology",N269="technology/gadgets","technology",N269="technology/wearables","technology",N269="film &amp; video/television","film &amp; video",N269="film &amp; video/animation","film &amp; video",N269="film &amp; video/science fiction","film &amp; video",N269="film &amp; video/documentary","film &amp; video",N269="film &amp; video/drama","film &amp; video",N269="film &amp; video/shorts","film &amp; video",N269="games/video games","games",N269="games/tabletop games","games",N269="games/mobile games","games",N269="journalism/audio","journalism",N269="photography/people","photography",N269="photography/photobooks","photography",N269="photography/places","photography",N269="photography/nature","photography",N269="music/electronic music","music",N269="music/rock","music",N269="music/indie rock","music",N269="music/faith","music",N269="publishing/children's books","publishing",N269="publishing/art books","publishing",N269="publishing/fiction","publishing",N269="publishing/translations","publishing",N269="music/pop","music",N269="music/classical music","music",N269="publishing/nonfiction","publishing",N269="publishing/radio &amp; podcasts","publishing",N269="music/world music","music",N269="music/metal","music",N269="music/jazz","music","TRUE","FALSE")</f>
        <v>film &amp; video</v>
      </c>
      <c r="R269" t="str" cm="1">
        <f t="array" ref="R269">_xlfn.IFS(N269="food/small batch","small batch",N269="food/restaurants","retaurants",N269="food/food trucks","food trucks",N269="theater/spaces","spaces",N269="theater/musical","musical",N269="theater/plays","plays",N269="technology/web","web",N269="technology/space exploration","space exploration",N269="technology/makerspaces","makerspaces",N269="technology/hardware","hardware",N269="technology/gadgets","gadgets",N269="technology/wearables","wearables",N269="film &amp; video/television","television",N269="film &amp; video/animation","animation",N269="film &amp; video/science fiction","science fiction",N269="film &amp; video/documentary","documentary",N269="film &amp; video/drama","drama",N269="film &amp; video/shorts","shorts",N269="games/video games","video games",N269="games/tabletop games","tabletop games",N269="games/mobile games","mobile games",N269="journalism/audio","audio",N269="photography/people","people",N269="photography/photobooks","photobooks",N269="photography/places","places",N269="photography/nature","nature",N269="music/electronic music","electronic music",N269="music/rock","rock",N269="music/indie rock","indie rock",N269="music/faith","faith",N269="publishing/children's books","children's books",N269="publishing/art books","art books",N269="publishing/fiction","fiction",N269="publishing/translations","translations",N269="music/pop","pop",N269="music/classical music","classical music",N269="publishing/nonfiction","nonfiction",N269="publishing/radio &amp; podcasts","radio &amp; podcasts",N269="music/world music","world music",N269="music/metal","metal",N269="music/jazz","jazz","TRUE","FALSE")</f>
        <v>documentary</v>
      </c>
      <c r="S269" s="5">
        <f t="shared" si="18"/>
        <v>41785.452534722222</v>
      </c>
      <c r="T269" s="5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16"/>
        <v>111.4</v>
      </c>
      <c r="P270" s="24">
        <f t="shared" si="17"/>
        <v>50.18018018018018</v>
      </c>
      <c r="Q270" t="str" cm="1">
        <f t="array" ref="Q270">_xlfn.IFS(N270="food/small batch","food",N270="food/restaurants","food",N270="food/food trucks","food",N270="theater/spaces","theater",N270="theater/musical","theater",N270="theater/plays","theater",N270="technology/web","technology",N270="technology/space exploration","technology",N270="technology/makerspaces","technology",N270="technology/hardware","technology",N270="technology/gadgets","technology",N270="technology/wearables","technology",N270="film &amp; video/television","film &amp; video",N270="film &amp; video/animation","film &amp; video",N270="film &amp; video/science fiction","film &amp; video",N270="film &amp; video/documentary","film &amp; video",N270="film &amp; video/drama","film &amp; video",N270="film &amp; video/shorts","film &amp; video",N270="games/video games","games",N270="games/tabletop games","games",N270="games/mobile games","games",N270="journalism/audio","journalism",N270="photography/people","photography",N270="photography/photobooks","photography",N270="photography/places","photography",N270="photography/nature","photography",N270="music/electronic music","music",N270="music/rock","music",N270="music/indie rock","music",N270="music/faith","music",N270="publishing/children's books","publishing",N270="publishing/art books","publishing",N270="publishing/fiction","publishing",N270="publishing/translations","publishing",N270="music/pop","music",N270="music/classical music","music",N270="publishing/nonfiction","publishing",N270="publishing/radio &amp; podcasts","publishing",N270="music/world music","music",N270="music/metal","music",N270="music/jazz","music","TRUE","FALSE")</f>
        <v>film &amp; video</v>
      </c>
      <c r="R270" t="str" cm="1">
        <f t="array" ref="R270">_xlfn.IFS(N270="food/small batch","small batch",N270="food/restaurants","retaurants",N270="food/food trucks","food trucks",N270="theater/spaces","spaces",N270="theater/musical","musical",N270="theater/plays","plays",N270="technology/web","web",N270="technology/space exploration","space exploration",N270="technology/makerspaces","makerspaces",N270="technology/hardware","hardware",N270="technology/gadgets","gadgets",N270="technology/wearables","wearables",N270="film &amp; video/television","television",N270="film &amp; video/animation","animation",N270="film &amp; video/science fiction","science fiction",N270="film &amp; video/documentary","documentary",N270="film &amp; video/drama","drama",N270="film &amp; video/shorts","shorts",N270="games/video games","video games",N270="games/tabletop games","tabletop games",N270="games/mobile games","mobile games",N270="journalism/audio","audio",N270="photography/people","people",N270="photography/photobooks","photobooks",N270="photography/places","places",N270="photography/nature","nature",N270="music/electronic music","electronic music",N270="music/rock","rock",N270="music/indie rock","indie rock",N270="music/faith","faith",N270="publishing/children's books","children's books",N270="publishing/art books","art books",N270="publishing/fiction","fiction",N270="publishing/translations","translations",N270="music/pop","pop",N270="music/classical music","classical music",N270="publishing/nonfiction","nonfiction",N270="publishing/radio &amp; podcasts","radio &amp; podcasts",N270="music/world music","world music",N270="music/metal","metal",N270="music/jazz","jazz","TRUE","FALSE")</f>
        <v>documentary</v>
      </c>
      <c r="S270" s="5">
        <f t="shared" si="18"/>
        <v>40809.15252314815</v>
      </c>
      <c r="T270" s="5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16"/>
        <v>147.23376999999999</v>
      </c>
      <c r="P271" s="24">
        <f t="shared" si="17"/>
        <v>92.251735588972423</v>
      </c>
      <c r="Q271" t="str" cm="1">
        <f t="array" ref="Q271">_xlfn.IFS(N271="food/small batch","food",N271="food/restaurants","food",N271="food/food trucks","food",N271="theater/spaces","theater",N271="theater/musical","theater",N271="theater/plays","theater",N271="technology/web","technology",N271="technology/space exploration","technology",N271="technology/makerspaces","technology",N271="technology/hardware","technology",N271="technology/gadgets","technology",N271="technology/wearables","technology",N271="film &amp; video/television","film &amp; video",N271="film &amp; video/animation","film &amp; video",N271="film &amp; video/science fiction","film &amp; video",N271="film &amp; video/documentary","film &amp; video",N271="film &amp; video/drama","film &amp; video",N271="film &amp; video/shorts","film &amp; video",N271="games/video games","games",N271="games/tabletop games","games",N271="games/mobile games","games",N271="journalism/audio","journalism",N271="photography/people","photography",N271="photography/photobooks","photography",N271="photography/places","photography",N271="photography/nature","photography",N271="music/electronic music","music",N271="music/rock","music",N271="music/indie rock","music",N271="music/faith","music",N271="publishing/children's books","publishing",N271="publishing/art books","publishing",N271="publishing/fiction","publishing",N271="publishing/translations","publishing",N271="music/pop","music",N271="music/classical music","music",N271="publishing/nonfiction","publishing",N271="publishing/radio &amp; podcasts","publishing",N271="music/world music","music",N271="music/metal","music",N271="music/jazz","music","TRUE","FALSE")</f>
        <v>film &amp; video</v>
      </c>
      <c r="R271" t="str" cm="1">
        <f t="array" ref="R271">_xlfn.IFS(N271="food/small batch","small batch",N271="food/restaurants","retaurants",N271="food/food trucks","food trucks",N271="theater/spaces","spaces",N271="theater/musical","musical",N271="theater/plays","plays",N271="technology/web","web",N271="technology/space exploration","space exploration",N271="technology/makerspaces","makerspaces",N271="technology/hardware","hardware",N271="technology/gadgets","gadgets",N271="technology/wearables","wearables",N271="film &amp; video/television","television",N271="film &amp; video/animation","animation",N271="film &amp; video/science fiction","science fiction",N271="film &amp; video/documentary","documentary",N271="film &amp; video/drama","drama",N271="film &amp; video/shorts","shorts",N271="games/video games","video games",N271="games/tabletop games","tabletop games",N271="games/mobile games","mobile games",N271="journalism/audio","audio",N271="photography/people","people",N271="photography/photobooks","photobooks",N271="photography/places","places",N271="photography/nature","nature",N271="music/electronic music","electronic music",N271="music/rock","rock",N271="music/indie rock","indie rock",N271="music/faith","faith",N271="publishing/children's books","children's books",N271="publishing/art books","art books",N271="publishing/fiction","fiction",N271="publishing/translations","translations",N271="music/pop","pop",N271="music/classical music","classical music",N271="publishing/nonfiction","nonfiction",N271="publishing/radio &amp; podcasts","radio &amp; podcasts",N271="music/world music","world music",N271="music/metal","metal",N271="music/jazz","jazz","TRUE","FALSE")</f>
        <v>documentary</v>
      </c>
      <c r="S271" s="5">
        <f t="shared" si="18"/>
        <v>42758.197013888886</v>
      </c>
      <c r="T271" s="5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16"/>
        <v>152.60869565217391</v>
      </c>
      <c r="P272" s="24">
        <f t="shared" si="17"/>
        <v>57.540983606557376</v>
      </c>
      <c r="Q272" t="str" cm="1">
        <f t="array" ref="Q272">_xlfn.IFS(N272="food/small batch","food",N272="food/restaurants","food",N272="food/food trucks","food",N272="theater/spaces","theater",N272="theater/musical","theater",N272="theater/plays","theater",N272="technology/web","technology",N272="technology/space exploration","technology",N272="technology/makerspaces","technology",N272="technology/hardware","technology",N272="technology/gadgets","technology",N272="technology/wearables","technology",N272="film &amp; video/television","film &amp; video",N272="film &amp; video/animation","film &amp; video",N272="film &amp; video/science fiction","film &amp; video",N272="film &amp; video/documentary","film &amp; video",N272="film &amp; video/drama","film &amp; video",N272="film &amp; video/shorts","film &amp; video",N272="games/video games","games",N272="games/tabletop games","games",N272="games/mobile games","games",N272="journalism/audio","journalism",N272="photography/people","photography",N272="photography/photobooks","photography",N272="photography/places","photography",N272="photography/nature","photography",N272="music/electronic music","music",N272="music/rock","music",N272="music/indie rock","music",N272="music/faith","music",N272="publishing/children's books","publishing",N272="publishing/art books","publishing",N272="publishing/fiction","publishing",N272="publishing/translations","publishing",N272="music/pop","music",N272="music/classical music","music",N272="publishing/nonfiction","publishing",N272="publishing/radio &amp; podcasts","publishing",N272="music/world music","music",N272="music/metal","music",N272="music/jazz","music","TRUE","FALSE")</f>
        <v>film &amp; video</v>
      </c>
      <c r="R272" t="str" cm="1">
        <f t="array" ref="R272">_xlfn.IFS(N272="food/small batch","small batch",N272="food/restaurants","retaurants",N272="food/food trucks","food trucks",N272="theater/spaces","spaces",N272="theater/musical","musical",N272="theater/plays","plays",N272="technology/web","web",N272="technology/space exploration","space exploration",N272="technology/makerspaces","makerspaces",N272="technology/hardware","hardware",N272="technology/gadgets","gadgets",N272="technology/wearables","wearables",N272="film &amp; video/television","television",N272="film &amp; video/animation","animation",N272="film &amp; video/science fiction","science fiction",N272="film &amp; video/documentary","documentary",N272="film &amp; video/drama","drama",N272="film &amp; video/shorts","shorts",N272="games/video games","video games",N272="games/tabletop games","tabletop games",N272="games/mobile games","mobile games",N272="journalism/audio","audio",N272="photography/people","people",N272="photography/photobooks","photobooks",N272="photography/places","places",N272="photography/nature","nature",N272="music/electronic music","electronic music",N272="music/rock","rock",N272="music/indie rock","indie rock",N272="music/faith","faith",N272="publishing/children's books","children's books",N272="publishing/art books","art books",N272="publishing/fiction","fiction",N272="publishing/translations","translations",N272="music/pop","pop",N272="music/classical music","classical music",N272="publishing/nonfiction","nonfiction",N272="publishing/radio &amp; podcasts","radio &amp; podcasts",N272="music/world music","world music",N272="music/metal","metal",N272="music/jazz","jazz","TRUE","FALSE")</f>
        <v>documentary</v>
      </c>
      <c r="S272" s="5">
        <f t="shared" si="18"/>
        <v>40637.866550925923</v>
      </c>
      <c r="T272" s="5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16"/>
        <v>104.67999999999999</v>
      </c>
      <c r="P273" s="24">
        <f t="shared" si="17"/>
        <v>109.42160278745645</v>
      </c>
      <c r="Q273" t="str" cm="1">
        <f t="array" ref="Q273">_xlfn.IFS(N273="food/small batch","food",N273="food/restaurants","food",N273="food/food trucks","food",N273="theater/spaces","theater",N273="theater/musical","theater",N273="theater/plays","theater",N273="technology/web","technology",N273="technology/space exploration","technology",N273="technology/makerspaces","technology",N273="technology/hardware","technology",N273="technology/gadgets","technology",N273="technology/wearables","technology",N273="film &amp; video/television","film &amp; video",N273="film &amp; video/animation","film &amp; video",N273="film &amp; video/science fiction","film &amp; video",N273="film &amp; video/documentary","film &amp; video",N273="film &amp; video/drama","film &amp; video",N273="film &amp; video/shorts","film &amp; video",N273="games/video games","games",N273="games/tabletop games","games",N273="games/mobile games","games",N273="journalism/audio","journalism",N273="photography/people","photography",N273="photography/photobooks","photography",N273="photography/places","photography",N273="photography/nature","photography",N273="music/electronic music","music",N273="music/rock","music",N273="music/indie rock","music",N273="music/faith","music",N273="publishing/children's books","publishing",N273="publishing/art books","publishing",N273="publishing/fiction","publishing",N273="publishing/translations","publishing",N273="music/pop","music",N273="music/classical music","music",N273="publishing/nonfiction","publishing",N273="publishing/radio &amp; podcasts","publishing",N273="music/world music","music",N273="music/metal","music",N273="music/jazz","music","TRUE","FALSE")</f>
        <v>film &amp; video</v>
      </c>
      <c r="R273" t="str" cm="1">
        <f t="array" ref="R273">_xlfn.IFS(N273="food/small batch","small batch",N273="food/restaurants","retaurants",N273="food/food trucks","food trucks",N273="theater/spaces","spaces",N273="theater/musical","musical",N273="theater/plays","plays",N273="technology/web","web",N273="technology/space exploration","space exploration",N273="technology/makerspaces","makerspaces",N273="technology/hardware","hardware",N273="technology/gadgets","gadgets",N273="technology/wearables","wearables",N273="film &amp; video/television","television",N273="film &amp; video/animation","animation",N273="film &amp; video/science fiction","science fiction",N273="film &amp; video/documentary","documentary",N273="film &amp; video/drama","drama",N273="film &amp; video/shorts","shorts",N273="games/video games","video games",N273="games/tabletop games","tabletop games",N273="games/mobile games","mobile games",N273="journalism/audio","audio",N273="photography/people","people",N273="photography/photobooks","photobooks",N273="photography/places","places",N273="photography/nature","nature",N273="music/electronic music","electronic music",N273="music/rock","rock",N273="music/indie rock","indie rock",N273="music/faith","faith",N273="publishing/children's books","children's books",N273="publishing/art books","art books",N273="publishing/fiction","fiction",N273="publishing/translations","translations",N273="music/pop","pop",N273="music/classical music","classical music",N273="publishing/nonfiction","nonfiction",N273="publishing/radio &amp; podcasts","radio &amp; podcasts",N273="music/world music","world music",N273="music/metal","metal",N273="music/jazz","jazz","TRUE","FALSE")</f>
        <v>documentary</v>
      </c>
      <c r="S273" s="5">
        <f t="shared" si="18"/>
        <v>41612.10024305556</v>
      </c>
      <c r="T273" s="5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16"/>
        <v>177.43366666666668</v>
      </c>
      <c r="P274" s="24">
        <f t="shared" si="17"/>
        <v>81.892461538461546</v>
      </c>
      <c r="Q274" t="str" cm="1">
        <f t="array" ref="Q274">_xlfn.IFS(N274="food/small batch","food",N274="food/restaurants","food",N274="food/food trucks","food",N274="theater/spaces","theater",N274="theater/musical","theater",N274="theater/plays","theater",N274="technology/web","technology",N274="technology/space exploration","technology",N274="technology/makerspaces","technology",N274="technology/hardware","technology",N274="technology/gadgets","technology",N274="technology/wearables","technology",N274="film &amp; video/television","film &amp; video",N274="film &amp; video/animation","film &amp; video",N274="film &amp; video/science fiction","film &amp; video",N274="film &amp; video/documentary","film &amp; video",N274="film &amp; video/drama","film &amp; video",N274="film &amp; video/shorts","film &amp; video",N274="games/video games","games",N274="games/tabletop games","games",N274="games/mobile games","games",N274="journalism/audio","journalism",N274="photography/people","photography",N274="photography/photobooks","photography",N274="photography/places","photography",N274="photography/nature","photography",N274="music/electronic music","music",N274="music/rock","music",N274="music/indie rock","music",N274="music/faith","music",N274="publishing/children's books","publishing",N274="publishing/art books","publishing",N274="publishing/fiction","publishing",N274="publishing/translations","publishing",N274="music/pop","music",N274="music/classical music","music",N274="publishing/nonfiction","publishing",N274="publishing/radio &amp; podcasts","publishing",N274="music/world music","music",N274="music/metal","music",N274="music/jazz","music","TRUE","FALSE")</f>
        <v>film &amp; video</v>
      </c>
      <c r="R274" t="str" cm="1">
        <f t="array" ref="R274">_xlfn.IFS(N274="food/small batch","small batch",N274="food/restaurants","retaurants",N274="food/food trucks","food trucks",N274="theater/spaces","spaces",N274="theater/musical","musical",N274="theater/plays","plays",N274="technology/web","web",N274="technology/space exploration","space exploration",N274="technology/makerspaces","makerspaces",N274="technology/hardware","hardware",N274="technology/gadgets","gadgets",N274="technology/wearables","wearables",N274="film &amp; video/television","television",N274="film &amp; video/animation","animation",N274="film &amp; video/science fiction","science fiction",N274="film &amp; video/documentary","documentary",N274="film &amp; video/drama","drama",N274="film &amp; video/shorts","shorts",N274="games/video games","video games",N274="games/tabletop games","tabletop games",N274="games/mobile games","mobile games",N274="journalism/audio","audio",N274="photography/people","people",N274="photography/photobooks","photobooks",N274="photography/places","places",N274="photography/nature","nature",N274="music/electronic music","electronic music",N274="music/rock","rock",N274="music/indie rock","indie rock",N274="music/faith","faith",N274="publishing/children's books","children's books",N274="publishing/art books","art books",N274="publishing/fiction","fiction",N274="publishing/translations","translations",N274="music/pop","pop",N274="music/classical music","classical music",N274="publishing/nonfiction","nonfiction",N274="publishing/radio &amp; podcasts","radio &amp; podcasts",N274="music/world music","world music",N274="music/metal","metal",N274="music/jazz","jazz","TRUE","FALSE")</f>
        <v>documentary</v>
      </c>
      <c r="S274" s="5">
        <f t="shared" si="18"/>
        <v>40235.900358796294</v>
      </c>
      <c r="T274" s="5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16"/>
        <v>107.7758</v>
      </c>
      <c r="P275" s="24">
        <f t="shared" si="17"/>
        <v>45.667711864406776</v>
      </c>
      <c r="Q275" t="str" cm="1">
        <f t="array" ref="Q275">_xlfn.IFS(N275="food/small batch","food",N275="food/restaurants","food",N275="food/food trucks","food",N275="theater/spaces","theater",N275="theater/musical","theater",N275="theater/plays","theater",N275="technology/web","technology",N275="technology/space exploration","technology",N275="technology/makerspaces","technology",N275="technology/hardware","technology",N275="technology/gadgets","technology",N275="technology/wearables","technology",N275="film &amp; video/television","film &amp; video",N275="film &amp; video/animation","film &amp; video",N275="film &amp; video/science fiction","film &amp; video",N275="film &amp; video/documentary","film &amp; video",N275="film &amp; video/drama","film &amp; video",N275="film &amp; video/shorts","film &amp; video",N275="games/video games","games",N275="games/tabletop games","games",N275="games/mobile games","games",N275="journalism/audio","journalism",N275="photography/people","photography",N275="photography/photobooks","photography",N275="photography/places","photography",N275="photography/nature","photography",N275="music/electronic music","music",N275="music/rock","music",N275="music/indie rock","music",N275="music/faith","music",N275="publishing/children's books","publishing",N275="publishing/art books","publishing",N275="publishing/fiction","publishing",N275="publishing/translations","publishing",N275="music/pop","music",N275="music/classical music","music",N275="publishing/nonfiction","publishing",N275="publishing/radio &amp; podcasts","publishing",N275="music/world music","music",N275="music/metal","music",N275="music/jazz","music","TRUE","FALSE")</f>
        <v>film &amp; video</v>
      </c>
      <c r="R275" t="str" cm="1">
        <f t="array" ref="R275">_xlfn.IFS(N275="food/small batch","small batch",N275="food/restaurants","retaurants",N275="food/food trucks","food trucks",N275="theater/spaces","spaces",N275="theater/musical","musical",N275="theater/plays","plays",N275="technology/web","web",N275="technology/space exploration","space exploration",N275="technology/makerspaces","makerspaces",N275="technology/hardware","hardware",N275="technology/gadgets","gadgets",N275="technology/wearables","wearables",N275="film &amp; video/television","television",N275="film &amp; video/animation","animation",N275="film &amp; video/science fiction","science fiction",N275="film &amp; video/documentary","documentary",N275="film &amp; video/drama","drama",N275="film &amp; video/shorts","shorts",N275="games/video games","video games",N275="games/tabletop games","tabletop games",N275="games/mobile games","mobile games",N275="journalism/audio","audio",N275="photography/people","people",N275="photography/photobooks","photobooks",N275="photography/places","places",N275="photography/nature","nature",N275="music/electronic music","electronic music",N275="music/rock","rock",N275="music/indie rock","indie rock",N275="music/faith","faith",N275="publishing/children's books","children's books",N275="publishing/art books","art books",N275="publishing/fiction","fiction",N275="publishing/translations","translations",N275="music/pop","pop",N275="music/classical music","classical music",N275="publishing/nonfiction","nonfiction",N275="publishing/radio &amp; podcasts","radio &amp; podcasts",N275="music/world music","world music",N275="music/metal","metal",N275="music/jazz","jazz","TRUE","FALSE")</f>
        <v>documentary</v>
      </c>
      <c r="S275" s="5">
        <f t="shared" si="18"/>
        <v>40697.498449074075</v>
      </c>
      <c r="T275" s="5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16"/>
        <v>156</v>
      </c>
      <c r="P276" s="24">
        <f t="shared" si="17"/>
        <v>55.221238938053098</v>
      </c>
      <c r="Q276" t="str" cm="1">
        <f t="array" ref="Q276">_xlfn.IFS(N276="food/small batch","food",N276="food/restaurants","food",N276="food/food trucks","food",N276="theater/spaces","theater",N276="theater/musical","theater",N276="theater/plays","theater",N276="technology/web","technology",N276="technology/space exploration","technology",N276="technology/makerspaces","technology",N276="technology/hardware","technology",N276="technology/gadgets","technology",N276="technology/wearables","technology",N276="film &amp; video/television","film &amp; video",N276="film &amp; video/animation","film &amp; video",N276="film &amp; video/science fiction","film &amp; video",N276="film &amp; video/documentary","film &amp; video",N276="film &amp; video/drama","film &amp; video",N276="film &amp; video/shorts","film &amp; video",N276="games/video games","games",N276="games/tabletop games","games",N276="games/mobile games","games",N276="journalism/audio","journalism",N276="photography/people","photography",N276="photography/photobooks","photography",N276="photography/places","photography",N276="photography/nature","photography",N276="music/electronic music","music",N276="music/rock","music",N276="music/indie rock","music",N276="music/faith","music",N276="publishing/children's books","publishing",N276="publishing/art books","publishing",N276="publishing/fiction","publishing",N276="publishing/translations","publishing",N276="music/pop","music",N276="music/classical music","music",N276="publishing/nonfiction","publishing",N276="publishing/radio &amp; podcasts","publishing",N276="music/world music","music",N276="music/metal","music",N276="music/jazz","music","TRUE","FALSE")</f>
        <v>film &amp; video</v>
      </c>
      <c r="R276" t="str" cm="1">
        <f t="array" ref="R276">_xlfn.IFS(N276="food/small batch","small batch",N276="food/restaurants","retaurants",N276="food/food trucks","food trucks",N276="theater/spaces","spaces",N276="theater/musical","musical",N276="theater/plays","plays",N276="technology/web","web",N276="technology/space exploration","space exploration",N276="technology/makerspaces","makerspaces",N276="technology/hardware","hardware",N276="technology/gadgets","gadgets",N276="technology/wearables","wearables",N276="film &amp; video/television","television",N276="film &amp; video/animation","animation",N276="film &amp; video/science fiction","science fiction",N276="film &amp; video/documentary","documentary",N276="film &amp; video/drama","drama",N276="film &amp; video/shorts","shorts",N276="games/video games","video games",N276="games/tabletop games","tabletop games",N276="games/mobile games","mobile games",N276="journalism/audio","audio",N276="photography/people","people",N276="photography/photobooks","photobooks",N276="photography/places","places",N276="photography/nature","nature",N276="music/electronic music","electronic music",N276="music/rock","rock",N276="music/indie rock","indie rock",N276="music/faith","faith",N276="publishing/children's books","children's books",N276="publishing/art books","art books",N276="publishing/fiction","fiction",N276="publishing/translations","translations",N276="music/pop","pop",N276="music/classical music","classical music",N276="publishing/nonfiction","nonfiction",N276="publishing/radio &amp; podcasts","radio &amp; podcasts",N276="music/world music","world music",N276="music/metal","metal",N276="music/jazz","jazz","TRUE","FALSE")</f>
        <v>documentary</v>
      </c>
      <c r="S276" s="5">
        <f t="shared" si="18"/>
        <v>40969.912372685183</v>
      </c>
      <c r="T276" s="5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16"/>
        <v>108.395</v>
      </c>
      <c r="P277" s="24">
        <f t="shared" si="17"/>
        <v>65.298192771084331</v>
      </c>
      <c r="Q277" t="str" cm="1">
        <f t="array" ref="Q277">_xlfn.IFS(N277="food/small batch","food",N277="food/restaurants","food",N277="food/food trucks","food",N277="theater/spaces","theater",N277="theater/musical","theater",N277="theater/plays","theater",N277="technology/web","technology",N277="technology/space exploration","technology",N277="technology/makerspaces","technology",N277="technology/hardware","technology",N277="technology/gadgets","technology",N277="technology/wearables","technology",N277="film &amp; video/television","film &amp; video",N277="film &amp; video/animation","film &amp; video",N277="film &amp; video/science fiction","film &amp; video",N277="film &amp; video/documentary","film &amp; video",N277="film &amp; video/drama","film &amp; video",N277="film &amp; video/shorts","film &amp; video",N277="games/video games","games",N277="games/tabletop games","games",N277="games/mobile games","games",N277="journalism/audio","journalism",N277="photography/people","photography",N277="photography/photobooks","photography",N277="photography/places","photography",N277="photography/nature","photography",N277="music/electronic music","music",N277="music/rock","music",N277="music/indie rock","music",N277="music/faith","music",N277="publishing/children's books","publishing",N277="publishing/art books","publishing",N277="publishing/fiction","publishing",N277="publishing/translations","publishing",N277="music/pop","music",N277="music/classical music","music",N277="publishing/nonfiction","publishing",N277="publishing/radio &amp; podcasts","publishing",N277="music/world music","music",N277="music/metal","music",N277="music/jazz","music","TRUE","FALSE")</f>
        <v>film &amp; video</v>
      </c>
      <c r="R277" t="str" cm="1">
        <f t="array" ref="R277">_xlfn.IFS(N277="food/small batch","small batch",N277="food/restaurants","retaurants",N277="food/food trucks","food trucks",N277="theater/spaces","spaces",N277="theater/musical","musical",N277="theater/plays","plays",N277="technology/web","web",N277="technology/space exploration","space exploration",N277="technology/makerspaces","makerspaces",N277="technology/hardware","hardware",N277="technology/gadgets","gadgets",N277="technology/wearables","wearables",N277="film &amp; video/television","television",N277="film &amp; video/animation","animation",N277="film &amp; video/science fiction","science fiction",N277="film &amp; video/documentary","documentary",N277="film &amp; video/drama","drama",N277="film &amp; video/shorts","shorts",N277="games/video games","video games",N277="games/tabletop games","tabletop games",N277="games/mobile games","mobile games",N277="journalism/audio","audio",N277="photography/people","people",N277="photography/photobooks","photobooks",N277="photography/places","places",N277="photography/nature","nature",N277="music/electronic music","electronic music",N277="music/rock","rock",N277="music/indie rock","indie rock",N277="music/faith","faith",N277="publishing/children's books","children's books",N277="publishing/art books","art books",N277="publishing/fiction","fiction",N277="publishing/translations","translations",N277="music/pop","pop",N277="music/classical music","classical music",N277="publishing/nonfiction","nonfiction",N277="publishing/radio &amp; podcasts","radio &amp; podcasts",N277="music/world music","world music",N277="music/metal","metal",N277="music/jazz","jazz","TRUE","FALSE")</f>
        <v>documentary</v>
      </c>
      <c r="S277" s="5">
        <f t="shared" si="18"/>
        <v>41193.032013888893</v>
      </c>
      <c r="T277" s="5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16"/>
        <v>147.6</v>
      </c>
      <c r="P278" s="24">
        <f t="shared" si="17"/>
        <v>95.225806451612897</v>
      </c>
      <c r="Q278" t="str" cm="1">
        <f t="array" ref="Q278">_xlfn.IFS(N278="food/small batch","food",N278="food/restaurants","food",N278="food/food trucks","food",N278="theater/spaces","theater",N278="theater/musical","theater",N278="theater/plays","theater",N278="technology/web","technology",N278="technology/space exploration","technology",N278="technology/makerspaces","technology",N278="technology/hardware","technology",N278="technology/gadgets","technology",N278="technology/wearables","technology",N278="film &amp; video/television","film &amp; video",N278="film &amp; video/animation","film &amp; video",N278="film &amp; video/science fiction","film &amp; video",N278="film &amp; video/documentary","film &amp; video",N278="film &amp; video/drama","film &amp; video",N278="film &amp; video/shorts","film &amp; video",N278="games/video games","games",N278="games/tabletop games","games",N278="games/mobile games","games",N278="journalism/audio","journalism",N278="photography/people","photography",N278="photography/photobooks","photography",N278="photography/places","photography",N278="photography/nature","photography",N278="music/electronic music","music",N278="music/rock","music",N278="music/indie rock","music",N278="music/faith","music",N278="publishing/children's books","publishing",N278="publishing/art books","publishing",N278="publishing/fiction","publishing",N278="publishing/translations","publishing",N278="music/pop","music",N278="music/classical music","music",N278="publishing/nonfiction","publishing",N278="publishing/radio &amp; podcasts","publishing",N278="music/world music","music",N278="music/metal","music",N278="music/jazz","music","TRUE","FALSE")</f>
        <v>film &amp; video</v>
      </c>
      <c r="R278" t="str" cm="1">
        <f t="array" ref="R278">_xlfn.IFS(N278="food/small batch","small batch",N278="food/restaurants","retaurants",N278="food/food trucks","food trucks",N278="theater/spaces","spaces",N278="theater/musical","musical",N278="theater/plays","plays",N278="technology/web","web",N278="technology/space exploration","space exploration",N278="technology/makerspaces","makerspaces",N278="technology/hardware","hardware",N278="technology/gadgets","gadgets",N278="technology/wearables","wearables",N278="film &amp; video/television","television",N278="film &amp; video/animation","animation",N278="film &amp; video/science fiction","science fiction",N278="film &amp; video/documentary","documentary",N278="film &amp; video/drama","drama",N278="film &amp; video/shorts","shorts",N278="games/video games","video games",N278="games/tabletop games","tabletop games",N278="games/mobile games","mobile games",N278="journalism/audio","audio",N278="photography/people","people",N278="photography/photobooks","photobooks",N278="photography/places","places",N278="photography/nature","nature",N278="music/electronic music","electronic music",N278="music/rock","rock",N278="music/indie rock","indie rock",N278="music/faith","faith",N278="publishing/children's books","children's books",N278="publishing/art books","art books",N278="publishing/fiction","fiction",N278="publishing/translations","translations",N278="music/pop","pop",N278="music/classical music","classical music",N278="publishing/nonfiction","nonfiction",N278="publishing/radio &amp; podcasts","radio &amp; podcasts",N278="music/world music","world music",N278="music/metal","metal",N278="music/jazz","jazz","TRUE","FALSE")</f>
        <v>documentary</v>
      </c>
      <c r="S278" s="5">
        <f t="shared" si="18"/>
        <v>40967.081874999996</v>
      </c>
      <c r="T278" s="5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16"/>
        <v>110.38153846153847</v>
      </c>
      <c r="P279" s="24">
        <f t="shared" si="17"/>
        <v>75.444794952681391</v>
      </c>
      <c r="Q279" t="str" cm="1">
        <f t="array" ref="Q279">_xlfn.IFS(N279="food/small batch","food",N279="food/restaurants","food",N279="food/food trucks","food",N279="theater/spaces","theater",N279="theater/musical","theater",N279="theater/plays","theater",N279="technology/web","technology",N279="technology/space exploration","technology",N279="technology/makerspaces","technology",N279="technology/hardware","technology",N279="technology/gadgets","technology",N279="technology/wearables","technology",N279="film &amp; video/television","film &amp; video",N279="film &amp; video/animation","film &amp; video",N279="film &amp; video/science fiction","film &amp; video",N279="film &amp; video/documentary","film &amp; video",N279="film &amp; video/drama","film &amp; video",N279="film &amp; video/shorts","film &amp; video",N279="games/video games","games",N279="games/tabletop games","games",N279="games/mobile games","games",N279="journalism/audio","journalism",N279="photography/people","photography",N279="photography/photobooks","photography",N279="photography/places","photography",N279="photography/nature","photography",N279="music/electronic music","music",N279="music/rock","music",N279="music/indie rock","music",N279="music/faith","music",N279="publishing/children's books","publishing",N279="publishing/art books","publishing",N279="publishing/fiction","publishing",N279="publishing/translations","publishing",N279="music/pop","music",N279="music/classical music","music",N279="publishing/nonfiction","publishing",N279="publishing/radio &amp; podcasts","publishing",N279="music/world music","music",N279="music/metal","music",N279="music/jazz","music","TRUE","FALSE")</f>
        <v>film &amp; video</v>
      </c>
      <c r="R279" t="str" cm="1">
        <f t="array" ref="R279">_xlfn.IFS(N279="food/small batch","small batch",N279="food/restaurants","retaurants",N279="food/food trucks","food trucks",N279="theater/spaces","spaces",N279="theater/musical","musical",N279="theater/plays","plays",N279="technology/web","web",N279="technology/space exploration","space exploration",N279="technology/makerspaces","makerspaces",N279="technology/hardware","hardware",N279="technology/gadgets","gadgets",N279="technology/wearables","wearables",N279="film &amp; video/television","television",N279="film &amp; video/animation","animation",N279="film &amp; video/science fiction","science fiction",N279="film &amp; video/documentary","documentary",N279="film &amp; video/drama","drama",N279="film &amp; video/shorts","shorts",N279="games/video games","video games",N279="games/tabletop games","tabletop games",N279="games/mobile games","mobile games",N279="journalism/audio","audio",N279="photography/people","people",N279="photography/photobooks","photobooks",N279="photography/places","places",N279="photography/nature","nature",N279="music/electronic music","electronic music",N279="music/rock","rock",N279="music/indie rock","indie rock",N279="music/faith","faith",N279="publishing/children's books","children's books",N279="publishing/art books","art books",N279="publishing/fiction","fiction",N279="publishing/translations","translations",N279="music/pop","pop",N279="music/classical music","classical music",N279="publishing/nonfiction","nonfiction",N279="publishing/radio &amp; podcasts","radio &amp; podcasts",N279="music/world music","world music",N279="music/metal","metal",N279="music/jazz","jazz","TRUE","FALSE")</f>
        <v>documentary</v>
      </c>
      <c r="S279" s="5">
        <f t="shared" si="18"/>
        <v>42117.891423611116</v>
      </c>
      <c r="T279" s="5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16"/>
        <v>150.34814814814814</v>
      </c>
      <c r="P280" s="24">
        <f t="shared" si="17"/>
        <v>97.816867469879512</v>
      </c>
      <c r="Q280" t="str" cm="1">
        <f t="array" ref="Q280">_xlfn.IFS(N280="food/small batch","food",N280="food/restaurants","food",N280="food/food trucks","food",N280="theater/spaces","theater",N280="theater/musical","theater",N280="theater/plays","theater",N280="technology/web","technology",N280="technology/space exploration","technology",N280="technology/makerspaces","technology",N280="technology/hardware","technology",N280="technology/gadgets","technology",N280="technology/wearables","technology",N280="film &amp; video/television","film &amp; video",N280="film &amp; video/animation","film &amp; video",N280="film &amp; video/science fiction","film &amp; video",N280="film &amp; video/documentary","film &amp; video",N280="film &amp; video/drama","film &amp; video",N280="film &amp; video/shorts","film &amp; video",N280="games/video games","games",N280="games/tabletop games","games",N280="games/mobile games","games",N280="journalism/audio","journalism",N280="photography/people","photography",N280="photography/photobooks","photography",N280="photography/places","photography",N280="photography/nature","photography",N280="music/electronic music","music",N280="music/rock","music",N280="music/indie rock","music",N280="music/faith","music",N280="publishing/children's books","publishing",N280="publishing/art books","publishing",N280="publishing/fiction","publishing",N280="publishing/translations","publishing",N280="music/pop","music",N280="music/classical music","music",N280="publishing/nonfiction","publishing",N280="publishing/radio &amp; podcasts","publishing",N280="music/world music","music",N280="music/metal","music",N280="music/jazz","music","TRUE","FALSE")</f>
        <v>film &amp; video</v>
      </c>
      <c r="R280" t="str" cm="1">
        <f t="array" ref="R280">_xlfn.IFS(N280="food/small batch","small batch",N280="food/restaurants","retaurants",N280="food/food trucks","food trucks",N280="theater/spaces","spaces",N280="theater/musical","musical",N280="theater/plays","plays",N280="technology/web","web",N280="technology/space exploration","space exploration",N280="technology/makerspaces","makerspaces",N280="technology/hardware","hardware",N280="technology/gadgets","gadgets",N280="technology/wearables","wearables",N280="film &amp; video/television","television",N280="film &amp; video/animation","animation",N280="film &amp; video/science fiction","science fiction",N280="film &amp; video/documentary","documentary",N280="film &amp; video/drama","drama",N280="film &amp; video/shorts","shorts",N280="games/video games","video games",N280="games/tabletop games","tabletop games",N280="games/mobile games","mobile games",N280="journalism/audio","audio",N280="photography/people","people",N280="photography/photobooks","photobooks",N280="photography/places","places",N280="photography/nature","nature",N280="music/electronic music","electronic music",N280="music/rock","rock",N280="music/indie rock","indie rock",N280="music/faith","faith",N280="publishing/children's books","children's books",N280="publishing/art books","art books",N280="publishing/fiction","fiction",N280="publishing/translations","translations",N280="music/pop","pop",N280="music/classical music","classical music",N280="publishing/nonfiction","nonfiction",N280="publishing/radio &amp; podcasts","radio &amp; podcasts",N280="music/world music","world music",N280="music/metal","metal",N280="music/jazz","jazz","TRUE","FALSE")</f>
        <v>documentary</v>
      </c>
      <c r="S280" s="5">
        <f t="shared" si="18"/>
        <v>41164.040960648148</v>
      </c>
      <c r="T280" s="5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16"/>
        <v>157.31829411764707</v>
      </c>
      <c r="P281" s="24">
        <f t="shared" si="17"/>
        <v>87.685606557377056</v>
      </c>
      <c r="Q281" t="str" cm="1">
        <f t="array" ref="Q281">_xlfn.IFS(N281="food/small batch","food",N281="food/restaurants","food",N281="food/food trucks","food",N281="theater/spaces","theater",N281="theater/musical","theater",N281="theater/plays","theater",N281="technology/web","technology",N281="technology/space exploration","technology",N281="technology/makerspaces","technology",N281="technology/hardware","technology",N281="technology/gadgets","technology",N281="technology/wearables","technology",N281="film &amp; video/television","film &amp; video",N281="film &amp; video/animation","film &amp; video",N281="film &amp; video/science fiction","film &amp; video",N281="film &amp; video/documentary","film &amp; video",N281="film &amp; video/drama","film &amp; video",N281="film &amp; video/shorts","film &amp; video",N281="games/video games","games",N281="games/tabletop games","games",N281="games/mobile games","games",N281="journalism/audio","journalism",N281="photography/people","photography",N281="photography/photobooks","photography",N281="photography/places","photography",N281="photography/nature","photography",N281="music/electronic music","music",N281="music/rock","music",N281="music/indie rock","music",N281="music/faith","music",N281="publishing/children's books","publishing",N281="publishing/art books","publishing",N281="publishing/fiction","publishing",N281="publishing/translations","publishing",N281="music/pop","music",N281="music/classical music","music",N281="publishing/nonfiction","publishing",N281="publishing/radio &amp; podcasts","publishing",N281="music/world music","music",N281="music/metal","music",N281="music/jazz","music","TRUE","FALSE")</f>
        <v>film &amp; video</v>
      </c>
      <c r="R281" t="str" cm="1">
        <f t="array" ref="R281">_xlfn.IFS(N281="food/small batch","small batch",N281="food/restaurants","retaurants",N281="food/food trucks","food trucks",N281="theater/spaces","spaces",N281="theater/musical","musical",N281="theater/plays","plays",N281="technology/web","web",N281="technology/space exploration","space exploration",N281="technology/makerspaces","makerspaces",N281="technology/hardware","hardware",N281="technology/gadgets","gadgets",N281="technology/wearables","wearables",N281="film &amp; video/television","television",N281="film &amp; video/animation","animation",N281="film &amp; video/science fiction","science fiction",N281="film &amp; video/documentary","documentary",N281="film &amp; video/drama","drama",N281="film &amp; video/shorts","shorts",N281="games/video games","video games",N281="games/tabletop games","tabletop games",N281="games/mobile games","mobile games",N281="journalism/audio","audio",N281="photography/people","people",N281="photography/photobooks","photobooks",N281="photography/places","places",N281="photography/nature","nature",N281="music/electronic music","electronic music",N281="music/rock","rock",N281="music/indie rock","indie rock",N281="music/faith","faith",N281="publishing/children's books","children's books",N281="publishing/art books","art books",N281="publishing/fiction","fiction",N281="publishing/translations","translations",N281="music/pop","pop",N281="music/classical music","classical music",N281="publishing/nonfiction","nonfiction",N281="publishing/radio &amp; podcasts","radio &amp; podcasts",N281="music/world music","world music",N281="music/metal","metal",N281="music/jazz","jazz","TRUE","FALSE")</f>
        <v>documentary</v>
      </c>
      <c r="S281" s="5">
        <f t="shared" si="18"/>
        <v>42759.244166666671</v>
      </c>
      <c r="T281" s="5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16"/>
        <v>156.14400000000001</v>
      </c>
      <c r="P282" s="24">
        <f t="shared" si="17"/>
        <v>54.748948106591868</v>
      </c>
      <c r="Q282" t="str" cm="1">
        <f t="array" ref="Q282">_xlfn.IFS(N282="food/small batch","food",N282="food/restaurants","food",N282="food/food trucks","food",N282="theater/spaces","theater",N282="theater/musical","theater",N282="theater/plays","theater",N282="technology/web","technology",N282="technology/space exploration","technology",N282="technology/makerspaces","technology",N282="technology/hardware","technology",N282="technology/gadgets","technology",N282="technology/wearables","technology",N282="film &amp; video/television","film &amp; video",N282="film &amp; video/animation","film &amp; video",N282="film &amp; video/science fiction","film &amp; video",N282="film &amp; video/documentary","film &amp; video",N282="film &amp; video/drama","film &amp; video",N282="film &amp; video/shorts","film &amp; video",N282="games/video games","games",N282="games/tabletop games","games",N282="games/mobile games","games",N282="journalism/audio","journalism",N282="photography/people","photography",N282="photography/photobooks","photography",N282="photography/places","photography",N282="photography/nature","photography",N282="music/electronic music","music",N282="music/rock","music",N282="music/indie rock","music",N282="music/faith","music",N282="publishing/children's books","publishing",N282="publishing/art books","publishing",N282="publishing/fiction","publishing",N282="publishing/translations","publishing",N282="music/pop","music",N282="music/classical music","music",N282="publishing/nonfiction","publishing",N282="publishing/radio &amp; podcasts","publishing",N282="music/world music","music",N282="music/metal","music",N282="music/jazz","music","TRUE","FALSE")</f>
        <v>film &amp; video</v>
      </c>
      <c r="R282" t="str" cm="1">
        <f t="array" ref="R282">_xlfn.IFS(N282="food/small batch","small batch",N282="food/restaurants","retaurants",N282="food/food trucks","food trucks",N282="theater/spaces","spaces",N282="theater/musical","musical",N282="theater/plays","plays",N282="technology/web","web",N282="technology/space exploration","space exploration",N282="technology/makerspaces","makerspaces",N282="technology/hardware","hardware",N282="technology/gadgets","gadgets",N282="technology/wearables","wearables",N282="film &amp; video/television","television",N282="film &amp; video/animation","animation",N282="film &amp; video/science fiction","science fiction",N282="film &amp; video/documentary","documentary",N282="film &amp; video/drama","drama",N282="film &amp; video/shorts","shorts",N282="games/video games","video games",N282="games/tabletop games","tabletop games",N282="games/mobile games","mobile games",N282="journalism/audio","audio",N282="photography/people","people",N282="photography/photobooks","photobooks",N282="photography/places","places",N282="photography/nature","nature",N282="music/electronic music","electronic music",N282="music/rock","rock",N282="music/indie rock","indie rock",N282="music/faith","faith",N282="publishing/children's books","children's books",N282="publishing/art books","art books",N282="publishing/fiction","fiction",N282="publishing/translations","translations",N282="music/pop","pop",N282="music/classical music","classical music",N282="publishing/nonfiction","nonfiction",N282="publishing/radio &amp; podcasts","radio &amp; podcasts",N282="music/world music","world music",N282="music/metal","metal",N282="music/jazz","jazz","TRUE","FALSE")</f>
        <v>documentary</v>
      </c>
      <c r="S282" s="5">
        <f t="shared" si="18"/>
        <v>41744.590682870366</v>
      </c>
      <c r="T282" s="5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16"/>
        <v>120.58763636363636</v>
      </c>
      <c r="P283" s="24">
        <f t="shared" si="17"/>
        <v>83.953417721518989</v>
      </c>
      <c r="Q283" t="str" cm="1">
        <f t="array" ref="Q283">_xlfn.IFS(N283="food/small batch","food",N283="food/restaurants","food",N283="food/food trucks","food",N283="theater/spaces","theater",N283="theater/musical","theater",N283="theater/plays","theater",N283="technology/web","technology",N283="technology/space exploration","technology",N283="technology/makerspaces","technology",N283="technology/hardware","technology",N283="technology/gadgets","technology",N283="technology/wearables","technology",N283="film &amp; video/television","film &amp; video",N283="film &amp; video/animation","film &amp; video",N283="film &amp; video/science fiction","film &amp; video",N283="film &amp; video/documentary","film &amp; video",N283="film &amp; video/drama","film &amp; video",N283="film &amp; video/shorts","film &amp; video",N283="games/video games","games",N283="games/tabletop games","games",N283="games/mobile games","games",N283="journalism/audio","journalism",N283="photography/people","photography",N283="photography/photobooks","photography",N283="photography/places","photography",N283="photography/nature","photography",N283="music/electronic music","music",N283="music/rock","music",N283="music/indie rock","music",N283="music/faith","music",N283="publishing/children's books","publishing",N283="publishing/art books","publishing",N283="publishing/fiction","publishing",N283="publishing/translations","publishing",N283="music/pop","music",N283="music/classical music","music",N283="publishing/nonfiction","publishing",N283="publishing/radio &amp; podcasts","publishing",N283="music/world music","music",N283="music/metal","music",N283="music/jazz","music","TRUE","FALSE")</f>
        <v>film &amp; video</v>
      </c>
      <c r="R283" t="str" cm="1">
        <f t="array" ref="R283">_xlfn.IFS(N283="food/small batch","small batch",N283="food/restaurants","retaurants",N283="food/food trucks","food trucks",N283="theater/spaces","spaces",N283="theater/musical","musical",N283="theater/plays","plays",N283="technology/web","web",N283="technology/space exploration","space exploration",N283="technology/makerspaces","makerspaces",N283="technology/hardware","hardware",N283="technology/gadgets","gadgets",N283="technology/wearables","wearables",N283="film &amp; video/television","television",N283="film &amp; video/animation","animation",N283="film &amp; video/science fiction","science fiction",N283="film &amp; video/documentary","documentary",N283="film &amp; video/drama","drama",N283="film &amp; video/shorts","shorts",N283="games/video games","video games",N283="games/tabletop games","tabletop games",N283="games/mobile games","mobile games",N283="journalism/audio","audio",N283="photography/people","people",N283="photography/photobooks","photobooks",N283="photography/places","places",N283="photography/nature","nature",N283="music/electronic music","electronic music",N283="music/rock","rock",N283="music/indie rock","indie rock",N283="music/faith","faith",N283="publishing/children's books","children's books",N283="publishing/art books","art books",N283="publishing/fiction","fiction",N283="publishing/translations","translations",N283="music/pop","pop",N283="music/classical music","classical music",N283="publishing/nonfiction","nonfiction",N283="publishing/radio &amp; podcasts","radio &amp; podcasts",N283="music/world music","world music",N283="music/metal","metal",N283="music/jazz","jazz","TRUE","FALSE")</f>
        <v>documentary</v>
      </c>
      <c r="S283" s="5">
        <f t="shared" si="18"/>
        <v>39950.163344907407</v>
      </c>
      <c r="T283" s="5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16"/>
        <v>101.18888888888888</v>
      </c>
      <c r="P284" s="24">
        <f t="shared" si="17"/>
        <v>254.38547486033519</v>
      </c>
      <c r="Q284" t="str" cm="1">
        <f t="array" ref="Q284">_xlfn.IFS(N284="food/small batch","food",N284="food/restaurants","food",N284="food/food trucks","food",N284="theater/spaces","theater",N284="theater/musical","theater",N284="theater/plays","theater",N284="technology/web","technology",N284="technology/space exploration","technology",N284="technology/makerspaces","technology",N284="technology/hardware","technology",N284="technology/gadgets","technology",N284="technology/wearables","technology",N284="film &amp; video/television","film &amp; video",N284="film &amp; video/animation","film &amp; video",N284="film &amp; video/science fiction","film &amp; video",N284="film &amp; video/documentary","film &amp; video",N284="film &amp; video/drama","film &amp; video",N284="film &amp; video/shorts","film &amp; video",N284="games/video games","games",N284="games/tabletop games","games",N284="games/mobile games","games",N284="journalism/audio","journalism",N284="photography/people","photography",N284="photography/photobooks","photography",N284="photography/places","photography",N284="photography/nature","photography",N284="music/electronic music","music",N284="music/rock","music",N284="music/indie rock","music",N284="music/faith","music",N284="publishing/children's books","publishing",N284="publishing/art books","publishing",N284="publishing/fiction","publishing",N284="publishing/translations","publishing",N284="music/pop","music",N284="music/classical music","music",N284="publishing/nonfiction","publishing",N284="publishing/radio &amp; podcasts","publishing",N284="music/world music","music",N284="music/metal","music",N284="music/jazz","music","TRUE","FALSE")</f>
        <v>film &amp; video</v>
      </c>
      <c r="R284" t="str" cm="1">
        <f t="array" ref="R284">_xlfn.IFS(N284="food/small batch","small batch",N284="food/restaurants","retaurants",N284="food/food trucks","food trucks",N284="theater/spaces","spaces",N284="theater/musical","musical",N284="theater/plays","plays",N284="technology/web","web",N284="technology/space exploration","space exploration",N284="technology/makerspaces","makerspaces",N284="technology/hardware","hardware",N284="technology/gadgets","gadgets",N284="technology/wearables","wearables",N284="film &amp; video/television","television",N284="film &amp; video/animation","animation",N284="film &amp; video/science fiction","science fiction",N284="film &amp; video/documentary","documentary",N284="film &amp; video/drama","drama",N284="film &amp; video/shorts","shorts",N284="games/video games","video games",N284="games/tabletop games","tabletop games",N284="games/mobile games","mobile games",N284="journalism/audio","audio",N284="photography/people","people",N284="photography/photobooks","photobooks",N284="photography/places","places",N284="photography/nature","nature",N284="music/electronic music","electronic music",N284="music/rock","rock",N284="music/indie rock","indie rock",N284="music/faith","faith",N284="publishing/children's books","children's books",N284="publishing/art books","art books",N284="publishing/fiction","fiction",N284="publishing/translations","translations",N284="music/pop","pop",N284="music/classical music","classical music",N284="publishing/nonfiction","nonfiction",N284="publishing/radio &amp; podcasts","radio &amp; podcasts",N284="music/world music","world music",N284="music/metal","metal",N284="music/jazz","jazz","TRUE","FALSE")</f>
        <v>documentary</v>
      </c>
      <c r="S284" s="5">
        <f t="shared" si="18"/>
        <v>40194.920046296298</v>
      </c>
      <c r="T284" s="5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16"/>
        <v>114.27249999999999</v>
      </c>
      <c r="P285" s="24">
        <f t="shared" si="17"/>
        <v>101.8269801980198</v>
      </c>
      <c r="Q285" t="str" cm="1">
        <f t="array" ref="Q285">_xlfn.IFS(N285="food/small batch","food",N285="food/restaurants","food",N285="food/food trucks","food",N285="theater/spaces","theater",N285="theater/musical","theater",N285="theater/plays","theater",N285="technology/web","technology",N285="technology/space exploration","technology",N285="technology/makerspaces","technology",N285="technology/hardware","technology",N285="technology/gadgets","technology",N285="technology/wearables","technology",N285="film &amp; video/television","film &amp; video",N285="film &amp; video/animation","film &amp; video",N285="film &amp; video/science fiction","film &amp; video",N285="film &amp; video/documentary","film &amp; video",N285="film &amp; video/drama","film &amp; video",N285="film &amp; video/shorts","film &amp; video",N285="games/video games","games",N285="games/tabletop games","games",N285="games/mobile games","games",N285="journalism/audio","journalism",N285="photography/people","photography",N285="photography/photobooks","photography",N285="photography/places","photography",N285="photography/nature","photography",N285="music/electronic music","music",N285="music/rock","music",N285="music/indie rock","music",N285="music/faith","music",N285="publishing/children's books","publishing",N285="publishing/art books","publishing",N285="publishing/fiction","publishing",N285="publishing/translations","publishing",N285="music/pop","music",N285="music/classical music","music",N285="publishing/nonfiction","publishing",N285="publishing/radio &amp; podcasts","publishing",N285="music/world music","music",N285="music/metal","music",N285="music/jazz","music","TRUE","FALSE")</f>
        <v>film &amp; video</v>
      </c>
      <c r="R285" t="str" cm="1">
        <f t="array" ref="R285">_xlfn.IFS(N285="food/small batch","small batch",N285="food/restaurants","retaurants",N285="food/food trucks","food trucks",N285="theater/spaces","spaces",N285="theater/musical","musical",N285="theater/plays","plays",N285="technology/web","web",N285="technology/space exploration","space exploration",N285="technology/makerspaces","makerspaces",N285="technology/hardware","hardware",N285="technology/gadgets","gadgets",N285="technology/wearables","wearables",N285="film &amp; video/television","television",N285="film &amp; video/animation","animation",N285="film &amp; video/science fiction","science fiction",N285="film &amp; video/documentary","documentary",N285="film &amp; video/drama","drama",N285="film &amp; video/shorts","shorts",N285="games/video games","video games",N285="games/tabletop games","tabletop games",N285="games/mobile games","mobile games",N285="journalism/audio","audio",N285="photography/people","people",N285="photography/photobooks","photobooks",N285="photography/places","places",N285="photography/nature","nature",N285="music/electronic music","electronic music",N285="music/rock","rock",N285="music/indie rock","indie rock",N285="music/faith","faith",N285="publishing/children's books","children's books",N285="publishing/art books","art books",N285="publishing/fiction","fiction",N285="publishing/translations","translations",N285="music/pop","pop",N285="music/classical music","classical music",N285="publishing/nonfiction","nonfiction",N285="publishing/radio &amp; podcasts","radio &amp; podcasts",N285="music/world music","world music",N285="music/metal","metal",N285="music/jazz","jazz","TRUE","FALSE")</f>
        <v>documentary</v>
      </c>
      <c r="S285" s="5">
        <f t="shared" si="18"/>
        <v>40675.71</v>
      </c>
      <c r="T285" s="5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16"/>
        <v>104.62615</v>
      </c>
      <c r="P286" s="24">
        <f t="shared" si="17"/>
        <v>55.066394736842106</v>
      </c>
      <c r="Q286" t="str" cm="1">
        <f t="array" ref="Q286">_xlfn.IFS(N286="food/small batch","food",N286="food/restaurants","food",N286="food/food trucks","food",N286="theater/spaces","theater",N286="theater/musical","theater",N286="theater/plays","theater",N286="technology/web","technology",N286="technology/space exploration","technology",N286="technology/makerspaces","technology",N286="technology/hardware","technology",N286="technology/gadgets","technology",N286="technology/wearables","technology",N286="film &amp; video/television","film &amp; video",N286="film &amp; video/animation","film &amp; video",N286="film &amp; video/science fiction","film &amp; video",N286="film &amp; video/documentary","film &amp; video",N286="film &amp; video/drama","film &amp; video",N286="film &amp; video/shorts","film &amp; video",N286="games/video games","games",N286="games/tabletop games","games",N286="games/mobile games","games",N286="journalism/audio","journalism",N286="photography/people","photography",N286="photography/photobooks","photography",N286="photography/places","photography",N286="photography/nature","photography",N286="music/electronic music","music",N286="music/rock","music",N286="music/indie rock","music",N286="music/faith","music",N286="publishing/children's books","publishing",N286="publishing/art books","publishing",N286="publishing/fiction","publishing",N286="publishing/translations","publishing",N286="music/pop","music",N286="music/classical music","music",N286="publishing/nonfiction","publishing",N286="publishing/radio &amp; podcasts","publishing",N286="music/world music","music",N286="music/metal","music",N286="music/jazz","music","TRUE","FALSE")</f>
        <v>film &amp; video</v>
      </c>
      <c r="R286" t="str" cm="1">
        <f t="array" ref="R286">_xlfn.IFS(N286="food/small batch","small batch",N286="food/restaurants","retaurants",N286="food/food trucks","food trucks",N286="theater/spaces","spaces",N286="theater/musical","musical",N286="theater/plays","plays",N286="technology/web","web",N286="technology/space exploration","space exploration",N286="technology/makerspaces","makerspaces",N286="technology/hardware","hardware",N286="technology/gadgets","gadgets",N286="technology/wearables","wearables",N286="film &amp; video/television","television",N286="film &amp; video/animation","animation",N286="film &amp; video/science fiction","science fiction",N286="film &amp; video/documentary","documentary",N286="film &amp; video/drama","drama",N286="film &amp; video/shorts","shorts",N286="games/video games","video games",N286="games/tabletop games","tabletop games",N286="games/mobile games","mobile games",N286="journalism/audio","audio",N286="photography/people","people",N286="photography/photobooks","photobooks",N286="photography/places","places",N286="photography/nature","nature",N286="music/electronic music","electronic music",N286="music/rock","rock",N286="music/indie rock","indie rock",N286="music/faith","faith",N286="publishing/children's books","children's books",N286="publishing/art books","art books",N286="publishing/fiction","fiction",N286="publishing/translations","translations",N286="music/pop","pop",N286="music/classical music","classical music",N286="publishing/nonfiction","nonfiction",N286="publishing/radio &amp; podcasts","radio &amp; podcasts",N286="music/world music","world music",N286="music/metal","metal",N286="music/jazz","jazz","TRUE","FALSE")</f>
        <v>documentary</v>
      </c>
      <c r="S286" s="5">
        <f t="shared" si="18"/>
        <v>40904.738194444442</v>
      </c>
      <c r="T286" s="5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16"/>
        <v>228.82507142857142</v>
      </c>
      <c r="P287" s="24">
        <f t="shared" si="17"/>
        <v>56.901438721136763</v>
      </c>
      <c r="Q287" t="str" cm="1">
        <f t="array" ref="Q287">_xlfn.IFS(N287="food/small batch","food",N287="food/restaurants","food",N287="food/food trucks","food",N287="theater/spaces","theater",N287="theater/musical","theater",N287="theater/plays","theater",N287="technology/web","technology",N287="technology/space exploration","technology",N287="technology/makerspaces","technology",N287="technology/hardware","technology",N287="technology/gadgets","technology",N287="technology/wearables","technology",N287="film &amp; video/television","film &amp; video",N287="film &amp; video/animation","film &amp; video",N287="film &amp; video/science fiction","film &amp; video",N287="film &amp; video/documentary","film &amp; video",N287="film &amp; video/drama","film &amp; video",N287="film &amp; video/shorts","film &amp; video",N287="games/video games","games",N287="games/tabletop games","games",N287="games/mobile games","games",N287="journalism/audio","journalism",N287="photography/people","photography",N287="photography/photobooks","photography",N287="photography/places","photography",N287="photography/nature","photography",N287="music/electronic music","music",N287="music/rock","music",N287="music/indie rock","music",N287="music/faith","music",N287="publishing/children's books","publishing",N287="publishing/art books","publishing",N287="publishing/fiction","publishing",N287="publishing/translations","publishing",N287="music/pop","music",N287="music/classical music","music",N287="publishing/nonfiction","publishing",N287="publishing/radio &amp; podcasts","publishing",N287="music/world music","music",N287="music/metal","music",N287="music/jazz","music","TRUE","FALSE")</f>
        <v>film &amp; video</v>
      </c>
      <c r="R287" t="str" cm="1">
        <f t="array" ref="R287">_xlfn.IFS(N287="food/small batch","small batch",N287="food/restaurants","retaurants",N287="food/food trucks","food trucks",N287="theater/spaces","spaces",N287="theater/musical","musical",N287="theater/plays","plays",N287="technology/web","web",N287="technology/space exploration","space exploration",N287="technology/makerspaces","makerspaces",N287="technology/hardware","hardware",N287="technology/gadgets","gadgets",N287="technology/wearables","wearables",N287="film &amp; video/television","television",N287="film &amp; video/animation","animation",N287="film &amp; video/science fiction","science fiction",N287="film &amp; video/documentary","documentary",N287="film &amp; video/drama","drama",N287="film &amp; video/shorts","shorts",N287="games/video games","video games",N287="games/tabletop games","tabletop games",N287="games/mobile games","mobile games",N287="journalism/audio","audio",N287="photography/people","people",N287="photography/photobooks","photobooks",N287="photography/places","places",N287="photography/nature","nature",N287="music/electronic music","electronic music",N287="music/rock","rock",N287="music/indie rock","indie rock",N287="music/faith","faith",N287="publishing/children's books","children's books",N287="publishing/art books","art books",N287="publishing/fiction","fiction",N287="publishing/translations","translations",N287="music/pop","pop",N287="music/classical music","classical music",N287="publishing/nonfiction","nonfiction",N287="publishing/radio &amp; podcasts","radio &amp; podcasts",N287="music/world music","world music",N287="music/metal","metal",N287="music/jazz","jazz","TRUE","FALSE")</f>
        <v>documentary</v>
      </c>
      <c r="S287" s="5">
        <f t="shared" si="18"/>
        <v>41506.756111111114</v>
      </c>
      <c r="T287" s="5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16"/>
        <v>109.15333333333332</v>
      </c>
      <c r="P288" s="24">
        <f t="shared" si="17"/>
        <v>121.28148148148148</v>
      </c>
      <c r="Q288" t="str" cm="1">
        <f t="array" ref="Q288">_xlfn.IFS(N288="food/small batch","food",N288="food/restaurants","food",N288="food/food trucks","food",N288="theater/spaces","theater",N288="theater/musical","theater",N288="theater/plays","theater",N288="technology/web","technology",N288="technology/space exploration","technology",N288="technology/makerspaces","technology",N288="technology/hardware","technology",N288="technology/gadgets","technology",N288="technology/wearables","technology",N288="film &amp; video/television","film &amp; video",N288="film &amp; video/animation","film &amp; video",N288="film &amp; video/science fiction","film &amp; video",N288="film &amp; video/documentary","film &amp; video",N288="film &amp; video/drama","film &amp; video",N288="film &amp; video/shorts","film &amp; video",N288="games/video games","games",N288="games/tabletop games","games",N288="games/mobile games","games",N288="journalism/audio","journalism",N288="photography/people","photography",N288="photography/photobooks","photography",N288="photography/places","photography",N288="photography/nature","photography",N288="music/electronic music","music",N288="music/rock","music",N288="music/indie rock","music",N288="music/faith","music",N288="publishing/children's books","publishing",N288="publishing/art books","publishing",N288="publishing/fiction","publishing",N288="publishing/translations","publishing",N288="music/pop","music",N288="music/classical music","music",N288="publishing/nonfiction","publishing",N288="publishing/radio &amp; podcasts","publishing",N288="music/world music","music",N288="music/metal","music",N288="music/jazz","music","TRUE","FALSE")</f>
        <v>film &amp; video</v>
      </c>
      <c r="R288" t="str" cm="1">
        <f t="array" ref="R288">_xlfn.IFS(N288="food/small batch","small batch",N288="food/restaurants","retaurants",N288="food/food trucks","food trucks",N288="theater/spaces","spaces",N288="theater/musical","musical",N288="theater/plays","plays",N288="technology/web","web",N288="technology/space exploration","space exploration",N288="technology/makerspaces","makerspaces",N288="technology/hardware","hardware",N288="technology/gadgets","gadgets",N288="technology/wearables","wearables",N288="film &amp; video/television","television",N288="film &amp; video/animation","animation",N288="film &amp; video/science fiction","science fiction",N288="film &amp; video/documentary","documentary",N288="film &amp; video/drama","drama",N288="film &amp; video/shorts","shorts",N288="games/video games","video games",N288="games/tabletop games","tabletop games",N288="games/mobile games","mobile games",N288="journalism/audio","audio",N288="photography/people","people",N288="photography/photobooks","photobooks",N288="photography/places","places",N288="photography/nature","nature",N288="music/electronic music","electronic music",N288="music/rock","rock",N288="music/indie rock","indie rock",N288="music/faith","faith",N288="publishing/children's books","children's books",N288="publishing/art books","art books",N288="publishing/fiction","fiction",N288="publishing/translations","translations",N288="music/pop","pop",N288="music/classical music","classical music",N288="publishing/nonfiction","nonfiction",N288="publishing/radio &amp; podcasts","radio &amp; podcasts",N288="music/world music","world music",N288="music/metal","metal",N288="music/jazz","jazz","TRUE","FALSE")</f>
        <v>documentary</v>
      </c>
      <c r="S288" s="5">
        <f t="shared" si="18"/>
        <v>41313.816249999996</v>
      </c>
      <c r="T288" s="5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16"/>
        <v>176.29999999999998</v>
      </c>
      <c r="P289" s="24">
        <f t="shared" si="17"/>
        <v>91.189655172413794</v>
      </c>
      <c r="Q289" t="str" cm="1">
        <f t="array" ref="Q289">_xlfn.IFS(N289="food/small batch","food",N289="food/restaurants","food",N289="food/food trucks","food",N289="theater/spaces","theater",N289="theater/musical","theater",N289="theater/plays","theater",N289="technology/web","technology",N289="technology/space exploration","technology",N289="technology/makerspaces","technology",N289="technology/hardware","technology",N289="technology/gadgets","technology",N289="technology/wearables","technology",N289="film &amp; video/television","film &amp; video",N289="film &amp; video/animation","film &amp; video",N289="film &amp; video/science fiction","film &amp; video",N289="film &amp; video/documentary","film &amp; video",N289="film &amp; video/drama","film &amp; video",N289="film &amp; video/shorts","film &amp; video",N289="games/video games","games",N289="games/tabletop games","games",N289="games/mobile games","games",N289="journalism/audio","journalism",N289="photography/people","photography",N289="photography/photobooks","photography",N289="photography/places","photography",N289="photography/nature","photography",N289="music/electronic music","music",N289="music/rock","music",N289="music/indie rock","music",N289="music/faith","music",N289="publishing/children's books","publishing",N289="publishing/art books","publishing",N289="publishing/fiction","publishing",N289="publishing/translations","publishing",N289="music/pop","music",N289="music/classical music","music",N289="publishing/nonfiction","publishing",N289="publishing/radio &amp; podcasts","publishing",N289="music/world music","music",N289="music/metal","music",N289="music/jazz","music","TRUE","FALSE")</f>
        <v>film &amp; video</v>
      </c>
      <c r="R289" t="str" cm="1">
        <f t="array" ref="R289">_xlfn.IFS(N289="food/small batch","small batch",N289="food/restaurants","retaurants",N289="food/food trucks","food trucks",N289="theater/spaces","spaces",N289="theater/musical","musical",N289="theater/plays","plays",N289="technology/web","web",N289="technology/space exploration","space exploration",N289="technology/makerspaces","makerspaces",N289="technology/hardware","hardware",N289="technology/gadgets","gadgets",N289="technology/wearables","wearables",N289="film &amp; video/television","television",N289="film &amp; video/animation","animation",N289="film &amp; video/science fiction","science fiction",N289="film &amp; video/documentary","documentary",N289="film &amp; video/drama","drama",N289="film &amp; video/shorts","shorts",N289="games/video games","video games",N289="games/tabletop games","tabletop games",N289="games/mobile games","mobile games",N289="journalism/audio","audio",N289="photography/people","people",N289="photography/photobooks","photobooks",N289="photography/places","places",N289="photography/nature","nature",N289="music/electronic music","electronic music",N289="music/rock","rock",N289="music/indie rock","indie rock",N289="music/faith","faith",N289="publishing/children's books","children's books",N289="publishing/art books","art books",N289="publishing/fiction","fiction",N289="publishing/translations","translations",N289="music/pop","pop",N289="music/classical music","classical music",N289="publishing/nonfiction","nonfiction",N289="publishing/radio &amp; podcasts","radio &amp; podcasts",N289="music/world music","world music",N289="music/metal","metal",N289="music/jazz","jazz","TRUE","FALSE")</f>
        <v>documentary</v>
      </c>
      <c r="S289" s="5">
        <f t="shared" si="18"/>
        <v>41184.277986111112</v>
      </c>
      <c r="T289" s="5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16"/>
        <v>103.21061999999999</v>
      </c>
      <c r="P290" s="24">
        <f t="shared" si="17"/>
        <v>115.44812080536913</v>
      </c>
      <c r="Q290" t="str" cm="1">
        <f t="array" ref="Q290">_xlfn.IFS(N290="food/small batch","food",N290="food/restaurants","food",N290="food/food trucks","food",N290="theater/spaces","theater",N290="theater/musical","theater",N290="theater/plays","theater",N290="technology/web","technology",N290="technology/space exploration","technology",N290="technology/makerspaces","technology",N290="technology/hardware","technology",N290="technology/gadgets","technology",N290="technology/wearables","technology",N290="film &amp; video/television","film &amp; video",N290="film &amp; video/animation","film &amp; video",N290="film &amp; video/science fiction","film &amp; video",N290="film &amp; video/documentary","film &amp; video",N290="film &amp; video/drama","film &amp; video",N290="film &amp; video/shorts","film &amp; video",N290="games/video games","games",N290="games/tabletop games","games",N290="games/mobile games","games",N290="journalism/audio","journalism",N290="photography/people","photography",N290="photography/photobooks","photography",N290="photography/places","photography",N290="photography/nature","photography",N290="music/electronic music","music",N290="music/rock","music",N290="music/indie rock","music",N290="music/faith","music",N290="publishing/children's books","publishing",N290="publishing/art books","publishing",N290="publishing/fiction","publishing",N290="publishing/translations","publishing",N290="music/pop","music",N290="music/classical music","music",N290="publishing/nonfiction","publishing",N290="publishing/radio &amp; podcasts","publishing",N290="music/world music","music",N290="music/metal","music",N290="music/jazz","music","TRUE","FALSE")</f>
        <v>film &amp; video</v>
      </c>
      <c r="R290" t="str" cm="1">
        <f t="array" ref="R290">_xlfn.IFS(N290="food/small batch","small batch",N290="food/restaurants","retaurants",N290="food/food trucks","food trucks",N290="theater/spaces","spaces",N290="theater/musical","musical",N290="theater/plays","plays",N290="technology/web","web",N290="technology/space exploration","space exploration",N290="technology/makerspaces","makerspaces",N290="technology/hardware","hardware",N290="technology/gadgets","gadgets",N290="technology/wearables","wearables",N290="film &amp; video/television","television",N290="film &amp; video/animation","animation",N290="film &amp; video/science fiction","science fiction",N290="film &amp; video/documentary","documentary",N290="film &amp; video/drama","drama",N290="film &amp; video/shorts","shorts",N290="games/video games","video games",N290="games/tabletop games","tabletop games",N290="games/mobile games","mobile games",N290="journalism/audio","audio",N290="photography/people","people",N290="photography/photobooks","photobooks",N290="photography/places","places",N290="photography/nature","nature",N290="music/electronic music","electronic music",N290="music/rock","rock",N290="music/indie rock","indie rock",N290="music/faith","faith",N290="publishing/children's books","children's books",N290="publishing/art books","art books",N290="publishing/fiction","fiction",N290="publishing/translations","translations",N290="music/pop","pop",N290="music/classical music","classical music",N290="publishing/nonfiction","nonfiction",N290="publishing/radio &amp; podcasts","radio &amp; podcasts",N290="music/world music","world music",N290="music/metal","metal",N290="music/jazz","jazz","TRUE","FALSE")</f>
        <v>documentary</v>
      </c>
      <c r="S290" s="5">
        <f t="shared" si="18"/>
        <v>41051.168900462959</v>
      </c>
      <c r="T290" s="5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16"/>
        <v>104.82000000000001</v>
      </c>
      <c r="P291" s="24">
        <f t="shared" si="17"/>
        <v>67.771551724137936</v>
      </c>
      <c r="Q291" t="str" cm="1">
        <f t="array" ref="Q291">_xlfn.IFS(N291="food/small batch","food",N291="food/restaurants","food",N291="food/food trucks","food",N291="theater/spaces","theater",N291="theater/musical","theater",N291="theater/plays","theater",N291="technology/web","technology",N291="technology/space exploration","technology",N291="technology/makerspaces","technology",N291="technology/hardware","technology",N291="technology/gadgets","technology",N291="technology/wearables","technology",N291="film &amp; video/television","film &amp; video",N291="film &amp; video/animation","film &amp; video",N291="film &amp; video/science fiction","film &amp; video",N291="film &amp; video/documentary","film &amp; video",N291="film &amp; video/drama","film &amp; video",N291="film &amp; video/shorts","film &amp; video",N291="games/video games","games",N291="games/tabletop games","games",N291="games/mobile games","games",N291="journalism/audio","journalism",N291="photography/people","photography",N291="photography/photobooks","photography",N291="photography/places","photography",N291="photography/nature","photography",N291="music/electronic music","music",N291="music/rock","music",N291="music/indie rock","music",N291="music/faith","music",N291="publishing/children's books","publishing",N291="publishing/art books","publishing",N291="publishing/fiction","publishing",N291="publishing/translations","publishing",N291="music/pop","music",N291="music/classical music","music",N291="publishing/nonfiction","publishing",N291="publishing/radio &amp; podcasts","publishing",N291="music/world music","music",N291="music/metal","music",N291="music/jazz","music","TRUE","FALSE")</f>
        <v>film &amp; video</v>
      </c>
      <c r="R291" t="str" cm="1">
        <f t="array" ref="R291">_xlfn.IFS(N291="food/small batch","small batch",N291="food/restaurants","retaurants",N291="food/food trucks","food trucks",N291="theater/spaces","spaces",N291="theater/musical","musical",N291="theater/plays","plays",N291="technology/web","web",N291="technology/space exploration","space exploration",N291="technology/makerspaces","makerspaces",N291="technology/hardware","hardware",N291="technology/gadgets","gadgets",N291="technology/wearables","wearables",N291="film &amp; video/television","television",N291="film &amp; video/animation","animation",N291="film &amp; video/science fiction","science fiction",N291="film &amp; video/documentary","documentary",N291="film &amp; video/drama","drama",N291="film &amp; video/shorts","shorts",N291="games/video games","video games",N291="games/tabletop games","tabletop games",N291="games/mobile games","mobile games",N291="journalism/audio","audio",N291="photography/people","people",N291="photography/photobooks","photobooks",N291="photography/places","places",N291="photography/nature","nature",N291="music/electronic music","electronic music",N291="music/rock","rock",N291="music/indie rock","indie rock",N291="music/faith","faith",N291="publishing/children's books","children's books",N291="publishing/art books","art books",N291="publishing/fiction","fiction",N291="publishing/translations","translations",N291="music/pop","pop",N291="music/classical music","classical music",N291="publishing/nonfiction","nonfiction",N291="publishing/radio &amp; podcasts","radio &amp; podcasts",N291="music/world music","world music",N291="music/metal","metal",N291="music/jazz","jazz","TRUE","FALSE")</f>
        <v>documentary</v>
      </c>
      <c r="S291" s="5">
        <f t="shared" si="18"/>
        <v>41550.456412037034</v>
      </c>
      <c r="T291" s="5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16"/>
        <v>106.68444444444445</v>
      </c>
      <c r="P292" s="24">
        <f t="shared" si="17"/>
        <v>28.576190476190476</v>
      </c>
      <c r="Q292" t="str" cm="1">
        <f t="array" ref="Q292">_xlfn.IFS(N292="food/small batch","food",N292="food/restaurants","food",N292="food/food trucks","food",N292="theater/spaces","theater",N292="theater/musical","theater",N292="theater/plays","theater",N292="technology/web","technology",N292="technology/space exploration","technology",N292="technology/makerspaces","technology",N292="technology/hardware","technology",N292="technology/gadgets","technology",N292="technology/wearables","technology",N292="film &amp; video/television","film &amp; video",N292="film &amp; video/animation","film &amp; video",N292="film &amp; video/science fiction","film &amp; video",N292="film &amp; video/documentary","film &amp; video",N292="film &amp; video/drama","film &amp; video",N292="film &amp; video/shorts","film &amp; video",N292="games/video games","games",N292="games/tabletop games","games",N292="games/mobile games","games",N292="journalism/audio","journalism",N292="photography/people","photography",N292="photography/photobooks","photography",N292="photography/places","photography",N292="photography/nature","photography",N292="music/electronic music","music",N292="music/rock","music",N292="music/indie rock","music",N292="music/faith","music",N292="publishing/children's books","publishing",N292="publishing/art books","publishing",N292="publishing/fiction","publishing",N292="publishing/translations","publishing",N292="music/pop","music",N292="music/classical music","music",N292="publishing/nonfiction","publishing",N292="publishing/radio &amp; podcasts","publishing",N292="music/world music","music",N292="music/metal","music",N292="music/jazz","music","TRUE","FALSE")</f>
        <v>film &amp; video</v>
      </c>
      <c r="R292" t="str" cm="1">
        <f t="array" ref="R292">_xlfn.IFS(N292="food/small batch","small batch",N292="food/restaurants","retaurants",N292="food/food trucks","food trucks",N292="theater/spaces","spaces",N292="theater/musical","musical",N292="theater/plays","plays",N292="technology/web","web",N292="technology/space exploration","space exploration",N292="technology/makerspaces","makerspaces",N292="technology/hardware","hardware",N292="technology/gadgets","gadgets",N292="technology/wearables","wearables",N292="film &amp; video/television","television",N292="film &amp; video/animation","animation",N292="film &amp; video/science fiction","science fiction",N292="film &amp; video/documentary","documentary",N292="film &amp; video/drama","drama",N292="film &amp; video/shorts","shorts",N292="games/video games","video games",N292="games/tabletop games","tabletop games",N292="games/mobile games","mobile games",N292="journalism/audio","audio",N292="photography/people","people",N292="photography/photobooks","photobooks",N292="photography/places","places",N292="photography/nature","nature",N292="music/electronic music","electronic music",N292="music/rock","rock",N292="music/indie rock","indie rock",N292="music/faith","faith",N292="publishing/children's books","children's books",N292="publishing/art books","art books",N292="publishing/fiction","fiction",N292="publishing/translations","translations",N292="music/pop","pop",N292="music/classical music","classical music",N292="publishing/nonfiction","nonfiction",N292="publishing/radio &amp; podcasts","radio &amp; podcasts",N292="music/world music","world music",N292="music/metal","metal",N292="music/jazz","jazz","TRUE","FALSE")</f>
        <v>documentary</v>
      </c>
      <c r="S292" s="5">
        <f t="shared" si="18"/>
        <v>40526.36917824074</v>
      </c>
      <c r="T292" s="5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16"/>
        <v>120.02</v>
      </c>
      <c r="P293" s="24">
        <f t="shared" si="17"/>
        <v>46.8828125</v>
      </c>
      <c r="Q293" t="str" cm="1">
        <f t="array" ref="Q293">_xlfn.IFS(N293="food/small batch","food",N293="food/restaurants","food",N293="food/food trucks","food",N293="theater/spaces","theater",N293="theater/musical","theater",N293="theater/plays","theater",N293="technology/web","technology",N293="technology/space exploration","technology",N293="technology/makerspaces","technology",N293="technology/hardware","technology",N293="technology/gadgets","technology",N293="technology/wearables","technology",N293="film &amp; video/television","film &amp; video",N293="film &amp; video/animation","film &amp; video",N293="film &amp; video/science fiction","film &amp; video",N293="film &amp; video/documentary","film &amp; video",N293="film &amp; video/drama","film &amp; video",N293="film &amp; video/shorts","film &amp; video",N293="games/video games","games",N293="games/tabletop games","games",N293="games/mobile games","games",N293="journalism/audio","journalism",N293="photography/people","photography",N293="photography/photobooks","photography",N293="photography/places","photography",N293="photography/nature","photography",N293="music/electronic music","music",N293="music/rock","music",N293="music/indie rock","music",N293="music/faith","music",N293="publishing/children's books","publishing",N293="publishing/art books","publishing",N293="publishing/fiction","publishing",N293="publishing/translations","publishing",N293="music/pop","music",N293="music/classical music","music",N293="publishing/nonfiction","publishing",N293="publishing/radio &amp; podcasts","publishing",N293="music/world music","music",N293="music/metal","music",N293="music/jazz","music","TRUE","FALSE")</f>
        <v>film &amp; video</v>
      </c>
      <c r="R293" t="str" cm="1">
        <f t="array" ref="R293">_xlfn.IFS(N293="food/small batch","small batch",N293="food/restaurants","retaurants",N293="food/food trucks","food trucks",N293="theater/spaces","spaces",N293="theater/musical","musical",N293="theater/plays","plays",N293="technology/web","web",N293="technology/space exploration","space exploration",N293="technology/makerspaces","makerspaces",N293="technology/hardware","hardware",N293="technology/gadgets","gadgets",N293="technology/wearables","wearables",N293="film &amp; video/television","television",N293="film &amp; video/animation","animation",N293="film &amp; video/science fiction","science fiction",N293="film &amp; video/documentary","documentary",N293="film &amp; video/drama","drama",N293="film &amp; video/shorts","shorts",N293="games/video games","video games",N293="games/tabletop games","tabletop games",N293="games/mobile games","mobile games",N293="journalism/audio","audio",N293="photography/people","people",N293="photography/photobooks","photobooks",N293="photography/places","places",N293="photography/nature","nature",N293="music/electronic music","electronic music",N293="music/rock","rock",N293="music/indie rock","indie rock",N293="music/faith","faith",N293="publishing/children's books","children's books",N293="publishing/art books","art books",N293="publishing/fiction","fiction",N293="publishing/translations","translations",N293="music/pop","pop",N293="music/classical music","classical music",N293="publishing/nonfiction","nonfiction",N293="publishing/radio &amp; podcasts","radio &amp; podcasts",N293="music/world music","world music",N293="music/metal","metal",N293="music/jazz","jazz","TRUE","FALSE")</f>
        <v>documentary</v>
      </c>
      <c r="S293" s="5">
        <f t="shared" si="18"/>
        <v>41376.769050925926</v>
      </c>
      <c r="T293" s="5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16"/>
        <v>101.50693333333334</v>
      </c>
      <c r="P294" s="24">
        <f t="shared" si="17"/>
        <v>154.42231237322514</v>
      </c>
      <c r="Q294" t="str" cm="1">
        <f t="array" ref="Q294">_xlfn.IFS(N294="food/small batch","food",N294="food/restaurants","food",N294="food/food trucks","food",N294="theater/spaces","theater",N294="theater/musical","theater",N294="theater/plays","theater",N294="technology/web","technology",N294="technology/space exploration","technology",N294="technology/makerspaces","technology",N294="technology/hardware","technology",N294="technology/gadgets","technology",N294="technology/wearables","technology",N294="film &amp; video/television","film &amp; video",N294="film &amp; video/animation","film &amp; video",N294="film &amp; video/science fiction","film &amp; video",N294="film &amp; video/documentary","film &amp; video",N294="film &amp; video/drama","film &amp; video",N294="film &amp; video/shorts","film &amp; video",N294="games/video games","games",N294="games/tabletop games","games",N294="games/mobile games","games",N294="journalism/audio","journalism",N294="photography/people","photography",N294="photography/photobooks","photography",N294="photography/places","photography",N294="photography/nature","photography",N294="music/electronic music","music",N294="music/rock","music",N294="music/indie rock","music",N294="music/faith","music",N294="publishing/children's books","publishing",N294="publishing/art books","publishing",N294="publishing/fiction","publishing",N294="publishing/translations","publishing",N294="music/pop","music",N294="music/classical music","music",N294="publishing/nonfiction","publishing",N294="publishing/radio &amp; podcasts","publishing",N294="music/world music","music",N294="music/metal","music",N294="music/jazz","music","TRUE","FALSE")</f>
        <v>film &amp; video</v>
      </c>
      <c r="R294" t="str" cm="1">
        <f t="array" ref="R294">_xlfn.IFS(N294="food/small batch","small batch",N294="food/restaurants","retaurants",N294="food/food trucks","food trucks",N294="theater/spaces","spaces",N294="theater/musical","musical",N294="theater/plays","plays",N294="technology/web","web",N294="technology/space exploration","space exploration",N294="technology/makerspaces","makerspaces",N294="technology/hardware","hardware",N294="technology/gadgets","gadgets",N294="technology/wearables","wearables",N294="film &amp; video/television","television",N294="film &amp; video/animation","animation",N294="film &amp; video/science fiction","science fiction",N294="film &amp; video/documentary","documentary",N294="film &amp; video/drama","drama",N294="film &amp; video/shorts","shorts",N294="games/video games","video games",N294="games/tabletop games","tabletop games",N294="games/mobile games","mobile games",N294="journalism/audio","audio",N294="photography/people","people",N294="photography/photobooks","photobooks",N294="photography/places","places",N294="photography/nature","nature",N294="music/electronic music","electronic music",N294="music/rock","rock",N294="music/indie rock","indie rock",N294="music/faith","faith",N294="publishing/children's books","children's books",N294="publishing/art books","art books",N294="publishing/fiction","fiction",N294="publishing/translations","translations",N294="music/pop","pop",N294="music/classical music","classical music",N294="publishing/nonfiction","nonfiction",N294="publishing/radio &amp; podcasts","radio &amp; podcasts",N294="music/world music","world music",N294="music/metal","metal",N294="music/jazz","jazz","TRUE","FALSE")</f>
        <v>documentary</v>
      </c>
      <c r="S294" s="5">
        <f t="shared" si="18"/>
        <v>40812.803229166668</v>
      </c>
      <c r="T294" s="5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16"/>
        <v>101.38461538461539</v>
      </c>
      <c r="P295" s="24">
        <f t="shared" si="17"/>
        <v>201.22137404580153</v>
      </c>
      <c r="Q295" t="str" cm="1">
        <f t="array" ref="Q295">_xlfn.IFS(N295="food/small batch","food",N295="food/restaurants","food",N295="food/food trucks","food",N295="theater/spaces","theater",N295="theater/musical","theater",N295="theater/plays","theater",N295="technology/web","technology",N295="technology/space exploration","technology",N295="technology/makerspaces","technology",N295="technology/hardware","technology",N295="technology/gadgets","technology",N295="technology/wearables","technology",N295="film &amp; video/television","film &amp; video",N295="film &amp; video/animation","film &amp; video",N295="film &amp; video/science fiction","film &amp; video",N295="film &amp; video/documentary","film &amp; video",N295="film &amp; video/drama","film &amp; video",N295="film &amp; video/shorts","film &amp; video",N295="games/video games","games",N295="games/tabletop games","games",N295="games/mobile games","games",N295="journalism/audio","journalism",N295="photography/people","photography",N295="photography/photobooks","photography",N295="photography/places","photography",N295="photography/nature","photography",N295="music/electronic music","music",N295="music/rock","music",N295="music/indie rock","music",N295="music/faith","music",N295="publishing/children's books","publishing",N295="publishing/art books","publishing",N295="publishing/fiction","publishing",N295="publishing/translations","publishing",N295="music/pop","music",N295="music/classical music","music",N295="publishing/nonfiction","publishing",N295="publishing/radio &amp; podcasts","publishing",N295="music/world music","music",N295="music/metal","music",N295="music/jazz","music","TRUE","FALSE")</f>
        <v>film &amp; video</v>
      </c>
      <c r="R295" t="str" cm="1">
        <f t="array" ref="R295">_xlfn.IFS(N295="food/small batch","small batch",N295="food/restaurants","retaurants",N295="food/food trucks","food trucks",N295="theater/spaces","spaces",N295="theater/musical","musical",N295="theater/plays","plays",N295="technology/web","web",N295="technology/space exploration","space exploration",N295="technology/makerspaces","makerspaces",N295="technology/hardware","hardware",N295="technology/gadgets","gadgets",N295="technology/wearables","wearables",N295="film &amp; video/television","television",N295="film &amp; video/animation","animation",N295="film &amp; video/science fiction","science fiction",N295="film &amp; video/documentary","documentary",N295="film &amp; video/drama","drama",N295="film &amp; video/shorts","shorts",N295="games/video games","video games",N295="games/tabletop games","tabletop games",N295="games/mobile games","mobile games",N295="journalism/audio","audio",N295="photography/people","people",N295="photography/photobooks","photobooks",N295="photography/places","places",N295="photography/nature","nature",N295="music/electronic music","electronic music",N295="music/rock","rock",N295="music/indie rock","indie rock",N295="music/faith","faith",N295="publishing/children's books","children's books",N295="publishing/art books","art books",N295="publishing/fiction","fiction",N295="publishing/translations","translations",N295="music/pop","pop",N295="music/classical music","classical music",N295="publishing/nonfiction","nonfiction",N295="publishing/radio &amp; podcasts","radio &amp; podcasts",N295="music/world music","world music",N295="music/metal","metal",N295="music/jazz","jazz","TRUE","FALSE")</f>
        <v>documentary</v>
      </c>
      <c r="S295" s="5">
        <f t="shared" si="18"/>
        <v>41719.667986111112</v>
      </c>
      <c r="T295" s="5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16"/>
        <v>100</v>
      </c>
      <c r="P296" s="24">
        <f t="shared" si="17"/>
        <v>100</v>
      </c>
      <c r="Q296" t="str" cm="1">
        <f t="array" ref="Q296">_xlfn.IFS(N296="food/small batch","food",N296="food/restaurants","food",N296="food/food trucks","food",N296="theater/spaces","theater",N296="theater/musical","theater",N296="theater/plays","theater",N296="technology/web","technology",N296="technology/space exploration","technology",N296="technology/makerspaces","technology",N296="technology/hardware","technology",N296="technology/gadgets","technology",N296="technology/wearables","technology",N296="film &amp; video/television","film &amp; video",N296="film &amp; video/animation","film &amp; video",N296="film &amp; video/science fiction","film &amp; video",N296="film &amp; video/documentary","film &amp; video",N296="film &amp; video/drama","film &amp; video",N296="film &amp; video/shorts","film &amp; video",N296="games/video games","games",N296="games/tabletop games","games",N296="games/mobile games","games",N296="journalism/audio","journalism",N296="photography/people","photography",N296="photography/photobooks","photography",N296="photography/places","photography",N296="photography/nature","photography",N296="music/electronic music","music",N296="music/rock","music",N296="music/indie rock","music",N296="music/faith","music",N296="publishing/children's books","publishing",N296="publishing/art books","publishing",N296="publishing/fiction","publishing",N296="publishing/translations","publishing",N296="music/pop","music",N296="music/classical music","music",N296="publishing/nonfiction","publishing",N296="publishing/radio &amp; podcasts","publishing",N296="music/world music","music",N296="music/metal","music",N296="music/jazz","music","TRUE","FALSE")</f>
        <v>film &amp; video</v>
      </c>
      <c r="R296" t="str" cm="1">
        <f t="array" ref="R296">_xlfn.IFS(N296="food/small batch","small batch",N296="food/restaurants","retaurants",N296="food/food trucks","food trucks",N296="theater/spaces","spaces",N296="theater/musical","musical",N296="theater/plays","plays",N296="technology/web","web",N296="technology/space exploration","space exploration",N296="technology/makerspaces","makerspaces",N296="technology/hardware","hardware",N296="technology/gadgets","gadgets",N296="technology/wearables","wearables",N296="film &amp; video/television","television",N296="film &amp; video/animation","animation",N296="film &amp; video/science fiction","science fiction",N296="film &amp; video/documentary","documentary",N296="film &amp; video/drama","drama",N296="film &amp; video/shorts","shorts",N296="games/video games","video games",N296="games/tabletop games","tabletop games",N296="games/mobile games","mobile games",N296="journalism/audio","audio",N296="photography/people","people",N296="photography/photobooks","photobooks",N296="photography/places","places",N296="photography/nature","nature",N296="music/electronic music","electronic music",N296="music/rock","rock",N296="music/indie rock","indie rock",N296="music/faith","faith",N296="publishing/children's books","children's books",N296="publishing/art books","art books",N296="publishing/fiction","fiction",N296="publishing/translations","translations",N296="music/pop","pop",N296="music/classical music","classical music",N296="publishing/nonfiction","nonfiction",N296="publishing/radio &amp; podcasts","radio &amp; podcasts",N296="music/world music","world music",N296="music/metal","metal",N296="music/jazz","jazz","TRUE","FALSE")</f>
        <v>documentary</v>
      </c>
      <c r="S296" s="5">
        <f t="shared" si="18"/>
        <v>40343.084421296298</v>
      </c>
      <c r="T296" s="5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16"/>
        <v>133.10911999999999</v>
      </c>
      <c r="P297" s="24">
        <f t="shared" si="17"/>
        <v>100.08204511278196</v>
      </c>
      <c r="Q297" t="str" cm="1">
        <f t="array" ref="Q297">_xlfn.IFS(N297="food/small batch","food",N297="food/restaurants","food",N297="food/food trucks","food",N297="theater/spaces","theater",N297="theater/musical","theater",N297="theater/plays","theater",N297="technology/web","technology",N297="technology/space exploration","technology",N297="technology/makerspaces","technology",N297="technology/hardware","technology",N297="technology/gadgets","technology",N297="technology/wearables","technology",N297="film &amp; video/television","film &amp; video",N297="film &amp; video/animation","film &amp; video",N297="film &amp; video/science fiction","film &amp; video",N297="film &amp; video/documentary","film &amp; video",N297="film &amp; video/drama","film &amp; video",N297="film &amp; video/shorts","film &amp; video",N297="games/video games","games",N297="games/tabletop games","games",N297="games/mobile games","games",N297="journalism/audio","journalism",N297="photography/people","photography",N297="photography/photobooks","photography",N297="photography/places","photography",N297="photography/nature","photography",N297="music/electronic music","music",N297="music/rock","music",N297="music/indie rock","music",N297="music/faith","music",N297="publishing/children's books","publishing",N297="publishing/art books","publishing",N297="publishing/fiction","publishing",N297="publishing/translations","publishing",N297="music/pop","music",N297="music/classical music","music",N297="publishing/nonfiction","publishing",N297="publishing/radio &amp; podcasts","publishing",N297="music/world music","music",N297="music/metal","music",N297="music/jazz","music","TRUE","FALSE")</f>
        <v>film &amp; video</v>
      </c>
      <c r="R297" t="str" cm="1">
        <f t="array" ref="R297">_xlfn.IFS(N297="food/small batch","small batch",N297="food/restaurants","retaurants",N297="food/food trucks","food trucks",N297="theater/spaces","spaces",N297="theater/musical","musical",N297="theater/plays","plays",N297="technology/web","web",N297="technology/space exploration","space exploration",N297="technology/makerspaces","makerspaces",N297="technology/hardware","hardware",N297="technology/gadgets","gadgets",N297="technology/wearables","wearables",N297="film &amp; video/television","television",N297="film &amp; video/animation","animation",N297="film &amp; video/science fiction","science fiction",N297="film &amp; video/documentary","documentary",N297="film &amp; video/drama","drama",N297="film &amp; video/shorts","shorts",N297="games/video games","video games",N297="games/tabletop games","tabletop games",N297="games/mobile games","mobile games",N297="journalism/audio","audio",N297="photography/people","people",N297="photography/photobooks","photobooks",N297="photography/places","places",N297="photography/nature","nature",N297="music/electronic music","electronic music",N297="music/rock","rock",N297="music/indie rock","indie rock",N297="music/faith","faith",N297="publishing/children's books","children's books",N297="publishing/art books","art books",N297="publishing/fiction","fiction",N297="publishing/translations","translations",N297="music/pop","pop",N297="music/classical music","classical music",N297="publishing/nonfiction","nonfiction",N297="publishing/radio &amp; podcasts","radio &amp; podcasts",N297="music/world music","world music",N297="music/metal","metal",N297="music/jazz","jazz","TRUE","FALSE")</f>
        <v>documentary</v>
      </c>
      <c r="S297" s="5">
        <f t="shared" si="18"/>
        <v>41519.004733796297</v>
      </c>
      <c r="T297" s="5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16"/>
        <v>118.72620000000001</v>
      </c>
      <c r="P298" s="24">
        <f t="shared" si="17"/>
        <v>230.08953488372092</v>
      </c>
      <c r="Q298" t="str" cm="1">
        <f t="array" ref="Q298">_xlfn.IFS(N298="food/small batch","food",N298="food/restaurants","food",N298="food/food trucks","food",N298="theater/spaces","theater",N298="theater/musical","theater",N298="theater/plays","theater",N298="technology/web","technology",N298="technology/space exploration","technology",N298="technology/makerspaces","technology",N298="technology/hardware","technology",N298="technology/gadgets","technology",N298="technology/wearables","technology",N298="film &amp; video/television","film &amp; video",N298="film &amp; video/animation","film &amp; video",N298="film &amp; video/science fiction","film &amp; video",N298="film &amp; video/documentary","film &amp; video",N298="film &amp; video/drama","film &amp; video",N298="film &amp; video/shorts","film &amp; video",N298="games/video games","games",N298="games/tabletop games","games",N298="games/mobile games","games",N298="journalism/audio","journalism",N298="photography/people","photography",N298="photography/photobooks","photography",N298="photography/places","photography",N298="photography/nature","photography",N298="music/electronic music","music",N298="music/rock","music",N298="music/indie rock","music",N298="music/faith","music",N298="publishing/children's books","publishing",N298="publishing/art books","publishing",N298="publishing/fiction","publishing",N298="publishing/translations","publishing",N298="music/pop","music",N298="music/classical music","music",N298="publishing/nonfiction","publishing",N298="publishing/radio &amp; podcasts","publishing",N298="music/world music","music",N298="music/metal","music",N298="music/jazz","music","TRUE","FALSE")</f>
        <v>film &amp; video</v>
      </c>
      <c r="R298" t="str" cm="1">
        <f t="array" ref="R298">_xlfn.IFS(N298="food/small batch","small batch",N298="food/restaurants","retaurants",N298="food/food trucks","food trucks",N298="theater/spaces","spaces",N298="theater/musical","musical",N298="theater/plays","plays",N298="technology/web","web",N298="technology/space exploration","space exploration",N298="technology/makerspaces","makerspaces",N298="technology/hardware","hardware",N298="technology/gadgets","gadgets",N298="technology/wearables","wearables",N298="film &amp; video/television","television",N298="film &amp; video/animation","animation",N298="film &amp; video/science fiction","science fiction",N298="film &amp; video/documentary","documentary",N298="film &amp; video/drama","drama",N298="film &amp; video/shorts","shorts",N298="games/video games","video games",N298="games/tabletop games","tabletop games",N298="games/mobile games","mobile games",N298="journalism/audio","audio",N298="photography/people","people",N298="photography/photobooks","photobooks",N298="photography/places","places",N298="photography/nature","nature",N298="music/electronic music","electronic music",N298="music/rock","rock",N298="music/indie rock","indie rock",N298="music/faith","faith",N298="publishing/children's books","children's books",N298="publishing/art books","art books",N298="publishing/fiction","fiction",N298="publishing/translations","translations",N298="music/pop","pop",N298="music/classical music","classical music",N298="publishing/nonfiction","nonfiction",N298="publishing/radio &amp; podcasts","radio &amp; podcasts",N298="music/world music","world music",N298="music/metal","metal",N298="music/jazz","jazz","TRUE","FALSE")</f>
        <v>documentary</v>
      </c>
      <c r="S298" s="5">
        <f t="shared" si="18"/>
        <v>41134.475497685184</v>
      </c>
      <c r="T298" s="5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16"/>
        <v>100.64</v>
      </c>
      <c r="P299" s="24">
        <f t="shared" si="17"/>
        <v>141.74647887323943</v>
      </c>
      <c r="Q299" t="str" cm="1">
        <f t="array" ref="Q299">_xlfn.IFS(N299="food/small batch","food",N299="food/restaurants","food",N299="food/food trucks","food",N299="theater/spaces","theater",N299="theater/musical","theater",N299="theater/plays","theater",N299="technology/web","technology",N299="technology/space exploration","technology",N299="technology/makerspaces","technology",N299="technology/hardware","technology",N299="technology/gadgets","technology",N299="technology/wearables","technology",N299="film &amp; video/television","film &amp; video",N299="film &amp; video/animation","film &amp; video",N299="film &amp; video/science fiction","film &amp; video",N299="film &amp; video/documentary","film &amp; video",N299="film &amp; video/drama","film &amp; video",N299="film &amp; video/shorts","film &amp; video",N299="games/video games","games",N299="games/tabletop games","games",N299="games/mobile games","games",N299="journalism/audio","journalism",N299="photography/people","photography",N299="photography/photobooks","photography",N299="photography/places","photography",N299="photography/nature","photography",N299="music/electronic music","music",N299="music/rock","music",N299="music/indie rock","music",N299="music/faith","music",N299="publishing/children's books","publishing",N299="publishing/art books","publishing",N299="publishing/fiction","publishing",N299="publishing/translations","publishing",N299="music/pop","music",N299="music/classical music","music",N299="publishing/nonfiction","publishing",N299="publishing/radio &amp; podcasts","publishing",N299="music/world music","music",N299="music/metal","music",N299="music/jazz","music","TRUE","FALSE")</f>
        <v>film &amp; video</v>
      </c>
      <c r="R299" t="str" cm="1">
        <f t="array" ref="R299">_xlfn.IFS(N299="food/small batch","small batch",N299="food/restaurants","retaurants",N299="food/food trucks","food trucks",N299="theater/spaces","spaces",N299="theater/musical","musical",N299="theater/plays","plays",N299="technology/web","web",N299="technology/space exploration","space exploration",N299="technology/makerspaces","makerspaces",N299="technology/hardware","hardware",N299="technology/gadgets","gadgets",N299="technology/wearables","wearables",N299="film &amp; video/television","television",N299="film &amp; video/animation","animation",N299="film &amp; video/science fiction","science fiction",N299="film &amp; video/documentary","documentary",N299="film &amp; video/drama","drama",N299="film &amp; video/shorts","shorts",N299="games/video games","video games",N299="games/tabletop games","tabletop games",N299="games/mobile games","mobile games",N299="journalism/audio","audio",N299="photography/people","people",N299="photography/photobooks","photobooks",N299="photography/places","places",N299="photography/nature","nature",N299="music/electronic music","electronic music",N299="music/rock","rock",N299="music/indie rock","indie rock",N299="music/faith","faith",N299="publishing/children's books","children's books",N299="publishing/art books","art books",N299="publishing/fiction","fiction",N299="publishing/translations","translations",N299="music/pop","pop",N299="music/classical music","classical music",N299="publishing/nonfiction","nonfiction",N299="publishing/radio &amp; podcasts","radio &amp; podcasts",N299="music/world music","world music",N299="music/metal","metal",N299="music/jazz","jazz","TRUE","FALSE")</f>
        <v>documentary</v>
      </c>
      <c r="S299" s="5">
        <f t="shared" si="18"/>
        <v>42089.72802083334</v>
      </c>
      <c r="T299" s="5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16"/>
        <v>108.93241269841269</v>
      </c>
      <c r="P300" s="24">
        <f t="shared" si="17"/>
        <v>56.344351395730705</v>
      </c>
      <c r="Q300" t="str" cm="1">
        <f t="array" ref="Q300">_xlfn.IFS(N300="food/small batch","food",N300="food/restaurants","food",N300="food/food trucks","food",N300="theater/spaces","theater",N300="theater/musical","theater",N300="theater/plays","theater",N300="technology/web","technology",N300="technology/space exploration","technology",N300="technology/makerspaces","technology",N300="technology/hardware","technology",N300="technology/gadgets","technology",N300="technology/wearables","technology",N300="film &amp; video/television","film &amp; video",N300="film &amp; video/animation","film &amp; video",N300="film &amp; video/science fiction","film &amp; video",N300="film &amp; video/documentary","film &amp; video",N300="film &amp; video/drama","film &amp; video",N300="film &amp; video/shorts","film &amp; video",N300="games/video games","games",N300="games/tabletop games","games",N300="games/mobile games","games",N300="journalism/audio","journalism",N300="photography/people","photography",N300="photography/photobooks","photography",N300="photography/places","photography",N300="photography/nature","photography",N300="music/electronic music","music",N300="music/rock","music",N300="music/indie rock","music",N300="music/faith","music",N300="publishing/children's books","publishing",N300="publishing/art books","publishing",N300="publishing/fiction","publishing",N300="publishing/translations","publishing",N300="music/pop","music",N300="music/classical music","music",N300="publishing/nonfiction","publishing",N300="publishing/radio &amp; podcasts","publishing",N300="music/world music","music",N300="music/metal","music",N300="music/jazz","music","TRUE","FALSE")</f>
        <v>film &amp; video</v>
      </c>
      <c r="R300" t="str" cm="1">
        <f t="array" ref="R300">_xlfn.IFS(N300="food/small batch","small batch",N300="food/restaurants","retaurants",N300="food/food trucks","food trucks",N300="theater/spaces","spaces",N300="theater/musical","musical",N300="theater/plays","plays",N300="technology/web","web",N300="technology/space exploration","space exploration",N300="technology/makerspaces","makerspaces",N300="technology/hardware","hardware",N300="technology/gadgets","gadgets",N300="technology/wearables","wearables",N300="film &amp; video/television","television",N300="film &amp; video/animation","animation",N300="film &amp; video/science fiction","science fiction",N300="film &amp; video/documentary","documentary",N300="film &amp; video/drama","drama",N300="film &amp; video/shorts","shorts",N300="games/video games","video games",N300="games/tabletop games","tabletop games",N300="games/mobile games","mobile games",N300="journalism/audio","audio",N300="photography/people","people",N300="photography/photobooks","photobooks",N300="photography/places","places",N300="photography/nature","nature",N300="music/electronic music","electronic music",N300="music/rock","rock",N300="music/indie rock","indie rock",N300="music/faith","faith",N300="publishing/children's books","children's books",N300="publishing/art books","art books",N300="publishing/fiction","fiction",N300="publishing/translations","translations",N300="music/pop","pop",N300="music/classical music","classical music",N300="publishing/nonfiction","nonfiction",N300="publishing/radio &amp; podcasts","radio &amp; podcasts",N300="music/world music","world music",N300="music/metal","metal",N300="music/jazz","jazz","TRUE","FALSE")</f>
        <v>documentary</v>
      </c>
      <c r="S300" s="5">
        <f t="shared" si="18"/>
        <v>41709.463518518518</v>
      </c>
      <c r="T300" s="5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16"/>
        <v>178.95250000000001</v>
      </c>
      <c r="P301" s="24">
        <f t="shared" si="17"/>
        <v>73.341188524590166</v>
      </c>
      <c r="Q301" t="str" cm="1">
        <f t="array" ref="Q301">_xlfn.IFS(N301="food/small batch","food",N301="food/restaurants","food",N301="food/food trucks","food",N301="theater/spaces","theater",N301="theater/musical","theater",N301="theater/plays","theater",N301="technology/web","technology",N301="technology/space exploration","technology",N301="technology/makerspaces","technology",N301="technology/hardware","technology",N301="technology/gadgets","technology",N301="technology/wearables","technology",N301="film &amp; video/television","film &amp; video",N301="film &amp; video/animation","film &amp; video",N301="film &amp; video/science fiction","film &amp; video",N301="film &amp; video/documentary","film &amp; video",N301="film &amp; video/drama","film &amp; video",N301="film &amp; video/shorts","film &amp; video",N301="games/video games","games",N301="games/tabletop games","games",N301="games/mobile games","games",N301="journalism/audio","journalism",N301="photography/people","photography",N301="photography/photobooks","photography",N301="photography/places","photography",N301="photography/nature","photography",N301="music/electronic music","music",N301="music/rock","music",N301="music/indie rock","music",N301="music/faith","music",N301="publishing/children's books","publishing",N301="publishing/art books","publishing",N301="publishing/fiction","publishing",N301="publishing/translations","publishing",N301="music/pop","music",N301="music/classical music","music",N301="publishing/nonfiction","publishing",N301="publishing/radio &amp; podcasts","publishing",N301="music/world music","music",N301="music/metal","music",N301="music/jazz","music","TRUE","FALSE")</f>
        <v>film &amp; video</v>
      </c>
      <c r="R301" t="str" cm="1">
        <f t="array" ref="R301">_xlfn.IFS(N301="food/small batch","small batch",N301="food/restaurants","retaurants",N301="food/food trucks","food trucks",N301="theater/spaces","spaces",N301="theater/musical","musical",N301="theater/plays","plays",N301="technology/web","web",N301="technology/space exploration","space exploration",N301="technology/makerspaces","makerspaces",N301="technology/hardware","hardware",N301="technology/gadgets","gadgets",N301="technology/wearables","wearables",N301="film &amp; video/television","television",N301="film &amp; video/animation","animation",N301="film &amp; video/science fiction","science fiction",N301="film &amp; video/documentary","documentary",N301="film &amp; video/drama","drama",N301="film &amp; video/shorts","shorts",N301="games/video games","video games",N301="games/tabletop games","tabletop games",N301="games/mobile games","mobile games",N301="journalism/audio","audio",N301="photography/people","people",N301="photography/photobooks","photobooks",N301="photography/places","places",N301="photography/nature","nature",N301="music/electronic music","electronic music",N301="music/rock","rock",N301="music/indie rock","indie rock",N301="music/faith","faith",N301="publishing/children's books","children's books",N301="publishing/art books","art books",N301="publishing/fiction","fiction",N301="publishing/translations","translations",N301="music/pop","pop",N301="music/classical music","classical music",N301="publishing/nonfiction","nonfiction",N301="publishing/radio &amp; podcasts","radio &amp; podcasts",N301="music/world music","world music",N301="music/metal","metal",N301="music/jazz","jazz","TRUE","FALSE")</f>
        <v>documentary</v>
      </c>
      <c r="S301" s="5">
        <f t="shared" si="18"/>
        <v>40469.225231481483</v>
      </c>
      <c r="T301" s="5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16"/>
        <v>101.72264</v>
      </c>
      <c r="P302" s="24">
        <f t="shared" si="17"/>
        <v>85.337785234899329</v>
      </c>
      <c r="Q302" t="str" cm="1">
        <f t="array" ref="Q302">_xlfn.IFS(N302="food/small batch","food",N302="food/restaurants","food",N302="food/food trucks","food",N302="theater/spaces","theater",N302="theater/musical","theater",N302="theater/plays","theater",N302="technology/web","technology",N302="technology/space exploration","technology",N302="technology/makerspaces","technology",N302="technology/hardware","technology",N302="technology/gadgets","technology",N302="technology/wearables","technology",N302="film &amp; video/television","film &amp; video",N302="film &amp; video/animation","film &amp; video",N302="film &amp; video/science fiction","film &amp; video",N302="film &amp; video/documentary","film &amp; video",N302="film &amp; video/drama","film &amp; video",N302="film &amp; video/shorts","film &amp; video",N302="games/video games","games",N302="games/tabletop games","games",N302="games/mobile games","games",N302="journalism/audio","journalism",N302="photography/people","photography",N302="photography/photobooks","photography",N302="photography/places","photography",N302="photography/nature","photography",N302="music/electronic music","music",N302="music/rock","music",N302="music/indie rock","music",N302="music/faith","music",N302="publishing/children's books","publishing",N302="publishing/art books","publishing",N302="publishing/fiction","publishing",N302="publishing/translations","publishing",N302="music/pop","music",N302="music/classical music","music",N302="publishing/nonfiction","publishing",N302="publishing/radio &amp; podcasts","publishing",N302="music/world music","music",N302="music/metal","music",N302="music/jazz","music","TRUE","FALSE")</f>
        <v>film &amp; video</v>
      </c>
      <c r="R302" t="str" cm="1">
        <f t="array" ref="R302">_xlfn.IFS(N302="food/small batch","small batch",N302="food/restaurants","retaurants",N302="food/food trucks","food trucks",N302="theater/spaces","spaces",N302="theater/musical","musical",N302="theater/plays","plays",N302="technology/web","web",N302="technology/space exploration","space exploration",N302="technology/makerspaces","makerspaces",N302="technology/hardware","hardware",N302="technology/gadgets","gadgets",N302="technology/wearables","wearables",N302="film &amp; video/television","television",N302="film &amp; video/animation","animation",N302="film &amp; video/science fiction","science fiction",N302="film &amp; video/documentary","documentary",N302="film &amp; video/drama","drama",N302="film &amp; video/shorts","shorts",N302="games/video games","video games",N302="games/tabletop games","tabletop games",N302="games/mobile games","mobile games",N302="journalism/audio","audio",N302="photography/people","people",N302="photography/photobooks","photobooks",N302="photography/places","places",N302="photography/nature","nature",N302="music/electronic music","electronic music",N302="music/rock","rock",N302="music/indie rock","indie rock",N302="music/faith","faith",N302="publishing/children's books","children's books",N302="publishing/art books","art books",N302="publishing/fiction","fiction",N302="publishing/translations","translations",N302="music/pop","pop",N302="music/classical music","classical music",N302="publishing/nonfiction","nonfiction",N302="publishing/radio &amp; podcasts","radio &amp; podcasts",N302="music/world music","world music",N302="music/metal","metal",N302="music/jazz","jazz","TRUE","FALSE")</f>
        <v>documentary</v>
      </c>
      <c r="S302" s="5">
        <f t="shared" si="18"/>
        <v>40626.959930555553</v>
      </c>
      <c r="T302" s="5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16"/>
        <v>118.73499999999999</v>
      </c>
      <c r="P303" s="24">
        <f t="shared" si="17"/>
        <v>61.496215139442228</v>
      </c>
      <c r="Q303" t="str" cm="1">
        <f t="array" ref="Q303">_xlfn.IFS(N303="food/small batch","food",N303="food/restaurants","food",N303="food/food trucks","food",N303="theater/spaces","theater",N303="theater/musical","theater",N303="theater/plays","theater",N303="technology/web","technology",N303="technology/space exploration","technology",N303="technology/makerspaces","technology",N303="technology/hardware","technology",N303="technology/gadgets","technology",N303="technology/wearables","technology",N303="film &amp; video/television","film &amp; video",N303="film &amp; video/animation","film &amp; video",N303="film &amp; video/science fiction","film &amp; video",N303="film &amp; video/documentary","film &amp; video",N303="film &amp; video/drama","film &amp; video",N303="film &amp; video/shorts","film &amp; video",N303="games/video games","games",N303="games/tabletop games","games",N303="games/mobile games","games",N303="journalism/audio","journalism",N303="photography/people","photography",N303="photography/photobooks","photography",N303="photography/places","photography",N303="photography/nature","photography",N303="music/electronic music","music",N303="music/rock","music",N303="music/indie rock","music",N303="music/faith","music",N303="publishing/children's books","publishing",N303="publishing/art books","publishing",N303="publishing/fiction","publishing",N303="publishing/translations","publishing",N303="music/pop","music",N303="music/classical music","music",N303="publishing/nonfiction","publishing",N303="publishing/radio &amp; podcasts","publishing",N303="music/world music","music",N303="music/metal","music",N303="music/jazz","music","TRUE","FALSE")</f>
        <v>film &amp; video</v>
      </c>
      <c r="R303" t="str" cm="1">
        <f t="array" ref="R303">_xlfn.IFS(N303="food/small batch","small batch",N303="food/restaurants","retaurants",N303="food/food trucks","food trucks",N303="theater/spaces","spaces",N303="theater/musical","musical",N303="theater/plays","plays",N303="technology/web","web",N303="technology/space exploration","space exploration",N303="technology/makerspaces","makerspaces",N303="technology/hardware","hardware",N303="technology/gadgets","gadgets",N303="technology/wearables","wearables",N303="film &amp; video/television","television",N303="film &amp; video/animation","animation",N303="film &amp; video/science fiction","science fiction",N303="film &amp; video/documentary","documentary",N303="film &amp; video/drama","drama",N303="film &amp; video/shorts","shorts",N303="games/video games","video games",N303="games/tabletop games","tabletop games",N303="games/mobile games","mobile games",N303="journalism/audio","audio",N303="photography/people","people",N303="photography/photobooks","photobooks",N303="photography/places","places",N303="photography/nature","nature",N303="music/electronic music","electronic music",N303="music/rock","rock",N303="music/indie rock","indie rock",N303="music/faith","faith",N303="publishing/children's books","children's books",N303="publishing/art books","art books",N303="publishing/fiction","fiction",N303="publishing/translations","translations",N303="music/pop","pop",N303="music/classical music","classical music",N303="publishing/nonfiction","nonfiction",N303="publishing/radio &amp; podcasts","radio &amp; podcasts",N303="music/world music","world music",N303="music/metal","metal",N303="music/jazz","jazz","TRUE","FALSE")</f>
        <v>documentary</v>
      </c>
      <c r="S303" s="5">
        <f t="shared" si="18"/>
        <v>41312.737673611111</v>
      </c>
      <c r="T303" s="5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16"/>
        <v>100.46</v>
      </c>
      <c r="P304" s="24">
        <f t="shared" si="17"/>
        <v>93.018518518518519</v>
      </c>
      <c r="Q304" t="str" cm="1">
        <f t="array" ref="Q304">_xlfn.IFS(N304="food/small batch","food",N304="food/restaurants","food",N304="food/food trucks","food",N304="theater/spaces","theater",N304="theater/musical","theater",N304="theater/plays","theater",N304="technology/web","technology",N304="technology/space exploration","technology",N304="technology/makerspaces","technology",N304="technology/hardware","technology",N304="technology/gadgets","technology",N304="technology/wearables","technology",N304="film &amp; video/television","film &amp; video",N304="film &amp; video/animation","film &amp; video",N304="film &amp; video/science fiction","film &amp; video",N304="film &amp; video/documentary","film &amp; video",N304="film &amp; video/drama","film &amp; video",N304="film &amp; video/shorts","film &amp; video",N304="games/video games","games",N304="games/tabletop games","games",N304="games/mobile games","games",N304="journalism/audio","journalism",N304="photography/people","photography",N304="photography/photobooks","photography",N304="photography/places","photography",N304="photography/nature","photography",N304="music/electronic music","music",N304="music/rock","music",N304="music/indie rock","music",N304="music/faith","music",N304="publishing/children's books","publishing",N304="publishing/art books","publishing",N304="publishing/fiction","publishing",N304="publishing/translations","publishing",N304="music/pop","music",N304="music/classical music","music",N304="publishing/nonfiction","publishing",N304="publishing/radio &amp; podcasts","publishing",N304="music/world music","music",N304="music/metal","music",N304="music/jazz","music","TRUE","FALSE")</f>
        <v>film &amp; video</v>
      </c>
      <c r="R304" t="str" cm="1">
        <f t="array" ref="R304">_xlfn.IFS(N304="food/small batch","small batch",N304="food/restaurants","retaurants",N304="food/food trucks","food trucks",N304="theater/spaces","spaces",N304="theater/musical","musical",N304="theater/plays","plays",N304="technology/web","web",N304="technology/space exploration","space exploration",N304="technology/makerspaces","makerspaces",N304="technology/hardware","hardware",N304="technology/gadgets","gadgets",N304="technology/wearables","wearables",N304="film &amp; video/television","television",N304="film &amp; video/animation","animation",N304="film &amp; video/science fiction","science fiction",N304="film &amp; video/documentary","documentary",N304="film &amp; video/drama","drama",N304="film &amp; video/shorts","shorts",N304="games/video games","video games",N304="games/tabletop games","tabletop games",N304="games/mobile games","mobile games",N304="journalism/audio","audio",N304="photography/people","people",N304="photography/photobooks","photobooks",N304="photography/places","places",N304="photography/nature","nature",N304="music/electronic music","electronic music",N304="music/rock","rock",N304="music/indie rock","indie rock",N304="music/faith","faith",N304="publishing/children's books","children's books",N304="publishing/art books","art books",N304="publishing/fiction","fiction",N304="publishing/translations","translations",N304="music/pop","pop",N304="music/classical music","classical music",N304="publishing/nonfiction","nonfiction",N304="publishing/radio &amp; podcasts","radio &amp; podcasts",N304="music/world music","world music",N304="music/metal","metal",N304="music/jazz","jazz","TRUE","FALSE")</f>
        <v>documentary</v>
      </c>
      <c r="S304" s="5">
        <f t="shared" si="18"/>
        <v>40933.856921296298</v>
      </c>
      <c r="T304" s="5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16"/>
        <v>137.46666666666667</v>
      </c>
      <c r="P305" s="24">
        <f t="shared" si="17"/>
        <v>50.292682926829265</v>
      </c>
      <c r="Q305" t="str" cm="1">
        <f t="array" ref="Q305">_xlfn.IFS(N305="food/small batch","food",N305="food/restaurants","food",N305="food/food trucks","food",N305="theater/spaces","theater",N305="theater/musical","theater",N305="theater/plays","theater",N305="technology/web","technology",N305="technology/space exploration","technology",N305="technology/makerspaces","technology",N305="technology/hardware","technology",N305="technology/gadgets","technology",N305="technology/wearables","technology",N305="film &amp; video/television","film &amp; video",N305="film &amp; video/animation","film &amp; video",N305="film &amp; video/science fiction","film &amp; video",N305="film &amp; video/documentary","film &amp; video",N305="film &amp; video/drama","film &amp; video",N305="film &amp; video/shorts","film &amp; video",N305="games/video games","games",N305="games/tabletop games","games",N305="games/mobile games","games",N305="journalism/audio","journalism",N305="photography/people","photography",N305="photography/photobooks","photography",N305="photography/places","photography",N305="photography/nature","photography",N305="music/electronic music","music",N305="music/rock","music",N305="music/indie rock","music",N305="music/faith","music",N305="publishing/children's books","publishing",N305="publishing/art books","publishing",N305="publishing/fiction","publishing",N305="publishing/translations","publishing",N305="music/pop","music",N305="music/classical music","music",N305="publishing/nonfiction","publishing",N305="publishing/radio &amp; podcasts","publishing",N305="music/world music","music",N305="music/metal","music",N305="music/jazz","music","TRUE","FALSE")</f>
        <v>film &amp; video</v>
      </c>
      <c r="R305" t="str" cm="1">
        <f t="array" ref="R305">_xlfn.IFS(N305="food/small batch","small batch",N305="food/restaurants","retaurants",N305="food/food trucks","food trucks",N305="theater/spaces","spaces",N305="theater/musical","musical",N305="theater/plays","plays",N305="technology/web","web",N305="technology/space exploration","space exploration",N305="technology/makerspaces","makerspaces",N305="technology/hardware","hardware",N305="technology/gadgets","gadgets",N305="technology/wearables","wearables",N305="film &amp; video/television","television",N305="film &amp; video/animation","animation",N305="film &amp; video/science fiction","science fiction",N305="film &amp; video/documentary","documentary",N305="film &amp; video/drama","drama",N305="film &amp; video/shorts","shorts",N305="games/video games","video games",N305="games/tabletop games","tabletop games",N305="games/mobile games","mobile games",N305="journalism/audio","audio",N305="photography/people","people",N305="photography/photobooks","photobooks",N305="photography/places","places",N305="photography/nature","nature",N305="music/electronic music","electronic music",N305="music/rock","rock",N305="music/indie rock","indie rock",N305="music/faith","faith",N305="publishing/children's books","children's books",N305="publishing/art books","art books",N305="publishing/fiction","fiction",N305="publishing/translations","translations",N305="music/pop","pop",N305="music/classical music","classical music",N305="publishing/nonfiction","nonfiction",N305="publishing/radio &amp; podcasts","radio &amp; podcasts",N305="music/world music","world music",N305="music/metal","metal",N305="music/jazz","jazz","TRUE","FALSE")</f>
        <v>documentary</v>
      </c>
      <c r="S305" s="5">
        <f t="shared" si="18"/>
        <v>41032.071134259262</v>
      </c>
      <c r="T305" s="5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16"/>
        <v>231.64705882352939</v>
      </c>
      <c r="P306" s="24">
        <f t="shared" si="17"/>
        <v>106.43243243243244</v>
      </c>
      <c r="Q306" t="str" cm="1">
        <f t="array" ref="Q306">_xlfn.IFS(N306="food/small batch","food",N306="food/restaurants","food",N306="food/food trucks","food",N306="theater/spaces","theater",N306="theater/musical","theater",N306="theater/plays","theater",N306="technology/web","technology",N306="technology/space exploration","technology",N306="technology/makerspaces","technology",N306="technology/hardware","technology",N306="technology/gadgets","technology",N306="technology/wearables","technology",N306="film &amp; video/television","film &amp; video",N306="film &amp; video/animation","film &amp; video",N306="film &amp; video/science fiction","film &amp; video",N306="film &amp; video/documentary","film &amp; video",N306="film &amp; video/drama","film &amp; video",N306="film &amp; video/shorts","film &amp; video",N306="games/video games","games",N306="games/tabletop games","games",N306="games/mobile games","games",N306="journalism/audio","journalism",N306="photography/people","photography",N306="photography/photobooks","photography",N306="photography/places","photography",N306="photography/nature","photography",N306="music/electronic music","music",N306="music/rock","music",N306="music/indie rock","music",N306="music/faith","music",N306="publishing/children's books","publishing",N306="publishing/art books","publishing",N306="publishing/fiction","publishing",N306="publishing/translations","publishing",N306="music/pop","music",N306="music/classical music","music",N306="publishing/nonfiction","publishing",N306="publishing/radio &amp; podcasts","publishing",N306="music/world music","music",N306="music/metal","music",N306="music/jazz","music","TRUE","FALSE")</f>
        <v>film &amp; video</v>
      </c>
      <c r="R306" t="str" cm="1">
        <f t="array" ref="R306">_xlfn.IFS(N306="food/small batch","small batch",N306="food/restaurants","retaurants",N306="food/food trucks","food trucks",N306="theater/spaces","spaces",N306="theater/musical","musical",N306="theater/plays","plays",N306="technology/web","web",N306="technology/space exploration","space exploration",N306="technology/makerspaces","makerspaces",N306="technology/hardware","hardware",N306="technology/gadgets","gadgets",N306="technology/wearables","wearables",N306="film &amp; video/television","television",N306="film &amp; video/animation","animation",N306="film &amp; video/science fiction","science fiction",N306="film &amp; video/documentary","documentary",N306="film &amp; video/drama","drama",N306="film &amp; video/shorts","shorts",N306="games/video games","video games",N306="games/tabletop games","tabletop games",N306="games/mobile games","mobile games",N306="journalism/audio","audio",N306="photography/people","people",N306="photography/photobooks","photobooks",N306="photography/places","places",N306="photography/nature","nature",N306="music/electronic music","electronic music",N306="music/rock","rock",N306="music/indie rock","indie rock",N306="music/faith","faith",N306="publishing/children's books","children's books",N306="publishing/art books","art books",N306="publishing/fiction","fiction",N306="publishing/translations","translations",N306="music/pop","pop",N306="music/classical music","classical music",N306="publishing/nonfiction","nonfiction",N306="publishing/radio &amp; podcasts","radio &amp; podcasts",N306="music/world music","world music",N306="music/metal","metal",N306="music/jazz","jazz","TRUE","FALSE")</f>
        <v>documentary</v>
      </c>
      <c r="S306" s="5">
        <f t="shared" si="18"/>
        <v>41114.094872685186</v>
      </c>
      <c r="T306" s="5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16"/>
        <v>130.33333333333331</v>
      </c>
      <c r="P307" s="24">
        <f t="shared" si="17"/>
        <v>51.719576719576722</v>
      </c>
      <c r="Q307" t="str" cm="1">
        <f t="array" ref="Q307">_xlfn.IFS(N307="food/small batch","food",N307="food/restaurants","food",N307="food/food trucks","food",N307="theater/spaces","theater",N307="theater/musical","theater",N307="theater/plays","theater",N307="technology/web","technology",N307="technology/space exploration","technology",N307="technology/makerspaces","technology",N307="technology/hardware","technology",N307="technology/gadgets","technology",N307="technology/wearables","technology",N307="film &amp; video/television","film &amp; video",N307="film &amp; video/animation","film &amp; video",N307="film &amp; video/science fiction","film &amp; video",N307="film &amp; video/documentary","film &amp; video",N307="film &amp; video/drama","film &amp; video",N307="film &amp; video/shorts","film &amp; video",N307="games/video games","games",N307="games/tabletop games","games",N307="games/mobile games","games",N307="journalism/audio","journalism",N307="photography/people","photography",N307="photography/photobooks","photography",N307="photography/places","photography",N307="photography/nature","photography",N307="music/electronic music","music",N307="music/rock","music",N307="music/indie rock","music",N307="music/faith","music",N307="publishing/children's books","publishing",N307="publishing/art books","publishing",N307="publishing/fiction","publishing",N307="publishing/translations","publishing",N307="music/pop","music",N307="music/classical music","music",N307="publishing/nonfiction","publishing",N307="publishing/radio &amp; podcasts","publishing",N307="music/world music","music",N307="music/metal","music",N307="music/jazz","music","TRUE","FALSE")</f>
        <v>film &amp; video</v>
      </c>
      <c r="R307" t="str" cm="1">
        <f t="array" ref="R307">_xlfn.IFS(N307="food/small batch","small batch",N307="food/restaurants","retaurants",N307="food/food trucks","food trucks",N307="theater/spaces","spaces",N307="theater/musical","musical",N307="theater/plays","plays",N307="technology/web","web",N307="technology/space exploration","space exploration",N307="technology/makerspaces","makerspaces",N307="technology/hardware","hardware",N307="technology/gadgets","gadgets",N307="technology/wearables","wearables",N307="film &amp; video/television","television",N307="film &amp; video/animation","animation",N307="film &amp; video/science fiction","science fiction",N307="film &amp; video/documentary","documentary",N307="film &amp; video/drama","drama",N307="film &amp; video/shorts","shorts",N307="games/video games","video games",N307="games/tabletop games","tabletop games",N307="games/mobile games","mobile games",N307="journalism/audio","audio",N307="photography/people","people",N307="photography/photobooks","photobooks",N307="photography/places","places",N307="photography/nature","nature",N307="music/electronic music","electronic music",N307="music/rock","rock",N307="music/indie rock","indie rock",N307="music/faith","faith",N307="publishing/children's books","children's books",N307="publishing/art books","art books",N307="publishing/fiction","fiction",N307="publishing/translations","translations",N307="music/pop","pop",N307="music/classical music","classical music",N307="publishing/nonfiction","nonfiction",N307="publishing/radio &amp; podcasts","radio &amp; podcasts",N307="music/world music","world music",N307="music/metal","metal",N307="music/jazz","jazz","TRUE","FALSE")</f>
        <v>documentary</v>
      </c>
      <c r="S307" s="5">
        <f t="shared" si="18"/>
        <v>40948.630196759259</v>
      </c>
      <c r="T307" s="5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16"/>
        <v>292.89999999999998</v>
      </c>
      <c r="P308" s="24">
        <f t="shared" si="17"/>
        <v>36.612499999999997</v>
      </c>
      <c r="Q308" t="str" cm="1">
        <f t="array" ref="Q308">_xlfn.IFS(N308="food/small batch","food",N308="food/restaurants","food",N308="food/food trucks","food",N308="theater/spaces","theater",N308="theater/musical","theater",N308="theater/plays","theater",N308="technology/web","technology",N308="technology/space exploration","technology",N308="technology/makerspaces","technology",N308="technology/hardware","technology",N308="technology/gadgets","technology",N308="technology/wearables","technology",N308="film &amp; video/television","film &amp; video",N308="film &amp; video/animation","film &amp; video",N308="film &amp; video/science fiction","film &amp; video",N308="film &amp; video/documentary","film &amp; video",N308="film &amp; video/drama","film &amp; video",N308="film &amp; video/shorts","film &amp; video",N308="games/video games","games",N308="games/tabletop games","games",N308="games/mobile games","games",N308="journalism/audio","journalism",N308="photography/people","photography",N308="photography/photobooks","photography",N308="photography/places","photography",N308="photography/nature","photography",N308="music/electronic music","music",N308="music/rock","music",N308="music/indie rock","music",N308="music/faith","music",N308="publishing/children's books","publishing",N308="publishing/art books","publishing",N308="publishing/fiction","publishing",N308="publishing/translations","publishing",N308="music/pop","music",N308="music/classical music","music",N308="publishing/nonfiction","publishing",N308="publishing/radio &amp; podcasts","publishing",N308="music/world music","music",N308="music/metal","music",N308="music/jazz","music","TRUE","FALSE")</f>
        <v>film &amp; video</v>
      </c>
      <c r="R308" t="str" cm="1">
        <f t="array" ref="R308">_xlfn.IFS(N308="food/small batch","small batch",N308="food/restaurants","retaurants",N308="food/food trucks","food trucks",N308="theater/spaces","spaces",N308="theater/musical","musical",N308="theater/plays","plays",N308="technology/web","web",N308="technology/space exploration","space exploration",N308="technology/makerspaces","makerspaces",N308="technology/hardware","hardware",N308="technology/gadgets","gadgets",N308="technology/wearables","wearables",N308="film &amp; video/television","television",N308="film &amp; video/animation","animation",N308="film &amp; video/science fiction","science fiction",N308="film &amp; video/documentary","documentary",N308="film &amp; video/drama","drama",N308="film &amp; video/shorts","shorts",N308="games/video games","video games",N308="games/tabletop games","tabletop games",N308="games/mobile games","mobile games",N308="journalism/audio","audio",N308="photography/people","people",N308="photography/photobooks","photobooks",N308="photography/places","places",N308="photography/nature","nature",N308="music/electronic music","electronic music",N308="music/rock","rock",N308="music/indie rock","indie rock",N308="music/faith","faith",N308="publishing/children's books","children's books",N308="publishing/art books","art books",N308="publishing/fiction","fiction",N308="publishing/translations","translations",N308="music/pop","pop",N308="music/classical music","classical music",N308="publishing/nonfiction","nonfiction",N308="publishing/radio &amp; podcasts","radio &amp; podcasts",N308="music/world music","world music",N308="music/metal","metal",N308="music/jazz","jazz","TRUE","FALSE")</f>
        <v>documentary</v>
      </c>
      <c r="S308" s="5">
        <f t="shared" si="18"/>
        <v>41333.837187500001</v>
      </c>
      <c r="T308" s="5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16"/>
        <v>111.31818181818183</v>
      </c>
      <c r="P309" s="24">
        <f t="shared" si="17"/>
        <v>42.517361111111114</v>
      </c>
      <c r="Q309" t="str" cm="1">
        <f t="array" ref="Q309">_xlfn.IFS(N309="food/small batch","food",N309="food/restaurants","food",N309="food/food trucks","food",N309="theater/spaces","theater",N309="theater/musical","theater",N309="theater/plays","theater",N309="technology/web","technology",N309="technology/space exploration","technology",N309="technology/makerspaces","technology",N309="technology/hardware","technology",N309="technology/gadgets","technology",N309="technology/wearables","technology",N309="film &amp; video/television","film &amp; video",N309="film &amp; video/animation","film &amp; video",N309="film &amp; video/science fiction","film &amp; video",N309="film &amp; video/documentary","film &amp; video",N309="film &amp; video/drama","film &amp; video",N309="film &amp; video/shorts","film &amp; video",N309="games/video games","games",N309="games/tabletop games","games",N309="games/mobile games","games",N309="journalism/audio","journalism",N309="photography/people","photography",N309="photography/photobooks","photography",N309="photography/places","photography",N309="photography/nature","photography",N309="music/electronic music","music",N309="music/rock","music",N309="music/indie rock","music",N309="music/faith","music",N309="publishing/children's books","publishing",N309="publishing/art books","publishing",N309="publishing/fiction","publishing",N309="publishing/translations","publishing",N309="music/pop","music",N309="music/classical music","music",N309="publishing/nonfiction","publishing",N309="publishing/radio &amp; podcasts","publishing",N309="music/world music","music",N309="music/metal","music",N309="music/jazz","music","TRUE","FALSE")</f>
        <v>film &amp; video</v>
      </c>
      <c r="R309" t="str" cm="1">
        <f t="array" ref="R309">_xlfn.IFS(N309="food/small batch","small batch",N309="food/restaurants","retaurants",N309="food/food trucks","food trucks",N309="theater/spaces","spaces",N309="theater/musical","musical",N309="theater/plays","plays",N309="technology/web","web",N309="technology/space exploration","space exploration",N309="technology/makerspaces","makerspaces",N309="technology/hardware","hardware",N309="technology/gadgets","gadgets",N309="technology/wearables","wearables",N309="film &amp; video/television","television",N309="film &amp; video/animation","animation",N309="film &amp; video/science fiction","science fiction",N309="film &amp; video/documentary","documentary",N309="film &amp; video/drama","drama",N309="film &amp; video/shorts","shorts",N309="games/video games","video games",N309="games/tabletop games","tabletop games",N309="games/mobile games","mobile games",N309="journalism/audio","audio",N309="photography/people","people",N309="photography/photobooks","photobooks",N309="photography/places","places",N309="photography/nature","nature",N309="music/electronic music","electronic music",N309="music/rock","rock",N309="music/indie rock","indie rock",N309="music/faith","faith",N309="publishing/children's books","children's books",N309="publishing/art books","art books",N309="publishing/fiction","fiction",N309="publishing/translations","translations",N309="music/pop","pop",N309="music/classical music","classical music",N309="publishing/nonfiction","nonfiction",N309="publishing/radio &amp; podcasts","radio &amp; podcasts",N309="music/world music","world music",N309="music/metal","metal",N309="music/jazz","jazz","TRUE","FALSE")</f>
        <v>documentary</v>
      </c>
      <c r="S309" s="5">
        <f t="shared" si="18"/>
        <v>41282.944456018515</v>
      </c>
      <c r="T309" s="5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16"/>
        <v>105.56666666666668</v>
      </c>
      <c r="P310" s="24">
        <f t="shared" si="17"/>
        <v>62.712871287128714</v>
      </c>
      <c r="Q310" t="str" cm="1">
        <f t="array" ref="Q310">_xlfn.IFS(N310="food/small batch","food",N310="food/restaurants","food",N310="food/food trucks","food",N310="theater/spaces","theater",N310="theater/musical","theater",N310="theater/plays","theater",N310="technology/web","technology",N310="technology/space exploration","technology",N310="technology/makerspaces","technology",N310="technology/hardware","technology",N310="technology/gadgets","technology",N310="technology/wearables","technology",N310="film &amp; video/television","film &amp; video",N310="film &amp; video/animation","film &amp; video",N310="film &amp; video/science fiction","film &amp; video",N310="film &amp; video/documentary","film &amp; video",N310="film &amp; video/drama","film &amp; video",N310="film &amp; video/shorts","film &amp; video",N310="games/video games","games",N310="games/tabletop games","games",N310="games/mobile games","games",N310="journalism/audio","journalism",N310="photography/people","photography",N310="photography/photobooks","photography",N310="photography/places","photography",N310="photography/nature","photography",N310="music/electronic music","music",N310="music/rock","music",N310="music/indie rock","music",N310="music/faith","music",N310="publishing/children's books","publishing",N310="publishing/art books","publishing",N310="publishing/fiction","publishing",N310="publishing/translations","publishing",N310="music/pop","music",N310="music/classical music","music",N310="publishing/nonfiction","publishing",N310="publishing/radio &amp; podcasts","publishing",N310="music/world music","music",N310="music/metal","music",N310="music/jazz","music","TRUE","FALSE")</f>
        <v>film &amp; video</v>
      </c>
      <c r="R310" t="str" cm="1">
        <f t="array" ref="R310">_xlfn.IFS(N310="food/small batch","small batch",N310="food/restaurants","retaurants",N310="food/food trucks","food trucks",N310="theater/spaces","spaces",N310="theater/musical","musical",N310="theater/plays","plays",N310="technology/web","web",N310="technology/space exploration","space exploration",N310="technology/makerspaces","makerspaces",N310="technology/hardware","hardware",N310="technology/gadgets","gadgets",N310="technology/wearables","wearables",N310="film &amp; video/television","television",N310="film &amp; video/animation","animation",N310="film &amp; video/science fiction","science fiction",N310="film &amp; video/documentary","documentary",N310="film &amp; video/drama","drama",N310="film &amp; video/shorts","shorts",N310="games/video games","video games",N310="games/tabletop games","tabletop games",N310="games/mobile games","mobile games",N310="journalism/audio","audio",N310="photography/people","people",N310="photography/photobooks","photobooks",N310="photography/places","places",N310="photography/nature","nature",N310="music/electronic music","electronic music",N310="music/rock","rock",N310="music/indie rock","indie rock",N310="music/faith","faith",N310="publishing/children's books","children's books",N310="publishing/art books","art books",N310="publishing/fiction","fiction",N310="publishing/translations","translations",N310="music/pop","pop",N310="music/classical music","classical music",N310="publishing/nonfiction","nonfiction",N310="publishing/radio &amp; podcasts","radio &amp; podcasts",N310="music/world music","world music",N310="music/metal","metal",N310="music/jazz","jazz","TRUE","FALSE")</f>
        <v>documentary</v>
      </c>
      <c r="S310" s="5">
        <f t="shared" si="18"/>
        <v>40567.694560185184</v>
      </c>
      <c r="T310" s="5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16"/>
        <v>118.94444444444446</v>
      </c>
      <c r="P311" s="24">
        <f t="shared" si="17"/>
        <v>89.957983193277315</v>
      </c>
      <c r="Q311" t="str" cm="1">
        <f t="array" ref="Q311">_xlfn.IFS(N311="food/small batch","food",N311="food/restaurants","food",N311="food/food trucks","food",N311="theater/spaces","theater",N311="theater/musical","theater",N311="theater/plays","theater",N311="technology/web","technology",N311="technology/space exploration","technology",N311="technology/makerspaces","technology",N311="technology/hardware","technology",N311="technology/gadgets","technology",N311="technology/wearables","technology",N311="film &amp; video/television","film &amp; video",N311="film &amp; video/animation","film &amp; video",N311="film &amp; video/science fiction","film &amp; video",N311="film &amp; video/documentary","film &amp; video",N311="film &amp; video/drama","film &amp; video",N311="film &amp; video/shorts","film &amp; video",N311="games/video games","games",N311="games/tabletop games","games",N311="games/mobile games","games",N311="journalism/audio","journalism",N311="photography/people","photography",N311="photography/photobooks","photography",N311="photography/places","photography",N311="photography/nature","photography",N311="music/electronic music","music",N311="music/rock","music",N311="music/indie rock","music",N311="music/faith","music",N311="publishing/children's books","publishing",N311="publishing/art books","publishing",N311="publishing/fiction","publishing",N311="publishing/translations","publishing",N311="music/pop","music",N311="music/classical music","music",N311="publishing/nonfiction","publishing",N311="publishing/radio &amp; podcasts","publishing",N311="music/world music","music",N311="music/metal","music",N311="music/jazz","music","TRUE","FALSE")</f>
        <v>film &amp; video</v>
      </c>
      <c r="R311" t="str" cm="1">
        <f t="array" ref="R311">_xlfn.IFS(N311="food/small batch","small batch",N311="food/restaurants","retaurants",N311="food/food trucks","food trucks",N311="theater/spaces","spaces",N311="theater/musical","musical",N311="theater/plays","plays",N311="technology/web","web",N311="technology/space exploration","space exploration",N311="technology/makerspaces","makerspaces",N311="technology/hardware","hardware",N311="technology/gadgets","gadgets",N311="technology/wearables","wearables",N311="film &amp; video/television","television",N311="film &amp; video/animation","animation",N311="film &amp; video/science fiction","science fiction",N311="film &amp; video/documentary","documentary",N311="film &amp; video/drama","drama",N311="film &amp; video/shorts","shorts",N311="games/video games","video games",N311="games/tabletop games","tabletop games",N311="games/mobile games","mobile games",N311="journalism/audio","audio",N311="photography/people","people",N311="photography/photobooks","photobooks",N311="photography/places","places",N311="photography/nature","nature",N311="music/electronic music","electronic music",N311="music/rock","rock",N311="music/indie rock","indie rock",N311="music/faith","faith",N311="publishing/children's books","children's books",N311="publishing/art books","art books",N311="publishing/fiction","fiction",N311="publishing/translations","translations",N311="music/pop","pop",N311="music/classical music","classical music",N311="publishing/nonfiction","nonfiction",N311="publishing/radio &amp; podcasts","radio &amp; podcasts",N311="music/world music","world music",N311="music/metal","metal",N311="music/jazz","jazz","TRUE","FALSE")</f>
        <v>documentary</v>
      </c>
      <c r="S311" s="5">
        <f t="shared" si="18"/>
        <v>41134.751550925925</v>
      </c>
      <c r="T311" s="5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16"/>
        <v>104.129</v>
      </c>
      <c r="P312" s="24">
        <f t="shared" si="17"/>
        <v>28.924722222222222</v>
      </c>
      <c r="Q312" t="str" cm="1">
        <f t="array" ref="Q312">_xlfn.IFS(N312="food/small batch","food",N312="food/restaurants","food",N312="food/food trucks","food",N312="theater/spaces","theater",N312="theater/musical","theater",N312="theater/plays","theater",N312="technology/web","technology",N312="technology/space exploration","technology",N312="technology/makerspaces","technology",N312="technology/hardware","technology",N312="technology/gadgets","technology",N312="technology/wearables","technology",N312="film &amp; video/television","film &amp; video",N312="film &amp; video/animation","film &amp; video",N312="film &amp; video/science fiction","film &amp; video",N312="film &amp; video/documentary","film &amp; video",N312="film &amp; video/drama","film &amp; video",N312="film &amp; video/shorts","film &amp; video",N312="games/video games","games",N312="games/tabletop games","games",N312="games/mobile games","games",N312="journalism/audio","journalism",N312="photography/people","photography",N312="photography/photobooks","photography",N312="photography/places","photography",N312="photography/nature","photography",N312="music/electronic music","music",N312="music/rock","music",N312="music/indie rock","music",N312="music/faith","music",N312="publishing/children's books","publishing",N312="publishing/art books","publishing",N312="publishing/fiction","publishing",N312="publishing/translations","publishing",N312="music/pop","music",N312="music/classical music","music",N312="publishing/nonfiction","publishing",N312="publishing/radio &amp; podcasts","publishing",N312="music/world music","music",N312="music/metal","music",N312="music/jazz","music","TRUE","FALSE")</f>
        <v>film &amp; video</v>
      </c>
      <c r="R312" t="str" cm="1">
        <f t="array" ref="R312">_xlfn.IFS(N312="food/small batch","small batch",N312="food/restaurants","retaurants",N312="food/food trucks","food trucks",N312="theater/spaces","spaces",N312="theater/musical","musical",N312="theater/plays","plays",N312="technology/web","web",N312="technology/space exploration","space exploration",N312="technology/makerspaces","makerspaces",N312="technology/hardware","hardware",N312="technology/gadgets","gadgets",N312="technology/wearables","wearables",N312="film &amp; video/television","television",N312="film &amp; video/animation","animation",N312="film &amp; video/science fiction","science fiction",N312="film &amp; video/documentary","documentary",N312="film &amp; video/drama","drama",N312="film &amp; video/shorts","shorts",N312="games/video games","video games",N312="games/tabletop games","tabletop games",N312="games/mobile games","mobile games",N312="journalism/audio","audio",N312="photography/people","people",N312="photography/photobooks","photobooks",N312="photography/places","places",N312="photography/nature","nature",N312="music/electronic music","electronic music",N312="music/rock","rock",N312="music/indie rock","indie rock",N312="music/faith","faith",N312="publishing/children's books","children's books",N312="publishing/art books","art books",N312="publishing/fiction","fiction",N312="publishing/translations","translations",N312="music/pop","pop",N312="music/classical music","classical music",N312="publishing/nonfiction","nonfiction",N312="publishing/radio &amp; podcasts","radio &amp; podcasts",N312="music/world music","world music",N312="music/metal","metal",N312="music/jazz","jazz","TRUE","FALSE")</f>
        <v>documentary</v>
      </c>
      <c r="S312" s="5">
        <f t="shared" si="18"/>
        <v>40821.183136574073</v>
      </c>
      <c r="T312" s="5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16"/>
        <v>104.10165000000001</v>
      </c>
      <c r="P313" s="24">
        <f t="shared" si="17"/>
        <v>138.8022</v>
      </c>
      <c r="Q313" t="str" cm="1">
        <f t="array" ref="Q313">_xlfn.IFS(N313="food/small batch","food",N313="food/restaurants","food",N313="food/food trucks","food",N313="theater/spaces","theater",N313="theater/musical","theater",N313="theater/plays","theater",N313="technology/web","technology",N313="technology/space exploration","technology",N313="technology/makerspaces","technology",N313="technology/hardware","technology",N313="technology/gadgets","technology",N313="technology/wearables","technology",N313="film &amp; video/television","film &amp; video",N313="film &amp; video/animation","film &amp; video",N313="film &amp; video/science fiction","film &amp; video",N313="film &amp; video/documentary","film &amp; video",N313="film &amp; video/drama","film &amp; video",N313="film &amp; video/shorts","film &amp; video",N313="games/video games","games",N313="games/tabletop games","games",N313="games/mobile games","games",N313="journalism/audio","journalism",N313="photography/people","photography",N313="photography/photobooks","photography",N313="photography/places","photography",N313="photography/nature","photography",N313="music/electronic music","music",N313="music/rock","music",N313="music/indie rock","music",N313="music/faith","music",N313="publishing/children's books","publishing",N313="publishing/art books","publishing",N313="publishing/fiction","publishing",N313="publishing/translations","publishing",N313="music/pop","music",N313="music/classical music","music",N313="publishing/nonfiction","publishing",N313="publishing/radio &amp; podcasts","publishing",N313="music/world music","music",N313="music/metal","music",N313="music/jazz","music","TRUE","FALSE")</f>
        <v>film &amp; video</v>
      </c>
      <c r="R313" t="str" cm="1">
        <f t="array" ref="R313">_xlfn.IFS(N313="food/small batch","small batch",N313="food/restaurants","retaurants",N313="food/food trucks","food trucks",N313="theater/spaces","spaces",N313="theater/musical","musical",N313="theater/plays","plays",N313="technology/web","web",N313="technology/space exploration","space exploration",N313="technology/makerspaces","makerspaces",N313="technology/hardware","hardware",N313="technology/gadgets","gadgets",N313="technology/wearables","wearables",N313="film &amp; video/television","television",N313="film &amp; video/animation","animation",N313="film &amp; video/science fiction","science fiction",N313="film &amp; video/documentary","documentary",N313="film &amp; video/drama","drama",N313="film &amp; video/shorts","shorts",N313="games/video games","video games",N313="games/tabletop games","tabletop games",N313="games/mobile games","mobile games",N313="journalism/audio","audio",N313="photography/people","people",N313="photography/photobooks","photobooks",N313="photography/places","places",N313="photography/nature","nature",N313="music/electronic music","electronic music",N313="music/rock","rock",N313="music/indie rock","indie rock",N313="music/faith","faith",N313="publishing/children's books","children's books",N313="publishing/art books","art books",N313="publishing/fiction","fiction",N313="publishing/translations","translations",N313="music/pop","pop",N313="music/classical music","classical music",N313="publishing/nonfiction","nonfiction",N313="publishing/radio &amp; podcasts","radio &amp; podcasts",N313="music/world music","world music",N313="music/metal","metal",N313="music/jazz","jazz","TRUE","FALSE")</f>
        <v>documentary</v>
      </c>
      <c r="S313" s="5">
        <f t="shared" si="18"/>
        <v>40868.219814814816</v>
      </c>
      <c r="T313" s="5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16"/>
        <v>111.87499999999999</v>
      </c>
      <c r="P314" s="24">
        <f t="shared" si="17"/>
        <v>61.301369863013697</v>
      </c>
      <c r="Q314" t="str" cm="1">
        <f t="array" ref="Q314">_xlfn.IFS(N314="food/small batch","food",N314="food/restaurants","food",N314="food/food trucks","food",N314="theater/spaces","theater",N314="theater/musical","theater",N314="theater/plays","theater",N314="technology/web","technology",N314="technology/space exploration","technology",N314="technology/makerspaces","technology",N314="technology/hardware","technology",N314="technology/gadgets","technology",N314="technology/wearables","technology",N314="film &amp; video/television","film &amp; video",N314="film &amp; video/animation","film &amp; video",N314="film &amp; video/science fiction","film &amp; video",N314="film &amp; video/documentary","film &amp; video",N314="film &amp; video/drama","film &amp; video",N314="film &amp; video/shorts","film &amp; video",N314="games/video games","games",N314="games/tabletop games","games",N314="games/mobile games","games",N314="journalism/audio","journalism",N314="photography/people","photography",N314="photography/photobooks","photography",N314="photography/places","photography",N314="photography/nature","photography",N314="music/electronic music","music",N314="music/rock","music",N314="music/indie rock","music",N314="music/faith","music",N314="publishing/children's books","publishing",N314="publishing/art books","publishing",N314="publishing/fiction","publishing",N314="publishing/translations","publishing",N314="music/pop","music",N314="music/classical music","music",N314="publishing/nonfiction","publishing",N314="publishing/radio &amp; podcasts","publishing",N314="music/world music","music",N314="music/metal","music",N314="music/jazz","music","TRUE","FALSE")</f>
        <v>film &amp; video</v>
      </c>
      <c r="R314" t="str" cm="1">
        <f t="array" ref="R314">_xlfn.IFS(N314="food/small batch","small batch",N314="food/restaurants","retaurants",N314="food/food trucks","food trucks",N314="theater/spaces","spaces",N314="theater/musical","musical",N314="theater/plays","plays",N314="technology/web","web",N314="technology/space exploration","space exploration",N314="technology/makerspaces","makerspaces",N314="technology/hardware","hardware",N314="technology/gadgets","gadgets",N314="technology/wearables","wearables",N314="film &amp; video/television","television",N314="film &amp; video/animation","animation",N314="film &amp; video/science fiction","science fiction",N314="film &amp; video/documentary","documentary",N314="film &amp; video/drama","drama",N314="film &amp; video/shorts","shorts",N314="games/video games","video games",N314="games/tabletop games","tabletop games",N314="games/mobile games","mobile games",N314="journalism/audio","audio",N314="photography/people","people",N314="photography/photobooks","photobooks",N314="photography/places","places",N314="photography/nature","nature",N314="music/electronic music","electronic music",N314="music/rock","rock",N314="music/indie rock","indie rock",N314="music/faith","faith",N314="publishing/children's books","children's books",N314="publishing/art books","art books",N314="publishing/fiction","fiction",N314="publishing/translations","translations",N314="music/pop","pop",N314="music/classical music","classical music",N314="publishing/nonfiction","nonfiction",N314="publishing/radio &amp; podcasts","radio &amp; podcasts",N314="music/world music","world music",N314="music/metal","metal",N314="music/jazz","jazz","TRUE","FALSE")</f>
        <v>documentary</v>
      </c>
      <c r="S314" s="5">
        <f t="shared" si="18"/>
        <v>41348.877685185187</v>
      </c>
      <c r="T314" s="5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16"/>
        <v>104.73529411764706</v>
      </c>
      <c r="P315" s="24">
        <f t="shared" si="17"/>
        <v>80.202702702702709</v>
      </c>
      <c r="Q315" t="str" cm="1">
        <f t="array" ref="Q315">_xlfn.IFS(N315="food/small batch","food",N315="food/restaurants","food",N315="food/food trucks","food",N315="theater/spaces","theater",N315="theater/musical","theater",N315="theater/plays","theater",N315="technology/web","technology",N315="technology/space exploration","technology",N315="technology/makerspaces","technology",N315="technology/hardware","technology",N315="technology/gadgets","technology",N315="technology/wearables","technology",N315="film &amp; video/television","film &amp; video",N315="film &amp; video/animation","film &amp; video",N315="film &amp; video/science fiction","film &amp; video",N315="film &amp; video/documentary","film &amp; video",N315="film &amp; video/drama","film &amp; video",N315="film &amp; video/shorts","film &amp; video",N315="games/video games","games",N315="games/tabletop games","games",N315="games/mobile games","games",N315="journalism/audio","journalism",N315="photography/people","photography",N315="photography/photobooks","photography",N315="photography/places","photography",N315="photography/nature","photography",N315="music/electronic music","music",N315="music/rock","music",N315="music/indie rock","music",N315="music/faith","music",N315="publishing/children's books","publishing",N315="publishing/art books","publishing",N315="publishing/fiction","publishing",N315="publishing/translations","publishing",N315="music/pop","music",N315="music/classical music","music",N315="publishing/nonfiction","publishing",N315="publishing/radio &amp; podcasts","publishing",N315="music/world music","music",N315="music/metal","music",N315="music/jazz","music","TRUE","FALSE")</f>
        <v>film &amp; video</v>
      </c>
      <c r="R315" t="str" cm="1">
        <f t="array" ref="R315">_xlfn.IFS(N315="food/small batch","small batch",N315="food/restaurants","retaurants",N315="food/food trucks","food trucks",N315="theater/spaces","spaces",N315="theater/musical","musical",N315="theater/plays","plays",N315="technology/web","web",N315="technology/space exploration","space exploration",N315="technology/makerspaces","makerspaces",N315="technology/hardware","hardware",N315="technology/gadgets","gadgets",N315="technology/wearables","wearables",N315="film &amp; video/television","television",N315="film &amp; video/animation","animation",N315="film &amp; video/science fiction","science fiction",N315="film &amp; video/documentary","documentary",N315="film &amp; video/drama","drama",N315="film &amp; video/shorts","shorts",N315="games/video games","video games",N315="games/tabletop games","tabletop games",N315="games/mobile games","mobile games",N315="journalism/audio","audio",N315="photography/people","people",N315="photography/photobooks","photobooks",N315="photography/places","places",N315="photography/nature","nature",N315="music/electronic music","electronic music",N315="music/rock","rock",N315="music/indie rock","indie rock",N315="music/faith","faith",N315="publishing/children's books","children's books",N315="publishing/art books","art books",N315="publishing/fiction","fiction",N315="publishing/translations","translations",N315="music/pop","pop",N315="music/classical music","classical music",N315="publishing/nonfiction","nonfiction",N315="publishing/radio &amp; podcasts","radio &amp; podcasts",N315="music/world music","world music",N315="music/metal","metal",N315="music/jazz","jazz","TRUE","FALSE")</f>
        <v>documentary</v>
      </c>
      <c r="S315" s="5">
        <f t="shared" si="18"/>
        <v>40357.227939814817</v>
      </c>
      <c r="T315" s="5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16"/>
        <v>385.15000000000003</v>
      </c>
      <c r="P316" s="24">
        <f t="shared" si="17"/>
        <v>32.095833333333331</v>
      </c>
      <c r="Q316" t="str" cm="1">
        <f t="array" ref="Q316">_xlfn.IFS(N316="food/small batch","food",N316="food/restaurants","food",N316="food/food trucks","food",N316="theater/spaces","theater",N316="theater/musical","theater",N316="theater/plays","theater",N316="technology/web","technology",N316="technology/space exploration","technology",N316="technology/makerspaces","technology",N316="technology/hardware","technology",N316="technology/gadgets","technology",N316="technology/wearables","technology",N316="film &amp; video/television","film &amp; video",N316="film &amp; video/animation","film &amp; video",N316="film &amp; video/science fiction","film &amp; video",N316="film &amp; video/documentary","film &amp; video",N316="film &amp; video/drama","film &amp; video",N316="film &amp; video/shorts","film &amp; video",N316="games/video games","games",N316="games/tabletop games","games",N316="games/mobile games","games",N316="journalism/audio","journalism",N316="photography/people","photography",N316="photography/photobooks","photography",N316="photography/places","photography",N316="photography/nature","photography",N316="music/electronic music","music",N316="music/rock","music",N316="music/indie rock","music",N316="music/faith","music",N316="publishing/children's books","publishing",N316="publishing/art books","publishing",N316="publishing/fiction","publishing",N316="publishing/translations","publishing",N316="music/pop","music",N316="music/classical music","music",N316="publishing/nonfiction","publishing",N316="publishing/radio &amp; podcasts","publishing",N316="music/world music","music",N316="music/metal","music",N316="music/jazz","music","TRUE","FALSE")</f>
        <v>film &amp; video</v>
      </c>
      <c r="R316" t="str" cm="1">
        <f t="array" ref="R316">_xlfn.IFS(N316="food/small batch","small batch",N316="food/restaurants","retaurants",N316="food/food trucks","food trucks",N316="theater/spaces","spaces",N316="theater/musical","musical",N316="theater/plays","plays",N316="technology/web","web",N316="technology/space exploration","space exploration",N316="technology/makerspaces","makerspaces",N316="technology/hardware","hardware",N316="technology/gadgets","gadgets",N316="technology/wearables","wearables",N316="film &amp; video/television","television",N316="film &amp; video/animation","animation",N316="film &amp; video/science fiction","science fiction",N316="film &amp; video/documentary","documentary",N316="film &amp; video/drama","drama",N316="film &amp; video/shorts","shorts",N316="games/video games","video games",N316="games/tabletop games","tabletop games",N316="games/mobile games","mobile games",N316="journalism/audio","audio",N316="photography/people","people",N316="photography/photobooks","photobooks",N316="photography/places","places",N316="photography/nature","nature",N316="music/electronic music","electronic music",N316="music/rock","rock",N316="music/indie rock","indie rock",N316="music/faith","faith",N316="publishing/children's books","children's books",N316="publishing/art books","art books",N316="publishing/fiction","fiction",N316="publishing/translations","translations",N316="music/pop","pop",N316="music/classical music","classical music",N316="publishing/nonfiction","nonfiction",N316="publishing/radio &amp; podcasts","radio &amp; podcasts",N316="music/world music","world music",N316="music/metal","metal",N316="music/jazz","jazz","TRUE","FALSE")</f>
        <v>documentary</v>
      </c>
      <c r="S316" s="5">
        <f t="shared" si="18"/>
        <v>41304.833194444444</v>
      </c>
      <c r="T316" s="5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16"/>
        <v>101.248</v>
      </c>
      <c r="P317" s="24">
        <f t="shared" si="17"/>
        <v>200.88888888888889</v>
      </c>
      <c r="Q317" t="str" cm="1">
        <f t="array" ref="Q317">_xlfn.IFS(N317="food/small batch","food",N317="food/restaurants","food",N317="food/food trucks","food",N317="theater/spaces","theater",N317="theater/musical","theater",N317="theater/plays","theater",N317="technology/web","technology",N317="technology/space exploration","technology",N317="technology/makerspaces","technology",N317="technology/hardware","technology",N317="technology/gadgets","technology",N317="technology/wearables","technology",N317="film &amp; video/television","film &amp; video",N317="film &amp; video/animation","film &amp; video",N317="film &amp; video/science fiction","film &amp; video",N317="film &amp; video/documentary","film &amp; video",N317="film &amp; video/drama","film &amp; video",N317="film &amp; video/shorts","film &amp; video",N317="games/video games","games",N317="games/tabletop games","games",N317="games/mobile games","games",N317="journalism/audio","journalism",N317="photography/people","photography",N317="photography/photobooks","photography",N317="photography/places","photography",N317="photography/nature","photography",N317="music/electronic music","music",N317="music/rock","music",N317="music/indie rock","music",N317="music/faith","music",N317="publishing/children's books","publishing",N317="publishing/art books","publishing",N317="publishing/fiction","publishing",N317="publishing/translations","publishing",N317="music/pop","music",N317="music/classical music","music",N317="publishing/nonfiction","publishing",N317="publishing/radio &amp; podcasts","publishing",N317="music/world music","music",N317="music/metal","music",N317="music/jazz","music","TRUE","FALSE")</f>
        <v>film &amp; video</v>
      </c>
      <c r="R317" t="str" cm="1">
        <f t="array" ref="R317">_xlfn.IFS(N317="food/small batch","small batch",N317="food/restaurants","retaurants",N317="food/food trucks","food trucks",N317="theater/spaces","spaces",N317="theater/musical","musical",N317="theater/plays","plays",N317="technology/web","web",N317="technology/space exploration","space exploration",N317="technology/makerspaces","makerspaces",N317="technology/hardware","hardware",N317="technology/gadgets","gadgets",N317="technology/wearables","wearables",N317="film &amp; video/television","television",N317="film &amp; video/animation","animation",N317="film &amp; video/science fiction","science fiction",N317="film &amp; video/documentary","documentary",N317="film &amp; video/drama","drama",N317="film &amp; video/shorts","shorts",N317="games/video games","video games",N317="games/tabletop games","tabletop games",N317="games/mobile games","mobile games",N317="journalism/audio","audio",N317="photography/people","people",N317="photography/photobooks","photobooks",N317="photography/places","places",N317="photography/nature","nature",N317="music/electronic music","electronic music",N317="music/rock","rock",N317="music/indie rock","indie rock",N317="music/faith","faith",N317="publishing/children's books","children's books",N317="publishing/art books","art books",N317="publishing/fiction","fiction",N317="publishing/translations","translations",N317="music/pop","pop",N317="music/classical music","classical music",N317="publishing/nonfiction","nonfiction",N317="publishing/radio &amp; podcasts","radio &amp; podcasts",N317="music/world music","world music",N317="music/metal","metal",N317="music/jazz","jazz","TRUE","FALSE")</f>
        <v>documentary</v>
      </c>
      <c r="S317" s="5">
        <f t="shared" si="18"/>
        <v>41113.77238425926</v>
      </c>
      <c r="T317" s="5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16"/>
        <v>113.77333333333333</v>
      </c>
      <c r="P318" s="24">
        <f t="shared" si="17"/>
        <v>108.01265822784811</v>
      </c>
      <c r="Q318" t="str" cm="1">
        <f t="array" ref="Q318">_xlfn.IFS(N318="food/small batch","food",N318="food/restaurants","food",N318="food/food trucks","food",N318="theater/spaces","theater",N318="theater/musical","theater",N318="theater/plays","theater",N318="technology/web","technology",N318="technology/space exploration","technology",N318="technology/makerspaces","technology",N318="technology/hardware","technology",N318="technology/gadgets","technology",N318="technology/wearables","technology",N318="film &amp; video/television","film &amp; video",N318="film &amp; video/animation","film &amp; video",N318="film &amp; video/science fiction","film &amp; video",N318="film &amp; video/documentary","film &amp; video",N318="film &amp; video/drama","film &amp; video",N318="film &amp; video/shorts","film &amp; video",N318="games/video games","games",N318="games/tabletop games","games",N318="games/mobile games","games",N318="journalism/audio","journalism",N318="photography/people","photography",N318="photography/photobooks","photography",N318="photography/places","photography",N318="photography/nature","photography",N318="music/electronic music","music",N318="music/rock","music",N318="music/indie rock","music",N318="music/faith","music",N318="publishing/children's books","publishing",N318="publishing/art books","publishing",N318="publishing/fiction","publishing",N318="publishing/translations","publishing",N318="music/pop","music",N318="music/classical music","music",N318="publishing/nonfiction","publishing",N318="publishing/radio &amp; podcasts","publishing",N318="music/world music","music",N318="music/metal","music",N318="music/jazz","music","TRUE","FALSE")</f>
        <v>film &amp; video</v>
      </c>
      <c r="R318" t="str" cm="1">
        <f t="array" ref="R318">_xlfn.IFS(N318="food/small batch","small batch",N318="food/restaurants","retaurants",N318="food/food trucks","food trucks",N318="theater/spaces","spaces",N318="theater/musical","musical",N318="theater/plays","plays",N318="technology/web","web",N318="technology/space exploration","space exploration",N318="technology/makerspaces","makerspaces",N318="technology/hardware","hardware",N318="technology/gadgets","gadgets",N318="technology/wearables","wearables",N318="film &amp; video/television","television",N318="film &amp; video/animation","animation",N318="film &amp; video/science fiction","science fiction",N318="film &amp; video/documentary","documentary",N318="film &amp; video/drama","drama",N318="film &amp; video/shorts","shorts",N318="games/video games","video games",N318="games/tabletop games","tabletop games",N318="games/mobile games","mobile games",N318="journalism/audio","audio",N318="photography/people","people",N318="photography/photobooks","photobooks",N318="photography/places","places",N318="photography/nature","nature",N318="music/electronic music","electronic music",N318="music/rock","rock",N318="music/indie rock","indie rock",N318="music/faith","faith",N318="publishing/children's books","children's books",N318="publishing/art books","art books",N318="publishing/fiction","fiction",N318="publishing/translations","translations",N318="music/pop","pop",N318="music/classical music","classical music",N318="publishing/nonfiction","nonfiction",N318="publishing/radio &amp; podcasts","radio &amp; podcasts",N318="music/world music","world music",N318="music/metal","metal",N318="music/jazz","jazz","TRUE","FALSE")</f>
        <v>documentary</v>
      </c>
      <c r="S318" s="5">
        <f t="shared" si="18"/>
        <v>41950.923576388886</v>
      </c>
      <c r="T318" s="5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16"/>
        <v>100.80333333333333</v>
      </c>
      <c r="P319" s="24">
        <f t="shared" si="17"/>
        <v>95.699367088607602</v>
      </c>
      <c r="Q319" t="str" cm="1">
        <f t="array" ref="Q319">_xlfn.IFS(N319="food/small batch","food",N319="food/restaurants","food",N319="food/food trucks","food",N319="theater/spaces","theater",N319="theater/musical","theater",N319="theater/plays","theater",N319="technology/web","technology",N319="technology/space exploration","technology",N319="technology/makerspaces","technology",N319="technology/hardware","technology",N319="technology/gadgets","technology",N319="technology/wearables","technology",N319="film &amp; video/television","film &amp; video",N319="film &amp; video/animation","film &amp; video",N319="film &amp; video/science fiction","film &amp; video",N319="film &amp; video/documentary","film &amp; video",N319="film &amp; video/drama","film &amp; video",N319="film &amp; video/shorts","film &amp; video",N319="games/video games","games",N319="games/tabletop games","games",N319="games/mobile games","games",N319="journalism/audio","journalism",N319="photography/people","photography",N319="photography/photobooks","photography",N319="photography/places","photography",N319="photography/nature","photography",N319="music/electronic music","music",N319="music/rock","music",N319="music/indie rock","music",N319="music/faith","music",N319="publishing/children's books","publishing",N319="publishing/art books","publishing",N319="publishing/fiction","publishing",N319="publishing/translations","publishing",N319="music/pop","music",N319="music/classical music","music",N319="publishing/nonfiction","publishing",N319="publishing/radio &amp; podcasts","publishing",N319="music/world music","music",N319="music/metal","music",N319="music/jazz","music","TRUE","FALSE")</f>
        <v>film &amp; video</v>
      </c>
      <c r="R319" t="str" cm="1">
        <f t="array" ref="R319">_xlfn.IFS(N319="food/small batch","small batch",N319="food/restaurants","retaurants",N319="food/food trucks","food trucks",N319="theater/spaces","spaces",N319="theater/musical","musical",N319="theater/plays","plays",N319="technology/web","web",N319="technology/space exploration","space exploration",N319="technology/makerspaces","makerspaces",N319="technology/hardware","hardware",N319="technology/gadgets","gadgets",N319="technology/wearables","wearables",N319="film &amp; video/television","television",N319="film &amp; video/animation","animation",N319="film &amp; video/science fiction","science fiction",N319="film &amp; video/documentary","documentary",N319="film &amp; video/drama","drama",N319="film &amp; video/shorts","shorts",N319="games/video games","video games",N319="games/tabletop games","tabletop games",N319="games/mobile games","mobile games",N319="journalism/audio","audio",N319="photography/people","people",N319="photography/photobooks","photobooks",N319="photography/places","places",N319="photography/nature","nature",N319="music/electronic music","electronic music",N319="music/rock","rock",N319="music/indie rock","indie rock",N319="music/faith","faith",N319="publishing/children's books","children's books",N319="publishing/art books","art books",N319="publishing/fiction","fiction",N319="publishing/translations","translations",N319="music/pop","pop",N319="music/classical music","classical music",N319="publishing/nonfiction","nonfiction",N319="publishing/radio &amp; podcasts","radio &amp; podcasts",N319="music/world music","world music",N319="music/metal","metal",N319="music/jazz","jazz","TRUE","FALSE")</f>
        <v>documentary</v>
      </c>
      <c r="S319" s="5">
        <f t="shared" si="18"/>
        <v>41589.676886574074</v>
      </c>
      <c r="T319" s="5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16"/>
        <v>283.32</v>
      </c>
      <c r="P320" s="24">
        <f t="shared" si="17"/>
        <v>49.880281690140848</v>
      </c>
      <c r="Q320" t="str" cm="1">
        <f t="array" ref="Q320">_xlfn.IFS(N320="food/small batch","food",N320="food/restaurants","food",N320="food/food trucks","food",N320="theater/spaces","theater",N320="theater/musical","theater",N320="theater/plays","theater",N320="technology/web","technology",N320="technology/space exploration","technology",N320="technology/makerspaces","technology",N320="technology/hardware","technology",N320="technology/gadgets","technology",N320="technology/wearables","technology",N320="film &amp; video/television","film &amp; video",N320="film &amp; video/animation","film &amp; video",N320="film &amp; video/science fiction","film &amp; video",N320="film &amp; video/documentary","film &amp; video",N320="film &amp; video/drama","film &amp; video",N320="film &amp; video/shorts","film &amp; video",N320="games/video games","games",N320="games/tabletop games","games",N320="games/mobile games","games",N320="journalism/audio","journalism",N320="photography/people","photography",N320="photography/photobooks","photography",N320="photography/places","photography",N320="photography/nature","photography",N320="music/electronic music","music",N320="music/rock","music",N320="music/indie rock","music",N320="music/faith","music",N320="publishing/children's books","publishing",N320="publishing/art books","publishing",N320="publishing/fiction","publishing",N320="publishing/translations","publishing",N320="music/pop","music",N320="music/classical music","music",N320="publishing/nonfiction","publishing",N320="publishing/radio &amp; podcasts","publishing",N320="music/world music","music",N320="music/metal","music",N320="music/jazz","music","TRUE","FALSE")</f>
        <v>film &amp; video</v>
      </c>
      <c r="R320" t="str" cm="1">
        <f t="array" ref="R320">_xlfn.IFS(N320="food/small batch","small batch",N320="food/restaurants","retaurants",N320="food/food trucks","food trucks",N320="theater/spaces","spaces",N320="theater/musical","musical",N320="theater/plays","plays",N320="technology/web","web",N320="technology/space exploration","space exploration",N320="technology/makerspaces","makerspaces",N320="technology/hardware","hardware",N320="technology/gadgets","gadgets",N320="technology/wearables","wearables",N320="film &amp; video/television","television",N320="film &amp; video/animation","animation",N320="film &amp; video/science fiction","science fiction",N320="film &amp; video/documentary","documentary",N320="film &amp; video/drama","drama",N320="film &amp; video/shorts","shorts",N320="games/video games","video games",N320="games/tabletop games","tabletop games",N320="games/mobile games","mobile games",N320="journalism/audio","audio",N320="photography/people","people",N320="photography/photobooks","photobooks",N320="photography/places","places",N320="photography/nature","nature",N320="music/electronic music","electronic music",N320="music/rock","rock",N320="music/indie rock","indie rock",N320="music/faith","faith",N320="publishing/children's books","children's books",N320="publishing/art books","art books",N320="publishing/fiction","fiction",N320="publishing/translations","translations",N320="music/pop","pop",N320="music/classical music","classical music",N320="publishing/nonfiction","nonfiction",N320="publishing/radio &amp; podcasts","radio &amp; podcasts",N320="music/world music","world music",N320="music/metal","metal",N320="music/jazz","jazz","TRUE","FALSE")</f>
        <v>documentary</v>
      </c>
      <c r="S320" s="5">
        <f t="shared" si="18"/>
        <v>41330.038784722223</v>
      </c>
      <c r="T320" s="5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16"/>
        <v>112.68</v>
      </c>
      <c r="P321" s="24">
        <f t="shared" si="17"/>
        <v>110.47058823529412</v>
      </c>
      <c r="Q321" t="str" cm="1">
        <f t="array" ref="Q321">_xlfn.IFS(N321="food/small batch","food",N321="food/restaurants","food",N321="food/food trucks","food",N321="theater/spaces","theater",N321="theater/musical","theater",N321="theater/plays","theater",N321="technology/web","technology",N321="technology/space exploration","technology",N321="technology/makerspaces","technology",N321="technology/hardware","technology",N321="technology/gadgets","technology",N321="technology/wearables","technology",N321="film &amp; video/television","film &amp; video",N321="film &amp; video/animation","film &amp; video",N321="film &amp; video/science fiction","film &amp; video",N321="film &amp; video/documentary","film &amp; video",N321="film &amp; video/drama","film &amp; video",N321="film &amp; video/shorts","film &amp; video",N321="games/video games","games",N321="games/tabletop games","games",N321="games/mobile games","games",N321="journalism/audio","journalism",N321="photography/people","photography",N321="photography/photobooks","photography",N321="photography/places","photography",N321="photography/nature","photography",N321="music/electronic music","music",N321="music/rock","music",N321="music/indie rock","music",N321="music/faith","music",N321="publishing/children's books","publishing",N321="publishing/art books","publishing",N321="publishing/fiction","publishing",N321="publishing/translations","publishing",N321="music/pop","music",N321="music/classical music","music",N321="publishing/nonfiction","publishing",N321="publishing/radio &amp; podcasts","publishing",N321="music/world music","music",N321="music/metal","music",N321="music/jazz","music","TRUE","FALSE")</f>
        <v>film &amp; video</v>
      </c>
      <c r="R321" t="str" cm="1">
        <f t="array" ref="R321">_xlfn.IFS(N321="food/small batch","small batch",N321="food/restaurants","retaurants",N321="food/food trucks","food trucks",N321="theater/spaces","spaces",N321="theater/musical","musical",N321="theater/plays","plays",N321="technology/web","web",N321="technology/space exploration","space exploration",N321="technology/makerspaces","makerspaces",N321="technology/hardware","hardware",N321="technology/gadgets","gadgets",N321="technology/wearables","wearables",N321="film &amp; video/television","television",N321="film &amp; video/animation","animation",N321="film &amp; video/science fiction","science fiction",N321="film &amp; video/documentary","documentary",N321="film &amp; video/drama","drama",N321="film &amp; video/shorts","shorts",N321="games/video games","video games",N321="games/tabletop games","tabletop games",N321="games/mobile games","mobile games",N321="journalism/audio","audio",N321="photography/people","people",N321="photography/photobooks","photobooks",N321="photography/places","places",N321="photography/nature","nature",N321="music/electronic music","electronic music",N321="music/rock","rock",N321="music/indie rock","indie rock",N321="music/faith","faith",N321="publishing/children's books","children's books",N321="publishing/art books","art books",N321="publishing/fiction","fiction",N321="publishing/translations","translations",N321="music/pop","pop",N321="music/classical music","classical music",N321="publishing/nonfiction","nonfiction",N321="publishing/radio &amp; podcasts","radio &amp; podcasts",N321="music/world music","world music",N321="music/metal","metal",N321="music/jazz","jazz","TRUE","FALSE")</f>
        <v>documentary</v>
      </c>
      <c r="S321" s="5">
        <f t="shared" si="18"/>
        <v>40123.83829861111</v>
      </c>
      <c r="T321" s="5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16"/>
        <v>106.58000000000001</v>
      </c>
      <c r="P322" s="24">
        <f t="shared" si="17"/>
        <v>134.91139240506328</v>
      </c>
      <c r="Q322" t="str" cm="1">
        <f t="array" ref="Q322">_xlfn.IFS(N322="food/small batch","food",N322="food/restaurants","food",N322="food/food trucks","food",N322="theater/spaces","theater",N322="theater/musical","theater",N322="theater/plays","theater",N322="technology/web","technology",N322="technology/space exploration","technology",N322="technology/makerspaces","technology",N322="technology/hardware","technology",N322="technology/gadgets","technology",N322="technology/wearables","technology",N322="film &amp; video/television","film &amp; video",N322="film &amp; video/animation","film &amp; video",N322="film &amp; video/science fiction","film &amp; video",N322="film &amp; video/documentary","film &amp; video",N322="film &amp; video/drama","film &amp; video",N322="film &amp; video/shorts","film &amp; video",N322="games/video games","games",N322="games/tabletop games","games",N322="games/mobile games","games",N322="journalism/audio","journalism",N322="photography/people","photography",N322="photography/photobooks","photography",N322="photography/places","photography",N322="photography/nature","photography",N322="music/electronic music","music",N322="music/rock","music",N322="music/indie rock","music",N322="music/faith","music",N322="publishing/children's books","publishing",N322="publishing/art books","publishing",N322="publishing/fiction","publishing",N322="publishing/translations","publishing",N322="music/pop","music",N322="music/classical music","music",N322="publishing/nonfiction","publishing",N322="publishing/radio &amp; podcasts","publishing",N322="music/world music","music",N322="music/metal","music",N322="music/jazz","music","TRUE","FALSE")</f>
        <v>film &amp; video</v>
      </c>
      <c r="R322" t="str" cm="1">
        <f t="array" ref="R322">_xlfn.IFS(N322="food/small batch","small batch",N322="food/restaurants","retaurants",N322="food/food trucks","food trucks",N322="theater/spaces","spaces",N322="theater/musical","musical",N322="theater/plays","plays",N322="technology/web","web",N322="technology/space exploration","space exploration",N322="technology/makerspaces","makerspaces",N322="technology/hardware","hardware",N322="technology/gadgets","gadgets",N322="technology/wearables","wearables",N322="film &amp; video/television","television",N322="film &amp; video/animation","animation",N322="film &amp; video/science fiction","science fiction",N322="film &amp; video/documentary","documentary",N322="film &amp; video/drama","drama",N322="film &amp; video/shorts","shorts",N322="games/video games","video games",N322="games/tabletop games","tabletop games",N322="games/mobile games","mobile games",N322="journalism/audio","audio",N322="photography/people","people",N322="photography/photobooks","photobooks",N322="photography/places","places",N322="photography/nature","nature",N322="music/electronic music","electronic music",N322="music/rock","rock",N322="music/indie rock","indie rock",N322="music/faith","faith",N322="publishing/children's books","children's books",N322="publishing/art books","art books",N322="publishing/fiction","fiction",N322="publishing/translations","translations",N322="music/pop","pop",N322="music/classical music","classical music",N322="publishing/nonfiction","nonfiction",N322="publishing/radio &amp; podcasts","radio &amp; podcasts",N322="music/world music","world music",N322="music/metal","metal",N322="music/jazz","jazz","TRUE","FALSE")</f>
        <v>documentary</v>
      </c>
      <c r="S322" s="5">
        <f t="shared" si="18"/>
        <v>42331.551307870366</v>
      </c>
      <c r="T322" s="5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ref="O323:O386" si="20">(E323/D323)*100</f>
        <v>102.66285714285715</v>
      </c>
      <c r="P323" s="24">
        <f t="shared" ref="P323:P386" si="21">E323/L323</f>
        <v>106.62314540059347</v>
      </c>
      <c r="Q323" t="str" cm="1">
        <f t="array" ref="Q323">_xlfn.IFS(N323="food/small batch","food",N323="food/restaurants","food",N323="food/food trucks","food",N323="theater/spaces","theater",N323="theater/musical","theater",N323="theater/plays","theater",N323="technology/web","technology",N323="technology/space exploration","technology",N323="technology/makerspaces","technology",N323="technology/hardware","technology",N323="technology/gadgets","technology",N323="technology/wearables","technology",N323="film &amp; video/television","film &amp; video",N323="film &amp; video/animation","film &amp; video",N323="film &amp; video/science fiction","film &amp; video",N323="film &amp; video/documentary","film &amp; video",N323="film &amp; video/drama","film &amp; video",N323="film &amp; video/shorts","film &amp; video",N323="games/video games","games",N323="games/tabletop games","games",N323="games/mobile games","games",N323="journalism/audio","journalism",N323="photography/people","photography",N323="photography/photobooks","photography",N323="photography/places","photography",N323="photography/nature","photography",N323="music/electronic music","music",N323="music/rock","music",N323="music/indie rock","music",N323="music/faith","music",N323="publishing/children's books","publishing",N323="publishing/art books","publishing",N323="publishing/fiction","publishing",N323="publishing/translations","publishing",N323="music/pop","music",N323="music/classical music","music",N323="publishing/nonfiction","publishing",N323="publishing/radio &amp; podcasts","publishing",N323="music/world music","music",N323="music/metal","music",N323="music/jazz","music","TRUE","FALSE")</f>
        <v>film &amp; video</v>
      </c>
      <c r="R323" t="str" cm="1">
        <f t="array" ref="R323">_xlfn.IFS(N323="food/small batch","small batch",N323="food/restaurants","retaurants",N323="food/food trucks","food trucks",N323="theater/spaces","spaces",N323="theater/musical","musical",N323="theater/plays","plays",N323="technology/web","web",N323="technology/space exploration","space exploration",N323="technology/makerspaces","makerspaces",N323="technology/hardware","hardware",N323="technology/gadgets","gadgets",N323="technology/wearables","wearables",N323="film &amp; video/television","television",N323="film &amp; video/animation","animation",N323="film &amp; video/science fiction","science fiction",N323="film &amp; video/documentary","documentary",N323="film &amp; video/drama","drama",N323="film &amp; video/shorts","shorts",N323="games/video games","video games",N323="games/tabletop games","tabletop games",N323="games/mobile games","mobile games",N323="journalism/audio","audio",N323="photography/people","people",N323="photography/photobooks","photobooks",N323="photography/places","places",N323="photography/nature","nature",N323="music/electronic music","electronic music",N323="music/rock","rock",N323="music/indie rock","indie rock",N323="music/faith","faith",N323="publishing/children's books","children's books",N323="publishing/art books","art books",N323="publishing/fiction","fiction",N323="publishing/translations","translations",N323="music/pop","pop",N323="music/classical music","classical music",N323="publishing/nonfiction","nonfiction",N323="publishing/radio &amp; podcasts","radio &amp; podcasts",N323="music/world music","world music",N323="music/metal","metal",N323="music/jazz","jazz","TRUE","FALSE")</f>
        <v>documentary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20"/>
        <v>107.91200000000001</v>
      </c>
      <c r="P324" s="24">
        <f t="shared" si="21"/>
        <v>145.04301075268816</v>
      </c>
      <c r="Q324" t="str" cm="1">
        <f t="array" ref="Q324">_xlfn.IFS(N324="food/small batch","food",N324="food/restaurants","food",N324="food/food trucks","food",N324="theater/spaces","theater",N324="theater/musical","theater",N324="theater/plays","theater",N324="technology/web","technology",N324="technology/space exploration","technology",N324="technology/makerspaces","technology",N324="technology/hardware","technology",N324="technology/gadgets","technology",N324="technology/wearables","technology",N324="film &amp; video/television","film &amp; video",N324="film &amp; video/animation","film &amp; video",N324="film &amp; video/science fiction","film &amp; video",N324="film &amp; video/documentary","film &amp; video",N324="film &amp; video/drama","film &amp; video",N324="film &amp; video/shorts","film &amp; video",N324="games/video games","games",N324="games/tabletop games","games",N324="games/mobile games","games",N324="journalism/audio","journalism",N324="photography/people","photography",N324="photography/photobooks","photography",N324="photography/places","photography",N324="photography/nature","photography",N324="music/electronic music","music",N324="music/rock","music",N324="music/indie rock","music",N324="music/faith","music",N324="publishing/children's books","publishing",N324="publishing/art books","publishing",N324="publishing/fiction","publishing",N324="publishing/translations","publishing",N324="music/pop","music",N324="music/classical music","music",N324="publishing/nonfiction","publishing",N324="publishing/radio &amp; podcasts","publishing",N324="music/world music","music",N324="music/metal","music",N324="music/jazz","music","TRUE","FALSE")</f>
        <v>film &amp; video</v>
      </c>
      <c r="R324" t="str" cm="1">
        <f t="array" ref="R324">_xlfn.IFS(N324="food/small batch","small batch",N324="food/restaurants","retaurants",N324="food/food trucks","food trucks",N324="theater/spaces","spaces",N324="theater/musical","musical",N324="theater/plays","plays",N324="technology/web","web",N324="technology/space exploration","space exploration",N324="technology/makerspaces","makerspaces",N324="technology/hardware","hardware",N324="technology/gadgets","gadgets",N324="technology/wearables","wearables",N324="film &amp; video/television","television",N324="film &amp; video/animation","animation",N324="film &amp; video/science fiction","science fiction",N324="film &amp; video/documentary","documentary",N324="film &amp; video/drama","drama",N324="film &amp; video/shorts","shorts",N324="games/video games","video games",N324="games/tabletop games","tabletop games",N324="games/mobile games","mobile games",N324="journalism/audio","audio",N324="photography/people","people",N324="photography/photobooks","photobooks",N324="photography/places","places",N324="photography/nature","nature",N324="music/electronic music","electronic music",N324="music/rock","rock",N324="music/indie rock","indie rock",N324="music/faith","faith",N324="publishing/children's books","children's books",N324="publishing/art books","art books",N324="publishing/fiction","fiction",N324="publishing/translations","translations",N324="music/pop","pop",N324="music/classical music","classical music",N324="publishing/nonfiction","nonfiction",N324="publishing/radio &amp; podcasts","radio &amp; podcasts",N324="music/world music","world music",N324="music/metal","metal",N324="music/jazz","jazz","TRUE","FALSE")</f>
        <v>documentary</v>
      </c>
      <c r="S324" s="5">
        <f t="shared" si="22"/>
        <v>42473.57</v>
      </c>
      <c r="T324" s="5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si="20"/>
        <v>123.07407407407408</v>
      </c>
      <c r="P325" s="24">
        <f t="shared" si="21"/>
        <v>114.58620689655173</v>
      </c>
      <c r="Q325" t="str" cm="1">
        <f t="array" ref="Q325">_xlfn.IFS(N325="food/small batch","food",N325="food/restaurants","food",N325="food/food trucks","food",N325="theater/spaces","theater",N325="theater/musical","theater",N325="theater/plays","theater",N325="technology/web","technology",N325="technology/space exploration","technology",N325="technology/makerspaces","technology",N325="technology/hardware","technology",N325="technology/gadgets","technology",N325="technology/wearables","technology",N325="film &amp; video/television","film &amp; video",N325="film &amp; video/animation","film &amp; video",N325="film &amp; video/science fiction","film &amp; video",N325="film &amp; video/documentary","film &amp; video",N325="film &amp; video/drama","film &amp; video",N325="film &amp; video/shorts","film &amp; video",N325="games/video games","games",N325="games/tabletop games","games",N325="games/mobile games","games",N325="journalism/audio","journalism",N325="photography/people","photography",N325="photography/photobooks","photography",N325="photography/places","photography",N325="photography/nature","photography",N325="music/electronic music","music",N325="music/rock","music",N325="music/indie rock","music",N325="music/faith","music",N325="publishing/children's books","publishing",N325="publishing/art books","publishing",N325="publishing/fiction","publishing",N325="publishing/translations","publishing",N325="music/pop","music",N325="music/classical music","music",N325="publishing/nonfiction","publishing",N325="publishing/radio &amp; podcasts","publishing",N325="music/world music","music",N325="music/metal","music",N325="music/jazz","music","TRUE","FALSE")</f>
        <v>film &amp; video</v>
      </c>
      <c r="R325" t="str" cm="1">
        <f t="array" ref="R325">_xlfn.IFS(N325="food/small batch","small batch",N325="food/restaurants","retaurants",N325="food/food trucks","food trucks",N325="theater/spaces","spaces",N325="theater/musical","musical",N325="theater/plays","plays",N325="technology/web","web",N325="technology/space exploration","space exploration",N325="technology/makerspaces","makerspaces",N325="technology/hardware","hardware",N325="technology/gadgets","gadgets",N325="technology/wearables","wearables",N325="film &amp; video/television","television",N325="film &amp; video/animation","animation",N325="film &amp; video/science fiction","science fiction",N325="film &amp; video/documentary","documentary",N325="film &amp; video/drama","drama",N325="film &amp; video/shorts","shorts",N325="games/video games","video games",N325="games/tabletop games","tabletop games",N325="games/mobile games","mobile games",N325="journalism/audio","audio",N325="photography/people","people",N325="photography/photobooks","photobooks",N325="photography/places","places",N325="photography/nature","nature",N325="music/electronic music","electronic music",N325="music/rock","rock",N325="music/indie rock","indie rock",N325="music/faith","faith",N325="publishing/children's books","children's books",N325="publishing/art books","art books",N325="publishing/fiction","fiction",N325="publishing/translations","translations",N325="music/pop","pop",N325="music/classical music","classical music",N325="publishing/nonfiction","nonfiction",N325="publishing/radio &amp; podcasts","radio &amp; podcasts",N325="music/world music","world music",N325="music/metal","metal",N325="music/jazz","jazz","TRUE","FALSE")</f>
        <v>documentary</v>
      </c>
      <c r="S325" s="5">
        <f t="shared" si="22"/>
        <v>42697.32136574074</v>
      </c>
      <c r="T325" s="5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20"/>
        <v>101.6</v>
      </c>
      <c r="P326" s="24">
        <f t="shared" si="21"/>
        <v>105.3170731707317</v>
      </c>
      <c r="Q326" t="str" cm="1">
        <f t="array" ref="Q326">_xlfn.IFS(N326="food/small batch","food",N326="food/restaurants","food",N326="food/food trucks","food",N326="theater/spaces","theater",N326="theater/musical","theater",N326="theater/plays","theater",N326="technology/web","technology",N326="technology/space exploration","technology",N326="technology/makerspaces","technology",N326="technology/hardware","technology",N326="technology/gadgets","technology",N326="technology/wearables","technology",N326="film &amp; video/television","film &amp; video",N326="film &amp; video/animation","film &amp; video",N326="film &amp; video/science fiction","film &amp; video",N326="film &amp; video/documentary","film &amp; video",N326="film &amp; video/drama","film &amp; video",N326="film &amp; video/shorts","film &amp; video",N326="games/video games","games",N326="games/tabletop games","games",N326="games/mobile games","games",N326="journalism/audio","journalism",N326="photography/people","photography",N326="photography/photobooks","photography",N326="photography/places","photography",N326="photography/nature","photography",N326="music/electronic music","music",N326="music/rock","music",N326="music/indie rock","music",N326="music/faith","music",N326="publishing/children's books","publishing",N326="publishing/art books","publishing",N326="publishing/fiction","publishing",N326="publishing/translations","publishing",N326="music/pop","music",N326="music/classical music","music",N326="publishing/nonfiction","publishing",N326="publishing/radio &amp; podcasts","publishing",N326="music/world music","music",N326="music/metal","music",N326="music/jazz","music","TRUE","FALSE")</f>
        <v>film &amp; video</v>
      </c>
      <c r="R326" t="str" cm="1">
        <f t="array" ref="R326">_xlfn.IFS(N326="food/small batch","small batch",N326="food/restaurants","retaurants",N326="food/food trucks","food trucks",N326="theater/spaces","spaces",N326="theater/musical","musical",N326="theater/plays","plays",N326="technology/web","web",N326="technology/space exploration","space exploration",N326="technology/makerspaces","makerspaces",N326="technology/hardware","hardware",N326="technology/gadgets","gadgets",N326="technology/wearables","wearables",N326="film &amp; video/television","television",N326="film &amp; video/animation","animation",N326="film &amp; video/science fiction","science fiction",N326="film &amp; video/documentary","documentary",N326="film &amp; video/drama","drama",N326="film &amp; video/shorts","shorts",N326="games/video games","video games",N326="games/tabletop games","tabletop games",N326="games/mobile games","mobile games",N326="journalism/audio","audio",N326="photography/people","people",N326="photography/photobooks","photobooks",N326="photography/places","places",N326="photography/nature","nature",N326="music/electronic music","electronic music",N326="music/rock","rock",N326="music/indie rock","indie rock",N326="music/faith","faith",N326="publishing/children's books","children's books",N326="publishing/art books","art books",N326="publishing/fiction","fiction",N326="publishing/translations","translations",N326="music/pop","pop",N326="music/classical music","classical music",N326="publishing/nonfiction","nonfiction",N326="publishing/radio &amp; podcasts","radio &amp; podcasts",N326="music/world music","world music",N326="music/metal","metal",N326="music/jazz","jazz","TRUE","FALSE")</f>
        <v>documentary</v>
      </c>
      <c r="S326" s="5">
        <f t="shared" si="22"/>
        <v>42184.626250000001</v>
      </c>
      <c r="T326" s="5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20"/>
        <v>104.396</v>
      </c>
      <c r="P327" s="24">
        <f t="shared" si="21"/>
        <v>70.921195652173907</v>
      </c>
      <c r="Q327" t="str" cm="1">
        <f t="array" ref="Q327">_xlfn.IFS(N327="food/small batch","food",N327="food/restaurants","food",N327="food/food trucks","food",N327="theater/spaces","theater",N327="theater/musical","theater",N327="theater/plays","theater",N327="technology/web","technology",N327="technology/space exploration","technology",N327="technology/makerspaces","technology",N327="technology/hardware","technology",N327="technology/gadgets","technology",N327="technology/wearables","technology",N327="film &amp; video/television","film &amp; video",N327="film &amp; video/animation","film &amp; video",N327="film &amp; video/science fiction","film &amp; video",N327="film &amp; video/documentary","film &amp; video",N327="film &amp; video/drama","film &amp; video",N327="film &amp; video/shorts","film &amp; video",N327="games/video games","games",N327="games/tabletop games","games",N327="games/mobile games","games",N327="journalism/audio","journalism",N327="photography/people","photography",N327="photography/photobooks","photography",N327="photography/places","photography",N327="photography/nature","photography",N327="music/electronic music","music",N327="music/rock","music",N327="music/indie rock","music",N327="music/faith","music",N327="publishing/children's books","publishing",N327="publishing/art books","publishing",N327="publishing/fiction","publishing",N327="publishing/translations","publishing",N327="music/pop","music",N327="music/classical music","music",N327="publishing/nonfiction","publishing",N327="publishing/radio &amp; podcasts","publishing",N327="music/world music","music",N327="music/metal","music",N327="music/jazz","music","TRUE","FALSE")</f>
        <v>film &amp; video</v>
      </c>
      <c r="R327" t="str" cm="1">
        <f t="array" ref="R327">_xlfn.IFS(N327="food/small batch","small batch",N327="food/restaurants","retaurants",N327="food/food trucks","food trucks",N327="theater/spaces","spaces",N327="theater/musical","musical",N327="theater/plays","plays",N327="technology/web","web",N327="technology/space exploration","space exploration",N327="technology/makerspaces","makerspaces",N327="technology/hardware","hardware",N327="technology/gadgets","gadgets",N327="technology/wearables","wearables",N327="film &amp; video/television","television",N327="film &amp; video/animation","animation",N327="film &amp; video/science fiction","science fiction",N327="film &amp; video/documentary","documentary",N327="film &amp; video/drama","drama",N327="film &amp; video/shorts","shorts",N327="games/video games","video games",N327="games/tabletop games","tabletop games",N327="games/mobile games","mobile games",N327="journalism/audio","audio",N327="photography/people","people",N327="photography/photobooks","photobooks",N327="photography/places","places",N327="photography/nature","nature",N327="music/electronic music","electronic music",N327="music/rock","rock",N327="music/indie rock","indie rock",N327="music/faith","faith",N327="publishing/children's books","children's books",N327="publishing/art books","art books",N327="publishing/fiction","fiction",N327="publishing/translations","translations",N327="music/pop","pop",N327="music/classical music","classical music",N327="publishing/nonfiction","nonfiction",N327="publishing/radio &amp; podcasts","radio &amp; podcasts",N327="music/world music","world music",N327="music/metal","metal",N327="music/jazz","jazz","TRUE","FALSE")</f>
        <v>documentary</v>
      </c>
      <c r="S327" s="5">
        <f t="shared" si="22"/>
        <v>42689.187881944439</v>
      </c>
      <c r="T327" s="5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20"/>
        <v>112.92973333333333</v>
      </c>
      <c r="P328" s="24">
        <f t="shared" si="21"/>
        <v>147.17167680278018</v>
      </c>
      <c r="Q328" t="str" cm="1">
        <f t="array" ref="Q328">_xlfn.IFS(N328="food/small batch","food",N328="food/restaurants","food",N328="food/food trucks","food",N328="theater/spaces","theater",N328="theater/musical","theater",N328="theater/plays","theater",N328="technology/web","technology",N328="technology/space exploration","technology",N328="technology/makerspaces","technology",N328="technology/hardware","technology",N328="technology/gadgets","technology",N328="technology/wearables","technology",N328="film &amp; video/television","film &amp; video",N328="film &amp; video/animation","film &amp; video",N328="film &amp; video/science fiction","film &amp; video",N328="film &amp; video/documentary","film &amp; video",N328="film &amp; video/drama","film &amp; video",N328="film &amp; video/shorts","film &amp; video",N328="games/video games","games",N328="games/tabletop games","games",N328="games/mobile games","games",N328="journalism/audio","journalism",N328="photography/people","photography",N328="photography/photobooks","photography",N328="photography/places","photography",N328="photography/nature","photography",N328="music/electronic music","music",N328="music/rock","music",N328="music/indie rock","music",N328="music/faith","music",N328="publishing/children's books","publishing",N328="publishing/art books","publishing",N328="publishing/fiction","publishing",N328="publishing/translations","publishing",N328="music/pop","music",N328="music/classical music","music",N328="publishing/nonfiction","publishing",N328="publishing/radio &amp; podcasts","publishing",N328="music/world music","music",N328="music/metal","music",N328="music/jazz","music","TRUE","FALSE")</f>
        <v>film &amp; video</v>
      </c>
      <c r="R328" t="str" cm="1">
        <f t="array" ref="R328">_xlfn.IFS(N328="food/small batch","small batch",N328="food/restaurants","retaurants",N328="food/food trucks","food trucks",N328="theater/spaces","spaces",N328="theater/musical","musical",N328="theater/plays","plays",N328="technology/web","web",N328="technology/space exploration","space exploration",N328="technology/makerspaces","makerspaces",N328="technology/hardware","hardware",N328="technology/gadgets","gadgets",N328="technology/wearables","wearables",N328="film &amp; video/television","television",N328="film &amp; video/animation","animation",N328="film &amp; video/science fiction","science fiction",N328="film &amp; video/documentary","documentary",N328="film &amp; video/drama","drama",N328="film &amp; video/shorts","shorts",N328="games/video games","video games",N328="games/tabletop games","tabletop games",N328="games/mobile games","mobile games",N328="journalism/audio","audio",N328="photography/people","people",N328="photography/photobooks","photobooks",N328="photography/places","places",N328="photography/nature","nature",N328="music/electronic music","electronic music",N328="music/rock","rock",N328="music/indie rock","indie rock",N328="music/faith","faith",N328="publishing/children's books","children's books",N328="publishing/art books","art books",N328="publishing/fiction","fiction",N328="publishing/translations","translations",N328="music/pop","pop",N328="music/classical music","classical music",N328="publishing/nonfiction","nonfiction",N328="publishing/radio &amp; podcasts","radio &amp; podcasts",N328="music/world music","world music",N328="music/metal","metal",N328="music/jazz","jazz","TRUE","FALSE")</f>
        <v>documentary</v>
      </c>
      <c r="S328" s="5">
        <f t="shared" si="22"/>
        <v>42775.314884259264</v>
      </c>
      <c r="T328" s="5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20"/>
        <v>136.4</v>
      </c>
      <c r="P329" s="24">
        <f t="shared" si="21"/>
        <v>160.47058823529412</v>
      </c>
      <c r="Q329" t="str" cm="1">
        <f t="array" ref="Q329">_xlfn.IFS(N329="food/small batch","food",N329="food/restaurants","food",N329="food/food trucks","food",N329="theater/spaces","theater",N329="theater/musical","theater",N329="theater/plays","theater",N329="technology/web","technology",N329="technology/space exploration","technology",N329="technology/makerspaces","technology",N329="technology/hardware","technology",N329="technology/gadgets","technology",N329="technology/wearables","technology",N329="film &amp; video/television","film &amp; video",N329="film &amp; video/animation","film &amp; video",N329="film &amp; video/science fiction","film &amp; video",N329="film &amp; video/documentary","film &amp; video",N329="film &amp; video/drama","film &amp; video",N329="film &amp; video/shorts","film &amp; video",N329="games/video games","games",N329="games/tabletop games","games",N329="games/mobile games","games",N329="journalism/audio","journalism",N329="photography/people","photography",N329="photography/photobooks","photography",N329="photography/places","photography",N329="photography/nature","photography",N329="music/electronic music","music",N329="music/rock","music",N329="music/indie rock","music",N329="music/faith","music",N329="publishing/children's books","publishing",N329="publishing/art books","publishing",N329="publishing/fiction","publishing",N329="publishing/translations","publishing",N329="music/pop","music",N329="music/classical music","music",N329="publishing/nonfiction","publishing",N329="publishing/radio &amp; podcasts","publishing",N329="music/world music","music",N329="music/metal","music",N329="music/jazz","music","TRUE","FALSE")</f>
        <v>film &amp; video</v>
      </c>
      <c r="R329" t="str" cm="1">
        <f t="array" ref="R329">_xlfn.IFS(N329="food/small batch","small batch",N329="food/restaurants","retaurants",N329="food/food trucks","food trucks",N329="theater/spaces","spaces",N329="theater/musical","musical",N329="theater/plays","plays",N329="technology/web","web",N329="technology/space exploration","space exploration",N329="technology/makerspaces","makerspaces",N329="technology/hardware","hardware",N329="technology/gadgets","gadgets",N329="technology/wearables","wearables",N329="film &amp; video/television","television",N329="film &amp; video/animation","animation",N329="film &amp; video/science fiction","science fiction",N329="film &amp; video/documentary","documentary",N329="film &amp; video/drama","drama",N329="film &amp; video/shorts","shorts",N329="games/video games","video games",N329="games/tabletop games","tabletop games",N329="games/mobile games","mobile games",N329="journalism/audio","audio",N329="photography/people","people",N329="photography/photobooks","photobooks",N329="photography/places","places",N329="photography/nature","nature",N329="music/electronic music","electronic music",N329="music/rock","rock",N329="music/indie rock","indie rock",N329="music/faith","faith",N329="publishing/children's books","children's books",N329="publishing/art books","art books",N329="publishing/fiction","fiction",N329="publishing/translations","translations",N329="music/pop","pop",N329="music/classical music","classical music",N329="publishing/nonfiction","nonfiction",N329="publishing/radio &amp; podcasts","radio &amp; podcasts",N329="music/world music","world music",N329="music/metal","metal",N329="music/jazz","jazz","TRUE","FALSE")</f>
        <v>documentary</v>
      </c>
      <c r="S329" s="5">
        <f t="shared" si="22"/>
        <v>42058.235289351855</v>
      </c>
      <c r="T329" s="5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20"/>
        <v>103.61439999999999</v>
      </c>
      <c r="P330" s="24">
        <f t="shared" si="21"/>
        <v>156.04578313253012</v>
      </c>
      <c r="Q330" t="str" cm="1">
        <f t="array" ref="Q330">_xlfn.IFS(N330="food/small batch","food",N330="food/restaurants","food",N330="food/food trucks","food",N330="theater/spaces","theater",N330="theater/musical","theater",N330="theater/plays","theater",N330="technology/web","technology",N330="technology/space exploration","technology",N330="technology/makerspaces","technology",N330="technology/hardware","technology",N330="technology/gadgets","technology",N330="technology/wearables","technology",N330="film &amp; video/television","film &amp; video",N330="film &amp; video/animation","film &amp; video",N330="film &amp; video/science fiction","film &amp; video",N330="film &amp; video/documentary","film &amp; video",N330="film &amp; video/drama","film &amp; video",N330="film &amp; video/shorts","film &amp; video",N330="games/video games","games",N330="games/tabletop games","games",N330="games/mobile games","games",N330="journalism/audio","journalism",N330="photography/people","photography",N330="photography/photobooks","photography",N330="photography/places","photography",N330="photography/nature","photography",N330="music/electronic music","music",N330="music/rock","music",N330="music/indie rock","music",N330="music/faith","music",N330="publishing/children's books","publishing",N330="publishing/art books","publishing",N330="publishing/fiction","publishing",N330="publishing/translations","publishing",N330="music/pop","music",N330="music/classical music","music",N330="publishing/nonfiction","publishing",N330="publishing/radio &amp; podcasts","publishing",N330="music/world music","music",N330="music/metal","music",N330="music/jazz","music","TRUE","FALSE")</f>
        <v>film &amp; video</v>
      </c>
      <c r="R330" t="str" cm="1">
        <f t="array" ref="R330">_xlfn.IFS(N330="food/small batch","small batch",N330="food/restaurants","retaurants",N330="food/food trucks","food trucks",N330="theater/spaces","spaces",N330="theater/musical","musical",N330="theater/plays","plays",N330="technology/web","web",N330="technology/space exploration","space exploration",N330="technology/makerspaces","makerspaces",N330="technology/hardware","hardware",N330="technology/gadgets","gadgets",N330="technology/wearables","wearables",N330="film &amp; video/television","television",N330="film &amp; video/animation","animation",N330="film &amp; video/science fiction","science fiction",N330="film &amp; video/documentary","documentary",N330="film &amp; video/drama","drama",N330="film &amp; video/shorts","shorts",N330="games/video games","video games",N330="games/tabletop games","tabletop games",N330="games/mobile games","mobile games",N330="journalism/audio","audio",N330="photography/people","people",N330="photography/photobooks","photobooks",N330="photography/places","places",N330="photography/nature","nature",N330="music/electronic music","electronic music",N330="music/rock","rock",N330="music/indie rock","indie rock",N330="music/faith","faith",N330="publishing/children's books","children's books",N330="publishing/art books","art books",N330="publishing/fiction","fiction",N330="publishing/translations","translations",N330="music/pop","pop",N330="music/classical music","classical music",N330="publishing/nonfiction","nonfiction",N330="publishing/radio &amp; podcasts","radio &amp; podcasts",N330="music/world music","world music",N330="music/metal","metal",N330="music/jazz","jazz","TRUE","FALSE")</f>
        <v>documentary</v>
      </c>
      <c r="S330" s="5">
        <f t="shared" si="22"/>
        <v>42278.946620370371</v>
      </c>
      <c r="T330" s="5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20"/>
        <v>105.5</v>
      </c>
      <c r="P331" s="24">
        <f t="shared" si="21"/>
        <v>63.17365269461078</v>
      </c>
      <c r="Q331" t="str" cm="1">
        <f t="array" ref="Q331">_xlfn.IFS(N331="food/small batch","food",N331="food/restaurants","food",N331="food/food trucks","food",N331="theater/spaces","theater",N331="theater/musical","theater",N331="theater/plays","theater",N331="technology/web","technology",N331="technology/space exploration","technology",N331="technology/makerspaces","technology",N331="technology/hardware","technology",N331="technology/gadgets","technology",N331="technology/wearables","technology",N331="film &amp; video/television","film &amp; video",N331="film &amp; video/animation","film &amp; video",N331="film &amp; video/science fiction","film &amp; video",N331="film &amp; video/documentary","film &amp; video",N331="film &amp; video/drama","film &amp; video",N331="film &amp; video/shorts","film &amp; video",N331="games/video games","games",N331="games/tabletop games","games",N331="games/mobile games","games",N331="journalism/audio","journalism",N331="photography/people","photography",N331="photography/photobooks","photography",N331="photography/places","photography",N331="photography/nature","photography",N331="music/electronic music","music",N331="music/rock","music",N331="music/indie rock","music",N331="music/faith","music",N331="publishing/children's books","publishing",N331="publishing/art books","publishing",N331="publishing/fiction","publishing",N331="publishing/translations","publishing",N331="music/pop","music",N331="music/classical music","music",N331="publishing/nonfiction","publishing",N331="publishing/radio &amp; podcasts","publishing",N331="music/world music","music",N331="music/metal","music",N331="music/jazz","music","TRUE","FALSE")</f>
        <v>film &amp; video</v>
      </c>
      <c r="R331" t="str" cm="1">
        <f t="array" ref="R331">_xlfn.IFS(N331="food/small batch","small batch",N331="food/restaurants","retaurants",N331="food/food trucks","food trucks",N331="theater/spaces","spaces",N331="theater/musical","musical",N331="theater/plays","plays",N331="technology/web","web",N331="technology/space exploration","space exploration",N331="technology/makerspaces","makerspaces",N331="technology/hardware","hardware",N331="technology/gadgets","gadgets",N331="technology/wearables","wearables",N331="film &amp; video/television","television",N331="film &amp; video/animation","animation",N331="film &amp; video/science fiction","science fiction",N331="film &amp; video/documentary","documentary",N331="film &amp; video/drama","drama",N331="film &amp; video/shorts","shorts",N331="games/video games","video games",N331="games/tabletop games","tabletop games",N331="games/mobile games","mobile games",N331="journalism/audio","audio",N331="photography/people","people",N331="photography/photobooks","photobooks",N331="photography/places","places",N331="photography/nature","nature",N331="music/electronic music","electronic music",N331="music/rock","rock",N331="music/indie rock","indie rock",N331="music/faith","faith",N331="publishing/children's books","children's books",N331="publishing/art books","art books",N331="publishing/fiction","fiction",N331="publishing/translations","translations",N331="music/pop","pop",N331="music/classical music","classical music",N331="publishing/nonfiction","nonfiction",N331="publishing/radio &amp; podcasts","radio &amp; podcasts",N331="music/world music","world music",N331="music/metal","metal",N331="music/jazz","jazz","TRUE","FALSE")</f>
        <v>documentary</v>
      </c>
      <c r="S331" s="5">
        <f t="shared" si="22"/>
        <v>42291.46674768519</v>
      </c>
      <c r="T331" s="5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20"/>
        <v>101.82857142857142</v>
      </c>
      <c r="P332" s="24">
        <f t="shared" si="21"/>
        <v>104.82352941176471</v>
      </c>
      <c r="Q332" t="str" cm="1">
        <f t="array" ref="Q332">_xlfn.IFS(N332="food/small batch","food",N332="food/restaurants","food",N332="food/food trucks","food",N332="theater/spaces","theater",N332="theater/musical","theater",N332="theater/plays","theater",N332="technology/web","technology",N332="technology/space exploration","technology",N332="technology/makerspaces","technology",N332="technology/hardware","technology",N332="technology/gadgets","technology",N332="technology/wearables","technology",N332="film &amp; video/television","film &amp; video",N332="film &amp; video/animation","film &amp; video",N332="film &amp; video/science fiction","film &amp; video",N332="film &amp; video/documentary","film &amp; video",N332="film &amp; video/drama","film &amp; video",N332="film &amp; video/shorts","film &amp; video",N332="games/video games","games",N332="games/tabletop games","games",N332="games/mobile games","games",N332="journalism/audio","journalism",N332="photography/people","photography",N332="photography/photobooks","photography",N332="photography/places","photography",N332="photography/nature","photography",N332="music/electronic music","music",N332="music/rock","music",N332="music/indie rock","music",N332="music/faith","music",N332="publishing/children's books","publishing",N332="publishing/art books","publishing",N332="publishing/fiction","publishing",N332="publishing/translations","publishing",N332="music/pop","music",N332="music/classical music","music",N332="publishing/nonfiction","publishing",N332="publishing/radio &amp; podcasts","publishing",N332="music/world music","music",N332="music/metal","music",N332="music/jazz","music","TRUE","FALSE")</f>
        <v>film &amp; video</v>
      </c>
      <c r="R332" t="str" cm="1">
        <f t="array" ref="R332">_xlfn.IFS(N332="food/small batch","small batch",N332="food/restaurants","retaurants",N332="food/food trucks","food trucks",N332="theater/spaces","spaces",N332="theater/musical","musical",N332="theater/plays","plays",N332="technology/web","web",N332="technology/space exploration","space exploration",N332="technology/makerspaces","makerspaces",N332="technology/hardware","hardware",N332="technology/gadgets","gadgets",N332="technology/wearables","wearables",N332="film &amp; video/television","television",N332="film &amp; video/animation","animation",N332="film &amp; video/science fiction","science fiction",N332="film &amp; video/documentary","documentary",N332="film &amp; video/drama","drama",N332="film &amp; video/shorts","shorts",N332="games/video games","video games",N332="games/tabletop games","tabletop games",N332="games/mobile games","mobile games",N332="journalism/audio","audio",N332="photography/people","people",N332="photography/photobooks","photobooks",N332="photography/places","places",N332="photography/nature","nature",N332="music/electronic music","electronic music",N332="music/rock","rock",N332="music/indie rock","indie rock",N332="music/faith","faith",N332="publishing/children's books","children's books",N332="publishing/art books","art books",N332="publishing/fiction","fiction",N332="publishing/translations","translations",N332="music/pop","pop",N332="music/classical music","classical music",N332="publishing/nonfiction","nonfiction",N332="publishing/radio &amp; podcasts","radio &amp; podcasts",N332="music/world music","world music",N332="music/metal","metal",N332="music/jazz","jazz","TRUE","FALSE")</f>
        <v>documentary</v>
      </c>
      <c r="S332" s="5">
        <f t="shared" si="22"/>
        <v>41379.515775462962</v>
      </c>
      <c r="T332" s="5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20"/>
        <v>106.60499999999999</v>
      </c>
      <c r="P333" s="24">
        <f t="shared" si="21"/>
        <v>97.356164383561648</v>
      </c>
      <c r="Q333" t="str" cm="1">
        <f t="array" ref="Q333">_xlfn.IFS(N333="food/small batch","food",N333="food/restaurants","food",N333="food/food trucks","food",N333="theater/spaces","theater",N333="theater/musical","theater",N333="theater/plays","theater",N333="technology/web","technology",N333="technology/space exploration","technology",N333="technology/makerspaces","technology",N333="technology/hardware","technology",N333="technology/gadgets","technology",N333="technology/wearables","technology",N333="film &amp; video/television","film &amp; video",N333="film &amp; video/animation","film &amp; video",N333="film &amp; video/science fiction","film &amp; video",N333="film &amp; video/documentary","film &amp; video",N333="film &amp; video/drama","film &amp; video",N333="film &amp; video/shorts","film &amp; video",N333="games/video games","games",N333="games/tabletop games","games",N333="games/mobile games","games",N333="journalism/audio","journalism",N333="photography/people","photography",N333="photography/photobooks","photography",N333="photography/places","photography",N333="photography/nature","photography",N333="music/electronic music","music",N333="music/rock","music",N333="music/indie rock","music",N333="music/faith","music",N333="publishing/children's books","publishing",N333="publishing/art books","publishing",N333="publishing/fiction","publishing",N333="publishing/translations","publishing",N333="music/pop","music",N333="music/classical music","music",N333="publishing/nonfiction","publishing",N333="publishing/radio &amp; podcasts","publishing",N333="music/world music","music",N333="music/metal","music",N333="music/jazz","music","TRUE","FALSE")</f>
        <v>film &amp; video</v>
      </c>
      <c r="R333" t="str" cm="1">
        <f t="array" ref="R333">_xlfn.IFS(N333="food/small batch","small batch",N333="food/restaurants","retaurants",N333="food/food trucks","food trucks",N333="theater/spaces","spaces",N333="theater/musical","musical",N333="theater/plays","plays",N333="technology/web","web",N333="technology/space exploration","space exploration",N333="technology/makerspaces","makerspaces",N333="technology/hardware","hardware",N333="technology/gadgets","gadgets",N333="technology/wearables","wearables",N333="film &amp; video/television","television",N333="film &amp; video/animation","animation",N333="film &amp; video/science fiction","science fiction",N333="film &amp; video/documentary","documentary",N333="film &amp; video/drama","drama",N333="film &amp; video/shorts","shorts",N333="games/video games","video games",N333="games/tabletop games","tabletop games",N333="games/mobile games","mobile games",N333="journalism/audio","audio",N333="photography/people","people",N333="photography/photobooks","photobooks",N333="photography/places","places",N333="photography/nature","nature",N333="music/electronic music","electronic music",N333="music/rock","rock",N333="music/indie rock","indie rock",N333="music/faith","faith",N333="publishing/children's books","children's books",N333="publishing/art books","art books",N333="publishing/fiction","fiction",N333="publishing/translations","translations",N333="music/pop","pop",N333="music/classical music","classical music",N333="publishing/nonfiction","nonfiction",N333="publishing/radio &amp; podcasts","radio &amp; podcasts",N333="music/world music","world music",N333="music/metal","metal",N333="music/jazz","jazz","TRUE","FALSE")</f>
        <v>documentary</v>
      </c>
      <c r="S333" s="5">
        <f t="shared" si="22"/>
        <v>42507.581412037034</v>
      </c>
      <c r="T333" s="5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20"/>
        <v>113.015</v>
      </c>
      <c r="P334" s="24">
        <f t="shared" si="21"/>
        <v>203.63063063063063</v>
      </c>
      <c r="Q334" t="str" cm="1">
        <f t="array" ref="Q334">_xlfn.IFS(N334="food/small batch","food",N334="food/restaurants","food",N334="food/food trucks","food",N334="theater/spaces","theater",N334="theater/musical","theater",N334="theater/plays","theater",N334="technology/web","technology",N334="technology/space exploration","technology",N334="technology/makerspaces","technology",N334="technology/hardware","technology",N334="technology/gadgets","technology",N334="technology/wearables","technology",N334="film &amp; video/television","film &amp; video",N334="film &amp; video/animation","film &amp; video",N334="film &amp; video/science fiction","film &amp; video",N334="film &amp; video/documentary","film &amp; video",N334="film &amp; video/drama","film &amp; video",N334="film &amp; video/shorts","film &amp; video",N334="games/video games","games",N334="games/tabletop games","games",N334="games/mobile games","games",N334="journalism/audio","journalism",N334="photography/people","photography",N334="photography/photobooks","photography",N334="photography/places","photography",N334="photography/nature","photography",N334="music/electronic music","music",N334="music/rock","music",N334="music/indie rock","music",N334="music/faith","music",N334="publishing/children's books","publishing",N334="publishing/art books","publishing",N334="publishing/fiction","publishing",N334="publishing/translations","publishing",N334="music/pop","music",N334="music/classical music","music",N334="publishing/nonfiction","publishing",N334="publishing/radio &amp; podcasts","publishing",N334="music/world music","music",N334="music/metal","music",N334="music/jazz","music","TRUE","FALSE")</f>
        <v>film &amp; video</v>
      </c>
      <c r="R334" t="str" cm="1">
        <f t="array" ref="R334">_xlfn.IFS(N334="food/small batch","small batch",N334="food/restaurants","retaurants",N334="food/food trucks","food trucks",N334="theater/spaces","spaces",N334="theater/musical","musical",N334="theater/plays","plays",N334="technology/web","web",N334="technology/space exploration","space exploration",N334="technology/makerspaces","makerspaces",N334="technology/hardware","hardware",N334="technology/gadgets","gadgets",N334="technology/wearables","wearables",N334="film &amp; video/television","television",N334="film &amp; video/animation","animation",N334="film &amp; video/science fiction","science fiction",N334="film &amp; video/documentary","documentary",N334="film &amp; video/drama","drama",N334="film &amp; video/shorts","shorts",N334="games/video games","video games",N334="games/tabletop games","tabletop games",N334="games/mobile games","mobile games",N334="journalism/audio","audio",N334="photography/people","people",N334="photography/photobooks","photobooks",N334="photography/places","places",N334="photography/nature","nature",N334="music/electronic music","electronic music",N334="music/rock","rock",N334="music/indie rock","indie rock",N334="music/faith","faith",N334="publishing/children's books","children's books",N334="publishing/art books","art books",N334="publishing/fiction","fiction",N334="publishing/translations","translations",N334="music/pop","pop",N334="music/classical music","classical music",N334="publishing/nonfiction","nonfiction",N334="publishing/radio &amp; podcasts","radio &amp; podcasts",N334="music/world music","world music",N334="music/metal","metal",N334="music/jazz","jazz","TRUE","FALSE")</f>
        <v>documentary</v>
      </c>
      <c r="S334" s="5">
        <f t="shared" si="22"/>
        <v>42263.680289351847</v>
      </c>
      <c r="T334" s="5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20"/>
        <v>125.22750000000001</v>
      </c>
      <c r="P335" s="24">
        <f t="shared" si="21"/>
        <v>188.31203007518798</v>
      </c>
      <c r="Q335" t="str" cm="1">
        <f t="array" ref="Q335">_xlfn.IFS(N335="food/small batch","food",N335="food/restaurants","food",N335="food/food trucks","food",N335="theater/spaces","theater",N335="theater/musical","theater",N335="theater/plays","theater",N335="technology/web","technology",N335="technology/space exploration","technology",N335="technology/makerspaces","technology",N335="technology/hardware","technology",N335="technology/gadgets","technology",N335="technology/wearables","technology",N335="film &amp; video/television","film &amp; video",N335="film &amp; video/animation","film &amp; video",N335="film &amp; video/science fiction","film &amp; video",N335="film &amp; video/documentary","film &amp; video",N335="film &amp; video/drama","film &amp; video",N335="film &amp; video/shorts","film &amp; video",N335="games/video games","games",N335="games/tabletop games","games",N335="games/mobile games","games",N335="journalism/audio","journalism",N335="photography/people","photography",N335="photography/photobooks","photography",N335="photography/places","photography",N335="photography/nature","photography",N335="music/electronic music","music",N335="music/rock","music",N335="music/indie rock","music",N335="music/faith","music",N335="publishing/children's books","publishing",N335="publishing/art books","publishing",N335="publishing/fiction","publishing",N335="publishing/translations","publishing",N335="music/pop","music",N335="music/classical music","music",N335="publishing/nonfiction","publishing",N335="publishing/radio &amp; podcasts","publishing",N335="music/world music","music",N335="music/metal","music",N335="music/jazz","music","TRUE","FALSE")</f>
        <v>film &amp; video</v>
      </c>
      <c r="R335" t="str" cm="1">
        <f t="array" ref="R335">_xlfn.IFS(N335="food/small batch","small batch",N335="food/restaurants","retaurants",N335="food/food trucks","food trucks",N335="theater/spaces","spaces",N335="theater/musical","musical",N335="theater/plays","plays",N335="technology/web","web",N335="technology/space exploration","space exploration",N335="technology/makerspaces","makerspaces",N335="technology/hardware","hardware",N335="technology/gadgets","gadgets",N335="technology/wearables","wearables",N335="film &amp; video/television","television",N335="film &amp; video/animation","animation",N335="film &amp; video/science fiction","science fiction",N335="film &amp; video/documentary","documentary",N335="film &amp; video/drama","drama",N335="film &amp; video/shorts","shorts",N335="games/video games","video games",N335="games/tabletop games","tabletop games",N335="games/mobile games","mobile games",N335="journalism/audio","audio",N335="photography/people","people",N335="photography/photobooks","photobooks",N335="photography/places","places",N335="photography/nature","nature",N335="music/electronic music","electronic music",N335="music/rock","rock",N335="music/indie rock","indie rock",N335="music/faith","faith",N335="publishing/children's books","children's books",N335="publishing/art books","art books",N335="publishing/fiction","fiction",N335="publishing/translations","translations",N335="music/pop","pop",N335="music/classical music","classical music",N335="publishing/nonfiction","nonfiction",N335="publishing/radio &amp; podcasts","radio &amp; podcasts",N335="music/world music","world music",N335="music/metal","metal",N335="music/jazz","jazz","TRUE","FALSE")</f>
        <v>documentary</v>
      </c>
      <c r="S335" s="5">
        <f t="shared" si="22"/>
        <v>42437.636469907404</v>
      </c>
      <c r="T335" s="5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20"/>
        <v>101.19</v>
      </c>
      <c r="P336" s="24">
        <f t="shared" si="21"/>
        <v>146.65217391304347</v>
      </c>
      <c r="Q336" t="str" cm="1">
        <f t="array" ref="Q336">_xlfn.IFS(N336="food/small batch","food",N336="food/restaurants","food",N336="food/food trucks","food",N336="theater/spaces","theater",N336="theater/musical","theater",N336="theater/plays","theater",N336="technology/web","technology",N336="technology/space exploration","technology",N336="technology/makerspaces","technology",N336="technology/hardware","technology",N336="technology/gadgets","technology",N336="technology/wearables","technology",N336="film &amp; video/television","film &amp; video",N336="film &amp; video/animation","film &amp; video",N336="film &amp; video/science fiction","film &amp; video",N336="film &amp; video/documentary","film &amp; video",N336="film &amp; video/drama","film &amp; video",N336="film &amp; video/shorts","film &amp; video",N336="games/video games","games",N336="games/tabletop games","games",N336="games/mobile games","games",N336="journalism/audio","journalism",N336="photography/people","photography",N336="photography/photobooks","photography",N336="photography/places","photography",N336="photography/nature","photography",N336="music/electronic music","music",N336="music/rock","music",N336="music/indie rock","music",N336="music/faith","music",N336="publishing/children's books","publishing",N336="publishing/art books","publishing",N336="publishing/fiction","publishing",N336="publishing/translations","publishing",N336="music/pop","music",N336="music/classical music","music",N336="publishing/nonfiction","publishing",N336="publishing/radio &amp; podcasts","publishing",N336="music/world music","music",N336="music/metal","music",N336="music/jazz","music","TRUE","FALSE")</f>
        <v>film &amp; video</v>
      </c>
      <c r="R336" t="str" cm="1">
        <f t="array" ref="R336">_xlfn.IFS(N336="food/small batch","small batch",N336="food/restaurants","retaurants",N336="food/food trucks","food trucks",N336="theater/spaces","spaces",N336="theater/musical","musical",N336="theater/plays","plays",N336="technology/web","web",N336="technology/space exploration","space exploration",N336="technology/makerspaces","makerspaces",N336="technology/hardware","hardware",N336="technology/gadgets","gadgets",N336="technology/wearables","wearables",N336="film &amp; video/television","television",N336="film &amp; video/animation","animation",N336="film &amp; video/science fiction","science fiction",N336="film &amp; video/documentary","documentary",N336="film &amp; video/drama","drama",N336="film &amp; video/shorts","shorts",N336="games/video games","video games",N336="games/tabletop games","tabletop games",N336="games/mobile games","mobile games",N336="journalism/audio","audio",N336="photography/people","people",N336="photography/photobooks","photobooks",N336="photography/places","places",N336="photography/nature","nature",N336="music/electronic music","electronic music",N336="music/rock","rock",N336="music/indie rock","indie rock",N336="music/faith","faith",N336="publishing/children's books","children's books",N336="publishing/art books","art books",N336="publishing/fiction","fiction",N336="publishing/translations","translations",N336="music/pop","pop",N336="music/classical music","classical music",N336="publishing/nonfiction","nonfiction",N336="publishing/radio &amp; podcasts","radio &amp; podcasts",N336="music/world music","world music",N336="music/metal","metal",N336="music/jazz","jazz","TRUE","FALSE")</f>
        <v>documentary</v>
      </c>
      <c r="S336" s="5">
        <f t="shared" si="22"/>
        <v>42101.682372685187</v>
      </c>
      <c r="T336" s="5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20"/>
        <v>102.76470588235294</v>
      </c>
      <c r="P337" s="24">
        <f t="shared" si="21"/>
        <v>109.1875</v>
      </c>
      <c r="Q337" t="str" cm="1">
        <f t="array" ref="Q337">_xlfn.IFS(N337="food/small batch","food",N337="food/restaurants","food",N337="food/food trucks","food",N337="theater/spaces","theater",N337="theater/musical","theater",N337="theater/plays","theater",N337="technology/web","technology",N337="technology/space exploration","technology",N337="technology/makerspaces","technology",N337="technology/hardware","technology",N337="technology/gadgets","technology",N337="technology/wearables","technology",N337="film &amp; video/television","film &amp; video",N337="film &amp; video/animation","film &amp; video",N337="film &amp; video/science fiction","film &amp; video",N337="film &amp; video/documentary","film &amp; video",N337="film &amp; video/drama","film &amp; video",N337="film &amp; video/shorts","film &amp; video",N337="games/video games","games",N337="games/tabletop games","games",N337="games/mobile games","games",N337="journalism/audio","journalism",N337="photography/people","photography",N337="photography/photobooks","photography",N337="photography/places","photography",N337="photography/nature","photography",N337="music/electronic music","music",N337="music/rock","music",N337="music/indie rock","music",N337="music/faith","music",N337="publishing/children's books","publishing",N337="publishing/art books","publishing",N337="publishing/fiction","publishing",N337="publishing/translations","publishing",N337="music/pop","music",N337="music/classical music","music",N337="publishing/nonfiction","publishing",N337="publishing/radio &amp; podcasts","publishing",N337="music/world music","music",N337="music/metal","music",N337="music/jazz","music","TRUE","FALSE")</f>
        <v>film &amp; video</v>
      </c>
      <c r="R337" t="str" cm="1">
        <f t="array" ref="R337">_xlfn.IFS(N337="food/small batch","small batch",N337="food/restaurants","retaurants",N337="food/food trucks","food trucks",N337="theater/spaces","spaces",N337="theater/musical","musical",N337="theater/plays","plays",N337="technology/web","web",N337="technology/space exploration","space exploration",N337="technology/makerspaces","makerspaces",N337="technology/hardware","hardware",N337="technology/gadgets","gadgets",N337="technology/wearables","wearables",N337="film &amp; video/television","television",N337="film &amp; video/animation","animation",N337="film &amp; video/science fiction","science fiction",N337="film &amp; video/documentary","documentary",N337="film &amp; video/drama","drama",N337="film &amp; video/shorts","shorts",N337="games/video games","video games",N337="games/tabletop games","tabletop games",N337="games/mobile games","mobile games",N337="journalism/audio","audio",N337="photography/people","people",N337="photography/photobooks","photobooks",N337="photography/places","places",N337="photography/nature","nature",N337="music/electronic music","electronic music",N337="music/rock","rock",N337="music/indie rock","indie rock",N337="music/faith","faith",N337="publishing/children's books","children's books",N337="publishing/art books","art books",N337="publishing/fiction","fiction",N337="publishing/translations","translations",N337="music/pop","pop",N337="music/classical music","classical music",N337="publishing/nonfiction","nonfiction",N337="publishing/radio &amp; podcasts","radio &amp; podcasts",N337="music/world music","world music",N337="music/metal","metal",N337="music/jazz","jazz","TRUE","FALSE")</f>
        <v>documentary</v>
      </c>
      <c r="S337" s="5">
        <f t="shared" si="22"/>
        <v>42101.737442129626</v>
      </c>
      <c r="T337" s="5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20"/>
        <v>116.83911999999998</v>
      </c>
      <c r="P338" s="24">
        <f t="shared" si="21"/>
        <v>59.249046653144013</v>
      </c>
      <c r="Q338" t="str" cm="1">
        <f t="array" ref="Q338">_xlfn.IFS(N338="food/small batch","food",N338="food/restaurants","food",N338="food/food trucks","food",N338="theater/spaces","theater",N338="theater/musical","theater",N338="theater/plays","theater",N338="technology/web","technology",N338="technology/space exploration","technology",N338="technology/makerspaces","technology",N338="technology/hardware","technology",N338="technology/gadgets","technology",N338="technology/wearables","technology",N338="film &amp; video/television","film &amp; video",N338="film &amp; video/animation","film &amp; video",N338="film &amp; video/science fiction","film &amp; video",N338="film &amp; video/documentary","film &amp; video",N338="film &amp; video/drama","film &amp; video",N338="film &amp; video/shorts","film &amp; video",N338="games/video games","games",N338="games/tabletop games","games",N338="games/mobile games","games",N338="journalism/audio","journalism",N338="photography/people","photography",N338="photography/photobooks","photography",N338="photography/places","photography",N338="photography/nature","photography",N338="music/electronic music","music",N338="music/rock","music",N338="music/indie rock","music",N338="music/faith","music",N338="publishing/children's books","publishing",N338="publishing/art books","publishing",N338="publishing/fiction","publishing",N338="publishing/translations","publishing",N338="music/pop","music",N338="music/classical music","music",N338="publishing/nonfiction","publishing",N338="publishing/radio &amp; podcasts","publishing",N338="music/world music","music",N338="music/metal","music",N338="music/jazz","music","TRUE","FALSE")</f>
        <v>film &amp; video</v>
      </c>
      <c r="R338" t="str" cm="1">
        <f t="array" ref="R338">_xlfn.IFS(N338="food/small batch","small batch",N338="food/restaurants","retaurants",N338="food/food trucks","food trucks",N338="theater/spaces","spaces",N338="theater/musical","musical",N338="theater/plays","plays",N338="technology/web","web",N338="technology/space exploration","space exploration",N338="technology/makerspaces","makerspaces",N338="technology/hardware","hardware",N338="technology/gadgets","gadgets",N338="technology/wearables","wearables",N338="film &amp; video/television","television",N338="film &amp; video/animation","animation",N338="film &amp; video/science fiction","science fiction",N338="film &amp; video/documentary","documentary",N338="film &amp; video/drama","drama",N338="film &amp; video/shorts","shorts",N338="games/video games","video games",N338="games/tabletop games","tabletop games",N338="games/mobile games","mobile games",N338="journalism/audio","audio",N338="photography/people","people",N338="photography/photobooks","photobooks",N338="photography/places","places",N338="photography/nature","nature",N338="music/electronic music","electronic music",N338="music/rock","rock",N338="music/indie rock","indie rock",N338="music/faith","faith",N338="publishing/children's books","children's books",N338="publishing/art books","art books",N338="publishing/fiction","fiction",N338="publishing/translations","translations",N338="music/pop","pop",N338="music/classical music","classical music",N338="publishing/nonfiction","nonfiction",N338="publishing/radio &amp; podcasts","radio &amp; podcasts",N338="music/world music","world music",N338="music/metal","metal",N338="music/jazz","jazz","TRUE","FALSE")</f>
        <v>documentary</v>
      </c>
      <c r="S338" s="5">
        <f t="shared" si="22"/>
        <v>42291.596273148149</v>
      </c>
      <c r="T338" s="5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20"/>
        <v>101.16833333333335</v>
      </c>
      <c r="P339" s="24">
        <f t="shared" si="21"/>
        <v>97.904838709677421</v>
      </c>
      <c r="Q339" t="str" cm="1">
        <f t="array" ref="Q339">_xlfn.IFS(N339="food/small batch","food",N339="food/restaurants","food",N339="food/food trucks","food",N339="theater/spaces","theater",N339="theater/musical","theater",N339="theater/plays","theater",N339="technology/web","technology",N339="technology/space exploration","technology",N339="technology/makerspaces","technology",N339="technology/hardware","technology",N339="technology/gadgets","technology",N339="technology/wearables","technology",N339="film &amp; video/television","film &amp; video",N339="film &amp; video/animation","film &amp; video",N339="film &amp; video/science fiction","film &amp; video",N339="film &amp; video/documentary","film &amp; video",N339="film &amp; video/drama","film &amp; video",N339="film &amp; video/shorts","film &amp; video",N339="games/video games","games",N339="games/tabletop games","games",N339="games/mobile games","games",N339="journalism/audio","journalism",N339="photography/people","photography",N339="photography/photobooks","photography",N339="photography/places","photography",N339="photography/nature","photography",N339="music/electronic music","music",N339="music/rock","music",N339="music/indie rock","music",N339="music/faith","music",N339="publishing/children's books","publishing",N339="publishing/art books","publishing",N339="publishing/fiction","publishing",N339="publishing/translations","publishing",N339="music/pop","music",N339="music/classical music","music",N339="publishing/nonfiction","publishing",N339="publishing/radio &amp; podcasts","publishing",N339="music/world music","music",N339="music/metal","music",N339="music/jazz","music","TRUE","FALSE")</f>
        <v>film &amp; video</v>
      </c>
      <c r="R339" t="str" cm="1">
        <f t="array" ref="R339">_xlfn.IFS(N339="food/small batch","small batch",N339="food/restaurants","retaurants",N339="food/food trucks","food trucks",N339="theater/spaces","spaces",N339="theater/musical","musical",N339="theater/plays","plays",N339="technology/web","web",N339="technology/space exploration","space exploration",N339="technology/makerspaces","makerspaces",N339="technology/hardware","hardware",N339="technology/gadgets","gadgets",N339="technology/wearables","wearables",N339="film &amp; video/television","television",N339="film &amp; video/animation","animation",N339="film &amp; video/science fiction","science fiction",N339="film &amp; video/documentary","documentary",N339="film &amp; video/drama","drama",N339="film &amp; video/shorts","shorts",N339="games/video games","video games",N339="games/tabletop games","tabletop games",N339="games/mobile games","mobile games",N339="journalism/audio","audio",N339="photography/people","people",N339="photography/photobooks","photobooks",N339="photography/places","places",N339="photography/nature","nature",N339="music/electronic music","electronic music",N339="music/rock","rock",N339="music/indie rock","indie rock",N339="music/faith","faith",N339="publishing/children's books","children's books",N339="publishing/art books","art books",N339="publishing/fiction","fiction",N339="publishing/translations","translations",N339="music/pop","pop",N339="music/classical music","classical music",N339="publishing/nonfiction","nonfiction",N339="publishing/radio &amp; podcasts","radio &amp; podcasts",N339="music/world music","world music",N339="music/metal","metal",N339="music/jazz","jazz","TRUE","FALSE")</f>
        <v>documentary</v>
      </c>
      <c r="S339" s="5">
        <f t="shared" si="22"/>
        <v>42047.128564814819</v>
      </c>
      <c r="T339" s="5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20"/>
        <v>110.13360000000002</v>
      </c>
      <c r="P340" s="24">
        <f t="shared" si="21"/>
        <v>70.000169491525426</v>
      </c>
      <c r="Q340" t="str" cm="1">
        <f t="array" ref="Q340">_xlfn.IFS(N340="food/small batch","food",N340="food/restaurants","food",N340="food/food trucks","food",N340="theater/spaces","theater",N340="theater/musical","theater",N340="theater/plays","theater",N340="technology/web","technology",N340="technology/space exploration","technology",N340="technology/makerspaces","technology",N340="technology/hardware","technology",N340="technology/gadgets","technology",N340="technology/wearables","technology",N340="film &amp; video/television","film &amp; video",N340="film &amp; video/animation","film &amp; video",N340="film &amp; video/science fiction","film &amp; video",N340="film &amp; video/documentary","film &amp; video",N340="film &amp; video/drama","film &amp; video",N340="film &amp; video/shorts","film &amp; video",N340="games/video games","games",N340="games/tabletop games","games",N340="games/mobile games","games",N340="journalism/audio","journalism",N340="photography/people","photography",N340="photography/photobooks","photography",N340="photography/places","photography",N340="photography/nature","photography",N340="music/electronic music","music",N340="music/rock","music",N340="music/indie rock","music",N340="music/faith","music",N340="publishing/children's books","publishing",N340="publishing/art books","publishing",N340="publishing/fiction","publishing",N340="publishing/translations","publishing",N340="music/pop","music",N340="music/classical music","music",N340="publishing/nonfiction","publishing",N340="publishing/radio &amp; podcasts","publishing",N340="music/world music","music",N340="music/metal","music",N340="music/jazz","music","TRUE","FALSE")</f>
        <v>film &amp; video</v>
      </c>
      <c r="R340" t="str" cm="1">
        <f t="array" ref="R340">_xlfn.IFS(N340="food/small batch","small batch",N340="food/restaurants","retaurants",N340="food/food trucks","food trucks",N340="theater/spaces","spaces",N340="theater/musical","musical",N340="theater/plays","plays",N340="technology/web","web",N340="technology/space exploration","space exploration",N340="technology/makerspaces","makerspaces",N340="technology/hardware","hardware",N340="technology/gadgets","gadgets",N340="technology/wearables","wearables",N340="film &amp; video/television","television",N340="film &amp; video/animation","animation",N340="film &amp; video/science fiction","science fiction",N340="film &amp; video/documentary","documentary",N340="film &amp; video/drama","drama",N340="film &amp; video/shorts","shorts",N340="games/video games","video games",N340="games/tabletop games","tabletop games",N340="games/mobile games","mobile games",N340="journalism/audio","audio",N340="photography/people","people",N340="photography/photobooks","photobooks",N340="photography/places","places",N340="photography/nature","nature",N340="music/electronic music","electronic music",N340="music/rock","rock",N340="music/indie rock","indie rock",N340="music/faith","faith",N340="publishing/children's books","children's books",N340="publishing/art books","art books",N340="publishing/fiction","fiction",N340="publishing/translations","translations",N340="music/pop","pop",N340="music/classical music","classical music",N340="publishing/nonfiction","nonfiction",N340="publishing/radio &amp; podcasts","radio &amp; podcasts",N340="music/world music","world music",N340="music/metal","metal",N340="music/jazz","jazz","TRUE","FALSE")</f>
        <v>documentary</v>
      </c>
      <c r="S340" s="5">
        <f t="shared" si="22"/>
        <v>42559.755671296298</v>
      </c>
      <c r="T340" s="5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20"/>
        <v>108.08333333333333</v>
      </c>
      <c r="P341" s="24">
        <f t="shared" si="21"/>
        <v>72.865168539325836</v>
      </c>
      <c r="Q341" t="str" cm="1">
        <f t="array" ref="Q341">_xlfn.IFS(N341="food/small batch","food",N341="food/restaurants","food",N341="food/food trucks","food",N341="theater/spaces","theater",N341="theater/musical","theater",N341="theater/plays","theater",N341="technology/web","technology",N341="technology/space exploration","technology",N341="technology/makerspaces","technology",N341="technology/hardware","technology",N341="technology/gadgets","technology",N341="technology/wearables","technology",N341="film &amp; video/television","film &amp; video",N341="film &amp; video/animation","film &amp; video",N341="film &amp; video/science fiction","film &amp; video",N341="film &amp; video/documentary","film &amp; video",N341="film &amp; video/drama","film &amp; video",N341="film &amp; video/shorts","film &amp; video",N341="games/video games","games",N341="games/tabletop games","games",N341="games/mobile games","games",N341="journalism/audio","journalism",N341="photography/people","photography",N341="photography/photobooks","photography",N341="photography/places","photography",N341="photography/nature","photography",N341="music/electronic music","music",N341="music/rock","music",N341="music/indie rock","music",N341="music/faith","music",N341="publishing/children's books","publishing",N341="publishing/art books","publishing",N341="publishing/fiction","publishing",N341="publishing/translations","publishing",N341="music/pop","music",N341="music/classical music","music",N341="publishing/nonfiction","publishing",N341="publishing/radio &amp; podcasts","publishing",N341="music/world music","music",N341="music/metal","music",N341="music/jazz","music","TRUE","FALSE")</f>
        <v>film &amp; video</v>
      </c>
      <c r="R341" t="str" cm="1">
        <f t="array" ref="R341">_xlfn.IFS(N341="food/small batch","small batch",N341="food/restaurants","retaurants",N341="food/food trucks","food trucks",N341="theater/spaces","spaces",N341="theater/musical","musical",N341="theater/plays","plays",N341="technology/web","web",N341="technology/space exploration","space exploration",N341="technology/makerspaces","makerspaces",N341="technology/hardware","hardware",N341="technology/gadgets","gadgets",N341="technology/wearables","wearables",N341="film &amp; video/television","television",N341="film &amp; video/animation","animation",N341="film &amp; video/science fiction","science fiction",N341="film &amp; video/documentary","documentary",N341="film &amp; video/drama","drama",N341="film &amp; video/shorts","shorts",N341="games/video games","video games",N341="games/tabletop games","tabletop games",N341="games/mobile games","mobile games",N341="journalism/audio","audio",N341="photography/people","people",N341="photography/photobooks","photobooks",N341="photography/places","places",N341="photography/nature","nature",N341="music/electronic music","electronic music",N341="music/rock","rock",N341="music/indie rock","indie rock",N341="music/faith","faith",N341="publishing/children's books","children's books",N341="publishing/art books","art books",N341="publishing/fiction","fiction",N341="publishing/translations","translations",N341="music/pop","pop",N341="music/classical music","classical music",N341="publishing/nonfiction","nonfiction",N341="publishing/radio &amp; podcasts","radio &amp; podcasts",N341="music/world music","world music",N341="music/metal","metal",N341="music/jazz","jazz","TRUE","FALSE")</f>
        <v>documentary</v>
      </c>
      <c r="S341" s="5">
        <f t="shared" si="22"/>
        <v>42093.760046296295</v>
      </c>
      <c r="T341" s="5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20"/>
        <v>125.02285714285715</v>
      </c>
      <c r="P342" s="24">
        <f t="shared" si="21"/>
        <v>146.34782608695653</v>
      </c>
      <c r="Q342" t="str" cm="1">
        <f t="array" ref="Q342">_xlfn.IFS(N342="food/small batch","food",N342="food/restaurants","food",N342="food/food trucks","food",N342="theater/spaces","theater",N342="theater/musical","theater",N342="theater/plays","theater",N342="technology/web","technology",N342="technology/space exploration","technology",N342="technology/makerspaces","technology",N342="technology/hardware","technology",N342="technology/gadgets","technology",N342="technology/wearables","technology",N342="film &amp; video/television","film &amp; video",N342="film &amp; video/animation","film &amp; video",N342="film &amp; video/science fiction","film &amp; video",N342="film &amp; video/documentary","film &amp; video",N342="film &amp; video/drama","film &amp; video",N342="film &amp; video/shorts","film &amp; video",N342="games/video games","games",N342="games/tabletop games","games",N342="games/mobile games","games",N342="journalism/audio","journalism",N342="photography/people","photography",N342="photography/photobooks","photography",N342="photography/places","photography",N342="photography/nature","photography",N342="music/electronic music","music",N342="music/rock","music",N342="music/indie rock","music",N342="music/faith","music",N342="publishing/children's books","publishing",N342="publishing/art books","publishing",N342="publishing/fiction","publishing",N342="publishing/translations","publishing",N342="music/pop","music",N342="music/classical music","music",N342="publishing/nonfiction","publishing",N342="publishing/radio &amp; podcasts","publishing",N342="music/world music","music",N342="music/metal","music",N342="music/jazz","music","TRUE","FALSE")</f>
        <v>film &amp; video</v>
      </c>
      <c r="R342" t="str" cm="1">
        <f t="array" ref="R342">_xlfn.IFS(N342="food/small batch","small batch",N342="food/restaurants","retaurants",N342="food/food trucks","food trucks",N342="theater/spaces","spaces",N342="theater/musical","musical",N342="theater/plays","plays",N342="technology/web","web",N342="technology/space exploration","space exploration",N342="technology/makerspaces","makerspaces",N342="technology/hardware","hardware",N342="technology/gadgets","gadgets",N342="technology/wearables","wearables",N342="film &amp; video/television","television",N342="film &amp; video/animation","animation",N342="film &amp; video/science fiction","science fiction",N342="film &amp; video/documentary","documentary",N342="film &amp; video/drama","drama",N342="film &amp; video/shorts","shorts",N342="games/video games","video games",N342="games/tabletop games","tabletop games",N342="games/mobile games","mobile games",N342="journalism/audio","audio",N342="photography/people","people",N342="photography/photobooks","photobooks",N342="photography/places","places",N342="photography/nature","nature",N342="music/electronic music","electronic music",N342="music/rock","rock",N342="music/indie rock","indie rock",N342="music/faith","faith",N342="publishing/children's books","children's books",N342="publishing/art books","art books",N342="publishing/fiction","fiction",N342="publishing/translations","translations",N342="music/pop","pop",N342="music/classical music","classical music",N342="publishing/nonfiction","nonfiction",N342="publishing/radio &amp; podcasts","radio &amp; podcasts",N342="music/world music","world music",N342="music/metal","metal",N342="music/jazz","jazz","TRUE","FALSE")</f>
        <v>documentary</v>
      </c>
      <c r="S342" s="5">
        <f t="shared" si="22"/>
        <v>42772.669062500005</v>
      </c>
      <c r="T342" s="5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20"/>
        <v>106.71428571428572</v>
      </c>
      <c r="P343" s="24">
        <f t="shared" si="21"/>
        <v>67.909090909090907</v>
      </c>
      <c r="Q343" t="str" cm="1">
        <f t="array" ref="Q343">_xlfn.IFS(N343="food/small batch","food",N343="food/restaurants","food",N343="food/food trucks","food",N343="theater/spaces","theater",N343="theater/musical","theater",N343="theater/plays","theater",N343="technology/web","technology",N343="technology/space exploration","technology",N343="technology/makerspaces","technology",N343="technology/hardware","technology",N343="technology/gadgets","technology",N343="technology/wearables","technology",N343="film &amp; video/television","film &amp; video",N343="film &amp; video/animation","film &amp; video",N343="film &amp; video/science fiction","film &amp; video",N343="film &amp; video/documentary","film &amp; video",N343="film &amp; video/drama","film &amp; video",N343="film &amp; video/shorts","film &amp; video",N343="games/video games","games",N343="games/tabletop games","games",N343="games/mobile games","games",N343="journalism/audio","journalism",N343="photography/people","photography",N343="photography/photobooks","photography",N343="photography/places","photography",N343="photography/nature","photography",N343="music/electronic music","music",N343="music/rock","music",N343="music/indie rock","music",N343="music/faith","music",N343="publishing/children's books","publishing",N343="publishing/art books","publishing",N343="publishing/fiction","publishing",N343="publishing/translations","publishing",N343="music/pop","music",N343="music/classical music","music",N343="publishing/nonfiction","publishing",N343="publishing/radio &amp; podcasts","publishing",N343="music/world music","music",N343="music/metal","music",N343="music/jazz","music","TRUE","FALSE")</f>
        <v>film &amp; video</v>
      </c>
      <c r="R343" t="str" cm="1">
        <f t="array" ref="R343">_xlfn.IFS(N343="food/small batch","small batch",N343="food/restaurants","retaurants",N343="food/food trucks","food trucks",N343="theater/spaces","spaces",N343="theater/musical","musical",N343="theater/plays","plays",N343="technology/web","web",N343="technology/space exploration","space exploration",N343="technology/makerspaces","makerspaces",N343="technology/hardware","hardware",N343="technology/gadgets","gadgets",N343="technology/wearables","wearables",N343="film &amp; video/television","television",N343="film &amp; video/animation","animation",N343="film &amp; video/science fiction","science fiction",N343="film &amp; video/documentary","documentary",N343="film &amp; video/drama","drama",N343="film &amp; video/shorts","shorts",N343="games/video games","video games",N343="games/tabletop games","tabletop games",N343="games/mobile games","mobile games",N343="journalism/audio","audio",N343="photography/people","people",N343="photography/photobooks","photobooks",N343="photography/places","places",N343="photography/nature","nature",N343="music/electronic music","electronic music",N343="music/rock","rock",N343="music/indie rock","indie rock",N343="music/faith","faith",N343="publishing/children's books","children's books",N343="publishing/art books","art books",N343="publishing/fiction","fiction",N343="publishing/translations","translations",N343="music/pop","pop",N343="music/classical music","classical music",N343="publishing/nonfiction","nonfiction",N343="publishing/radio &amp; podcasts","radio &amp; podcasts",N343="music/world music","world music",N343="music/metal","metal",N343="music/jazz","jazz","TRUE","FALSE")</f>
        <v>documentary</v>
      </c>
      <c r="S343" s="5">
        <f t="shared" si="22"/>
        <v>41894.879606481481</v>
      </c>
      <c r="T343" s="5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20"/>
        <v>100.36639999999998</v>
      </c>
      <c r="P344" s="24">
        <f t="shared" si="21"/>
        <v>169.85083076923075</v>
      </c>
      <c r="Q344" t="str" cm="1">
        <f t="array" ref="Q344">_xlfn.IFS(N344="food/small batch","food",N344="food/restaurants","food",N344="food/food trucks","food",N344="theater/spaces","theater",N344="theater/musical","theater",N344="theater/plays","theater",N344="technology/web","technology",N344="technology/space exploration","technology",N344="technology/makerspaces","technology",N344="technology/hardware","technology",N344="technology/gadgets","technology",N344="technology/wearables","technology",N344="film &amp; video/television","film &amp; video",N344="film &amp; video/animation","film &amp; video",N344="film &amp; video/science fiction","film &amp; video",N344="film &amp; video/documentary","film &amp; video",N344="film &amp; video/drama","film &amp; video",N344="film &amp; video/shorts","film &amp; video",N344="games/video games","games",N344="games/tabletop games","games",N344="games/mobile games","games",N344="journalism/audio","journalism",N344="photography/people","photography",N344="photography/photobooks","photography",N344="photography/places","photography",N344="photography/nature","photography",N344="music/electronic music","music",N344="music/rock","music",N344="music/indie rock","music",N344="music/faith","music",N344="publishing/children's books","publishing",N344="publishing/art books","publishing",N344="publishing/fiction","publishing",N344="publishing/translations","publishing",N344="music/pop","music",N344="music/classical music","music",N344="publishing/nonfiction","publishing",N344="publishing/radio &amp; podcasts","publishing",N344="music/world music","music",N344="music/metal","music",N344="music/jazz","music","TRUE","FALSE")</f>
        <v>film &amp; video</v>
      </c>
      <c r="R344" t="str" cm="1">
        <f t="array" ref="R344">_xlfn.IFS(N344="food/small batch","small batch",N344="food/restaurants","retaurants",N344="food/food trucks","food trucks",N344="theater/spaces","spaces",N344="theater/musical","musical",N344="theater/plays","plays",N344="technology/web","web",N344="technology/space exploration","space exploration",N344="technology/makerspaces","makerspaces",N344="technology/hardware","hardware",N344="technology/gadgets","gadgets",N344="technology/wearables","wearables",N344="film &amp; video/television","television",N344="film &amp; video/animation","animation",N344="film &amp; video/science fiction","science fiction",N344="film &amp; video/documentary","documentary",N344="film &amp; video/drama","drama",N344="film &amp; video/shorts","shorts",N344="games/video games","video games",N344="games/tabletop games","tabletop games",N344="games/mobile games","mobile games",N344="journalism/audio","audio",N344="photography/people","people",N344="photography/photobooks","photobooks",N344="photography/places","places",N344="photography/nature","nature",N344="music/electronic music","electronic music",N344="music/rock","rock",N344="music/indie rock","indie rock",N344="music/faith","faith",N344="publishing/children's books","children's books",N344="publishing/art books","art books",N344="publishing/fiction","fiction",N344="publishing/translations","translations",N344="music/pop","pop",N344="music/classical music","classical music",N344="publishing/nonfiction","nonfiction",N344="publishing/radio &amp; podcasts","radio &amp; podcasts",N344="music/world music","world music",N344="music/metal","metal",N344="music/jazz","jazz","TRUE","FALSE")</f>
        <v>documentary</v>
      </c>
      <c r="S344" s="5">
        <f t="shared" si="22"/>
        <v>42459.780844907407</v>
      </c>
      <c r="T344" s="5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20"/>
        <v>102.02863333333335</v>
      </c>
      <c r="P345" s="24">
        <f t="shared" si="21"/>
        <v>58.413339694656486</v>
      </c>
      <c r="Q345" t="str" cm="1">
        <f t="array" ref="Q345">_xlfn.IFS(N345="food/small batch","food",N345="food/restaurants","food",N345="food/food trucks","food",N345="theater/spaces","theater",N345="theater/musical","theater",N345="theater/plays","theater",N345="technology/web","technology",N345="technology/space exploration","technology",N345="technology/makerspaces","technology",N345="technology/hardware","technology",N345="technology/gadgets","technology",N345="technology/wearables","technology",N345="film &amp; video/television","film &amp; video",N345="film &amp; video/animation","film &amp; video",N345="film &amp; video/science fiction","film &amp; video",N345="film &amp; video/documentary","film &amp; video",N345="film &amp; video/drama","film &amp; video",N345="film &amp; video/shorts","film &amp; video",N345="games/video games","games",N345="games/tabletop games","games",N345="games/mobile games","games",N345="journalism/audio","journalism",N345="photography/people","photography",N345="photography/photobooks","photography",N345="photography/places","photography",N345="photography/nature","photography",N345="music/electronic music","music",N345="music/rock","music",N345="music/indie rock","music",N345="music/faith","music",N345="publishing/children's books","publishing",N345="publishing/art books","publishing",N345="publishing/fiction","publishing",N345="publishing/translations","publishing",N345="music/pop","music",N345="music/classical music","music",N345="publishing/nonfiction","publishing",N345="publishing/radio &amp; podcasts","publishing",N345="music/world music","music",N345="music/metal","music",N345="music/jazz","music","TRUE","FALSE")</f>
        <v>film &amp; video</v>
      </c>
      <c r="R345" t="str" cm="1">
        <f t="array" ref="R345">_xlfn.IFS(N345="food/small batch","small batch",N345="food/restaurants","retaurants",N345="food/food trucks","food trucks",N345="theater/spaces","spaces",N345="theater/musical","musical",N345="theater/plays","plays",N345="technology/web","web",N345="technology/space exploration","space exploration",N345="technology/makerspaces","makerspaces",N345="technology/hardware","hardware",N345="technology/gadgets","gadgets",N345="technology/wearables","wearables",N345="film &amp; video/television","television",N345="film &amp; video/animation","animation",N345="film &amp; video/science fiction","science fiction",N345="film &amp; video/documentary","documentary",N345="film &amp; video/drama","drama",N345="film &amp; video/shorts","shorts",N345="games/video games","video games",N345="games/tabletop games","tabletop games",N345="games/mobile games","mobile games",N345="journalism/audio","audio",N345="photography/people","people",N345="photography/photobooks","photobooks",N345="photography/places","places",N345="photography/nature","nature",N345="music/electronic music","electronic music",N345="music/rock","rock",N345="music/indie rock","indie rock",N345="music/faith","faith",N345="publishing/children's books","children's books",N345="publishing/art books","art books",N345="publishing/fiction","fiction",N345="publishing/translations","translations",N345="music/pop","pop",N345="music/classical music","classical music",N345="publishing/nonfiction","nonfiction",N345="publishing/radio &amp; podcasts","radio &amp; podcasts",N345="music/world music","world music",N345="music/metal","metal",N345="music/jazz","jazz","TRUE","FALSE")</f>
        <v>documentary</v>
      </c>
      <c r="S345" s="5">
        <f t="shared" si="22"/>
        <v>41926.73778935185</v>
      </c>
      <c r="T345" s="5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20"/>
        <v>102.08358208955224</v>
      </c>
      <c r="P346" s="24">
        <f t="shared" si="21"/>
        <v>119.99298245614035</v>
      </c>
      <c r="Q346" t="str" cm="1">
        <f t="array" ref="Q346">_xlfn.IFS(N346="food/small batch","food",N346="food/restaurants","food",N346="food/food trucks","food",N346="theater/spaces","theater",N346="theater/musical","theater",N346="theater/plays","theater",N346="technology/web","technology",N346="technology/space exploration","technology",N346="technology/makerspaces","technology",N346="technology/hardware","technology",N346="technology/gadgets","technology",N346="technology/wearables","technology",N346="film &amp; video/television","film &amp; video",N346="film &amp; video/animation","film &amp; video",N346="film &amp; video/science fiction","film &amp; video",N346="film &amp; video/documentary","film &amp; video",N346="film &amp; video/drama","film &amp; video",N346="film &amp; video/shorts","film &amp; video",N346="games/video games","games",N346="games/tabletop games","games",N346="games/mobile games","games",N346="journalism/audio","journalism",N346="photography/people","photography",N346="photography/photobooks","photography",N346="photography/places","photography",N346="photography/nature","photography",N346="music/electronic music","music",N346="music/rock","music",N346="music/indie rock","music",N346="music/faith","music",N346="publishing/children's books","publishing",N346="publishing/art books","publishing",N346="publishing/fiction","publishing",N346="publishing/translations","publishing",N346="music/pop","music",N346="music/classical music","music",N346="publishing/nonfiction","publishing",N346="publishing/radio &amp; podcasts","publishing",N346="music/world music","music",N346="music/metal","music",N346="music/jazz","music","TRUE","FALSE")</f>
        <v>film &amp; video</v>
      </c>
      <c r="R346" t="str" cm="1">
        <f t="array" ref="R346">_xlfn.IFS(N346="food/small batch","small batch",N346="food/restaurants","retaurants",N346="food/food trucks","food trucks",N346="theater/spaces","spaces",N346="theater/musical","musical",N346="theater/plays","plays",N346="technology/web","web",N346="technology/space exploration","space exploration",N346="technology/makerspaces","makerspaces",N346="technology/hardware","hardware",N346="technology/gadgets","gadgets",N346="technology/wearables","wearables",N346="film &amp; video/television","television",N346="film &amp; video/animation","animation",N346="film &amp; video/science fiction","science fiction",N346="film &amp; video/documentary","documentary",N346="film &amp; video/drama","drama",N346="film &amp; video/shorts","shorts",N346="games/video games","video games",N346="games/tabletop games","tabletop games",N346="games/mobile games","mobile games",N346="journalism/audio","audio",N346="photography/people","people",N346="photography/photobooks","photobooks",N346="photography/places","places",N346="photography/nature","nature",N346="music/electronic music","electronic music",N346="music/rock","rock",N346="music/indie rock","indie rock",N346="music/faith","faith",N346="publishing/children's books","children's books",N346="publishing/art books","art books",N346="publishing/fiction","fiction",N346="publishing/translations","translations",N346="music/pop","pop",N346="music/classical music","classical music",N346="publishing/nonfiction","nonfiction",N346="publishing/radio &amp; podcasts","radio &amp; podcasts",N346="music/world music","world music",N346="music/metal","metal",N346="music/jazz","jazz","TRUE","FALSE")</f>
        <v>documentary</v>
      </c>
      <c r="S346" s="5">
        <f t="shared" si="22"/>
        <v>42111.970995370371</v>
      </c>
      <c r="T346" s="5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20"/>
        <v>123.27586206896552</v>
      </c>
      <c r="P347" s="24">
        <f t="shared" si="21"/>
        <v>99.860335195530723</v>
      </c>
      <c r="Q347" t="str" cm="1">
        <f t="array" ref="Q347">_xlfn.IFS(N347="food/small batch","food",N347="food/restaurants","food",N347="food/food trucks","food",N347="theater/spaces","theater",N347="theater/musical","theater",N347="theater/plays","theater",N347="technology/web","technology",N347="technology/space exploration","technology",N347="technology/makerspaces","technology",N347="technology/hardware","technology",N347="technology/gadgets","technology",N347="technology/wearables","technology",N347="film &amp; video/television","film &amp; video",N347="film &amp; video/animation","film &amp; video",N347="film &amp; video/science fiction","film &amp; video",N347="film &amp; video/documentary","film &amp; video",N347="film &amp; video/drama","film &amp; video",N347="film &amp; video/shorts","film &amp; video",N347="games/video games","games",N347="games/tabletop games","games",N347="games/mobile games","games",N347="journalism/audio","journalism",N347="photography/people","photography",N347="photography/photobooks","photography",N347="photography/places","photography",N347="photography/nature","photography",N347="music/electronic music","music",N347="music/rock","music",N347="music/indie rock","music",N347="music/faith","music",N347="publishing/children's books","publishing",N347="publishing/art books","publishing",N347="publishing/fiction","publishing",N347="publishing/translations","publishing",N347="music/pop","music",N347="music/classical music","music",N347="publishing/nonfiction","publishing",N347="publishing/radio &amp; podcasts","publishing",N347="music/world music","music",N347="music/metal","music",N347="music/jazz","music","TRUE","FALSE")</f>
        <v>film &amp; video</v>
      </c>
      <c r="R347" t="str" cm="1">
        <f t="array" ref="R347">_xlfn.IFS(N347="food/small batch","small batch",N347="food/restaurants","retaurants",N347="food/food trucks","food trucks",N347="theater/spaces","spaces",N347="theater/musical","musical",N347="theater/plays","plays",N347="technology/web","web",N347="technology/space exploration","space exploration",N347="technology/makerspaces","makerspaces",N347="technology/hardware","hardware",N347="technology/gadgets","gadgets",N347="technology/wearables","wearables",N347="film &amp; video/television","television",N347="film &amp; video/animation","animation",N347="film &amp; video/science fiction","science fiction",N347="film &amp; video/documentary","documentary",N347="film &amp; video/drama","drama",N347="film &amp; video/shorts","shorts",N347="games/video games","video games",N347="games/tabletop games","tabletop games",N347="games/mobile games","mobile games",N347="journalism/audio","audio",N347="photography/people","people",N347="photography/photobooks","photobooks",N347="photography/places","places",N347="photography/nature","nature",N347="music/electronic music","electronic music",N347="music/rock","rock",N347="music/indie rock","indie rock",N347="music/faith","faith",N347="publishing/children's books","children's books",N347="publishing/art books","art books",N347="publishing/fiction","fiction",N347="publishing/translations","translations",N347="music/pop","pop",N347="music/classical music","classical music",N347="publishing/nonfiction","nonfiction",N347="publishing/radio &amp; podcasts","radio &amp; podcasts",N347="music/world music","world music",N347="music/metal","metal",N347="music/jazz","jazz","TRUE","FALSE")</f>
        <v>documentary</v>
      </c>
      <c r="S347" s="5">
        <f t="shared" si="22"/>
        <v>42114.944328703699</v>
      </c>
      <c r="T347" s="5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20"/>
        <v>170.28880000000001</v>
      </c>
      <c r="P348" s="24">
        <f t="shared" si="21"/>
        <v>90.579148936170213</v>
      </c>
      <c r="Q348" t="str" cm="1">
        <f t="array" ref="Q348">_xlfn.IFS(N348="food/small batch","food",N348="food/restaurants","food",N348="food/food trucks","food",N348="theater/spaces","theater",N348="theater/musical","theater",N348="theater/plays","theater",N348="technology/web","technology",N348="technology/space exploration","technology",N348="technology/makerspaces","technology",N348="technology/hardware","technology",N348="technology/gadgets","technology",N348="technology/wearables","technology",N348="film &amp; video/television","film &amp; video",N348="film &amp; video/animation","film &amp; video",N348="film &amp; video/science fiction","film &amp; video",N348="film &amp; video/documentary","film &amp; video",N348="film &amp; video/drama","film &amp; video",N348="film &amp; video/shorts","film &amp; video",N348="games/video games","games",N348="games/tabletop games","games",N348="games/mobile games","games",N348="journalism/audio","journalism",N348="photography/people","photography",N348="photography/photobooks","photography",N348="photography/places","photography",N348="photography/nature","photography",N348="music/electronic music","music",N348="music/rock","music",N348="music/indie rock","music",N348="music/faith","music",N348="publishing/children's books","publishing",N348="publishing/art books","publishing",N348="publishing/fiction","publishing",N348="publishing/translations","publishing",N348="music/pop","music",N348="music/classical music","music",N348="publishing/nonfiction","publishing",N348="publishing/radio &amp; podcasts","publishing",N348="music/world music","music",N348="music/metal","music",N348="music/jazz","music","TRUE","FALSE")</f>
        <v>film &amp; video</v>
      </c>
      <c r="R348" t="str" cm="1">
        <f t="array" ref="R348">_xlfn.IFS(N348="food/small batch","small batch",N348="food/restaurants","retaurants",N348="food/food trucks","food trucks",N348="theater/spaces","spaces",N348="theater/musical","musical",N348="theater/plays","plays",N348="technology/web","web",N348="technology/space exploration","space exploration",N348="technology/makerspaces","makerspaces",N348="technology/hardware","hardware",N348="technology/gadgets","gadgets",N348="technology/wearables","wearables",N348="film &amp; video/television","television",N348="film &amp; video/animation","animation",N348="film &amp; video/science fiction","science fiction",N348="film &amp; video/documentary","documentary",N348="film &amp; video/drama","drama",N348="film &amp; video/shorts","shorts",N348="games/video games","video games",N348="games/tabletop games","tabletop games",N348="games/mobile games","mobile games",N348="journalism/audio","audio",N348="photography/people","people",N348="photography/photobooks","photobooks",N348="photography/places","places",N348="photography/nature","nature",N348="music/electronic music","electronic music",N348="music/rock","rock",N348="music/indie rock","indie rock",N348="music/faith","faith",N348="publishing/children's books","children's books",N348="publishing/art books","art books",N348="publishing/fiction","fiction",N348="publishing/translations","translations",N348="music/pop","pop",N348="music/classical music","classical music",N348="publishing/nonfiction","nonfiction",N348="publishing/radio &amp; podcasts","radio &amp; podcasts",N348="music/world music","world music",N348="music/metal","metal",N348="music/jazz","jazz","TRUE","FALSE")</f>
        <v>documentary</v>
      </c>
      <c r="S348" s="5">
        <f t="shared" si="22"/>
        <v>42261.500243055561</v>
      </c>
      <c r="T348" s="5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20"/>
        <v>111.59049999999999</v>
      </c>
      <c r="P349" s="24">
        <f t="shared" si="21"/>
        <v>117.77361477572559</v>
      </c>
      <c r="Q349" t="str" cm="1">
        <f t="array" ref="Q349">_xlfn.IFS(N349="food/small batch","food",N349="food/restaurants","food",N349="food/food trucks","food",N349="theater/spaces","theater",N349="theater/musical","theater",N349="theater/plays","theater",N349="technology/web","technology",N349="technology/space exploration","technology",N349="technology/makerspaces","technology",N349="technology/hardware","technology",N349="technology/gadgets","technology",N349="technology/wearables","technology",N349="film &amp; video/television","film &amp; video",N349="film &amp; video/animation","film &amp; video",N349="film &amp; video/science fiction","film &amp; video",N349="film &amp; video/documentary","film &amp; video",N349="film &amp; video/drama","film &amp; video",N349="film &amp; video/shorts","film &amp; video",N349="games/video games","games",N349="games/tabletop games","games",N349="games/mobile games","games",N349="journalism/audio","journalism",N349="photography/people","photography",N349="photography/photobooks","photography",N349="photography/places","photography",N349="photography/nature","photography",N349="music/electronic music","music",N349="music/rock","music",N349="music/indie rock","music",N349="music/faith","music",N349="publishing/children's books","publishing",N349="publishing/art books","publishing",N349="publishing/fiction","publishing",N349="publishing/translations","publishing",N349="music/pop","music",N349="music/classical music","music",N349="publishing/nonfiction","publishing",N349="publishing/radio &amp; podcasts","publishing",N349="music/world music","music",N349="music/metal","music",N349="music/jazz","music","TRUE","FALSE")</f>
        <v>film &amp; video</v>
      </c>
      <c r="R349" t="str" cm="1">
        <f t="array" ref="R349">_xlfn.IFS(N349="food/small batch","small batch",N349="food/restaurants","retaurants",N349="food/food trucks","food trucks",N349="theater/spaces","spaces",N349="theater/musical","musical",N349="theater/plays","plays",N349="technology/web","web",N349="technology/space exploration","space exploration",N349="technology/makerspaces","makerspaces",N349="technology/hardware","hardware",N349="technology/gadgets","gadgets",N349="technology/wearables","wearables",N349="film &amp; video/television","television",N349="film &amp; video/animation","animation",N349="film &amp; video/science fiction","science fiction",N349="film &amp; video/documentary","documentary",N349="film &amp; video/drama","drama",N349="film &amp; video/shorts","shorts",N349="games/video games","video games",N349="games/tabletop games","tabletop games",N349="games/mobile games","mobile games",N349="journalism/audio","audio",N349="photography/people","people",N349="photography/photobooks","photobooks",N349="photography/places","places",N349="photography/nature","nature",N349="music/electronic music","electronic music",N349="music/rock","rock",N349="music/indie rock","indie rock",N349="music/faith","faith",N349="publishing/children's books","children's books",N349="publishing/art books","art books",N349="publishing/fiction","fiction",N349="publishing/translations","translations",N349="music/pop","pop",N349="music/classical music","classical music",N349="publishing/nonfiction","nonfiction",N349="publishing/radio &amp; podcasts","radio &amp; podcasts",N349="music/world music","world music",N349="music/metal","metal",N349="music/jazz","jazz","TRUE","FALSE")</f>
        <v>documentary</v>
      </c>
      <c r="S349" s="5">
        <f t="shared" si="22"/>
        <v>42292.495474537034</v>
      </c>
      <c r="T349" s="5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20"/>
        <v>103</v>
      </c>
      <c r="P350" s="24">
        <f t="shared" si="21"/>
        <v>86.554621848739501</v>
      </c>
      <c r="Q350" t="str" cm="1">
        <f t="array" ref="Q350">_xlfn.IFS(N350="food/small batch","food",N350="food/restaurants","food",N350="food/food trucks","food",N350="theater/spaces","theater",N350="theater/musical","theater",N350="theater/plays","theater",N350="technology/web","technology",N350="technology/space exploration","technology",N350="technology/makerspaces","technology",N350="technology/hardware","technology",N350="technology/gadgets","technology",N350="technology/wearables","technology",N350="film &amp; video/television","film &amp; video",N350="film &amp; video/animation","film &amp; video",N350="film &amp; video/science fiction","film &amp; video",N350="film &amp; video/documentary","film &amp; video",N350="film &amp; video/drama","film &amp; video",N350="film &amp; video/shorts","film &amp; video",N350="games/video games","games",N350="games/tabletop games","games",N350="games/mobile games","games",N350="journalism/audio","journalism",N350="photography/people","photography",N350="photography/photobooks","photography",N350="photography/places","photography",N350="photography/nature","photography",N350="music/electronic music","music",N350="music/rock","music",N350="music/indie rock","music",N350="music/faith","music",N350="publishing/children's books","publishing",N350="publishing/art books","publishing",N350="publishing/fiction","publishing",N350="publishing/translations","publishing",N350="music/pop","music",N350="music/classical music","music",N350="publishing/nonfiction","publishing",N350="publishing/radio &amp; podcasts","publishing",N350="music/world music","music",N350="music/metal","music",N350="music/jazz","music","TRUE","FALSE")</f>
        <v>film &amp; video</v>
      </c>
      <c r="R350" t="str" cm="1">
        <f t="array" ref="R350">_xlfn.IFS(N350="food/small batch","small batch",N350="food/restaurants","retaurants",N350="food/food trucks","food trucks",N350="theater/spaces","spaces",N350="theater/musical","musical",N350="theater/plays","plays",N350="technology/web","web",N350="technology/space exploration","space exploration",N350="technology/makerspaces","makerspaces",N350="technology/hardware","hardware",N350="technology/gadgets","gadgets",N350="technology/wearables","wearables",N350="film &amp; video/television","television",N350="film &amp; video/animation","animation",N350="film &amp; video/science fiction","science fiction",N350="film &amp; video/documentary","documentary",N350="film &amp; video/drama","drama",N350="film &amp; video/shorts","shorts",N350="games/video games","video games",N350="games/tabletop games","tabletop games",N350="games/mobile games","mobile games",N350="journalism/audio","audio",N350="photography/people","people",N350="photography/photobooks","photobooks",N350="photography/places","places",N350="photography/nature","nature",N350="music/electronic music","electronic music",N350="music/rock","rock",N350="music/indie rock","indie rock",N350="music/faith","faith",N350="publishing/children's books","children's books",N350="publishing/art books","art books",N350="publishing/fiction","fiction",N350="publishing/translations","translations",N350="music/pop","pop",N350="music/classical music","classical music",N350="publishing/nonfiction","nonfiction",N350="publishing/radio &amp; podcasts","radio &amp; podcasts",N350="music/world music","world music",N350="music/metal","metal",N350="music/jazz","jazz","TRUE","FALSE")</f>
        <v>documentary</v>
      </c>
      <c r="S350" s="5">
        <f t="shared" si="22"/>
        <v>42207.58699074074</v>
      </c>
      <c r="T350" s="5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20"/>
        <v>106.63570159857905</v>
      </c>
      <c r="P351" s="24">
        <f t="shared" si="21"/>
        <v>71.899281437125751</v>
      </c>
      <c r="Q351" t="str" cm="1">
        <f t="array" ref="Q351">_xlfn.IFS(N351="food/small batch","food",N351="food/restaurants","food",N351="food/food trucks","food",N351="theater/spaces","theater",N351="theater/musical","theater",N351="theater/plays","theater",N351="technology/web","technology",N351="technology/space exploration","technology",N351="technology/makerspaces","technology",N351="technology/hardware","technology",N351="technology/gadgets","technology",N351="technology/wearables","technology",N351="film &amp; video/television","film &amp; video",N351="film &amp; video/animation","film &amp; video",N351="film &amp; video/science fiction","film &amp; video",N351="film &amp; video/documentary","film &amp; video",N351="film &amp; video/drama","film &amp; video",N351="film &amp; video/shorts","film &amp; video",N351="games/video games","games",N351="games/tabletop games","games",N351="games/mobile games","games",N351="journalism/audio","journalism",N351="photography/people","photography",N351="photography/photobooks","photography",N351="photography/places","photography",N351="photography/nature","photography",N351="music/electronic music","music",N351="music/rock","music",N351="music/indie rock","music",N351="music/faith","music",N351="publishing/children's books","publishing",N351="publishing/art books","publishing",N351="publishing/fiction","publishing",N351="publishing/translations","publishing",N351="music/pop","music",N351="music/classical music","music",N351="publishing/nonfiction","publishing",N351="publishing/radio &amp; podcasts","publishing",N351="music/world music","music",N351="music/metal","music",N351="music/jazz","music","TRUE","FALSE")</f>
        <v>film &amp; video</v>
      </c>
      <c r="R351" t="str" cm="1">
        <f t="array" ref="R351">_xlfn.IFS(N351="food/small batch","small batch",N351="food/restaurants","retaurants",N351="food/food trucks","food trucks",N351="theater/spaces","spaces",N351="theater/musical","musical",N351="theater/plays","plays",N351="technology/web","web",N351="technology/space exploration","space exploration",N351="technology/makerspaces","makerspaces",N351="technology/hardware","hardware",N351="technology/gadgets","gadgets",N351="technology/wearables","wearables",N351="film &amp; video/television","television",N351="film &amp; video/animation","animation",N351="film &amp; video/science fiction","science fiction",N351="film &amp; video/documentary","documentary",N351="film &amp; video/drama","drama",N351="film &amp; video/shorts","shorts",N351="games/video games","video games",N351="games/tabletop games","tabletop games",N351="games/mobile games","mobile games",N351="journalism/audio","audio",N351="photography/people","people",N351="photography/photobooks","photobooks",N351="photography/places","places",N351="photography/nature","nature",N351="music/electronic music","electronic music",N351="music/rock","rock",N351="music/indie rock","indie rock",N351="music/faith","faith",N351="publishing/children's books","children's books",N351="publishing/art books","art books",N351="publishing/fiction","fiction",N351="publishing/translations","translations",N351="music/pop","pop",N351="music/classical music","classical music",N351="publishing/nonfiction","nonfiction",N351="publishing/radio &amp; podcasts","radio &amp; podcasts",N351="music/world music","world music",N351="music/metal","metal",N351="music/jazz","jazz","TRUE","FALSE")</f>
        <v>documentary</v>
      </c>
      <c r="S351" s="5">
        <f t="shared" si="22"/>
        <v>42760.498935185184</v>
      </c>
      <c r="T351" s="5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20"/>
        <v>114.75999999999999</v>
      </c>
      <c r="P352" s="24">
        <f t="shared" si="21"/>
        <v>129.81900452488688</v>
      </c>
      <c r="Q352" t="str" cm="1">
        <f t="array" ref="Q352">_xlfn.IFS(N352="food/small batch","food",N352="food/restaurants","food",N352="food/food trucks","food",N352="theater/spaces","theater",N352="theater/musical","theater",N352="theater/plays","theater",N352="technology/web","technology",N352="technology/space exploration","technology",N352="technology/makerspaces","technology",N352="technology/hardware","technology",N352="technology/gadgets","technology",N352="technology/wearables","technology",N352="film &amp; video/television","film &amp; video",N352="film &amp; video/animation","film &amp; video",N352="film &amp; video/science fiction","film &amp; video",N352="film &amp; video/documentary","film &amp; video",N352="film &amp; video/drama","film &amp; video",N352="film &amp; video/shorts","film &amp; video",N352="games/video games","games",N352="games/tabletop games","games",N352="games/mobile games","games",N352="journalism/audio","journalism",N352="photography/people","photography",N352="photography/photobooks","photography",N352="photography/places","photography",N352="photography/nature","photography",N352="music/electronic music","music",N352="music/rock","music",N352="music/indie rock","music",N352="music/faith","music",N352="publishing/children's books","publishing",N352="publishing/art books","publishing",N352="publishing/fiction","publishing",N352="publishing/translations","publishing",N352="music/pop","music",N352="music/classical music","music",N352="publishing/nonfiction","publishing",N352="publishing/radio &amp; podcasts","publishing",N352="music/world music","music",N352="music/metal","music",N352="music/jazz","music","TRUE","FALSE")</f>
        <v>film &amp; video</v>
      </c>
      <c r="R352" t="str" cm="1">
        <f t="array" ref="R352">_xlfn.IFS(N352="food/small batch","small batch",N352="food/restaurants","retaurants",N352="food/food trucks","food trucks",N352="theater/spaces","spaces",N352="theater/musical","musical",N352="theater/plays","plays",N352="technology/web","web",N352="technology/space exploration","space exploration",N352="technology/makerspaces","makerspaces",N352="technology/hardware","hardware",N352="technology/gadgets","gadgets",N352="technology/wearables","wearables",N352="film &amp; video/television","television",N352="film &amp; video/animation","animation",N352="film &amp; video/science fiction","science fiction",N352="film &amp; video/documentary","documentary",N352="film &amp; video/drama","drama",N352="film &amp; video/shorts","shorts",N352="games/video games","video games",N352="games/tabletop games","tabletop games",N352="games/mobile games","mobile games",N352="journalism/audio","audio",N352="photography/people","people",N352="photography/photobooks","photobooks",N352="photography/places","places",N352="photography/nature","nature",N352="music/electronic music","electronic music",N352="music/rock","rock",N352="music/indie rock","indie rock",N352="music/faith","faith",N352="publishing/children's books","children's books",N352="publishing/art books","art books",N352="publishing/fiction","fiction",N352="publishing/translations","translations",N352="music/pop","pop",N352="music/classical music","classical music",N352="publishing/nonfiction","nonfiction",N352="publishing/radio &amp; podcasts","radio &amp; podcasts",N352="music/world music","world music",N352="music/metal","metal",N352="music/jazz","jazz","TRUE","FALSE")</f>
        <v>documentary</v>
      </c>
      <c r="S352" s="5">
        <f t="shared" si="22"/>
        <v>42586.066076388888</v>
      </c>
      <c r="T352" s="5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20"/>
        <v>127.34117647058822</v>
      </c>
      <c r="P353" s="24">
        <f t="shared" si="21"/>
        <v>44.912863070539416</v>
      </c>
      <c r="Q353" t="str" cm="1">
        <f t="array" ref="Q353">_xlfn.IFS(N353="food/small batch","food",N353="food/restaurants","food",N353="food/food trucks","food",N353="theater/spaces","theater",N353="theater/musical","theater",N353="theater/plays","theater",N353="technology/web","technology",N353="technology/space exploration","technology",N353="technology/makerspaces","technology",N353="technology/hardware","technology",N353="technology/gadgets","technology",N353="technology/wearables","technology",N353="film &amp; video/television","film &amp; video",N353="film &amp; video/animation","film &amp; video",N353="film &amp; video/science fiction","film &amp; video",N353="film &amp; video/documentary","film &amp; video",N353="film &amp; video/drama","film &amp; video",N353="film &amp; video/shorts","film &amp; video",N353="games/video games","games",N353="games/tabletop games","games",N353="games/mobile games","games",N353="journalism/audio","journalism",N353="photography/people","photography",N353="photography/photobooks","photography",N353="photography/places","photography",N353="photography/nature","photography",N353="music/electronic music","music",N353="music/rock","music",N353="music/indie rock","music",N353="music/faith","music",N353="publishing/children's books","publishing",N353="publishing/art books","publishing",N353="publishing/fiction","publishing",N353="publishing/translations","publishing",N353="music/pop","music",N353="music/classical music","music",N353="publishing/nonfiction","publishing",N353="publishing/radio &amp; podcasts","publishing",N353="music/world music","music",N353="music/metal","music",N353="music/jazz","music","TRUE","FALSE")</f>
        <v>film &amp; video</v>
      </c>
      <c r="R353" t="str" cm="1">
        <f t="array" ref="R353">_xlfn.IFS(N353="food/small batch","small batch",N353="food/restaurants","retaurants",N353="food/food trucks","food trucks",N353="theater/spaces","spaces",N353="theater/musical","musical",N353="theater/plays","plays",N353="technology/web","web",N353="technology/space exploration","space exploration",N353="technology/makerspaces","makerspaces",N353="technology/hardware","hardware",N353="technology/gadgets","gadgets",N353="technology/wearables","wearables",N353="film &amp; video/television","television",N353="film &amp; video/animation","animation",N353="film &amp; video/science fiction","science fiction",N353="film &amp; video/documentary","documentary",N353="film &amp; video/drama","drama",N353="film &amp; video/shorts","shorts",N353="games/video games","video games",N353="games/tabletop games","tabletop games",N353="games/mobile games","mobile games",N353="journalism/audio","audio",N353="photography/people","people",N353="photography/photobooks","photobooks",N353="photography/places","places",N353="photography/nature","nature",N353="music/electronic music","electronic music",N353="music/rock","rock",N353="music/indie rock","indie rock",N353="music/faith","faith",N353="publishing/children's books","children's books",N353="publishing/art books","art books",N353="publishing/fiction","fiction",N353="publishing/translations","translations",N353="music/pop","pop",N353="music/classical music","classical music",N353="publishing/nonfiction","nonfiction",N353="publishing/radio &amp; podcasts","radio &amp; podcasts",N353="music/world music","world music",N353="music/metal","metal",N353="music/jazz","jazz","TRUE","FALSE")</f>
        <v>documentary</v>
      </c>
      <c r="S353" s="5">
        <f t="shared" si="22"/>
        <v>42427.964745370366</v>
      </c>
      <c r="T353" s="5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20"/>
        <v>116.56</v>
      </c>
      <c r="P354" s="24">
        <f t="shared" si="21"/>
        <v>40.755244755244753</v>
      </c>
      <c r="Q354" t="str" cm="1">
        <f t="array" ref="Q354">_xlfn.IFS(N354="food/small batch","food",N354="food/restaurants","food",N354="food/food trucks","food",N354="theater/spaces","theater",N354="theater/musical","theater",N354="theater/plays","theater",N354="technology/web","technology",N354="technology/space exploration","technology",N354="technology/makerspaces","technology",N354="technology/hardware","technology",N354="technology/gadgets","technology",N354="technology/wearables","technology",N354="film &amp; video/television","film &amp; video",N354="film &amp; video/animation","film &amp; video",N354="film &amp; video/science fiction","film &amp; video",N354="film &amp; video/documentary","film &amp; video",N354="film &amp; video/drama","film &amp; video",N354="film &amp; video/shorts","film &amp; video",N354="games/video games","games",N354="games/tabletop games","games",N354="games/mobile games","games",N354="journalism/audio","journalism",N354="photography/people","photography",N354="photography/photobooks","photography",N354="photography/places","photography",N354="photography/nature","photography",N354="music/electronic music","music",N354="music/rock","music",N354="music/indie rock","music",N354="music/faith","music",N354="publishing/children's books","publishing",N354="publishing/art books","publishing",N354="publishing/fiction","publishing",N354="publishing/translations","publishing",N354="music/pop","music",N354="music/classical music","music",N354="publishing/nonfiction","publishing",N354="publishing/radio &amp; podcasts","publishing",N354="music/world music","music",N354="music/metal","music",N354="music/jazz","music","TRUE","FALSE")</f>
        <v>film &amp; video</v>
      </c>
      <c r="R354" t="str" cm="1">
        <f t="array" ref="R354">_xlfn.IFS(N354="food/small batch","small batch",N354="food/restaurants","retaurants",N354="food/food trucks","food trucks",N354="theater/spaces","spaces",N354="theater/musical","musical",N354="theater/plays","plays",N354="technology/web","web",N354="technology/space exploration","space exploration",N354="technology/makerspaces","makerspaces",N354="technology/hardware","hardware",N354="technology/gadgets","gadgets",N354="technology/wearables","wearables",N354="film &amp; video/television","television",N354="film &amp; video/animation","animation",N354="film &amp; video/science fiction","science fiction",N354="film &amp; video/documentary","documentary",N354="film &amp; video/drama","drama",N354="film &amp; video/shorts","shorts",N354="games/video games","video games",N354="games/tabletop games","tabletop games",N354="games/mobile games","mobile games",N354="journalism/audio","audio",N354="photography/people","people",N354="photography/photobooks","photobooks",N354="photography/places","places",N354="photography/nature","nature",N354="music/electronic music","electronic music",N354="music/rock","rock",N354="music/indie rock","indie rock",N354="music/faith","faith",N354="publishing/children's books","children's books",N354="publishing/art books","art books",N354="publishing/fiction","fiction",N354="publishing/translations","translations",N354="music/pop","pop",N354="music/classical music","classical music",N354="publishing/nonfiction","nonfiction",N354="publishing/radio &amp; podcasts","radio &amp; podcasts",N354="music/world music","world music",N354="music/metal","metal",N354="music/jazz","jazz","TRUE","FALSE")</f>
        <v>documentary</v>
      </c>
      <c r="S354" s="5">
        <f t="shared" si="22"/>
        <v>41890.167453703703</v>
      </c>
      <c r="T354" s="5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20"/>
        <v>108.61819426615318</v>
      </c>
      <c r="P355" s="24">
        <f t="shared" si="21"/>
        <v>103.52394779771615</v>
      </c>
      <c r="Q355" t="str" cm="1">
        <f t="array" ref="Q355">_xlfn.IFS(N355="food/small batch","food",N355="food/restaurants","food",N355="food/food trucks","food",N355="theater/spaces","theater",N355="theater/musical","theater",N355="theater/plays","theater",N355="technology/web","technology",N355="technology/space exploration","technology",N355="technology/makerspaces","technology",N355="technology/hardware","technology",N355="technology/gadgets","technology",N355="technology/wearables","technology",N355="film &amp; video/television","film &amp; video",N355="film &amp; video/animation","film &amp; video",N355="film &amp; video/science fiction","film &amp; video",N355="film &amp; video/documentary","film &amp; video",N355="film &amp; video/drama","film &amp; video",N355="film &amp; video/shorts","film &amp; video",N355="games/video games","games",N355="games/tabletop games","games",N355="games/mobile games","games",N355="journalism/audio","journalism",N355="photography/people","photography",N355="photography/photobooks","photography",N355="photography/places","photography",N355="photography/nature","photography",N355="music/electronic music","music",N355="music/rock","music",N355="music/indie rock","music",N355="music/faith","music",N355="publishing/children's books","publishing",N355="publishing/art books","publishing",N355="publishing/fiction","publishing",N355="publishing/translations","publishing",N355="music/pop","music",N355="music/classical music","music",N355="publishing/nonfiction","publishing",N355="publishing/radio &amp; podcasts","publishing",N355="music/world music","music",N355="music/metal","music",N355="music/jazz","music","TRUE","FALSE")</f>
        <v>film &amp; video</v>
      </c>
      <c r="R355" t="str" cm="1">
        <f t="array" ref="R355">_xlfn.IFS(N355="food/small batch","small batch",N355="food/restaurants","retaurants",N355="food/food trucks","food trucks",N355="theater/spaces","spaces",N355="theater/musical","musical",N355="theater/plays","plays",N355="technology/web","web",N355="technology/space exploration","space exploration",N355="technology/makerspaces","makerspaces",N355="technology/hardware","hardware",N355="technology/gadgets","gadgets",N355="technology/wearables","wearables",N355="film &amp; video/television","television",N355="film &amp; video/animation","animation",N355="film &amp; video/science fiction","science fiction",N355="film &amp; video/documentary","documentary",N355="film &amp; video/drama","drama",N355="film &amp; video/shorts","shorts",N355="games/video games","video games",N355="games/tabletop games","tabletop games",N355="games/mobile games","mobile games",N355="journalism/audio","audio",N355="photography/people","people",N355="photography/photobooks","photobooks",N355="photography/places","places",N355="photography/nature","nature",N355="music/electronic music","electronic music",N355="music/rock","rock",N355="music/indie rock","indie rock",N355="music/faith","faith",N355="publishing/children's books","children's books",N355="publishing/art books","art books",N355="publishing/fiction","fiction",N355="publishing/translations","translations",N355="music/pop","pop",N355="music/classical music","classical music",N355="publishing/nonfiction","nonfiction",N355="publishing/radio &amp; podcasts","radio &amp; podcasts",N355="music/world music","world music",N355="music/metal","metal",N355="music/jazz","jazz","TRUE","FALSE")</f>
        <v>documentary</v>
      </c>
      <c r="S355" s="5">
        <f t="shared" si="22"/>
        <v>42297.791886574079</v>
      </c>
      <c r="T355" s="5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20"/>
        <v>103.94285714285714</v>
      </c>
      <c r="P356" s="24">
        <f t="shared" si="21"/>
        <v>125.44827586206897</v>
      </c>
      <c r="Q356" t="str" cm="1">
        <f t="array" ref="Q356">_xlfn.IFS(N356="food/small batch","food",N356="food/restaurants","food",N356="food/food trucks","food",N356="theater/spaces","theater",N356="theater/musical","theater",N356="theater/plays","theater",N356="technology/web","technology",N356="technology/space exploration","technology",N356="technology/makerspaces","technology",N356="technology/hardware","technology",N356="technology/gadgets","technology",N356="technology/wearables","technology",N356="film &amp; video/television","film &amp; video",N356="film &amp; video/animation","film &amp; video",N356="film &amp; video/science fiction","film &amp; video",N356="film &amp; video/documentary","film &amp; video",N356="film &amp; video/drama","film &amp; video",N356="film &amp; video/shorts","film &amp; video",N356="games/video games","games",N356="games/tabletop games","games",N356="games/mobile games","games",N356="journalism/audio","journalism",N356="photography/people","photography",N356="photography/photobooks","photography",N356="photography/places","photography",N356="photography/nature","photography",N356="music/electronic music","music",N356="music/rock","music",N356="music/indie rock","music",N356="music/faith","music",N356="publishing/children's books","publishing",N356="publishing/art books","publishing",N356="publishing/fiction","publishing",N356="publishing/translations","publishing",N356="music/pop","music",N356="music/classical music","music",N356="publishing/nonfiction","publishing",N356="publishing/radio &amp; podcasts","publishing",N356="music/world music","music",N356="music/metal","music",N356="music/jazz","music","TRUE","FALSE")</f>
        <v>film &amp; video</v>
      </c>
      <c r="R356" t="str" cm="1">
        <f t="array" ref="R356">_xlfn.IFS(N356="food/small batch","small batch",N356="food/restaurants","retaurants",N356="food/food trucks","food trucks",N356="theater/spaces","spaces",N356="theater/musical","musical",N356="theater/plays","plays",N356="technology/web","web",N356="technology/space exploration","space exploration",N356="technology/makerspaces","makerspaces",N356="technology/hardware","hardware",N356="technology/gadgets","gadgets",N356="technology/wearables","wearables",N356="film &amp; video/television","television",N356="film &amp; video/animation","animation",N356="film &amp; video/science fiction","science fiction",N356="film &amp; video/documentary","documentary",N356="film &amp; video/drama","drama",N356="film &amp; video/shorts","shorts",N356="games/video games","video games",N356="games/tabletop games","tabletop games",N356="games/mobile games","mobile games",N356="journalism/audio","audio",N356="photography/people","people",N356="photography/photobooks","photobooks",N356="photography/places","places",N356="photography/nature","nature",N356="music/electronic music","electronic music",N356="music/rock","rock",N356="music/indie rock","indie rock",N356="music/faith","faith",N356="publishing/children's books","children's books",N356="publishing/art books","art books",N356="publishing/fiction","fiction",N356="publishing/translations","translations",N356="music/pop","pop",N356="music/classical music","classical music",N356="publishing/nonfiction","nonfiction",N356="publishing/radio &amp; podcasts","radio &amp; podcasts",N356="music/world music","world music",N356="music/metal","metal",N356="music/jazz","jazz","TRUE","FALSE")</f>
        <v>documentary</v>
      </c>
      <c r="S356" s="5">
        <f t="shared" si="22"/>
        <v>42438.827789351853</v>
      </c>
      <c r="T356" s="5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20"/>
        <v>116.25714285714285</v>
      </c>
      <c r="P357" s="24">
        <f t="shared" si="21"/>
        <v>246.60606060606059</v>
      </c>
      <c r="Q357" t="str" cm="1">
        <f t="array" ref="Q357">_xlfn.IFS(N357="food/small batch","food",N357="food/restaurants","food",N357="food/food trucks","food",N357="theater/spaces","theater",N357="theater/musical","theater",N357="theater/plays","theater",N357="technology/web","technology",N357="technology/space exploration","technology",N357="technology/makerspaces","technology",N357="technology/hardware","technology",N357="technology/gadgets","technology",N357="technology/wearables","technology",N357="film &amp; video/television","film &amp; video",N357="film &amp; video/animation","film &amp; video",N357="film &amp; video/science fiction","film &amp; video",N357="film &amp; video/documentary","film &amp; video",N357="film &amp; video/drama","film &amp; video",N357="film &amp; video/shorts","film &amp; video",N357="games/video games","games",N357="games/tabletop games","games",N357="games/mobile games","games",N357="journalism/audio","journalism",N357="photography/people","photography",N357="photography/photobooks","photography",N357="photography/places","photography",N357="photography/nature","photography",N357="music/electronic music","music",N357="music/rock","music",N357="music/indie rock","music",N357="music/faith","music",N357="publishing/children's books","publishing",N357="publishing/art books","publishing",N357="publishing/fiction","publishing",N357="publishing/translations","publishing",N357="music/pop","music",N357="music/classical music","music",N357="publishing/nonfiction","publishing",N357="publishing/radio &amp; podcasts","publishing",N357="music/world music","music",N357="music/metal","music",N357="music/jazz","music","TRUE","FALSE")</f>
        <v>film &amp; video</v>
      </c>
      <c r="R357" t="str" cm="1">
        <f t="array" ref="R357">_xlfn.IFS(N357="food/small batch","small batch",N357="food/restaurants","retaurants",N357="food/food trucks","food trucks",N357="theater/spaces","spaces",N357="theater/musical","musical",N357="theater/plays","plays",N357="technology/web","web",N357="technology/space exploration","space exploration",N357="technology/makerspaces","makerspaces",N357="technology/hardware","hardware",N357="technology/gadgets","gadgets",N357="technology/wearables","wearables",N357="film &amp; video/television","television",N357="film &amp; video/animation","animation",N357="film &amp; video/science fiction","science fiction",N357="film &amp; video/documentary","documentary",N357="film &amp; video/drama","drama",N357="film &amp; video/shorts","shorts",N357="games/video games","video games",N357="games/tabletop games","tabletop games",N357="games/mobile games","mobile games",N357="journalism/audio","audio",N357="photography/people","people",N357="photography/photobooks","photobooks",N357="photography/places","places",N357="photography/nature","nature",N357="music/electronic music","electronic music",N357="music/rock","rock",N357="music/indie rock","indie rock",N357="music/faith","faith",N357="publishing/children's books","children's books",N357="publishing/art books","art books",N357="publishing/fiction","fiction",N357="publishing/translations","translations",N357="music/pop","pop",N357="music/classical music","classical music",N357="publishing/nonfiction","nonfiction",N357="publishing/radio &amp; podcasts","radio &amp; podcasts",N357="music/world music","world music",N357="music/metal","metal",N357="music/jazz","jazz","TRUE","FALSE")</f>
        <v>documentary</v>
      </c>
      <c r="S357" s="5">
        <f t="shared" si="22"/>
        <v>41943.293912037036</v>
      </c>
      <c r="T357" s="5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20"/>
        <v>102.69239999999999</v>
      </c>
      <c r="P358" s="24">
        <f t="shared" si="21"/>
        <v>79.401340206185566</v>
      </c>
      <c r="Q358" t="str" cm="1">
        <f t="array" ref="Q358">_xlfn.IFS(N358="food/small batch","food",N358="food/restaurants","food",N358="food/food trucks","food",N358="theater/spaces","theater",N358="theater/musical","theater",N358="theater/plays","theater",N358="technology/web","technology",N358="technology/space exploration","technology",N358="technology/makerspaces","technology",N358="technology/hardware","technology",N358="technology/gadgets","technology",N358="technology/wearables","technology",N358="film &amp; video/television","film &amp; video",N358="film &amp; video/animation","film &amp; video",N358="film &amp; video/science fiction","film &amp; video",N358="film &amp; video/documentary","film &amp; video",N358="film &amp; video/drama","film &amp; video",N358="film &amp; video/shorts","film &amp; video",N358="games/video games","games",N358="games/tabletop games","games",N358="games/mobile games","games",N358="journalism/audio","journalism",N358="photography/people","photography",N358="photography/photobooks","photography",N358="photography/places","photography",N358="photography/nature","photography",N358="music/electronic music","music",N358="music/rock","music",N358="music/indie rock","music",N358="music/faith","music",N358="publishing/children's books","publishing",N358="publishing/art books","publishing",N358="publishing/fiction","publishing",N358="publishing/translations","publishing",N358="music/pop","music",N358="music/classical music","music",N358="publishing/nonfiction","publishing",N358="publishing/radio &amp; podcasts","publishing",N358="music/world music","music",N358="music/metal","music",N358="music/jazz","music","TRUE","FALSE")</f>
        <v>film &amp; video</v>
      </c>
      <c r="R358" t="str" cm="1">
        <f t="array" ref="R358">_xlfn.IFS(N358="food/small batch","small batch",N358="food/restaurants","retaurants",N358="food/food trucks","food trucks",N358="theater/spaces","spaces",N358="theater/musical","musical",N358="theater/plays","plays",N358="technology/web","web",N358="technology/space exploration","space exploration",N358="technology/makerspaces","makerspaces",N358="technology/hardware","hardware",N358="technology/gadgets","gadgets",N358="technology/wearables","wearables",N358="film &amp; video/television","television",N358="film &amp; video/animation","animation",N358="film &amp; video/science fiction","science fiction",N358="film &amp; video/documentary","documentary",N358="film &amp; video/drama","drama",N358="film &amp; video/shorts","shorts",N358="games/video games","video games",N358="games/tabletop games","tabletop games",N358="games/mobile games","mobile games",N358="journalism/audio","audio",N358="photography/people","people",N358="photography/photobooks","photobooks",N358="photography/places","places",N358="photography/nature","nature",N358="music/electronic music","electronic music",N358="music/rock","rock",N358="music/indie rock","indie rock",N358="music/faith","faith",N358="publishing/children's books","children's books",N358="publishing/art books","art books",N358="publishing/fiction","fiction",N358="publishing/translations","translations",N358="music/pop","pop",N358="music/classical music","classical music",N358="publishing/nonfiction","nonfiction",N358="publishing/radio &amp; podcasts","radio &amp; podcasts",N358="music/world music","world music",N358="music/metal","metal",N358="music/jazz","jazz","TRUE","FALSE")</f>
        <v>documentary</v>
      </c>
      <c r="S358" s="5">
        <f t="shared" si="22"/>
        <v>42415.803159722222</v>
      </c>
      <c r="T358" s="5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20"/>
        <v>174</v>
      </c>
      <c r="P359" s="24">
        <f t="shared" si="21"/>
        <v>86.138613861386133</v>
      </c>
      <c r="Q359" t="str" cm="1">
        <f t="array" ref="Q359">_xlfn.IFS(N359="food/small batch","food",N359="food/restaurants","food",N359="food/food trucks","food",N359="theater/spaces","theater",N359="theater/musical","theater",N359="theater/plays","theater",N359="technology/web","technology",N359="technology/space exploration","technology",N359="technology/makerspaces","technology",N359="technology/hardware","technology",N359="technology/gadgets","technology",N359="technology/wearables","technology",N359="film &amp; video/television","film &amp; video",N359="film &amp; video/animation","film &amp; video",N359="film &amp; video/science fiction","film &amp; video",N359="film &amp; video/documentary","film &amp; video",N359="film &amp; video/drama","film &amp; video",N359="film &amp; video/shorts","film &amp; video",N359="games/video games","games",N359="games/tabletop games","games",N359="games/mobile games","games",N359="journalism/audio","journalism",N359="photography/people","photography",N359="photography/photobooks","photography",N359="photography/places","photography",N359="photography/nature","photography",N359="music/electronic music","music",N359="music/rock","music",N359="music/indie rock","music",N359="music/faith","music",N359="publishing/children's books","publishing",N359="publishing/art books","publishing",N359="publishing/fiction","publishing",N359="publishing/translations","publishing",N359="music/pop","music",N359="music/classical music","music",N359="publishing/nonfiction","publishing",N359="publishing/radio &amp; podcasts","publishing",N359="music/world music","music",N359="music/metal","music",N359="music/jazz","music","TRUE","FALSE")</f>
        <v>film &amp; video</v>
      </c>
      <c r="R359" t="str" cm="1">
        <f t="array" ref="R359">_xlfn.IFS(N359="food/small batch","small batch",N359="food/restaurants","retaurants",N359="food/food trucks","food trucks",N359="theater/spaces","spaces",N359="theater/musical","musical",N359="theater/plays","plays",N359="technology/web","web",N359="technology/space exploration","space exploration",N359="technology/makerspaces","makerspaces",N359="technology/hardware","hardware",N359="technology/gadgets","gadgets",N359="technology/wearables","wearables",N359="film &amp; video/television","television",N359="film &amp; video/animation","animation",N359="film &amp; video/science fiction","science fiction",N359="film &amp; video/documentary","documentary",N359="film &amp; video/drama","drama",N359="film &amp; video/shorts","shorts",N359="games/video games","video games",N359="games/tabletop games","tabletop games",N359="games/mobile games","mobile games",N359="journalism/audio","audio",N359="photography/people","people",N359="photography/photobooks","photobooks",N359="photography/places","places",N359="photography/nature","nature",N359="music/electronic music","electronic music",N359="music/rock","rock",N359="music/indie rock","indie rock",N359="music/faith","faith",N359="publishing/children's books","children's books",N359="publishing/art books","art books",N359="publishing/fiction","fiction",N359="publishing/translations","translations",N359="music/pop","pop",N359="music/classical music","classical music",N359="publishing/nonfiction","nonfiction",N359="publishing/radio &amp; podcasts","radio &amp; podcasts",N359="music/world music","world music",N359="music/metal","metal",N359="music/jazz","jazz","TRUE","FALSE")</f>
        <v>documentary</v>
      </c>
      <c r="S359" s="5">
        <f t="shared" si="22"/>
        <v>42078.222187499996</v>
      </c>
      <c r="T359" s="5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20"/>
        <v>103.08800000000001</v>
      </c>
      <c r="P360" s="24">
        <f t="shared" si="21"/>
        <v>193.04868913857678</v>
      </c>
      <c r="Q360" t="str" cm="1">
        <f t="array" ref="Q360">_xlfn.IFS(N360="food/small batch","food",N360="food/restaurants","food",N360="food/food trucks","food",N360="theater/spaces","theater",N360="theater/musical","theater",N360="theater/plays","theater",N360="technology/web","technology",N360="technology/space exploration","technology",N360="technology/makerspaces","technology",N360="technology/hardware","technology",N360="technology/gadgets","technology",N360="technology/wearables","technology",N360="film &amp; video/television","film &amp; video",N360="film &amp; video/animation","film &amp; video",N360="film &amp; video/science fiction","film &amp; video",N360="film &amp; video/documentary","film &amp; video",N360="film &amp; video/drama","film &amp; video",N360="film &amp; video/shorts","film &amp; video",N360="games/video games","games",N360="games/tabletop games","games",N360="games/mobile games","games",N360="journalism/audio","journalism",N360="photography/people","photography",N360="photography/photobooks","photography",N360="photography/places","photography",N360="photography/nature","photography",N360="music/electronic music","music",N360="music/rock","music",N360="music/indie rock","music",N360="music/faith","music",N360="publishing/children's books","publishing",N360="publishing/art books","publishing",N360="publishing/fiction","publishing",N360="publishing/translations","publishing",N360="music/pop","music",N360="music/classical music","music",N360="publishing/nonfiction","publishing",N360="publishing/radio &amp; podcasts","publishing",N360="music/world music","music",N360="music/metal","music",N360="music/jazz","music","TRUE","FALSE")</f>
        <v>film &amp; video</v>
      </c>
      <c r="R360" t="str" cm="1">
        <f t="array" ref="R360">_xlfn.IFS(N360="food/small batch","small batch",N360="food/restaurants","retaurants",N360="food/food trucks","food trucks",N360="theater/spaces","spaces",N360="theater/musical","musical",N360="theater/plays","plays",N360="technology/web","web",N360="technology/space exploration","space exploration",N360="technology/makerspaces","makerspaces",N360="technology/hardware","hardware",N360="technology/gadgets","gadgets",N360="technology/wearables","wearables",N360="film &amp; video/television","television",N360="film &amp; video/animation","animation",N360="film &amp; video/science fiction","science fiction",N360="film &amp; video/documentary","documentary",N360="film &amp; video/drama","drama",N360="film &amp; video/shorts","shorts",N360="games/video games","video games",N360="games/tabletop games","tabletop games",N360="games/mobile games","mobile games",N360="journalism/audio","audio",N360="photography/people","people",N360="photography/photobooks","photobooks",N360="photography/places","places",N360="photography/nature","nature",N360="music/electronic music","electronic music",N360="music/rock","rock",N360="music/indie rock","indie rock",N360="music/faith","faith",N360="publishing/children's books","children's books",N360="publishing/art books","art books",N360="publishing/fiction","fiction",N360="publishing/translations","translations",N360="music/pop","pop",N360="music/classical music","classical music",N360="publishing/nonfiction","nonfiction",N360="publishing/radio &amp; podcasts","radio &amp; podcasts",N360="music/world music","world music",N360="music/metal","metal",N360="music/jazz","jazz","TRUE","FALSE")</f>
        <v>documentary</v>
      </c>
      <c r="S360" s="5">
        <f t="shared" si="22"/>
        <v>42507.860196759255</v>
      </c>
      <c r="T360" s="5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20"/>
        <v>104.85537190082646</v>
      </c>
      <c r="P361" s="24">
        <f t="shared" si="21"/>
        <v>84.023178807947019</v>
      </c>
      <c r="Q361" t="str" cm="1">
        <f t="array" ref="Q361">_xlfn.IFS(N361="food/small batch","food",N361="food/restaurants","food",N361="food/food trucks","food",N361="theater/spaces","theater",N361="theater/musical","theater",N361="theater/plays","theater",N361="technology/web","technology",N361="technology/space exploration","technology",N361="technology/makerspaces","technology",N361="technology/hardware","technology",N361="technology/gadgets","technology",N361="technology/wearables","technology",N361="film &amp; video/television","film &amp; video",N361="film &amp; video/animation","film &amp; video",N361="film &amp; video/science fiction","film &amp; video",N361="film &amp; video/documentary","film &amp; video",N361="film &amp; video/drama","film &amp; video",N361="film &amp; video/shorts","film &amp; video",N361="games/video games","games",N361="games/tabletop games","games",N361="games/mobile games","games",N361="journalism/audio","journalism",N361="photography/people","photography",N361="photography/photobooks","photography",N361="photography/places","photography",N361="photography/nature","photography",N361="music/electronic music","music",N361="music/rock","music",N361="music/indie rock","music",N361="music/faith","music",N361="publishing/children's books","publishing",N361="publishing/art books","publishing",N361="publishing/fiction","publishing",N361="publishing/translations","publishing",N361="music/pop","music",N361="music/classical music","music",N361="publishing/nonfiction","publishing",N361="publishing/radio &amp; podcasts","publishing",N361="music/world music","music",N361="music/metal","music",N361="music/jazz","music","TRUE","FALSE")</f>
        <v>film &amp; video</v>
      </c>
      <c r="R361" t="str" cm="1">
        <f t="array" ref="R361">_xlfn.IFS(N361="food/small batch","small batch",N361="food/restaurants","retaurants",N361="food/food trucks","food trucks",N361="theater/spaces","spaces",N361="theater/musical","musical",N361="theater/plays","plays",N361="technology/web","web",N361="technology/space exploration","space exploration",N361="technology/makerspaces","makerspaces",N361="technology/hardware","hardware",N361="technology/gadgets","gadgets",N361="technology/wearables","wearables",N361="film &amp; video/television","television",N361="film &amp; video/animation","animation",N361="film &amp; video/science fiction","science fiction",N361="film &amp; video/documentary","documentary",N361="film &amp; video/drama","drama",N361="film &amp; video/shorts","shorts",N361="games/video games","video games",N361="games/tabletop games","tabletop games",N361="games/mobile games","mobile games",N361="journalism/audio","audio",N361="photography/people","people",N361="photography/photobooks","photobooks",N361="photography/places","places",N361="photography/nature","nature",N361="music/electronic music","electronic music",N361="music/rock","rock",N361="music/indie rock","indie rock",N361="music/faith","faith",N361="publishing/children's books","children's books",N361="publishing/art books","art books",N361="publishing/fiction","fiction",N361="publishing/translations","translations",N361="music/pop","pop",N361="music/classical music","classical music",N361="publishing/nonfiction","nonfiction",N361="publishing/radio &amp; podcasts","radio &amp; podcasts",N361="music/world music","world music",N361="music/metal","metal",N361="music/jazz","jazz","TRUE","FALSE")</f>
        <v>documentary</v>
      </c>
      <c r="S361" s="5">
        <f t="shared" si="22"/>
        <v>41935.070486111108</v>
      </c>
      <c r="T361" s="5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20"/>
        <v>101.375</v>
      </c>
      <c r="P362" s="24">
        <f t="shared" si="21"/>
        <v>139.82758620689654</v>
      </c>
      <c r="Q362" t="str" cm="1">
        <f t="array" ref="Q362">_xlfn.IFS(N362="food/small batch","food",N362="food/restaurants","food",N362="food/food trucks","food",N362="theater/spaces","theater",N362="theater/musical","theater",N362="theater/plays","theater",N362="technology/web","technology",N362="technology/space exploration","technology",N362="technology/makerspaces","technology",N362="technology/hardware","technology",N362="technology/gadgets","technology",N362="technology/wearables","technology",N362="film &amp; video/television","film &amp; video",N362="film &amp; video/animation","film &amp; video",N362="film &amp; video/science fiction","film &amp; video",N362="film &amp; video/documentary","film &amp; video",N362="film &amp; video/drama","film &amp; video",N362="film &amp; video/shorts","film &amp; video",N362="games/video games","games",N362="games/tabletop games","games",N362="games/mobile games","games",N362="journalism/audio","journalism",N362="photography/people","photography",N362="photography/photobooks","photography",N362="photography/places","photography",N362="photography/nature","photography",N362="music/electronic music","music",N362="music/rock","music",N362="music/indie rock","music",N362="music/faith","music",N362="publishing/children's books","publishing",N362="publishing/art books","publishing",N362="publishing/fiction","publishing",N362="publishing/translations","publishing",N362="music/pop","music",N362="music/classical music","music",N362="publishing/nonfiction","publishing",N362="publishing/radio &amp; podcasts","publishing",N362="music/world music","music",N362="music/metal","music",N362="music/jazz","music","TRUE","FALSE")</f>
        <v>film &amp; video</v>
      </c>
      <c r="R362" t="str" cm="1">
        <f t="array" ref="R362">_xlfn.IFS(N362="food/small batch","small batch",N362="food/restaurants","retaurants",N362="food/food trucks","food trucks",N362="theater/spaces","spaces",N362="theater/musical","musical",N362="theater/plays","plays",N362="technology/web","web",N362="technology/space exploration","space exploration",N362="technology/makerspaces","makerspaces",N362="technology/hardware","hardware",N362="technology/gadgets","gadgets",N362="technology/wearables","wearables",N362="film &amp; video/television","television",N362="film &amp; video/animation","animation",N362="film &amp; video/science fiction","science fiction",N362="film &amp; video/documentary","documentary",N362="film &amp; video/drama","drama",N362="film &amp; video/shorts","shorts",N362="games/video games","video games",N362="games/tabletop games","tabletop games",N362="games/mobile games","mobile games",N362="journalism/audio","audio",N362="photography/people","people",N362="photography/photobooks","photobooks",N362="photography/places","places",N362="photography/nature","nature",N362="music/electronic music","electronic music",N362="music/rock","rock",N362="music/indie rock","indie rock",N362="music/faith","faith",N362="publishing/children's books","children's books",N362="publishing/art books","art books",N362="publishing/fiction","fiction",N362="publishing/translations","translations",N362="music/pop","pop",N362="music/classical music","classical music",N362="publishing/nonfiction","nonfiction",N362="publishing/radio &amp; podcasts","radio &amp; podcasts",N362="music/world music","world music",N362="music/metal","metal",N362="music/jazz","jazz","TRUE","FALSE")</f>
        <v>documentary</v>
      </c>
      <c r="S362" s="5">
        <f t="shared" si="22"/>
        <v>42163.897916666669</v>
      </c>
      <c r="T362" s="5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20"/>
        <v>111.07699999999998</v>
      </c>
      <c r="P363" s="24">
        <f t="shared" si="21"/>
        <v>109.82189265536722</v>
      </c>
      <c r="Q363" t="str" cm="1">
        <f t="array" ref="Q363">_xlfn.IFS(N363="food/small batch","food",N363="food/restaurants","food",N363="food/food trucks","food",N363="theater/spaces","theater",N363="theater/musical","theater",N363="theater/plays","theater",N363="technology/web","technology",N363="technology/space exploration","technology",N363="technology/makerspaces","technology",N363="technology/hardware","technology",N363="technology/gadgets","technology",N363="technology/wearables","technology",N363="film &amp; video/television","film &amp; video",N363="film &amp; video/animation","film &amp; video",N363="film &amp; video/science fiction","film &amp; video",N363="film &amp; video/documentary","film &amp; video",N363="film &amp; video/drama","film &amp; video",N363="film &amp; video/shorts","film &amp; video",N363="games/video games","games",N363="games/tabletop games","games",N363="games/mobile games","games",N363="journalism/audio","journalism",N363="photography/people","photography",N363="photography/photobooks","photography",N363="photography/places","photography",N363="photography/nature","photography",N363="music/electronic music","music",N363="music/rock","music",N363="music/indie rock","music",N363="music/faith","music",N363="publishing/children's books","publishing",N363="publishing/art books","publishing",N363="publishing/fiction","publishing",N363="publishing/translations","publishing",N363="music/pop","music",N363="music/classical music","music",N363="publishing/nonfiction","publishing",N363="publishing/radio &amp; podcasts","publishing",N363="music/world music","music",N363="music/metal","music",N363="music/jazz","music","TRUE","FALSE")</f>
        <v>film &amp; video</v>
      </c>
      <c r="R363" t="str" cm="1">
        <f t="array" ref="R363">_xlfn.IFS(N363="food/small batch","small batch",N363="food/restaurants","retaurants",N363="food/food trucks","food trucks",N363="theater/spaces","spaces",N363="theater/musical","musical",N363="theater/plays","plays",N363="technology/web","web",N363="technology/space exploration","space exploration",N363="technology/makerspaces","makerspaces",N363="technology/hardware","hardware",N363="technology/gadgets","gadgets",N363="technology/wearables","wearables",N363="film &amp; video/television","television",N363="film &amp; video/animation","animation",N363="film &amp; video/science fiction","science fiction",N363="film &amp; video/documentary","documentary",N363="film &amp; video/drama","drama",N363="film &amp; video/shorts","shorts",N363="games/video games","video games",N363="games/tabletop games","tabletop games",N363="games/mobile games","mobile games",N363="journalism/audio","audio",N363="photography/people","people",N363="photography/photobooks","photobooks",N363="photography/places","places",N363="photography/nature","nature",N363="music/electronic music","electronic music",N363="music/rock","rock",N363="music/indie rock","indie rock",N363="music/faith","faith",N363="publishing/children's books","children's books",N363="publishing/art books","art books",N363="publishing/fiction","fiction",N363="publishing/translations","translations",N363="music/pop","pop",N363="music/classical music","classical music",N363="publishing/nonfiction","nonfiction",N363="publishing/radio &amp; podcasts","radio &amp; podcasts",N363="music/world music","world music",N363="music/metal","metal",N363="music/jazz","jazz","TRUE","FALSE")</f>
        <v>documentary</v>
      </c>
      <c r="S363" s="5">
        <f t="shared" si="22"/>
        <v>41936.001226851848</v>
      </c>
      <c r="T363" s="5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20"/>
        <v>124.15933781686496</v>
      </c>
      <c r="P364" s="24">
        <f t="shared" si="21"/>
        <v>139.53488372093022</v>
      </c>
      <c r="Q364" t="str" cm="1">
        <f t="array" ref="Q364">_xlfn.IFS(N364="food/small batch","food",N364="food/restaurants","food",N364="food/food trucks","food",N364="theater/spaces","theater",N364="theater/musical","theater",N364="theater/plays","theater",N364="technology/web","technology",N364="technology/space exploration","technology",N364="technology/makerspaces","technology",N364="technology/hardware","technology",N364="technology/gadgets","technology",N364="technology/wearables","technology",N364="film &amp; video/television","film &amp; video",N364="film &amp; video/animation","film &amp; video",N364="film &amp; video/science fiction","film &amp; video",N364="film &amp; video/documentary","film &amp; video",N364="film &amp; video/drama","film &amp; video",N364="film &amp; video/shorts","film &amp; video",N364="games/video games","games",N364="games/tabletop games","games",N364="games/mobile games","games",N364="journalism/audio","journalism",N364="photography/people","photography",N364="photography/photobooks","photography",N364="photography/places","photography",N364="photography/nature","photography",N364="music/electronic music","music",N364="music/rock","music",N364="music/indie rock","music",N364="music/faith","music",N364="publishing/children's books","publishing",N364="publishing/art books","publishing",N364="publishing/fiction","publishing",N364="publishing/translations","publishing",N364="music/pop","music",N364="music/classical music","music",N364="publishing/nonfiction","publishing",N364="publishing/radio &amp; podcasts","publishing",N364="music/world music","music",N364="music/metal","music",N364="music/jazz","music","TRUE","FALSE")</f>
        <v>film &amp; video</v>
      </c>
      <c r="R364" t="str" cm="1">
        <f t="array" ref="R364">_xlfn.IFS(N364="food/small batch","small batch",N364="food/restaurants","retaurants",N364="food/food trucks","food trucks",N364="theater/spaces","spaces",N364="theater/musical","musical",N364="theater/plays","plays",N364="technology/web","web",N364="technology/space exploration","space exploration",N364="technology/makerspaces","makerspaces",N364="technology/hardware","hardware",N364="technology/gadgets","gadgets",N364="technology/wearables","wearables",N364="film &amp; video/television","television",N364="film &amp; video/animation","animation",N364="film &amp; video/science fiction","science fiction",N364="film &amp; video/documentary","documentary",N364="film &amp; video/drama","drama",N364="film &amp; video/shorts","shorts",N364="games/video games","video games",N364="games/tabletop games","tabletop games",N364="games/mobile games","mobile games",N364="journalism/audio","audio",N364="photography/people","people",N364="photography/photobooks","photobooks",N364="photography/places","places",N364="photography/nature","nature",N364="music/electronic music","electronic music",N364="music/rock","rock",N364="music/indie rock","indie rock",N364="music/faith","faith",N364="publishing/children's books","children's books",N364="publishing/art books","art books",N364="publishing/fiction","fiction",N364="publishing/translations","translations",N364="music/pop","pop",N364="music/classical music","classical music",N364="publishing/nonfiction","nonfiction",N364="publishing/radio &amp; podcasts","radio &amp; podcasts",N364="music/world music","world music",N364="music/metal","metal",N364="music/jazz","jazz","TRUE","FALSE")</f>
        <v>documentary</v>
      </c>
      <c r="S364" s="5">
        <f t="shared" si="22"/>
        <v>41837.210543981484</v>
      </c>
      <c r="T364" s="5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20"/>
        <v>101.33333333333334</v>
      </c>
      <c r="P365" s="24">
        <f t="shared" si="21"/>
        <v>347.84615384615387</v>
      </c>
      <c r="Q365" t="str" cm="1">
        <f t="array" ref="Q365">_xlfn.IFS(N365="food/small batch","food",N365="food/restaurants","food",N365="food/food trucks","food",N365="theater/spaces","theater",N365="theater/musical","theater",N365="theater/plays","theater",N365="technology/web","technology",N365="technology/space exploration","technology",N365="technology/makerspaces","technology",N365="technology/hardware","technology",N365="technology/gadgets","technology",N365="technology/wearables","technology",N365="film &amp; video/television","film &amp; video",N365="film &amp; video/animation","film &amp; video",N365="film &amp; video/science fiction","film &amp; video",N365="film &amp; video/documentary","film &amp; video",N365="film &amp; video/drama","film &amp; video",N365="film &amp; video/shorts","film &amp; video",N365="games/video games","games",N365="games/tabletop games","games",N365="games/mobile games","games",N365="journalism/audio","journalism",N365="photography/people","photography",N365="photography/photobooks","photography",N365="photography/places","photography",N365="photography/nature","photography",N365="music/electronic music","music",N365="music/rock","music",N365="music/indie rock","music",N365="music/faith","music",N365="publishing/children's books","publishing",N365="publishing/art books","publishing",N365="publishing/fiction","publishing",N365="publishing/translations","publishing",N365="music/pop","music",N365="music/classical music","music",N365="publishing/nonfiction","publishing",N365="publishing/radio &amp; podcasts","publishing",N365="music/world music","music",N365="music/metal","music",N365="music/jazz","music","TRUE","FALSE")</f>
        <v>film &amp; video</v>
      </c>
      <c r="R365" t="str" cm="1">
        <f t="array" ref="R365">_xlfn.IFS(N365="food/small batch","small batch",N365="food/restaurants","retaurants",N365="food/food trucks","food trucks",N365="theater/spaces","spaces",N365="theater/musical","musical",N365="theater/plays","plays",N365="technology/web","web",N365="technology/space exploration","space exploration",N365="technology/makerspaces","makerspaces",N365="technology/hardware","hardware",N365="technology/gadgets","gadgets",N365="technology/wearables","wearables",N365="film &amp; video/television","television",N365="film &amp; video/animation","animation",N365="film &amp; video/science fiction","science fiction",N365="film &amp; video/documentary","documentary",N365="film &amp; video/drama","drama",N365="film &amp; video/shorts","shorts",N365="games/video games","video games",N365="games/tabletop games","tabletop games",N365="games/mobile games","mobile games",N365="journalism/audio","audio",N365="photography/people","people",N365="photography/photobooks","photobooks",N365="photography/places","places",N365="photography/nature","nature",N365="music/electronic music","electronic music",N365="music/rock","rock",N365="music/indie rock","indie rock",N365="music/faith","faith",N365="publishing/children's books","children's books",N365="publishing/art books","art books",N365="publishing/fiction","fiction",N365="publishing/translations","translations",N365="music/pop","pop",N365="music/classical music","classical music",N365="publishing/nonfiction","nonfiction",N365="publishing/radio &amp; podcasts","radio &amp; podcasts",N365="music/world music","world music",N365="music/metal","metal",N365="music/jazz","jazz","TRUE","FALSE")</f>
        <v>documentary</v>
      </c>
      <c r="S365" s="5">
        <f t="shared" si="22"/>
        <v>40255.744629629626</v>
      </c>
      <c r="T365" s="5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20"/>
        <v>110.16142857142856</v>
      </c>
      <c r="P366" s="24">
        <f t="shared" si="21"/>
        <v>68.24159292035398</v>
      </c>
      <c r="Q366" t="str" cm="1">
        <f t="array" ref="Q366">_xlfn.IFS(N366="food/small batch","food",N366="food/restaurants","food",N366="food/food trucks","food",N366="theater/spaces","theater",N366="theater/musical","theater",N366="theater/plays","theater",N366="technology/web","technology",N366="technology/space exploration","technology",N366="technology/makerspaces","technology",N366="technology/hardware","technology",N366="technology/gadgets","technology",N366="technology/wearables","technology",N366="film &amp; video/television","film &amp; video",N366="film &amp; video/animation","film &amp; video",N366="film &amp; video/science fiction","film &amp; video",N366="film &amp; video/documentary","film &amp; video",N366="film &amp; video/drama","film &amp; video",N366="film &amp; video/shorts","film &amp; video",N366="games/video games","games",N366="games/tabletop games","games",N366="games/mobile games","games",N366="journalism/audio","journalism",N366="photography/people","photography",N366="photography/photobooks","photography",N366="photography/places","photography",N366="photography/nature","photography",N366="music/electronic music","music",N366="music/rock","music",N366="music/indie rock","music",N366="music/faith","music",N366="publishing/children's books","publishing",N366="publishing/art books","publishing",N366="publishing/fiction","publishing",N366="publishing/translations","publishing",N366="music/pop","music",N366="music/classical music","music",N366="publishing/nonfiction","publishing",N366="publishing/radio &amp; podcasts","publishing",N366="music/world music","music",N366="music/metal","music",N366="music/jazz","music","TRUE","FALSE")</f>
        <v>film &amp; video</v>
      </c>
      <c r="R366" t="str" cm="1">
        <f t="array" ref="R366">_xlfn.IFS(N366="food/small batch","small batch",N366="food/restaurants","retaurants",N366="food/food trucks","food trucks",N366="theater/spaces","spaces",N366="theater/musical","musical",N366="theater/plays","plays",N366="technology/web","web",N366="technology/space exploration","space exploration",N366="technology/makerspaces","makerspaces",N366="technology/hardware","hardware",N366="technology/gadgets","gadgets",N366="technology/wearables","wearables",N366="film &amp; video/television","television",N366="film &amp; video/animation","animation",N366="film &amp; video/science fiction","science fiction",N366="film &amp; video/documentary","documentary",N366="film &amp; video/drama","drama",N366="film &amp; video/shorts","shorts",N366="games/video games","video games",N366="games/tabletop games","tabletop games",N366="games/mobile games","mobile games",N366="journalism/audio","audio",N366="photography/people","people",N366="photography/photobooks","photobooks",N366="photography/places","places",N366="photography/nature","nature",N366="music/electronic music","electronic music",N366="music/rock","rock",N366="music/indie rock","indie rock",N366="music/faith","faith",N366="publishing/children's books","children's books",N366="publishing/art books","art books",N366="publishing/fiction","fiction",N366="publishing/translations","translations",N366="music/pop","pop",N366="music/classical music","classical music",N366="publishing/nonfiction","nonfiction",N366="publishing/radio &amp; podcasts","radio &amp; podcasts",N366="music/world music","world music",N366="music/metal","metal",N366="music/jazz","jazz","TRUE","FALSE")</f>
        <v>documentary</v>
      </c>
      <c r="S366" s="5">
        <f t="shared" si="22"/>
        <v>41780.859629629631</v>
      </c>
      <c r="T366" s="5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20"/>
        <v>103.97333333333334</v>
      </c>
      <c r="P367" s="24">
        <f t="shared" si="21"/>
        <v>239.93846153846152</v>
      </c>
      <c r="Q367" t="str" cm="1">
        <f t="array" ref="Q367">_xlfn.IFS(N367="food/small batch","food",N367="food/restaurants","food",N367="food/food trucks","food",N367="theater/spaces","theater",N367="theater/musical","theater",N367="theater/plays","theater",N367="technology/web","technology",N367="technology/space exploration","technology",N367="technology/makerspaces","technology",N367="technology/hardware","technology",N367="technology/gadgets","technology",N367="technology/wearables","technology",N367="film &amp; video/television","film &amp; video",N367="film &amp; video/animation","film &amp; video",N367="film &amp; video/science fiction","film &amp; video",N367="film &amp; video/documentary","film &amp; video",N367="film &amp; video/drama","film &amp; video",N367="film &amp; video/shorts","film &amp; video",N367="games/video games","games",N367="games/tabletop games","games",N367="games/mobile games","games",N367="journalism/audio","journalism",N367="photography/people","photography",N367="photography/photobooks","photography",N367="photography/places","photography",N367="photography/nature","photography",N367="music/electronic music","music",N367="music/rock","music",N367="music/indie rock","music",N367="music/faith","music",N367="publishing/children's books","publishing",N367="publishing/art books","publishing",N367="publishing/fiction","publishing",N367="publishing/translations","publishing",N367="music/pop","music",N367="music/classical music","music",N367="publishing/nonfiction","publishing",N367="publishing/radio &amp; podcasts","publishing",N367="music/world music","music",N367="music/metal","music",N367="music/jazz","music","TRUE","FALSE")</f>
        <v>film &amp; video</v>
      </c>
      <c r="R367" t="str" cm="1">
        <f t="array" ref="R367">_xlfn.IFS(N367="food/small batch","small batch",N367="food/restaurants","retaurants",N367="food/food trucks","food trucks",N367="theater/spaces","spaces",N367="theater/musical","musical",N367="theater/plays","plays",N367="technology/web","web",N367="technology/space exploration","space exploration",N367="technology/makerspaces","makerspaces",N367="technology/hardware","hardware",N367="technology/gadgets","gadgets",N367="technology/wearables","wearables",N367="film &amp; video/television","television",N367="film &amp; video/animation","animation",N367="film &amp; video/science fiction","science fiction",N367="film &amp; video/documentary","documentary",N367="film &amp; video/drama","drama",N367="film &amp; video/shorts","shorts",N367="games/video games","video games",N367="games/tabletop games","tabletop games",N367="games/mobile games","mobile games",N367="journalism/audio","audio",N367="photography/people","people",N367="photography/photobooks","photobooks",N367="photography/places","places",N367="photography/nature","nature",N367="music/electronic music","electronic music",N367="music/rock","rock",N367="music/indie rock","indie rock",N367="music/faith","faith",N367="publishing/children's books","children's books",N367="publishing/art books","art books",N367="publishing/fiction","fiction",N367="publishing/translations","translations",N367="music/pop","pop",N367="music/classical music","classical music",N367="publishing/nonfiction","nonfiction",N367="publishing/radio &amp; podcasts","radio &amp; podcasts",N367="music/world music","world music",N367="music/metal","metal",N367="music/jazz","jazz","TRUE","FALSE")</f>
        <v>documentary</v>
      </c>
      <c r="S367" s="5">
        <f t="shared" si="22"/>
        <v>41668.606469907405</v>
      </c>
      <c r="T367" s="5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20"/>
        <v>101.31578947368421</v>
      </c>
      <c r="P368" s="24">
        <f t="shared" si="21"/>
        <v>287.31343283582089</v>
      </c>
      <c r="Q368" t="str" cm="1">
        <f t="array" ref="Q368">_xlfn.IFS(N368="food/small batch","food",N368="food/restaurants","food",N368="food/food trucks","food",N368="theater/spaces","theater",N368="theater/musical","theater",N368="theater/plays","theater",N368="technology/web","technology",N368="technology/space exploration","technology",N368="technology/makerspaces","technology",N368="technology/hardware","technology",N368="technology/gadgets","technology",N368="technology/wearables","technology",N368="film &amp; video/television","film &amp; video",N368="film &amp; video/animation","film &amp; video",N368="film &amp; video/science fiction","film &amp; video",N368="film &amp; video/documentary","film &amp; video",N368="film &amp; video/drama","film &amp; video",N368="film &amp; video/shorts","film &amp; video",N368="games/video games","games",N368="games/tabletop games","games",N368="games/mobile games","games",N368="journalism/audio","journalism",N368="photography/people","photography",N368="photography/photobooks","photography",N368="photography/places","photography",N368="photography/nature","photography",N368="music/electronic music","music",N368="music/rock","music",N368="music/indie rock","music",N368="music/faith","music",N368="publishing/children's books","publishing",N368="publishing/art books","publishing",N368="publishing/fiction","publishing",N368="publishing/translations","publishing",N368="music/pop","music",N368="music/classical music","music",N368="publishing/nonfiction","publishing",N368="publishing/radio &amp; podcasts","publishing",N368="music/world music","music",N368="music/metal","music",N368="music/jazz","music","TRUE","FALSE")</f>
        <v>film &amp; video</v>
      </c>
      <c r="R368" t="str" cm="1">
        <f t="array" ref="R368">_xlfn.IFS(N368="food/small batch","small batch",N368="food/restaurants","retaurants",N368="food/food trucks","food trucks",N368="theater/spaces","spaces",N368="theater/musical","musical",N368="theater/plays","plays",N368="technology/web","web",N368="technology/space exploration","space exploration",N368="technology/makerspaces","makerspaces",N368="technology/hardware","hardware",N368="technology/gadgets","gadgets",N368="technology/wearables","wearables",N368="film &amp; video/television","television",N368="film &amp; video/animation","animation",N368="film &amp; video/science fiction","science fiction",N368="film &amp; video/documentary","documentary",N368="film &amp; video/drama","drama",N368="film &amp; video/shorts","shorts",N368="games/video games","video games",N368="games/tabletop games","tabletop games",N368="games/mobile games","mobile games",N368="journalism/audio","audio",N368="photography/people","people",N368="photography/photobooks","photobooks",N368="photography/places","places",N368="photography/nature","nature",N368="music/electronic music","electronic music",N368="music/rock","rock",N368="music/indie rock","indie rock",N368="music/faith","faith",N368="publishing/children's books","children's books",N368="publishing/art books","art books",N368="publishing/fiction","fiction",N368="publishing/translations","translations",N368="music/pop","pop",N368="music/classical music","classical music",N368="publishing/nonfiction","nonfiction",N368="publishing/radio &amp; podcasts","radio &amp; podcasts",N368="music/world music","world music",N368="music/metal","metal",N368="music/jazz","jazz","TRUE","FALSE")</f>
        <v>documentary</v>
      </c>
      <c r="S368" s="5">
        <f t="shared" si="22"/>
        <v>41019.793032407404</v>
      </c>
      <c r="T368" s="5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20"/>
        <v>103.3501</v>
      </c>
      <c r="P369" s="24">
        <f t="shared" si="21"/>
        <v>86.84882352941176</v>
      </c>
      <c r="Q369" t="str" cm="1">
        <f t="array" ref="Q369">_xlfn.IFS(N369="food/small batch","food",N369="food/restaurants","food",N369="food/food trucks","food",N369="theater/spaces","theater",N369="theater/musical","theater",N369="theater/plays","theater",N369="technology/web","technology",N369="technology/space exploration","technology",N369="technology/makerspaces","technology",N369="technology/hardware","technology",N369="technology/gadgets","technology",N369="technology/wearables","technology",N369="film &amp; video/television","film &amp; video",N369="film &amp; video/animation","film &amp; video",N369="film &amp; video/science fiction","film &amp; video",N369="film &amp; video/documentary","film &amp; video",N369="film &amp; video/drama","film &amp; video",N369="film &amp; video/shorts","film &amp; video",N369="games/video games","games",N369="games/tabletop games","games",N369="games/mobile games","games",N369="journalism/audio","journalism",N369="photography/people","photography",N369="photography/photobooks","photography",N369="photography/places","photography",N369="photography/nature","photography",N369="music/electronic music","music",N369="music/rock","music",N369="music/indie rock","music",N369="music/faith","music",N369="publishing/children's books","publishing",N369="publishing/art books","publishing",N369="publishing/fiction","publishing",N369="publishing/translations","publishing",N369="music/pop","music",N369="music/classical music","music",N369="publishing/nonfiction","publishing",N369="publishing/radio &amp; podcasts","publishing",N369="music/world music","music",N369="music/metal","music",N369="music/jazz","music","TRUE","FALSE")</f>
        <v>film &amp; video</v>
      </c>
      <c r="R369" t="str" cm="1">
        <f t="array" ref="R369">_xlfn.IFS(N369="food/small batch","small batch",N369="food/restaurants","retaurants",N369="food/food trucks","food trucks",N369="theater/spaces","spaces",N369="theater/musical","musical",N369="theater/plays","plays",N369="technology/web","web",N369="technology/space exploration","space exploration",N369="technology/makerspaces","makerspaces",N369="technology/hardware","hardware",N369="technology/gadgets","gadgets",N369="technology/wearables","wearables",N369="film &amp; video/television","television",N369="film &amp; video/animation","animation",N369="film &amp; video/science fiction","science fiction",N369="film &amp; video/documentary","documentary",N369="film &amp; video/drama","drama",N369="film &amp; video/shorts","shorts",N369="games/video games","video games",N369="games/tabletop games","tabletop games",N369="games/mobile games","mobile games",N369="journalism/audio","audio",N369="photography/people","people",N369="photography/photobooks","photobooks",N369="photography/places","places",N369="photography/nature","nature",N369="music/electronic music","electronic music",N369="music/rock","rock",N369="music/indie rock","indie rock",N369="music/faith","faith",N369="publishing/children's books","children's books",N369="publishing/art books","art books",N369="publishing/fiction","fiction",N369="publishing/translations","translations",N369="music/pop","pop",N369="music/classical music","classical music",N369="publishing/nonfiction","nonfiction",N369="publishing/radio &amp; podcasts","radio &amp; podcasts",N369="music/world music","world music",N369="music/metal","metal",N369="music/jazz","jazz","TRUE","FALSE")</f>
        <v>documentary</v>
      </c>
      <c r="S369" s="5">
        <f t="shared" si="22"/>
        <v>41355.577291666668</v>
      </c>
      <c r="T369" s="5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20"/>
        <v>104.11200000000001</v>
      </c>
      <c r="P370" s="24">
        <f t="shared" si="21"/>
        <v>81.84905660377359</v>
      </c>
      <c r="Q370" t="str" cm="1">
        <f t="array" ref="Q370">_xlfn.IFS(N370="food/small batch","food",N370="food/restaurants","food",N370="food/food trucks","food",N370="theater/spaces","theater",N370="theater/musical","theater",N370="theater/plays","theater",N370="technology/web","technology",N370="technology/space exploration","technology",N370="technology/makerspaces","technology",N370="technology/hardware","technology",N370="technology/gadgets","technology",N370="technology/wearables","technology",N370="film &amp; video/television","film &amp; video",N370="film &amp; video/animation","film &amp; video",N370="film &amp; video/science fiction","film &amp; video",N370="film &amp; video/documentary","film &amp; video",N370="film &amp; video/drama","film &amp; video",N370="film &amp; video/shorts","film &amp; video",N370="games/video games","games",N370="games/tabletop games","games",N370="games/mobile games","games",N370="journalism/audio","journalism",N370="photography/people","photography",N370="photography/photobooks","photography",N370="photography/places","photography",N370="photography/nature","photography",N370="music/electronic music","music",N370="music/rock","music",N370="music/indie rock","music",N370="music/faith","music",N370="publishing/children's books","publishing",N370="publishing/art books","publishing",N370="publishing/fiction","publishing",N370="publishing/translations","publishing",N370="music/pop","music",N370="music/classical music","music",N370="publishing/nonfiction","publishing",N370="publishing/radio &amp; podcasts","publishing",N370="music/world music","music",N370="music/metal","music",N370="music/jazz","music","TRUE","FALSE")</f>
        <v>film &amp; video</v>
      </c>
      <c r="R370" t="str" cm="1">
        <f t="array" ref="R370">_xlfn.IFS(N370="food/small batch","small batch",N370="food/restaurants","retaurants",N370="food/food trucks","food trucks",N370="theater/spaces","spaces",N370="theater/musical","musical",N370="theater/plays","plays",N370="technology/web","web",N370="technology/space exploration","space exploration",N370="technology/makerspaces","makerspaces",N370="technology/hardware","hardware",N370="technology/gadgets","gadgets",N370="technology/wearables","wearables",N370="film &amp; video/television","television",N370="film &amp; video/animation","animation",N370="film &amp; video/science fiction","science fiction",N370="film &amp; video/documentary","documentary",N370="film &amp; video/drama","drama",N370="film &amp; video/shorts","shorts",N370="games/video games","video games",N370="games/tabletop games","tabletop games",N370="games/mobile games","mobile games",N370="journalism/audio","audio",N370="photography/people","people",N370="photography/photobooks","photobooks",N370="photography/places","places",N370="photography/nature","nature",N370="music/electronic music","electronic music",N370="music/rock","rock",N370="music/indie rock","indie rock",N370="music/faith","faith",N370="publishing/children's books","children's books",N370="publishing/art books","art books",N370="publishing/fiction","fiction",N370="publishing/translations","translations",N370="music/pop","pop",N370="music/classical music","classical music",N370="publishing/nonfiction","nonfiction",N370="publishing/radio &amp; podcasts","radio &amp; podcasts",N370="music/world music","world music",N370="music/metal","metal",N370="music/jazz","jazz","TRUE","FALSE")</f>
        <v>documentary</v>
      </c>
      <c r="S370" s="5">
        <f t="shared" si="22"/>
        <v>42043.605578703704</v>
      </c>
      <c r="T370" s="5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20"/>
        <v>110.15569230769231</v>
      </c>
      <c r="P371" s="24">
        <f t="shared" si="21"/>
        <v>42.874970059880241</v>
      </c>
      <c r="Q371" t="str" cm="1">
        <f t="array" ref="Q371">_xlfn.IFS(N371="food/small batch","food",N371="food/restaurants","food",N371="food/food trucks","food",N371="theater/spaces","theater",N371="theater/musical","theater",N371="theater/plays","theater",N371="technology/web","technology",N371="technology/space exploration","technology",N371="technology/makerspaces","technology",N371="technology/hardware","technology",N371="technology/gadgets","technology",N371="technology/wearables","technology",N371="film &amp; video/television","film &amp; video",N371="film &amp; video/animation","film &amp; video",N371="film &amp; video/science fiction","film &amp; video",N371="film &amp; video/documentary","film &amp; video",N371="film &amp; video/drama","film &amp; video",N371="film &amp; video/shorts","film &amp; video",N371="games/video games","games",N371="games/tabletop games","games",N371="games/mobile games","games",N371="journalism/audio","journalism",N371="photography/people","photography",N371="photography/photobooks","photography",N371="photography/places","photography",N371="photography/nature","photography",N371="music/electronic music","music",N371="music/rock","music",N371="music/indie rock","music",N371="music/faith","music",N371="publishing/children's books","publishing",N371="publishing/art books","publishing",N371="publishing/fiction","publishing",N371="publishing/translations","publishing",N371="music/pop","music",N371="music/classical music","music",N371="publishing/nonfiction","publishing",N371="publishing/radio &amp; podcasts","publishing",N371="music/world music","music",N371="music/metal","music",N371="music/jazz","music","TRUE","FALSE")</f>
        <v>film &amp; video</v>
      </c>
      <c r="R371" t="str" cm="1">
        <f t="array" ref="R371">_xlfn.IFS(N371="food/small batch","small batch",N371="food/restaurants","retaurants",N371="food/food trucks","food trucks",N371="theater/spaces","spaces",N371="theater/musical","musical",N371="theater/plays","plays",N371="technology/web","web",N371="technology/space exploration","space exploration",N371="technology/makerspaces","makerspaces",N371="technology/hardware","hardware",N371="technology/gadgets","gadgets",N371="technology/wearables","wearables",N371="film &amp; video/television","television",N371="film &amp; video/animation","animation",N371="film &amp; video/science fiction","science fiction",N371="film &amp; video/documentary","documentary",N371="film &amp; video/drama","drama",N371="film &amp; video/shorts","shorts",N371="games/video games","video games",N371="games/tabletop games","tabletop games",N371="games/mobile games","mobile games",N371="journalism/audio","audio",N371="photography/people","people",N371="photography/photobooks","photobooks",N371="photography/places","places",N371="photography/nature","nature",N371="music/electronic music","electronic music",N371="music/rock","rock",N371="music/indie rock","indie rock",N371="music/faith","faith",N371="publishing/children's books","children's books",N371="publishing/art books","art books",N371="publishing/fiction","fiction",N371="publishing/translations","translations",N371="music/pop","pop",N371="music/classical music","classical music",N371="publishing/nonfiction","nonfiction",N371="publishing/radio &amp; podcasts","radio &amp; podcasts",N371="music/world music","world music",N371="music/metal","metal",N371="music/jazz","jazz","TRUE","FALSE")</f>
        <v>documentary</v>
      </c>
      <c r="S371" s="5">
        <f t="shared" si="22"/>
        <v>40893.551724537036</v>
      </c>
      <c r="T371" s="5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20"/>
        <v>122.02</v>
      </c>
      <c r="P372" s="24">
        <f t="shared" si="21"/>
        <v>709.41860465116281</v>
      </c>
      <c r="Q372" t="str" cm="1">
        <f t="array" ref="Q372">_xlfn.IFS(N372="food/small batch","food",N372="food/restaurants","food",N372="food/food trucks","food",N372="theater/spaces","theater",N372="theater/musical","theater",N372="theater/plays","theater",N372="technology/web","technology",N372="technology/space exploration","technology",N372="technology/makerspaces","technology",N372="technology/hardware","technology",N372="technology/gadgets","technology",N372="technology/wearables","technology",N372="film &amp; video/television","film &amp; video",N372="film &amp; video/animation","film &amp; video",N372="film &amp; video/science fiction","film &amp; video",N372="film &amp; video/documentary","film &amp; video",N372="film &amp; video/drama","film &amp; video",N372="film &amp; video/shorts","film &amp; video",N372="games/video games","games",N372="games/tabletop games","games",N372="games/mobile games","games",N372="journalism/audio","journalism",N372="photography/people","photography",N372="photography/photobooks","photography",N372="photography/places","photography",N372="photography/nature","photography",N372="music/electronic music","music",N372="music/rock","music",N372="music/indie rock","music",N372="music/faith","music",N372="publishing/children's books","publishing",N372="publishing/art books","publishing",N372="publishing/fiction","publishing",N372="publishing/translations","publishing",N372="music/pop","music",N372="music/classical music","music",N372="publishing/nonfiction","publishing",N372="publishing/radio &amp; podcasts","publishing",N372="music/world music","music",N372="music/metal","music",N372="music/jazz","music","TRUE","FALSE")</f>
        <v>film &amp; video</v>
      </c>
      <c r="R372" t="str" cm="1">
        <f t="array" ref="R372">_xlfn.IFS(N372="food/small batch","small batch",N372="food/restaurants","retaurants",N372="food/food trucks","food trucks",N372="theater/spaces","spaces",N372="theater/musical","musical",N372="theater/plays","plays",N372="technology/web","web",N372="technology/space exploration","space exploration",N372="technology/makerspaces","makerspaces",N372="technology/hardware","hardware",N372="technology/gadgets","gadgets",N372="technology/wearables","wearables",N372="film &amp; video/television","television",N372="film &amp; video/animation","animation",N372="film &amp; video/science fiction","science fiction",N372="film &amp; video/documentary","documentary",N372="film &amp; video/drama","drama",N372="film &amp; video/shorts","shorts",N372="games/video games","video games",N372="games/tabletop games","tabletop games",N372="games/mobile games","mobile games",N372="journalism/audio","audio",N372="photography/people","people",N372="photography/photobooks","photobooks",N372="photography/places","places",N372="photography/nature","nature",N372="music/electronic music","electronic music",N372="music/rock","rock",N372="music/indie rock","indie rock",N372="music/faith","faith",N372="publishing/children's books","children's books",N372="publishing/art books","art books",N372="publishing/fiction","fiction",N372="publishing/translations","translations",N372="music/pop","pop",N372="music/classical music","classical music",N372="publishing/nonfiction","nonfiction",N372="publishing/radio &amp; podcasts","radio &amp; podcasts",N372="music/world music","world music",N372="music/metal","metal",N372="music/jazz","jazz","TRUE","FALSE")</f>
        <v>documentary</v>
      </c>
      <c r="S372" s="5">
        <f t="shared" si="22"/>
        <v>42711.795138888891</v>
      </c>
      <c r="T372" s="5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20"/>
        <v>114.16866666666667</v>
      </c>
      <c r="P373" s="24">
        <f t="shared" si="21"/>
        <v>161.25517890772127</v>
      </c>
      <c r="Q373" t="str" cm="1">
        <f t="array" ref="Q373">_xlfn.IFS(N373="food/small batch","food",N373="food/restaurants","food",N373="food/food trucks","food",N373="theater/spaces","theater",N373="theater/musical","theater",N373="theater/plays","theater",N373="technology/web","technology",N373="technology/space exploration","technology",N373="technology/makerspaces","technology",N373="technology/hardware","technology",N373="technology/gadgets","technology",N373="technology/wearables","technology",N373="film &amp; video/television","film &amp; video",N373="film &amp; video/animation","film &amp; video",N373="film &amp; video/science fiction","film &amp; video",N373="film &amp; video/documentary","film &amp; video",N373="film &amp; video/drama","film &amp; video",N373="film &amp; video/shorts","film &amp; video",N373="games/video games","games",N373="games/tabletop games","games",N373="games/mobile games","games",N373="journalism/audio","journalism",N373="photography/people","photography",N373="photography/photobooks","photography",N373="photography/places","photography",N373="photography/nature","photography",N373="music/electronic music","music",N373="music/rock","music",N373="music/indie rock","music",N373="music/faith","music",N373="publishing/children's books","publishing",N373="publishing/art books","publishing",N373="publishing/fiction","publishing",N373="publishing/translations","publishing",N373="music/pop","music",N373="music/classical music","music",N373="publishing/nonfiction","publishing",N373="publishing/radio &amp; podcasts","publishing",N373="music/world music","music",N373="music/metal","music",N373="music/jazz","music","TRUE","FALSE")</f>
        <v>film &amp; video</v>
      </c>
      <c r="R373" t="str" cm="1">
        <f t="array" ref="R373">_xlfn.IFS(N373="food/small batch","small batch",N373="food/restaurants","retaurants",N373="food/food trucks","food trucks",N373="theater/spaces","spaces",N373="theater/musical","musical",N373="theater/plays","plays",N373="technology/web","web",N373="technology/space exploration","space exploration",N373="technology/makerspaces","makerspaces",N373="technology/hardware","hardware",N373="technology/gadgets","gadgets",N373="technology/wearables","wearables",N373="film &amp; video/television","television",N373="film &amp; video/animation","animation",N373="film &amp; video/science fiction","science fiction",N373="film &amp; video/documentary","documentary",N373="film &amp; video/drama","drama",N373="film &amp; video/shorts","shorts",N373="games/video games","video games",N373="games/tabletop games","tabletop games",N373="games/mobile games","mobile games",N373="journalism/audio","audio",N373="photography/people","people",N373="photography/photobooks","photobooks",N373="photography/places","places",N373="photography/nature","nature",N373="music/electronic music","electronic music",N373="music/rock","rock",N373="music/indie rock","indie rock",N373="music/faith","faith",N373="publishing/children's books","children's books",N373="publishing/art books","art books",N373="publishing/fiction","fiction",N373="publishing/translations","translations",N373="music/pop","pop",N373="music/classical music","classical music",N373="publishing/nonfiction","nonfiction",N373="publishing/radio &amp; podcasts","radio &amp; podcasts",N373="music/world music","world music",N373="music/metal","metal",N373="music/jazz","jazz","TRUE","FALSE")</f>
        <v>documentary</v>
      </c>
      <c r="S373" s="5">
        <f t="shared" si="22"/>
        <v>41261.767812500002</v>
      </c>
      <c r="T373" s="5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20"/>
        <v>125.33333333333334</v>
      </c>
      <c r="P374" s="24">
        <f t="shared" si="21"/>
        <v>41.777777777777779</v>
      </c>
      <c r="Q374" t="str" cm="1">
        <f t="array" ref="Q374">_xlfn.IFS(N374="food/small batch","food",N374="food/restaurants","food",N374="food/food trucks","food",N374="theater/spaces","theater",N374="theater/musical","theater",N374="theater/plays","theater",N374="technology/web","technology",N374="technology/space exploration","technology",N374="technology/makerspaces","technology",N374="technology/hardware","technology",N374="technology/gadgets","technology",N374="technology/wearables","technology",N374="film &amp; video/television","film &amp; video",N374="film &amp; video/animation","film &amp; video",N374="film &amp; video/science fiction","film &amp; video",N374="film &amp; video/documentary","film &amp; video",N374="film &amp; video/drama","film &amp; video",N374="film &amp; video/shorts","film &amp; video",N374="games/video games","games",N374="games/tabletop games","games",N374="games/mobile games","games",N374="journalism/audio","journalism",N374="photography/people","photography",N374="photography/photobooks","photography",N374="photography/places","photography",N374="photography/nature","photography",N374="music/electronic music","music",N374="music/rock","music",N374="music/indie rock","music",N374="music/faith","music",N374="publishing/children's books","publishing",N374="publishing/art books","publishing",N374="publishing/fiction","publishing",N374="publishing/translations","publishing",N374="music/pop","music",N374="music/classical music","music",N374="publishing/nonfiction","publishing",N374="publishing/radio &amp; podcasts","publishing",N374="music/world music","music",N374="music/metal","music",N374="music/jazz","music","TRUE","FALSE")</f>
        <v>film &amp; video</v>
      </c>
      <c r="R374" t="str" cm="1">
        <f t="array" ref="R374">_xlfn.IFS(N374="food/small batch","small batch",N374="food/restaurants","retaurants",N374="food/food trucks","food trucks",N374="theater/spaces","spaces",N374="theater/musical","musical",N374="theater/plays","plays",N374="technology/web","web",N374="technology/space exploration","space exploration",N374="technology/makerspaces","makerspaces",N374="technology/hardware","hardware",N374="technology/gadgets","gadgets",N374="technology/wearables","wearables",N374="film &amp; video/television","television",N374="film &amp; video/animation","animation",N374="film &amp; video/science fiction","science fiction",N374="film &amp; video/documentary","documentary",N374="film &amp; video/drama","drama",N374="film &amp; video/shorts","shorts",N374="games/video games","video games",N374="games/tabletop games","tabletop games",N374="games/mobile games","mobile games",N374="journalism/audio","audio",N374="photography/people","people",N374="photography/photobooks","photobooks",N374="photography/places","places",N374="photography/nature","nature",N374="music/electronic music","electronic music",N374="music/rock","rock",N374="music/indie rock","indie rock",N374="music/faith","faith",N374="publishing/children's books","children's books",N374="publishing/art books","art books",N374="publishing/fiction","fiction",N374="publishing/translations","translations",N374="music/pop","pop",N374="music/classical music","classical music",N374="publishing/nonfiction","nonfiction",N374="publishing/radio &amp; podcasts","radio &amp; podcasts",N374="music/world music","world music",N374="music/metal","metal",N374="music/jazz","jazz","TRUE","FALSE")</f>
        <v>documentary</v>
      </c>
      <c r="S374" s="5">
        <f t="shared" si="22"/>
        <v>42425.576898148152</v>
      </c>
      <c r="T374" s="5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20"/>
        <v>106.66666666666667</v>
      </c>
      <c r="P375" s="24">
        <f t="shared" si="21"/>
        <v>89.887640449438209</v>
      </c>
      <c r="Q375" t="str" cm="1">
        <f t="array" ref="Q375">_xlfn.IFS(N375="food/small batch","food",N375="food/restaurants","food",N375="food/food trucks","food",N375="theater/spaces","theater",N375="theater/musical","theater",N375="theater/plays","theater",N375="technology/web","technology",N375="technology/space exploration","technology",N375="technology/makerspaces","technology",N375="technology/hardware","technology",N375="technology/gadgets","technology",N375="technology/wearables","technology",N375="film &amp; video/television","film &amp; video",N375="film &amp; video/animation","film &amp; video",N375="film &amp; video/science fiction","film &amp; video",N375="film &amp; video/documentary","film &amp; video",N375="film &amp; video/drama","film &amp; video",N375="film &amp; video/shorts","film &amp; video",N375="games/video games","games",N375="games/tabletop games","games",N375="games/mobile games","games",N375="journalism/audio","journalism",N375="photography/people","photography",N375="photography/photobooks","photography",N375="photography/places","photography",N375="photography/nature","photography",N375="music/electronic music","music",N375="music/rock","music",N375="music/indie rock","music",N375="music/faith","music",N375="publishing/children's books","publishing",N375="publishing/art books","publishing",N375="publishing/fiction","publishing",N375="publishing/translations","publishing",N375="music/pop","music",N375="music/classical music","music",N375="publishing/nonfiction","publishing",N375="publishing/radio &amp; podcasts","publishing",N375="music/world music","music",N375="music/metal","music",N375="music/jazz","music","TRUE","FALSE")</f>
        <v>film &amp; video</v>
      </c>
      <c r="R375" t="str" cm="1">
        <f t="array" ref="R375">_xlfn.IFS(N375="food/small batch","small batch",N375="food/restaurants","retaurants",N375="food/food trucks","food trucks",N375="theater/spaces","spaces",N375="theater/musical","musical",N375="theater/plays","plays",N375="technology/web","web",N375="technology/space exploration","space exploration",N375="technology/makerspaces","makerspaces",N375="technology/hardware","hardware",N375="technology/gadgets","gadgets",N375="technology/wearables","wearables",N375="film &amp; video/television","television",N375="film &amp; video/animation","animation",N375="film &amp; video/science fiction","science fiction",N375="film &amp; video/documentary","documentary",N375="film &amp; video/drama","drama",N375="film &amp; video/shorts","shorts",N375="games/video games","video games",N375="games/tabletop games","tabletop games",N375="games/mobile games","mobile games",N375="journalism/audio","audio",N375="photography/people","people",N375="photography/photobooks","photobooks",N375="photography/places","places",N375="photography/nature","nature",N375="music/electronic music","electronic music",N375="music/rock","rock",N375="music/indie rock","indie rock",N375="music/faith","faith",N375="publishing/children's books","children's books",N375="publishing/art books","art books",N375="publishing/fiction","fiction",N375="publishing/translations","translations",N375="music/pop","pop",N375="music/classical music","classical music",N375="publishing/nonfiction","nonfiction",N375="publishing/radio &amp; podcasts","radio &amp; podcasts",N375="music/world music","world music",N375="music/metal","metal",N375="music/jazz","jazz","TRUE","FALSE")</f>
        <v>documentary</v>
      </c>
      <c r="S375" s="5">
        <f t="shared" si="22"/>
        <v>41078.91201388889</v>
      </c>
      <c r="T375" s="5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20"/>
        <v>130.65</v>
      </c>
      <c r="P376" s="24">
        <f t="shared" si="21"/>
        <v>45.051724137931032</v>
      </c>
      <c r="Q376" t="str" cm="1">
        <f t="array" ref="Q376">_xlfn.IFS(N376="food/small batch","food",N376="food/restaurants","food",N376="food/food trucks","food",N376="theater/spaces","theater",N376="theater/musical","theater",N376="theater/plays","theater",N376="technology/web","technology",N376="technology/space exploration","technology",N376="technology/makerspaces","technology",N376="technology/hardware","technology",N376="technology/gadgets","technology",N376="technology/wearables","technology",N376="film &amp; video/television","film &amp; video",N376="film &amp; video/animation","film &amp; video",N376="film &amp; video/science fiction","film &amp; video",N376="film &amp; video/documentary","film &amp; video",N376="film &amp; video/drama","film &amp; video",N376="film &amp; video/shorts","film &amp; video",N376="games/video games","games",N376="games/tabletop games","games",N376="games/mobile games","games",N376="journalism/audio","journalism",N376="photography/people","photography",N376="photography/photobooks","photography",N376="photography/places","photography",N376="photography/nature","photography",N376="music/electronic music","music",N376="music/rock","music",N376="music/indie rock","music",N376="music/faith","music",N376="publishing/children's books","publishing",N376="publishing/art books","publishing",N376="publishing/fiction","publishing",N376="publishing/translations","publishing",N376="music/pop","music",N376="music/classical music","music",N376="publishing/nonfiction","publishing",N376="publishing/radio &amp; podcasts","publishing",N376="music/world music","music",N376="music/metal","music",N376="music/jazz","music","TRUE","FALSE")</f>
        <v>film &amp; video</v>
      </c>
      <c r="R376" t="str" cm="1">
        <f t="array" ref="R376">_xlfn.IFS(N376="food/small batch","small batch",N376="food/restaurants","retaurants",N376="food/food trucks","food trucks",N376="theater/spaces","spaces",N376="theater/musical","musical",N376="theater/plays","plays",N376="technology/web","web",N376="technology/space exploration","space exploration",N376="technology/makerspaces","makerspaces",N376="technology/hardware","hardware",N376="technology/gadgets","gadgets",N376="technology/wearables","wearables",N376="film &amp; video/television","television",N376="film &amp; video/animation","animation",N376="film &amp; video/science fiction","science fiction",N376="film &amp; video/documentary","documentary",N376="film &amp; video/drama","drama",N376="film &amp; video/shorts","shorts",N376="games/video games","video games",N376="games/tabletop games","tabletop games",N376="games/mobile games","mobile games",N376="journalism/audio","audio",N376="photography/people","people",N376="photography/photobooks","photobooks",N376="photography/places","places",N376="photography/nature","nature",N376="music/electronic music","electronic music",N376="music/rock","rock",N376="music/indie rock","indie rock",N376="music/faith","faith",N376="publishing/children's books","children's books",N376="publishing/art books","art books",N376="publishing/fiction","fiction",N376="publishing/translations","translations",N376="music/pop","pop",N376="music/classical music","classical music",N376="publishing/nonfiction","nonfiction",N376="publishing/radio &amp; podcasts","radio &amp; podcasts",N376="music/world music","world music",N376="music/metal","metal",N376="music/jazz","jazz","TRUE","FALSE")</f>
        <v>documentary</v>
      </c>
      <c r="S376" s="5">
        <f t="shared" si="22"/>
        <v>40757.889247685183</v>
      </c>
      <c r="T376" s="5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20"/>
        <v>120</v>
      </c>
      <c r="P377" s="24">
        <f t="shared" si="21"/>
        <v>42.857142857142854</v>
      </c>
      <c r="Q377" t="str" cm="1">
        <f t="array" ref="Q377">_xlfn.IFS(N377="food/small batch","food",N377="food/restaurants","food",N377="food/food trucks","food",N377="theater/spaces","theater",N377="theater/musical","theater",N377="theater/plays","theater",N377="technology/web","technology",N377="technology/space exploration","technology",N377="technology/makerspaces","technology",N377="technology/hardware","technology",N377="technology/gadgets","technology",N377="technology/wearables","technology",N377="film &amp; video/television","film &amp; video",N377="film &amp; video/animation","film &amp; video",N377="film &amp; video/science fiction","film &amp; video",N377="film &amp; video/documentary","film &amp; video",N377="film &amp; video/drama","film &amp; video",N377="film &amp; video/shorts","film &amp; video",N377="games/video games","games",N377="games/tabletop games","games",N377="games/mobile games","games",N377="journalism/audio","journalism",N377="photography/people","photography",N377="photography/photobooks","photography",N377="photography/places","photography",N377="photography/nature","photography",N377="music/electronic music","music",N377="music/rock","music",N377="music/indie rock","music",N377="music/faith","music",N377="publishing/children's books","publishing",N377="publishing/art books","publishing",N377="publishing/fiction","publishing",N377="publishing/translations","publishing",N377="music/pop","music",N377="music/classical music","music",N377="publishing/nonfiction","publishing",N377="publishing/radio &amp; podcasts","publishing",N377="music/world music","music",N377="music/metal","music",N377="music/jazz","music","TRUE","FALSE")</f>
        <v>film &amp; video</v>
      </c>
      <c r="R377" t="str" cm="1">
        <f t="array" ref="R377">_xlfn.IFS(N377="food/small batch","small batch",N377="food/restaurants","retaurants",N377="food/food trucks","food trucks",N377="theater/spaces","spaces",N377="theater/musical","musical",N377="theater/plays","plays",N377="technology/web","web",N377="technology/space exploration","space exploration",N377="technology/makerspaces","makerspaces",N377="technology/hardware","hardware",N377="technology/gadgets","gadgets",N377="technology/wearables","wearables",N377="film &amp; video/television","television",N377="film &amp; video/animation","animation",N377="film &amp; video/science fiction","science fiction",N377="film &amp; video/documentary","documentary",N377="film &amp; video/drama","drama",N377="film &amp; video/shorts","shorts",N377="games/video games","video games",N377="games/tabletop games","tabletop games",N377="games/mobile games","mobile games",N377="journalism/audio","audio",N377="photography/people","people",N377="photography/photobooks","photobooks",N377="photography/places","places",N377="photography/nature","nature",N377="music/electronic music","electronic music",N377="music/rock","rock",N377="music/indie rock","indie rock",N377="music/faith","faith",N377="publishing/children's books","children's books",N377="publishing/art books","art books",N377="publishing/fiction","fiction",N377="publishing/translations","translations",N377="music/pop","pop",N377="music/classical music","classical music",N377="publishing/nonfiction","nonfiction",N377="publishing/radio &amp; podcasts","radio &amp; podcasts",N377="music/world music","world music",N377="music/metal","metal",N377="music/jazz","jazz","TRUE","FALSE")</f>
        <v>documentary</v>
      </c>
      <c r="S377" s="5">
        <f t="shared" si="22"/>
        <v>41657.985081018516</v>
      </c>
      <c r="T377" s="5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20"/>
        <v>105.9591836734694</v>
      </c>
      <c r="P378" s="24">
        <f t="shared" si="21"/>
        <v>54.083333333333336</v>
      </c>
      <c r="Q378" t="str" cm="1">
        <f t="array" ref="Q378">_xlfn.IFS(N378="food/small batch","food",N378="food/restaurants","food",N378="food/food trucks","food",N378="theater/spaces","theater",N378="theater/musical","theater",N378="theater/plays","theater",N378="technology/web","technology",N378="technology/space exploration","technology",N378="technology/makerspaces","technology",N378="technology/hardware","technology",N378="technology/gadgets","technology",N378="technology/wearables","technology",N378="film &amp; video/television","film &amp; video",N378="film &amp; video/animation","film &amp; video",N378="film &amp; video/science fiction","film &amp; video",N378="film &amp; video/documentary","film &amp; video",N378="film &amp; video/drama","film &amp; video",N378="film &amp; video/shorts","film &amp; video",N378="games/video games","games",N378="games/tabletop games","games",N378="games/mobile games","games",N378="journalism/audio","journalism",N378="photography/people","photography",N378="photography/photobooks","photography",N378="photography/places","photography",N378="photography/nature","photography",N378="music/electronic music","music",N378="music/rock","music",N378="music/indie rock","music",N378="music/faith","music",N378="publishing/children's books","publishing",N378="publishing/art books","publishing",N378="publishing/fiction","publishing",N378="publishing/translations","publishing",N378="music/pop","music",N378="music/classical music","music",N378="publishing/nonfiction","publishing",N378="publishing/radio &amp; podcasts","publishing",N378="music/world music","music",N378="music/metal","music",N378="music/jazz","music","TRUE","FALSE")</f>
        <v>film &amp; video</v>
      </c>
      <c r="R378" t="str" cm="1">
        <f t="array" ref="R378">_xlfn.IFS(N378="food/small batch","small batch",N378="food/restaurants","retaurants",N378="food/food trucks","food trucks",N378="theater/spaces","spaces",N378="theater/musical","musical",N378="theater/plays","plays",N378="technology/web","web",N378="technology/space exploration","space exploration",N378="technology/makerspaces","makerspaces",N378="technology/hardware","hardware",N378="technology/gadgets","gadgets",N378="technology/wearables","wearables",N378="film &amp; video/television","television",N378="film &amp; video/animation","animation",N378="film &amp; video/science fiction","science fiction",N378="film &amp; video/documentary","documentary",N378="film &amp; video/drama","drama",N378="film &amp; video/shorts","shorts",N378="games/video games","video games",N378="games/tabletop games","tabletop games",N378="games/mobile games","mobile games",N378="journalism/audio","audio",N378="photography/people","people",N378="photography/photobooks","photobooks",N378="photography/places","places",N378="photography/nature","nature",N378="music/electronic music","electronic music",N378="music/rock","rock",N378="music/indie rock","indie rock",N378="music/faith","faith",N378="publishing/children's books","children's books",N378="publishing/art books","art books",N378="publishing/fiction","fiction",N378="publishing/translations","translations",N378="music/pop","pop",N378="music/classical music","classical music",N378="publishing/nonfiction","nonfiction",N378="publishing/radio &amp; podcasts","radio &amp; podcasts",N378="music/world music","world music",N378="music/metal","metal",N378="music/jazz","jazz","TRUE","FALSE")</f>
        <v>documentary</v>
      </c>
      <c r="S378" s="5">
        <f t="shared" si="22"/>
        <v>42576.452731481477</v>
      </c>
      <c r="T378" s="5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20"/>
        <v>114.39999999999999</v>
      </c>
      <c r="P379" s="24">
        <f t="shared" si="21"/>
        <v>103.21804511278195</v>
      </c>
      <c r="Q379" t="str" cm="1">
        <f t="array" ref="Q379">_xlfn.IFS(N379="food/small batch","food",N379="food/restaurants","food",N379="food/food trucks","food",N379="theater/spaces","theater",N379="theater/musical","theater",N379="theater/plays","theater",N379="technology/web","technology",N379="technology/space exploration","technology",N379="technology/makerspaces","technology",N379="technology/hardware","technology",N379="technology/gadgets","technology",N379="technology/wearables","technology",N379="film &amp; video/television","film &amp; video",N379="film &amp; video/animation","film &amp; video",N379="film &amp; video/science fiction","film &amp; video",N379="film &amp; video/documentary","film &amp; video",N379="film &amp; video/drama","film &amp; video",N379="film &amp; video/shorts","film &amp; video",N379="games/video games","games",N379="games/tabletop games","games",N379="games/mobile games","games",N379="journalism/audio","journalism",N379="photography/people","photography",N379="photography/photobooks","photography",N379="photography/places","photography",N379="photography/nature","photography",N379="music/electronic music","music",N379="music/rock","music",N379="music/indie rock","music",N379="music/faith","music",N379="publishing/children's books","publishing",N379="publishing/art books","publishing",N379="publishing/fiction","publishing",N379="publishing/translations","publishing",N379="music/pop","music",N379="music/classical music","music",N379="publishing/nonfiction","publishing",N379="publishing/radio &amp; podcasts","publishing",N379="music/world music","music",N379="music/metal","music",N379="music/jazz","music","TRUE","FALSE")</f>
        <v>film &amp; video</v>
      </c>
      <c r="R379" t="str" cm="1">
        <f t="array" ref="R379">_xlfn.IFS(N379="food/small batch","small batch",N379="food/restaurants","retaurants",N379="food/food trucks","food trucks",N379="theater/spaces","spaces",N379="theater/musical","musical",N379="theater/plays","plays",N379="technology/web","web",N379="technology/space exploration","space exploration",N379="technology/makerspaces","makerspaces",N379="technology/hardware","hardware",N379="technology/gadgets","gadgets",N379="technology/wearables","wearables",N379="film &amp; video/television","television",N379="film &amp; video/animation","animation",N379="film &amp; video/science fiction","science fiction",N379="film &amp; video/documentary","documentary",N379="film &amp; video/drama","drama",N379="film &amp; video/shorts","shorts",N379="games/video games","video games",N379="games/tabletop games","tabletop games",N379="games/mobile games","mobile games",N379="journalism/audio","audio",N379="photography/people","people",N379="photography/photobooks","photobooks",N379="photography/places","places",N379="photography/nature","nature",N379="music/electronic music","electronic music",N379="music/rock","rock",N379="music/indie rock","indie rock",N379="music/faith","faith",N379="publishing/children's books","children's books",N379="publishing/art books","art books",N379="publishing/fiction","fiction",N379="publishing/translations","translations",N379="music/pop","pop",N379="music/classical music","classical music",N379="publishing/nonfiction","nonfiction",N379="publishing/radio &amp; podcasts","radio &amp; podcasts",N379="music/world music","world music",N379="music/metal","metal",N379="music/jazz","jazz","TRUE","FALSE")</f>
        <v>documentary</v>
      </c>
      <c r="S379" s="5">
        <f t="shared" si="22"/>
        <v>42292.250787037032</v>
      </c>
      <c r="T379" s="5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20"/>
        <v>111.76666666666665</v>
      </c>
      <c r="P380" s="24">
        <f t="shared" si="21"/>
        <v>40.397590361445786</v>
      </c>
      <c r="Q380" t="str" cm="1">
        <f t="array" ref="Q380">_xlfn.IFS(N380="food/small batch","food",N380="food/restaurants","food",N380="food/food trucks","food",N380="theater/spaces","theater",N380="theater/musical","theater",N380="theater/plays","theater",N380="technology/web","technology",N380="technology/space exploration","technology",N380="technology/makerspaces","technology",N380="technology/hardware","technology",N380="technology/gadgets","technology",N380="technology/wearables","technology",N380="film &amp; video/television","film &amp; video",N380="film &amp; video/animation","film &amp; video",N380="film &amp; video/science fiction","film &amp; video",N380="film &amp; video/documentary","film &amp; video",N380="film &amp; video/drama","film &amp; video",N380="film &amp; video/shorts","film &amp; video",N380="games/video games","games",N380="games/tabletop games","games",N380="games/mobile games","games",N380="journalism/audio","journalism",N380="photography/people","photography",N380="photography/photobooks","photography",N380="photography/places","photography",N380="photography/nature","photography",N380="music/electronic music","music",N380="music/rock","music",N380="music/indie rock","music",N380="music/faith","music",N380="publishing/children's books","publishing",N380="publishing/art books","publishing",N380="publishing/fiction","publishing",N380="publishing/translations","publishing",N380="music/pop","music",N380="music/classical music","music",N380="publishing/nonfiction","publishing",N380="publishing/radio &amp; podcasts","publishing",N380="music/world music","music",N380="music/metal","music",N380="music/jazz","music","TRUE","FALSE")</f>
        <v>film &amp; video</v>
      </c>
      <c r="R380" t="str" cm="1">
        <f t="array" ref="R380">_xlfn.IFS(N380="food/small batch","small batch",N380="food/restaurants","retaurants",N380="food/food trucks","food trucks",N380="theater/spaces","spaces",N380="theater/musical","musical",N380="theater/plays","plays",N380="technology/web","web",N380="technology/space exploration","space exploration",N380="technology/makerspaces","makerspaces",N380="technology/hardware","hardware",N380="technology/gadgets","gadgets",N380="technology/wearables","wearables",N380="film &amp; video/television","television",N380="film &amp; video/animation","animation",N380="film &amp; video/science fiction","science fiction",N380="film &amp; video/documentary","documentary",N380="film &amp; video/drama","drama",N380="film &amp; video/shorts","shorts",N380="games/video games","video games",N380="games/tabletop games","tabletop games",N380="games/mobile games","mobile games",N380="journalism/audio","audio",N380="photography/people","people",N380="photography/photobooks","photobooks",N380="photography/places","places",N380="photography/nature","nature",N380="music/electronic music","electronic music",N380="music/rock","rock",N380="music/indie rock","indie rock",N380="music/faith","faith",N380="publishing/children's books","children's books",N380="publishing/art books","art books",N380="publishing/fiction","fiction",N380="publishing/translations","translations",N380="music/pop","pop",N380="music/classical music","classical music",N380="publishing/nonfiction","nonfiction",N380="publishing/radio &amp; podcasts","radio &amp; podcasts",N380="music/world music","world music",N380="music/metal","metal",N380="music/jazz","jazz","TRUE","FALSE")</f>
        <v>documentary</v>
      </c>
      <c r="S380" s="5">
        <f t="shared" si="22"/>
        <v>42370.571851851855</v>
      </c>
      <c r="T380" s="5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20"/>
        <v>116.08000000000001</v>
      </c>
      <c r="P381" s="24">
        <f t="shared" si="21"/>
        <v>116.85906040268456</v>
      </c>
      <c r="Q381" t="str" cm="1">
        <f t="array" ref="Q381">_xlfn.IFS(N381="food/small batch","food",N381="food/restaurants","food",N381="food/food trucks","food",N381="theater/spaces","theater",N381="theater/musical","theater",N381="theater/plays","theater",N381="technology/web","technology",N381="technology/space exploration","technology",N381="technology/makerspaces","technology",N381="technology/hardware","technology",N381="technology/gadgets","technology",N381="technology/wearables","technology",N381="film &amp; video/television","film &amp; video",N381="film &amp; video/animation","film &amp; video",N381="film &amp; video/science fiction","film &amp; video",N381="film &amp; video/documentary","film &amp; video",N381="film &amp; video/drama","film &amp; video",N381="film &amp; video/shorts","film &amp; video",N381="games/video games","games",N381="games/tabletop games","games",N381="games/mobile games","games",N381="journalism/audio","journalism",N381="photography/people","photography",N381="photography/photobooks","photography",N381="photography/places","photography",N381="photography/nature","photography",N381="music/electronic music","music",N381="music/rock","music",N381="music/indie rock","music",N381="music/faith","music",N381="publishing/children's books","publishing",N381="publishing/art books","publishing",N381="publishing/fiction","publishing",N381="publishing/translations","publishing",N381="music/pop","music",N381="music/classical music","music",N381="publishing/nonfiction","publishing",N381="publishing/radio &amp; podcasts","publishing",N381="music/world music","music",N381="music/metal","music",N381="music/jazz","music","TRUE","FALSE")</f>
        <v>film &amp; video</v>
      </c>
      <c r="R381" t="str" cm="1">
        <f t="array" ref="R381">_xlfn.IFS(N381="food/small batch","small batch",N381="food/restaurants","retaurants",N381="food/food trucks","food trucks",N381="theater/spaces","spaces",N381="theater/musical","musical",N381="theater/plays","plays",N381="technology/web","web",N381="technology/space exploration","space exploration",N381="technology/makerspaces","makerspaces",N381="technology/hardware","hardware",N381="technology/gadgets","gadgets",N381="technology/wearables","wearables",N381="film &amp; video/television","television",N381="film &amp; video/animation","animation",N381="film &amp; video/science fiction","science fiction",N381="film &amp; video/documentary","documentary",N381="film &amp; video/drama","drama",N381="film &amp; video/shorts","shorts",N381="games/video games","video games",N381="games/tabletop games","tabletop games",N381="games/mobile games","mobile games",N381="journalism/audio","audio",N381="photography/people","people",N381="photography/photobooks","photobooks",N381="photography/places","places",N381="photography/nature","nature",N381="music/electronic music","electronic music",N381="music/rock","rock",N381="music/indie rock","indie rock",N381="music/faith","faith",N381="publishing/children's books","children's books",N381="publishing/art books","art books",N381="publishing/fiction","fiction",N381="publishing/translations","translations",N381="music/pop","pop",N381="music/classical music","classical music",N381="publishing/nonfiction","nonfiction",N381="publishing/radio &amp; podcasts","radio &amp; podcasts",N381="music/world music","world music",N381="music/metal","metal",N381="music/jazz","jazz","TRUE","FALSE")</f>
        <v>documentary</v>
      </c>
      <c r="S381" s="5">
        <f t="shared" si="22"/>
        <v>40987.688333333332</v>
      </c>
      <c r="T381" s="5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20"/>
        <v>141.5</v>
      </c>
      <c r="P382" s="24">
        <f t="shared" si="21"/>
        <v>115.51020408163265</v>
      </c>
      <c r="Q382" t="str" cm="1">
        <f t="array" ref="Q382">_xlfn.IFS(N382="food/small batch","food",N382="food/restaurants","food",N382="food/food trucks","food",N382="theater/spaces","theater",N382="theater/musical","theater",N382="theater/plays","theater",N382="technology/web","technology",N382="technology/space exploration","technology",N382="technology/makerspaces","technology",N382="technology/hardware","technology",N382="technology/gadgets","technology",N382="technology/wearables","technology",N382="film &amp; video/television","film &amp; video",N382="film &amp; video/animation","film &amp; video",N382="film &amp; video/science fiction","film &amp; video",N382="film &amp; video/documentary","film &amp; video",N382="film &amp; video/drama","film &amp; video",N382="film &amp; video/shorts","film &amp; video",N382="games/video games","games",N382="games/tabletop games","games",N382="games/mobile games","games",N382="journalism/audio","journalism",N382="photography/people","photography",N382="photography/photobooks","photography",N382="photography/places","photography",N382="photography/nature","photography",N382="music/electronic music","music",N382="music/rock","music",N382="music/indie rock","music",N382="music/faith","music",N382="publishing/children's books","publishing",N382="publishing/art books","publishing",N382="publishing/fiction","publishing",N382="publishing/translations","publishing",N382="music/pop","music",N382="music/classical music","music",N382="publishing/nonfiction","publishing",N382="publishing/radio &amp; podcasts","publishing",N382="music/world music","music",N382="music/metal","music",N382="music/jazz","music","TRUE","FALSE")</f>
        <v>film &amp; video</v>
      </c>
      <c r="R382" t="str" cm="1">
        <f t="array" ref="R382">_xlfn.IFS(N382="food/small batch","small batch",N382="food/restaurants","retaurants",N382="food/food trucks","food trucks",N382="theater/spaces","spaces",N382="theater/musical","musical",N382="theater/plays","plays",N382="technology/web","web",N382="technology/space exploration","space exploration",N382="technology/makerspaces","makerspaces",N382="technology/hardware","hardware",N382="technology/gadgets","gadgets",N382="technology/wearables","wearables",N382="film &amp; video/television","television",N382="film &amp; video/animation","animation",N382="film &amp; video/science fiction","science fiction",N382="film &amp; video/documentary","documentary",N382="film &amp; video/drama","drama",N382="film &amp; video/shorts","shorts",N382="games/video games","video games",N382="games/tabletop games","tabletop games",N382="games/mobile games","mobile games",N382="journalism/audio","audio",N382="photography/people","people",N382="photography/photobooks","photobooks",N382="photography/places","places",N382="photography/nature","nature",N382="music/electronic music","electronic music",N382="music/rock","rock",N382="music/indie rock","indie rock",N382="music/faith","faith",N382="publishing/children's books","children's books",N382="publishing/art books","art books",N382="publishing/fiction","fiction",N382="publishing/translations","translations",N382="music/pop","pop",N382="music/classical music","classical music",N382="publishing/nonfiction","nonfiction",N382="publishing/radio &amp; podcasts","radio &amp; podcasts",N382="music/world music","world music",N382="music/metal","metal",N382="music/jazz","jazz","TRUE","FALSE")</f>
        <v>documentary</v>
      </c>
      <c r="S382" s="5">
        <f t="shared" si="22"/>
        <v>42367.719814814816</v>
      </c>
      <c r="T382" s="5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20"/>
        <v>104.72999999999999</v>
      </c>
      <c r="P383" s="24">
        <f t="shared" si="21"/>
        <v>104.31274900398407</v>
      </c>
      <c r="Q383" t="str" cm="1">
        <f t="array" ref="Q383">_xlfn.IFS(N383="food/small batch","food",N383="food/restaurants","food",N383="food/food trucks","food",N383="theater/spaces","theater",N383="theater/musical","theater",N383="theater/plays","theater",N383="technology/web","technology",N383="technology/space exploration","technology",N383="technology/makerspaces","technology",N383="technology/hardware","technology",N383="technology/gadgets","technology",N383="technology/wearables","technology",N383="film &amp; video/television","film &amp; video",N383="film &amp; video/animation","film &amp; video",N383="film &amp; video/science fiction","film &amp; video",N383="film &amp; video/documentary","film &amp; video",N383="film &amp; video/drama","film &amp; video",N383="film &amp; video/shorts","film &amp; video",N383="games/video games","games",N383="games/tabletop games","games",N383="games/mobile games","games",N383="journalism/audio","journalism",N383="photography/people","photography",N383="photography/photobooks","photography",N383="photography/places","photography",N383="photography/nature","photography",N383="music/electronic music","music",N383="music/rock","music",N383="music/indie rock","music",N383="music/faith","music",N383="publishing/children's books","publishing",N383="publishing/art books","publishing",N383="publishing/fiction","publishing",N383="publishing/translations","publishing",N383="music/pop","music",N383="music/classical music","music",N383="publishing/nonfiction","publishing",N383="publishing/radio &amp; podcasts","publishing",N383="music/world music","music",N383="music/metal","music",N383="music/jazz","music","TRUE","FALSE")</f>
        <v>film &amp; video</v>
      </c>
      <c r="R383" t="str" cm="1">
        <f t="array" ref="R383">_xlfn.IFS(N383="food/small batch","small batch",N383="food/restaurants","retaurants",N383="food/food trucks","food trucks",N383="theater/spaces","spaces",N383="theater/musical","musical",N383="theater/plays","plays",N383="technology/web","web",N383="technology/space exploration","space exploration",N383="technology/makerspaces","makerspaces",N383="technology/hardware","hardware",N383="technology/gadgets","gadgets",N383="technology/wearables","wearables",N383="film &amp; video/television","television",N383="film &amp; video/animation","animation",N383="film &amp; video/science fiction","science fiction",N383="film &amp; video/documentary","documentary",N383="film &amp; video/drama","drama",N383="film &amp; video/shorts","shorts",N383="games/video games","video games",N383="games/tabletop games","tabletop games",N383="games/mobile games","mobile games",N383="journalism/audio","audio",N383="photography/people","people",N383="photography/photobooks","photobooks",N383="photography/places","places",N383="photography/nature","nature",N383="music/electronic music","electronic music",N383="music/rock","rock",N383="music/indie rock","indie rock",N383="music/faith","faith",N383="publishing/children's books","children's books",N383="publishing/art books","art books",N383="publishing/fiction","fiction",N383="publishing/translations","translations",N383="music/pop","pop",N383="music/classical music","classical music",N383="publishing/nonfiction","nonfiction",N383="publishing/radio &amp; podcasts","radio &amp; podcasts",N383="music/world music","world music",N383="music/metal","metal",N383="music/jazz","jazz","TRUE","FALSE")</f>
        <v>documentary</v>
      </c>
      <c r="S383" s="5">
        <f t="shared" si="22"/>
        <v>41085.698113425926</v>
      </c>
      <c r="T383" s="5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20"/>
        <v>255.83333333333331</v>
      </c>
      <c r="P384" s="24">
        <f t="shared" si="21"/>
        <v>69.772727272727266</v>
      </c>
      <c r="Q384" t="str" cm="1">
        <f t="array" ref="Q384">_xlfn.IFS(N384="food/small batch","food",N384="food/restaurants","food",N384="food/food trucks","food",N384="theater/spaces","theater",N384="theater/musical","theater",N384="theater/plays","theater",N384="technology/web","technology",N384="technology/space exploration","technology",N384="technology/makerspaces","technology",N384="technology/hardware","technology",N384="technology/gadgets","technology",N384="technology/wearables","technology",N384="film &amp; video/television","film &amp; video",N384="film &amp; video/animation","film &amp; video",N384="film &amp; video/science fiction","film &amp; video",N384="film &amp; video/documentary","film &amp; video",N384="film &amp; video/drama","film &amp; video",N384="film &amp; video/shorts","film &amp; video",N384="games/video games","games",N384="games/tabletop games","games",N384="games/mobile games","games",N384="journalism/audio","journalism",N384="photography/people","photography",N384="photography/photobooks","photography",N384="photography/places","photography",N384="photography/nature","photography",N384="music/electronic music","music",N384="music/rock","music",N384="music/indie rock","music",N384="music/faith","music",N384="publishing/children's books","publishing",N384="publishing/art books","publishing",N384="publishing/fiction","publishing",N384="publishing/translations","publishing",N384="music/pop","music",N384="music/classical music","music",N384="publishing/nonfiction","publishing",N384="publishing/radio &amp; podcasts","publishing",N384="music/world music","music",N384="music/metal","music",N384="music/jazz","music","TRUE","FALSE")</f>
        <v>film &amp; video</v>
      </c>
      <c r="R384" t="str" cm="1">
        <f t="array" ref="R384">_xlfn.IFS(N384="food/small batch","small batch",N384="food/restaurants","retaurants",N384="food/food trucks","food trucks",N384="theater/spaces","spaces",N384="theater/musical","musical",N384="theater/plays","plays",N384="technology/web","web",N384="technology/space exploration","space exploration",N384="technology/makerspaces","makerspaces",N384="technology/hardware","hardware",N384="technology/gadgets","gadgets",N384="technology/wearables","wearables",N384="film &amp; video/television","television",N384="film &amp; video/animation","animation",N384="film &amp; video/science fiction","science fiction",N384="film &amp; video/documentary","documentary",N384="film &amp; video/drama","drama",N384="film &amp; video/shorts","shorts",N384="games/video games","video games",N384="games/tabletop games","tabletop games",N384="games/mobile games","mobile games",N384="journalism/audio","audio",N384="photography/people","people",N384="photography/photobooks","photobooks",N384="photography/places","places",N384="photography/nature","nature",N384="music/electronic music","electronic music",N384="music/rock","rock",N384="music/indie rock","indie rock",N384="music/faith","faith",N384="publishing/children's books","children's books",N384="publishing/art books","art books",N384="publishing/fiction","fiction",N384="publishing/translations","translations",N384="music/pop","pop",N384="music/classical music","classical music",N384="publishing/nonfiction","nonfiction",N384="publishing/radio &amp; podcasts","radio &amp; podcasts",N384="music/world music","world music",N384="music/metal","metal",N384="music/jazz","jazz","TRUE","FALSE")</f>
        <v>documentary</v>
      </c>
      <c r="S384" s="5">
        <f t="shared" si="22"/>
        <v>41144.709490740745</v>
      </c>
      <c r="T384" s="5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20"/>
        <v>206.70670670670671</v>
      </c>
      <c r="P385" s="24">
        <f t="shared" si="21"/>
        <v>43.020833333333336</v>
      </c>
      <c r="Q385" t="str" cm="1">
        <f t="array" ref="Q385">_xlfn.IFS(N385="food/small batch","food",N385="food/restaurants","food",N385="food/food trucks","food",N385="theater/spaces","theater",N385="theater/musical","theater",N385="theater/plays","theater",N385="technology/web","technology",N385="technology/space exploration","technology",N385="technology/makerspaces","technology",N385="technology/hardware","technology",N385="technology/gadgets","technology",N385="technology/wearables","technology",N385="film &amp; video/television","film &amp; video",N385="film &amp; video/animation","film &amp; video",N385="film &amp; video/science fiction","film &amp; video",N385="film &amp; video/documentary","film &amp; video",N385="film &amp; video/drama","film &amp; video",N385="film &amp; video/shorts","film &amp; video",N385="games/video games","games",N385="games/tabletop games","games",N385="games/mobile games","games",N385="journalism/audio","journalism",N385="photography/people","photography",N385="photography/photobooks","photography",N385="photography/places","photography",N385="photography/nature","photography",N385="music/electronic music","music",N385="music/rock","music",N385="music/indie rock","music",N385="music/faith","music",N385="publishing/children's books","publishing",N385="publishing/art books","publishing",N385="publishing/fiction","publishing",N385="publishing/translations","publishing",N385="music/pop","music",N385="music/classical music","music",N385="publishing/nonfiction","publishing",N385="publishing/radio &amp; podcasts","publishing",N385="music/world music","music",N385="music/metal","music",N385="music/jazz","music","TRUE","FALSE")</f>
        <v>film &amp; video</v>
      </c>
      <c r="R385" t="str" cm="1">
        <f t="array" ref="R385">_xlfn.IFS(N385="food/small batch","small batch",N385="food/restaurants","retaurants",N385="food/food trucks","food trucks",N385="theater/spaces","spaces",N385="theater/musical","musical",N385="theater/plays","plays",N385="technology/web","web",N385="technology/space exploration","space exploration",N385="technology/makerspaces","makerspaces",N385="technology/hardware","hardware",N385="technology/gadgets","gadgets",N385="technology/wearables","wearables",N385="film &amp; video/television","television",N385="film &amp; video/animation","animation",N385="film &amp; video/science fiction","science fiction",N385="film &amp; video/documentary","documentary",N385="film &amp; video/drama","drama",N385="film &amp; video/shorts","shorts",N385="games/video games","video games",N385="games/tabletop games","tabletop games",N385="games/mobile games","mobile games",N385="journalism/audio","audio",N385="photography/people","people",N385="photography/photobooks","photobooks",N385="photography/places","places",N385="photography/nature","nature",N385="music/electronic music","electronic music",N385="music/rock","rock",N385="music/indie rock","indie rock",N385="music/faith","faith",N385="publishing/children's books","children's books",N385="publishing/art books","art books",N385="publishing/fiction","fiction",N385="publishing/translations","translations",N385="music/pop","pop",N385="music/classical music","classical music",N385="publishing/nonfiction","nonfiction",N385="publishing/radio &amp; podcasts","radio &amp; podcasts",N385="music/world music","world music",N385="music/metal","metal",N385="music/jazz","jazz","TRUE","FALSE")</f>
        <v>documentary</v>
      </c>
      <c r="S385" s="5">
        <f t="shared" si="22"/>
        <v>41755.117581018516</v>
      </c>
      <c r="T385" s="5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20"/>
        <v>112.105</v>
      </c>
      <c r="P386" s="24">
        <f t="shared" si="21"/>
        <v>58.540469973890339</v>
      </c>
      <c r="Q386" t="str" cm="1">
        <f t="array" ref="Q386">_xlfn.IFS(N386="food/small batch","food",N386="food/restaurants","food",N386="food/food trucks","food",N386="theater/spaces","theater",N386="theater/musical","theater",N386="theater/plays","theater",N386="technology/web","technology",N386="technology/space exploration","technology",N386="technology/makerspaces","technology",N386="technology/hardware","technology",N386="technology/gadgets","technology",N386="technology/wearables","technology",N386="film &amp; video/television","film &amp; video",N386="film &amp; video/animation","film &amp; video",N386="film &amp; video/science fiction","film &amp; video",N386="film &amp; video/documentary","film &amp; video",N386="film &amp; video/drama","film &amp; video",N386="film &amp; video/shorts","film &amp; video",N386="games/video games","games",N386="games/tabletop games","games",N386="games/mobile games","games",N386="journalism/audio","journalism",N386="photography/people","photography",N386="photography/photobooks","photography",N386="photography/places","photography",N386="photography/nature","photography",N386="music/electronic music","music",N386="music/rock","music",N386="music/indie rock","music",N386="music/faith","music",N386="publishing/children's books","publishing",N386="publishing/art books","publishing",N386="publishing/fiction","publishing",N386="publishing/translations","publishing",N386="music/pop","music",N386="music/classical music","music",N386="publishing/nonfiction","publishing",N386="publishing/radio &amp; podcasts","publishing",N386="music/world music","music",N386="music/metal","music",N386="music/jazz","music","TRUE","FALSE")</f>
        <v>film &amp; video</v>
      </c>
      <c r="R386" t="str" cm="1">
        <f t="array" ref="R386">_xlfn.IFS(N386="food/small batch","small batch",N386="food/restaurants","retaurants",N386="food/food trucks","food trucks",N386="theater/spaces","spaces",N386="theater/musical","musical",N386="theater/plays","plays",N386="technology/web","web",N386="technology/space exploration","space exploration",N386="technology/makerspaces","makerspaces",N386="technology/hardware","hardware",N386="technology/gadgets","gadgets",N386="technology/wearables","wearables",N386="film &amp; video/television","television",N386="film &amp; video/animation","animation",N386="film &amp; video/science fiction","science fiction",N386="film &amp; video/documentary","documentary",N386="film &amp; video/drama","drama",N386="film &amp; video/shorts","shorts",N386="games/video games","video games",N386="games/tabletop games","tabletop games",N386="games/mobile games","mobile games",N386="journalism/audio","audio",N386="photography/people","people",N386="photography/photobooks","photobooks",N386="photography/places","places",N386="photography/nature","nature",N386="music/electronic music","electronic music",N386="music/rock","rock",N386="music/indie rock","indie rock",N386="music/faith","faith",N386="publishing/children's books","children's books",N386="publishing/art books","art books",N386="publishing/fiction","fiction",N386="publishing/translations","translations",N386="music/pop","pop",N386="music/classical music","classical music",N386="publishing/nonfiction","nonfiction",N386="publishing/radio &amp; podcasts","radio &amp; podcasts",N386="music/world music","world music",N386="music/metal","metal",N386="music/jazz","jazz","TRUE","FALSE")</f>
        <v>documentary</v>
      </c>
      <c r="S386" s="5">
        <f t="shared" si="22"/>
        <v>41980.781793981485</v>
      </c>
      <c r="T386" s="5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ref="O387:O450" si="24">(E387/D387)*100</f>
        <v>105.982</v>
      </c>
      <c r="P387" s="24">
        <f t="shared" ref="P387:P450" si="25">E387/L387</f>
        <v>111.79535864978902</v>
      </c>
      <c r="Q387" t="str" cm="1">
        <f t="array" ref="Q387">_xlfn.IFS(N387="food/small batch","food",N387="food/restaurants","food",N387="food/food trucks","food",N387="theater/spaces","theater",N387="theater/musical","theater",N387="theater/plays","theater",N387="technology/web","technology",N387="technology/space exploration","technology",N387="technology/makerspaces","technology",N387="technology/hardware","technology",N387="technology/gadgets","technology",N387="technology/wearables","technology",N387="film &amp; video/television","film &amp; video",N387="film &amp; video/animation","film &amp; video",N387="film &amp; video/science fiction","film &amp; video",N387="film &amp; video/documentary","film &amp; video",N387="film &amp; video/drama","film &amp; video",N387="film &amp; video/shorts","film &amp; video",N387="games/video games","games",N387="games/tabletop games","games",N387="games/mobile games","games",N387="journalism/audio","journalism",N387="photography/people","photography",N387="photography/photobooks","photography",N387="photography/places","photography",N387="photography/nature","photography",N387="music/electronic music","music",N387="music/rock","music",N387="music/indie rock","music",N387="music/faith","music",N387="publishing/children's books","publishing",N387="publishing/art books","publishing",N387="publishing/fiction","publishing",N387="publishing/translations","publishing",N387="music/pop","music",N387="music/classical music","music",N387="publishing/nonfiction","publishing",N387="publishing/radio &amp; podcasts","publishing",N387="music/world music","music",N387="music/metal","music",N387="music/jazz","music","TRUE","FALSE")</f>
        <v>film &amp; video</v>
      </c>
      <c r="R387" t="str" cm="1">
        <f t="array" ref="R387">_xlfn.IFS(N387="food/small batch","small batch",N387="food/restaurants","retaurants",N387="food/food trucks","food trucks",N387="theater/spaces","spaces",N387="theater/musical","musical",N387="theater/plays","plays",N387="technology/web","web",N387="technology/space exploration","space exploration",N387="technology/makerspaces","makerspaces",N387="technology/hardware","hardware",N387="technology/gadgets","gadgets",N387="technology/wearables","wearables",N387="film &amp; video/television","television",N387="film &amp; video/animation","animation",N387="film &amp; video/science fiction","science fiction",N387="film &amp; video/documentary","documentary",N387="film &amp; video/drama","drama",N387="film &amp; video/shorts","shorts",N387="games/video games","video games",N387="games/tabletop games","tabletop games",N387="games/mobile games","mobile games",N387="journalism/audio","audio",N387="photography/people","people",N387="photography/photobooks","photobooks",N387="photography/places","places",N387="photography/nature","nature",N387="music/electronic music","electronic music",N387="music/rock","rock",N387="music/indie rock","indie rock",N387="music/faith","faith",N387="publishing/children's books","children's books",N387="publishing/art books","art books",N387="publishing/fiction","fiction",N387="publishing/translations","translations",N387="music/pop","pop",N387="music/classical music","classical music",N387="publishing/nonfiction","nonfiction",N387="publishing/radio &amp; podcasts","radio &amp; podcasts",N387="music/world music","world music",N387="music/metal","metal",N387="music/jazz","jazz","TRUE","FALSE")</f>
        <v>documentary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24"/>
        <v>100.16666666666667</v>
      </c>
      <c r="P388" s="24">
        <f t="shared" si="25"/>
        <v>46.230769230769234</v>
      </c>
      <c r="Q388" t="str" cm="1">
        <f t="array" ref="Q388">_xlfn.IFS(N388="food/small batch","food",N388="food/restaurants","food",N388="food/food trucks","food",N388="theater/spaces","theater",N388="theater/musical","theater",N388="theater/plays","theater",N388="technology/web","technology",N388="technology/space exploration","technology",N388="technology/makerspaces","technology",N388="technology/hardware","technology",N388="technology/gadgets","technology",N388="technology/wearables","technology",N388="film &amp; video/television","film &amp; video",N388="film &amp; video/animation","film &amp; video",N388="film &amp; video/science fiction","film &amp; video",N388="film &amp; video/documentary","film &amp; video",N388="film &amp; video/drama","film &amp; video",N388="film &amp; video/shorts","film &amp; video",N388="games/video games","games",N388="games/tabletop games","games",N388="games/mobile games","games",N388="journalism/audio","journalism",N388="photography/people","photography",N388="photography/photobooks","photography",N388="photography/places","photography",N388="photography/nature","photography",N388="music/electronic music","music",N388="music/rock","music",N388="music/indie rock","music",N388="music/faith","music",N388="publishing/children's books","publishing",N388="publishing/art books","publishing",N388="publishing/fiction","publishing",N388="publishing/translations","publishing",N388="music/pop","music",N388="music/classical music","music",N388="publishing/nonfiction","publishing",N388="publishing/radio &amp; podcasts","publishing",N388="music/world music","music",N388="music/metal","music",N388="music/jazz","music","TRUE","FALSE")</f>
        <v>film &amp; video</v>
      </c>
      <c r="R388" t="str" cm="1">
        <f t="array" ref="R388">_xlfn.IFS(N388="food/small batch","small batch",N388="food/restaurants","retaurants",N388="food/food trucks","food trucks",N388="theater/spaces","spaces",N388="theater/musical","musical",N388="theater/plays","plays",N388="technology/web","web",N388="technology/space exploration","space exploration",N388="technology/makerspaces","makerspaces",N388="technology/hardware","hardware",N388="technology/gadgets","gadgets",N388="technology/wearables","wearables",N388="film &amp; video/television","television",N388="film &amp; video/animation","animation",N388="film &amp; video/science fiction","science fiction",N388="film &amp; video/documentary","documentary",N388="film &amp; video/drama","drama",N388="film &amp; video/shorts","shorts",N388="games/video games","video games",N388="games/tabletop games","tabletop games",N388="games/mobile games","mobile games",N388="journalism/audio","audio",N388="photography/people","people",N388="photography/photobooks","photobooks",N388="photography/places","places",N388="photography/nature","nature",N388="music/electronic music","electronic music",N388="music/rock","rock",N388="music/indie rock","indie rock",N388="music/faith","faith",N388="publishing/children's books","children's books",N388="publishing/art books","art books",N388="publishing/fiction","fiction",N388="publishing/translations","translations",N388="music/pop","pop",N388="music/classical music","classical music",N388="publishing/nonfiction","nonfiction",N388="publishing/radio &amp; podcasts","radio &amp; podcasts",N388="music/world music","world music",N388="music/metal","metal",N388="music/jazz","jazz","TRUE","FALSE")</f>
        <v>documentary</v>
      </c>
      <c r="S388" s="5">
        <f t="shared" si="26"/>
        <v>42211.951284722221</v>
      </c>
      <c r="T388" s="5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si="24"/>
        <v>213.98947368421051</v>
      </c>
      <c r="P389" s="24">
        <f t="shared" si="25"/>
        <v>144.69039145907473</v>
      </c>
      <c r="Q389" t="str" cm="1">
        <f t="array" ref="Q389">_xlfn.IFS(N389="food/small batch","food",N389="food/restaurants","food",N389="food/food trucks","food",N389="theater/spaces","theater",N389="theater/musical","theater",N389="theater/plays","theater",N389="technology/web","technology",N389="technology/space exploration","technology",N389="technology/makerspaces","technology",N389="technology/hardware","technology",N389="technology/gadgets","technology",N389="technology/wearables","technology",N389="film &amp; video/television","film &amp; video",N389="film &amp; video/animation","film &amp; video",N389="film &amp; video/science fiction","film &amp; video",N389="film &amp; video/documentary","film &amp; video",N389="film &amp; video/drama","film &amp; video",N389="film &amp; video/shorts","film &amp; video",N389="games/video games","games",N389="games/tabletop games","games",N389="games/mobile games","games",N389="journalism/audio","journalism",N389="photography/people","photography",N389="photography/photobooks","photography",N389="photography/places","photography",N389="photography/nature","photography",N389="music/electronic music","music",N389="music/rock","music",N389="music/indie rock","music",N389="music/faith","music",N389="publishing/children's books","publishing",N389="publishing/art books","publishing",N389="publishing/fiction","publishing",N389="publishing/translations","publishing",N389="music/pop","music",N389="music/classical music","music",N389="publishing/nonfiction","publishing",N389="publishing/radio &amp; podcasts","publishing",N389="music/world music","music",N389="music/metal","music",N389="music/jazz","music","TRUE","FALSE")</f>
        <v>film &amp; video</v>
      </c>
      <c r="R389" t="str" cm="1">
        <f t="array" ref="R389">_xlfn.IFS(N389="food/small batch","small batch",N389="food/restaurants","retaurants",N389="food/food trucks","food trucks",N389="theater/spaces","spaces",N389="theater/musical","musical",N389="theater/plays","plays",N389="technology/web","web",N389="technology/space exploration","space exploration",N389="technology/makerspaces","makerspaces",N389="technology/hardware","hardware",N389="technology/gadgets","gadgets",N389="technology/wearables","wearables",N389="film &amp; video/television","television",N389="film &amp; video/animation","animation",N389="film &amp; video/science fiction","science fiction",N389="film &amp; video/documentary","documentary",N389="film &amp; video/drama","drama",N389="film &amp; video/shorts","shorts",N389="games/video games","video games",N389="games/tabletop games","tabletop games",N389="games/mobile games","mobile games",N389="journalism/audio","audio",N389="photography/people","people",N389="photography/photobooks","photobooks",N389="photography/places","places",N389="photography/nature","nature",N389="music/electronic music","electronic music",N389="music/rock","rock",N389="music/indie rock","indie rock",N389="music/faith","faith",N389="publishing/children's books","children's books",N389="publishing/art books","art books",N389="publishing/fiction","fiction",N389="publishing/translations","translations",N389="music/pop","pop",N389="music/classical music","classical music",N389="publishing/nonfiction","nonfiction",N389="publishing/radio &amp; podcasts","radio &amp; podcasts",N389="music/world music","world music",N389="music/metal","metal",N389="music/jazz","jazz","TRUE","FALSE")</f>
        <v>documentary</v>
      </c>
      <c r="S389" s="5">
        <f t="shared" si="26"/>
        <v>42200.67659722222</v>
      </c>
      <c r="T389" s="5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24"/>
        <v>126.16000000000001</v>
      </c>
      <c r="P390" s="24">
        <f t="shared" si="25"/>
        <v>88.845070422535215</v>
      </c>
      <c r="Q390" t="str" cm="1">
        <f t="array" ref="Q390">_xlfn.IFS(N390="food/small batch","food",N390="food/restaurants","food",N390="food/food trucks","food",N390="theater/spaces","theater",N390="theater/musical","theater",N390="theater/plays","theater",N390="technology/web","technology",N390="technology/space exploration","technology",N390="technology/makerspaces","technology",N390="technology/hardware","technology",N390="technology/gadgets","technology",N390="technology/wearables","technology",N390="film &amp; video/television","film &amp; video",N390="film &amp; video/animation","film &amp; video",N390="film &amp; video/science fiction","film &amp; video",N390="film &amp; video/documentary","film &amp; video",N390="film &amp; video/drama","film &amp; video",N390="film &amp; video/shorts","film &amp; video",N390="games/video games","games",N390="games/tabletop games","games",N390="games/mobile games","games",N390="journalism/audio","journalism",N390="photography/people","photography",N390="photography/photobooks","photography",N390="photography/places","photography",N390="photography/nature","photography",N390="music/electronic music","music",N390="music/rock","music",N390="music/indie rock","music",N390="music/faith","music",N390="publishing/children's books","publishing",N390="publishing/art books","publishing",N390="publishing/fiction","publishing",N390="publishing/translations","publishing",N390="music/pop","music",N390="music/classical music","music",N390="publishing/nonfiction","publishing",N390="publishing/radio &amp; podcasts","publishing",N390="music/world music","music",N390="music/metal","music",N390="music/jazz","music","TRUE","FALSE")</f>
        <v>film &amp; video</v>
      </c>
      <c r="R390" t="str" cm="1">
        <f t="array" ref="R390">_xlfn.IFS(N390="food/small batch","small batch",N390="food/restaurants","retaurants",N390="food/food trucks","food trucks",N390="theater/spaces","spaces",N390="theater/musical","musical",N390="theater/plays","plays",N390="technology/web","web",N390="technology/space exploration","space exploration",N390="technology/makerspaces","makerspaces",N390="technology/hardware","hardware",N390="technology/gadgets","gadgets",N390="technology/wearables","wearables",N390="film &amp; video/television","television",N390="film &amp; video/animation","animation",N390="film &amp; video/science fiction","science fiction",N390="film &amp; video/documentary","documentary",N390="film &amp; video/drama","drama",N390="film &amp; video/shorts","shorts",N390="games/video games","video games",N390="games/tabletop games","tabletop games",N390="games/mobile games","mobile games",N390="journalism/audio","audio",N390="photography/people","people",N390="photography/photobooks","photobooks",N390="photography/places","places",N390="photography/nature","nature",N390="music/electronic music","electronic music",N390="music/rock","rock",N390="music/indie rock","indie rock",N390="music/faith","faith",N390="publishing/children's books","children's books",N390="publishing/art books","art books",N390="publishing/fiction","fiction",N390="publishing/translations","translations",N390="music/pop","pop",N390="music/classical music","classical music",N390="publishing/nonfiction","nonfiction",N390="publishing/radio &amp; podcasts","radio &amp; podcasts",N390="music/world music","world music",N390="music/metal","metal",N390="music/jazz","jazz","TRUE","FALSE")</f>
        <v>documentary</v>
      </c>
      <c r="S390" s="5">
        <f t="shared" si="26"/>
        <v>42549.076157407413</v>
      </c>
      <c r="T390" s="5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24"/>
        <v>181.53547058823528</v>
      </c>
      <c r="P391" s="24">
        <f t="shared" si="25"/>
        <v>81.75107284768211</v>
      </c>
      <c r="Q391" t="str" cm="1">
        <f t="array" ref="Q391">_xlfn.IFS(N391="food/small batch","food",N391="food/restaurants","food",N391="food/food trucks","food",N391="theater/spaces","theater",N391="theater/musical","theater",N391="theater/plays","theater",N391="technology/web","technology",N391="technology/space exploration","technology",N391="technology/makerspaces","technology",N391="technology/hardware","technology",N391="technology/gadgets","technology",N391="technology/wearables","technology",N391="film &amp; video/television","film &amp; video",N391="film &amp; video/animation","film &amp; video",N391="film &amp; video/science fiction","film &amp; video",N391="film &amp; video/documentary","film &amp; video",N391="film &amp; video/drama","film &amp; video",N391="film &amp; video/shorts","film &amp; video",N391="games/video games","games",N391="games/tabletop games","games",N391="games/mobile games","games",N391="journalism/audio","journalism",N391="photography/people","photography",N391="photography/photobooks","photography",N391="photography/places","photography",N391="photography/nature","photography",N391="music/electronic music","music",N391="music/rock","music",N391="music/indie rock","music",N391="music/faith","music",N391="publishing/children's books","publishing",N391="publishing/art books","publishing",N391="publishing/fiction","publishing",N391="publishing/translations","publishing",N391="music/pop","music",N391="music/classical music","music",N391="publishing/nonfiction","publishing",N391="publishing/radio &amp; podcasts","publishing",N391="music/world music","music",N391="music/metal","music",N391="music/jazz","music","TRUE","FALSE")</f>
        <v>film &amp; video</v>
      </c>
      <c r="R391" t="str" cm="1">
        <f t="array" ref="R391">_xlfn.IFS(N391="food/small batch","small batch",N391="food/restaurants","retaurants",N391="food/food trucks","food trucks",N391="theater/spaces","spaces",N391="theater/musical","musical",N391="theater/plays","plays",N391="technology/web","web",N391="technology/space exploration","space exploration",N391="technology/makerspaces","makerspaces",N391="technology/hardware","hardware",N391="technology/gadgets","gadgets",N391="technology/wearables","wearables",N391="film &amp; video/television","television",N391="film &amp; video/animation","animation",N391="film &amp; video/science fiction","science fiction",N391="film &amp; video/documentary","documentary",N391="film &amp; video/drama","drama",N391="film &amp; video/shorts","shorts",N391="games/video games","video games",N391="games/tabletop games","tabletop games",N391="games/mobile games","mobile games",N391="journalism/audio","audio",N391="photography/people","people",N391="photography/photobooks","photobooks",N391="photography/places","places",N391="photography/nature","nature",N391="music/electronic music","electronic music",N391="music/rock","rock",N391="music/indie rock","indie rock",N391="music/faith","faith",N391="publishing/children's books","children's books",N391="publishing/art books","art books",N391="publishing/fiction","fiction",N391="publishing/translations","translations",N391="music/pop","pop",N391="music/classical music","classical music",N391="publishing/nonfiction","nonfiction",N391="publishing/radio &amp; podcasts","radio &amp; podcasts",N391="music/world music","world music",N391="music/metal","metal",N391="music/jazz","jazz","TRUE","FALSE")</f>
        <v>documentary</v>
      </c>
      <c r="S391" s="5">
        <f t="shared" si="26"/>
        <v>41674.063078703701</v>
      </c>
      <c r="T391" s="5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24"/>
        <v>100</v>
      </c>
      <c r="P392" s="24">
        <f t="shared" si="25"/>
        <v>71.428571428571431</v>
      </c>
      <c r="Q392" t="str" cm="1">
        <f t="array" ref="Q392">_xlfn.IFS(N392="food/small batch","food",N392="food/restaurants","food",N392="food/food trucks","food",N392="theater/spaces","theater",N392="theater/musical","theater",N392="theater/plays","theater",N392="technology/web","technology",N392="technology/space exploration","technology",N392="technology/makerspaces","technology",N392="technology/hardware","technology",N392="technology/gadgets","technology",N392="technology/wearables","technology",N392="film &amp; video/television","film &amp; video",N392="film &amp; video/animation","film &amp; video",N392="film &amp; video/science fiction","film &amp; video",N392="film &amp; video/documentary","film &amp; video",N392="film &amp; video/drama","film &amp; video",N392="film &amp; video/shorts","film &amp; video",N392="games/video games","games",N392="games/tabletop games","games",N392="games/mobile games","games",N392="journalism/audio","journalism",N392="photography/people","photography",N392="photography/photobooks","photography",N392="photography/places","photography",N392="photography/nature","photography",N392="music/electronic music","music",N392="music/rock","music",N392="music/indie rock","music",N392="music/faith","music",N392="publishing/children's books","publishing",N392="publishing/art books","publishing",N392="publishing/fiction","publishing",N392="publishing/translations","publishing",N392="music/pop","music",N392="music/classical music","music",N392="publishing/nonfiction","publishing",N392="publishing/radio &amp; podcasts","publishing",N392="music/world music","music",N392="music/metal","music",N392="music/jazz","music","TRUE","FALSE")</f>
        <v>film &amp; video</v>
      </c>
      <c r="R392" t="str" cm="1">
        <f t="array" ref="R392">_xlfn.IFS(N392="food/small batch","small batch",N392="food/restaurants","retaurants",N392="food/food trucks","food trucks",N392="theater/spaces","spaces",N392="theater/musical","musical",N392="theater/plays","plays",N392="technology/web","web",N392="technology/space exploration","space exploration",N392="technology/makerspaces","makerspaces",N392="technology/hardware","hardware",N392="technology/gadgets","gadgets",N392="technology/wearables","wearables",N392="film &amp; video/television","television",N392="film &amp; video/animation","animation",N392="film &amp; video/science fiction","science fiction",N392="film &amp; video/documentary","documentary",N392="film &amp; video/drama","drama",N392="film &amp; video/shorts","shorts",N392="games/video games","video games",N392="games/tabletop games","tabletop games",N392="games/mobile games","mobile games",N392="journalism/audio","audio",N392="photography/people","people",N392="photography/photobooks","photobooks",N392="photography/places","places",N392="photography/nature","nature",N392="music/electronic music","electronic music",N392="music/rock","rock",N392="music/indie rock","indie rock",N392="music/faith","faith",N392="publishing/children's books","children's books",N392="publishing/art books","art books",N392="publishing/fiction","fiction",N392="publishing/translations","translations",N392="music/pop","pop",N392="music/classical music","classical music",N392="publishing/nonfiction","nonfiction",N392="publishing/radio &amp; podcasts","radio &amp; podcasts",N392="music/world music","world music",N392="music/metal","metal",N392="music/jazz","jazz","TRUE","FALSE")</f>
        <v>documentary</v>
      </c>
      <c r="S392" s="5">
        <f t="shared" si="26"/>
        <v>42112.036712962959</v>
      </c>
      <c r="T392" s="5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24"/>
        <v>100.61</v>
      </c>
      <c r="P393" s="24">
        <f t="shared" si="25"/>
        <v>104.25906735751295</v>
      </c>
      <c r="Q393" t="str" cm="1">
        <f t="array" ref="Q393">_xlfn.IFS(N393="food/small batch","food",N393="food/restaurants","food",N393="food/food trucks","food",N393="theater/spaces","theater",N393="theater/musical","theater",N393="theater/plays","theater",N393="technology/web","technology",N393="technology/space exploration","technology",N393="technology/makerspaces","technology",N393="technology/hardware","technology",N393="technology/gadgets","technology",N393="technology/wearables","technology",N393="film &amp; video/television","film &amp; video",N393="film &amp; video/animation","film &amp; video",N393="film &amp; video/science fiction","film &amp; video",N393="film &amp; video/documentary","film &amp; video",N393="film &amp; video/drama","film &amp; video",N393="film &amp; video/shorts","film &amp; video",N393="games/video games","games",N393="games/tabletop games","games",N393="games/mobile games","games",N393="journalism/audio","journalism",N393="photography/people","photography",N393="photography/photobooks","photography",N393="photography/places","photography",N393="photography/nature","photography",N393="music/electronic music","music",N393="music/rock","music",N393="music/indie rock","music",N393="music/faith","music",N393="publishing/children's books","publishing",N393="publishing/art books","publishing",N393="publishing/fiction","publishing",N393="publishing/translations","publishing",N393="music/pop","music",N393="music/classical music","music",N393="publishing/nonfiction","publishing",N393="publishing/radio &amp; podcasts","publishing",N393="music/world music","music",N393="music/metal","music",N393="music/jazz","music","TRUE","FALSE")</f>
        <v>film &amp; video</v>
      </c>
      <c r="R393" t="str" cm="1">
        <f t="array" ref="R393">_xlfn.IFS(N393="food/small batch","small batch",N393="food/restaurants","retaurants",N393="food/food trucks","food trucks",N393="theater/spaces","spaces",N393="theater/musical","musical",N393="theater/plays","plays",N393="technology/web","web",N393="technology/space exploration","space exploration",N393="technology/makerspaces","makerspaces",N393="technology/hardware","hardware",N393="technology/gadgets","gadgets",N393="technology/wearables","wearables",N393="film &amp; video/television","television",N393="film &amp; video/animation","animation",N393="film &amp; video/science fiction","science fiction",N393="film &amp; video/documentary","documentary",N393="film &amp; video/drama","drama",N393="film &amp; video/shorts","shorts",N393="games/video games","video games",N393="games/tabletop games","tabletop games",N393="games/mobile games","mobile games",N393="journalism/audio","audio",N393="photography/people","people",N393="photography/photobooks","photobooks",N393="photography/places","places",N393="photography/nature","nature",N393="music/electronic music","electronic music",N393="music/rock","rock",N393="music/indie rock","indie rock",N393="music/faith","faith",N393="publishing/children's books","children's books",N393="publishing/art books","art books",N393="publishing/fiction","fiction",N393="publishing/translations","translations",N393="music/pop","pop",N393="music/classical music","classical music",N393="publishing/nonfiction","nonfiction",N393="publishing/radio &amp; podcasts","radio &amp; podcasts",N393="music/world music","world music",N393="music/metal","metal",N393="music/jazz","jazz","TRUE","FALSE")</f>
        <v>documentary</v>
      </c>
      <c r="S393" s="5">
        <f t="shared" si="26"/>
        <v>40865.042256944449</v>
      </c>
      <c r="T393" s="5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24"/>
        <v>100.9027027027027</v>
      </c>
      <c r="P394" s="24">
        <f t="shared" si="25"/>
        <v>90.616504854368927</v>
      </c>
      <c r="Q394" t="str" cm="1">
        <f t="array" ref="Q394">_xlfn.IFS(N394="food/small batch","food",N394="food/restaurants","food",N394="food/food trucks","food",N394="theater/spaces","theater",N394="theater/musical","theater",N394="theater/plays","theater",N394="technology/web","technology",N394="technology/space exploration","technology",N394="technology/makerspaces","technology",N394="technology/hardware","technology",N394="technology/gadgets","technology",N394="technology/wearables","technology",N394="film &amp; video/television","film &amp; video",N394="film &amp; video/animation","film &amp; video",N394="film &amp; video/science fiction","film &amp; video",N394="film &amp; video/documentary","film &amp; video",N394="film &amp; video/drama","film &amp; video",N394="film &amp; video/shorts","film &amp; video",N394="games/video games","games",N394="games/tabletop games","games",N394="games/mobile games","games",N394="journalism/audio","journalism",N394="photography/people","photography",N394="photography/photobooks","photography",N394="photography/places","photography",N394="photography/nature","photography",N394="music/electronic music","music",N394="music/rock","music",N394="music/indie rock","music",N394="music/faith","music",N394="publishing/children's books","publishing",N394="publishing/art books","publishing",N394="publishing/fiction","publishing",N394="publishing/translations","publishing",N394="music/pop","music",N394="music/classical music","music",N394="publishing/nonfiction","publishing",N394="publishing/radio &amp; podcasts","publishing",N394="music/world music","music",N394="music/metal","music",N394="music/jazz","music","TRUE","FALSE")</f>
        <v>film &amp; video</v>
      </c>
      <c r="R394" t="str" cm="1">
        <f t="array" ref="R394">_xlfn.IFS(N394="food/small batch","small batch",N394="food/restaurants","retaurants",N394="food/food trucks","food trucks",N394="theater/spaces","spaces",N394="theater/musical","musical",N394="theater/plays","plays",N394="technology/web","web",N394="technology/space exploration","space exploration",N394="technology/makerspaces","makerspaces",N394="technology/hardware","hardware",N394="technology/gadgets","gadgets",N394="technology/wearables","wearables",N394="film &amp; video/television","television",N394="film &amp; video/animation","animation",N394="film &amp; video/science fiction","science fiction",N394="film &amp; video/documentary","documentary",N394="film &amp; video/drama","drama",N394="film &amp; video/shorts","shorts",N394="games/video games","video games",N394="games/tabletop games","tabletop games",N394="games/mobile games","mobile games",N394="journalism/audio","audio",N394="photography/people","people",N394="photography/photobooks","photobooks",N394="photography/places","places",N394="photography/nature","nature",N394="music/electronic music","electronic music",N394="music/rock","rock",N394="music/indie rock","indie rock",N394="music/faith","faith",N394="publishing/children's books","children's books",N394="publishing/art books","art books",N394="publishing/fiction","fiction",N394="publishing/translations","translations",N394="music/pop","pop",N394="music/classical music","classical music",N394="publishing/nonfiction","nonfiction",N394="publishing/radio &amp; podcasts","radio &amp; podcasts",N394="music/world music","world music",N394="music/metal","metal",N394="music/jazz","jazz","TRUE","FALSE")</f>
        <v>documentary</v>
      </c>
      <c r="S394" s="5">
        <f t="shared" si="26"/>
        <v>40763.717256944445</v>
      </c>
      <c r="T394" s="5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24"/>
        <v>110.446</v>
      </c>
      <c r="P395" s="24">
        <f t="shared" si="25"/>
        <v>157.33048433048432</v>
      </c>
      <c r="Q395" t="str" cm="1">
        <f t="array" ref="Q395">_xlfn.IFS(N395="food/small batch","food",N395="food/restaurants","food",N395="food/food trucks","food",N395="theater/spaces","theater",N395="theater/musical","theater",N395="theater/plays","theater",N395="technology/web","technology",N395="technology/space exploration","technology",N395="technology/makerspaces","technology",N395="technology/hardware","technology",N395="technology/gadgets","technology",N395="technology/wearables","technology",N395="film &amp; video/television","film &amp; video",N395="film &amp; video/animation","film &amp; video",N395="film &amp; video/science fiction","film &amp; video",N395="film &amp; video/documentary","film &amp; video",N395="film &amp; video/drama","film &amp; video",N395="film &amp; video/shorts","film &amp; video",N395="games/video games","games",N395="games/tabletop games","games",N395="games/mobile games","games",N395="journalism/audio","journalism",N395="photography/people","photography",N395="photography/photobooks","photography",N395="photography/places","photography",N395="photography/nature","photography",N395="music/electronic music","music",N395="music/rock","music",N395="music/indie rock","music",N395="music/faith","music",N395="publishing/children's books","publishing",N395="publishing/art books","publishing",N395="publishing/fiction","publishing",N395="publishing/translations","publishing",N395="music/pop","music",N395="music/classical music","music",N395="publishing/nonfiction","publishing",N395="publishing/radio &amp; podcasts","publishing",N395="music/world music","music",N395="music/metal","music",N395="music/jazz","music","TRUE","FALSE")</f>
        <v>film &amp; video</v>
      </c>
      <c r="R395" t="str" cm="1">
        <f t="array" ref="R395">_xlfn.IFS(N395="food/small batch","small batch",N395="food/restaurants","retaurants",N395="food/food trucks","food trucks",N395="theater/spaces","spaces",N395="theater/musical","musical",N395="theater/plays","plays",N395="technology/web","web",N395="technology/space exploration","space exploration",N395="technology/makerspaces","makerspaces",N395="technology/hardware","hardware",N395="technology/gadgets","gadgets",N395="technology/wearables","wearables",N395="film &amp; video/television","television",N395="film &amp; video/animation","animation",N395="film &amp; video/science fiction","science fiction",N395="film &amp; video/documentary","documentary",N395="film &amp; video/drama","drama",N395="film &amp; video/shorts","shorts",N395="games/video games","video games",N395="games/tabletop games","tabletop games",N395="games/mobile games","mobile games",N395="journalism/audio","audio",N395="photography/people","people",N395="photography/photobooks","photobooks",N395="photography/places","places",N395="photography/nature","nature",N395="music/electronic music","electronic music",N395="music/rock","rock",N395="music/indie rock","indie rock",N395="music/faith","faith",N395="publishing/children's books","children's books",N395="publishing/art books","art books",N395="publishing/fiction","fiction",N395="publishing/translations","translations",N395="music/pop","pop",N395="music/classical music","classical music",N395="publishing/nonfiction","nonfiction",N395="publishing/radio &amp; podcasts","radio &amp; podcasts",N395="music/world music","world music",N395="music/metal","metal",N395="music/jazz","jazz","TRUE","FALSE")</f>
        <v>documentary</v>
      </c>
      <c r="S395" s="5">
        <f t="shared" si="26"/>
        <v>41526.708935185183</v>
      </c>
      <c r="T395" s="5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24"/>
        <v>111.8936170212766</v>
      </c>
      <c r="P396" s="24">
        <f t="shared" si="25"/>
        <v>105.18</v>
      </c>
      <c r="Q396" t="str" cm="1">
        <f t="array" ref="Q396">_xlfn.IFS(N396="food/small batch","food",N396="food/restaurants","food",N396="food/food trucks","food",N396="theater/spaces","theater",N396="theater/musical","theater",N396="theater/plays","theater",N396="technology/web","technology",N396="technology/space exploration","technology",N396="technology/makerspaces","technology",N396="technology/hardware","technology",N396="technology/gadgets","technology",N396="technology/wearables","technology",N396="film &amp; video/television","film &amp; video",N396="film &amp; video/animation","film &amp; video",N396="film &amp; video/science fiction","film &amp; video",N396="film &amp; video/documentary","film &amp; video",N396="film &amp; video/drama","film &amp; video",N396="film &amp; video/shorts","film &amp; video",N396="games/video games","games",N396="games/tabletop games","games",N396="games/mobile games","games",N396="journalism/audio","journalism",N396="photography/people","photography",N396="photography/photobooks","photography",N396="photography/places","photography",N396="photography/nature","photography",N396="music/electronic music","music",N396="music/rock","music",N396="music/indie rock","music",N396="music/faith","music",N396="publishing/children's books","publishing",N396="publishing/art books","publishing",N396="publishing/fiction","publishing",N396="publishing/translations","publishing",N396="music/pop","music",N396="music/classical music","music",N396="publishing/nonfiction","publishing",N396="publishing/radio &amp; podcasts","publishing",N396="music/world music","music",N396="music/metal","music",N396="music/jazz","music","TRUE","FALSE")</f>
        <v>film &amp; video</v>
      </c>
      <c r="R396" t="str" cm="1">
        <f t="array" ref="R396">_xlfn.IFS(N396="food/small batch","small batch",N396="food/restaurants","retaurants",N396="food/food trucks","food trucks",N396="theater/spaces","spaces",N396="theater/musical","musical",N396="theater/plays","plays",N396="technology/web","web",N396="technology/space exploration","space exploration",N396="technology/makerspaces","makerspaces",N396="technology/hardware","hardware",N396="technology/gadgets","gadgets",N396="technology/wearables","wearables",N396="film &amp; video/television","television",N396="film &amp; video/animation","animation",N396="film &amp; video/science fiction","science fiction",N396="film &amp; video/documentary","documentary",N396="film &amp; video/drama","drama",N396="film &amp; video/shorts","shorts",N396="games/video games","video games",N396="games/tabletop games","tabletop games",N396="games/mobile games","mobile games",N396="journalism/audio","audio",N396="photography/people","people",N396="photography/photobooks","photobooks",N396="photography/places","places",N396="photography/nature","nature",N396="music/electronic music","electronic music",N396="music/rock","rock",N396="music/indie rock","indie rock",N396="music/faith","faith",N396="publishing/children's books","children's books",N396="publishing/art books","art books",N396="publishing/fiction","fiction",N396="publishing/translations","translations",N396="music/pop","pop",N396="music/classical music","classical music",N396="publishing/nonfiction","nonfiction",N396="publishing/radio &amp; podcasts","radio &amp; podcasts",N396="music/world music","world music",N396="music/metal","metal",N396="music/jazz","jazz","TRUE","FALSE")</f>
        <v>documentary</v>
      </c>
      <c r="S396" s="5">
        <f t="shared" si="26"/>
        <v>42417.818078703705</v>
      </c>
      <c r="T396" s="5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24"/>
        <v>108.04450000000001</v>
      </c>
      <c r="P397" s="24">
        <f t="shared" si="25"/>
        <v>58.719836956521746</v>
      </c>
      <c r="Q397" t="str" cm="1">
        <f t="array" ref="Q397">_xlfn.IFS(N397="food/small batch","food",N397="food/restaurants","food",N397="food/food trucks","food",N397="theater/spaces","theater",N397="theater/musical","theater",N397="theater/plays","theater",N397="technology/web","technology",N397="technology/space exploration","technology",N397="technology/makerspaces","technology",N397="technology/hardware","technology",N397="technology/gadgets","technology",N397="technology/wearables","technology",N397="film &amp; video/television","film &amp; video",N397="film &amp; video/animation","film &amp; video",N397="film &amp; video/science fiction","film &amp; video",N397="film &amp; video/documentary","film &amp; video",N397="film &amp; video/drama","film &amp; video",N397="film &amp; video/shorts","film &amp; video",N397="games/video games","games",N397="games/tabletop games","games",N397="games/mobile games","games",N397="journalism/audio","journalism",N397="photography/people","photography",N397="photography/photobooks","photography",N397="photography/places","photography",N397="photography/nature","photography",N397="music/electronic music","music",N397="music/rock","music",N397="music/indie rock","music",N397="music/faith","music",N397="publishing/children's books","publishing",N397="publishing/art books","publishing",N397="publishing/fiction","publishing",N397="publishing/translations","publishing",N397="music/pop","music",N397="music/classical music","music",N397="publishing/nonfiction","publishing",N397="publishing/radio &amp; podcasts","publishing",N397="music/world music","music",N397="music/metal","music",N397="music/jazz","music","TRUE","FALSE")</f>
        <v>film &amp; video</v>
      </c>
      <c r="R397" t="str" cm="1">
        <f t="array" ref="R397">_xlfn.IFS(N397="food/small batch","small batch",N397="food/restaurants","retaurants",N397="food/food trucks","food trucks",N397="theater/spaces","spaces",N397="theater/musical","musical",N397="theater/plays","plays",N397="technology/web","web",N397="technology/space exploration","space exploration",N397="technology/makerspaces","makerspaces",N397="technology/hardware","hardware",N397="technology/gadgets","gadgets",N397="technology/wearables","wearables",N397="film &amp; video/television","television",N397="film &amp; video/animation","animation",N397="film &amp; video/science fiction","science fiction",N397="film &amp; video/documentary","documentary",N397="film &amp; video/drama","drama",N397="film &amp; video/shorts","shorts",N397="games/video games","video games",N397="games/tabletop games","tabletop games",N397="games/mobile games","mobile games",N397="journalism/audio","audio",N397="photography/people","people",N397="photography/photobooks","photobooks",N397="photography/places","places",N397="photography/nature","nature",N397="music/electronic music","electronic music",N397="music/rock","rock",N397="music/indie rock","indie rock",N397="music/faith","faith",N397="publishing/children's books","children's books",N397="publishing/art books","art books",N397="publishing/fiction","fiction",N397="publishing/translations","translations",N397="music/pop","pop",N397="music/classical music","classical music",N397="publishing/nonfiction","nonfiction",N397="publishing/radio &amp; podcasts","radio &amp; podcasts",N397="music/world music","world music",N397="music/metal","metal",N397="music/jazz","jazz","TRUE","FALSE")</f>
        <v>documentary</v>
      </c>
      <c r="S397" s="5">
        <f t="shared" si="26"/>
        <v>40990.909259259257</v>
      </c>
      <c r="T397" s="5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24"/>
        <v>106.66666666666667</v>
      </c>
      <c r="P398" s="24">
        <f t="shared" si="25"/>
        <v>81.632653061224488</v>
      </c>
      <c r="Q398" t="str" cm="1">
        <f t="array" ref="Q398">_xlfn.IFS(N398="food/small batch","food",N398="food/restaurants","food",N398="food/food trucks","food",N398="theater/spaces","theater",N398="theater/musical","theater",N398="theater/plays","theater",N398="technology/web","technology",N398="technology/space exploration","technology",N398="technology/makerspaces","technology",N398="technology/hardware","technology",N398="technology/gadgets","technology",N398="technology/wearables","technology",N398="film &amp; video/television","film &amp; video",N398="film &amp; video/animation","film &amp; video",N398="film &amp; video/science fiction","film &amp; video",N398="film &amp; video/documentary","film &amp; video",N398="film &amp; video/drama","film &amp; video",N398="film &amp; video/shorts","film &amp; video",N398="games/video games","games",N398="games/tabletop games","games",N398="games/mobile games","games",N398="journalism/audio","journalism",N398="photography/people","photography",N398="photography/photobooks","photography",N398="photography/places","photography",N398="photography/nature","photography",N398="music/electronic music","music",N398="music/rock","music",N398="music/indie rock","music",N398="music/faith","music",N398="publishing/children's books","publishing",N398="publishing/art books","publishing",N398="publishing/fiction","publishing",N398="publishing/translations","publishing",N398="music/pop","music",N398="music/classical music","music",N398="publishing/nonfiction","publishing",N398="publishing/radio &amp; podcasts","publishing",N398="music/world music","music",N398="music/metal","music",N398="music/jazz","music","TRUE","FALSE")</f>
        <v>film &amp; video</v>
      </c>
      <c r="R398" t="str" cm="1">
        <f t="array" ref="R398">_xlfn.IFS(N398="food/small batch","small batch",N398="food/restaurants","retaurants",N398="food/food trucks","food trucks",N398="theater/spaces","spaces",N398="theater/musical","musical",N398="theater/plays","plays",N398="technology/web","web",N398="technology/space exploration","space exploration",N398="technology/makerspaces","makerspaces",N398="technology/hardware","hardware",N398="technology/gadgets","gadgets",N398="technology/wearables","wearables",N398="film &amp; video/television","television",N398="film &amp; video/animation","animation",N398="film &amp; video/science fiction","science fiction",N398="film &amp; video/documentary","documentary",N398="film &amp; video/drama","drama",N398="film &amp; video/shorts","shorts",N398="games/video games","video games",N398="games/tabletop games","tabletop games",N398="games/mobile games","mobile games",N398="journalism/audio","audio",N398="photography/people","people",N398="photography/photobooks","photobooks",N398="photography/places","places",N398="photography/nature","nature",N398="music/electronic music","electronic music",N398="music/rock","rock",N398="music/indie rock","indie rock",N398="music/faith","faith",N398="publishing/children's books","children's books",N398="publishing/art books","art books",N398="publishing/fiction","fiction",N398="publishing/translations","translations",N398="music/pop","pop",N398="music/classical music","classical music",N398="publishing/nonfiction","nonfiction",N398="publishing/radio &amp; podcasts","radio &amp; podcasts",N398="music/world music","world music",N398="music/metal","metal",N398="music/jazz","jazz","TRUE","FALSE")</f>
        <v>documentary</v>
      </c>
      <c r="S398" s="5">
        <f t="shared" si="26"/>
        <v>41082.564884259256</v>
      </c>
      <c r="T398" s="5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24"/>
        <v>103.90027322404372</v>
      </c>
      <c r="P399" s="24">
        <f t="shared" si="25"/>
        <v>56.460043668122275</v>
      </c>
      <c r="Q399" t="str" cm="1">
        <f t="array" ref="Q399">_xlfn.IFS(N399="food/small batch","food",N399="food/restaurants","food",N399="food/food trucks","food",N399="theater/spaces","theater",N399="theater/musical","theater",N399="theater/plays","theater",N399="technology/web","technology",N399="technology/space exploration","technology",N399="technology/makerspaces","technology",N399="technology/hardware","technology",N399="technology/gadgets","technology",N399="technology/wearables","technology",N399="film &amp; video/television","film &amp; video",N399="film &amp; video/animation","film &amp; video",N399="film &amp; video/science fiction","film &amp; video",N399="film &amp; video/documentary","film &amp; video",N399="film &amp; video/drama","film &amp; video",N399="film &amp; video/shorts","film &amp; video",N399="games/video games","games",N399="games/tabletop games","games",N399="games/mobile games","games",N399="journalism/audio","journalism",N399="photography/people","photography",N399="photography/photobooks","photography",N399="photography/places","photography",N399="photography/nature","photography",N399="music/electronic music","music",N399="music/rock","music",N399="music/indie rock","music",N399="music/faith","music",N399="publishing/children's books","publishing",N399="publishing/art books","publishing",N399="publishing/fiction","publishing",N399="publishing/translations","publishing",N399="music/pop","music",N399="music/classical music","music",N399="publishing/nonfiction","publishing",N399="publishing/radio &amp; podcasts","publishing",N399="music/world music","music",N399="music/metal","music",N399="music/jazz","music","TRUE","FALSE")</f>
        <v>film &amp; video</v>
      </c>
      <c r="R399" t="str" cm="1">
        <f t="array" ref="R399">_xlfn.IFS(N399="food/small batch","small batch",N399="food/restaurants","retaurants",N399="food/food trucks","food trucks",N399="theater/spaces","spaces",N399="theater/musical","musical",N399="theater/plays","plays",N399="technology/web","web",N399="technology/space exploration","space exploration",N399="technology/makerspaces","makerspaces",N399="technology/hardware","hardware",N399="technology/gadgets","gadgets",N399="technology/wearables","wearables",N399="film &amp; video/television","television",N399="film &amp; video/animation","animation",N399="film &amp; video/science fiction","science fiction",N399="film &amp; video/documentary","documentary",N399="film &amp; video/drama","drama",N399="film &amp; video/shorts","shorts",N399="games/video games","video games",N399="games/tabletop games","tabletop games",N399="games/mobile games","mobile games",N399="journalism/audio","audio",N399="photography/people","people",N399="photography/photobooks","photobooks",N399="photography/places","places",N399="photography/nature","nature",N399="music/electronic music","electronic music",N399="music/rock","rock",N399="music/indie rock","indie rock",N399="music/faith","faith",N399="publishing/children's books","children's books",N399="publishing/art books","art books",N399="publishing/fiction","fiction",N399="publishing/translations","translations",N399="music/pop","pop",N399="music/classical music","classical music",N399="publishing/nonfiction","nonfiction",N399="publishing/radio &amp; podcasts","radio &amp; podcasts",N399="music/world music","world music",N399="music/metal","metal",N399="music/jazz","jazz","TRUE","FALSE")</f>
        <v>documentary</v>
      </c>
      <c r="S399" s="5">
        <f t="shared" si="26"/>
        <v>40379.776435185187</v>
      </c>
      <c r="T399" s="5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24"/>
        <v>125.16000000000001</v>
      </c>
      <c r="P400" s="24">
        <f t="shared" si="25"/>
        <v>140.1044776119403</v>
      </c>
      <c r="Q400" t="str" cm="1">
        <f t="array" ref="Q400">_xlfn.IFS(N400="food/small batch","food",N400="food/restaurants","food",N400="food/food trucks","food",N400="theater/spaces","theater",N400="theater/musical","theater",N400="theater/plays","theater",N400="technology/web","technology",N400="technology/space exploration","technology",N400="technology/makerspaces","technology",N400="technology/hardware","technology",N400="technology/gadgets","technology",N400="technology/wearables","technology",N400="film &amp; video/television","film &amp; video",N400="film &amp; video/animation","film &amp; video",N400="film &amp; video/science fiction","film &amp; video",N400="film &amp; video/documentary","film &amp; video",N400="film &amp; video/drama","film &amp; video",N400="film &amp; video/shorts","film &amp; video",N400="games/video games","games",N400="games/tabletop games","games",N400="games/mobile games","games",N400="journalism/audio","journalism",N400="photography/people","photography",N400="photography/photobooks","photography",N400="photography/places","photography",N400="photography/nature","photography",N400="music/electronic music","music",N400="music/rock","music",N400="music/indie rock","music",N400="music/faith","music",N400="publishing/children's books","publishing",N400="publishing/art books","publishing",N400="publishing/fiction","publishing",N400="publishing/translations","publishing",N400="music/pop","music",N400="music/classical music","music",N400="publishing/nonfiction","publishing",N400="publishing/radio &amp; podcasts","publishing",N400="music/world music","music",N400="music/metal","music",N400="music/jazz","music","TRUE","FALSE")</f>
        <v>film &amp; video</v>
      </c>
      <c r="R400" t="str" cm="1">
        <f t="array" ref="R400">_xlfn.IFS(N400="food/small batch","small batch",N400="food/restaurants","retaurants",N400="food/food trucks","food trucks",N400="theater/spaces","spaces",N400="theater/musical","musical",N400="theater/plays","plays",N400="technology/web","web",N400="technology/space exploration","space exploration",N400="technology/makerspaces","makerspaces",N400="technology/hardware","hardware",N400="technology/gadgets","gadgets",N400="technology/wearables","wearables",N400="film &amp; video/television","television",N400="film &amp; video/animation","animation",N400="film &amp; video/science fiction","science fiction",N400="film &amp; video/documentary","documentary",N400="film &amp; video/drama","drama",N400="film &amp; video/shorts","shorts",N400="games/video games","video games",N400="games/tabletop games","tabletop games",N400="games/mobile games","mobile games",N400="journalism/audio","audio",N400="photography/people","people",N400="photography/photobooks","photobooks",N400="photography/places","places",N400="photography/nature","nature",N400="music/electronic music","electronic music",N400="music/rock","rock",N400="music/indie rock","indie rock",N400="music/faith","faith",N400="publishing/children's books","children's books",N400="publishing/art books","art books",N400="publishing/fiction","fiction",N400="publishing/translations","translations",N400="music/pop","pop",N400="music/classical music","classical music",N400="publishing/nonfiction","nonfiction",N400="publishing/radio &amp; podcasts","radio &amp; podcasts",N400="music/world music","world music",N400="music/metal","metal",N400="music/jazz","jazz","TRUE","FALSE")</f>
        <v>documentary</v>
      </c>
      <c r="S400" s="5">
        <f t="shared" si="26"/>
        <v>42078.793124999997</v>
      </c>
      <c r="T400" s="5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24"/>
        <v>106.80499999999999</v>
      </c>
      <c r="P401" s="24">
        <f t="shared" si="25"/>
        <v>224.85263157894738</v>
      </c>
      <c r="Q401" t="str" cm="1">
        <f t="array" ref="Q401">_xlfn.IFS(N401="food/small batch","food",N401="food/restaurants","food",N401="food/food trucks","food",N401="theater/spaces","theater",N401="theater/musical","theater",N401="theater/plays","theater",N401="technology/web","technology",N401="technology/space exploration","technology",N401="technology/makerspaces","technology",N401="technology/hardware","technology",N401="technology/gadgets","technology",N401="technology/wearables","technology",N401="film &amp; video/television","film &amp; video",N401="film &amp; video/animation","film &amp; video",N401="film &amp; video/science fiction","film &amp; video",N401="film &amp; video/documentary","film &amp; video",N401="film &amp; video/drama","film &amp; video",N401="film &amp; video/shorts","film &amp; video",N401="games/video games","games",N401="games/tabletop games","games",N401="games/mobile games","games",N401="journalism/audio","journalism",N401="photography/people","photography",N401="photography/photobooks","photography",N401="photography/places","photography",N401="photography/nature","photography",N401="music/electronic music","music",N401="music/rock","music",N401="music/indie rock","music",N401="music/faith","music",N401="publishing/children's books","publishing",N401="publishing/art books","publishing",N401="publishing/fiction","publishing",N401="publishing/translations","publishing",N401="music/pop","music",N401="music/classical music","music",N401="publishing/nonfiction","publishing",N401="publishing/radio &amp; podcasts","publishing",N401="music/world music","music",N401="music/metal","music",N401="music/jazz","music","TRUE","FALSE")</f>
        <v>film &amp; video</v>
      </c>
      <c r="R401" t="str" cm="1">
        <f t="array" ref="R401">_xlfn.IFS(N401="food/small batch","small batch",N401="food/restaurants","retaurants",N401="food/food trucks","food trucks",N401="theater/spaces","spaces",N401="theater/musical","musical",N401="theater/plays","plays",N401="technology/web","web",N401="technology/space exploration","space exploration",N401="technology/makerspaces","makerspaces",N401="technology/hardware","hardware",N401="technology/gadgets","gadgets",N401="technology/wearables","wearables",N401="film &amp; video/television","television",N401="film &amp; video/animation","animation",N401="film &amp; video/science fiction","science fiction",N401="film &amp; video/documentary","documentary",N401="film &amp; video/drama","drama",N401="film &amp; video/shorts","shorts",N401="games/video games","video games",N401="games/tabletop games","tabletop games",N401="games/mobile games","mobile games",N401="journalism/audio","audio",N401="photography/people","people",N401="photography/photobooks","photobooks",N401="photography/places","places",N401="photography/nature","nature",N401="music/electronic music","electronic music",N401="music/rock","rock",N401="music/indie rock","indie rock",N401="music/faith","faith",N401="publishing/children's books","children's books",N401="publishing/art books","art books",N401="publishing/fiction","fiction",N401="publishing/translations","translations",N401="music/pop","pop",N401="music/classical music","classical music",N401="publishing/nonfiction","nonfiction",N401="publishing/radio &amp; podcasts","radio &amp; podcasts",N401="music/world music","world music",N401="music/metal","metal",N401="music/jazz","jazz","TRUE","FALSE")</f>
        <v>documentary</v>
      </c>
      <c r="S401" s="5">
        <f t="shared" si="26"/>
        <v>42687.875775462962</v>
      </c>
      <c r="T401" s="5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24"/>
        <v>112.30249999999999</v>
      </c>
      <c r="P402" s="24">
        <f t="shared" si="25"/>
        <v>181.13306451612902</v>
      </c>
      <c r="Q402" t="str" cm="1">
        <f t="array" ref="Q402">_xlfn.IFS(N402="food/small batch","food",N402="food/restaurants","food",N402="food/food trucks","food",N402="theater/spaces","theater",N402="theater/musical","theater",N402="theater/plays","theater",N402="technology/web","technology",N402="technology/space exploration","technology",N402="technology/makerspaces","technology",N402="technology/hardware","technology",N402="technology/gadgets","technology",N402="technology/wearables","technology",N402="film &amp; video/television","film &amp; video",N402="film &amp; video/animation","film &amp; video",N402="film &amp; video/science fiction","film &amp; video",N402="film &amp; video/documentary","film &amp; video",N402="film &amp; video/drama","film &amp; video",N402="film &amp; video/shorts","film &amp; video",N402="games/video games","games",N402="games/tabletop games","games",N402="games/mobile games","games",N402="journalism/audio","journalism",N402="photography/people","photography",N402="photography/photobooks","photography",N402="photography/places","photography",N402="photography/nature","photography",N402="music/electronic music","music",N402="music/rock","music",N402="music/indie rock","music",N402="music/faith","music",N402="publishing/children's books","publishing",N402="publishing/art books","publishing",N402="publishing/fiction","publishing",N402="publishing/translations","publishing",N402="music/pop","music",N402="music/classical music","music",N402="publishing/nonfiction","publishing",N402="publishing/radio &amp; podcasts","publishing",N402="music/world music","music",N402="music/metal","music",N402="music/jazz","music","TRUE","FALSE")</f>
        <v>film &amp; video</v>
      </c>
      <c r="R402" t="str" cm="1">
        <f t="array" ref="R402">_xlfn.IFS(N402="food/small batch","small batch",N402="food/restaurants","retaurants",N402="food/food trucks","food trucks",N402="theater/spaces","spaces",N402="theater/musical","musical",N402="theater/plays","plays",N402="technology/web","web",N402="technology/space exploration","space exploration",N402="technology/makerspaces","makerspaces",N402="technology/hardware","hardware",N402="technology/gadgets","gadgets",N402="technology/wearables","wearables",N402="film &amp; video/television","television",N402="film &amp; video/animation","animation",N402="film &amp; video/science fiction","science fiction",N402="film &amp; video/documentary","documentary",N402="film &amp; video/drama","drama",N402="film &amp; video/shorts","shorts",N402="games/video games","video games",N402="games/tabletop games","tabletop games",N402="games/mobile games","mobile games",N402="journalism/audio","audio",N402="photography/people","people",N402="photography/photobooks","photobooks",N402="photography/places","places",N402="photography/nature","nature",N402="music/electronic music","electronic music",N402="music/rock","rock",N402="music/indie rock","indie rock",N402="music/faith","faith",N402="publishing/children's books","children's books",N402="publishing/art books","art books",N402="publishing/fiction","fiction",N402="publishing/translations","translations",N402="music/pop","pop",N402="music/classical music","classical music",N402="publishing/nonfiction","nonfiction",N402="publishing/radio &amp; podcasts","radio &amp; podcasts",N402="music/world music","world music",N402="music/metal","metal",N402="music/jazz","jazz","TRUE","FALSE")</f>
        <v>documentary</v>
      </c>
      <c r="S402" s="5">
        <f t="shared" si="26"/>
        <v>41745.635960648149</v>
      </c>
      <c r="T402" s="5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24"/>
        <v>103.812</v>
      </c>
      <c r="P403" s="24">
        <f t="shared" si="25"/>
        <v>711.04109589041093</v>
      </c>
      <c r="Q403" t="str" cm="1">
        <f t="array" ref="Q403">_xlfn.IFS(N403="food/small batch","food",N403="food/restaurants","food",N403="food/food trucks","food",N403="theater/spaces","theater",N403="theater/musical","theater",N403="theater/plays","theater",N403="technology/web","technology",N403="technology/space exploration","technology",N403="technology/makerspaces","technology",N403="technology/hardware","technology",N403="technology/gadgets","technology",N403="technology/wearables","technology",N403="film &amp; video/television","film &amp; video",N403="film &amp; video/animation","film &amp; video",N403="film &amp; video/science fiction","film &amp; video",N403="film &amp; video/documentary","film &amp; video",N403="film &amp; video/drama","film &amp; video",N403="film &amp; video/shorts","film &amp; video",N403="games/video games","games",N403="games/tabletop games","games",N403="games/mobile games","games",N403="journalism/audio","journalism",N403="photography/people","photography",N403="photography/photobooks","photography",N403="photography/places","photography",N403="photography/nature","photography",N403="music/electronic music","music",N403="music/rock","music",N403="music/indie rock","music",N403="music/faith","music",N403="publishing/children's books","publishing",N403="publishing/art books","publishing",N403="publishing/fiction","publishing",N403="publishing/translations","publishing",N403="music/pop","music",N403="music/classical music","music",N403="publishing/nonfiction","publishing",N403="publishing/radio &amp; podcasts","publishing",N403="music/world music","music",N403="music/metal","music",N403="music/jazz","music","TRUE","FALSE")</f>
        <v>film &amp; video</v>
      </c>
      <c r="R403" t="str" cm="1">
        <f t="array" ref="R403">_xlfn.IFS(N403="food/small batch","small batch",N403="food/restaurants","retaurants",N403="food/food trucks","food trucks",N403="theater/spaces","spaces",N403="theater/musical","musical",N403="theater/plays","plays",N403="technology/web","web",N403="technology/space exploration","space exploration",N403="technology/makerspaces","makerspaces",N403="technology/hardware","hardware",N403="technology/gadgets","gadgets",N403="technology/wearables","wearables",N403="film &amp; video/television","television",N403="film &amp; video/animation","animation",N403="film &amp; video/science fiction","science fiction",N403="film &amp; video/documentary","documentary",N403="film &amp; video/drama","drama",N403="film &amp; video/shorts","shorts",N403="games/video games","video games",N403="games/tabletop games","tabletop games",N403="games/mobile games","mobile games",N403="journalism/audio","audio",N403="photography/people","people",N403="photography/photobooks","photobooks",N403="photography/places","places",N403="photography/nature","nature",N403="music/electronic music","electronic music",N403="music/rock","rock",N403="music/indie rock","indie rock",N403="music/faith","faith",N403="publishing/children's books","children's books",N403="publishing/art books","art books",N403="publishing/fiction","fiction",N403="publishing/translations","translations",N403="music/pop","pop",N403="music/classical music","classical music",N403="publishing/nonfiction","nonfiction",N403="publishing/radio &amp; podcasts","radio &amp; podcasts",N403="music/world music","world music",N403="music/metal","metal",N403="music/jazz","jazz","TRUE","FALSE")</f>
        <v>documentary</v>
      </c>
      <c r="S403" s="5">
        <f t="shared" si="26"/>
        <v>40732.842245370368</v>
      </c>
      <c r="T403" s="5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24"/>
        <v>141.65</v>
      </c>
      <c r="P404" s="24">
        <f t="shared" si="25"/>
        <v>65.883720930232556</v>
      </c>
      <c r="Q404" t="str" cm="1">
        <f t="array" ref="Q404">_xlfn.IFS(N404="food/small batch","food",N404="food/restaurants","food",N404="food/food trucks","food",N404="theater/spaces","theater",N404="theater/musical","theater",N404="theater/plays","theater",N404="technology/web","technology",N404="technology/space exploration","technology",N404="technology/makerspaces","technology",N404="technology/hardware","technology",N404="technology/gadgets","technology",N404="technology/wearables","technology",N404="film &amp; video/television","film &amp; video",N404="film &amp; video/animation","film &amp; video",N404="film &amp; video/science fiction","film &amp; video",N404="film &amp; video/documentary","film &amp; video",N404="film &amp; video/drama","film &amp; video",N404="film &amp; video/shorts","film &amp; video",N404="games/video games","games",N404="games/tabletop games","games",N404="games/mobile games","games",N404="journalism/audio","journalism",N404="photography/people","photography",N404="photography/photobooks","photography",N404="photography/places","photography",N404="photography/nature","photography",N404="music/electronic music","music",N404="music/rock","music",N404="music/indie rock","music",N404="music/faith","music",N404="publishing/children's books","publishing",N404="publishing/art books","publishing",N404="publishing/fiction","publishing",N404="publishing/translations","publishing",N404="music/pop","music",N404="music/classical music","music",N404="publishing/nonfiction","publishing",N404="publishing/radio &amp; podcasts","publishing",N404="music/world music","music",N404="music/metal","music",N404="music/jazz","music","TRUE","FALSE")</f>
        <v>film &amp; video</v>
      </c>
      <c r="R404" t="str" cm="1">
        <f t="array" ref="R404">_xlfn.IFS(N404="food/small batch","small batch",N404="food/restaurants","retaurants",N404="food/food trucks","food trucks",N404="theater/spaces","spaces",N404="theater/musical","musical",N404="theater/plays","plays",N404="technology/web","web",N404="technology/space exploration","space exploration",N404="technology/makerspaces","makerspaces",N404="technology/hardware","hardware",N404="technology/gadgets","gadgets",N404="technology/wearables","wearables",N404="film &amp; video/television","television",N404="film &amp; video/animation","animation",N404="film &amp; video/science fiction","science fiction",N404="film &amp; video/documentary","documentary",N404="film &amp; video/drama","drama",N404="film &amp; video/shorts","shorts",N404="games/video games","video games",N404="games/tabletop games","tabletop games",N404="games/mobile games","mobile games",N404="journalism/audio","audio",N404="photography/people","people",N404="photography/photobooks","photobooks",N404="photography/places","places",N404="photography/nature","nature",N404="music/electronic music","electronic music",N404="music/rock","rock",N404="music/indie rock","indie rock",N404="music/faith","faith",N404="publishing/children's books","children's books",N404="publishing/art books","art books",N404="publishing/fiction","fiction",N404="publishing/translations","translations",N404="music/pop","pop",N404="music/classical music","classical music",N404="publishing/nonfiction","nonfiction",N404="publishing/radio &amp; podcasts","radio &amp; podcasts",N404="music/world music","world music",N404="music/metal","metal",N404="music/jazz","jazz","TRUE","FALSE")</f>
        <v>documentary</v>
      </c>
      <c r="S404" s="5">
        <f t="shared" si="26"/>
        <v>42292.539548611108</v>
      </c>
      <c r="T404" s="5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24"/>
        <v>105.25999999999999</v>
      </c>
      <c r="P405" s="24">
        <f t="shared" si="25"/>
        <v>75.185714285714283</v>
      </c>
      <c r="Q405" t="str" cm="1">
        <f t="array" ref="Q405">_xlfn.IFS(N405="food/small batch","food",N405="food/restaurants","food",N405="food/food trucks","food",N405="theater/spaces","theater",N405="theater/musical","theater",N405="theater/plays","theater",N405="technology/web","technology",N405="technology/space exploration","technology",N405="technology/makerspaces","technology",N405="technology/hardware","technology",N405="technology/gadgets","technology",N405="technology/wearables","technology",N405="film &amp; video/television","film &amp; video",N405="film &amp; video/animation","film &amp; video",N405="film &amp; video/science fiction","film &amp; video",N405="film &amp; video/documentary","film &amp; video",N405="film &amp; video/drama","film &amp; video",N405="film &amp; video/shorts","film &amp; video",N405="games/video games","games",N405="games/tabletop games","games",N405="games/mobile games","games",N405="journalism/audio","journalism",N405="photography/people","photography",N405="photography/photobooks","photography",N405="photography/places","photography",N405="photography/nature","photography",N405="music/electronic music","music",N405="music/rock","music",N405="music/indie rock","music",N405="music/faith","music",N405="publishing/children's books","publishing",N405="publishing/art books","publishing",N405="publishing/fiction","publishing",N405="publishing/translations","publishing",N405="music/pop","music",N405="music/classical music","music",N405="publishing/nonfiction","publishing",N405="publishing/radio &amp; podcasts","publishing",N405="music/world music","music",N405="music/metal","music",N405="music/jazz","music","TRUE","FALSE")</f>
        <v>film &amp; video</v>
      </c>
      <c r="R405" t="str" cm="1">
        <f t="array" ref="R405">_xlfn.IFS(N405="food/small batch","small batch",N405="food/restaurants","retaurants",N405="food/food trucks","food trucks",N405="theater/spaces","spaces",N405="theater/musical","musical",N405="theater/plays","plays",N405="technology/web","web",N405="technology/space exploration","space exploration",N405="technology/makerspaces","makerspaces",N405="technology/hardware","hardware",N405="technology/gadgets","gadgets",N405="technology/wearables","wearables",N405="film &amp; video/television","television",N405="film &amp; video/animation","animation",N405="film &amp; video/science fiction","science fiction",N405="film &amp; video/documentary","documentary",N405="film &amp; video/drama","drama",N405="film &amp; video/shorts","shorts",N405="games/video games","video games",N405="games/tabletop games","tabletop games",N405="games/mobile games","mobile games",N405="journalism/audio","audio",N405="photography/people","people",N405="photography/photobooks","photobooks",N405="photography/places","places",N405="photography/nature","nature",N405="music/electronic music","electronic music",N405="music/rock","rock",N405="music/indie rock","indie rock",N405="music/faith","faith",N405="publishing/children's books","children's books",N405="publishing/art books","art books",N405="publishing/fiction","fiction",N405="publishing/translations","translations",N405="music/pop","pop",N405="music/classical music","classical music",N405="publishing/nonfiction","nonfiction",N405="publishing/radio &amp; podcasts","radio &amp; podcasts",N405="music/world music","world music",N405="music/metal","metal",N405="music/jazz","jazz","TRUE","FALSE")</f>
        <v>documentary</v>
      </c>
      <c r="S405" s="5">
        <f t="shared" si="26"/>
        <v>40718.310659722221</v>
      </c>
      <c r="T405" s="5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24"/>
        <v>103.09142857142857</v>
      </c>
      <c r="P406" s="24">
        <f t="shared" si="25"/>
        <v>133.14391143911439</v>
      </c>
      <c r="Q406" t="str" cm="1">
        <f t="array" ref="Q406">_xlfn.IFS(N406="food/small batch","food",N406="food/restaurants","food",N406="food/food trucks","food",N406="theater/spaces","theater",N406="theater/musical","theater",N406="theater/plays","theater",N406="technology/web","technology",N406="technology/space exploration","technology",N406="technology/makerspaces","technology",N406="technology/hardware","technology",N406="technology/gadgets","technology",N406="technology/wearables","technology",N406="film &amp; video/television","film &amp; video",N406="film &amp; video/animation","film &amp; video",N406="film &amp; video/science fiction","film &amp; video",N406="film &amp; video/documentary","film &amp; video",N406="film &amp; video/drama","film &amp; video",N406="film &amp; video/shorts","film &amp; video",N406="games/video games","games",N406="games/tabletop games","games",N406="games/mobile games","games",N406="journalism/audio","journalism",N406="photography/people","photography",N406="photography/photobooks","photography",N406="photography/places","photography",N406="photography/nature","photography",N406="music/electronic music","music",N406="music/rock","music",N406="music/indie rock","music",N406="music/faith","music",N406="publishing/children's books","publishing",N406="publishing/art books","publishing",N406="publishing/fiction","publishing",N406="publishing/translations","publishing",N406="music/pop","music",N406="music/classical music","music",N406="publishing/nonfiction","publishing",N406="publishing/radio &amp; podcasts","publishing",N406="music/world music","music",N406="music/metal","music",N406="music/jazz","music","TRUE","FALSE")</f>
        <v>film &amp; video</v>
      </c>
      <c r="R406" t="str" cm="1">
        <f t="array" ref="R406">_xlfn.IFS(N406="food/small batch","small batch",N406="food/restaurants","retaurants",N406="food/food trucks","food trucks",N406="theater/spaces","spaces",N406="theater/musical","musical",N406="theater/plays","plays",N406="technology/web","web",N406="technology/space exploration","space exploration",N406="technology/makerspaces","makerspaces",N406="technology/hardware","hardware",N406="technology/gadgets","gadgets",N406="technology/wearables","wearables",N406="film &amp; video/television","television",N406="film &amp; video/animation","animation",N406="film &amp; video/science fiction","science fiction",N406="film &amp; video/documentary","documentary",N406="film &amp; video/drama","drama",N406="film &amp; video/shorts","shorts",N406="games/video games","video games",N406="games/tabletop games","tabletop games",N406="games/mobile games","mobile games",N406="journalism/audio","audio",N406="photography/people","people",N406="photography/photobooks","photobooks",N406="photography/places","places",N406="photography/nature","nature",N406="music/electronic music","electronic music",N406="music/rock","rock",N406="music/indie rock","indie rock",N406="music/faith","faith",N406="publishing/children's books","children's books",N406="publishing/art books","art books",N406="publishing/fiction","fiction",N406="publishing/translations","translations",N406="music/pop","pop",N406="music/classical music","classical music",N406="publishing/nonfiction","nonfiction",N406="publishing/radio &amp; podcasts","radio &amp; podcasts",N406="music/world music","world music",N406="music/metal","metal",N406="music/jazz","jazz","TRUE","FALSE")</f>
        <v>documentary</v>
      </c>
      <c r="S406" s="5">
        <f t="shared" si="26"/>
        <v>41646.628032407411</v>
      </c>
      <c r="T406" s="5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24"/>
        <v>107.65957446808511</v>
      </c>
      <c r="P407" s="24">
        <f t="shared" si="25"/>
        <v>55.2</v>
      </c>
      <c r="Q407" t="str" cm="1">
        <f t="array" ref="Q407">_xlfn.IFS(N407="food/small batch","food",N407="food/restaurants","food",N407="food/food trucks","food",N407="theater/spaces","theater",N407="theater/musical","theater",N407="theater/plays","theater",N407="technology/web","technology",N407="technology/space exploration","technology",N407="technology/makerspaces","technology",N407="technology/hardware","technology",N407="technology/gadgets","technology",N407="technology/wearables","technology",N407="film &amp; video/television","film &amp; video",N407="film &amp; video/animation","film &amp; video",N407="film &amp; video/science fiction","film &amp; video",N407="film &amp; video/documentary","film &amp; video",N407="film &amp; video/drama","film &amp; video",N407="film &amp; video/shorts","film &amp; video",N407="games/video games","games",N407="games/tabletop games","games",N407="games/mobile games","games",N407="journalism/audio","journalism",N407="photography/people","photography",N407="photography/photobooks","photography",N407="photography/places","photography",N407="photography/nature","photography",N407="music/electronic music","music",N407="music/rock","music",N407="music/indie rock","music",N407="music/faith","music",N407="publishing/children's books","publishing",N407="publishing/art books","publishing",N407="publishing/fiction","publishing",N407="publishing/translations","publishing",N407="music/pop","music",N407="music/classical music","music",N407="publishing/nonfiction","publishing",N407="publishing/radio &amp; podcasts","publishing",N407="music/world music","music",N407="music/metal","music",N407="music/jazz","music","TRUE","FALSE")</f>
        <v>film &amp; video</v>
      </c>
      <c r="R407" t="str" cm="1">
        <f t="array" ref="R407">_xlfn.IFS(N407="food/small batch","small batch",N407="food/restaurants","retaurants",N407="food/food trucks","food trucks",N407="theater/spaces","spaces",N407="theater/musical","musical",N407="theater/plays","plays",N407="technology/web","web",N407="technology/space exploration","space exploration",N407="technology/makerspaces","makerspaces",N407="technology/hardware","hardware",N407="technology/gadgets","gadgets",N407="technology/wearables","wearables",N407="film &amp; video/television","television",N407="film &amp; video/animation","animation",N407="film &amp; video/science fiction","science fiction",N407="film &amp; video/documentary","documentary",N407="film &amp; video/drama","drama",N407="film &amp; video/shorts","shorts",N407="games/video games","video games",N407="games/tabletop games","tabletop games",N407="games/mobile games","mobile games",N407="journalism/audio","audio",N407="photography/people","people",N407="photography/photobooks","photobooks",N407="photography/places","places",N407="photography/nature","nature",N407="music/electronic music","electronic music",N407="music/rock","rock",N407="music/indie rock","indie rock",N407="music/faith","faith",N407="publishing/children's books","children's books",N407="publishing/art books","art books",N407="publishing/fiction","fiction",N407="publishing/translations","translations",N407="music/pop","pop",N407="music/classical music","classical music",N407="publishing/nonfiction","nonfiction",N407="publishing/radio &amp; podcasts","radio &amp; podcasts",N407="music/world music","world music",N407="music/metal","metal",N407="music/jazz","jazz","TRUE","FALSE")</f>
        <v>documentary</v>
      </c>
      <c r="S407" s="5">
        <f t="shared" si="26"/>
        <v>41674.08494212963</v>
      </c>
      <c r="T407" s="5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24"/>
        <v>107.70464285714286</v>
      </c>
      <c r="P408" s="24">
        <f t="shared" si="25"/>
        <v>86.163714285714292</v>
      </c>
      <c r="Q408" t="str" cm="1">
        <f t="array" ref="Q408">_xlfn.IFS(N408="food/small batch","food",N408="food/restaurants","food",N408="food/food trucks","food",N408="theater/spaces","theater",N408="theater/musical","theater",N408="theater/plays","theater",N408="technology/web","technology",N408="technology/space exploration","technology",N408="technology/makerspaces","technology",N408="technology/hardware","technology",N408="technology/gadgets","technology",N408="technology/wearables","technology",N408="film &amp; video/television","film &amp; video",N408="film &amp; video/animation","film &amp; video",N408="film &amp; video/science fiction","film &amp; video",N408="film &amp; video/documentary","film &amp; video",N408="film &amp; video/drama","film &amp; video",N408="film &amp; video/shorts","film &amp; video",N408="games/video games","games",N408="games/tabletop games","games",N408="games/mobile games","games",N408="journalism/audio","journalism",N408="photography/people","photography",N408="photography/photobooks","photography",N408="photography/places","photography",N408="photography/nature","photography",N408="music/electronic music","music",N408="music/rock","music",N408="music/indie rock","music",N408="music/faith","music",N408="publishing/children's books","publishing",N408="publishing/art books","publishing",N408="publishing/fiction","publishing",N408="publishing/translations","publishing",N408="music/pop","music",N408="music/classical music","music",N408="publishing/nonfiction","publishing",N408="publishing/radio &amp; podcasts","publishing",N408="music/world music","music",N408="music/metal","music",N408="music/jazz","music","TRUE","FALSE")</f>
        <v>film &amp; video</v>
      </c>
      <c r="R408" t="str" cm="1">
        <f t="array" ref="R408">_xlfn.IFS(N408="food/small batch","small batch",N408="food/restaurants","retaurants",N408="food/food trucks","food trucks",N408="theater/spaces","spaces",N408="theater/musical","musical",N408="theater/plays","plays",N408="technology/web","web",N408="technology/space exploration","space exploration",N408="technology/makerspaces","makerspaces",N408="technology/hardware","hardware",N408="technology/gadgets","gadgets",N408="technology/wearables","wearables",N408="film &amp; video/television","television",N408="film &amp; video/animation","animation",N408="film &amp; video/science fiction","science fiction",N408="film &amp; video/documentary","documentary",N408="film &amp; video/drama","drama",N408="film &amp; video/shorts","shorts",N408="games/video games","video games",N408="games/tabletop games","tabletop games",N408="games/mobile games","mobile games",N408="journalism/audio","audio",N408="photography/people","people",N408="photography/photobooks","photobooks",N408="photography/places","places",N408="photography/nature","nature",N408="music/electronic music","electronic music",N408="music/rock","rock",N408="music/indie rock","indie rock",N408="music/faith","faith",N408="publishing/children's books","children's books",N408="publishing/art books","art books",N408="publishing/fiction","fiction",N408="publishing/translations","translations",N408="music/pop","pop",N408="music/classical music","classical music",N408="publishing/nonfiction","nonfiction",N408="publishing/radio &amp; podcasts","radio &amp; podcasts",N408="music/world music","world music",N408="music/metal","metal",N408="music/jazz","jazz","TRUE","FALSE")</f>
        <v>documentary</v>
      </c>
      <c r="S408" s="5">
        <f t="shared" si="26"/>
        <v>40638.162465277775</v>
      </c>
      <c r="T408" s="5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24"/>
        <v>101.55000000000001</v>
      </c>
      <c r="P409" s="24">
        <f t="shared" si="25"/>
        <v>92.318181818181813</v>
      </c>
      <c r="Q409" t="str" cm="1">
        <f t="array" ref="Q409">_xlfn.IFS(N409="food/small batch","food",N409="food/restaurants","food",N409="food/food trucks","food",N409="theater/spaces","theater",N409="theater/musical","theater",N409="theater/plays","theater",N409="technology/web","technology",N409="technology/space exploration","technology",N409="technology/makerspaces","technology",N409="technology/hardware","technology",N409="technology/gadgets","technology",N409="technology/wearables","technology",N409="film &amp; video/television","film &amp; video",N409="film &amp; video/animation","film &amp; video",N409="film &amp; video/science fiction","film &amp; video",N409="film &amp; video/documentary","film &amp; video",N409="film &amp; video/drama","film &amp; video",N409="film &amp; video/shorts","film &amp; video",N409="games/video games","games",N409="games/tabletop games","games",N409="games/mobile games","games",N409="journalism/audio","journalism",N409="photography/people","photography",N409="photography/photobooks","photography",N409="photography/places","photography",N409="photography/nature","photography",N409="music/electronic music","music",N409="music/rock","music",N409="music/indie rock","music",N409="music/faith","music",N409="publishing/children's books","publishing",N409="publishing/art books","publishing",N409="publishing/fiction","publishing",N409="publishing/translations","publishing",N409="music/pop","music",N409="music/classical music","music",N409="publishing/nonfiction","publishing",N409="publishing/radio &amp; podcasts","publishing",N409="music/world music","music",N409="music/metal","music",N409="music/jazz","music","TRUE","FALSE")</f>
        <v>film &amp; video</v>
      </c>
      <c r="R409" t="str" cm="1">
        <f t="array" ref="R409">_xlfn.IFS(N409="food/small batch","small batch",N409="food/restaurants","retaurants",N409="food/food trucks","food trucks",N409="theater/spaces","spaces",N409="theater/musical","musical",N409="theater/plays","plays",N409="technology/web","web",N409="technology/space exploration","space exploration",N409="technology/makerspaces","makerspaces",N409="technology/hardware","hardware",N409="technology/gadgets","gadgets",N409="technology/wearables","wearables",N409="film &amp; video/television","television",N409="film &amp; video/animation","animation",N409="film &amp; video/science fiction","science fiction",N409="film &amp; video/documentary","documentary",N409="film &amp; video/drama","drama",N409="film &amp; video/shorts","shorts",N409="games/video games","video games",N409="games/tabletop games","tabletop games",N409="games/mobile games","mobile games",N409="journalism/audio","audio",N409="photography/people","people",N409="photography/photobooks","photobooks",N409="photography/places","places",N409="photography/nature","nature",N409="music/electronic music","electronic music",N409="music/rock","rock",N409="music/indie rock","indie rock",N409="music/faith","faith",N409="publishing/children's books","children's books",N409="publishing/art books","art books",N409="publishing/fiction","fiction",N409="publishing/translations","translations",N409="music/pop","pop",N409="music/classical music","classical music",N409="publishing/nonfiction","nonfiction",N409="publishing/radio &amp; podcasts","radio &amp; podcasts",N409="music/world music","world music",N409="music/metal","metal",N409="music/jazz","jazz","TRUE","FALSE")</f>
        <v>documentary</v>
      </c>
      <c r="S409" s="5">
        <f t="shared" si="26"/>
        <v>40806.870949074073</v>
      </c>
      <c r="T409" s="5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24"/>
        <v>101.43766666666667</v>
      </c>
      <c r="P410" s="24">
        <f t="shared" si="25"/>
        <v>160.16473684210527</v>
      </c>
      <c r="Q410" t="str" cm="1">
        <f t="array" ref="Q410">_xlfn.IFS(N410="food/small batch","food",N410="food/restaurants","food",N410="food/food trucks","food",N410="theater/spaces","theater",N410="theater/musical","theater",N410="theater/plays","theater",N410="technology/web","technology",N410="technology/space exploration","technology",N410="technology/makerspaces","technology",N410="technology/hardware","technology",N410="technology/gadgets","technology",N410="technology/wearables","technology",N410="film &amp; video/television","film &amp; video",N410="film &amp; video/animation","film &amp; video",N410="film &amp; video/science fiction","film &amp; video",N410="film &amp; video/documentary","film &amp; video",N410="film &amp; video/drama","film &amp; video",N410="film &amp; video/shorts","film &amp; video",N410="games/video games","games",N410="games/tabletop games","games",N410="games/mobile games","games",N410="journalism/audio","journalism",N410="photography/people","photography",N410="photography/photobooks","photography",N410="photography/places","photography",N410="photography/nature","photography",N410="music/electronic music","music",N410="music/rock","music",N410="music/indie rock","music",N410="music/faith","music",N410="publishing/children's books","publishing",N410="publishing/art books","publishing",N410="publishing/fiction","publishing",N410="publishing/translations","publishing",N410="music/pop","music",N410="music/classical music","music",N410="publishing/nonfiction","publishing",N410="publishing/radio &amp; podcasts","publishing",N410="music/world music","music",N410="music/metal","music",N410="music/jazz","music","TRUE","FALSE")</f>
        <v>film &amp; video</v>
      </c>
      <c r="R410" t="str" cm="1">
        <f t="array" ref="R410">_xlfn.IFS(N410="food/small batch","small batch",N410="food/restaurants","retaurants",N410="food/food trucks","food trucks",N410="theater/spaces","spaces",N410="theater/musical","musical",N410="theater/plays","plays",N410="technology/web","web",N410="technology/space exploration","space exploration",N410="technology/makerspaces","makerspaces",N410="technology/hardware","hardware",N410="technology/gadgets","gadgets",N410="technology/wearables","wearables",N410="film &amp; video/television","television",N410="film &amp; video/animation","animation",N410="film &amp; video/science fiction","science fiction",N410="film &amp; video/documentary","documentary",N410="film &amp; video/drama","drama",N410="film &amp; video/shorts","shorts",N410="games/video games","video games",N410="games/tabletop games","tabletop games",N410="games/mobile games","mobile games",N410="journalism/audio","audio",N410="photography/people","people",N410="photography/photobooks","photobooks",N410="photography/places","places",N410="photography/nature","nature",N410="music/electronic music","electronic music",N410="music/rock","rock",N410="music/indie rock","indie rock",N410="music/faith","faith",N410="publishing/children's books","children's books",N410="publishing/art books","art books",N410="publishing/fiction","fiction",N410="publishing/translations","translations",N410="music/pop","pop",N410="music/classical music","classical music",N410="publishing/nonfiction","nonfiction",N410="publishing/radio &amp; podcasts","radio &amp; podcasts",N410="music/world music","world music",N410="music/metal","metal",N410="music/jazz","jazz","TRUE","FALSE")</f>
        <v>documentary</v>
      </c>
      <c r="S410" s="5">
        <f t="shared" si="26"/>
        <v>41543.735995370371</v>
      </c>
      <c r="T410" s="5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24"/>
        <v>136.80000000000001</v>
      </c>
      <c r="P411" s="24">
        <f t="shared" si="25"/>
        <v>45.6</v>
      </c>
      <c r="Q411" t="str" cm="1">
        <f t="array" ref="Q411">_xlfn.IFS(N411="food/small batch","food",N411="food/restaurants","food",N411="food/food trucks","food",N411="theater/spaces","theater",N411="theater/musical","theater",N411="theater/plays","theater",N411="technology/web","technology",N411="technology/space exploration","technology",N411="technology/makerspaces","technology",N411="technology/hardware","technology",N411="technology/gadgets","technology",N411="technology/wearables","technology",N411="film &amp; video/television","film &amp; video",N411="film &amp; video/animation","film &amp; video",N411="film &amp; video/science fiction","film &amp; video",N411="film &amp; video/documentary","film &amp; video",N411="film &amp; video/drama","film &amp; video",N411="film &amp; video/shorts","film &amp; video",N411="games/video games","games",N411="games/tabletop games","games",N411="games/mobile games","games",N411="journalism/audio","journalism",N411="photography/people","photography",N411="photography/photobooks","photography",N411="photography/places","photography",N411="photography/nature","photography",N411="music/electronic music","music",N411="music/rock","music",N411="music/indie rock","music",N411="music/faith","music",N411="publishing/children's books","publishing",N411="publishing/art books","publishing",N411="publishing/fiction","publishing",N411="publishing/translations","publishing",N411="music/pop","music",N411="music/classical music","music",N411="publishing/nonfiction","publishing",N411="publishing/radio &amp; podcasts","publishing",N411="music/world music","music",N411="music/metal","music",N411="music/jazz","music","TRUE","FALSE")</f>
        <v>film &amp; video</v>
      </c>
      <c r="R411" t="str" cm="1">
        <f t="array" ref="R411">_xlfn.IFS(N411="food/small batch","small batch",N411="food/restaurants","retaurants",N411="food/food trucks","food trucks",N411="theater/spaces","spaces",N411="theater/musical","musical",N411="theater/plays","plays",N411="technology/web","web",N411="technology/space exploration","space exploration",N411="technology/makerspaces","makerspaces",N411="technology/hardware","hardware",N411="technology/gadgets","gadgets",N411="technology/wearables","wearables",N411="film &amp; video/television","television",N411="film &amp; video/animation","animation",N411="film &amp; video/science fiction","science fiction",N411="film &amp; video/documentary","documentary",N411="film &amp; video/drama","drama",N411="film &amp; video/shorts","shorts",N411="games/video games","video games",N411="games/tabletop games","tabletop games",N411="games/mobile games","mobile games",N411="journalism/audio","audio",N411="photography/people","people",N411="photography/photobooks","photobooks",N411="photography/places","places",N411="photography/nature","nature",N411="music/electronic music","electronic music",N411="music/rock","rock",N411="music/indie rock","indie rock",N411="music/faith","faith",N411="publishing/children's books","children's books",N411="publishing/art books","art books",N411="publishing/fiction","fiction",N411="publishing/translations","translations",N411="music/pop","pop",N411="music/classical music","classical music",N411="publishing/nonfiction","nonfiction",N411="publishing/radio &amp; podcasts","radio &amp; podcasts",N411="music/world music","world music",N411="music/metal","metal",N411="music/jazz","jazz","TRUE","FALSE")</f>
        <v>documentary</v>
      </c>
      <c r="S411" s="5">
        <f t="shared" si="26"/>
        <v>42543.862777777773</v>
      </c>
      <c r="T411" s="5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24"/>
        <v>128.29999999999998</v>
      </c>
      <c r="P412" s="24">
        <f t="shared" si="25"/>
        <v>183.28571428571428</v>
      </c>
      <c r="Q412" t="str" cm="1">
        <f t="array" ref="Q412">_xlfn.IFS(N412="food/small batch","food",N412="food/restaurants","food",N412="food/food trucks","food",N412="theater/spaces","theater",N412="theater/musical","theater",N412="theater/plays","theater",N412="technology/web","technology",N412="technology/space exploration","technology",N412="technology/makerspaces","technology",N412="technology/hardware","technology",N412="technology/gadgets","technology",N412="technology/wearables","technology",N412="film &amp; video/television","film &amp; video",N412="film &amp; video/animation","film &amp; video",N412="film &amp; video/science fiction","film &amp; video",N412="film &amp; video/documentary","film &amp; video",N412="film &amp; video/drama","film &amp; video",N412="film &amp; video/shorts","film &amp; video",N412="games/video games","games",N412="games/tabletop games","games",N412="games/mobile games","games",N412="journalism/audio","journalism",N412="photography/people","photography",N412="photography/photobooks","photography",N412="photography/places","photography",N412="photography/nature","photography",N412="music/electronic music","music",N412="music/rock","music",N412="music/indie rock","music",N412="music/faith","music",N412="publishing/children's books","publishing",N412="publishing/art books","publishing",N412="publishing/fiction","publishing",N412="publishing/translations","publishing",N412="music/pop","music",N412="music/classical music","music",N412="publishing/nonfiction","publishing",N412="publishing/radio &amp; podcasts","publishing",N412="music/world music","music",N412="music/metal","music",N412="music/jazz","music","TRUE","FALSE")</f>
        <v>film &amp; video</v>
      </c>
      <c r="R412" t="str" cm="1">
        <f t="array" ref="R412">_xlfn.IFS(N412="food/small batch","small batch",N412="food/restaurants","retaurants",N412="food/food trucks","food trucks",N412="theater/spaces","spaces",N412="theater/musical","musical",N412="theater/plays","plays",N412="technology/web","web",N412="technology/space exploration","space exploration",N412="technology/makerspaces","makerspaces",N412="technology/hardware","hardware",N412="technology/gadgets","gadgets",N412="technology/wearables","wearables",N412="film &amp; video/television","television",N412="film &amp; video/animation","animation",N412="film &amp; video/science fiction","science fiction",N412="film &amp; video/documentary","documentary",N412="film &amp; video/drama","drama",N412="film &amp; video/shorts","shorts",N412="games/video games","video games",N412="games/tabletop games","tabletop games",N412="games/mobile games","mobile games",N412="journalism/audio","audio",N412="photography/people","people",N412="photography/photobooks","photobooks",N412="photography/places","places",N412="photography/nature","nature",N412="music/electronic music","electronic music",N412="music/rock","rock",N412="music/indie rock","indie rock",N412="music/faith","faith",N412="publishing/children's books","children's books",N412="publishing/art books","art books",N412="publishing/fiction","fiction",N412="publishing/translations","translations",N412="music/pop","pop",N412="music/classical music","classical music",N412="publishing/nonfiction","nonfiction",N412="publishing/radio &amp; podcasts","radio &amp; podcasts",N412="music/world music","world music",N412="music/metal","metal",N412="music/jazz","jazz","TRUE","FALSE")</f>
        <v>documentary</v>
      </c>
      <c r="S412" s="5">
        <f t="shared" si="26"/>
        <v>42113.981446759266</v>
      </c>
      <c r="T412" s="5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24"/>
        <v>101.05</v>
      </c>
      <c r="P413" s="24">
        <f t="shared" si="25"/>
        <v>125.78838174273859</v>
      </c>
      <c r="Q413" t="str" cm="1">
        <f t="array" ref="Q413">_xlfn.IFS(N413="food/small batch","food",N413="food/restaurants","food",N413="food/food trucks","food",N413="theater/spaces","theater",N413="theater/musical","theater",N413="theater/plays","theater",N413="technology/web","technology",N413="technology/space exploration","technology",N413="technology/makerspaces","technology",N413="technology/hardware","technology",N413="technology/gadgets","technology",N413="technology/wearables","technology",N413="film &amp; video/television","film &amp; video",N413="film &amp; video/animation","film &amp; video",N413="film &amp; video/science fiction","film &amp; video",N413="film &amp; video/documentary","film &amp; video",N413="film &amp; video/drama","film &amp; video",N413="film &amp; video/shorts","film &amp; video",N413="games/video games","games",N413="games/tabletop games","games",N413="games/mobile games","games",N413="journalism/audio","journalism",N413="photography/people","photography",N413="photography/photobooks","photography",N413="photography/places","photography",N413="photography/nature","photography",N413="music/electronic music","music",N413="music/rock","music",N413="music/indie rock","music",N413="music/faith","music",N413="publishing/children's books","publishing",N413="publishing/art books","publishing",N413="publishing/fiction","publishing",N413="publishing/translations","publishing",N413="music/pop","music",N413="music/classical music","music",N413="publishing/nonfiction","publishing",N413="publishing/radio &amp; podcasts","publishing",N413="music/world music","music",N413="music/metal","music",N413="music/jazz","music","TRUE","FALSE")</f>
        <v>film &amp; video</v>
      </c>
      <c r="R413" t="str" cm="1">
        <f t="array" ref="R413">_xlfn.IFS(N413="food/small batch","small batch",N413="food/restaurants","retaurants",N413="food/food trucks","food trucks",N413="theater/spaces","spaces",N413="theater/musical","musical",N413="theater/plays","plays",N413="technology/web","web",N413="technology/space exploration","space exploration",N413="technology/makerspaces","makerspaces",N413="technology/hardware","hardware",N413="technology/gadgets","gadgets",N413="technology/wearables","wearables",N413="film &amp; video/television","television",N413="film &amp; video/animation","animation",N413="film &amp; video/science fiction","science fiction",N413="film &amp; video/documentary","documentary",N413="film &amp; video/drama","drama",N413="film &amp; video/shorts","shorts",N413="games/video games","video games",N413="games/tabletop games","tabletop games",N413="games/mobile games","mobile games",N413="journalism/audio","audio",N413="photography/people","people",N413="photography/photobooks","photobooks",N413="photography/places","places",N413="photography/nature","nature",N413="music/electronic music","electronic music",N413="music/rock","rock",N413="music/indie rock","indie rock",N413="music/faith","faith",N413="publishing/children's books","children's books",N413="publishing/art books","art books",N413="publishing/fiction","fiction",N413="publishing/translations","translations",N413="music/pop","pop",N413="music/classical music","classical music",N413="publishing/nonfiction","nonfiction",N413="publishing/radio &amp; podcasts","radio &amp; podcasts",N413="music/world music","world music",N413="music/metal","metal",N413="music/jazz","jazz","TRUE","FALSE")</f>
        <v>documentary</v>
      </c>
      <c r="S413" s="5">
        <f t="shared" si="26"/>
        <v>41598.17597222222</v>
      </c>
      <c r="T413" s="5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24"/>
        <v>126.84</v>
      </c>
      <c r="P414" s="24">
        <f t="shared" si="25"/>
        <v>57.654545454545456</v>
      </c>
      <c r="Q414" t="str" cm="1">
        <f t="array" ref="Q414">_xlfn.IFS(N414="food/small batch","food",N414="food/restaurants","food",N414="food/food trucks","food",N414="theater/spaces","theater",N414="theater/musical","theater",N414="theater/plays","theater",N414="technology/web","technology",N414="technology/space exploration","technology",N414="technology/makerspaces","technology",N414="technology/hardware","technology",N414="technology/gadgets","technology",N414="technology/wearables","technology",N414="film &amp; video/television","film &amp; video",N414="film &amp; video/animation","film &amp; video",N414="film &amp; video/science fiction","film &amp; video",N414="film &amp; video/documentary","film &amp; video",N414="film &amp; video/drama","film &amp; video",N414="film &amp; video/shorts","film &amp; video",N414="games/video games","games",N414="games/tabletop games","games",N414="games/mobile games","games",N414="journalism/audio","journalism",N414="photography/people","photography",N414="photography/photobooks","photography",N414="photography/places","photography",N414="photography/nature","photography",N414="music/electronic music","music",N414="music/rock","music",N414="music/indie rock","music",N414="music/faith","music",N414="publishing/children's books","publishing",N414="publishing/art books","publishing",N414="publishing/fiction","publishing",N414="publishing/translations","publishing",N414="music/pop","music",N414="music/classical music","music",N414="publishing/nonfiction","publishing",N414="publishing/radio &amp; podcasts","publishing",N414="music/world music","music",N414="music/metal","music",N414="music/jazz","music","TRUE","FALSE")</f>
        <v>film &amp; video</v>
      </c>
      <c r="R414" t="str" cm="1">
        <f t="array" ref="R414">_xlfn.IFS(N414="food/small batch","small batch",N414="food/restaurants","retaurants",N414="food/food trucks","food trucks",N414="theater/spaces","spaces",N414="theater/musical","musical",N414="theater/plays","plays",N414="technology/web","web",N414="technology/space exploration","space exploration",N414="technology/makerspaces","makerspaces",N414="technology/hardware","hardware",N414="technology/gadgets","gadgets",N414="technology/wearables","wearables",N414="film &amp; video/television","television",N414="film &amp; video/animation","animation",N414="film &amp; video/science fiction","science fiction",N414="film &amp; video/documentary","documentary",N414="film &amp; video/drama","drama",N414="film &amp; video/shorts","shorts",N414="games/video games","video games",N414="games/tabletop games","tabletop games",N414="games/mobile games","mobile games",N414="journalism/audio","audio",N414="photography/people","people",N414="photography/photobooks","photobooks",N414="photography/places","places",N414="photography/nature","nature",N414="music/electronic music","electronic music",N414="music/rock","rock",N414="music/indie rock","indie rock",N414="music/faith","faith",N414="publishing/children's books","children's books",N414="publishing/art books","art books",N414="publishing/fiction","fiction",N414="publishing/translations","translations",N414="music/pop","pop",N414="music/classical music","classical music",N414="publishing/nonfiction","nonfiction",N414="publishing/radio &amp; podcasts","radio &amp; podcasts",N414="music/world music","world music",N414="music/metal","metal",N414="music/jazz","jazz","TRUE","FALSE")</f>
        <v>documentary</v>
      </c>
      <c r="S414" s="5">
        <f t="shared" si="26"/>
        <v>41099.742800925924</v>
      </c>
      <c r="T414" s="5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24"/>
        <v>105.0859375</v>
      </c>
      <c r="P415" s="24">
        <f t="shared" si="25"/>
        <v>78.660818713450297</v>
      </c>
      <c r="Q415" t="str" cm="1">
        <f t="array" ref="Q415">_xlfn.IFS(N415="food/small batch","food",N415="food/restaurants","food",N415="food/food trucks","food",N415="theater/spaces","theater",N415="theater/musical","theater",N415="theater/plays","theater",N415="technology/web","technology",N415="technology/space exploration","technology",N415="technology/makerspaces","technology",N415="technology/hardware","technology",N415="technology/gadgets","technology",N415="technology/wearables","technology",N415="film &amp; video/television","film &amp; video",N415="film &amp; video/animation","film &amp; video",N415="film &amp; video/science fiction","film &amp; video",N415="film &amp; video/documentary","film &amp; video",N415="film &amp; video/drama","film &amp; video",N415="film &amp; video/shorts","film &amp; video",N415="games/video games","games",N415="games/tabletop games","games",N415="games/mobile games","games",N415="journalism/audio","journalism",N415="photography/people","photography",N415="photography/photobooks","photography",N415="photography/places","photography",N415="photography/nature","photography",N415="music/electronic music","music",N415="music/rock","music",N415="music/indie rock","music",N415="music/faith","music",N415="publishing/children's books","publishing",N415="publishing/art books","publishing",N415="publishing/fiction","publishing",N415="publishing/translations","publishing",N415="music/pop","music",N415="music/classical music","music",N415="publishing/nonfiction","publishing",N415="publishing/radio &amp; podcasts","publishing",N415="music/world music","music",N415="music/metal","music",N415="music/jazz","music","TRUE","FALSE")</f>
        <v>film &amp; video</v>
      </c>
      <c r="R415" t="str" cm="1">
        <f t="array" ref="R415">_xlfn.IFS(N415="food/small batch","small batch",N415="food/restaurants","retaurants",N415="food/food trucks","food trucks",N415="theater/spaces","spaces",N415="theater/musical","musical",N415="theater/plays","plays",N415="technology/web","web",N415="technology/space exploration","space exploration",N415="technology/makerspaces","makerspaces",N415="technology/hardware","hardware",N415="technology/gadgets","gadgets",N415="technology/wearables","wearables",N415="film &amp; video/television","television",N415="film &amp; video/animation","animation",N415="film &amp; video/science fiction","science fiction",N415="film &amp; video/documentary","documentary",N415="film &amp; video/drama","drama",N415="film &amp; video/shorts","shorts",N415="games/video games","video games",N415="games/tabletop games","tabletop games",N415="games/mobile games","mobile games",N415="journalism/audio","audio",N415="photography/people","people",N415="photography/photobooks","photobooks",N415="photography/places","places",N415="photography/nature","nature",N415="music/electronic music","electronic music",N415="music/rock","rock",N415="music/indie rock","indie rock",N415="music/faith","faith",N415="publishing/children's books","children's books",N415="publishing/art books","art books",N415="publishing/fiction","fiction",N415="publishing/translations","translations",N415="music/pop","pop",N415="music/classical music","classical music",N415="publishing/nonfiction","nonfiction",N415="publishing/radio &amp; podcasts","radio &amp; podcasts",N415="music/world music","world music",N415="music/metal","metal",N415="music/jazz","jazz","TRUE","FALSE")</f>
        <v>documentary</v>
      </c>
      <c r="S415" s="5">
        <f t="shared" si="26"/>
        <v>41079.877442129626</v>
      </c>
      <c r="T415" s="5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24"/>
        <v>102.85405405405406</v>
      </c>
      <c r="P416" s="24">
        <f t="shared" si="25"/>
        <v>91.480769230769226</v>
      </c>
      <c r="Q416" t="str" cm="1">
        <f t="array" ref="Q416">_xlfn.IFS(N416="food/small batch","food",N416="food/restaurants","food",N416="food/food trucks","food",N416="theater/spaces","theater",N416="theater/musical","theater",N416="theater/plays","theater",N416="technology/web","technology",N416="technology/space exploration","technology",N416="technology/makerspaces","technology",N416="technology/hardware","technology",N416="technology/gadgets","technology",N416="technology/wearables","technology",N416="film &amp; video/television","film &amp; video",N416="film &amp; video/animation","film &amp; video",N416="film &amp; video/science fiction","film &amp; video",N416="film &amp; video/documentary","film &amp; video",N416="film &amp; video/drama","film &amp; video",N416="film &amp; video/shorts","film &amp; video",N416="games/video games","games",N416="games/tabletop games","games",N416="games/mobile games","games",N416="journalism/audio","journalism",N416="photography/people","photography",N416="photography/photobooks","photography",N416="photography/places","photography",N416="photography/nature","photography",N416="music/electronic music","music",N416="music/rock","music",N416="music/indie rock","music",N416="music/faith","music",N416="publishing/children's books","publishing",N416="publishing/art books","publishing",N416="publishing/fiction","publishing",N416="publishing/translations","publishing",N416="music/pop","music",N416="music/classical music","music",N416="publishing/nonfiction","publishing",N416="publishing/radio &amp; podcasts","publishing",N416="music/world music","music",N416="music/metal","music",N416="music/jazz","music","TRUE","FALSE")</f>
        <v>film &amp; video</v>
      </c>
      <c r="R416" t="str" cm="1">
        <f t="array" ref="R416">_xlfn.IFS(N416="food/small batch","small batch",N416="food/restaurants","retaurants",N416="food/food trucks","food trucks",N416="theater/spaces","spaces",N416="theater/musical","musical",N416="theater/plays","plays",N416="technology/web","web",N416="technology/space exploration","space exploration",N416="technology/makerspaces","makerspaces",N416="technology/hardware","hardware",N416="technology/gadgets","gadgets",N416="technology/wearables","wearables",N416="film &amp; video/television","television",N416="film &amp; video/animation","animation",N416="film &amp; video/science fiction","science fiction",N416="film &amp; video/documentary","documentary",N416="film &amp; video/drama","drama",N416="film &amp; video/shorts","shorts",N416="games/video games","video games",N416="games/tabletop games","tabletop games",N416="games/mobile games","mobile games",N416="journalism/audio","audio",N416="photography/people","people",N416="photography/photobooks","photobooks",N416="photography/places","places",N416="photography/nature","nature",N416="music/electronic music","electronic music",N416="music/rock","rock",N416="music/indie rock","indie rock",N416="music/faith","faith",N416="publishing/children's books","children's books",N416="publishing/art books","art books",N416="publishing/fiction","fiction",N416="publishing/translations","translations",N416="music/pop","pop",N416="music/classical music","classical music",N416="publishing/nonfiction","nonfiction",N416="publishing/radio &amp; podcasts","radio &amp; podcasts",N416="music/world music","world music",N416="music/metal","metal",N416="music/jazz","jazz","TRUE","FALSE")</f>
        <v>documentary</v>
      </c>
      <c r="S416" s="5">
        <f t="shared" si="26"/>
        <v>41529.063252314816</v>
      </c>
      <c r="T416" s="5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24"/>
        <v>102.14714285714285</v>
      </c>
      <c r="P417" s="24">
        <f t="shared" si="25"/>
        <v>68.09809523809524</v>
      </c>
      <c r="Q417" t="str" cm="1">
        <f t="array" ref="Q417">_xlfn.IFS(N417="food/small batch","food",N417="food/restaurants","food",N417="food/food trucks","food",N417="theater/spaces","theater",N417="theater/musical","theater",N417="theater/plays","theater",N417="technology/web","technology",N417="technology/space exploration","technology",N417="technology/makerspaces","technology",N417="technology/hardware","technology",N417="technology/gadgets","technology",N417="technology/wearables","technology",N417="film &amp; video/television","film &amp; video",N417="film &amp; video/animation","film &amp; video",N417="film &amp; video/science fiction","film &amp; video",N417="film &amp; video/documentary","film &amp; video",N417="film &amp; video/drama","film &amp; video",N417="film &amp; video/shorts","film &amp; video",N417="games/video games","games",N417="games/tabletop games","games",N417="games/mobile games","games",N417="journalism/audio","journalism",N417="photography/people","photography",N417="photography/photobooks","photography",N417="photography/places","photography",N417="photography/nature","photography",N417="music/electronic music","music",N417="music/rock","music",N417="music/indie rock","music",N417="music/faith","music",N417="publishing/children's books","publishing",N417="publishing/art books","publishing",N417="publishing/fiction","publishing",N417="publishing/translations","publishing",N417="music/pop","music",N417="music/classical music","music",N417="publishing/nonfiction","publishing",N417="publishing/radio &amp; podcasts","publishing",N417="music/world music","music",N417="music/metal","music",N417="music/jazz","music","TRUE","FALSE")</f>
        <v>film &amp; video</v>
      </c>
      <c r="R417" t="str" cm="1">
        <f t="array" ref="R417">_xlfn.IFS(N417="food/small batch","small batch",N417="food/restaurants","retaurants",N417="food/food trucks","food trucks",N417="theater/spaces","spaces",N417="theater/musical","musical",N417="theater/plays","plays",N417="technology/web","web",N417="technology/space exploration","space exploration",N417="technology/makerspaces","makerspaces",N417="technology/hardware","hardware",N417="technology/gadgets","gadgets",N417="technology/wearables","wearables",N417="film &amp; video/television","television",N417="film &amp; video/animation","animation",N417="film &amp; video/science fiction","science fiction",N417="film &amp; video/documentary","documentary",N417="film &amp; video/drama","drama",N417="film &amp; video/shorts","shorts",N417="games/video games","video games",N417="games/tabletop games","tabletop games",N417="games/mobile games","mobile games",N417="journalism/audio","audio",N417="photography/people","people",N417="photography/photobooks","photobooks",N417="photography/places","places",N417="photography/nature","nature",N417="music/electronic music","electronic music",N417="music/rock","rock",N417="music/indie rock","indie rock",N417="music/faith","faith",N417="publishing/children's books","children's books",N417="publishing/art books","art books",N417="publishing/fiction","fiction",N417="publishing/translations","translations",N417="music/pop","pop",N417="music/classical music","classical music",N417="publishing/nonfiction","nonfiction",N417="publishing/radio &amp; podcasts","radio &amp; podcasts",N417="music/world music","world music",N417="music/metal","metal",N417="music/jazz","jazz","TRUE","FALSE")</f>
        <v>documentary</v>
      </c>
      <c r="S417" s="5">
        <f t="shared" si="26"/>
        <v>41904.851875</v>
      </c>
      <c r="T417" s="5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24"/>
        <v>120.21700000000001</v>
      </c>
      <c r="P418" s="24">
        <f t="shared" si="25"/>
        <v>48.086800000000004</v>
      </c>
      <c r="Q418" t="str" cm="1">
        <f t="array" ref="Q418">_xlfn.IFS(N418="food/small batch","food",N418="food/restaurants","food",N418="food/food trucks","food",N418="theater/spaces","theater",N418="theater/musical","theater",N418="theater/plays","theater",N418="technology/web","technology",N418="technology/space exploration","technology",N418="technology/makerspaces","technology",N418="technology/hardware","technology",N418="technology/gadgets","technology",N418="technology/wearables","technology",N418="film &amp; video/television","film &amp; video",N418="film &amp; video/animation","film &amp; video",N418="film &amp; video/science fiction","film &amp; video",N418="film &amp; video/documentary","film &amp; video",N418="film &amp; video/drama","film &amp; video",N418="film &amp; video/shorts","film &amp; video",N418="games/video games","games",N418="games/tabletop games","games",N418="games/mobile games","games",N418="journalism/audio","journalism",N418="photography/people","photography",N418="photography/photobooks","photography",N418="photography/places","photography",N418="photography/nature","photography",N418="music/electronic music","music",N418="music/rock","music",N418="music/indie rock","music",N418="music/faith","music",N418="publishing/children's books","publishing",N418="publishing/art books","publishing",N418="publishing/fiction","publishing",N418="publishing/translations","publishing",N418="music/pop","music",N418="music/classical music","music",N418="publishing/nonfiction","publishing",N418="publishing/radio &amp; podcasts","publishing",N418="music/world music","music",N418="music/metal","music",N418="music/jazz","music","TRUE","FALSE")</f>
        <v>film &amp; video</v>
      </c>
      <c r="R418" t="str" cm="1">
        <f t="array" ref="R418">_xlfn.IFS(N418="food/small batch","small batch",N418="food/restaurants","retaurants",N418="food/food trucks","food trucks",N418="theater/spaces","spaces",N418="theater/musical","musical",N418="theater/plays","plays",N418="technology/web","web",N418="technology/space exploration","space exploration",N418="technology/makerspaces","makerspaces",N418="technology/hardware","hardware",N418="technology/gadgets","gadgets",N418="technology/wearables","wearables",N418="film &amp; video/television","television",N418="film &amp; video/animation","animation",N418="film &amp; video/science fiction","science fiction",N418="film &amp; video/documentary","documentary",N418="film &amp; video/drama","drama",N418="film &amp; video/shorts","shorts",N418="games/video games","video games",N418="games/tabletop games","tabletop games",N418="games/mobile games","mobile games",N418="journalism/audio","audio",N418="photography/people","people",N418="photography/photobooks","photobooks",N418="photography/places","places",N418="photography/nature","nature",N418="music/electronic music","electronic music",N418="music/rock","rock",N418="music/indie rock","indie rock",N418="music/faith","faith",N418="publishing/children's books","children's books",N418="publishing/art books","art books",N418="publishing/fiction","fiction",N418="publishing/translations","translations",N418="music/pop","pop",N418="music/classical music","classical music",N418="publishing/nonfiction","nonfiction",N418="publishing/radio &amp; podcasts","radio &amp; podcasts",N418="music/world music","world music",N418="music/metal","metal",N418="music/jazz","jazz","TRUE","FALSE")</f>
        <v>documentary</v>
      </c>
      <c r="S418" s="5">
        <f t="shared" si="26"/>
        <v>41648.396192129629</v>
      </c>
      <c r="T418" s="5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24"/>
        <v>100.24761904761905</v>
      </c>
      <c r="P419" s="24">
        <f t="shared" si="25"/>
        <v>202.42307692307693</v>
      </c>
      <c r="Q419" t="str" cm="1">
        <f t="array" ref="Q419">_xlfn.IFS(N419="food/small batch","food",N419="food/restaurants","food",N419="food/food trucks","food",N419="theater/spaces","theater",N419="theater/musical","theater",N419="theater/plays","theater",N419="technology/web","technology",N419="technology/space exploration","technology",N419="technology/makerspaces","technology",N419="technology/hardware","technology",N419="technology/gadgets","technology",N419="technology/wearables","technology",N419="film &amp; video/television","film &amp; video",N419="film &amp; video/animation","film &amp; video",N419="film &amp; video/science fiction","film &amp; video",N419="film &amp; video/documentary","film &amp; video",N419="film &amp; video/drama","film &amp; video",N419="film &amp; video/shorts","film &amp; video",N419="games/video games","games",N419="games/tabletop games","games",N419="games/mobile games","games",N419="journalism/audio","journalism",N419="photography/people","photography",N419="photography/photobooks","photography",N419="photography/places","photography",N419="photography/nature","photography",N419="music/electronic music","music",N419="music/rock","music",N419="music/indie rock","music",N419="music/faith","music",N419="publishing/children's books","publishing",N419="publishing/art books","publishing",N419="publishing/fiction","publishing",N419="publishing/translations","publishing",N419="music/pop","music",N419="music/classical music","music",N419="publishing/nonfiction","publishing",N419="publishing/radio &amp; podcasts","publishing",N419="music/world music","music",N419="music/metal","music",N419="music/jazz","music","TRUE","FALSE")</f>
        <v>film &amp; video</v>
      </c>
      <c r="R419" t="str" cm="1">
        <f t="array" ref="R419">_xlfn.IFS(N419="food/small batch","small batch",N419="food/restaurants","retaurants",N419="food/food trucks","food trucks",N419="theater/spaces","spaces",N419="theater/musical","musical",N419="theater/plays","plays",N419="technology/web","web",N419="technology/space exploration","space exploration",N419="technology/makerspaces","makerspaces",N419="technology/hardware","hardware",N419="technology/gadgets","gadgets",N419="technology/wearables","wearables",N419="film &amp; video/television","television",N419="film &amp; video/animation","animation",N419="film &amp; video/science fiction","science fiction",N419="film &amp; video/documentary","documentary",N419="film &amp; video/drama","drama",N419="film &amp; video/shorts","shorts",N419="games/video games","video games",N419="games/tabletop games","tabletop games",N419="games/mobile games","mobile games",N419="journalism/audio","audio",N419="photography/people","people",N419="photography/photobooks","photobooks",N419="photography/places","places",N419="photography/nature","nature",N419="music/electronic music","electronic music",N419="music/rock","rock",N419="music/indie rock","indie rock",N419="music/faith","faith",N419="publishing/children's books","children's books",N419="publishing/art books","art books",N419="publishing/fiction","fiction",N419="publishing/translations","translations",N419="music/pop","pop",N419="music/classical music","classical music",N419="publishing/nonfiction","nonfiction",N419="publishing/radio &amp; podcasts","radio &amp; podcasts",N419="music/world music","world music",N419="music/metal","metal",N419="music/jazz","jazz","TRUE","FALSE")</f>
        <v>documentary</v>
      </c>
      <c r="S419" s="5">
        <f t="shared" si="26"/>
        <v>41360.970601851855</v>
      </c>
      <c r="T419" s="5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24"/>
        <v>100.63392857142857</v>
      </c>
      <c r="P420" s="24">
        <f t="shared" si="25"/>
        <v>216.75</v>
      </c>
      <c r="Q420" t="str" cm="1">
        <f t="array" ref="Q420">_xlfn.IFS(N420="food/small batch","food",N420="food/restaurants","food",N420="food/food trucks","food",N420="theater/spaces","theater",N420="theater/musical","theater",N420="theater/plays","theater",N420="technology/web","technology",N420="technology/space exploration","technology",N420="technology/makerspaces","technology",N420="technology/hardware","technology",N420="technology/gadgets","technology",N420="technology/wearables","technology",N420="film &amp; video/television","film &amp; video",N420="film &amp; video/animation","film &amp; video",N420="film &amp; video/science fiction","film &amp; video",N420="film &amp; video/documentary","film &amp; video",N420="film &amp; video/drama","film &amp; video",N420="film &amp; video/shorts","film &amp; video",N420="games/video games","games",N420="games/tabletop games","games",N420="games/mobile games","games",N420="journalism/audio","journalism",N420="photography/people","photography",N420="photography/photobooks","photography",N420="photography/places","photography",N420="photography/nature","photography",N420="music/electronic music","music",N420="music/rock","music",N420="music/indie rock","music",N420="music/faith","music",N420="publishing/children's books","publishing",N420="publishing/art books","publishing",N420="publishing/fiction","publishing",N420="publishing/translations","publishing",N420="music/pop","music",N420="music/classical music","music",N420="publishing/nonfiction","publishing",N420="publishing/radio &amp; podcasts","publishing",N420="music/world music","music",N420="music/metal","music",N420="music/jazz","music","TRUE","FALSE")</f>
        <v>film &amp; video</v>
      </c>
      <c r="R420" t="str" cm="1">
        <f t="array" ref="R420">_xlfn.IFS(N420="food/small batch","small batch",N420="food/restaurants","retaurants",N420="food/food trucks","food trucks",N420="theater/spaces","spaces",N420="theater/musical","musical",N420="theater/plays","plays",N420="technology/web","web",N420="technology/space exploration","space exploration",N420="technology/makerspaces","makerspaces",N420="technology/hardware","hardware",N420="technology/gadgets","gadgets",N420="technology/wearables","wearables",N420="film &amp; video/television","television",N420="film &amp; video/animation","animation",N420="film &amp; video/science fiction","science fiction",N420="film &amp; video/documentary","documentary",N420="film &amp; video/drama","drama",N420="film &amp; video/shorts","shorts",N420="games/video games","video games",N420="games/tabletop games","tabletop games",N420="games/mobile games","mobile games",N420="journalism/audio","audio",N420="photography/people","people",N420="photography/photobooks","photobooks",N420="photography/places","places",N420="photography/nature","nature",N420="music/electronic music","electronic music",N420="music/rock","rock",N420="music/indie rock","indie rock",N420="music/faith","faith",N420="publishing/children's books","children's books",N420="publishing/art books","art books",N420="publishing/fiction","fiction",N420="publishing/translations","translations",N420="music/pop","pop",N420="music/classical music","classical music",N420="publishing/nonfiction","nonfiction",N420="publishing/radio &amp; podcasts","radio &amp; podcasts",N420="music/world music","world music",N420="music/metal","metal",N420="music/jazz","jazz","TRUE","FALSE")</f>
        <v>documentary</v>
      </c>
      <c r="S420" s="5">
        <f t="shared" si="26"/>
        <v>42178.282372685186</v>
      </c>
      <c r="T420" s="5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24"/>
        <v>100.4375</v>
      </c>
      <c r="P421" s="24">
        <f t="shared" si="25"/>
        <v>110.06849315068493</v>
      </c>
      <c r="Q421" t="str" cm="1">
        <f t="array" ref="Q421">_xlfn.IFS(N421="food/small batch","food",N421="food/restaurants","food",N421="food/food trucks","food",N421="theater/spaces","theater",N421="theater/musical","theater",N421="theater/plays","theater",N421="technology/web","technology",N421="technology/space exploration","technology",N421="technology/makerspaces","technology",N421="technology/hardware","technology",N421="technology/gadgets","technology",N421="technology/wearables","technology",N421="film &amp; video/television","film &amp; video",N421="film &amp; video/animation","film &amp; video",N421="film &amp; video/science fiction","film &amp; video",N421="film &amp; video/documentary","film &amp; video",N421="film &amp; video/drama","film &amp; video",N421="film &amp; video/shorts","film &amp; video",N421="games/video games","games",N421="games/tabletop games","games",N421="games/mobile games","games",N421="journalism/audio","journalism",N421="photography/people","photography",N421="photography/photobooks","photography",N421="photography/places","photography",N421="photography/nature","photography",N421="music/electronic music","music",N421="music/rock","music",N421="music/indie rock","music",N421="music/faith","music",N421="publishing/children's books","publishing",N421="publishing/art books","publishing",N421="publishing/fiction","publishing",N421="publishing/translations","publishing",N421="music/pop","music",N421="music/classical music","music",N421="publishing/nonfiction","publishing",N421="publishing/radio &amp; podcasts","publishing",N421="music/world music","music",N421="music/metal","music",N421="music/jazz","music","TRUE","FALSE")</f>
        <v>film &amp; video</v>
      </c>
      <c r="R421" t="str" cm="1">
        <f t="array" ref="R421">_xlfn.IFS(N421="food/small batch","small batch",N421="food/restaurants","retaurants",N421="food/food trucks","food trucks",N421="theater/spaces","spaces",N421="theater/musical","musical",N421="theater/plays","plays",N421="technology/web","web",N421="technology/space exploration","space exploration",N421="technology/makerspaces","makerspaces",N421="technology/hardware","hardware",N421="technology/gadgets","gadgets",N421="technology/wearables","wearables",N421="film &amp; video/television","television",N421="film &amp; video/animation","animation",N421="film &amp; video/science fiction","science fiction",N421="film &amp; video/documentary","documentary",N421="film &amp; video/drama","drama",N421="film &amp; video/shorts","shorts",N421="games/video games","video games",N421="games/tabletop games","tabletop games",N421="games/mobile games","mobile games",N421="journalism/audio","audio",N421="photography/people","people",N421="photography/photobooks","photobooks",N421="photography/places","places",N421="photography/nature","nature",N421="music/electronic music","electronic music",N421="music/rock","rock",N421="music/indie rock","indie rock",N421="music/faith","faith",N421="publishing/children's books","children's books",N421="publishing/art books","art books",N421="publishing/fiction","fiction",N421="publishing/translations","translations",N421="music/pop","pop",N421="music/classical music","classical music",N421="publishing/nonfiction","nonfiction",N421="publishing/radio &amp; podcasts","radio &amp; podcasts",N421="music/world music","world music",N421="music/metal","metal",N421="music/jazz","jazz","TRUE","FALSE")</f>
        <v>documentary</v>
      </c>
      <c r="S421" s="5">
        <f t="shared" si="26"/>
        <v>41394.842442129629</v>
      </c>
      <c r="T421" s="5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24"/>
        <v>0.43939393939393934</v>
      </c>
      <c r="P422" s="24">
        <f t="shared" si="25"/>
        <v>4.833333333333333</v>
      </c>
      <c r="Q422" t="str" cm="1">
        <f t="array" ref="Q422">_xlfn.IFS(N422="food/small batch","food",N422="food/restaurants","food",N422="food/food trucks","food",N422="theater/spaces","theater",N422="theater/musical","theater",N422="theater/plays","theater",N422="technology/web","technology",N422="technology/space exploration","technology",N422="technology/makerspaces","technology",N422="technology/hardware","technology",N422="technology/gadgets","technology",N422="technology/wearables","technology",N422="film &amp; video/television","film &amp; video",N422="film &amp; video/animation","film &amp; video",N422="film &amp; video/science fiction","film &amp; video",N422="film &amp; video/documentary","film &amp; video",N422="film &amp; video/drama","film &amp; video",N422="film &amp; video/shorts","film &amp; video",N422="games/video games","games",N422="games/tabletop games","games",N422="games/mobile games","games",N422="journalism/audio","journalism",N422="photography/people","photography",N422="photography/photobooks","photography",N422="photography/places","photography",N422="photography/nature","photography",N422="music/electronic music","music",N422="music/rock","music",N422="music/indie rock","music",N422="music/faith","music",N422="publishing/children's books","publishing",N422="publishing/art books","publishing",N422="publishing/fiction","publishing",N422="publishing/translations","publishing",N422="music/pop","music",N422="music/classical music","music",N422="publishing/nonfiction","publishing",N422="publishing/radio &amp; podcasts","publishing",N422="music/world music","music",N422="music/metal","music",N422="music/jazz","music","TRUE","FALSE")</f>
        <v>film &amp; video</v>
      </c>
      <c r="R422" t="str" cm="1">
        <f t="array" ref="R422">_xlfn.IFS(N422="food/small batch","small batch",N422="food/restaurants","retaurants",N422="food/food trucks","food trucks",N422="theater/spaces","spaces",N422="theater/musical","musical",N422="theater/plays","plays",N422="technology/web","web",N422="technology/space exploration","space exploration",N422="technology/makerspaces","makerspaces",N422="technology/hardware","hardware",N422="technology/gadgets","gadgets",N422="technology/wearables","wearables",N422="film &amp; video/television","television",N422="film &amp; video/animation","animation",N422="film &amp; video/science fiction","science fiction",N422="film &amp; video/documentary","documentary",N422="film &amp; video/drama","drama",N422="film &amp; video/shorts","shorts",N422="games/video games","video games",N422="games/tabletop games","tabletop games",N422="games/mobile games","mobile games",N422="journalism/audio","audio",N422="photography/people","people",N422="photography/photobooks","photobooks",N422="photography/places","places",N422="photography/nature","nature",N422="music/electronic music","electronic music",N422="music/rock","rock",N422="music/indie rock","indie rock",N422="music/faith","faith",N422="publishing/children's books","children's books",N422="publishing/art books","art books",N422="publishing/fiction","fiction",N422="publishing/translations","translations",N422="music/pop","pop",N422="music/classical music","classical music",N422="publishing/nonfiction","nonfiction",N422="publishing/radio &amp; podcasts","radio &amp; podcasts",N422="music/world music","world music",N422="music/metal","metal",N422="music/jazz","jazz","TRUE","FALSE")</f>
        <v>animation</v>
      </c>
      <c r="S422" s="5">
        <f t="shared" si="26"/>
        <v>41682.23646990741</v>
      </c>
      <c r="T422" s="5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24"/>
        <v>2.0066666666666668</v>
      </c>
      <c r="P423" s="24">
        <f t="shared" si="25"/>
        <v>50.166666666666664</v>
      </c>
      <c r="Q423" t="str" cm="1">
        <f t="array" ref="Q423">_xlfn.IFS(N423="food/small batch","food",N423="food/restaurants","food",N423="food/food trucks","food",N423="theater/spaces","theater",N423="theater/musical","theater",N423="theater/plays","theater",N423="technology/web","technology",N423="technology/space exploration","technology",N423="technology/makerspaces","technology",N423="technology/hardware","technology",N423="technology/gadgets","technology",N423="technology/wearables","technology",N423="film &amp; video/television","film &amp; video",N423="film &amp; video/animation","film &amp; video",N423="film &amp; video/science fiction","film &amp; video",N423="film &amp; video/documentary","film &amp; video",N423="film &amp; video/drama","film &amp; video",N423="film &amp; video/shorts","film &amp; video",N423="games/video games","games",N423="games/tabletop games","games",N423="games/mobile games","games",N423="journalism/audio","journalism",N423="photography/people","photography",N423="photography/photobooks","photography",N423="photography/places","photography",N423="photography/nature","photography",N423="music/electronic music","music",N423="music/rock","music",N423="music/indie rock","music",N423="music/faith","music",N423="publishing/children's books","publishing",N423="publishing/art books","publishing",N423="publishing/fiction","publishing",N423="publishing/translations","publishing",N423="music/pop","music",N423="music/classical music","music",N423="publishing/nonfiction","publishing",N423="publishing/radio &amp; podcasts","publishing",N423="music/world music","music",N423="music/metal","music",N423="music/jazz","music","TRUE","FALSE")</f>
        <v>film &amp; video</v>
      </c>
      <c r="R423" t="str" cm="1">
        <f t="array" ref="R423">_xlfn.IFS(N423="food/small batch","small batch",N423="food/restaurants","retaurants",N423="food/food trucks","food trucks",N423="theater/spaces","spaces",N423="theater/musical","musical",N423="theater/plays","plays",N423="technology/web","web",N423="technology/space exploration","space exploration",N423="technology/makerspaces","makerspaces",N423="technology/hardware","hardware",N423="technology/gadgets","gadgets",N423="technology/wearables","wearables",N423="film &amp; video/television","television",N423="film &amp; video/animation","animation",N423="film &amp; video/science fiction","science fiction",N423="film &amp; video/documentary","documentary",N423="film &amp; video/drama","drama",N423="film &amp; video/shorts","shorts",N423="games/video games","video games",N423="games/tabletop games","tabletop games",N423="games/mobile games","mobile games",N423="journalism/audio","audio",N423="photography/people","people",N423="photography/photobooks","photobooks",N423="photography/places","places",N423="photography/nature","nature",N423="music/electronic music","electronic music",N423="music/rock","rock",N423="music/indie rock","indie rock",N423="music/faith","faith",N423="publishing/children's books","children's books",N423="publishing/art books","art books",N423="publishing/fiction","fiction",N423="publishing/translations","translations",N423="music/pop","pop",N423="music/classical music","classical music",N423="publishing/nonfiction","nonfiction",N423="publishing/radio &amp; podcasts","radio &amp; podcasts",N423="music/world music","world music",N423="music/metal","metal",N423="music/jazz","jazz","TRUE","FALSE")</f>
        <v>animation</v>
      </c>
      <c r="S423" s="5">
        <f t="shared" si="26"/>
        <v>42177.491388888884</v>
      </c>
      <c r="T423" s="5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24"/>
        <v>1.075</v>
      </c>
      <c r="P424" s="24">
        <f t="shared" si="25"/>
        <v>35.833333333333336</v>
      </c>
      <c r="Q424" t="str" cm="1">
        <f t="array" ref="Q424">_xlfn.IFS(N424="food/small batch","food",N424="food/restaurants","food",N424="food/food trucks","food",N424="theater/spaces","theater",N424="theater/musical","theater",N424="theater/plays","theater",N424="technology/web","technology",N424="technology/space exploration","technology",N424="technology/makerspaces","technology",N424="technology/hardware","technology",N424="technology/gadgets","technology",N424="technology/wearables","technology",N424="film &amp; video/television","film &amp; video",N424="film &amp; video/animation","film &amp; video",N424="film &amp; video/science fiction","film &amp; video",N424="film &amp; video/documentary","film &amp; video",N424="film &amp; video/drama","film &amp; video",N424="film &amp; video/shorts","film &amp; video",N424="games/video games","games",N424="games/tabletop games","games",N424="games/mobile games","games",N424="journalism/audio","journalism",N424="photography/people","photography",N424="photography/photobooks","photography",N424="photography/places","photography",N424="photography/nature","photography",N424="music/electronic music","music",N424="music/rock","music",N424="music/indie rock","music",N424="music/faith","music",N424="publishing/children's books","publishing",N424="publishing/art books","publishing",N424="publishing/fiction","publishing",N424="publishing/translations","publishing",N424="music/pop","music",N424="music/classical music","music",N424="publishing/nonfiction","publishing",N424="publishing/radio &amp; podcasts","publishing",N424="music/world music","music",N424="music/metal","music",N424="music/jazz","music","TRUE","FALSE")</f>
        <v>film &amp; video</v>
      </c>
      <c r="R424" t="str" cm="1">
        <f t="array" ref="R424">_xlfn.IFS(N424="food/small batch","small batch",N424="food/restaurants","retaurants",N424="food/food trucks","food trucks",N424="theater/spaces","spaces",N424="theater/musical","musical",N424="theater/plays","plays",N424="technology/web","web",N424="technology/space exploration","space exploration",N424="technology/makerspaces","makerspaces",N424="technology/hardware","hardware",N424="technology/gadgets","gadgets",N424="technology/wearables","wearables",N424="film &amp; video/television","television",N424="film &amp; video/animation","animation",N424="film &amp; video/science fiction","science fiction",N424="film &amp; video/documentary","documentary",N424="film &amp; video/drama","drama",N424="film &amp; video/shorts","shorts",N424="games/video games","video games",N424="games/tabletop games","tabletop games",N424="games/mobile games","mobile games",N424="journalism/audio","audio",N424="photography/people","people",N424="photography/photobooks","photobooks",N424="photography/places","places",N424="photography/nature","nature",N424="music/electronic music","electronic music",N424="music/rock","rock",N424="music/indie rock","indie rock",N424="music/faith","faith",N424="publishing/children's books","children's books",N424="publishing/art books","art books",N424="publishing/fiction","fiction",N424="publishing/translations","translations",N424="music/pop","pop",N424="music/classical music","classical music",N424="publishing/nonfiction","nonfiction",N424="publishing/radio &amp; podcasts","radio &amp; podcasts",N424="music/world music","world music",N424="music/metal","metal",N424="music/jazz","jazz","TRUE","FALSE")</f>
        <v>animation</v>
      </c>
      <c r="S424" s="5">
        <f t="shared" si="26"/>
        <v>41863.260381944441</v>
      </c>
      <c r="T424" s="5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24"/>
        <v>0.76500000000000001</v>
      </c>
      <c r="P425" s="24">
        <f t="shared" si="25"/>
        <v>11.76923076923077</v>
      </c>
      <c r="Q425" t="str" cm="1">
        <f t="array" ref="Q425">_xlfn.IFS(N425="food/small batch","food",N425="food/restaurants","food",N425="food/food trucks","food",N425="theater/spaces","theater",N425="theater/musical","theater",N425="theater/plays","theater",N425="technology/web","technology",N425="technology/space exploration","technology",N425="technology/makerspaces","technology",N425="technology/hardware","technology",N425="technology/gadgets","technology",N425="technology/wearables","technology",N425="film &amp; video/television","film &amp; video",N425="film &amp; video/animation","film &amp; video",N425="film &amp; video/science fiction","film &amp; video",N425="film &amp; video/documentary","film &amp; video",N425="film &amp; video/drama","film &amp; video",N425="film &amp; video/shorts","film &amp; video",N425="games/video games","games",N425="games/tabletop games","games",N425="games/mobile games","games",N425="journalism/audio","journalism",N425="photography/people","photography",N425="photography/photobooks","photography",N425="photography/places","photography",N425="photography/nature","photography",N425="music/electronic music","music",N425="music/rock","music",N425="music/indie rock","music",N425="music/faith","music",N425="publishing/children's books","publishing",N425="publishing/art books","publishing",N425="publishing/fiction","publishing",N425="publishing/translations","publishing",N425="music/pop","music",N425="music/classical music","music",N425="publishing/nonfiction","publishing",N425="publishing/radio &amp; podcasts","publishing",N425="music/world music","music",N425="music/metal","music",N425="music/jazz","music","TRUE","FALSE")</f>
        <v>film &amp; video</v>
      </c>
      <c r="R425" t="str" cm="1">
        <f t="array" ref="R425">_xlfn.IFS(N425="food/small batch","small batch",N425="food/restaurants","retaurants",N425="food/food trucks","food trucks",N425="theater/spaces","spaces",N425="theater/musical","musical",N425="theater/plays","plays",N425="technology/web","web",N425="technology/space exploration","space exploration",N425="technology/makerspaces","makerspaces",N425="technology/hardware","hardware",N425="technology/gadgets","gadgets",N425="technology/wearables","wearables",N425="film &amp; video/television","television",N425="film &amp; video/animation","animation",N425="film &amp; video/science fiction","science fiction",N425="film &amp; video/documentary","documentary",N425="film &amp; video/drama","drama",N425="film &amp; video/shorts","shorts",N425="games/video games","video games",N425="games/tabletop games","tabletop games",N425="games/mobile games","mobile games",N425="journalism/audio","audio",N425="photography/people","people",N425="photography/photobooks","photobooks",N425="photography/places","places",N425="photography/nature","nature",N425="music/electronic music","electronic music",N425="music/rock","rock",N425="music/indie rock","indie rock",N425="music/faith","faith",N425="publishing/children's books","children's books",N425="publishing/art books","art books",N425="publishing/fiction","fiction",N425="publishing/translations","translations",N425="music/pop","pop",N425="music/classical music","classical music",N425="publishing/nonfiction","nonfiction",N425="publishing/radio &amp; podcasts","radio &amp; podcasts",N425="music/world music","world music",N425="music/metal","metal",N425="music/jazz","jazz","TRUE","FALSE")</f>
        <v>animation</v>
      </c>
      <c r="S425" s="5">
        <f t="shared" si="26"/>
        <v>41400.92627314815</v>
      </c>
      <c r="T425" s="5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24"/>
        <v>6.7966666666666677</v>
      </c>
      <c r="P426" s="24">
        <f t="shared" si="25"/>
        <v>40.78</v>
      </c>
      <c r="Q426" t="str" cm="1">
        <f t="array" ref="Q426">_xlfn.IFS(N426="food/small batch","food",N426="food/restaurants","food",N426="food/food trucks","food",N426="theater/spaces","theater",N426="theater/musical","theater",N426="theater/plays","theater",N426="technology/web","technology",N426="technology/space exploration","technology",N426="technology/makerspaces","technology",N426="technology/hardware","technology",N426="technology/gadgets","technology",N426="technology/wearables","technology",N426="film &amp; video/television","film &amp; video",N426="film &amp; video/animation","film &amp; video",N426="film &amp; video/science fiction","film &amp; video",N426="film &amp; video/documentary","film &amp; video",N426="film &amp; video/drama","film &amp; video",N426="film &amp; video/shorts","film &amp; video",N426="games/video games","games",N426="games/tabletop games","games",N426="games/mobile games","games",N426="journalism/audio","journalism",N426="photography/people","photography",N426="photography/photobooks","photography",N426="photography/places","photography",N426="photography/nature","photography",N426="music/electronic music","music",N426="music/rock","music",N426="music/indie rock","music",N426="music/faith","music",N426="publishing/children's books","publishing",N426="publishing/art books","publishing",N426="publishing/fiction","publishing",N426="publishing/translations","publishing",N426="music/pop","music",N426="music/classical music","music",N426="publishing/nonfiction","publishing",N426="publishing/radio &amp; podcasts","publishing",N426="music/world music","music",N426="music/metal","music",N426="music/jazz","music","TRUE","FALSE")</f>
        <v>film &amp; video</v>
      </c>
      <c r="R426" t="str" cm="1">
        <f t="array" ref="R426">_xlfn.IFS(N426="food/small batch","small batch",N426="food/restaurants","retaurants",N426="food/food trucks","food trucks",N426="theater/spaces","spaces",N426="theater/musical","musical",N426="theater/plays","plays",N426="technology/web","web",N426="technology/space exploration","space exploration",N426="technology/makerspaces","makerspaces",N426="technology/hardware","hardware",N426="technology/gadgets","gadgets",N426="technology/wearables","wearables",N426="film &amp; video/television","television",N426="film &amp; video/animation","animation",N426="film &amp; video/science fiction","science fiction",N426="film &amp; video/documentary","documentary",N426="film &amp; video/drama","drama",N426="film &amp; video/shorts","shorts",N426="games/video games","video games",N426="games/tabletop games","tabletop games",N426="games/mobile games","mobile games",N426="journalism/audio","audio",N426="photography/people","people",N426="photography/photobooks","photobooks",N426="photography/places","places",N426="photography/nature","nature",N426="music/electronic music","electronic music",N426="music/rock","rock",N426="music/indie rock","indie rock",N426="music/faith","faith",N426="publishing/children's books","children's books",N426="publishing/art books","art books",N426="publishing/fiction","fiction",N426="publishing/translations","translations",N426="music/pop","pop",N426="music/classical music","classical music",N426="publishing/nonfiction","nonfiction",N426="publishing/radio &amp; podcasts","radio &amp; podcasts",N426="music/world music","world music",N426="music/metal","metal",N426="music/jazz","jazz","TRUE","FALSE")</f>
        <v>animation</v>
      </c>
      <c r="S426" s="5">
        <f t="shared" si="26"/>
        <v>40934.376145833332</v>
      </c>
      <c r="T426" s="5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24"/>
        <v>1.2E-2</v>
      </c>
      <c r="P427" s="24">
        <f t="shared" si="25"/>
        <v>3</v>
      </c>
      <c r="Q427" t="str" cm="1">
        <f t="array" ref="Q427">_xlfn.IFS(N427="food/small batch","food",N427="food/restaurants","food",N427="food/food trucks","food",N427="theater/spaces","theater",N427="theater/musical","theater",N427="theater/plays","theater",N427="technology/web","technology",N427="technology/space exploration","technology",N427="technology/makerspaces","technology",N427="technology/hardware","technology",N427="technology/gadgets","technology",N427="technology/wearables","technology",N427="film &amp; video/television","film &amp; video",N427="film &amp; video/animation","film &amp; video",N427="film &amp; video/science fiction","film &amp; video",N427="film &amp; video/documentary","film &amp; video",N427="film &amp; video/drama","film &amp; video",N427="film &amp; video/shorts","film &amp; video",N427="games/video games","games",N427="games/tabletop games","games",N427="games/mobile games","games",N427="journalism/audio","journalism",N427="photography/people","photography",N427="photography/photobooks","photography",N427="photography/places","photography",N427="photography/nature","photography",N427="music/electronic music","music",N427="music/rock","music",N427="music/indie rock","music",N427="music/faith","music",N427="publishing/children's books","publishing",N427="publishing/art books","publishing",N427="publishing/fiction","publishing",N427="publishing/translations","publishing",N427="music/pop","music",N427="music/classical music","music",N427="publishing/nonfiction","publishing",N427="publishing/radio &amp; podcasts","publishing",N427="music/world music","music",N427="music/metal","music",N427="music/jazz","music","TRUE","FALSE")</f>
        <v>film &amp; video</v>
      </c>
      <c r="R427" t="str" cm="1">
        <f t="array" ref="R427">_xlfn.IFS(N427="food/small batch","small batch",N427="food/restaurants","retaurants",N427="food/food trucks","food trucks",N427="theater/spaces","spaces",N427="theater/musical","musical",N427="theater/plays","plays",N427="technology/web","web",N427="technology/space exploration","space exploration",N427="technology/makerspaces","makerspaces",N427="technology/hardware","hardware",N427="technology/gadgets","gadgets",N427="technology/wearables","wearables",N427="film &amp; video/television","television",N427="film &amp; video/animation","animation",N427="film &amp; video/science fiction","science fiction",N427="film &amp; video/documentary","documentary",N427="film &amp; video/drama","drama",N427="film &amp; video/shorts","shorts",N427="games/video games","video games",N427="games/tabletop games","tabletop games",N427="games/mobile games","mobile games",N427="journalism/audio","audio",N427="photography/people","people",N427="photography/photobooks","photobooks",N427="photography/places","places",N427="photography/nature","nature",N427="music/electronic music","electronic music",N427="music/rock","rock",N427="music/indie rock","indie rock",N427="music/faith","faith",N427="publishing/children's books","children's books",N427="publishing/art books","art books",N427="publishing/fiction","fiction",N427="publishing/translations","translations",N427="music/pop","pop",N427="music/classical music","classical music",N427="publishing/nonfiction","nonfiction",N427="publishing/radio &amp; podcasts","radio &amp; podcasts",N427="music/world music","world music",N427="music/metal","metal",N427="music/jazz","jazz","TRUE","FALSE")</f>
        <v>animation</v>
      </c>
      <c r="S427" s="5">
        <f t="shared" si="26"/>
        <v>42275.861157407402</v>
      </c>
      <c r="T427" s="5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24"/>
        <v>1.3299999999999998</v>
      </c>
      <c r="P428" s="24">
        <f t="shared" si="25"/>
        <v>16.625</v>
      </c>
      <c r="Q428" t="str" cm="1">
        <f t="array" ref="Q428">_xlfn.IFS(N428="food/small batch","food",N428="food/restaurants","food",N428="food/food trucks","food",N428="theater/spaces","theater",N428="theater/musical","theater",N428="theater/plays","theater",N428="technology/web","technology",N428="technology/space exploration","technology",N428="technology/makerspaces","technology",N428="technology/hardware","technology",N428="technology/gadgets","technology",N428="technology/wearables","technology",N428="film &amp; video/television","film &amp; video",N428="film &amp; video/animation","film &amp; video",N428="film &amp; video/science fiction","film &amp; video",N428="film &amp; video/documentary","film &amp; video",N428="film &amp; video/drama","film &amp; video",N428="film &amp; video/shorts","film &amp; video",N428="games/video games","games",N428="games/tabletop games","games",N428="games/mobile games","games",N428="journalism/audio","journalism",N428="photography/people","photography",N428="photography/photobooks","photography",N428="photography/places","photography",N428="photography/nature","photography",N428="music/electronic music","music",N428="music/rock","music",N428="music/indie rock","music",N428="music/faith","music",N428="publishing/children's books","publishing",N428="publishing/art books","publishing",N428="publishing/fiction","publishing",N428="publishing/translations","publishing",N428="music/pop","music",N428="music/classical music","music",N428="publishing/nonfiction","publishing",N428="publishing/radio &amp; podcasts","publishing",N428="music/world music","music",N428="music/metal","music",N428="music/jazz","music","TRUE","FALSE")</f>
        <v>film &amp; video</v>
      </c>
      <c r="R428" t="str" cm="1">
        <f t="array" ref="R428">_xlfn.IFS(N428="food/small batch","small batch",N428="food/restaurants","retaurants",N428="food/food trucks","food trucks",N428="theater/spaces","spaces",N428="theater/musical","musical",N428="theater/plays","plays",N428="technology/web","web",N428="technology/space exploration","space exploration",N428="technology/makerspaces","makerspaces",N428="technology/hardware","hardware",N428="technology/gadgets","gadgets",N428="technology/wearables","wearables",N428="film &amp; video/television","television",N428="film &amp; video/animation","animation",N428="film &amp; video/science fiction","science fiction",N428="film &amp; video/documentary","documentary",N428="film &amp; video/drama","drama",N428="film &amp; video/shorts","shorts",N428="games/video games","video games",N428="games/tabletop games","tabletop games",N428="games/mobile games","mobile games",N428="journalism/audio","audio",N428="photography/people","people",N428="photography/photobooks","photobooks",N428="photography/places","places",N428="photography/nature","nature",N428="music/electronic music","electronic music",N428="music/rock","rock",N428="music/indie rock","indie rock",N428="music/faith","faith",N428="publishing/children's books","children's books",N428="publishing/art books","art books",N428="publishing/fiction","fiction",N428="publishing/translations","translations",N428="music/pop","pop",N428="music/classical music","classical music",N428="publishing/nonfiction","nonfiction",N428="publishing/radio &amp; podcasts","radio &amp; podcasts",N428="music/world music","world music",N428="music/metal","metal",N428="music/jazz","jazz","TRUE","FALSE")</f>
        <v>animation</v>
      </c>
      <c r="S428" s="5">
        <f t="shared" si="26"/>
        <v>42400.711967592593</v>
      </c>
      <c r="T428" s="5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24"/>
        <v>0</v>
      </c>
      <c r="P429" s="24" t="e">
        <f t="shared" si="25"/>
        <v>#DIV/0!</v>
      </c>
      <c r="Q429" t="str" cm="1">
        <f t="array" ref="Q429">_xlfn.IFS(N429="food/small batch","food",N429="food/restaurants","food",N429="food/food trucks","food",N429="theater/spaces","theater",N429="theater/musical","theater",N429="theater/plays","theater",N429="technology/web","technology",N429="technology/space exploration","technology",N429="technology/makerspaces","technology",N429="technology/hardware","technology",N429="technology/gadgets","technology",N429="technology/wearables","technology",N429="film &amp; video/television","film &amp; video",N429="film &amp; video/animation","film &amp; video",N429="film &amp; video/science fiction","film &amp; video",N429="film &amp; video/documentary","film &amp; video",N429="film &amp; video/drama","film &amp; video",N429="film &amp; video/shorts","film &amp; video",N429="games/video games","games",N429="games/tabletop games","games",N429="games/mobile games","games",N429="journalism/audio","journalism",N429="photography/people","photography",N429="photography/photobooks","photography",N429="photography/places","photography",N429="photography/nature","photography",N429="music/electronic music","music",N429="music/rock","music",N429="music/indie rock","music",N429="music/faith","music",N429="publishing/children's books","publishing",N429="publishing/art books","publishing",N429="publishing/fiction","publishing",N429="publishing/translations","publishing",N429="music/pop","music",N429="music/classical music","music",N429="publishing/nonfiction","publishing",N429="publishing/radio &amp; podcasts","publishing",N429="music/world music","music",N429="music/metal","music",N429="music/jazz","music","TRUE","FALSE")</f>
        <v>film &amp; video</v>
      </c>
      <c r="R429" t="str" cm="1">
        <f t="array" ref="R429">_xlfn.IFS(N429="food/small batch","small batch",N429="food/restaurants","retaurants",N429="food/food trucks","food trucks",N429="theater/spaces","spaces",N429="theater/musical","musical",N429="theater/plays","plays",N429="technology/web","web",N429="technology/space exploration","space exploration",N429="technology/makerspaces","makerspaces",N429="technology/hardware","hardware",N429="technology/gadgets","gadgets",N429="technology/wearables","wearables",N429="film &amp; video/television","television",N429="film &amp; video/animation","animation",N429="film &amp; video/science fiction","science fiction",N429="film &amp; video/documentary","documentary",N429="film &amp; video/drama","drama",N429="film &amp; video/shorts","shorts",N429="games/video games","video games",N429="games/tabletop games","tabletop games",N429="games/mobile games","mobile games",N429="journalism/audio","audio",N429="photography/people","people",N429="photography/photobooks","photobooks",N429="photography/places","places",N429="photography/nature","nature",N429="music/electronic music","electronic music",N429="music/rock","rock",N429="music/indie rock","indie rock",N429="music/faith","faith",N429="publishing/children's books","children's books",N429="publishing/art books","art books",N429="publishing/fiction","fiction",N429="publishing/translations","translations",N429="music/pop","pop",N429="music/classical music","classical music",N429="publishing/nonfiction","nonfiction",N429="publishing/radio &amp; podcasts","radio &amp; podcasts",N429="music/world music","world music",N429="music/metal","metal",N429="music/jazz","jazz","TRUE","FALSE")</f>
        <v>animation</v>
      </c>
      <c r="S429" s="5">
        <f t="shared" si="26"/>
        <v>42285.909027777772</v>
      </c>
      <c r="T429" s="5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24"/>
        <v>5.6333333333333329</v>
      </c>
      <c r="P430" s="24">
        <f t="shared" si="25"/>
        <v>52</v>
      </c>
      <c r="Q430" t="str" cm="1">
        <f t="array" ref="Q430">_xlfn.IFS(N430="food/small batch","food",N430="food/restaurants","food",N430="food/food trucks","food",N430="theater/spaces","theater",N430="theater/musical","theater",N430="theater/plays","theater",N430="technology/web","technology",N430="technology/space exploration","technology",N430="technology/makerspaces","technology",N430="technology/hardware","technology",N430="technology/gadgets","technology",N430="technology/wearables","technology",N430="film &amp; video/television","film &amp; video",N430="film &amp; video/animation","film &amp; video",N430="film &amp; video/science fiction","film &amp; video",N430="film &amp; video/documentary","film &amp; video",N430="film &amp; video/drama","film &amp; video",N430="film &amp; video/shorts","film &amp; video",N430="games/video games","games",N430="games/tabletop games","games",N430="games/mobile games","games",N430="journalism/audio","journalism",N430="photography/people","photography",N430="photography/photobooks","photography",N430="photography/places","photography",N430="photography/nature","photography",N430="music/electronic music","music",N430="music/rock","music",N430="music/indie rock","music",N430="music/faith","music",N430="publishing/children's books","publishing",N430="publishing/art books","publishing",N430="publishing/fiction","publishing",N430="publishing/translations","publishing",N430="music/pop","music",N430="music/classical music","music",N430="publishing/nonfiction","publishing",N430="publishing/radio &amp; podcasts","publishing",N430="music/world music","music",N430="music/metal","music",N430="music/jazz","music","TRUE","FALSE")</f>
        <v>film &amp; video</v>
      </c>
      <c r="R430" t="str" cm="1">
        <f t="array" ref="R430">_xlfn.IFS(N430="food/small batch","small batch",N430="food/restaurants","retaurants",N430="food/food trucks","food trucks",N430="theater/spaces","spaces",N430="theater/musical","musical",N430="theater/plays","plays",N430="technology/web","web",N430="technology/space exploration","space exploration",N430="technology/makerspaces","makerspaces",N430="technology/hardware","hardware",N430="technology/gadgets","gadgets",N430="technology/wearables","wearables",N430="film &amp; video/television","television",N430="film &amp; video/animation","animation",N430="film &amp; video/science fiction","science fiction",N430="film &amp; video/documentary","documentary",N430="film &amp; video/drama","drama",N430="film &amp; video/shorts","shorts",N430="games/video games","video games",N430="games/tabletop games","tabletop games",N430="games/mobile games","mobile games",N430="journalism/audio","audio",N430="photography/people","people",N430="photography/photobooks","photobooks",N430="photography/places","places",N430="photography/nature","nature",N430="music/electronic music","electronic music",N430="music/rock","rock",N430="music/indie rock","indie rock",N430="music/faith","faith",N430="publishing/children's books","children's books",N430="publishing/art books","art books",N430="publishing/fiction","fiction",N430="publishing/translations","translations",N430="music/pop","pop",N430="music/classical music","classical music",N430="publishing/nonfiction","nonfiction",N430="publishing/radio &amp; podcasts","radio &amp; podcasts",N430="music/world music","world music",N430="music/metal","metal",N430="music/jazz","jazz","TRUE","FALSE")</f>
        <v>animation</v>
      </c>
      <c r="S430" s="5">
        <f t="shared" si="26"/>
        <v>41778.766724537039</v>
      </c>
      <c r="T430" s="5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24"/>
        <v>0</v>
      </c>
      <c r="P431" s="24" t="e">
        <f t="shared" si="25"/>
        <v>#DIV/0!</v>
      </c>
      <c r="Q431" t="str" cm="1">
        <f t="array" ref="Q431">_xlfn.IFS(N431="food/small batch","food",N431="food/restaurants","food",N431="food/food trucks","food",N431="theater/spaces","theater",N431="theater/musical","theater",N431="theater/plays","theater",N431="technology/web","technology",N431="technology/space exploration","technology",N431="technology/makerspaces","technology",N431="technology/hardware","technology",N431="technology/gadgets","technology",N431="technology/wearables","technology",N431="film &amp; video/television","film &amp; video",N431="film &amp; video/animation","film &amp; video",N431="film &amp; video/science fiction","film &amp; video",N431="film &amp; video/documentary","film &amp; video",N431="film &amp; video/drama","film &amp; video",N431="film &amp; video/shorts","film &amp; video",N431="games/video games","games",N431="games/tabletop games","games",N431="games/mobile games","games",N431="journalism/audio","journalism",N431="photography/people","photography",N431="photography/photobooks","photography",N431="photography/places","photography",N431="photography/nature","photography",N431="music/electronic music","music",N431="music/rock","music",N431="music/indie rock","music",N431="music/faith","music",N431="publishing/children's books","publishing",N431="publishing/art books","publishing",N431="publishing/fiction","publishing",N431="publishing/translations","publishing",N431="music/pop","music",N431="music/classical music","music",N431="publishing/nonfiction","publishing",N431="publishing/radio &amp; podcasts","publishing",N431="music/world music","music",N431="music/metal","music",N431="music/jazz","music","TRUE","FALSE")</f>
        <v>film &amp; video</v>
      </c>
      <c r="R431" t="str" cm="1">
        <f t="array" ref="R431">_xlfn.IFS(N431="food/small batch","small batch",N431="food/restaurants","retaurants",N431="food/food trucks","food trucks",N431="theater/spaces","spaces",N431="theater/musical","musical",N431="theater/plays","plays",N431="technology/web","web",N431="technology/space exploration","space exploration",N431="technology/makerspaces","makerspaces",N431="technology/hardware","hardware",N431="technology/gadgets","gadgets",N431="technology/wearables","wearables",N431="film &amp; video/television","television",N431="film &amp; video/animation","animation",N431="film &amp; video/science fiction","science fiction",N431="film &amp; video/documentary","documentary",N431="film &amp; video/drama","drama",N431="film &amp; video/shorts","shorts",N431="games/video games","video games",N431="games/tabletop games","tabletop games",N431="games/mobile games","mobile games",N431="journalism/audio","audio",N431="photography/people","people",N431="photography/photobooks","photobooks",N431="photography/places","places",N431="photography/nature","nature",N431="music/electronic music","electronic music",N431="music/rock","rock",N431="music/indie rock","indie rock",N431="music/faith","faith",N431="publishing/children's books","children's books",N431="publishing/art books","art books",N431="publishing/fiction","fiction",N431="publishing/translations","translations",N431="music/pop","pop",N431="music/classical music","classical music",N431="publishing/nonfiction","nonfiction",N431="publishing/radio &amp; podcasts","radio &amp; podcasts",N431="music/world music","world music",N431="music/metal","metal",N431="music/jazz","jazz","TRUE","FALSE")</f>
        <v>animation</v>
      </c>
      <c r="S431" s="5">
        <f t="shared" si="26"/>
        <v>40070.901412037041</v>
      </c>
      <c r="T431" s="5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24"/>
        <v>2.4</v>
      </c>
      <c r="P432" s="24">
        <f t="shared" si="25"/>
        <v>4.8</v>
      </c>
      <c r="Q432" t="str" cm="1">
        <f t="array" ref="Q432">_xlfn.IFS(N432="food/small batch","food",N432="food/restaurants","food",N432="food/food trucks","food",N432="theater/spaces","theater",N432="theater/musical","theater",N432="theater/plays","theater",N432="technology/web","technology",N432="technology/space exploration","technology",N432="technology/makerspaces","technology",N432="technology/hardware","technology",N432="technology/gadgets","technology",N432="technology/wearables","technology",N432="film &amp; video/television","film &amp; video",N432="film &amp; video/animation","film &amp; video",N432="film &amp; video/science fiction","film &amp; video",N432="film &amp; video/documentary","film &amp; video",N432="film &amp; video/drama","film &amp; video",N432="film &amp; video/shorts","film &amp; video",N432="games/video games","games",N432="games/tabletop games","games",N432="games/mobile games","games",N432="journalism/audio","journalism",N432="photography/people","photography",N432="photography/photobooks","photography",N432="photography/places","photography",N432="photography/nature","photography",N432="music/electronic music","music",N432="music/rock","music",N432="music/indie rock","music",N432="music/faith","music",N432="publishing/children's books","publishing",N432="publishing/art books","publishing",N432="publishing/fiction","publishing",N432="publishing/translations","publishing",N432="music/pop","music",N432="music/classical music","music",N432="publishing/nonfiction","publishing",N432="publishing/radio &amp; podcasts","publishing",N432="music/world music","music",N432="music/metal","music",N432="music/jazz","music","TRUE","FALSE")</f>
        <v>film &amp; video</v>
      </c>
      <c r="R432" t="str" cm="1">
        <f t="array" ref="R432">_xlfn.IFS(N432="food/small batch","small batch",N432="food/restaurants","retaurants",N432="food/food trucks","food trucks",N432="theater/spaces","spaces",N432="theater/musical","musical",N432="theater/plays","plays",N432="technology/web","web",N432="technology/space exploration","space exploration",N432="technology/makerspaces","makerspaces",N432="technology/hardware","hardware",N432="technology/gadgets","gadgets",N432="technology/wearables","wearables",N432="film &amp; video/television","television",N432="film &amp; video/animation","animation",N432="film &amp; video/science fiction","science fiction",N432="film &amp; video/documentary","documentary",N432="film &amp; video/drama","drama",N432="film &amp; video/shorts","shorts",N432="games/video games","video games",N432="games/tabletop games","tabletop games",N432="games/mobile games","mobile games",N432="journalism/audio","audio",N432="photography/people","people",N432="photography/photobooks","photobooks",N432="photography/places","places",N432="photography/nature","nature",N432="music/electronic music","electronic music",N432="music/rock","rock",N432="music/indie rock","indie rock",N432="music/faith","faith",N432="publishing/children's books","children's books",N432="publishing/art books","art books",N432="publishing/fiction","fiction",N432="publishing/translations","translations",N432="music/pop","pop",N432="music/classical music","classical music",N432="publishing/nonfiction","nonfiction",N432="publishing/radio &amp; podcasts","radio &amp; podcasts",N432="music/world music","world music",N432="music/metal","metal",N432="music/jazz","jazz","TRUE","FALSE")</f>
        <v>animation</v>
      </c>
      <c r="S432" s="5">
        <f t="shared" si="26"/>
        <v>41513.107256944444</v>
      </c>
      <c r="T432" s="5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24"/>
        <v>13.833333333333334</v>
      </c>
      <c r="P433" s="24">
        <f t="shared" si="25"/>
        <v>51.875</v>
      </c>
      <c r="Q433" t="str" cm="1">
        <f t="array" ref="Q433">_xlfn.IFS(N433="food/small batch","food",N433="food/restaurants","food",N433="food/food trucks","food",N433="theater/spaces","theater",N433="theater/musical","theater",N433="theater/plays","theater",N433="technology/web","technology",N433="technology/space exploration","technology",N433="technology/makerspaces","technology",N433="technology/hardware","technology",N433="technology/gadgets","technology",N433="technology/wearables","technology",N433="film &amp; video/television","film &amp; video",N433="film &amp; video/animation","film &amp; video",N433="film &amp; video/science fiction","film &amp; video",N433="film &amp; video/documentary","film &amp; video",N433="film &amp; video/drama","film &amp; video",N433="film &amp; video/shorts","film &amp; video",N433="games/video games","games",N433="games/tabletop games","games",N433="games/mobile games","games",N433="journalism/audio","journalism",N433="photography/people","photography",N433="photography/photobooks","photography",N433="photography/places","photography",N433="photography/nature","photography",N433="music/electronic music","music",N433="music/rock","music",N433="music/indie rock","music",N433="music/faith","music",N433="publishing/children's books","publishing",N433="publishing/art books","publishing",N433="publishing/fiction","publishing",N433="publishing/translations","publishing",N433="music/pop","music",N433="music/classical music","music",N433="publishing/nonfiction","publishing",N433="publishing/radio &amp; podcasts","publishing",N433="music/world music","music",N433="music/metal","music",N433="music/jazz","music","TRUE","FALSE")</f>
        <v>film &amp; video</v>
      </c>
      <c r="R433" t="str" cm="1">
        <f t="array" ref="R433">_xlfn.IFS(N433="food/small batch","small batch",N433="food/restaurants","retaurants",N433="food/food trucks","food trucks",N433="theater/spaces","spaces",N433="theater/musical","musical",N433="theater/plays","plays",N433="technology/web","web",N433="technology/space exploration","space exploration",N433="technology/makerspaces","makerspaces",N433="technology/hardware","hardware",N433="technology/gadgets","gadgets",N433="technology/wearables","wearables",N433="film &amp; video/television","television",N433="film &amp; video/animation","animation",N433="film &amp; video/science fiction","science fiction",N433="film &amp; video/documentary","documentary",N433="film &amp; video/drama","drama",N433="film &amp; video/shorts","shorts",N433="games/video games","video games",N433="games/tabletop games","tabletop games",N433="games/mobile games","mobile games",N433="journalism/audio","audio",N433="photography/people","people",N433="photography/photobooks","photobooks",N433="photography/places","places",N433="photography/nature","nature",N433="music/electronic music","electronic music",N433="music/rock","rock",N433="music/indie rock","indie rock",N433="music/faith","faith",N433="publishing/children's books","children's books",N433="publishing/art books","art books",N433="publishing/fiction","fiction",N433="publishing/translations","translations",N433="music/pop","pop",N433="music/classical music","classical music",N433="publishing/nonfiction","nonfiction",N433="publishing/radio &amp; podcasts","radio &amp; podcasts",N433="music/world music","world music",N433="music/metal","metal",N433="music/jazz","jazz","TRUE","FALSE")</f>
        <v>animation</v>
      </c>
      <c r="S433" s="5">
        <f t="shared" si="26"/>
        <v>42526.871331018512</v>
      </c>
      <c r="T433" s="5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24"/>
        <v>9.5</v>
      </c>
      <c r="P434" s="24">
        <f t="shared" si="25"/>
        <v>71.25</v>
      </c>
      <c r="Q434" t="str" cm="1">
        <f t="array" ref="Q434">_xlfn.IFS(N434="food/small batch","food",N434="food/restaurants","food",N434="food/food trucks","food",N434="theater/spaces","theater",N434="theater/musical","theater",N434="theater/plays","theater",N434="technology/web","technology",N434="technology/space exploration","technology",N434="technology/makerspaces","technology",N434="technology/hardware","technology",N434="technology/gadgets","technology",N434="technology/wearables","technology",N434="film &amp; video/television","film &amp; video",N434="film &amp; video/animation","film &amp; video",N434="film &amp; video/science fiction","film &amp; video",N434="film &amp; video/documentary","film &amp; video",N434="film &amp; video/drama","film &amp; video",N434="film &amp; video/shorts","film &amp; video",N434="games/video games","games",N434="games/tabletop games","games",N434="games/mobile games","games",N434="journalism/audio","journalism",N434="photography/people","photography",N434="photography/photobooks","photography",N434="photography/places","photography",N434="photography/nature","photography",N434="music/electronic music","music",N434="music/rock","music",N434="music/indie rock","music",N434="music/faith","music",N434="publishing/children's books","publishing",N434="publishing/art books","publishing",N434="publishing/fiction","publishing",N434="publishing/translations","publishing",N434="music/pop","music",N434="music/classical music","music",N434="publishing/nonfiction","publishing",N434="publishing/radio &amp; podcasts","publishing",N434="music/world music","music",N434="music/metal","music",N434="music/jazz","music","TRUE","FALSE")</f>
        <v>film &amp; video</v>
      </c>
      <c r="R434" t="str" cm="1">
        <f t="array" ref="R434">_xlfn.IFS(N434="food/small batch","small batch",N434="food/restaurants","retaurants",N434="food/food trucks","food trucks",N434="theater/spaces","spaces",N434="theater/musical","musical",N434="theater/plays","plays",N434="technology/web","web",N434="technology/space exploration","space exploration",N434="technology/makerspaces","makerspaces",N434="technology/hardware","hardware",N434="technology/gadgets","gadgets",N434="technology/wearables","wearables",N434="film &amp; video/television","television",N434="film &amp; video/animation","animation",N434="film &amp; video/science fiction","science fiction",N434="film &amp; video/documentary","documentary",N434="film &amp; video/drama","drama",N434="film &amp; video/shorts","shorts",N434="games/video games","video games",N434="games/tabletop games","tabletop games",N434="games/mobile games","mobile games",N434="journalism/audio","audio",N434="photography/people","people",N434="photography/photobooks","photobooks",N434="photography/places","places",N434="photography/nature","nature",N434="music/electronic music","electronic music",N434="music/rock","rock",N434="music/indie rock","indie rock",N434="music/faith","faith",N434="publishing/children's books","children's books",N434="publishing/art books","art books",N434="publishing/fiction","fiction",N434="publishing/translations","translations",N434="music/pop","pop",N434="music/classical music","classical music",N434="publishing/nonfiction","nonfiction",N434="publishing/radio &amp; podcasts","radio &amp; podcasts",N434="music/world music","world music",N434="music/metal","metal",N434="music/jazz","jazz","TRUE","FALSE")</f>
        <v>animation</v>
      </c>
      <c r="S434" s="5">
        <f t="shared" si="26"/>
        <v>42238.726631944446</v>
      </c>
      <c r="T434" s="5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24"/>
        <v>0</v>
      </c>
      <c r="P435" s="24" t="e">
        <f t="shared" si="25"/>
        <v>#DIV/0!</v>
      </c>
      <c r="Q435" t="str" cm="1">
        <f t="array" ref="Q435">_xlfn.IFS(N435="food/small batch","food",N435="food/restaurants","food",N435="food/food trucks","food",N435="theater/spaces","theater",N435="theater/musical","theater",N435="theater/plays","theater",N435="technology/web","technology",N435="technology/space exploration","technology",N435="technology/makerspaces","technology",N435="technology/hardware","technology",N435="technology/gadgets","technology",N435="technology/wearables","technology",N435="film &amp; video/television","film &amp; video",N435="film &amp; video/animation","film &amp; video",N435="film &amp; video/science fiction","film &amp; video",N435="film &amp; video/documentary","film &amp; video",N435="film &amp; video/drama","film &amp; video",N435="film &amp; video/shorts","film &amp; video",N435="games/video games","games",N435="games/tabletop games","games",N435="games/mobile games","games",N435="journalism/audio","journalism",N435="photography/people","photography",N435="photography/photobooks","photography",N435="photography/places","photography",N435="photography/nature","photography",N435="music/electronic music","music",N435="music/rock","music",N435="music/indie rock","music",N435="music/faith","music",N435="publishing/children's books","publishing",N435="publishing/art books","publishing",N435="publishing/fiction","publishing",N435="publishing/translations","publishing",N435="music/pop","music",N435="music/classical music","music",N435="publishing/nonfiction","publishing",N435="publishing/radio &amp; podcasts","publishing",N435="music/world music","music",N435="music/metal","music",N435="music/jazz","music","TRUE","FALSE")</f>
        <v>film &amp; video</v>
      </c>
      <c r="R435" t="str" cm="1">
        <f t="array" ref="R435">_xlfn.IFS(N435="food/small batch","small batch",N435="food/restaurants","retaurants",N435="food/food trucks","food trucks",N435="theater/spaces","spaces",N435="theater/musical","musical",N435="theater/plays","plays",N435="technology/web","web",N435="technology/space exploration","space exploration",N435="technology/makerspaces","makerspaces",N435="technology/hardware","hardware",N435="technology/gadgets","gadgets",N435="technology/wearables","wearables",N435="film &amp; video/television","television",N435="film &amp; video/animation","animation",N435="film &amp; video/science fiction","science fiction",N435="film &amp; video/documentary","documentary",N435="film &amp; video/drama","drama",N435="film &amp; video/shorts","shorts",N435="games/video games","video games",N435="games/tabletop games","tabletop games",N435="games/mobile games","mobile games",N435="journalism/audio","audio",N435="photography/people","people",N435="photography/photobooks","photobooks",N435="photography/places","places",N435="photography/nature","nature",N435="music/electronic music","electronic music",N435="music/rock","rock",N435="music/indie rock","indie rock",N435="music/faith","faith",N435="publishing/children's books","children's books",N435="publishing/art books","art books",N435="publishing/fiction","fiction",N435="publishing/translations","translations",N435="music/pop","pop",N435="music/classical music","classical music",N435="publishing/nonfiction","nonfiction",N435="publishing/radio &amp; podcasts","radio &amp; podcasts",N435="music/world music","world music",N435="music/metal","metal",N435="music/jazz","jazz","TRUE","FALSE")</f>
        <v>animation</v>
      </c>
      <c r="S435" s="5">
        <f t="shared" si="26"/>
        <v>42228.629884259266</v>
      </c>
      <c r="T435" s="5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24"/>
        <v>5</v>
      </c>
      <c r="P436" s="24">
        <f t="shared" si="25"/>
        <v>62.5</v>
      </c>
      <c r="Q436" t="str" cm="1">
        <f t="array" ref="Q436">_xlfn.IFS(N436="food/small batch","food",N436="food/restaurants","food",N436="food/food trucks","food",N436="theater/spaces","theater",N436="theater/musical","theater",N436="theater/plays","theater",N436="technology/web","technology",N436="technology/space exploration","technology",N436="technology/makerspaces","technology",N436="technology/hardware","technology",N436="technology/gadgets","technology",N436="technology/wearables","technology",N436="film &amp; video/television","film &amp; video",N436="film &amp; video/animation","film &amp; video",N436="film &amp; video/science fiction","film &amp; video",N436="film &amp; video/documentary","film &amp; video",N436="film &amp; video/drama","film &amp; video",N436="film &amp; video/shorts","film &amp; video",N436="games/video games","games",N436="games/tabletop games","games",N436="games/mobile games","games",N436="journalism/audio","journalism",N436="photography/people","photography",N436="photography/photobooks","photography",N436="photography/places","photography",N436="photography/nature","photography",N436="music/electronic music","music",N436="music/rock","music",N436="music/indie rock","music",N436="music/faith","music",N436="publishing/children's books","publishing",N436="publishing/art books","publishing",N436="publishing/fiction","publishing",N436="publishing/translations","publishing",N436="music/pop","music",N436="music/classical music","music",N436="publishing/nonfiction","publishing",N436="publishing/radio &amp; podcasts","publishing",N436="music/world music","music",N436="music/metal","music",N436="music/jazz","music","TRUE","FALSE")</f>
        <v>film &amp; video</v>
      </c>
      <c r="R436" t="str" cm="1">
        <f t="array" ref="R436">_xlfn.IFS(N436="food/small batch","small batch",N436="food/restaurants","retaurants",N436="food/food trucks","food trucks",N436="theater/spaces","spaces",N436="theater/musical","musical",N436="theater/plays","plays",N436="technology/web","web",N436="technology/space exploration","space exploration",N436="technology/makerspaces","makerspaces",N436="technology/hardware","hardware",N436="technology/gadgets","gadgets",N436="technology/wearables","wearables",N436="film &amp; video/television","television",N436="film &amp; video/animation","animation",N436="film &amp; video/science fiction","science fiction",N436="film &amp; video/documentary","documentary",N436="film &amp; video/drama","drama",N436="film &amp; video/shorts","shorts",N436="games/video games","video games",N436="games/tabletop games","tabletop games",N436="games/mobile games","mobile games",N436="journalism/audio","audio",N436="photography/people","people",N436="photography/photobooks","photobooks",N436="photography/places","places",N436="photography/nature","nature",N436="music/electronic music","electronic music",N436="music/rock","rock",N436="music/indie rock","indie rock",N436="music/faith","faith",N436="publishing/children's books","children's books",N436="publishing/art books","art books",N436="publishing/fiction","fiction",N436="publishing/translations","translations",N436="music/pop","pop",N436="music/classical music","classical music",N436="publishing/nonfiction","nonfiction",N436="publishing/radio &amp; podcasts","radio &amp; podcasts",N436="music/world music","world music",N436="music/metal","metal",N436="music/jazz","jazz","TRUE","FALSE")</f>
        <v>animation</v>
      </c>
      <c r="S436" s="5">
        <f t="shared" si="26"/>
        <v>41576.834513888891</v>
      </c>
      <c r="T436" s="5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24"/>
        <v>2.7272727272727275E-3</v>
      </c>
      <c r="P437" s="24">
        <f t="shared" si="25"/>
        <v>1</v>
      </c>
      <c r="Q437" t="str" cm="1">
        <f t="array" ref="Q437">_xlfn.IFS(N437="food/small batch","food",N437="food/restaurants","food",N437="food/food trucks","food",N437="theater/spaces","theater",N437="theater/musical","theater",N437="theater/plays","theater",N437="technology/web","technology",N437="technology/space exploration","technology",N437="technology/makerspaces","technology",N437="technology/hardware","technology",N437="technology/gadgets","technology",N437="technology/wearables","technology",N437="film &amp; video/television","film &amp; video",N437="film &amp; video/animation","film &amp; video",N437="film &amp; video/science fiction","film &amp; video",N437="film &amp; video/documentary","film &amp; video",N437="film &amp; video/drama","film &amp; video",N437="film &amp; video/shorts","film &amp; video",N437="games/video games","games",N437="games/tabletop games","games",N437="games/mobile games","games",N437="journalism/audio","journalism",N437="photography/people","photography",N437="photography/photobooks","photography",N437="photography/places","photography",N437="photography/nature","photography",N437="music/electronic music","music",N437="music/rock","music",N437="music/indie rock","music",N437="music/faith","music",N437="publishing/children's books","publishing",N437="publishing/art books","publishing",N437="publishing/fiction","publishing",N437="publishing/translations","publishing",N437="music/pop","music",N437="music/classical music","music",N437="publishing/nonfiction","publishing",N437="publishing/radio &amp; podcasts","publishing",N437="music/world music","music",N437="music/metal","music",N437="music/jazz","music","TRUE","FALSE")</f>
        <v>film &amp; video</v>
      </c>
      <c r="R437" t="str" cm="1">
        <f t="array" ref="R437">_xlfn.IFS(N437="food/small batch","small batch",N437="food/restaurants","retaurants",N437="food/food trucks","food trucks",N437="theater/spaces","spaces",N437="theater/musical","musical",N437="theater/plays","plays",N437="technology/web","web",N437="technology/space exploration","space exploration",N437="technology/makerspaces","makerspaces",N437="technology/hardware","hardware",N437="technology/gadgets","gadgets",N437="technology/wearables","wearables",N437="film &amp; video/television","television",N437="film &amp; video/animation","animation",N437="film &amp; video/science fiction","science fiction",N437="film &amp; video/documentary","documentary",N437="film &amp; video/drama","drama",N437="film &amp; video/shorts","shorts",N437="games/video games","video games",N437="games/tabletop games","tabletop games",N437="games/mobile games","mobile games",N437="journalism/audio","audio",N437="photography/people","people",N437="photography/photobooks","photobooks",N437="photography/places","places",N437="photography/nature","nature",N437="music/electronic music","electronic music",N437="music/rock","rock",N437="music/indie rock","indie rock",N437="music/faith","faith",N437="publishing/children's books","children's books",N437="publishing/art books","art books",N437="publishing/fiction","fiction",N437="publishing/translations","translations",N437="music/pop","pop",N437="music/classical music","classical music",N437="publishing/nonfiction","nonfiction",N437="publishing/radio &amp; podcasts","radio &amp; podcasts",N437="music/world music","world music",N437="music/metal","metal",N437="music/jazz","jazz","TRUE","FALSE")</f>
        <v>animation</v>
      </c>
      <c r="S437" s="5">
        <f t="shared" si="26"/>
        <v>41500.747453703705</v>
      </c>
      <c r="T437" s="5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24"/>
        <v>0</v>
      </c>
      <c r="P438" s="24" t="e">
        <f t="shared" si="25"/>
        <v>#DIV/0!</v>
      </c>
      <c r="Q438" t="str" cm="1">
        <f t="array" ref="Q438">_xlfn.IFS(N438="food/small batch","food",N438="food/restaurants","food",N438="food/food trucks","food",N438="theater/spaces","theater",N438="theater/musical","theater",N438="theater/plays","theater",N438="technology/web","technology",N438="technology/space exploration","technology",N438="technology/makerspaces","technology",N438="technology/hardware","technology",N438="technology/gadgets","technology",N438="technology/wearables","technology",N438="film &amp; video/television","film &amp; video",N438="film &amp; video/animation","film &amp; video",N438="film &amp; video/science fiction","film &amp; video",N438="film &amp; video/documentary","film &amp; video",N438="film &amp; video/drama","film &amp; video",N438="film &amp; video/shorts","film &amp; video",N438="games/video games","games",N438="games/tabletop games","games",N438="games/mobile games","games",N438="journalism/audio","journalism",N438="photography/people","photography",N438="photography/photobooks","photography",N438="photography/places","photography",N438="photography/nature","photography",N438="music/electronic music","music",N438="music/rock","music",N438="music/indie rock","music",N438="music/faith","music",N438="publishing/children's books","publishing",N438="publishing/art books","publishing",N438="publishing/fiction","publishing",N438="publishing/translations","publishing",N438="music/pop","music",N438="music/classical music","music",N438="publishing/nonfiction","publishing",N438="publishing/radio &amp; podcasts","publishing",N438="music/world music","music",N438="music/metal","music",N438="music/jazz","music","TRUE","FALSE")</f>
        <v>film &amp; video</v>
      </c>
      <c r="R438" t="str" cm="1">
        <f t="array" ref="R438">_xlfn.IFS(N438="food/small batch","small batch",N438="food/restaurants","retaurants",N438="food/food trucks","food trucks",N438="theater/spaces","spaces",N438="theater/musical","musical",N438="theater/plays","plays",N438="technology/web","web",N438="technology/space exploration","space exploration",N438="technology/makerspaces","makerspaces",N438="technology/hardware","hardware",N438="technology/gadgets","gadgets",N438="technology/wearables","wearables",N438="film &amp; video/television","television",N438="film &amp; video/animation","animation",N438="film &amp; video/science fiction","science fiction",N438="film &amp; video/documentary","documentary",N438="film &amp; video/drama","drama",N438="film &amp; video/shorts","shorts",N438="games/video games","video games",N438="games/tabletop games","tabletop games",N438="games/mobile games","mobile games",N438="journalism/audio","audio",N438="photography/people","people",N438="photography/photobooks","photobooks",N438="photography/places","places",N438="photography/nature","nature",N438="music/electronic music","electronic music",N438="music/rock","rock",N438="music/indie rock","indie rock",N438="music/faith","faith",N438="publishing/children's books","children's books",N438="publishing/art books","art books",N438="publishing/fiction","fiction",N438="publishing/translations","translations",N438="music/pop","pop",N438="music/classical music","classical music",N438="publishing/nonfiction","nonfiction",N438="publishing/radio &amp; podcasts","radio &amp; podcasts",N438="music/world music","world music",N438="music/metal","metal",N438="music/jazz","jazz","TRUE","FALSE")</f>
        <v>animation</v>
      </c>
      <c r="S438" s="5">
        <f t="shared" si="26"/>
        <v>41456.36241898148</v>
      </c>
      <c r="T438" s="5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24"/>
        <v>0</v>
      </c>
      <c r="P439" s="24" t="e">
        <f t="shared" si="25"/>
        <v>#DIV/0!</v>
      </c>
      <c r="Q439" t="str" cm="1">
        <f t="array" ref="Q439">_xlfn.IFS(N439="food/small batch","food",N439="food/restaurants","food",N439="food/food trucks","food",N439="theater/spaces","theater",N439="theater/musical","theater",N439="theater/plays","theater",N439="technology/web","technology",N439="technology/space exploration","technology",N439="technology/makerspaces","technology",N439="technology/hardware","technology",N439="technology/gadgets","technology",N439="technology/wearables","technology",N439="film &amp; video/television","film &amp; video",N439="film &amp; video/animation","film &amp; video",N439="film &amp; video/science fiction","film &amp; video",N439="film &amp; video/documentary","film &amp; video",N439="film &amp; video/drama","film &amp; video",N439="film &amp; video/shorts","film &amp; video",N439="games/video games","games",N439="games/tabletop games","games",N439="games/mobile games","games",N439="journalism/audio","journalism",N439="photography/people","photography",N439="photography/photobooks","photography",N439="photography/places","photography",N439="photography/nature","photography",N439="music/electronic music","music",N439="music/rock","music",N439="music/indie rock","music",N439="music/faith","music",N439="publishing/children's books","publishing",N439="publishing/art books","publishing",N439="publishing/fiction","publishing",N439="publishing/translations","publishing",N439="music/pop","music",N439="music/classical music","music",N439="publishing/nonfiction","publishing",N439="publishing/radio &amp; podcasts","publishing",N439="music/world music","music",N439="music/metal","music",N439="music/jazz","music","TRUE","FALSE")</f>
        <v>film &amp; video</v>
      </c>
      <c r="R439" t="str" cm="1">
        <f t="array" ref="R439">_xlfn.IFS(N439="food/small batch","small batch",N439="food/restaurants","retaurants",N439="food/food trucks","food trucks",N439="theater/spaces","spaces",N439="theater/musical","musical",N439="theater/plays","plays",N439="technology/web","web",N439="technology/space exploration","space exploration",N439="technology/makerspaces","makerspaces",N439="technology/hardware","hardware",N439="technology/gadgets","gadgets",N439="technology/wearables","wearables",N439="film &amp; video/television","television",N439="film &amp; video/animation","animation",N439="film &amp; video/science fiction","science fiction",N439="film &amp; video/documentary","documentary",N439="film &amp; video/drama","drama",N439="film &amp; video/shorts","shorts",N439="games/video games","video games",N439="games/tabletop games","tabletop games",N439="games/mobile games","mobile games",N439="journalism/audio","audio",N439="photography/people","people",N439="photography/photobooks","photobooks",N439="photography/places","places",N439="photography/nature","nature",N439="music/electronic music","electronic music",N439="music/rock","rock",N439="music/indie rock","indie rock",N439="music/faith","faith",N439="publishing/children's books","children's books",N439="publishing/art books","art books",N439="publishing/fiction","fiction",N439="publishing/translations","translations",N439="music/pop","pop",N439="music/classical music","classical music",N439="publishing/nonfiction","nonfiction",N439="publishing/radio &amp; podcasts","radio &amp; podcasts",N439="music/world music","world music",N439="music/metal","metal",N439="music/jazz","jazz","TRUE","FALSE")</f>
        <v>animation</v>
      </c>
      <c r="S439" s="5">
        <f t="shared" si="26"/>
        <v>42591.31858796296</v>
      </c>
      <c r="T439" s="5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24"/>
        <v>9.379999999999999</v>
      </c>
      <c r="P440" s="24">
        <f t="shared" si="25"/>
        <v>170.54545454545453</v>
      </c>
      <c r="Q440" t="str" cm="1">
        <f t="array" ref="Q440">_xlfn.IFS(N440="food/small batch","food",N440="food/restaurants","food",N440="food/food trucks","food",N440="theater/spaces","theater",N440="theater/musical","theater",N440="theater/plays","theater",N440="technology/web","technology",N440="technology/space exploration","technology",N440="technology/makerspaces","technology",N440="technology/hardware","technology",N440="technology/gadgets","technology",N440="technology/wearables","technology",N440="film &amp; video/television","film &amp; video",N440="film &amp; video/animation","film &amp; video",N440="film &amp; video/science fiction","film &amp; video",N440="film &amp; video/documentary","film &amp; video",N440="film &amp; video/drama","film &amp; video",N440="film &amp; video/shorts","film &amp; video",N440="games/video games","games",N440="games/tabletop games","games",N440="games/mobile games","games",N440="journalism/audio","journalism",N440="photography/people","photography",N440="photography/photobooks","photography",N440="photography/places","photography",N440="photography/nature","photography",N440="music/electronic music","music",N440="music/rock","music",N440="music/indie rock","music",N440="music/faith","music",N440="publishing/children's books","publishing",N440="publishing/art books","publishing",N440="publishing/fiction","publishing",N440="publishing/translations","publishing",N440="music/pop","music",N440="music/classical music","music",N440="publishing/nonfiction","publishing",N440="publishing/radio &amp; podcasts","publishing",N440="music/world music","music",N440="music/metal","music",N440="music/jazz","music","TRUE","FALSE")</f>
        <v>film &amp; video</v>
      </c>
      <c r="R440" t="str" cm="1">
        <f t="array" ref="R440">_xlfn.IFS(N440="food/small batch","small batch",N440="food/restaurants","retaurants",N440="food/food trucks","food trucks",N440="theater/spaces","spaces",N440="theater/musical","musical",N440="theater/plays","plays",N440="technology/web","web",N440="technology/space exploration","space exploration",N440="technology/makerspaces","makerspaces",N440="technology/hardware","hardware",N440="technology/gadgets","gadgets",N440="technology/wearables","wearables",N440="film &amp; video/television","television",N440="film &amp; video/animation","animation",N440="film &amp; video/science fiction","science fiction",N440="film &amp; video/documentary","documentary",N440="film &amp; video/drama","drama",N440="film &amp; video/shorts","shorts",N440="games/video games","video games",N440="games/tabletop games","tabletop games",N440="games/mobile games","mobile games",N440="journalism/audio","audio",N440="photography/people","people",N440="photography/photobooks","photobooks",N440="photography/places","places",N440="photography/nature","nature",N440="music/electronic music","electronic music",N440="music/rock","rock",N440="music/indie rock","indie rock",N440="music/faith","faith",N440="publishing/children's books","children's books",N440="publishing/art books","art books",N440="publishing/fiction","fiction",N440="publishing/translations","translations",N440="music/pop","pop",N440="music/classical music","classical music",N440="publishing/nonfiction","nonfiction",N440="publishing/radio &amp; podcasts","radio &amp; podcasts",N440="music/world music","world music",N440="music/metal","metal",N440="music/jazz","jazz","TRUE","FALSE")</f>
        <v>animation</v>
      </c>
      <c r="S440" s="5">
        <f t="shared" si="26"/>
        <v>42296.261087962965</v>
      </c>
      <c r="T440" s="5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24"/>
        <v>0</v>
      </c>
      <c r="P441" s="24" t="e">
        <f t="shared" si="25"/>
        <v>#DIV/0!</v>
      </c>
      <c r="Q441" t="str" cm="1">
        <f t="array" ref="Q441">_xlfn.IFS(N441="food/small batch","food",N441="food/restaurants","food",N441="food/food trucks","food",N441="theater/spaces","theater",N441="theater/musical","theater",N441="theater/plays","theater",N441="technology/web","technology",N441="technology/space exploration","technology",N441="technology/makerspaces","technology",N441="technology/hardware","technology",N441="technology/gadgets","technology",N441="technology/wearables","technology",N441="film &amp; video/television","film &amp; video",N441="film &amp; video/animation","film &amp; video",N441="film &amp; video/science fiction","film &amp; video",N441="film &amp; video/documentary","film &amp; video",N441="film &amp; video/drama","film &amp; video",N441="film &amp; video/shorts","film &amp; video",N441="games/video games","games",N441="games/tabletop games","games",N441="games/mobile games","games",N441="journalism/audio","journalism",N441="photography/people","photography",N441="photography/photobooks","photography",N441="photography/places","photography",N441="photography/nature","photography",N441="music/electronic music","music",N441="music/rock","music",N441="music/indie rock","music",N441="music/faith","music",N441="publishing/children's books","publishing",N441="publishing/art books","publishing",N441="publishing/fiction","publishing",N441="publishing/translations","publishing",N441="music/pop","music",N441="music/classical music","music",N441="publishing/nonfiction","publishing",N441="publishing/radio &amp; podcasts","publishing",N441="music/world music","music",N441="music/metal","music",N441="music/jazz","music","TRUE","FALSE")</f>
        <v>film &amp; video</v>
      </c>
      <c r="R441" t="str" cm="1">
        <f t="array" ref="R441">_xlfn.IFS(N441="food/small batch","small batch",N441="food/restaurants","retaurants",N441="food/food trucks","food trucks",N441="theater/spaces","spaces",N441="theater/musical","musical",N441="theater/plays","plays",N441="technology/web","web",N441="technology/space exploration","space exploration",N441="technology/makerspaces","makerspaces",N441="technology/hardware","hardware",N441="technology/gadgets","gadgets",N441="technology/wearables","wearables",N441="film &amp; video/television","television",N441="film &amp; video/animation","animation",N441="film &amp; video/science fiction","science fiction",N441="film &amp; video/documentary","documentary",N441="film &amp; video/drama","drama",N441="film &amp; video/shorts","shorts",N441="games/video games","video games",N441="games/tabletop games","tabletop games",N441="games/mobile games","mobile games",N441="journalism/audio","audio",N441="photography/people","people",N441="photography/photobooks","photobooks",N441="photography/places","places",N441="photography/nature","nature",N441="music/electronic music","electronic music",N441="music/rock","rock",N441="music/indie rock","indie rock",N441="music/faith","faith",N441="publishing/children's books","children's books",N441="publishing/art books","art books",N441="publishing/fiction","fiction",N441="publishing/translations","translations",N441="music/pop","pop",N441="music/classical music","classical music",N441="publishing/nonfiction","nonfiction",N441="publishing/radio &amp; podcasts","radio &amp; podcasts",N441="music/world music","world music",N441="music/metal","metal",N441="music/jazz","jazz","TRUE","FALSE")</f>
        <v>animation</v>
      </c>
      <c r="S441" s="5">
        <f t="shared" si="26"/>
        <v>41919.761782407404</v>
      </c>
      <c r="T441" s="5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24"/>
        <v>0.1</v>
      </c>
      <c r="P442" s="24">
        <f t="shared" si="25"/>
        <v>5</v>
      </c>
      <c r="Q442" t="str" cm="1">
        <f t="array" ref="Q442">_xlfn.IFS(N442="food/small batch","food",N442="food/restaurants","food",N442="food/food trucks","food",N442="theater/spaces","theater",N442="theater/musical","theater",N442="theater/plays","theater",N442="technology/web","technology",N442="technology/space exploration","technology",N442="technology/makerspaces","technology",N442="technology/hardware","technology",N442="technology/gadgets","technology",N442="technology/wearables","technology",N442="film &amp; video/television","film &amp; video",N442="film &amp; video/animation","film &amp; video",N442="film &amp; video/science fiction","film &amp; video",N442="film &amp; video/documentary","film &amp; video",N442="film &amp; video/drama","film &amp; video",N442="film &amp; video/shorts","film &amp; video",N442="games/video games","games",N442="games/tabletop games","games",N442="games/mobile games","games",N442="journalism/audio","journalism",N442="photography/people","photography",N442="photography/photobooks","photography",N442="photography/places","photography",N442="photography/nature","photography",N442="music/electronic music","music",N442="music/rock","music",N442="music/indie rock","music",N442="music/faith","music",N442="publishing/children's books","publishing",N442="publishing/art books","publishing",N442="publishing/fiction","publishing",N442="publishing/translations","publishing",N442="music/pop","music",N442="music/classical music","music",N442="publishing/nonfiction","publishing",N442="publishing/radio &amp; podcasts","publishing",N442="music/world music","music",N442="music/metal","music",N442="music/jazz","music","TRUE","FALSE")</f>
        <v>film &amp; video</v>
      </c>
      <c r="R442" t="str" cm="1">
        <f t="array" ref="R442">_xlfn.IFS(N442="food/small batch","small batch",N442="food/restaurants","retaurants",N442="food/food trucks","food trucks",N442="theater/spaces","spaces",N442="theater/musical","musical",N442="theater/plays","plays",N442="technology/web","web",N442="technology/space exploration","space exploration",N442="technology/makerspaces","makerspaces",N442="technology/hardware","hardware",N442="technology/gadgets","gadgets",N442="technology/wearables","wearables",N442="film &amp; video/television","television",N442="film &amp; video/animation","animation",N442="film &amp; video/science fiction","science fiction",N442="film &amp; video/documentary","documentary",N442="film &amp; video/drama","drama",N442="film &amp; video/shorts","shorts",N442="games/video games","video games",N442="games/tabletop games","tabletop games",N442="games/mobile games","mobile games",N442="journalism/audio","audio",N442="photography/people","people",N442="photography/photobooks","photobooks",N442="photography/places","places",N442="photography/nature","nature",N442="music/electronic music","electronic music",N442="music/rock","rock",N442="music/indie rock","indie rock",N442="music/faith","faith",N442="publishing/children's books","children's books",N442="publishing/art books","art books",N442="publishing/fiction","fiction",N442="publishing/translations","translations",N442="music/pop","pop",N442="music/classical music","classical music",N442="publishing/nonfiction","nonfiction",N442="publishing/radio &amp; podcasts","radio &amp; podcasts",N442="music/world music","world music",N442="music/metal","metal",N442="music/jazz","jazz","TRUE","FALSE")</f>
        <v>animation</v>
      </c>
      <c r="S442" s="5">
        <f t="shared" si="26"/>
        <v>42423.985567129625</v>
      </c>
      <c r="T442" s="5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24"/>
        <v>0</v>
      </c>
      <c r="P443" s="24" t="e">
        <f t="shared" si="25"/>
        <v>#DIV/0!</v>
      </c>
      <c r="Q443" t="str" cm="1">
        <f t="array" ref="Q443">_xlfn.IFS(N443="food/small batch","food",N443="food/restaurants","food",N443="food/food trucks","food",N443="theater/spaces","theater",N443="theater/musical","theater",N443="theater/plays","theater",N443="technology/web","technology",N443="technology/space exploration","technology",N443="technology/makerspaces","technology",N443="technology/hardware","technology",N443="technology/gadgets","technology",N443="technology/wearables","technology",N443="film &amp; video/television","film &amp; video",N443="film &amp; video/animation","film &amp; video",N443="film &amp; video/science fiction","film &amp; video",N443="film &amp; video/documentary","film &amp; video",N443="film &amp; video/drama","film &amp; video",N443="film &amp; video/shorts","film &amp; video",N443="games/video games","games",N443="games/tabletop games","games",N443="games/mobile games","games",N443="journalism/audio","journalism",N443="photography/people","photography",N443="photography/photobooks","photography",N443="photography/places","photography",N443="photography/nature","photography",N443="music/electronic music","music",N443="music/rock","music",N443="music/indie rock","music",N443="music/faith","music",N443="publishing/children's books","publishing",N443="publishing/art books","publishing",N443="publishing/fiction","publishing",N443="publishing/translations","publishing",N443="music/pop","music",N443="music/classical music","music",N443="publishing/nonfiction","publishing",N443="publishing/radio &amp; podcasts","publishing",N443="music/world music","music",N443="music/metal","music",N443="music/jazz","music","TRUE","FALSE")</f>
        <v>film &amp; video</v>
      </c>
      <c r="R443" t="str" cm="1">
        <f t="array" ref="R443">_xlfn.IFS(N443="food/small batch","small batch",N443="food/restaurants","retaurants",N443="food/food trucks","food trucks",N443="theater/spaces","spaces",N443="theater/musical","musical",N443="theater/plays","plays",N443="technology/web","web",N443="technology/space exploration","space exploration",N443="technology/makerspaces","makerspaces",N443="technology/hardware","hardware",N443="technology/gadgets","gadgets",N443="technology/wearables","wearables",N443="film &amp; video/television","television",N443="film &amp; video/animation","animation",N443="film &amp; video/science fiction","science fiction",N443="film &amp; video/documentary","documentary",N443="film &amp; video/drama","drama",N443="film &amp; video/shorts","shorts",N443="games/video games","video games",N443="games/tabletop games","tabletop games",N443="games/mobile games","mobile games",N443="journalism/audio","audio",N443="photography/people","people",N443="photography/photobooks","photobooks",N443="photography/places","places",N443="photography/nature","nature",N443="music/electronic music","electronic music",N443="music/rock","rock",N443="music/indie rock","indie rock",N443="music/faith","faith",N443="publishing/children's books","children's books",N443="publishing/art books","art books",N443="publishing/fiction","fiction",N443="publishing/translations","translations",N443="music/pop","pop",N443="music/classical music","classical music",N443="publishing/nonfiction","nonfiction",N443="publishing/radio &amp; podcasts","radio &amp; podcasts",N443="music/world music","world music",N443="music/metal","metal",N443="music/jazz","jazz","TRUE","FALSE")</f>
        <v>animation</v>
      </c>
      <c r="S443" s="5">
        <f t="shared" si="26"/>
        <v>41550.793935185182</v>
      </c>
      <c r="T443" s="5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24"/>
        <v>39.358823529411765</v>
      </c>
      <c r="P444" s="24">
        <f t="shared" si="25"/>
        <v>393.58823529411762</v>
      </c>
      <c r="Q444" t="str" cm="1">
        <f t="array" ref="Q444">_xlfn.IFS(N444="food/small batch","food",N444="food/restaurants","food",N444="food/food trucks","food",N444="theater/spaces","theater",N444="theater/musical","theater",N444="theater/plays","theater",N444="technology/web","technology",N444="technology/space exploration","technology",N444="technology/makerspaces","technology",N444="technology/hardware","technology",N444="technology/gadgets","technology",N444="technology/wearables","technology",N444="film &amp; video/television","film &amp; video",N444="film &amp; video/animation","film &amp; video",N444="film &amp; video/science fiction","film &amp; video",N444="film &amp; video/documentary","film &amp; video",N444="film &amp; video/drama","film &amp; video",N444="film &amp; video/shorts","film &amp; video",N444="games/video games","games",N444="games/tabletop games","games",N444="games/mobile games","games",N444="journalism/audio","journalism",N444="photography/people","photography",N444="photography/photobooks","photography",N444="photography/places","photography",N444="photography/nature","photography",N444="music/electronic music","music",N444="music/rock","music",N444="music/indie rock","music",N444="music/faith","music",N444="publishing/children's books","publishing",N444="publishing/art books","publishing",N444="publishing/fiction","publishing",N444="publishing/translations","publishing",N444="music/pop","music",N444="music/classical music","music",N444="publishing/nonfiction","publishing",N444="publishing/radio &amp; podcasts","publishing",N444="music/world music","music",N444="music/metal","music",N444="music/jazz","music","TRUE","FALSE")</f>
        <v>film &amp; video</v>
      </c>
      <c r="R444" t="str" cm="1">
        <f t="array" ref="R444">_xlfn.IFS(N444="food/small batch","small batch",N444="food/restaurants","retaurants",N444="food/food trucks","food trucks",N444="theater/spaces","spaces",N444="theater/musical","musical",N444="theater/plays","plays",N444="technology/web","web",N444="technology/space exploration","space exploration",N444="technology/makerspaces","makerspaces",N444="technology/hardware","hardware",N444="technology/gadgets","gadgets",N444="technology/wearables","wearables",N444="film &amp; video/television","television",N444="film &amp; video/animation","animation",N444="film &amp; video/science fiction","science fiction",N444="film &amp; video/documentary","documentary",N444="film &amp; video/drama","drama",N444="film &amp; video/shorts","shorts",N444="games/video games","video games",N444="games/tabletop games","tabletop games",N444="games/mobile games","mobile games",N444="journalism/audio","audio",N444="photography/people","people",N444="photography/photobooks","photobooks",N444="photography/places","places",N444="photography/nature","nature",N444="music/electronic music","electronic music",N444="music/rock","rock",N444="music/indie rock","indie rock",N444="music/faith","faith",N444="publishing/children's books","children's books",N444="publishing/art books","art books",N444="publishing/fiction","fiction",N444="publishing/translations","translations",N444="music/pop","pop",N444="music/classical music","classical music",N444="publishing/nonfiction","nonfiction",N444="publishing/radio &amp; podcasts","radio &amp; podcasts",N444="music/world music","world music",N444="music/metal","metal",N444="music/jazz","jazz","TRUE","FALSE")</f>
        <v>animation</v>
      </c>
      <c r="S444" s="5">
        <f t="shared" si="26"/>
        <v>42024.888692129629</v>
      </c>
      <c r="T444" s="5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24"/>
        <v>0.1</v>
      </c>
      <c r="P445" s="24">
        <f t="shared" si="25"/>
        <v>5</v>
      </c>
      <c r="Q445" t="str" cm="1">
        <f t="array" ref="Q445">_xlfn.IFS(N445="food/small batch","food",N445="food/restaurants","food",N445="food/food trucks","food",N445="theater/spaces","theater",N445="theater/musical","theater",N445="theater/plays","theater",N445="technology/web","technology",N445="technology/space exploration","technology",N445="technology/makerspaces","technology",N445="technology/hardware","technology",N445="technology/gadgets","technology",N445="technology/wearables","technology",N445="film &amp; video/television","film &amp; video",N445="film &amp; video/animation","film &amp; video",N445="film &amp; video/science fiction","film &amp; video",N445="film &amp; video/documentary","film &amp; video",N445="film &amp; video/drama","film &amp; video",N445="film &amp; video/shorts","film &amp; video",N445="games/video games","games",N445="games/tabletop games","games",N445="games/mobile games","games",N445="journalism/audio","journalism",N445="photography/people","photography",N445="photography/photobooks","photography",N445="photography/places","photography",N445="photography/nature","photography",N445="music/electronic music","music",N445="music/rock","music",N445="music/indie rock","music",N445="music/faith","music",N445="publishing/children's books","publishing",N445="publishing/art books","publishing",N445="publishing/fiction","publishing",N445="publishing/translations","publishing",N445="music/pop","music",N445="music/classical music","music",N445="publishing/nonfiction","publishing",N445="publishing/radio &amp; podcasts","publishing",N445="music/world music","music",N445="music/metal","music",N445="music/jazz","music","TRUE","FALSE")</f>
        <v>film &amp; video</v>
      </c>
      <c r="R445" t="str" cm="1">
        <f t="array" ref="R445">_xlfn.IFS(N445="food/small batch","small batch",N445="food/restaurants","retaurants",N445="food/food trucks","food trucks",N445="theater/spaces","spaces",N445="theater/musical","musical",N445="theater/plays","plays",N445="technology/web","web",N445="technology/space exploration","space exploration",N445="technology/makerspaces","makerspaces",N445="technology/hardware","hardware",N445="technology/gadgets","gadgets",N445="technology/wearables","wearables",N445="film &amp; video/television","television",N445="film &amp; video/animation","animation",N445="film &amp; video/science fiction","science fiction",N445="film &amp; video/documentary","documentary",N445="film &amp; video/drama","drama",N445="film &amp; video/shorts","shorts",N445="games/video games","video games",N445="games/tabletop games","tabletop games",N445="games/mobile games","mobile games",N445="journalism/audio","audio",N445="photography/people","people",N445="photography/photobooks","photobooks",N445="photography/places","places",N445="photography/nature","nature",N445="music/electronic music","electronic music",N445="music/rock","rock",N445="music/indie rock","indie rock",N445="music/faith","faith",N445="publishing/children's books","children's books",N445="publishing/art books","art books",N445="publishing/fiction","fiction",N445="publishing/translations","translations",N445="music/pop","pop",N445="music/classical music","classical music",N445="publishing/nonfiction","nonfiction",N445="publishing/radio &amp; podcasts","radio &amp; podcasts",N445="music/world music","world music",N445="music/metal","metal",N445="music/jazz","jazz","TRUE","FALSE")</f>
        <v>animation</v>
      </c>
      <c r="S445" s="5">
        <f t="shared" si="26"/>
        <v>41650.015057870369</v>
      </c>
      <c r="T445" s="5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24"/>
        <v>5</v>
      </c>
      <c r="P446" s="24">
        <f t="shared" si="25"/>
        <v>50</v>
      </c>
      <c r="Q446" t="str" cm="1">
        <f t="array" ref="Q446">_xlfn.IFS(N446="food/small batch","food",N446="food/restaurants","food",N446="food/food trucks","food",N446="theater/spaces","theater",N446="theater/musical","theater",N446="theater/plays","theater",N446="technology/web","technology",N446="technology/space exploration","technology",N446="technology/makerspaces","technology",N446="technology/hardware","technology",N446="technology/gadgets","technology",N446="technology/wearables","technology",N446="film &amp; video/television","film &amp; video",N446="film &amp; video/animation","film &amp; video",N446="film &amp; video/science fiction","film &amp; video",N446="film &amp; video/documentary","film &amp; video",N446="film &amp; video/drama","film &amp; video",N446="film &amp; video/shorts","film &amp; video",N446="games/video games","games",N446="games/tabletop games","games",N446="games/mobile games","games",N446="journalism/audio","journalism",N446="photography/people","photography",N446="photography/photobooks","photography",N446="photography/places","photography",N446="photography/nature","photography",N446="music/electronic music","music",N446="music/rock","music",N446="music/indie rock","music",N446="music/faith","music",N446="publishing/children's books","publishing",N446="publishing/art books","publishing",N446="publishing/fiction","publishing",N446="publishing/translations","publishing",N446="music/pop","music",N446="music/classical music","music",N446="publishing/nonfiction","publishing",N446="publishing/radio &amp; podcasts","publishing",N446="music/world music","music",N446="music/metal","music",N446="music/jazz","music","TRUE","FALSE")</f>
        <v>film &amp; video</v>
      </c>
      <c r="R446" t="str" cm="1">
        <f t="array" ref="R446">_xlfn.IFS(N446="food/small batch","small batch",N446="food/restaurants","retaurants",N446="food/food trucks","food trucks",N446="theater/spaces","spaces",N446="theater/musical","musical",N446="theater/plays","plays",N446="technology/web","web",N446="technology/space exploration","space exploration",N446="technology/makerspaces","makerspaces",N446="technology/hardware","hardware",N446="technology/gadgets","gadgets",N446="technology/wearables","wearables",N446="film &amp; video/television","television",N446="film &amp; video/animation","animation",N446="film &amp; video/science fiction","science fiction",N446="film &amp; video/documentary","documentary",N446="film &amp; video/drama","drama",N446="film &amp; video/shorts","shorts",N446="games/video games","video games",N446="games/tabletop games","tabletop games",N446="games/mobile games","mobile games",N446="journalism/audio","audio",N446="photography/people","people",N446="photography/photobooks","photobooks",N446="photography/places","places",N446="photography/nature","nature",N446="music/electronic music","electronic music",N446="music/rock","rock",N446="music/indie rock","indie rock",N446="music/faith","faith",N446="publishing/children's books","children's books",N446="publishing/art books","art books",N446="publishing/fiction","fiction",N446="publishing/translations","translations",N446="music/pop","pop",N446="music/classical music","classical music",N446="publishing/nonfiction","nonfiction",N446="publishing/radio &amp; podcasts","radio &amp; podcasts",N446="music/world music","world music",N446="music/metal","metal",N446="music/jazz","jazz","TRUE","FALSE")</f>
        <v>animation</v>
      </c>
      <c r="S446" s="5">
        <f t="shared" si="26"/>
        <v>40894.906956018516</v>
      </c>
      <c r="T446" s="5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24"/>
        <v>3.3333333333333335E-3</v>
      </c>
      <c r="P447" s="24">
        <f t="shared" si="25"/>
        <v>1</v>
      </c>
      <c r="Q447" t="str" cm="1">
        <f t="array" ref="Q447">_xlfn.IFS(N447="food/small batch","food",N447="food/restaurants","food",N447="food/food trucks","food",N447="theater/spaces","theater",N447="theater/musical","theater",N447="theater/plays","theater",N447="technology/web","technology",N447="technology/space exploration","technology",N447="technology/makerspaces","technology",N447="technology/hardware","technology",N447="technology/gadgets","technology",N447="technology/wearables","technology",N447="film &amp; video/television","film &amp; video",N447="film &amp; video/animation","film &amp; video",N447="film &amp; video/science fiction","film &amp; video",N447="film &amp; video/documentary","film &amp; video",N447="film &amp; video/drama","film &amp; video",N447="film &amp; video/shorts","film &amp; video",N447="games/video games","games",N447="games/tabletop games","games",N447="games/mobile games","games",N447="journalism/audio","journalism",N447="photography/people","photography",N447="photography/photobooks","photography",N447="photography/places","photography",N447="photography/nature","photography",N447="music/electronic music","music",N447="music/rock","music",N447="music/indie rock","music",N447="music/faith","music",N447="publishing/children's books","publishing",N447="publishing/art books","publishing",N447="publishing/fiction","publishing",N447="publishing/translations","publishing",N447="music/pop","music",N447="music/classical music","music",N447="publishing/nonfiction","publishing",N447="publishing/radio &amp; podcasts","publishing",N447="music/world music","music",N447="music/metal","music",N447="music/jazz","music","TRUE","FALSE")</f>
        <v>film &amp; video</v>
      </c>
      <c r="R447" t="str" cm="1">
        <f t="array" ref="R447">_xlfn.IFS(N447="food/small batch","small batch",N447="food/restaurants","retaurants",N447="food/food trucks","food trucks",N447="theater/spaces","spaces",N447="theater/musical","musical",N447="theater/plays","plays",N447="technology/web","web",N447="technology/space exploration","space exploration",N447="technology/makerspaces","makerspaces",N447="technology/hardware","hardware",N447="technology/gadgets","gadgets",N447="technology/wearables","wearables",N447="film &amp; video/television","television",N447="film &amp; video/animation","animation",N447="film &amp; video/science fiction","science fiction",N447="film &amp; video/documentary","documentary",N447="film &amp; video/drama","drama",N447="film &amp; video/shorts","shorts",N447="games/video games","video games",N447="games/tabletop games","tabletop games",N447="games/mobile games","mobile games",N447="journalism/audio","audio",N447="photography/people","people",N447="photography/photobooks","photobooks",N447="photography/places","places",N447="photography/nature","nature",N447="music/electronic music","electronic music",N447="music/rock","rock",N447="music/indie rock","indie rock",N447="music/faith","faith",N447="publishing/children's books","children's books",N447="publishing/art books","art books",N447="publishing/fiction","fiction",N447="publishing/translations","translations",N447="music/pop","pop",N447="music/classical music","classical music",N447="publishing/nonfiction","nonfiction",N447="publishing/radio &amp; podcasts","radio &amp; podcasts",N447="music/world music","world music",N447="music/metal","metal",N447="music/jazz","jazz","TRUE","FALSE")</f>
        <v>animation</v>
      </c>
      <c r="S447" s="5">
        <f t="shared" si="26"/>
        <v>42130.335358796292</v>
      </c>
      <c r="T447" s="5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24"/>
        <v>7.2952380952380951</v>
      </c>
      <c r="P448" s="24">
        <f t="shared" si="25"/>
        <v>47.875</v>
      </c>
      <c r="Q448" t="str" cm="1">
        <f t="array" ref="Q448">_xlfn.IFS(N448="food/small batch","food",N448="food/restaurants","food",N448="food/food trucks","food",N448="theater/spaces","theater",N448="theater/musical","theater",N448="theater/plays","theater",N448="technology/web","technology",N448="technology/space exploration","technology",N448="technology/makerspaces","technology",N448="technology/hardware","technology",N448="technology/gadgets","technology",N448="technology/wearables","technology",N448="film &amp; video/television","film &amp; video",N448="film &amp; video/animation","film &amp; video",N448="film &amp; video/science fiction","film &amp; video",N448="film &amp; video/documentary","film &amp; video",N448="film &amp; video/drama","film &amp; video",N448="film &amp; video/shorts","film &amp; video",N448="games/video games","games",N448="games/tabletop games","games",N448="games/mobile games","games",N448="journalism/audio","journalism",N448="photography/people","photography",N448="photography/photobooks","photography",N448="photography/places","photography",N448="photography/nature","photography",N448="music/electronic music","music",N448="music/rock","music",N448="music/indie rock","music",N448="music/faith","music",N448="publishing/children's books","publishing",N448="publishing/art books","publishing",N448="publishing/fiction","publishing",N448="publishing/translations","publishing",N448="music/pop","music",N448="music/classical music","music",N448="publishing/nonfiction","publishing",N448="publishing/radio &amp; podcasts","publishing",N448="music/world music","music",N448="music/metal","music",N448="music/jazz","music","TRUE","FALSE")</f>
        <v>film &amp; video</v>
      </c>
      <c r="R448" t="str" cm="1">
        <f t="array" ref="R448">_xlfn.IFS(N448="food/small batch","small batch",N448="food/restaurants","retaurants",N448="food/food trucks","food trucks",N448="theater/spaces","spaces",N448="theater/musical","musical",N448="theater/plays","plays",N448="technology/web","web",N448="technology/space exploration","space exploration",N448="technology/makerspaces","makerspaces",N448="technology/hardware","hardware",N448="technology/gadgets","gadgets",N448="technology/wearables","wearables",N448="film &amp; video/television","television",N448="film &amp; video/animation","animation",N448="film &amp; video/science fiction","science fiction",N448="film &amp; video/documentary","documentary",N448="film &amp; video/drama","drama",N448="film &amp; video/shorts","shorts",N448="games/video games","video games",N448="games/tabletop games","tabletop games",N448="games/mobile games","mobile games",N448="journalism/audio","audio",N448="photography/people","people",N448="photography/photobooks","photobooks",N448="photography/places","places",N448="photography/nature","nature",N448="music/electronic music","electronic music",N448="music/rock","rock",N448="music/indie rock","indie rock",N448="music/faith","faith",N448="publishing/children's books","children's books",N448="publishing/art books","art books",N448="publishing/fiction","fiction",N448="publishing/translations","translations",N448="music/pop","pop",N448="music/classical music","classical music",N448="publishing/nonfiction","nonfiction",N448="publishing/radio &amp; podcasts","radio &amp; podcasts",N448="music/world music","world music",N448="music/metal","metal",N448="music/jazz","jazz","TRUE","FALSE")</f>
        <v>animation</v>
      </c>
      <c r="S448" s="5">
        <f t="shared" si="26"/>
        <v>42037.083564814813</v>
      </c>
      <c r="T448" s="5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24"/>
        <v>1.6666666666666666E-2</v>
      </c>
      <c r="P449" s="24">
        <f t="shared" si="25"/>
        <v>5</v>
      </c>
      <c r="Q449" t="str" cm="1">
        <f t="array" ref="Q449">_xlfn.IFS(N449="food/small batch","food",N449="food/restaurants","food",N449="food/food trucks","food",N449="theater/spaces","theater",N449="theater/musical","theater",N449="theater/plays","theater",N449="technology/web","technology",N449="technology/space exploration","technology",N449="technology/makerspaces","technology",N449="technology/hardware","technology",N449="technology/gadgets","technology",N449="technology/wearables","technology",N449="film &amp; video/television","film &amp; video",N449="film &amp; video/animation","film &amp; video",N449="film &amp; video/science fiction","film &amp; video",N449="film &amp; video/documentary","film &amp; video",N449="film &amp; video/drama","film &amp; video",N449="film &amp; video/shorts","film &amp; video",N449="games/video games","games",N449="games/tabletop games","games",N449="games/mobile games","games",N449="journalism/audio","journalism",N449="photography/people","photography",N449="photography/photobooks","photography",N449="photography/places","photography",N449="photography/nature","photography",N449="music/electronic music","music",N449="music/rock","music",N449="music/indie rock","music",N449="music/faith","music",N449="publishing/children's books","publishing",N449="publishing/art books","publishing",N449="publishing/fiction","publishing",N449="publishing/translations","publishing",N449="music/pop","music",N449="music/classical music","music",N449="publishing/nonfiction","publishing",N449="publishing/radio &amp; podcasts","publishing",N449="music/world music","music",N449="music/metal","music",N449="music/jazz","music","TRUE","FALSE")</f>
        <v>film &amp; video</v>
      </c>
      <c r="R449" t="str" cm="1">
        <f t="array" ref="R449">_xlfn.IFS(N449="food/small batch","small batch",N449="food/restaurants","retaurants",N449="food/food trucks","food trucks",N449="theater/spaces","spaces",N449="theater/musical","musical",N449="theater/plays","plays",N449="technology/web","web",N449="technology/space exploration","space exploration",N449="technology/makerspaces","makerspaces",N449="technology/hardware","hardware",N449="technology/gadgets","gadgets",N449="technology/wearables","wearables",N449="film &amp; video/television","television",N449="film &amp; video/animation","animation",N449="film &amp; video/science fiction","science fiction",N449="film &amp; video/documentary","documentary",N449="film &amp; video/drama","drama",N449="film &amp; video/shorts","shorts",N449="games/video games","video games",N449="games/tabletop games","tabletop games",N449="games/mobile games","mobile games",N449="journalism/audio","audio",N449="photography/people","people",N449="photography/photobooks","photobooks",N449="photography/places","places",N449="photography/nature","nature",N449="music/electronic music","electronic music",N449="music/rock","rock",N449="music/indie rock","indie rock",N449="music/faith","faith",N449="publishing/children's books","children's books",N449="publishing/art books","art books",N449="publishing/fiction","fiction",N449="publishing/translations","translations",N449="music/pop","pop",N449="music/classical music","classical music",N449="publishing/nonfiction","nonfiction",N449="publishing/radio &amp; podcasts","radio &amp; podcasts",N449="music/world music","world music",N449="music/metal","metal",N449="music/jazz","jazz","TRUE","FALSE")</f>
        <v>animation</v>
      </c>
      <c r="S449" s="5">
        <f t="shared" si="26"/>
        <v>41331.555127314816</v>
      </c>
      <c r="T449" s="5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24"/>
        <v>3.2804000000000002</v>
      </c>
      <c r="P450" s="24">
        <f t="shared" si="25"/>
        <v>20.502500000000001</v>
      </c>
      <c r="Q450" t="str" cm="1">
        <f t="array" ref="Q450">_xlfn.IFS(N450="food/small batch","food",N450="food/restaurants","food",N450="food/food trucks","food",N450="theater/spaces","theater",N450="theater/musical","theater",N450="theater/plays","theater",N450="technology/web","technology",N450="technology/space exploration","technology",N450="technology/makerspaces","technology",N450="technology/hardware","technology",N450="technology/gadgets","technology",N450="technology/wearables","technology",N450="film &amp; video/television","film &amp; video",N450="film &amp; video/animation","film &amp; video",N450="film &amp; video/science fiction","film &amp; video",N450="film &amp; video/documentary","film &amp; video",N450="film &amp; video/drama","film &amp; video",N450="film &amp; video/shorts","film &amp; video",N450="games/video games","games",N450="games/tabletop games","games",N450="games/mobile games","games",N450="journalism/audio","journalism",N450="photography/people","photography",N450="photography/photobooks","photography",N450="photography/places","photography",N450="photography/nature","photography",N450="music/electronic music","music",N450="music/rock","music",N450="music/indie rock","music",N450="music/faith","music",N450="publishing/children's books","publishing",N450="publishing/art books","publishing",N450="publishing/fiction","publishing",N450="publishing/translations","publishing",N450="music/pop","music",N450="music/classical music","music",N450="publishing/nonfiction","publishing",N450="publishing/radio &amp; podcasts","publishing",N450="music/world music","music",N450="music/metal","music",N450="music/jazz","music","TRUE","FALSE")</f>
        <v>film &amp; video</v>
      </c>
      <c r="R450" t="str" cm="1">
        <f t="array" ref="R450">_xlfn.IFS(N450="food/small batch","small batch",N450="food/restaurants","retaurants",N450="food/food trucks","food trucks",N450="theater/spaces","spaces",N450="theater/musical","musical",N450="theater/plays","plays",N450="technology/web","web",N450="technology/space exploration","space exploration",N450="technology/makerspaces","makerspaces",N450="technology/hardware","hardware",N450="technology/gadgets","gadgets",N450="technology/wearables","wearables",N450="film &amp; video/television","television",N450="film &amp; video/animation","animation",N450="film &amp; video/science fiction","science fiction",N450="film &amp; video/documentary","documentary",N450="film &amp; video/drama","drama",N450="film &amp; video/shorts","shorts",N450="games/video games","video games",N450="games/tabletop games","tabletop games",N450="games/mobile games","mobile games",N450="journalism/audio","audio",N450="photography/people","people",N450="photography/photobooks","photobooks",N450="photography/places","places",N450="photography/nature","nature",N450="music/electronic music","electronic music",N450="music/rock","rock",N450="music/indie rock","indie rock",N450="music/faith","faith",N450="publishing/children's books","children's books",N450="publishing/art books","art books",N450="publishing/fiction","fiction",N450="publishing/translations","translations",N450="music/pop","pop",N450="music/classical music","classical music",N450="publishing/nonfiction","nonfiction",N450="publishing/radio &amp; podcasts","radio &amp; podcasts",N450="music/world music","world music",N450="music/metal","metal",N450="music/jazz","jazz","TRUE","FALSE")</f>
        <v>animation</v>
      </c>
      <c r="S450" s="5">
        <f t="shared" si="26"/>
        <v>41753.758043981477</v>
      </c>
      <c r="T450" s="5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ref="O451:O514" si="28">(E451/D451)*100</f>
        <v>2.25</v>
      </c>
      <c r="P451" s="24">
        <f t="shared" ref="P451:P514" si="29">E451/L451</f>
        <v>9</v>
      </c>
      <c r="Q451" t="str" cm="1">
        <f t="array" ref="Q451">_xlfn.IFS(N451="food/small batch","food",N451="food/restaurants","food",N451="food/food trucks","food",N451="theater/spaces","theater",N451="theater/musical","theater",N451="theater/plays","theater",N451="technology/web","technology",N451="technology/space exploration","technology",N451="technology/makerspaces","technology",N451="technology/hardware","technology",N451="technology/gadgets","technology",N451="technology/wearables","technology",N451="film &amp; video/television","film &amp; video",N451="film &amp; video/animation","film &amp; video",N451="film &amp; video/science fiction","film &amp; video",N451="film &amp; video/documentary","film &amp; video",N451="film &amp; video/drama","film &amp; video",N451="film &amp; video/shorts","film &amp; video",N451="games/video games","games",N451="games/tabletop games","games",N451="games/mobile games","games",N451="journalism/audio","journalism",N451="photography/people","photography",N451="photography/photobooks","photography",N451="photography/places","photography",N451="photography/nature","photography",N451="music/electronic music","music",N451="music/rock","music",N451="music/indie rock","music",N451="music/faith","music",N451="publishing/children's books","publishing",N451="publishing/art books","publishing",N451="publishing/fiction","publishing",N451="publishing/translations","publishing",N451="music/pop","music",N451="music/classical music","music",N451="publishing/nonfiction","publishing",N451="publishing/radio &amp; podcasts","publishing",N451="music/world music","music",N451="music/metal","music",N451="music/jazz","music","TRUE","FALSE")</f>
        <v>film &amp; video</v>
      </c>
      <c r="R451" t="str" cm="1">
        <f t="array" ref="R451">_xlfn.IFS(N451="food/small batch","small batch",N451="food/restaurants","retaurants",N451="food/food trucks","food trucks",N451="theater/spaces","spaces",N451="theater/musical","musical",N451="theater/plays","plays",N451="technology/web","web",N451="technology/space exploration","space exploration",N451="technology/makerspaces","makerspaces",N451="technology/hardware","hardware",N451="technology/gadgets","gadgets",N451="technology/wearables","wearables",N451="film &amp; video/television","television",N451="film &amp; video/animation","animation",N451="film &amp; video/science fiction","science fiction",N451="film &amp; video/documentary","documentary",N451="film &amp; video/drama","drama",N451="film &amp; video/shorts","shorts",N451="games/video games","video games",N451="games/tabletop games","tabletop games",N451="games/mobile games","mobile games",N451="journalism/audio","audio",N451="photography/people","people",N451="photography/photobooks","photobooks",N451="photography/places","places",N451="photography/nature","nature",N451="music/electronic music","electronic music",N451="music/rock","rock",N451="music/indie rock","indie rock",N451="music/faith","faith",N451="publishing/children's books","children's books",N451="publishing/art books","art books",N451="publishing/fiction","fiction",N451="publishing/translations","translations",N451="music/pop","pop",N451="music/classical music","classical music",N451="publishing/nonfiction","nonfiction",N451="publishing/radio &amp; podcasts","radio &amp; podcasts",N451="music/world music","world music",N451="music/metal","metal",N451="music/jazz","jazz","TRUE","FALSE")</f>
        <v>animation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28"/>
        <v>0.79200000000000004</v>
      </c>
      <c r="P452" s="24">
        <f t="shared" si="29"/>
        <v>56.571428571428569</v>
      </c>
      <c r="Q452" t="str" cm="1">
        <f t="array" ref="Q452">_xlfn.IFS(N452="food/small batch","food",N452="food/restaurants","food",N452="food/food trucks","food",N452="theater/spaces","theater",N452="theater/musical","theater",N452="theater/plays","theater",N452="technology/web","technology",N452="technology/space exploration","technology",N452="technology/makerspaces","technology",N452="technology/hardware","technology",N452="technology/gadgets","technology",N452="technology/wearables","technology",N452="film &amp; video/television","film &amp; video",N452="film &amp; video/animation","film &amp; video",N452="film &amp; video/science fiction","film &amp; video",N452="film &amp; video/documentary","film &amp; video",N452="film &amp; video/drama","film &amp; video",N452="film &amp; video/shorts","film &amp; video",N452="games/video games","games",N452="games/tabletop games","games",N452="games/mobile games","games",N452="journalism/audio","journalism",N452="photography/people","photography",N452="photography/photobooks","photography",N452="photography/places","photography",N452="photography/nature","photography",N452="music/electronic music","music",N452="music/rock","music",N452="music/indie rock","music",N452="music/faith","music",N452="publishing/children's books","publishing",N452="publishing/art books","publishing",N452="publishing/fiction","publishing",N452="publishing/translations","publishing",N452="music/pop","music",N452="music/classical music","music",N452="publishing/nonfiction","publishing",N452="publishing/radio &amp; podcasts","publishing",N452="music/world music","music",N452="music/metal","music",N452="music/jazz","music","TRUE","FALSE")</f>
        <v>film &amp; video</v>
      </c>
      <c r="R452" t="str" cm="1">
        <f t="array" ref="R452">_xlfn.IFS(N452="food/small batch","small batch",N452="food/restaurants","retaurants",N452="food/food trucks","food trucks",N452="theater/spaces","spaces",N452="theater/musical","musical",N452="theater/plays","plays",N452="technology/web","web",N452="technology/space exploration","space exploration",N452="technology/makerspaces","makerspaces",N452="technology/hardware","hardware",N452="technology/gadgets","gadgets",N452="technology/wearables","wearables",N452="film &amp; video/television","television",N452="film &amp; video/animation","animation",N452="film &amp; video/science fiction","science fiction",N452="film &amp; video/documentary","documentary",N452="film &amp; video/drama","drama",N452="film &amp; video/shorts","shorts",N452="games/video games","video games",N452="games/tabletop games","tabletop games",N452="games/mobile games","mobile games",N452="journalism/audio","audio",N452="photography/people","people",N452="photography/photobooks","photobooks",N452="photography/places","places",N452="photography/nature","nature",N452="music/electronic music","electronic music",N452="music/rock","rock",N452="music/indie rock","indie rock",N452="music/faith","faith",N452="publishing/children's books","children's books",N452="publishing/art books","art books",N452="publishing/fiction","fiction",N452="publishing/translations","translations",N452="music/pop","pop",N452="music/classical music","classical music",N452="publishing/nonfiction","nonfiction",N452="publishing/radio &amp; podcasts","radio &amp; podcasts",N452="music/world music","world music",N452="music/metal","metal",N452="music/jazz","jazz","TRUE","FALSE")</f>
        <v>animation</v>
      </c>
      <c r="S452" s="5">
        <f t="shared" si="30"/>
        <v>41654.946759259255</v>
      </c>
      <c r="T452" s="5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si="28"/>
        <v>0</v>
      </c>
      <c r="P453" s="24" t="e">
        <f t="shared" si="29"/>
        <v>#DIV/0!</v>
      </c>
      <c r="Q453" t="str" cm="1">
        <f t="array" ref="Q453">_xlfn.IFS(N453="food/small batch","food",N453="food/restaurants","food",N453="food/food trucks","food",N453="theater/spaces","theater",N453="theater/musical","theater",N453="theater/plays","theater",N453="technology/web","technology",N453="technology/space exploration","technology",N453="technology/makerspaces","technology",N453="technology/hardware","technology",N453="technology/gadgets","technology",N453="technology/wearables","technology",N453="film &amp; video/television","film &amp; video",N453="film &amp; video/animation","film &amp; video",N453="film &amp; video/science fiction","film &amp; video",N453="film &amp; video/documentary","film &amp; video",N453="film &amp; video/drama","film &amp; video",N453="film &amp; video/shorts","film &amp; video",N453="games/video games","games",N453="games/tabletop games","games",N453="games/mobile games","games",N453="journalism/audio","journalism",N453="photography/people","photography",N453="photography/photobooks","photography",N453="photography/places","photography",N453="photography/nature","photography",N453="music/electronic music","music",N453="music/rock","music",N453="music/indie rock","music",N453="music/faith","music",N453="publishing/children's books","publishing",N453="publishing/art books","publishing",N453="publishing/fiction","publishing",N453="publishing/translations","publishing",N453="music/pop","music",N453="music/classical music","music",N453="publishing/nonfiction","publishing",N453="publishing/radio &amp; podcasts","publishing",N453="music/world music","music",N453="music/metal","music",N453="music/jazz","music","TRUE","FALSE")</f>
        <v>film &amp; video</v>
      </c>
      <c r="R453" t="str" cm="1">
        <f t="array" ref="R453">_xlfn.IFS(N453="food/small batch","small batch",N453="food/restaurants","retaurants",N453="food/food trucks","food trucks",N453="theater/spaces","spaces",N453="theater/musical","musical",N453="theater/plays","plays",N453="technology/web","web",N453="technology/space exploration","space exploration",N453="technology/makerspaces","makerspaces",N453="technology/hardware","hardware",N453="technology/gadgets","gadgets",N453="technology/wearables","wearables",N453="film &amp; video/television","television",N453="film &amp; video/animation","animation",N453="film &amp; video/science fiction","science fiction",N453="film &amp; video/documentary","documentary",N453="film &amp; video/drama","drama",N453="film &amp; video/shorts","shorts",N453="games/video games","video games",N453="games/tabletop games","tabletop games",N453="games/mobile games","mobile games",N453="journalism/audio","audio",N453="photography/people","people",N453="photography/photobooks","photobooks",N453="photography/places","places",N453="photography/nature","nature",N453="music/electronic music","electronic music",N453="music/rock","rock",N453="music/indie rock","indie rock",N453="music/faith","faith",N453="publishing/children's books","children's books",N453="publishing/art books","art books",N453="publishing/fiction","fiction",N453="publishing/translations","translations",N453="music/pop","pop",N453="music/classical music","classical music",N453="publishing/nonfiction","nonfiction",N453="publishing/radio &amp; podcasts","radio &amp; podcasts",N453="music/world music","world music",N453="music/metal","metal",N453="music/jazz","jazz","TRUE","FALSE")</f>
        <v>animation</v>
      </c>
      <c r="S453" s="5">
        <f t="shared" si="30"/>
        <v>41634.715173611112</v>
      </c>
      <c r="T453" s="5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28"/>
        <v>64</v>
      </c>
      <c r="P454" s="24">
        <f t="shared" si="29"/>
        <v>40</v>
      </c>
      <c r="Q454" t="str" cm="1">
        <f t="array" ref="Q454">_xlfn.IFS(N454="food/small batch","food",N454="food/restaurants","food",N454="food/food trucks","food",N454="theater/spaces","theater",N454="theater/musical","theater",N454="theater/plays","theater",N454="technology/web","technology",N454="technology/space exploration","technology",N454="technology/makerspaces","technology",N454="technology/hardware","technology",N454="technology/gadgets","technology",N454="technology/wearables","technology",N454="film &amp; video/television","film &amp; video",N454="film &amp; video/animation","film &amp; video",N454="film &amp; video/science fiction","film &amp; video",N454="film &amp; video/documentary","film &amp; video",N454="film &amp; video/drama","film &amp; video",N454="film &amp; video/shorts","film &amp; video",N454="games/video games","games",N454="games/tabletop games","games",N454="games/mobile games","games",N454="journalism/audio","journalism",N454="photography/people","photography",N454="photography/photobooks","photography",N454="photography/places","photography",N454="photography/nature","photography",N454="music/electronic music","music",N454="music/rock","music",N454="music/indie rock","music",N454="music/faith","music",N454="publishing/children's books","publishing",N454="publishing/art books","publishing",N454="publishing/fiction","publishing",N454="publishing/translations","publishing",N454="music/pop","music",N454="music/classical music","music",N454="publishing/nonfiction","publishing",N454="publishing/radio &amp; podcasts","publishing",N454="music/world music","music",N454="music/metal","music",N454="music/jazz","music","TRUE","FALSE")</f>
        <v>film &amp; video</v>
      </c>
      <c r="R454" t="str" cm="1">
        <f t="array" ref="R454">_xlfn.IFS(N454="food/small batch","small batch",N454="food/restaurants","retaurants",N454="food/food trucks","food trucks",N454="theater/spaces","spaces",N454="theater/musical","musical",N454="theater/plays","plays",N454="technology/web","web",N454="technology/space exploration","space exploration",N454="technology/makerspaces","makerspaces",N454="technology/hardware","hardware",N454="technology/gadgets","gadgets",N454="technology/wearables","wearables",N454="film &amp; video/television","television",N454="film &amp; video/animation","animation",N454="film &amp; video/science fiction","science fiction",N454="film &amp; video/documentary","documentary",N454="film &amp; video/drama","drama",N454="film &amp; video/shorts","shorts",N454="games/video games","video games",N454="games/tabletop games","tabletop games",N454="games/mobile games","mobile games",N454="journalism/audio","audio",N454="photography/people","people",N454="photography/photobooks","photobooks",N454="photography/places","places",N454="photography/nature","nature",N454="music/electronic music","electronic music",N454="music/rock","rock",N454="music/indie rock","indie rock",N454="music/faith","faith",N454="publishing/children's books","children's books",N454="publishing/art books","art books",N454="publishing/fiction","fiction",N454="publishing/translations","translations",N454="music/pop","pop",N454="music/classical music","classical music",N454="publishing/nonfiction","nonfiction",N454="publishing/radio &amp; podcasts","radio &amp; podcasts",N454="music/world music","world music",N454="music/metal","metal",N454="music/jazz","jazz","TRUE","FALSE")</f>
        <v>animation</v>
      </c>
      <c r="S454" s="5">
        <f t="shared" si="30"/>
        <v>42107.703877314809</v>
      </c>
      <c r="T454" s="5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28"/>
        <v>2.7404479578392621E-2</v>
      </c>
      <c r="P455" s="24">
        <f t="shared" si="29"/>
        <v>13</v>
      </c>
      <c r="Q455" t="str" cm="1">
        <f t="array" ref="Q455">_xlfn.IFS(N455="food/small batch","food",N455="food/restaurants","food",N455="food/food trucks","food",N455="theater/spaces","theater",N455="theater/musical","theater",N455="theater/plays","theater",N455="technology/web","technology",N455="technology/space exploration","technology",N455="technology/makerspaces","technology",N455="technology/hardware","technology",N455="technology/gadgets","technology",N455="technology/wearables","technology",N455="film &amp; video/television","film &amp; video",N455="film &amp; video/animation","film &amp; video",N455="film &amp; video/science fiction","film &amp; video",N455="film &amp; video/documentary","film &amp; video",N455="film &amp; video/drama","film &amp; video",N455="film &amp; video/shorts","film &amp; video",N455="games/video games","games",N455="games/tabletop games","games",N455="games/mobile games","games",N455="journalism/audio","journalism",N455="photography/people","photography",N455="photography/photobooks","photography",N455="photography/places","photography",N455="photography/nature","photography",N455="music/electronic music","music",N455="music/rock","music",N455="music/indie rock","music",N455="music/faith","music",N455="publishing/children's books","publishing",N455="publishing/art books","publishing",N455="publishing/fiction","publishing",N455="publishing/translations","publishing",N455="music/pop","music",N455="music/classical music","music",N455="publishing/nonfiction","publishing",N455="publishing/radio &amp; podcasts","publishing",N455="music/world music","music",N455="music/metal","music",N455="music/jazz","music","TRUE","FALSE")</f>
        <v>film &amp; video</v>
      </c>
      <c r="R455" t="str" cm="1">
        <f t="array" ref="R455">_xlfn.IFS(N455="food/small batch","small batch",N455="food/restaurants","retaurants",N455="food/food trucks","food trucks",N455="theater/spaces","spaces",N455="theater/musical","musical",N455="theater/plays","plays",N455="technology/web","web",N455="technology/space exploration","space exploration",N455="technology/makerspaces","makerspaces",N455="technology/hardware","hardware",N455="technology/gadgets","gadgets",N455="technology/wearables","wearables",N455="film &amp; video/television","television",N455="film &amp; video/animation","animation",N455="film &amp; video/science fiction","science fiction",N455="film &amp; video/documentary","documentary",N455="film &amp; video/drama","drama",N455="film &amp; video/shorts","shorts",N455="games/video games","video games",N455="games/tabletop games","tabletop games",N455="games/mobile games","mobile games",N455="journalism/audio","audio",N455="photography/people","people",N455="photography/photobooks","photobooks",N455="photography/places","places",N455="photography/nature","nature",N455="music/electronic music","electronic music",N455="music/rock","rock",N455="music/indie rock","indie rock",N455="music/faith","faith",N455="publishing/children's books","children's books",N455="publishing/art books","art books",N455="publishing/fiction","fiction",N455="publishing/translations","translations",N455="music/pop","pop",N455="music/classical music","classical music",N455="publishing/nonfiction","nonfiction",N455="publishing/radio &amp; podcasts","radio &amp; podcasts",N455="music/world music","world music",N455="music/metal","metal",N455="music/jazz","jazz","TRUE","FALSE")</f>
        <v>animation</v>
      </c>
      <c r="S455" s="5">
        <f t="shared" si="30"/>
        <v>42038.824988425928</v>
      </c>
      <c r="T455" s="5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28"/>
        <v>0.82000000000000006</v>
      </c>
      <c r="P456" s="24">
        <f t="shared" si="29"/>
        <v>16.399999999999999</v>
      </c>
      <c r="Q456" t="str" cm="1">
        <f t="array" ref="Q456">_xlfn.IFS(N456="food/small batch","food",N456="food/restaurants","food",N456="food/food trucks","food",N456="theater/spaces","theater",N456="theater/musical","theater",N456="theater/plays","theater",N456="technology/web","technology",N456="technology/space exploration","technology",N456="technology/makerspaces","technology",N456="technology/hardware","technology",N456="technology/gadgets","technology",N456="technology/wearables","technology",N456="film &amp; video/television","film &amp; video",N456="film &amp; video/animation","film &amp; video",N456="film &amp; video/science fiction","film &amp; video",N456="film &amp; video/documentary","film &amp; video",N456="film &amp; video/drama","film &amp; video",N456="film &amp; video/shorts","film &amp; video",N456="games/video games","games",N456="games/tabletop games","games",N456="games/mobile games","games",N456="journalism/audio","journalism",N456="photography/people","photography",N456="photography/photobooks","photography",N456="photography/places","photography",N456="photography/nature","photography",N456="music/electronic music","music",N456="music/rock","music",N456="music/indie rock","music",N456="music/faith","music",N456="publishing/children's books","publishing",N456="publishing/art books","publishing",N456="publishing/fiction","publishing",N456="publishing/translations","publishing",N456="music/pop","music",N456="music/classical music","music",N456="publishing/nonfiction","publishing",N456="publishing/radio &amp; podcasts","publishing",N456="music/world music","music",N456="music/metal","music",N456="music/jazz","music","TRUE","FALSE")</f>
        <v>film &amp; video</v>
      </c>
      <c r="R456" t="str" cm="1">
        <f t="array" ref="R456">_xlfn.IFS(N456="food/small batch","small batch",N456="food/restaurants","retaurants",N456="food/food trucks","food trucks",N456="theater/spaces","spaces",N456="theater/musical","musical",N456="theater/plays","plays",N456="technology/web","web",N456="technology/space exploration","space exploration",N456="technology/makerspaces","makerspaces",N456="technology/hardware","hardware",N456="technology/gadgets","gadgets",N456="technology/wearables","wearables",N456="film &amp; video/television","television",N456="film &amp; video/animation","animation",N456="film &amp; video/science fiction","science fiction",N456="film &amp; video/documentary","documentary",N456="film &amp; video/drama","drama",N456="film &amp; video/shorts","shorts",N456="games/video games","video games",N456="games/tabletop games","tabletop games",N456="games/mobile games","mobile games",N456="journalism/audio","audio",N456="photography/people","people",N456="photography/photobooks","photobooks",N456="photography/places","places",N456="photography/nature","nature",N456="music/electronic music","electronic music",N456="music/rock","rock",N456="music/indie rock","indie rock",N456="music/faith","faith",N456="publishing/children's books","children's books",N456="publishing/art books","art books",N456="publishing/fiction","fiction",N456="publishing/translations","translations",N456="music/pop","pop",N456="music/classical music","classical music",N456="publishing/nonfiction","nonfiction",N456="publishing/radio &amp; podcasts","radio &amp; podcasts",N456="music/world music","world music",N456="music/metal","metal",N456="music/jazz","jazz","TRUE","FALSE")</f>
        <v>animation</v>
      </c>
      <c r="S456" s="5">
        <f t="shared" si="30"/>
        <v>41938.717256944445</v>
      </c>
      <c r="T456" s="5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28"/>
        <v>6.9230769230769221E-2</v>
      </c>
      <c r="P457" s="24">
        <f t="shared" si="29"/>
        <v>22.5</v>
      </c>
      <c r="Q457" t="str" cm="1">
        <f t="array" ref="Q457">_xlfn.IFS(N457="food/small batch","food",N457="food/restaurants","food",N457="food/food trucks","food",N457="theater/spaces","theater",N457="theater/musical","theater",N457="theater/plays","theater",N457="technology/web","technology",N457="technology/space exploration","technology",N457="technology/makerspaces","technology",N457="technology/hardware","technology",N457="technology/gadgets","technology",N457="technology/wearables","technology",N457="film &amp; video/television","film &amp; video",N457="film &amp; video/animation","film &amp; video",N457="film &amp; video/science fiction","film &amp; video",N457="film &amp; video/documentary","film &amp; video",N457="film &amp; video/drama","film &amp; video",N457="film &amp; video/shorts","film &amp; video",N457="games/video games","games",N457="games/tabletop games","games",N457="games/mobile games","games",N457="journalism/audio","journalism",N457="photography/people","photography",N457="photography/photobooks","photography",N457="photography/places","photography",N457="photography/nature","photography",N457="music/electronic music","music",N457="music/rock","music",N457="music/indie rock","music",N457="music/faith","music",N457="publishing/children's books","publishing",N457="publishing/art books","publishing",N457="publishing/fiction","publishing",N457="publishing/translations","publishing",N457="music/pop","music",N457="music/classical music","music",N457="publishing/nonfiction","publishing",N457="publishing/radio &amp; podcasts","publishing",N457="music/world music","music",N457="music/metal","music",N457="music/jazz","music","TRUE","FALSE")</f>
        <v>film &amp; video</v>
      </c>
      <c r="R457" t="str" cm="1">
        <f t="array" ref="R457">_xlfn.IFS(N457="food/small batch","small batch",N457="food/restaurants","retaurants",N457="food/food trucks","food trucks",N457="theater/spaces","spaces",N457="theater/musical","musical",N457="theater/plays","plays",N457="technology/web","web",N457="technology/space exploration","space exploration",N457="technology/makerspaces","makerspaces",N457="technology/hardware","hardware",N457="technology/gadgets","gadgets",N457="technology/wearables","wearables",N457="film &amp; video/television","television",N457="film &amp; video/animation","animation",N457="film &amp; video/science fiction","science fiction",N457="film &amp; video/documentary","documentary",N457="film &amp; video/drama","drama",N457="film &amp; video/shorts","shorts",N457="games/video games","video games",N457="games/tabletop games","tabletop games",N457="games/mobile games","mobile games",N457="journalism/audio","audio",N457="photography/people","people",N457="photography/photobooks","photobooks",N457="photography/places","places",N457="photography/nature","nature",N457="music/electronic music","electronic music",N457="music/rock","rock",N457="music/indie rock","indie rock",N457="music/faith","faith",N457="publishing/children's books","children's books",N457="publishing/art books","art books",N457="publishing/fiction","fiction",N457="publishing/translations","translations",N457="music/pop","pop",N457="music/classical music","classical music",N457="publishing/nonfiction","nonfiction",N457="publishing/radio &amp; podcasts","radio &amp; podcasts",N457="music/world music","world music",N457="music/metal","metal",N457="music/jazz","jazz","TRUE","FALSE")</f>
        <v>animation</v>
      </c>
      <c r="S457" s="5">
        <f t="shared" si="30"/>
        <v>40971.002569444441</v>
      </c>
      <c r="T457" s="5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28"/>
        <v>0.68631863186318631</v>
      </c>
      <c r="P458" s="24">
        <f t="shared" si="29"/>
        <v>20.333333333333332</v>
      </c>
      <c r="Q458" t="str" cm="1">
        <f t="array" ref="Q458">_xlfn.IFS(N458="food/small batch","food",N458="food/restaurants","food",N458="food/food trucks","food",N458="theater/spaces","theater",N458="theater/musical","theater",N458="theater/plays","theater",N458="technology/web","technology",N458="technology/space exploration","technology",N458="technology/makerspaces","technology",N458="technology/hardware","technology",N458="technology/gadgets","technology",N458="technology/wearables","technology",N458="film &amp; video/television","film &amp; video",N458="film &amp; video/animation","film &amp; video",N458="film &amp; video/science fiction","film &amp; video",N458="film &amp; video/documentary","film &amp; video",N458="film &amp; video/drama","film &amp; video",N458="film &amp; video/shorts","film &amp; video",N458="games/video games","games",N458="games/tabletop games","games",N458="games/mobile games","games",N458="journalism/audio","journalism",N458="photography/people","photography",N458="photography/photobooks","photography",N458="photography/places","photography",N458="photography/nature","photography",N458="music/electronic music","music",N458="music/rock","music",N458="music/indie rock","music",N458="music/faith","music",N458="publishing/children's books","publishing",N458="publishing/art books","publishing",N458="publishing/fiction","publishing",N458="publishing/translations","publishing",N458="music/pop","music",N458="music/classical music","music",N458="publishing/nonfiction","publishing",N458="publishing/radio &amp; podcasts","publishing",N458="music/world music","music",N458="music/metal","music",N458="music/jazz","music","TRUE","FALSE")</f>
        <v>film &amp; video</v>
      </c>
      <c r="R458" t="str" cm="1">
        <f t="array" ref="R458">_xlfn.IFS(N458="food/small batch","small batch",N458="food/restaurants","retaurants",N458="food/food trucks","food trucks",N458="theater/spaces","spaces",N458="theater/musical","musical",N458="theater/plays","plays",N458="technology/web","web",N458="technology/space exploration","space exploration",N458="technology/makerspaces","makerspaces",N458="technology/hardware","hardware",N458="technology/gadgets","gadgets",N458="technology/wearables","wearables",N458="film &amp; video/television","television",N458="film &amp; video/animation","animation",N458="film &amp; video/science fiction","science fiction",N458="film &amp; video/documentary","documentary",N458="film &amp; video/drama","drama",N458="film &amp; video/shorts","shorts",N458="games/video games","video games",N458="games/tabletop games","tabletop games",N458="games/mobile games","mobile games",N458="journalism/audio","audio",N458="photography/people","people",N458="photography/photobooks","photobooks",N458="photography/places","places",N458="photography/nature","nature",N458="music/electronic music","electronic music",N458="music/rock","rock",N458="music/indie rock","indie rock",N458="music/faith","faith",N458="publishing/children's books","children's books",N458="publishing/art books","art books",N458="publishing/fiction","fiction",N458="publishing/translations","translations",N458="music/pop","pop",N458="music/classical music","classical music",N458="publishing/nonfiction","nonfiction",N458="publishing/radio &amp; podcasts","radio &amp; podcasts",N458="music/world music","world music",N458="music/metal","metal",N458="music/jazz","jazz","TRUE","FALSE")</f>
        <v>animation</v>
      </c>
      <c r="S458" s="5">
        <f t="shared" si="30"/>
        <v>41547.694456018515</v>
      </c>
      <c r="T458" s="5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28"/>
        <v>0</v>
      </c>
      <c r="P459" s="24" t="e">
        <f t="shared" si="29"/>
        <v>#DIV/0!</v>
      </c>
      <c r="Q459" t="str" cm="1">
        <f t="array" ref="Q459">_xlfn.IFS(N459="food/small batch","food",N459="food/restaurants","food",N459="food/food trucks","food",N459="theater/spaces","theater",N459="theater/musical","theater",N459="theater/plays","theater",N459="technology/web","technology",N459="technology/space exploration","technology",N459="technology/makerspaces","technology",N459="technology/hardware","technology",N459="technology/gadgets","technology",N459="technology/wearables","technology",N459="film &amp; video/television","film &amp; video",N459="film &amp; video/animation","film &amp; video",N459="film &amp; video/science fiction","film &amp; video",N459="film &amp; video/documentary","film &amp; video",N459="film &amp; video/drama","film &amp; video",N459="film &amp; video/shorts","film &amp; video",N459="games/video games","games",N459="games/tabletop games","games",N459="games/mobile games","games",N459="journalism/audio","journalism",N459="photography/people","photography",N459="photography/photobooks","photography",N459="photography/places","photography",N459="photography/nature","photography",N459="music/electronic music","music",N459="music/rock","music",N459="music/indie rock","music",N459="music/faith","music",N459="publishing/children's books","publishing",N459="publishing/art books","publishing",N459="publishing/fiction","publishing",N459="publishing/translations","publishing",N459="music/pop","music",N459="music/classical music","music",N459="publishing/nonfiction","publishing",N459="publishing/radio &amp; podcasts","publishing",N459="music/world music","music",N459="music/metal","music",N459="music/jazz","music","TRUE","FALSE")</f>
        <v>film &amp; video</v>
      </c>
      <c r="R459" t="str" cm="1">
        <f t="array" ref="R459">_xlfn.IFS(N459="food/small batch","small batch",N459="food/restaurants","retaurants",N459="food/food trucks","food trucks",N459="theater/spaces","spaces",N459="theater/musical","musical",N459="theater/plays","plays",N459="technology/web","web",N459="technology/space exploration","space exploration",N459="technology/makerspaces","makerspaces",N459="technology/hardware","hardware",N459="technology/gadgets","gadgets",N459="technology/wearables","wearables",N459="film &amp; video/television","television",N459="film &amp; video/animation","animation",N459="film &amp; video/science fiction","science fiction",N459="film &amp; video/documentary","documentary",N459="film &amp; video/drama","drama",N459="film &amp; video/shorts","shorts",N459="games/video games","video games",N459="games/tabletop games","tabletop games",N459="games/mobile games","mobile games",N459="journalism/audio","audio",N459="photography/people","people",N459="photography/photobooks","photobooks",N459="photography/places","places",N459="photography/nature","nature",N459="music/electronic music","electronic music",N459="music/rock","rock",N459="music/indie rock","indie rock",N459="music/faith","faith",N459="publishing/children's books","children's books",N459="publishing/art books","art books",N459="publishing/fiction","fiction",N459="publishing/translations","translations",N459="music/pop","pop",N459="music/classical music","classical music",N459="publishing/nonfiction","nonfiction",N459="publishing/radio &amp; podcasts","radio &amp; podcasts",N459="music/world music","world music",N459="music/metal","metal",N459="music/jazz","jazz","TRUE","FALSE")</f>
        <v>animation</v>
      </c>
      <c r="S459" s="5">
        <f t="shared" si="30"/>
        <v>41837.767500000002</v>
      </c>
      <c r="T459" s="5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28"/>
        <v>8.2100000000000009</v>
      </c>
      <c r="P460" s="24">
        <f t="shared" si="29"/>
        <v>16.755102040816325</v>
      </c>
      <c r="Q460" t="str" cm="1">
        <f t="array" ref="Q460">_xlfn.IFS(N460="food/small batch","food",N460="food/restaurants","food",N460="food/food trucks","food",N460="theater/spaces","theater",N460="theater/musical","theater",N460="theater/plays","theater",N460="technology/web","technology",N460="technology/space exploration","technology",N460="technology/makerspaces","technology",N460="technology/hardware","technology",N460="technology/gadgets","technology",N460="technology/wearables","technology",N460="film &amp; video/television","film &amp; video",N460="film &amp; video/animation","film &amp; video",N460="film &amp; video/science fiction","film &amp; video",N460="film &amp; video/documentary","film &amp; video",N460="film &amp; video/drama","film &amp; video",N460="film &amp; video/shorts","film &amp; video",N460="games/video games","games",N460="games/tabletop games","games",N460="games/mobile games","games",N460="journalism/audio","journalism",N460="photography/people","photography",N460="photography/photobooks","photography",N460="photography/places","photography",N460="photography/nature","photography",N460="music/electronic music","music",N460="music/rock","music",N460="music/indie rock","music",N460="music/faith","music",N460="publishing/children's books","publishing",N460="publishing/art books","publishing",N460="publishing/fiction","publishing",N460="publishing/translations","publishing",N460="music/pop","music",N460="music/classical music","music",N460="publishing/nonfiction","publishing",N460="publishing/radio &amp; podcasts","publishing",N460="music/world music","music",N460="music/metal","music",N460="music/jazz","music","TRUE","FALSE")</f>
        <v>film &amp; video</v>
      </c>
      <c r="R460" t="str" cm="1">
        <f t="array" ref="R460">_xlfn.IFS(N460="food/small batch","small batch",N460="food/restaurants","retaurants",N460="food/food trucks","food trucks",N460="theater/spaces","spaces",N460="theater/musical","musical",N460="theater/plays","plays",N460="technology/web","web",N460="technology/space exploration","space exploration",N460="technology/makerspaces","makerspaces",N460="technology/hardware","hardware",N460="technology/gadgets","gadgets",N460="technology/wearables","wearables",N460="film &amp; video/television","television",N460="film &amp; video/animation","animation",N460="film &amp; video/science fiction","science fiction",N460="film &amp; video/documentary","documentary",N460="film &amp; video/drama","drama",N460="film &amp; video/shorts","shorts",N460="games/video games","video games",N460="games/tabletop games","tabletop games",N460="games/mobile games","mobile games",N460="journalism/audio","audio",N460="photography/people","people",N460="photography/photobooks","photobooks",N460="photography/places","places",N460="photography/nature","nature",N460="music/electronic music","electronic music",N460="music/rock","rock",N460="music/indie rock","indie rock",N460="music/faith","faith",N460="publishing/children's books","children's books",N460="publishing/art books","art books",N460="publishing/fiction","fiction",N460="publishing/translations","translations",N460="music/pop","pop",N460="music/classical music","classical music",N460="publishing/nonfiction","nonfiction",N460="publishing/radio &amp; podcasts","radio &amp; podcasts",N460="music/world music","world music",N460="music/metal","metal",N460="music/jazz","jazz","TRUE","FALSE")</f>
        <v>animation</v>
      </c>
      <c r="S460" s="5">
        <f t="shared" si="30"/>
        <v>41378.69976851852</v>
      </c>
      <c r="T460" s="5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28"/>
        <v>6.4102564102564097E-2</v>
      </c>
      <c r="P461" s="24">
        <f t="shared" si="29"/>
        <v>25</v>
      </c>
      <c r="Q461" t="str" cm="1">
        <f t="array" ref="Q461">_xlfn.IFS(N461="food/small batch","food",N461="food/restaurants","food",N461="food/food trucks","food",N461="theater/spaces","theater",N461="theater/musical","theater",N461="theater/plays","theater",N461="technology/web","technology",N461="technology/space exploration","technology",N461="technology/makerspaces","technology",N461="technology/hardware","technology",N461="technology/gadgets","technology",N461="technology/wearables","technology",N461="film &amp; video/television","film &amp; video",N461="film &amp; video/animation","film &amp; video",N461="film &amp; video/science fiction","film &amp; video",N461="film &amp; video/documentary","film &amp; video",N461="film &amp; video/drama","film &amp; video",N461="film &amp; video/shorts","film &amp; video",N461="games/video games","games",N461="games/tabletop games","games",N461="games/mobile games","games",N461="journalism/audio","journalism",N461="photography/people","photography",N461="photography/photobooks","photography",N461="photography/places","photography",N461="photography/nature","photography",N461="music/electronic music","music",N461="music/rock","music",N461="music/indie rock","music",N461="music/faith","music",N461="publishing/children's books","publishing",N461="publishing/art books","publishing",N461="publishing/fiction","publishing",N461="publishing/translations","publishing",N461="music/pop","music",N461="music/classical music","music",N461="publishing/nonfiction","publishing",N461="publishing/radio &amp; podcasts","publishing",N461="music/world music","music",N461="music/metal","music",N461="music/jazz","music","TRUE","FALSE")</f>
        <v>film &amp; video</v>
      </c>
      <c r="R461" t="str" cm="1">
        <f t="array" ref="R461">_xlfn.IFS(N461="food/small batch","small batch",N461="food/restaurants","retaurants",N461="food/food trucks","food trucks",N461="theater/spaces","spaces",N461="theater/musical","musical",N461="theater/plays","plays",N461="technology/web","web",N461="technology/space exploration","space exploration",N461="technology/makerspaces","makerspaces",N461="technology/hardware","hardware",N461="technology/gadgets","gadgets",N461="technology/wearables","wearables",N461="film &amp; video/television","television",N461="film &amp; video/animation","animation",N461="film &amp; video/science fiction","science fiction",N461="film &amp; video/documentary","documentary",N461="film &amp; video/drama","drama",N461="film &amp; video/shorts","shorts",N461="games/video games","video games",N461="games/tabletop games","tabletop games",N461="games/mobile games","mobile games",N461="journalism/audio","audio",N461="photography/people","people",N461="photography/photobooks","photobooks",N461="photography/places","places",N461="photography/nature","nature",N461="music/electronic music","electronic music",N461="music/rock","rock",N461="music/indie rock","indie rock",N461="music/faith","faith",N461="publishing/children's books","children's books",N461="publishing/art books","art books",N461="publishing/fiction","fiction",N461="publishing/translations","translations",N461="music/pop","pop",N461="music/classical music","classical music",N461="publishing/nonfiction","nonfiction",N461="publishing/radio &amp; podcasts","radio &amp; podcasts",N461="music/world music","world music",N461="music/metal","metal",N461="music/jazz","jazz","TRUE","FALSE")</f>
        <v>animation</v>
      </c>
      <c r="S461" s="5">
        <f t="shared" si="30"/>
        <v>40800.6403587963</v>
      </c>
      <c r="T461" s="5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28"/>
        <v>0.29411764705882354</v>
      </c>
      <c r="P462" s="24">
        <f t="shared" si="29"/>
        <v>12.5</v>
      </c>
      <c r="Q462" t="str" cm="1">
        <f t="array" ref="Q462">_xlfn.IFS(N462="food/small batch","food",N462="food/restaurants","food",N462="food/food trucks","food",N462="theater/spaces","theater",N462="theater/musical","theater",N462="theater/plays","theater",N462="technology/web","technology",N462="technology/space exploration","technology",N462="technology/makerspaces","technology",N462="technology/hardware","technology",N462="technology/gadgets","technology",N462="technology/wearables","technology",N462="film &amp; video/television","film &amp; video",N462="film &amp; video/animation","film &amp; video",N462="film &amp; video/science fiction","film &amp; video",N462="film &amp; video/documentary","film &amp; video",N462="film &amp; video/drama","film &amp; video",N462="film &amp; video/shorts","film &amp; video",N462="games/video games","games",N462="games/tabletop games","games",N462="games/mobile games","games",N462="journalism/audio","journalism",N462="photography/people","photography",N462="photography/photobooks","photography",N462="photography/places","photography",N462="photography/nature","photography",N462="music/electronic music","music",N462="music/rock","music",N462="music/indie rock","music",N462="music/faith","music",N462="publishing/children's books","publishing",N462="publishing/art books","publishing",N462="publishing/fiction","publishing",N462="publishing/translations","publishing",N462="music/pop","music",N462="music/classical music","music",N462="publishing/nonfiction","publishing",N462="publishing/radio &amp; podcasts","publishing",N462="music/world music","music",N462="music/metal","music",N462="music/jazz","music","TRUE","FALSE")</f>
        <v>film &amp; video</v>
      </c>
      <c r="R462" t="str" cm="1">
        <f t="array" ref="R462">_xlfn.IFS(N462="food/small batch","small batch",N462="food/restaurants","retaurants",N462="food/food trucks","food trucks",N462="theater/spaces","spaces",N462="theater/musical","musical",N462="theater/plays","plays",N462="technology/web","web",N462="technology/space exploration","space exploration",N462="technology/makerspaces","makerspaces",N462="technology/hardware","hardware",N462="technology/gadgets","gadgets",N462="technology/wearables","wearables",N462="film &amp; video/television","television",N462="film &amp; video/animation","animation",N462="film &amp; video/science fiction","science fiction",N462="film &amp; video/documentary","documentary",N462="film &amp; video/drama","drama",N462="film &amp; video/shorts","shorts",N462="games/video games","video games",N462="games/tabletop games","tabletop games",N462="games/mobile games","mobile games",N462="journalism/audio","audio",N462="photography/people","people",N462="photography/photobooks","photobooks",N462="photography/places","places",N462="photography/nature","nature",N462="music/electronic music","electronic music",N462="music/rock","rock",N462="music/indie rock","indie rock",N462="music/faith","faith",N462="publishing/children's books","children's books",N462="publishing/art books","art books",N462="publishing/fiction","fiction",N462="publishing/translations","translations",N462="music/pop","pop",N462="music/classical music","classical music",N462="publishing/nonfiction","nonfiction",N462="publishing/radio &amp; podcasts","radio &amp; podcasts",N462="music/world music","world music",N462="music/metal","metal",N462="music/jazz","jazz","TRUE","FALSE")</f>
        <v>animation</v>
      </c>
      <c r="S462" s="5">
        <f t="shared" si="30"/>
        <v>41759.542534722219</v>
      </c>
      <c r="T462" s="5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28"/>
        <v>0</v>
      </c>
      <c r="P463" s="24" t="e">
        <f t="shared" si="29"/>
        <v>#DIV/0!</v>
      </c>
      <c r="Q463" t="str" cm="1">
        <f t="array" ref="Q463">_xlfn.IFS(N463="food/small batch","food",N463="food/restaurants","food",N463="food/food trucks","food",N463="theater/spaces","theater",N463="theater/musical","theater",N463="theater/plays","theater",N463="technology/web","technology",N463="technology/space exploration","technology",N463="technology/makerspaces","technology",N463="technology/hardware","technology",N463="technology/gadgets","technology",N463="technology/wearables","technology",N463="film &amp; video/television","film &amp; video",N463="film &amp; video/animation","film &amp; video",N463="film &amp; video/science fiction","film &amp; video",N463="film &amp; video/documentary","film &amp; video",N463="film &amp; video/drama","film &amp; video",N463="film &amp; video/shorts","film &amp; video",N463="games/video games","games",N463="games/tabletop games","games",N463="games/mobile games","games",N463="journalism/audio","journalism",N463="photography/people","photography",N463="photography/photobooks","photography",N463="photography/places","photography",N463="photography/nature","photography",N463="music/electronic music","music",N463="music/rock","music",N463="music/indie rock","music",N463="music/faith","music",N463="publishing/children's books","publishing",N463="publishing/art books","publishing",N463="publishing/fiction","publishing",N463="publishing/translations","publishing",N463="music/pop","music",N463="music/classical music","music",N463="publishing/nonfiction","publishing",N463="publishing/radio &amp; podcasts","publishing",N463="music/world music","music",N463="music/metal","music",N463="music/jazz","music","TRUE","FALSE")</f>
        <v>film &amp; video</v>
      </c>
      <c r="R463" t="str" cm="1">
        <f t="array" ref="R463">_xlfn.IFS(N463="food/small batch","small batch",N463="food/restaurants","retaurants",N463="food/food trucks","food trucks",N463="theater/spaces","spaces",N463="theater/musical","musical",N463="theater/plays","plays",N463="technology/web","web",N463="technology/space exploration","space exploration",N463="technology/makerspaces","makerspaces",N463="technology/hardware","hardware",N463="technology/gadgets","gadgets",N463="technology/wearables","wearables",N463="film &amp; video/television","television",N463="film &amp; video/animation","animation",N463="film &amp; video/science fiction","science fiction",N463="film &amp; video/documentary","documentary",N463="film &amp; video/drama","drama",N463="film &amp; video/shorts","shorts",N463="games/video games","video games",N463="games/tabletop games","tabletop games",N463="games/mobile games","mobile games",N463="journalism/audio","audio",N463="photography/people","people",N463="photography/photobooks","photobooks",N463="photography/places","places",N463="photography/nature","nature",N463="music/electronic music","electronic music",N463="music/rock","rock",N463="music/indie rock","indie rock",N463="music/faith","faith",N463="publishing/children's books","children's books",N463="publishing/art books","art books",N463="publishing/fiction","fiction",N463="publishing/translations","translations",N463="music/pop","pop",N463="music/classical music","classical music",N463="publishing/nonfiction","nonfiction",N463="publishing/radio &amp; podcasts","radio &amp; podcasts",N463="music/world music","world music",N463="music/metal","metal",N463="music/jazz","jazz","TRUE","FALSE")</f>
        <v>animation</v>
      </c>
      <c r="S463" s="5">
        <f t="shared" si="30"/>
        <v>41407.84684027778</v>
      </c>
      <c r="T463" s="5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28"/>
        <v>0</v>
      </c>
      <c r="P464" s="24" t="e">
        <f t="shared" si="29"/>
        <v>#DIV/0!</v>
      </c>
      <c r="Q464" t="str" cm="1">
        <f t="array" ref="Q464">_xlfn.IFS(N464="food/small batch","food",N464="food/restaurants","food",N464="food/food trucks","food",N464="theater/spaces","theater",N464="theater/musical","theater",N464="theater/plays","theater",N464="technology/web","technology",N464="technology/space exploration","technology",N464="technology/makerspaces","technology",N464="technology/hardware","technology",N464="technology/gadgets","technology",N464="technology/wearables","technology",N464="film &amp; video/television","film &amp; video",N464="film &amp; video/animation","film &amp; video",N464="film &amp; video/science fiction","film &amp; video",N464="film &amp; video/documentary","film &amp; video",N464="film &amp; video/drama","film &amp; video",N464="film &amp; video/shorts","film &amp; video",N464="games/video games","games",N464="games/tabletop games","games",N464="games/mobile games","games",N464="journalism/audio","journalism",N464="photography/people","photography",N464="photography/photobooks","photography",N464="photography/places","photography",N464="photography/nature","photography",N464="music/electronic music","music",N464="music/rock","music",N464="music/indie rock","music",N464="music/faith","music",N464="publishing/children's books","publishing",N464="publishing/art books","publishing",N464="publishing/fiction","publishing",N464="publishing/translations","publishing",N464="music/pop","music",N464="music/classical music","music",N464="publishing/nonfiction","publishing",N464="publishing/radio &amp; podcasts","publishing",N464="music/world music","music",N464="music/metal","music",N464="music/jazz","music","TRUE","FALSE")</f>
        <v>film &amp; video</v>
      </c>
      <c r="R464" t="str" cm="1">
        <f t="array" ref="R464">_xlfn.IFS(N464="food/small batch","small batch",N464="food/restaurants","retaurants",N464="food/food trucks","food trucks",N464="theater/spaces","spaces",N464="theater/musical","musical",N464="theater/plays","plays",N464="technology/web","web",N464="technology/space exploration","space exploration",N464="technology/makerspaces","makerspaces",N464="technology/hardware","hardware",N464="technology/gadgets","gadgets",N464="technology/wearables","wearables",N464="film &amp; video/television","television",N464="film &amp; video/animation","animation",N464="film &amp; video/science fiction","science fiction",N464="film &amp; video/documentary","documentary",N464="film &amp; video/drama","drama",N464="film &amp; video/shorts","shorts",N464="games/video games","video games",N464="games/tabletop games","tabletop games",N464="games/mobile games","mobile games",N464="journalism/audio","audio",N464="photography/people","people",N464="photography/photobooks","photobooks",N464="photography/places","places",N464="photography/nature","nature",N464="music/electronic music","electronic music",N464="music/rock","rock",N464="music/indie rock","indie rock",N464="music/faith","faith",N464="publishing/children's books","children's books",N464="publishing/art books","art books",N464="publishing/fiction","fiction",N464="publishing/translations","translations",N464="music/pop","pop",N464="music/classical music","classical music",N464="publishing/nonfiction","nonfiction",N464="publishing/radio &amp; podcasts","radio &amp; podcasts",N464="music/world music","world music",N464="music/metal","metal",N464="music/jazz","jazz","TRUE","FALSE")</f>
        <v>animation</v>
      </c>
      <c r="S464" s="5">
        <f t="shared" si="30"/>
        <v>40705.126631944448</v>
      </c>
      <c r="T464" s="5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28"/>
        <v>2.2727272727272729</v>
      </c>
      <c r="P465" s="24">
        <f t="shared" si="29"/>
        <v>113.63636363636364</v>
      </c>
      <c r="Q465" t="str" cm="1">
        <f t="array" ref="Q465">_xlfn.IFS(N465="food/small batch","food",N465="food/restaurants","food",N465="food/food trucks","food",N465="theater/spaces","theater",N465="theater/musical","theater",N465="theater/plays","theater",N465="technology/web","technology",N465="technology/space exploration","technology",N465="technology/makerspaces","technology",N465="technology/hardware","technology",N465="technology/gadgets","technology",N465="technology/wearables","technology",N465="film &amp; video/television","film &amp; video",N465="film &amp; video/animation","film &amp; video",N465="film &amp; video/science fiction","film &amp; video",N465="film &amp; video/documentary","film &amp; video",N465="film &amp; video/drama","film &amp; video",N465="film &amp; video/shorts","film &amp; video",N465="games/video games","games",N465="games/tabletop games","games",N465="games/mobile games","games",N465="journalism/audio","journalism",N465="photography/people","photography",N465="photography/photobooks","photography",N465="photography/places","photography",N465="photography/nature","photography",N465="music/electronic music","music",N465="music/rock","music",N465="music/indie rock","music",N465="music/faith","music",N465="publishing/children's books","publishing",N465="publishing/art books","publishing",N465="publishing/fiction","publishing",N465="publishing/translations","publishing",N465="music/pop","music",N465="music/classical music","music",N465="publishing/nonfiction","publishing",N465="publishing/radio &amp; podcasts","publishing",N465="music/world music","music",N465="music/metal","music",N465="music/jazz","music","TRUE","FALSE")</f>
        <v>film &amp; video</v>
      </c>
      <c r="R465" t="str" cm="1">
        <f t="array" ref="R465">_xlfn.IFS(N465="food/small batch","small batch",N465="food/restaurants","retaurants",N465="food/food trucks","food trucks",N465="theater/spaces","spaces",N465="theater/musical","musical",N465="theater/plays","plays",N465="technology/web","web",N465="technology/space exploration","space exploration",N465="technology/makerspaces","makerspaces",N465="technology/hardware","hardware",N465="technology/gadgets","gadgets",N465="technology/wearables","wearables",N465="film &amp; video/television","television",N465="film &amp; video/animation","animation",N465="film &amp; video/science fiction","science fiction",N465="film &amp; video/documentary","documentary",N465="film &amp; video/drama","drama",N465="film &amp; video/shorts","shorts",N465="games/video games","video games",N465="games/tabletop games","tabletop games",N465="games/mobile games","mobile games",N465="journalism/audio","audio",N465="photography/people","people",N465="photography/photobooks","photobooks",N465="photography/places","places",N465="photography/nature","nature",N465="music/electronic music","electronic music",N465="music/rock","rock",N465="music/indie rock","indie rock",N465="music/faith","faith",N465="publishing/children's books","children's books",N465="publishing/art books","art books",N465="publishing/fiction","fiction",N465="publishing/translations","translations",N465="music/pop","pop",N465="music/classical music","classical music",N465="publishing/nonfiction","nonfiction",N465="publishing/radio &amp; podcasts","radio &amp; podcasts",N465="music/world music","world music",N465="music/metal","metal",N465="music/jazz","jazz","TRUE","FALSE")</f>
        <v>animation</v>
      </c>
      <c r="S465" s="5">
        <f t="shared" si="30"/>
        <v>40750.710104166668</v>
      </c>
      <c r="T465" s="5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28"/>
        <v>9.9009900990099015E-2</v>
      </c>
      <c r="P466" s="24">
        <f t="shared" si="29"/>
        <v>1</v>
      </c>
      <c r="Q466" t="str" cm="1">
        <f t="array" ref="Q466">_xlfn.IFS(N466="food/small batch","food",N466="food/restaurants","food",N466="food/food trucks","food",N466="theater/spaces","theater",N466="theater/musical","theater",N466="theater/plays","theater",N466="technology/web","technology",N466="technology/space exploration","technology",N466="technology/makerspaces","technology",N466="technology/hardware","technology",N466="technology/gadgets","technology",N466="technology/wearables","technology",N466="film &amp; video/television","film &amp; video",N466="film &amp; video/animation","film &amp; video",N466="film &amp; video/science fiction","film &amp; video",N466="film &amp; video/documentary","film &amp; video",N466="film &amp; video/drama","film &amp; video",N466="film &amp; video/shorts","film &amp; video",N466="games/video games","games",N466="games/tabletop games","games",N466="games/mobile games","games",N466="journalism/audio","journalism",N466="photography/people","photography",N466="photography/photobooks","photography",N466="photography/places","photography",N466="photography/nature","photography",N466="music/electronic music","music",N466="music/rock","music",N466="music/indie rock","music",N466="music/faith","music",N466="publishing/children's books","publishing",N466="publishing/art books","publishing",N466="publishing/fiction","publishing",N466="publishing/translations","publishing",N466="music/pop","music",N466="music/classical music","music",N466="publishing/nonfiction","publishing",N466="publishing/radio &amp; podcasts","publishing",N466="music/world music","music",N466="music/metal","music",N466="music/jazz","music","TRUE","FALSE")</f>
        <v>film &amp; video</v>
      </c>
      <c r="R466" t="str" cm="1">
        <f t="array" ref="R466">_xlfn.IFS(N466="food/small batch","small batch",N466="food/restaurants","retaurants",N466="food/food trucks","food trucks",N466="theater/spaces","spaces",N466="theater/musical","musical",N466="theater/plays","plays",N466="technology/web","web",N466="technology/space exploration","space exploration",N466="technology/makerspaces","makerspaces",N466="technology/hardware","hardware",N466="technology/gadgets","gadgets",N466="technology/wearables","wearables",N466="film &amp; video/television","television",N466="film &amp; video/animation","animation",N466="film &amp; video/science fiction","science fiction",N466="film &amp; video/documentary","documentary",N466="film &amp; video/drama","drama",N466="film &amp; video/shorts","shorts",N466="games/video games","video games",N466="games/tabletop games","tabletop games",N466="games/mobile games","mobile games",N466="journalism/audio","audio",N466="photography/people","people",N466="photography/photobooks","photobooks",N466="photography/places","places",N466="photography/nature","nature",N466="music/electronic music","electronic music",N466="music/rock","rock",N466="music/indie rock","indie rock",N466="music/faith","faith",N466="publishing/children's books","children's books",N466="publishing/art books","art books",N466="publishing/fiction","fiction",N466="publishing/translations","translations",N466="music/pop","pop",N466="music/classical music","classical music",N466="publishing/nonfiction","nonfiction",N466="publishing/radio &amp; podcasts","radio &amp; podcasts",N466="music/world music","world music",N466="music/metal","metal",N466="music/jazz","jazz","TRUE","FALSE")</f>
        <v>animation</v>
      </c>
      <c r="S466" s="5">
        <f t="shared" si="30"/>
        <v>42488.848784722228</v>
      </c>
      <c r="T466" s="5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28"/>
        <v>26.953125</v>
      </c>
      <c r="P467" s="24">
        <f t="shared" si="29"/>
        <v>17.25</v>
      </c>
      <c r="Q467" t="str" cm="1">
        <f t="array" ref="Q467">_xlfn.IFS(N467="food/small batch","food",N467="food/restaurants","food",N467="food/food trucks","food",N467="theater/spaces","theater",N467="theater/musical","theater",N467="theater/plays","theater",N467="technology/web","technology",N467="technology/space exploration","technology",N467="technology/makerspaces","technology",N467="technology/hardware","technology",N467="technology/gadgets","technology",N467="technology/wearables","technology",N467="film &amp; video/television","film &amp; video",N467="film &amp; video/animation","film &amp; video",N467="film &amp; video/science fiction","film &amp; video",N467="film &amp; video/documentary","film &amp; video",N467="film &amp; video/drama","film &amp; video",N467="film &amp; video/shorts","film &amp; video",N467="games/video games","games",N467="games/tabletop games","games",N467="games/mobile games","games",N467="journalism/audio","journalism",N467="photography/people","photography",N467="photography/photobooks","photography",N467="photography/places","photography",N467="photography/nature","photography",N467="music/electronic music","music",N467="music/rock","music",N467="music/indie rock","music",N467="music/faith","music",N467="publishing/children's books","publishing",N467="publishing/art books","publishing",N467="publishing/fiction","publishing",N467="publishing/translations","publishing",N467="music/pop","music",N467="music/classical music","music",N467="publishing/nonfiction","publishing",N467="publishing/radio &amp; podcasts","publishing",N467="music/world music","music",N467="music/metal","music",N467="music/jazz","music","TRUE","FALSE")</f>
        <v>film &amp; video</v>
      </c>
      <c r="R467" t="str" cm="1">
        <f t="array" ref="R467">_xlfn.IFS(N467="food/small batch","small batch",N467="food/restaurants","retaurants",N467="food/food trucks","food trucks",N467="theater/spaces","spaces",N467="theater/musical","musical",N467="theater/plays","plays",N467="technology/web","web",N467="technology/space exploration","space exploration",N467="technology/makerspaces","makerspaces",N467="technology/hardware","hardware",N467="technology/gadgets","gadgets",N467="technology/wearables","wearables",N467="film &amp; video/television","television",N467="film &amp; video/animation","animation",N467="film &amp; video/science fiction","science fiction",N467="film &amp; video/documentary","documentary",N467="film &amp; video/drama","drama",N467="film &amp; video/shorts","shorts",N467="games/video games","video games",N467="games/tabletop games","tabletop games",N467="games/mobile games","mobile games",N467="journalism/audio","audio",N467="photography/people","people",N467="photography/photobooks","photobooks",N467="photography/places","places",N467="photography/nature","nature",N467="music/electronic music","electronic music",N467="music/rock","rock",N467="music/indie rock","indie rock",N467="music/faith","faith",N467="publishing/children's books","children's books",N467="publishing/art books","art books",N467="publishing/fiction","fiction",N467="publishing/translations","translations",N467="music/pop","pop",N467="music/classical music","classical music",N467="publishing/nonfiction","nonfiction",N467="publishing/radio &amp; podcasts","radio &amp; podcasts",N467="music/world music","world music",N467="music/metal","metal",N467="music/jazz","jazz","TRUE","FALSE")</f>
        <v>animation</v>
      </c>
      <c r="S467" s="5">
        <f t="shared" si="30"/>
        <v>41801.120069444441</v>
      </c>
      <c r="T467" s="5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28"/>
        <v>0.76</v>
      </c>
      <c r="P468" s="24">
        <f t="shared" si="29"/>
        <v>15.2</v>
      </c>
      <c r="Q468" t="str" cm="1">
        <f t="array" ref="Q468">_xlfn.IFS(N468="food/small batch","food",N468="food/restaurants","food",N468="food/food trucks","food",N468="theater/spaces","theater",N468="theater/musical","theater",N468="theater/plays","theater",N468="technology/web","technology",N468="technology/space exploration","technology",N468="technology/makerspaces","technology",N468="technology/hardware","technology",N468="technology/gadgets","technology",N468="technology/wearables","technology",N468="film &amp; video/television","film &amp; video",N468="film &amp; video/animation","film &amp; video",N468="film &amp; video/science fiction","film &amp; video",N468="film &amp; video/documentary","film &amp; video",N468="film &amp; video/drama","film &amp; video",N468="film &amp; video/shorts","film &amp; video",N468="games/video games","games",N468="games/tabletop games","games",N468="games/mobile games","games",N468="journalism/audio","journalism",N468="photography/people","photography",N468="photography/photobooks","photography",N468="photography/places","photography",N468="photography/nature","photography",N468="music/electronic music","music",N468="music/rock","music",N468="music/indie rock","music",N468="music/faith","music",N468="publishing/children's books","publishing",N468="publishing/art books","publishing",N468="publishing/fiction","publishing",N468="publishing/translations","publishing",N468="music/pop","music",N468="music/classical music","music",N468="publishing/nonfiction","publishing",N468="publishing/radio &amp; podcasts","publishing",N468="music/world music","music",N468="music/metal","music",N468="music/jazz","music","TRUE","FALSE")</f>
        <v>film &amp; video</v>
      </c>
      <c r="R468" t="str" cm="1">
        <f t="array" ref="R468">_xlfn.IFS(N468="food/small batch","small batch",N468="food/restaurants","retaurants",N468="food/food trucks","food trucks",N468="theater/spaces","spaces",N468="theater/musical","musical",N468="theater/plays","plays",N468="technology/web","web",N468="technology/space exploration","space exploration",N468="technology/makerspaces","makerspaces",N468="technology/hardware","hardware",N468="technology/gadgets","gadgets",N468="technology/wearables","wearables",N468="film &amp; video/television","television",N468="film &amp; video/animation","animation",N468="film &amp; video/science fiction","science fiction",N468="film &amp; video/documentary","documentary",N468="film &amp; video/drama","drama",N468="film &amp; video/shorts","shorts",N468="games/video games","video games",N468="games/tabletop games","tabletop games",N468="games/mobile games","mobile games",N468="journalism/audio","audio",N468="photography/people","people",N468="photography/photobooks","photobooks",N468="photography/places","places",N468="photography/nature","nature",N468="music/electronic music","electronic music",N468="music/rock","rock",N468="music/indie rock","indie rock",N468="music/faith","faith",N468="publishing/children's books","children's books",N468="publishing/art books","art books",N468="publishing/fiction","fiction",N468="publishing/translations","translations",N468="music/pop","pop",N468="music/classical music","classical music",N468="publishing/nonfiction","nonfiction",N468="publishing/radio &amp; podcasts","radio &amp; podcasts",N468="music/world music","world music",N468="music/metal","metal",N468="music/jazz","jazz","TRUE","FALSE")</f>
        <v>animation</v>
      </c>
      <c r="S468" s="5">
        <f t="shared" si="30"/>
        <v>41129.942870370374</v>
      </c>
      <c r="T468" s="5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28"/>
        <v>21.574999999999999</v>
      </c>
      <c r="P469" s="24">
        <f t="shared" si="29"/>
        <v>110.64102564102564</v>
      </c>
      <c r="Q469" t="str" cm="1">
        <f t="array" ref="Q469">_xlfn.IFS(N469="food/small batch","food",N469="food/restaurants","food",N469="food/food trucks","food",N469="theater/spaces","theater",N469="theater/musical","theater",N469="theater/plays","theater",N469="technology/web","technology",N469="technology/space exploration","technology",N469="technology/makerspaces","technology",N469="technology/hardware","technology",N469="technology/gadgets","technology",N469="technology/wearables","technology",N469="film &amp; video/television","film &amp; video",N469="film &amp; video/animation","film &amp; video",N469="film &amp; video/science fiction","film &amp; video",N469="film &amp; video/documentary","film &amp; video",N469="film &amp; video/drama","film &amp; video",N469="film &amp; video/shorts","film &amp; video",N469="games/video games","games",N469="games/tabletop games","games",N469="games/mobile games","games",N469="journalism/audio","journalism",N469="photography/people","photography",N469="photography/photobooks","photography",N469="photography/places","photography",N469="photography/nature","photography",N469="music/electronic music","music",N469="music/rock","music",N469="music/indie rock","music",N469="music/faith","music",N469="publishing/children's books","publishing",N469="publishing/art books","publishing",N469="publishing/fiction","publishing",N469="publishing/translations","publishing",N469="music/pop","music",N469="music/classical music","music",N469="publishing/nonfiction","publishing",N469="publishing/radio &amp; podcasts","publishing",N469="music/world music","music",N469="music/metal","music",N469="music/jazz","music","TRUE","FALSE")</f>
        <v>film &amp; video</v>
      </c>
      <c r="R469" t="str" cm="1">
        <f t="array" ref="R469">_xlfn.IFS(N469="food/small batch","small batch",N469="food/restaurants","retaurants",N469="food/food trucks","food trucks",N469="theater/spaces","spaces",N469="theater/musical","musical",N469="theater/plays","plays",N469="technology/web","web",N469="technology/space exploration","space exploration",N469="technology/makerspaces","makerspaces",N469="technology/hardware","hardware",N469="technology/gadgets","gadgets",N469="technology/wearables","wearables",N469="film &amp; video/television","television",N469="film &amp; video/animation","animation",N469="film &amp; video/science fiction","science fiction",N469="film &amp; video/documentary","documentary",N469="film &amp; video/drama","drama",N469="film &amp; video/shorts","shorts",N469="games/video games","video games",N469="games/tabletop games","tabletop games",N469="games/mobile games","mobile games",N469="journalism/audio","audio",N469="photography/people","people",N469="photography/photobooks","photobooks",N469="photography/places","places",N469="photography/nature","nature",N469="music/electronic music","electronic music",N469="music/rock","rock",N469="music/indie rock","indie rock",N469="music/faith","faith",N469="publishing/children's books","children's books",N469="publishing/art books","art books",N469="publishing/fiction","fiction",N469="publishing/translations","translations",N469="music/pop","pop",N469="music/classical music","classical music",N469="publishing/nonfiction","nonfiction",N469="publishing/radio &amp; podcasts","radio &amp; podcasts",N469="music/world music","world music",N469="music/metal","metal",N469="music/jazz","jazz","TRUE","FALSE")</f>
        <v>animation</v>
      </c>
      <c r="S469" s="5">
        <f t="shared" si="30"/>
        <v>41135.679791666669</v>
      </c>
      <c r="T469" s="5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28"/>
        <v>0</v>
      </c>
      <c r="P470" s="24" t="e">
        <f t="shared" si="29"/>
        <v>#DIV/0!</v>
      </c>
      <c r="Q470" t="str" cm="1">
        <f t="array" ref="Q470">_xlfn.IFS(N470="food/small batch","food",N470="food/restaurants","food",N470="food/food trucks","food",N470="theater/spaces","theater",N470="theater/musical","theater",N470="theater/plays","theater",N470="technology/web","technology",N470="technology/space exploration","technology",N470="technology/makerspaces","technology",N470="technology/hardware","technology",N470="technology/gadgets","technology",N470="technology/wearables","technology",N470="film &amp; video/television","film &amp; video",N470="film &amp; video/animation","film &amp; video",N470="film &amp; video/science fiction","film &amp; video",N470="film &amp; video/documentary","film &amp; video",N470="film &amp; video/drama","film &amp; video",N470="film &amp; video/shorts","film &amp; video",N470="games/video games","games",N470="games/tabletop games","games",N470="games/mobile games","games",N470="journalism/audio","journalism",N470="photography/people","photography",N470="photography/photobooks","photography",N470="photography/places","photography",N470="photography/nature","photography",N470="music/electronic music","music",N470="music/rock","music",N470="music/indie rock","music",N470="music/faith","music",N470="publishing/children's books","publishing",N470="publishing/art books","publishing",N470="publishing/fiction","publishing",N470="publishing/translations","publishing",N470="music/pop","music",N470="music/classical music","music",N470="publishing/nonfiction","publishing",N470="publishing/radio &amp; podcasts","publishing",N470="music/world music","music",N470="music/metal","music",N470="music/jazz","music","TRUE","FALSE")</f>
        <v>film &amp; video</v>
      </c>
      <c r="R470" t="str" cm="1">
        <f t="array" ref="R470">_xlfn.IFS(N470="food/small batch","small batch",N470="food/restaurants","retaurants",N470="food/food trucks","food trucks",N470="theater/spaces","spaces",N470="theater/musical","musical",N470="theater/plays","plays",N470="technology/web","web",N470="technology/space exploration","space exploration",N470="technology/makerspaces","makerspaces",N470="technology/hardware","hardware",N470="technology/gadgets","gadgets",N470="technology/wearables","wearables",N470="film &amp; video/television","television",N470="film &amp; video/animation","animation",N470="film &amp; video/science fiction","science fiction",N470="film &amp; video/documentary","documentary",N470="film &amp; video/drama","drama",N470="film &amp; video/shorts","shorts",N470="games/video games","video games",N470="games/tabletop games","tabletop games",N470="games/mobile games","mobile games",N470="journalism/audio","audio",N470="photography/people","people",N470="photography/photobooks","photobooks",N470="photography/places","places",N470="photography/nature","nature",N470="music/electronic music","electronic music",N470="music/rock","rock",N470="music/indie rock","indie rock",N470="music/faith","faith",N470="publishing/children's books","children's books",N470="publishing/art books","art books",N470="publishing/fiction","fiction",N470="publishing/translations","translations",N470="music/pop","pop",N470="music/classical music","classical music",N470="publishing/nonfiction","nonfiction",N470="publishing/radio &amp; podcasts","radio &amp; podcasts",N470="music/world music","world music",N470="music/metal","metal",N470="music/jazz","jazz","TRUE","FALSE")</f>
        <v>animation</v>
      </c>
      <c r="S470" s="5">
        <f t="shared" si="30"/>
        <v>41041.167627314811</v>
      </c>
      <c r="T470" s="5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28"/>
        <v>0</v>
      </c>
      <c r="P471" s="24" t="e">
        <f t="shared" si="29"/>
        <v>#DIV/0!</v>
      </c>
      <c r="Q471" t="str" cm="1">
        <f t="array" ref="Q471">_xlfn.IFS(N471="food/small batch","food",N471="food/restaurants","food",N471="food/food trucks","food",N471="theater/spaces","theater",N471="theater/musical","theater",N471="theater/plays","theater",N471="technology/web","technology",N471="technology/space exploration","technology",N471="technology/makerspaces","technology",N471="technology/hardware","technology",N471="technology/gadgets","technology",N471="technology/wearables","technology",N471="film &amp; video/television","film &amp; video",N471="film &amp; video/animation","film &amp; video",N471="film &amp; video/science fiction","film &amp; video",N471="film &amp; video/documentary","film &amp; video",N471="film &amp; video/drama","film &amp; video",N471="film &amp; video/shorts","film &amp; video",N471="games/video games","games",N471="games/tabletop games","games",N471="games/mobile games","games",N471="journalism/audio","journalism",N471="photography/people","photography",N471="photography/photobooks","photography",N471="photography/places","photography",N471="photography/nature","photography",N471="music/electronic music","music",N471="music/rock","music",N471="music/indie rock","music",N471="music/faith","music",N471="publishing/children's books","publishing",N471="publishing/art books","publishing",N471="publishing/fiction","publishing",N471="publishing/translations","publishing",N471="music/pop","music",N471="music/classical music","music",N471="publishing/nonfiction","publishing",N471="publishing/radio &amp; podcasts","publishing",N471="music/world music","music",N471="music/metal","music",N471="music/jazz","music","TRUE","FALSE")</f>
        <v>film &amp; video</v>
      </c>
      <c r="R471" t="str" cm="1">
        <f t="array" ref="R471">_xlfn.IFS(N471="food/small batch","small batch",N471="food/restaurants","retaurants",N471="food/food trucks","food trucks",N471="theater/spaces","spaces",N471="theater/musical","musical",N471="theater/plays","plays",N471="technology/web","web",N471="technology/space exploration","space exploration",N471="technology/makerspaces","makerspaces",N471="technology/hardware","hardware",N471="technology/gadgets","gadgets",N471="technology/wearables","wearables",N471="film &amp; video/television","television",N471="film &amp; video/animation","animation",N471="film &amp; video/science fiction","science fiction",N471="film &amp; video/documentary","documentary",N471="film &amp; video/drama","drama",N471="film &amp; video/shorts","shorts",N471="games/video games","video games",N471="games/tabletop games","tabletop games",N471="games/mobile games","mobile games",N471="journalism/audio","audio",N471="photography/people","people",N471="photography/photobooks","photobooks",N471="photography/places","places",N471="photography/nature","nature",N471="music/electronic music","electronic music",N471="music/rock","rock",N471="music/indie rock","indie rock",N471="music/faith","faith",N471="publishing/children's books","children's books",N471="publishing/art books","art books",N471="publishing/fiction","fiction",N471="publishing/translations","translations",N471="music/pop","pop",N471="music/classical music","classical music",N471="publishing/nonfiction","nonfiction",N471="publishing/radio &amp; podcasts","radio &amp; podcasts",N471="music/world music","world music",N471="music/metal","metal",N471="music/jazz","jazz","TRUE","FALSE")</f>
        <v>animation</v>
      </c>
      <c r="S471" s="5">
        <f t="shared" si="30"/>
        <v>41827.989861111113</v>
      </c>
      <c r="T471" s="5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28"/>
        <v>1.02</v>
      </c>
      <c r="P472" s="24">
        <f t="shared" si="29"/>
        <v>25.5</v>
      </c>
      <c r="Q472" t="str" cm="1">
        <f t="array" ref="Q472">_xlfn.IFS(N472="food/small batch","food",N472="food/restaurants","food",N472="food/food trucks","food",N472="theater/spaces","theater",N472="theater/musical","theater",N472="theater/plays","theater",N472="technology/web","technology",N472="technology/space exploration","technology",N472="technology/makerspaces","technology",N472="technology/hardware","technology",N472="technology/gadgets","technology",N472="technology/wearables","technology",N472="film &amp; video/television","film &amp; video",N472="film &amp; video/animation","film &amp; video",N472="film &amp; video/science fiction","film &amp; video",N472="film &amp; video/documentary","film &amp; video",N472="film &amp; video/drama","film &amp; video",N472="film &amp; video/shorts","film &amp; video",N472="games/video games","games",N472="games/tabletop games","games",N472="games/mobile games","games",N472="journalism/audio","journalism",N472="photography/people","photography",N472="photography/photobooks","photography",N472="photography/places","photography",N472="photography/nature","photography",N472="music/electronic music","music",N472="music/rock","music",N472="music/indie rock","music",N472="music/faith","music",N472="publishing/children's books","publishing",N472="publishing/art books","publishing",N472="publishing/fiction","publishing",N472="publishing/translations","publishing",N472="music/pop","music",N472="music/classical music","music",N472="publishing/nonfiction","publishing",N472="publishing/radio &amp; podcasts","publishing",N472="music/world music","music",N472="music/metal","music",N472="music/jazz","music","TRUE","FALSE")</f>
        <v>film &amp; video</v>
      </c>
      <c r="R472" t="str" cm="1">
        <f t="array" ref="R472">_xlfn.IFS(N472="food/small batch","small batch",N472="food/restaurants","retaurants",N472="food/food trucks","food trucks",N472="theater/spaces","spaces",N472="theater/musical","musical",N472="theater/plays","plays",N472="technology/web","web",N472="technology/space exploration","space exploration",N472="technology/makerspaces","makerspaces",N472="technology/hardware","hardware",N472="technology/gadgets","gadgets",N472="technology/wearables","wearables",N472="film &amp; video/television","television",N472="film &amp; video/animation","animation",N472="film &amp; video/science fiction","science fiction",N472="film &amp; video/documentary","documentary",N472="film &amp; video/drama","drama",N472="film &amp; video/shorts","shorts",N472="games/video games","video games",N472="games/tabletop games","tabletop games",N472="games/mobile games","mobile games",N472="journalism/audio","audio",N472="photography/people","people",N472="photography/photobooks","photobooks",N472="photography/places","places",N472="photography/nature","nature",N472="music/electronic music","electronic music",N472="music/rock","rock",N472="music/indie rock","indie rock",N472="music/faith","faith",N472="publishing/children's books","children's books",N472="publishing/art books","art books",N472="publishing/fiction","fiction",N472="publishing/translations","translations",N472="music/pop","pop",N472="music/classical music","classical music",N472="publishing/nonfiction","nonfiction",N472="publishing/radio &amp; podcasts","radio &amp; podcasts",N472="music/world music","world music",N472="music/metal","metal",N472="music/jazz","jazz","TRUE","FALSE")</f>
        <v>animation</v>
      </c>
      <c r="S472" s="5">
        <f t="shared" si="30"/>
        <v>41605.167696759258</v>
      </c>
      <c r="T472" s="5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28"/>
        <v>11.892727272727273</v>
      </c>
      <c r="P473" s="24">
        <f t="shared" si="29"/>
        <v>38.476470588235294</v>
      </c>
      <c r="Q473" t="str" cm="1">
        <f t="array" ref="Q473">_xlfn.IFS(N473="food/small batch","food",N473="food/restaurants","food",N473="food/food trucks","food",N473="theater/spaces","theater",N473="theater/musical","theater",N473="theater/plays","theater",N473="technology/web","technology",N473="technology/space exploration","technology",N473="technology/makerspaces","technology",N473="technology/hardware","technology",N473="technology/gadgets","technology",N473="technology/wearables","technology",N473="film &amp; video/television","film &amp; video",N473="film &amp; video/animation","film &amp; video",N473="film &amp; video/science fiction","film &amp; video",N473="film &amp; video/documentary","film &amp; video",N473="film &amp; video/drama","film &amp; video",N473="film &amp; video/shorts","film &amp; video",N473="games/video games","games",N473="games/tabletop games","games",N473="games/mobile games","games",N473="journalism/audio","journalism",N473="photography/people","photography",N473="photography/photobooks","photography",N473="photography/places","photography",N473="photography/nature","photography",N473="music/electronic music","music",N473="music/rock","music",N473="music/indie rock","music",N473="music/faith","music",N473="publishing/children's books","publishing",N473="publishing/art books","publishing",N473="publishing/fiction","publishing",N473="publishing/translations","publishing",N473="music/pop","music",N473="music/classical music","music",N473="publishing/nonfiction","publishing",N473="publishing/radio &amp; podcasts","publishing",N473="music/world music","music",N473="music/metal","music",N473="music/jazz","music","TRUE","FALSE")</f>
        <v>film &amp; video</v>
      </c>
      <c r="R473" t="str" cm="1">
        <f t="array" ref="R473">_xlfn.IFS(N473="food/small batch","small batch",N473="food/restaurants","retaurants",N473="food/food trucks","food trucks",N473="theater/spaces","spaces",N473="theater/musical","musical",N473="theater/plays","plays",N473="technology/web","web",N473="technology/space exploration","space exploration",N473="technology/makerspaces","makerspaces",N473="technology/hardware","hardware",N473="technology/gadgets","gadgets",N473="technology/wearables","wearables",N473="film &amp; video/television","television",N473="film &amp; video/animation","animation",N473="film &amp; video/science fiction","science fiction",N473="film &amp; video/documentary","documentary",N473="film &amp; video/drama","drama",N473="film &amp; video/shorts","shorts",N473="games/video games","video games",N473="games/tabletop games","tabletop games",N473="games/mobile games","mobile games",N473="journalism/audio","audio",N473="photography/people","people",N473="photography/photobooks","photobooks",N473="photography/places","places",N473="photography/nature","nature",N473="music/electronic music","electronic music",N473="music/rock","rock",N473="music/indie rock","indie rock",N473="music/faith","faith",N473="publishing/children's books","children's books",N473="publishing/art books","art books",N473="publishing/fiction","fiction",N473="publishing/translations","translations",N473="music/pop","pop",N473="music/classical music","classical music",N473="publishing/nonfiction","nonfiction",N473="publishing/radio &amp; podcasts","radio &amp; podcasts",N473="music/world music","world music",N473="music/metal","metal",N473="music/jazz","jazz","TRUE","FALSE")</f>
        <v>animation</v>
      </c>
      <c r="S473" s="5">
        <f t="shared" si="30"/>
        <v>41703.721979166665</v>
      </c>
      <c r="T473" s="5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28"/>
        <v>17.625</v>
      </c>
      <c r="P474" s="24">
        <f t="shared" si="29"/>
        <v>28.2</v>
      </c>
      <c r="Q474" t="str" cm="1">
        <f t="array" ref="Q474">_xlfn.IFS(N474="food/small batch","food",N474="food/restaurants","food",N474="food/food trucks","food",N474="theater/spaces","theater",N474="theater/musical","theater",N474="theater/plays","theater",N474="technology/web","technology",N474="technology/space exploration","technology",N474="technology/makerspaces","technology",N474="technology/hardware","technology",N474="technology/gadgets","technology",N474="technology/wearables","technology",N474="film &amp; video/television","film &amp; video",N474="film &amp; video/animation","film &amp; video",N474="film &amp; video/science fiction","film &amp; video",N474="film &amp; video/documentary","film &amp; video",N474="film &amp; video/drama","film &amp; video",N474="film &amp; video/shorts","film &amp; video",N474="games/video games","games",N474="games/tabletop games","games",N474="games/mobile games","games",N474="journalism/audio","journalism",N474="photography/people","photography",N474="photography/photobooks","photography",N474="photography/places","photography",N474="photography/nature","photography",N474="music/electronic music","music",N474="music/rock","music",N474="music/indie rock","music",N474="music/faith","music",N474="publishing/children's books","publishing",N474="publishing/art books","publishing",N474="publishing/fiction","publishing",N474="publishing/translations","publishing",N474="music/pop","music",N474="music/classical music","music",N474="publishing/nonfiction","publishing",N474="publishing/radio &amp; podcasts","publishing",N474="music/world music","music",N474="music/metal","music",N474="music/jazz","music","TRUE","FALSE")</f>
        <v>film &amp; video</v>
      </c>
      <c r="R474" t="str" cm="1">
        <f t="array" ref="R474">_xlfn.IFS(N474="food/small batch","small batch",N474="food/restaurants","retaurants",N474="food/food trucks","food trucks",N474="theater/spaces","spaces",N474="theater/musical","musical",N474="theater/plays","plays",N474="technology/web","web",N474="technology/space exploration","space exploration",N474="technology/makerspaces","makerspaces",N474="technology/hardware","hardware",N474="technology/gadgets","gadgets",N474="technology/wearables","wearables",N474="film &amp; video/television","television",N474="film &amp; video/animation","animation",N474="film &amp; video/science fiction","science fiction",N474="film &amp; video/documentary","documentary",N474="film &amp; video/drama","drama",N474="film &amp; video/shorts","shorts",N474="games/video games","video games",N474="games/tabletop games","tabletop games",N474="games/mobile games","mobile games",N474="journalism/audio","audio",N474="photography/people","people",N474="photography/photobooks","photobooks",N474="photography/places","places",N474="photography/nature","nature",N474="music/electronic music","electronic music",N474="music/rock","rock",N474="music/indie rock","indie rock",N474="music/faith","faith",N474="publishing/children's books","children's books",N474="publishing/art books","art books",N474="publishing/fiction","fiction",N474="publishing/translations","translations",N474="music/pop","pop",N474="music/classical music","classical music",N474="publishing/nonfiction","nonfiction",N474="publishing/radio &amp; podcasts","radio &amp; podcasts",N474="music/world music","world music",N474="music/metal","metal",N474="music/jazz","jazz","TRUE","FALSE")</f>
        <v>animation</v>
      </c>
      <c r="S474" s="5">
        <f t="shared" si="30"/>
        <v>41844.922662037039</v>
      </c>
      <c r="T474" s="5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28"/>
        <v>2.87</v>
      </c>
      <c r="P475" s="24">
        <f t="shared" si="29"/>
        <v>61.5</v>
      </c>
      <c r="Q475" t="str" cm="1">
        <f t="array" ref="Q475">_xlfn.IFS(N475="food/small batch","food",N475="food/restaurants","food",N475="food/food trucks","food",N475="theater/spaces","theater",N475="theater/musical","theater",N475="theater/plays","theater",N475="technology/web","technology",N475="technology/space exploration","technology",N475="technology/makerspaces","technology",N475="technology/hardware","technology",N475="technology/gadgets","technology",N475="technology/wearables","technology",N475="film &amp; video/television","film &amp; video",N475="film &amp; video/animation","film &amp; video",N475="film &amp; video/science fiction","film &amp; video",N475="film &amp; video/documentary","film &amp; video",N475="film &amp; video/drama","film &amp; video",N475="film &amp; video/shorts","film &amp; video",N475="games/video games","games",N475="games/tabletop games","games",N475="games/mobile games","games",N475="journalism/audio","journalism",N475="photography/people","photography",N475="photography/photobooks","photography",N475="photography/places","photography",N475="photography/nature","photography",N475="music/electronic music","music",N475="music/rock","music",N475="music/indie rock","music",N475="music/faith","music",N475="publishing/children's books","publishing",N475="publishing/art books","publishing",N475="publishing/fiction","publishing",N475="publishing/translations","publishing",N475="music/pop","music",N475="music/classical music","music",N475="publishing/nonfiction","publishing",N475="publishing/radio &amp; podcasts","publishing",N475="music/world music","music",N475="music/metal","music",N475="music/jazz","music","TRUE","FALSE")</f>
        <v>film &amp; video</v>
      </c>
      <c r="R475" t="str" cm="1">
        <f t="array" ref="R475">_xlfn.IFS(N475="food/small batch","small batch",N475="food/restaurants","retaurants",N475="food/food trucks","food trucks",N475="theater/spaces","spaces",N475="theater/musical","musical",N475="theater/plays","plays",N475="technology/web","web",N475="technology/space exploration","space exploration",N475="technology/makerspaces","makerspaces",N475="technology/hardware","hardware",N475="technology/gadgets","gadgets",N475="technology/wearables","wearables",N475="film &amp; video/television","television",N475="film &amp; video/animation","animation",N475="film &amp; video/science fiction","science fiction",N475="film &amp; video/documentary","documentary",N475="film &amp; video/drama","drama",N475="film &amp; video/shorts","shorts",N475="games/video games","video games",N475="games/tabletop games","tabletop games",N475="games/mobile games","mobile games",N475="journalism/audio","audio",N475="photography/people","people",N475="photography/photobooks","photobooks",N475="photography/places","places",N475="photography/nature","nature",N475="music/electronic music","electronic music",N475="music/rock","rock",N475="music/indie rock","indie rock",N475="music/faith","faith",N475="publishing/children's books","children's books",N475="publishing/art books","art books",N475="publishing/fiction","fiction",N475="publishing/translations","translations",N475="music/pop","pop",N475="music/classical music","classical music",N475="publishing/nonfiction","nonfiction",N475="publishing/radio &amp; podcasts","radio &amp; podcasts",N475="music/world music","world music",N475="music/metal","metal",N475="music/jazz","jazz","TRUE","FALSE")</f>
        <v>animation</v>
      </c>
      <c r="S475" s="5">
        <f t="shared" si="30"/>
        <v>41869.698136574072</v>
      </c>
      <c r="T475" s="5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28"/>
        <v>3.0303030303030304E-2</v>
      </c>
      <c r="P476" s="24">
        <f t="shared" si="29"/>
        <v>1</v>
      </c>
      <c r="Q476" t="str" cm="1">
        <f t="array" ref="Q476">_xlfn.IFS(N476="food/small batch","food",N476="food/restaurants","food",N476="food/food trucks","food",N476="theater/spaces","theater",N476="theater/musical","theater",N476="theater/plays","theater",N476="technology/web","technology",N476="technology/space exploration","technology",N476="technology/makerspaces","technology",N476="technology/hardware","technology",N476="technology/gadgets","technology",N476="technology/wearables","technology",N476="film &amp; video/television","film &amp; video",N476="film &amp; video/animation","film &amp; video",N476="film &amp; video/science fiction","film &amp; video",N476="film &amp; video/documentary","film &amp; video",N476="film &amp; video/drama","film &amp; video",N476="film &amp; video/shorts","film &amp; video",N476="games/video games","games",N476="games/tabletop games","games",N476="games/mobile games","games",N476="journalism/audio","journalism",N476="photography/people","photography",N476="photography/photobooks","photography",N476="photography/places","photography",N476="photography/nature","photography",N476="music/electronic music","music",N476="music/rock","music",N476="music/indie rock","music",N476="music/faith","music",N476="publishing/children's books","publishing",N476="publishing/art books","publishing",N476="publishing/fiction","publishing",N476="publishing/translations","publishing",N476="music/pop","music",N476="music/classical music","music",N476="publishing/nonfiction","publishing",N476="publishing/radio &amp; podcasts","publishing",N476="music/world music","music",N476="music/metal","music",N476="music/jazz","music","TRUE","FALSE")</f>
        <v>film &amp; video</v>
      </c>
      <c r="R476" t="str" cm="1">
        <f t="array" ref="R476">_xlfn.IFS(N476="food/small batch","small batch",N476="food/restaurants","retaurants",N476="food/food trucks","food trucks",N476="theater/spaces","spaces",N476="theater/musical","musical",N476="theater/plays","plays",N476="technology/web","web",N476="technology/space exploration","space exploration",N476="technology/makerspaces","makerspaces",N476="technology/hardware","hardware",N476="technology/gadgets","gadgets",N476="technology/wearables","wearables",N476="film &amp; video/television","television",N476="film &amp; video/animation","animation",N476="film &amp; video/science fiction","science fiction",N476="film &amp; video/documentary","documentary",N476="film &amp; video/drama","drama",N476="film &amp; video/shorts","shorts",N476="games/video games","video games",N476="games/tabletop games","tabletop games",N476="games/mobile games","mobile games",N476="journalism/audio","audio",N476="photography/people","people",N476="photography/photobooks","photobooks",N476="photography/places","places",N476="photography/nature","nature",N476="music/electronic music","electronic music",N476="music/rock","rock",N476="music/indie rock","indie rock",N476="music/faith","faith",N476="publishing/children's books","children's books",N476="publishing/art books","art books",N476="publishing/fiction","fiction",N476="publishing/translations","translations",N476="music/pop","pop",N476="music/classical music","classical music",N476="publishing/nonfiction","nonfiction",N476="publishing/radio &amp; podcasts","radio &amp; podcasts",N476="music/world music","world music",N476="music/metal","metal",N476="music/jazz","jazz","TRUE","FALSE")</f>
        <v>animation</v>
      </c>
      <c r="S476" s="5">
        <f t="shared" si="30"/>
        <v>42753.329039351855</v>
      </c>
      <c r="T476" s="5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28"/>
        <v>0</v>
      </c>
      <c r="P477" s="24" t="e">
        <f t="shared" si="29"/>
        <v>#DIV/0!</v>
      </c>
      <c r="Q477" t="str" cm="1">
        <f t="array" ref="Q477">_xlfn.IFS(N477="food/small batch","food",N477="food/restaurants","food",N477="food/food trucks","food",N477="theater/spaces","theater",N477="theater/musical","theater",N477="theater/plays","theater",N477="technology/web","technology",N477="technology/space exploration","technology",N477="technology/makerspaces","technology",N477="technology/hardware","technology",N477="technology/gadgets","technology",N477="technology/wearables","technology",N477="film &amp; video/television","film &amp; video",N477="film &amp; video/animation","film &amp; video",N477="film &amp; video/science fiction","film &amp; video",N477="film &amp; video/documentary","film &amp; video",N477="film &amp; video/drama","film &amp; video",N477="film &amp; video/shorts","film &amp; video",N477="games/video games","games",N477="games/tabletop games","games",N477="games/mobile games","games",N477="journalism/audio","journalism",N477="photography/people","photography",N477="photography/photobooks","photography",N477="photography/places","photography",N477="photography/nature","photography",N477="music/electronic music","music",N477="music/rock","music",N477="music/indie rock","music",N477="music/faith","music",N477="publishing/children's books","publishing",N477="publishing/art books","publishing",N477="publishing/fiction","publishing",N477="publishing/translations","publishing",N477="music/pop","music",N477="music/classical music","music",N477="publishing/nonfiction","publishing",N477="publishing/radio &amp; podcasts","publishing",N477="music/world music","music",N477="music/metal","music",N477="music/jazz","music","TRUE","FALSE")</f>
        <v>film &amp; video</v>
      </c>
      <c r="R477" t="str" cm="1">
        <f t="array" ref="R477">_xlfn.IFS(N477="food/small batch","small batch",N477="food/restaurants","retaurants",N477="food/food trucks","food trucks",N477="theater/spaces","spaces",N477="theater/musical","musical",N477="theater/plays","plays",N477="technology/web","web",N477="technology/space exploration","space exploration",N477="technology/makerspaces","makerspaces",N477="technology/hardware","hardware",N477="technology/gadgets","gadgets",N477="technology/wearables","wearables",N477="film &amp; video/television","television",N477="film &amp; video/animation","animation",N477="film &amp; video/science fiction","science fiction",N477="film &amp; video/documentary","documentary",N477="film &amp; video/drama","drama",N477="film &amp; video/shorts","shorts",N477="games/video games","video games",N477="games/tabletop games","tabletop games",N477="games/mobile games","mobile games",N477="journalism/audio","audio",N477="photography/people","people",N477="photography/photobooks","photobooks",N477="photography/places","places",N477="photography/nature","nature",N477="music/electronic music","electronic music",N477="music/rock","rock",N477="music/indie rock","indie rock",N477="music/faith","faith",N477="publishing/children's books","children's books",N477="publishing/art books","art books",N477="publishing/fiction","fiction",N477="publishing/translations","translations",N477="music/pop","pop",N477="music/classical music","classical music",N477="publishing/nonfiction","nonfiction",N477="publishing/radio &amp; podcasts","radio &amp; podcasts",N477="music/world music","world music",N477="music/metal","metal",N477="music/jazz","jazz","TRUE","FALSE")</f>
        <v>animation</v>
      </c>
      <c r="S477" s="5">
        <f t="shared" si="30"/>
        <v>42100.086145833338</v>
      </c>
      <c r="T477" s="5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28"/>
        <v>2.230268181818182</v>
      </c>
      <c r="P478" s="24">
        <f t="shared" si="29"/>
        <v>39.569274193548388</v>
      </c>
      <c r="Q478" t="str" cm="1">
        <f t="array" ref="Q478">_xlfn.IFS(N478="food/small batch","food",N478="food/restaurants","food",N478="food/food trucks","food",N478="theater/spaces","theater",N478="theater/musical","theater",N478="theater/plays","theater",N478="technology/web","technology",N478="technology/space exploration","technology",N478="technology/makerspaces","technology",N478="technology/hardware","technology",N478="technology/gadgets","technology",N478="technology/wearables","technology",N478="film &amp; video/television","film &amp; video",N478="film &amp; video/animation","film &amp; video",N478="film &amp; video/science fiction","film &amp; video",N478="film &amp; video/documentary","film &amp; video",N478="film &amp; video/drama","film &amp; video",N478="film &amp; video/shorts","film &amp; video",N478="games/video games","games",N478="games/tabletop games","games",N478="games/mobile games","games",N478="journalism/audio","journalism",N478="photography/people","photography",N478="photography/photobooks","photography",N478="photography/places","photography",N478="photography/nature","photography",N478="music/electronic music","music",N478="music/rock","music",N478="music/indie rock","music",N478="music/faith","music",N478="publishing/children's books","publishing",N478="publishing/art books","publishing",N478="publishing/fiction","publishing",N478="publishing/translations","publishing",N478="music/pop","music",N478="music/classical music","music",N478="publishing/nonfiction","publishing",N478="publishing/radio &amp; podcasts","publishing",N478="music/world music","music",N478="music/metal","music",N478="music/jazz","music","TRUE","FALSE")</f>
        <v>film &amp; video</v>
      </c>
      <c r="R478" t="str" cm="1">
        <f t="array" ref="R478">_xlfn.IFS(N478="food/small batch","small batch",N478="food/restaurants","retaurants",N478="food/food trucks","food trucks",N478="theater/spaces","spaces",N478="theater/musical","musical",N478="theater/plays","plays",N478="technology/web","web",N478="technology/space exploration","space exploration",N478="technology/makerspaces","makerspaces",N478="technology/hardware","hardware",N478="technology/gadgets","gadgets",N478="technology/wearables","wearables",N478="film &amp; video/television","television",N478="film &amp; video/animation","animation",N478="film &amp; video/science fiction","science fiction",N478="film &amp; video/documentary","documentary",N478="film &amp; video/drama","drama",N478="film &amp; video/shorts","shorts",N478="games/video games","video games",N478="games/tabletop games","tabletop games",N478="games/mobile games","mobile games",N478="journalism/audio","audio",N478="photography/people","people",N478="photography/photobooks","photobooks",N478="photography/places","places",N478="photography/nature","nature",N478="music/electronic music","electronic music",N478="music/rock","rock",N478="music/indie rock","indie rock",N478="music/faith","faith",N478="publishing/children's books","children's books",N478="publishing/art books","art books",N478="publishing/fiction","fiction",N478="publishing/translations","translations",N478="music/pop","pop",N478="music/classical music","classical music",N478="publishing/nonfiction","nonfiction",N478="publishing/radio &amp; podcasts","radio &amp; podcasts",N478="music/world music","world music",N478="music/metal","metal",N478="music/jazz","jazz","TRUE","FALSE")</f>
        <v>animation</v>
      </c>
      <c r="S478" s="5">
        <f t="shared" si="30"/>
        <v>41757.975011574075</v>
      </c>
      <c r="T478" s="5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28"/>
        <v>0</v>
      </c>
      <c r="P479" s="24" t="e">
        <f t="shared" si="29"/>
        <v>#DIV/0!</v>
      </c>
      <c r="Q479" t="str" cm="1">
        <f t="array" ref="Q479">_xlfn.IFS(N479="food/small batch","food",N479="food/restaurants","food",N479="food/food trucks","food",N479="theater/spaces","theater",N479="theater/musical","theater",N479="theater/plays","theater",N479="technology/web","technology",N479="technology/space exploration","technology",N479="technology/makerspaces","technology",N479="technology/hardware","technology",N479="technology/gadgets","technology",N479="technology/wearables","technology",N479="film &amp; video/television","film &amp; video",N479="film &amp; video/animation","film &amp; video",N479="film &amp; video/science fiction","film &amp; video",N479="film &amp; video/documentary","film &amp; video",N479="film &amp; video/drama","film &amp; video",N479="film &amp; video/shorts","film &amp; video",N479="games/video games","games",N479="games/tabletop games","games",N479="games/mobile games","games",N479="journalism/audio","journalism",N479="photography/people","photography",N479="photography/photobooks","photography",N479="photography/places","photography",N479="photography/nature","photography",N479="music/electronic music","music",N479="music/rock","music",N479="music/indie rock","music",N479="music/faith","music",N479="publishing/children's books","publishing",N479="publishing/art books","publishing",N479="publishing/fiction","publishing",N479="publishing/translations","publishing",N479="music/pop","music",N479="music/classical music","music",N479="publishing/nonfiction","publishing",N479="publishing/radio &amp; podcasts","publishing",N479="music/world music","music",N479="music/metal","music",N479="music/jazz","music","TRUE","FALSE")</f>
        <v>film &amp; video</v>
      </c>
      <c r="R479" t="str" cm="1">
        <f t="array" ref="R479">_xlfn.IFS(N479="food/small batch","small batch",N479="food/restaurants","retaurants",N479="food/food trucks","food trucks",N479="theater/spaces","spaces",N479="theater/musical","musical",N479="theater/plays","plays",N479="technology/web","web",N479="technology/space exploration","space exploration",N479="technology/makerspaces","makerspaces",N479="technology/hardware","hardware",N479="technology/gadgets","gadgets",N479="technology/wearables","wearables",N479="film &amp; video/television","television",N479="film &amp; video/animation","animation",N479="film &amp; video/science fiction","science fiction",N479="film &amp; video/documentary","documentary",N479="film &amp; video/drama","drama",N479="film &amp; video/shorts","shorts",N479="games/video games","video games",N479="games/tabletop games","tabletop games",N479="games/mobile games","mobile games",N479="journalism/audio","audio",N479="photography/people","people",N479="photography/photobooks","photobooks",N479="photography/places","places",N479="photography/nature","nature",N479="music/electronic music","electronic music",N479="music/rock","rock",N479="music/indie rock","indie rock",N479="music/faith","faith",N479="publishing/children's books","children's books",N479="publishing/art books","art books",N479="publishing/fiction","fiction",N479="publishing/translations","translations",N479="music/pop","pop",N479="music/classical music","classical music",N479="publishing/nonfiction","nonfiction",N479="publishing/radio &amp; podcasts","radio &amp; podcasts",N479="music/world music","world music",N479="music/metal","metal",N479="music/jazz","jazz","TRUE","FALSE")</f>
        <v>animation</v>
      </c>
      <c r="S479" s="5">
        <f t="shared" si="30"/>
        <v>40987.83488425926</v>
      </c>
      <c r="T479" s="5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28"/>
        <v>0</v>
      </c>
      <c r="P480" s="24" t="e">
        <f t="shared" si="29"/>
        <v>#DIV/0!</v>
      </c>
      <c r="Q480" t="str" cm="1">
        <f t="array" ref="Q480">_xlfn.IFS(N480="food/small batch","food",N480="food/restaurants","food",N480="food/food trucks","food",N480="theater/spaces","theater",N480="theater/musical","theater",N480="theater/plays","theater",N480="technology/web","technology",N480="technology/space exploration","technology",N480="technology/makerspaces","technology",N480="technology/hardware","technology",N480="technology/gadgets","technology",N480="technology/wearables","technology",N480="film &amp; video/television","film &amp; video",N480="film &amp; video/animation","film &amp; video",N480="film &amp; video/science fiction","film &amp; video",N480="film &amp; video/documentary","film &amp; video",N480="film &amp; video/drama","film &amp; video",N480="film &amp; video/shorts","film &amp; video",N480="games/video games","games",N480="games/tabletop games","games",N480="games/mobile games","games",N480="journalism/audio","journalism",N480="photography/people","photography",N480="photography/photobooks","photography",N480="photography/places","photography",N480="photography/nature","photography",N480="music/electronic music","music",N480="music/rock","music",N480="music/indie rock","music",N480="music/faith","music",N480="publishing/children's books","publishing",N480="publishing/art books","publishing",N480="publishing/fiction","publishing",N480="publishing/translations","publishing",N480="music/pop","music",N480="music/classical music","music",N480="publishing/nonfiction","publishing",N480="publishing/radio &amp; podcasts","publishing",N480="music/world music","music",N480="music/metal","music",N480="music/jazz","music","TRUE","FALSE")</f>
        <v>film &amp; video</v>
      </c>
      <c r="R480" t="str" cm="1">
        <f t="array" ref="R480">_xlfn.IFS(N480="food/small batch","small batch",N480="food/restaurants","retaurants",N480="food/food trucks","food trucks",N480="theater/spaces","spaces",N480="theater/musical","musical",N480="theater/plays","plays",N480="technology/web","web",N480="technology/space exploration","space exploration",N480="technology/makerspaces","makerspaces",N480="technology/hardware","hardware",N480="technology/gadgets","gadgets",N480="technology/wearables","wearables",N480="film &amp; video/television","television",N480="film &amp; video/animation","animation",N480="film &amp; video/science fiction","science fiction",N480="film &amp; video/documentary","documentary",N480="film &amp; video/drama","drama",N480="film &amp; video/shorts","shorts",N480="games/video games","video games",N480="games/tabletop games","tabletop games",N480="games/mobile games","mobile games",N480="journalism/audio","audio",N480="photography/people","people",N480="photography/photobooks","photobooks",N480="photography/places","places",N480="photography/nature","nature",N480="music/electronic music","electronic music",N480="music/rock","rock",N480="music/indie rock","indie rock",N480="music/faith","faith",N480="publishing/children's books","children's books",N480="publishing/art books","art books",N480="publishing/fiction","fiction",N480="publishing/translations","translations",N480="music/pop","pop",N480="music/classical music","classical music",N480="publishing/nonfiction","nonfiction",N480="publishing/radio &amp; podcasts","radio &amp; podcasts",N480="music/world music","world music",N480="music/metal","metal",N480="music/jazz","jazz","TRUE","FALSE")</f>
        <v>animation</v>
      </c>
      <c r="S480" s="5">
        <f t="shared" si="30"/>
        <v>42065.910983796297</v>
      </c>
      <c r="T480" s="5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28"/>
        <v>32.56</v>
      </c>
      <c r="P481" s="24">
        <f t="shared" si="29"/>
        <v>88.8</v>
      </c>
      <c r="Q481" t="str" cm="1">
        <f t="array" ref="Q481">_xlfn.IFS(N481="food/small batch","food",N481="food/restaurants","food",N481="food/food trucks","food",N481="theater/spaces","theater",N481="theater/musical","theater",N481="theater/plays","theater",N481="technology/web","technology",N481="technology/space exploration","technology",N481="technology/makerspaces","technology",N481="technology/hardware","technology",N481="technology/gadgets","technology",N481="technology/wearables","technology",N481="film &amp; video/television","film &amp; video",N481="film &amp; video/animation","film &amp; video",N481="film &amp; video/science fiction","film &amp; video",N481="film &amp; video/documentary","film &amp; video",N481="film &amp; video/drama","film &amp; video",N481="film &amp; video/shorts","film &amp; video",N481="games/video games","games",N481="games/tabletop games","games",N481="games/mobile games","games",N481="journalism/audio","journalism",N481="photography/people","photography",N481="photography/photobooks","photography",N481="photography/places","photography",N481="photography/nature","photography",N481="music/electronic music","music",N481="music/rock","music",N481="music/indie rock","music",N481="music/faith","music",N481="publishing/children's books","publishing",N481="publishing/art books","publishing",N481="publishing/fiction","publishing",N481="publishing/translations","publishing",N481="music/pop","music",N481="music/classical music","music",N481="publishing/nonfiction","publishing",N481="publishing/radio &amp; podcasts","publishing",N481="music/world music","music",N481="music/metal","music",N481="music/jazz","music","TRUE","FALSE")</f>
        <v>film &amp; video</v>
      </c>
      <c r="R481" t="str" cm="1">
        <f t="array" ref="R481">_xlfn.IFS(N481="food/small batch","small batch",N481="food/restaurants","retaurants",N481="food/food trucks","food trucks",N481="theater/spaces","spaces",N481="theater/musical","musical",N481="theater/plays","plays",N481="technology/web","web",N481="technology/space exploration","space exploration",N481="technology/makerspaces","makerspaces",N481="technology/hardware","hardware",N481="technology/gadgets","gadgets",N481="technology/wearables","wearables",N481="film &amp; video/television","television",N481="film &amp; video/animation","animation",N481="film &amp; video/science fiction","science fiction",N481="film &amp; video/documentary","documentary",N481="film &amp; video/drama","drama",N481="film &amp; video/shorts","shorts",N481="games/video games","video games",N481="games/tabletop games","tabletop games",N481="games/mobile games","mobile games",N481="journalism/audio","audio",N481="photography/people","people",N481="photography/photobooks","photobooks",N481="photography/places","places",N481="photography/nature","nature",N481="music/electronic music","electronic music",N481="music/rock","rock",N481="music/indie rock","indie rock",N481="music/faith","faith",N481="publishing/children's books","children's books",N481="publishing/art books","art books",N481="publishing/fiction","fiction",N481="publishing/translations","translations",N481="music/pop","pop",N481="music/classical music","classical music",N481="publishing/nonfiction","nonfiction",N481="publishing/radio &amp; podcasts","radio &amp; podcasts",N481="music/world music","world music",N481="music/metal","metal",N481="music/jazz","jazz","TRUE","FALSE")</f>
        <v>animation</v>
      </c>
      <c r="S481" s="5">
        <f t="shared" si="30"/>
        <v>41904.407812500001</v>
      </c>
      <c r="T481" s="5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28"/>
        <v>19.41</v>
      </c>
      <c r="P482" s="24">
        <f t="shared" si="29"/>
        <v>55.457142857142856</v>
      </c>
      <c r="Q482" t="str" cm="1">
        <f t="array" ref="Q482">_xlfn.IFS(N482="food/small batch","food",N482="food/restaurants","food",N482="food/food trucks","food",N482="theater/spaces","theater",N482="theater/musical","theater",N482="theater/plays","theater",N482="technology/web","technology",N482="technology/space exploration","technology",N482="technology/makerspaces","technology",N482="technology/hardware","technology",N482="technology/gadgets","technology",N482="technology/wearables","technology",N482="film &amp; video/television","film &amp; video",N482="film &amp; video/animation","film &amp; video",N482="film &amp; video/science fiction","film &amp; video",N482="film &amp; video/documentary","film &amp; video",N482="film &amp; video/drama","film &amp; video",N482="film &amp; video/shorts","film &amp; video",N482="games/video games","games",N482="games/tabletop games","games",N482="games/mobile games","games",N482="journalism/audio","journalism",N482="photography/people","photography",N482="photography/photobooks","photography",N482="photography/places","photography",N482="photography/nature","photography",N482="music/electronic music","music",N482="music/rock","music",N482="music/indie rock","music",N482="music/faith","music",N482="publishing/children's books","publishing",N482="publishing/art books","publishing",N482="publishing/fiction","publishing",N482="publishing/translations","publishing",N482="music/pop","music",N482="music/classical music","music",N482="publishing/nonfiction","publishing",N482="publishing/radio &amp; podcasts","publishing",N482="music/world music","music",N482="music/metal","music",N482="music/jazz","music","TRUE","FALSE")</f>
        <v>film &amp; video</v>
      </c>
      <c r="R482" t="str" cm="1">
        <f t="array" ref="R482">_xlfn.IFS(N482="food/small batch","small batch",N482="food/restaurants","retaurants",N482="food/food trucks","food trucks",N482="theater/spaces","spaces",N482="theater/musical","musical",N482="theater/plays","plays",N482="technology/web","web",N482="technology/space exploration","space exploration",N482="technology/makerspaces","makerspaces",N482="technology/hardware","hardware",N482="technology/gadgets","gadgets",N482="technology/wearables","wearables",N482="film &amp; video/television","television",N482="film &amp; video/animation","animation",N482="film &amp; video/science fiction","science fiction",N482="film &amp; video/documentary","documentary",N482="film &amp; video/drama","drama",N482="film &amp; video/shorts","shorts",N482="games/video games","video games",N482="games/tabletop games","tabletop games",N482="games/mobile games","mobile games",N482="journalism/audio","audio",N482="photography/people","people",N482="photography/photobooks","photobooks",N482="photography/places","places",N482="photography/nature","nature",N482="music/electronic music","electronic music",N482="music/rock","rock",N482="music/indie rock","indie rock",N482="music/faith","faith",N482="publishing/children's books","children's books",N482="publishing/art books","art books",N482="publishing/fiction","fiction",N482="publishing/translations","translations",N482="music/pop","pop",N482="music/classical music","classical music",N482="publishing/nonfiction","nonfiction",N482="publishing/radio &amp; podcasts","radio &amp; podcasts",N482="music/world music","world music",N482="music/metal","metal",N482="music/jazz","jazz","TRUE","FALSE")</f>
        <v>animation</v>
      </c>
      <c r="S482" s="5">
        <f t="shared" si="30"/>
        <v>41465.500173611108</v>
      </c>
      <c r="T482" s="5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28"/>
        <v>6.1</v>
      </c>
      <c r="P483" s="24">
        <f t="shared" si="29"/>
        <v>87.142857142857139</v>
      </c>
      <c r="Q483" t="str" cm="1">
        <f t="array" ref="Q483">_xlfn.IFS(N483="food/small batch","food",N483="food/restaurants","food",N483="food/food trucks","food",N483="theater/spaces","theater",N483="theater/musical","theater",N483="theater/plays","theater",N483="technology/web","technology",N483="technology/space exploration","technology",N483="technology/makerspaces","technology",N483="technology/hardware","technology",N483="technology/gadgets","technology",N483="technology/wearables","technology",N483="film &amp; video/television","film &amp; video",N483="film &amp; video/animation","film &amp; video",N483="film &amp; video/science fiction","film &amp; video",N483="film &amp; video/documentary","film &amp; video",N483="film &amp; video/drama","film &amp; video",N483="film &amp; video/shorts","film &amp; video",N483="games/video games","games",N483="games/tabletop games","games",N483="games/mobile games","games",N483="journalism/audio","journalism",N483="photography/people","photography",N483="photography/photobooks","photography",N483="photography/places","photography",N483="photography/nature","photography",N483="music/electronic music","music",N483="music/rock","music",N483="music/indie rock","music",N483="music/faith","music",N483="publishing/children's books","publishing",N483="publishing/art books","publishing",N483="publishing/fiction","publishing",N483="publishing/translations","publishing",N483="music/pop","music",N483="music/classical music","music",N483="publishing/nonfiction","publishing",N483="publishing/radio &amp; podcasts","publishing",N483="music/world music","music",N483="music/metal","music",N483="music/jazz","music","TRUE","FALSE")</f>
        <v>film &amp; video</v>
      </c>
      <c r="R483" t="str" cm="1">
        <f t="array" ref="R483">_xlfn.IFS(N483="food/small batch","small batch",N483="food/restaurants","retaurants",N483="food/food trucks","food trucks",N483="theater/spaces","spaces",N483="theater/musical","musical",N483="theater/plays","plays",N483="technology/web","web",N483="technology/space exploration","space exploration",N483="technology/makerspaces","makerspaces",N483="technology/hardware","hardware",N483="technology/gadgets","gadgets",N483="technology/wearables","wearables",N483="film &amp; video/television","television",N483="film &amp; video/animation","animation",N483="film &amp; video/science fiction","science fiction",N483="film &amp; video/documentary","documentary",N483="film &amp; video/drama","drama",N483="film &amp; video/shorts","shorts",N483="games/video games","video games",N483="games/tabletop games","tabletop games",N483="games/mobile games","mobile games",N483="journalism/audio","audio",N483="photography/people","people",N483="photography/photobooks","photobooks",N483="photography/places","places",N483="photography/nature","nature",N483="music/electronic music","electronic music",N483="music/rock","rock",N483="music/indie rock","indie rock",N483="music/faith","faith",N483="publishing/children's books","children's books",N483="publishing/art books","art books",N483="publishing/fiction","fiction",N483="publishing/translations","translations",N483="music/pop","pop",N483="music/classical music","classical music",N483="publishing/nonfiction","nonfiction",N483="publishing/radio &amp; podcasts","radio &amp; podcasts",N483="music/world music","world music",N483="music/metal","metal",N483="music/jazz","jazz","TRUE","FALSE")</f>
        <v>animation</v>
      </c>
      <c r="S483" s="5">
        <f t="shared" si="30"/>
        <v>41162.672326388885</v>
      </c>
      <c r="T483" s="5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28"/>
        <v>0.1</v>
      </c>
      <c r="P484" s="24">
        <f t="shared" si="29"/>
        <v>10</v>
      </c>
      <c r="Q484" t="str" cm="1">
        <f t="array" ref="Q484">_xlfn.IFS(N484="food/small batch","food",N484="food/restaurants","food",N484="food/food trucks","food",N484="theater/spaces","theater",N484="theater/musical","theater",N484="theater/plays","theater",N484="technology/web","technology",N484="technology/space exploration","technology",N484="technology/makerspaces","technology",N484="technology/hardware","technology",N484="technology/gadgets","technology",N484="technology/wearables","technology",N484="film &amp; video/television","film &amp; video",N484="film &amp; video/animation","film &amp; video",N484="film &amp; video/science fiction","film &amp; video",N484="film &amp; video/documentary","film &amp; video",N484="film &amp; video/drama","film &amp; video",N484="film &amp; video/shorts","film &amp; video",N484="games/video games","games",N484="games/tabletop games","games",N484="games/mobile games","games",N484="journalism/audio","journalism",N484="photography/people","photography",N484="photography/photobooks","photography",N484="photography/places","photography",N484="photography/nature","photography",N484="music/electronic music","music",N484="music/rock","music",N484="music/indie rock","music",N484="music/faith","music",N484="publishing/children's books","publishing",N484="publishing/art books","publishing",N484="publishing/fiction","publishing",N484="publishing/translations","publishing",N484="music/pop","music",N484="music/classical music","music",N484="publishing/nonfiction","publishing",N484="publishing/radio &amp; podcasts","publishing",N484="music/world music","music",N484="music/metal","music",N484="music/jazz","music","TRUE","FALSE")</f>
        <v>film &amp; video</v>
      </c>
      <c r="R484" t="str" cm="1">
        <f t="array" ref="R484">_xlfn.IFS(N484="food/small batch","small batch",N484="food/restaurants","retaurants",N484="food/food trucks","food trucks",N484="theater/spaces","spaces",N484="theater/musical","musical",N484="theater/plays","plays",N484="technology/web","web",N484="technology/space exploration","space exploration",N484="technology/makerspaces","makerspaces",N484="technology/hardware","hardware",N484="technology/gadgets","gadgets",N484="technology/wearables","wearables",N484="film &amp; video/television","television",N484="film &amp; video/animation","animation",N484="film &amp; video/science fiction","science fiction",N484="film &amp; video/documentary","documentary",N484="film &amp; video/drama","drama",N484="film &amp; video/shorts","shorts",N484="games/video games","video games",N484="games/tabletop games","tabletop games",N484="games/mobile games","mobile games",N484="journalism/audio","audio",N484="photography/people","people",N484="photography/photobooks","photobooks",N484="photography/places","places",N484="photography/nature","nature",N484="music/electronic music","electronic music",N484="music/rock","rock",N484="music/indie rock","indie rock",N484="music/faith","faith",N484="publishing/children's books","children's books",N484="publishing/art books","art books",N484="publishing/fiction","fiction",N484="publishing/translations","translations",N484="music/pop","pop",N484="music/classical music","classical music",N484="publishing/nonfiction","nonfiction",N484="publishing/radio &amp; podcasts","radio &amp; podcasts",N484="music/world music","world music",N484="music/metal","metal",N484="music/jazz","jazz","TRUE","FALSE")</f>
        <v>animation</v>
      </c>
      <c r="S484" s="5">
        <f t="shared" si="30"/>
        <v>42447.896875000006</v>
      </c>
      <c r="T484" s="5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28"/>
        <v>50.2</v>
      </c>
      <c r="P485" s="24">
        <f t="shared" si="29"/>
        <v>51.224489795918366</v>
      </c>
      <c r="Q485" t="str" cm="1">
        <f t="array" ref="Q485">_xlfn.IFS(N485="food/small batch","food",N485="food/restaurants","food",N485="food/food trucks","food",N485="theater/spaces","theater",N485="theater/musical","theater",N485="theater/plays","theater",N485="technology/web","technology",N485="technology/space exploration","technology",N485="technology/makerspaces","technology",N485="technology/hardware","technology",N485="technology/gadgets","technology",N485="technology/wearables","technology",N485="film &amp; video/television","film &amp; video",N485="film &amp; video/animation","film &amp; video",N485="film &amp; video/science fiction","film &amp; video",N485="film &amp; video/documentary","film &amp; video",N485="film &amp; video/drama","film &amp; video",N485="film &amp; video/shorts","film &amp; video",N485="games/video games","games",N485="games/tabletop games","games",N485="games/mobile games","games",N485="journalism/audio","journalism",N485="photography/people","photography",N485="photography/photobooks","photography",N485="photography/places","photography",N485="photography/nature","photography",N485="music/electronic music","music",N485="music/rock","music",N485="music/indie rock","music",N485="music/faith","music",N485="publishing/children's books","publishing",N485="publishing/art books","publishing",N485="publishing/fiction","publishing",N485="publishing/translations","publishing",N485="music/pop","music",N485="music/classical music","music",N485="publishing/nonfiction","publishing",N485="publishing/radio &amp; podcasts","publishing",N485="music/world music","music",N485="music/metal","music",N485="music/jazz","music","TRUE","FALSE")</f>
        <v>film &amp; video</v>
      </c>
      <c r="R485" t="str" cm="1">
        <f t="array" ref="R485">_xlfn.IFS(N485="food/small batch","small batch",N485="food/restaurants","retaurants",N485="food/food trucks","food trucks",N485="theater/spaces","spaces",N485="theater/musical","musical",N485="theater/plays","plays",N485="technology/web","web",N485="technology/space exploration","space exploration",N485="technology/makerspaces","makerspaces",N485="technology/hardware","hardware",N485="technology/gadgets","gadgets",N485="technology/wearables","wearables",N485="film &amp; video/television","television",N485="film &amp; video/animation","animation",N485="film &amp; video/science fiction","science fiction",N485="film &amp; video/documentary","documentary",N485="film &amp; video/drama","drama",N485="film &amp; video/shorts","shorts",N485="games/video games","video games",N485="games/tabletop games","tabletop games",N485="games/mobile games","mobile games",N485="journalism/audio","audio",N485="photography/people","people",N485="photography/photobooks","photobooks",N485="photography/places","places",N485="photography/nature","nature",N485="music/electronic music","electronic music",N485="music/rock","rock",N485="music/indie rock","indie rock",N485="music/faith","faith",N485="publishing/children's books","children's books",N485="publishing/art books","art books",N485="publishing/fiction","fiction",N485="publishing/translations","translations",N485="music/pop","pop",N485="music/classical music","classical music",N485="publishing/nonfiction","nonfiction",N485="publishing/radio &amp; podcasts","radio &amp; podcasts",N485="music/world music","world music",N485="music/metal","metal",N485="music/jazz","jazz","TRUE","FALSE")</f>
        <v>animation</v>
      </c>
      <c r="S485" s="5">
        <f t="shared" si="30"/>
        <v>41243.197592592594</v>
      </c>
      <c r="T485" s="5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28"/>
        <v>0.18625</v>
      </c>
      <c r="P486" s="24">
        <f t="shared" si="29"/>
        <v>13.545454545454545</v>
      </c>
      <c r="Q486" t="str" cm="1">
        <f t="array" ref="Q486">_xlfn.IFS(N486="food/small batch","food",N486="food/restaurants","food",N486="food/food trucks","food",N486="theater/spaces","theater",N486="theater/musical","theater",N486="theater/plays","theater",N486="technology/web","technology",N486="technology/space exploration","technology",N486="technology/makerspaces","technology",N486="technology/hardware","technology",N486="technology/gadgets","technology",N486="technology/wearables","technology",N486="film &amp; video/television","film &amp; video",N486="film &amp; video/animation","film &amp; video",N486="film &amp; video/science fiction","film &amp; video",N486="film &amp; video/documentary","film &amp; video",N486="film &amp; video/drama","film &amp; video",N486="film &amp; video/shorts","film &amp; video",N486="games/video games","games",N486="games/tabletop games","games",N486="games/mobile games","games",N486="journalism/audio","journalism",N486="photography/people","photography",N486="photography/photobooks","photography",N486="photography/places","photography",N486="photography/nature","photography",N486="music/electronic music","music",N486="music/rock","music",N486="music/indie rock","music",N486="music/faith","music",N486="publishing/children's books","publishing",N486="publishing/art books","publishing",N486="publishing/fiction","publishing",N486="publishing/translations","publishing",N486="music/pop","music",N486="music/classical music","music",N486="publishing/nonfiction","publishing",N486="publishing/radio &amp; podcasts","publishing",N486="music/world music","music",N486="music/metal","music",N486="music/jazz","music","TRUE","FALSE")</f>
        <v>film &amp; video</v>
      </c>
      <c r="R486" t="str" cm="1">
        <f t="array" ref="R486">_xlfn.IFS(N486="food/small batch","small batch",N486="food/restaurants","retaurants",N486="food/food trucks","food trucks",N486="theater/spaces","spaces",N486="theater/musical","musical",N486="theater/plays","plays",N486="technology/web","web",N486="technology/space exploration","space exploration",N486="technology/makerspaces","makerspaces",N486="technology/hardware","hardware",N486="technology/gadgets","gadgets",N486="technology/wearables","wearables",N486="film &amp; video/television","television",N486="film &amp; video/animation","animation",N486="film &amp; video/science fiction","science fiction",N486="film &amp; video/documentary","documentary",N486="film &amp; video/drama","drama",N486="film &amp; video/shorts","shorts",N486="games/video games","video games",N486="games/tabletop games","tabletop games",N486="games/mobile games","mobile games",N486="journalism/audio","audio",N486="photography/people","people",N486="photography/photobooks","photobooks",N486="photography/places","places",N486="photography/nature","nature",N486="music/electronic music","electronic music",N486="music/rock","rock",N486="music/indie rock","indie rock",N486="music/faith","faith",N486="publishing/children's books","children's books",N486="publishing/art books","art books",N486="publishing/fiction","fiction",N486="publishing/translations","translations",N486="music/pop","pop",N486="music/classical music","classical music",N486="publishing/nonfiction","nonfiction",N486="publishing/radio &amp; podcasts","radio &amp; podcasts",N486="music/world music","world music",N486="music/metal","metal",N486="music/jazz","jazz","TRUE","FALSE")</f>
        <v>animation</v>
      </c>
      <c r="S486" s="5">
        <f t="shared" si="30"/>
        <v>42272.93949074074</v>
      </c>
      <c r="T486" s="5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28"/>
        <v>21.906971229845084</v>
      </c>
      <c r="P487" s="24">
        <f t="shared" si="29"/>
        <v>66.520080000000007</v>
      </c>
      <c r="Q487" t="str" cm="1">
        <f t="array" ref="Q487">_xlfn.IFS(N487="food/small batch","food",N487="food/restaurants","food",N487="food/food trucks","food",N487="theater/spaces","theater",N487="theater/musical","theater",N487="theater/plays","theater",N487="technology/web","technology",N487="technology/space exploration","technology",N487="technology/makerspaces","technology",N487="technology/hardware","technology",N487="technology/gadgets","technology",N487="technology/wearables","technology",N487="film &amp; video/television","film &amp; video",N487="film &amp; video/animation","film &amp; video",N487="film &amp; video/science fiction","film &amp; video",N487="film &amp; video/documentary","film &amp; video",N487="film &amp; video/drama","film &amp; video",N487="film &amp; video/shorts","film &amp; video",N487="games/video games","games",N487="games/tabletop games","games",N487="games/mobile games","games",N487="journalism/audio","journalism",N487="photography/people","photography",N487="photography/photobooks","photography",N487="photography/places","photography",N487="photography/nature","photography",N487="music/electronic music","music",N487="music/rock","music",N487="music/indie rock","music",N487="music/faith","music",N487="publishing/children's books","publishing",N487="publishing/art books","publishing",N487="publishing/fiction","publishing",N487="publishing/translations","publishing",N487="music/pop","music",N487="music/classical music","music",N487="publishing/nonfiction","publishing",N487="publishing/radio &amp; podcasts","publishing",N487="music/world music","music",N487="music/metal","music",N487="music/jazz","music","TRUE","FALSE")</f>
        <v>film &amp; video</v>
      </c>
      <c r="R487" t="str" cm="1">
        <f t="array" ref="R487">_xlfn.IFS(N487="food/small batch","small batch",N487="food/restaurants","retaurants",N487="food/food trucks","food trucks",N487="theater/spaces","spaces",N487="theater/musical","musical",N487="theater/plays","plays",N487="technology/web","web",N487="technology/space exploration","space exploration",N487="technology/makerspaces","makerspaces",N487="technology/hardware","hardware",N487="technology/gadgets","gadgets",N487="technology/wearables","wearables",N487="film &amp; video/television","television",N487="film &amp; video/animation","animation",N487="film &amp; video/science fiction","science fiction",N487="film &amp; video/documentary","documentary",N487="film &amp; video/drama","drama",N487="film &amp; video/shorts","shorts",N487="games/video games","video games",N487="games/tabletop games","tabletop games",N487="games/mobile games","mobile games",N487="journalism/audio","audio",N487="photography/people","people",N487="photography/photobooks","photobooks",N487="photography/places","places",N487="photography/nature","nature",N487="music/electronic music","electronic music",N487="music/rock","rock",N487="music/indie rock","indie rock",N487="music/faith","faith",N487="publishing/children's books","children's books",N487="publishing/art books","art books",N487="publishing/fiction","fiction",N487="publishing/translations","translations",N487="music/pop","pop",N487="music/classical music","classical music",N487="publishing/nonfiction","nonfiction",N487="publishing/radio &amp; podcasts","radio &amp; podcasts",N487="music/world music","world music",N487="music/metal","metal",N487="music/jazz","jazz","TRUE","FALSE")</f>
        <v>animation</v>
      </c>
      <c r="S487" s="5">
        <f t="shared" si="30"/>
        <v>41381.50577546296</v>
      </c>
      <c r="T487" s="5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28"/>
        <v>9.0909090909090905E-3</v>
      </c>
      <c r="P488" s="24">
        <f t="shared" si="29"/>
        <v>50</v>
      </c>
      <c r="Q488" t="str" cm="1">
        <f t="array" ref="Q488">_xlfn.IFS(N488="food/small batch","food",N488="food/restaurants","food",N488="food/food trucks","food",N488="theater/spaces","theater",N488="theater/musical","theater",N488="theater/plays","theater",N488="technology/web","technology",N488="technology/space exploration","technology",N488="technology/makerspaces","technology",N488="technology/hardware","technology",N488="technology/gadgets","technology",N488="technology/wearables","technology",N488="film &amp; video/television","film &amp; video",N488="film &amp; video/animation","film &amp; video",N488="film &amp; video/science fiction","film &amp; video",N488="film &amp; video/documentary","film &amp; video",N488="film &amp; video/drama","film &amp; video",N488="film &amp; video/shorts","film &amp; video",N488="games/video games","games",N488="games/tabletop games","games",N488="games/mobile games","games",N488="journalism/audio","journalism",N488="photography/people","photography",N488="photography/photobooks","photography",N488="photography/places","photography",N488="photography/nature","photography",N488="music/electronic music","music",N488="music/rock","music",N488="music/indie rock","music",N488="music/faith","music",N488="publishing/children's books","publishing",N488="publishing/art books","publishing",N488="publishing/fiction","publishing",N488="publishing/translations","publishing",N488="music/pop","music",N488="music/classical music","music",N488="publishing/nonfiction","publishing",N488="publishing/radio &amp; podcasts","publishing",N488="music/world music","music",N488="music/metal","music",N488="music/jazz","music","TRUE","FALSE")</f>
        <v>film &amp; video</v>
      </c>
      <c r="R488" t="str" cm="1">
        <f t="array" ref="R488">_xlfn.IFS(N488="food/small batch","small batch",N488="food/restaurants","retaurants",N488="food/food trucks","food trucks",N488="theater/spaces","spaces",N488="theater/musical","musical",N488="theater/plays","plays",N488="technology/web","web",N488="technology/space exploration","space exploration",N488="technology/makerspaces","makerspaces",N488="technology/hardware","hardware",N488="technology/gadgets","gadgets",N488="technology/wearables","wearables",N488="film &amp; video/television","television",N488="film &amp; video/animation","animation",N488="film &amp; video/science fiction","science fiction",N488="film &amp; video/documentary","documentary",N488="film &amp; video/drama","drama",N488="film &amp; video/shorts","shorts",N488="games/video games","video games",N488="games/tabletop games","tabletop games",N488="games/mobile games","mobile games",N488="journalism/audio","audio",N488="photography/people","people",N488="photography/photobooks","photobooks",N488="photography/places","places",N488="photography/nature","nature",N488="music/electronic music","electronic music",N488="music/rock","rock",N488="music/indie rock","indie rock",N488="music/faith","faith",N488="publishing/children's books","children's books",N488="publishing/art books","art books",N488="publishing/fiction","fiction",N488="publishing/translations","translations",N488="music/pop","pop",N488="music/classical music","classical music",N488="publishing/nonfiction","nonfiction",N488="publishing/radio &amp; podcasts","radio &amp; podcasts",N488="music/world music","world music",N488="music/metal","metal",N488="music/jazz","jazz","TRUE","FALSE")</f>
        <v>animation</v>
      </c>
      <c r="S488" s="5">
        <f t="shared" si="30"/>
        <v>41761.94258101852</v>
      </c>
      <c r="T488" s="5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28"/>
        <v>0</v>
      </c>
      <c r="P489" s="24" t="e">
        <f t="shared" si="29"/>
        <v>#DIV/0!</v>
      </c>
      <c r="Q489" t="str" cm="1">
        <f t="array" ref="Q489">_xlfn.IFS(N489="food/small batch","food",N489="food/restaurants","food",N489="food/food trucks","food",N489="theater/spaces","theater",N489="theater/musical","theater",N489="theater/plays","theater",N489="technology/web","technology",N489="technology/space exploration","technology",N489="technology/makerspaces","technology",N489="technology/hardware","technology",N489="technology/gadgets","technology",N489="technology/wearables","technology",N489="film &amp; video/television","film &amp; video",N489="film &amp; video/animation","film &amp; video",N489="film &amp; video/science fiction","film &amp; video",N489="film &amp; video/documentary","film &amp; video",N489="film &amp; video/drama","film &amp; video",N489="film &amp; video/shorts","film &amp; video",N489="games/video games","games",N489="games/tabletop games","games",N489="games/mobile games","games",N489="journalism/audio","journalism",N489="photography/people","photography",N489="photography/photobooks","photography",N489="photography/places","photography",N489="photography/nature","photography",N489="music/electronic music","music",N489="music/rock","music",N489="music/indie rock","music",N489="music/faith","music",N489="publishing/children's books","publishing",N489="publishing/art books","publishing",N489="publishing/fiction","publishing",N489="publishing/translations","publishing",N489="music/pop","music",N489="music/classical music","music",N489="publishing/nonfiction","publishing",N489="publishing/radio &amp; podcasts","publishing",N489="music/world music","music",N489="music/metal","music",N489="music/jazz","music","TRUE","FALSE")</f>
        <v>film &amp; video</v>
      </c>
      <c r="R489" t="str" cm="1">
        <f t="array" ref="R489">_xlfn.IFS(N489="food/small batch","small batch",N489="food/restaurants","retaurants",N489="food/food trucks","food trucks",N489="theater/spaces","spaces",N489="theater/musical","musical",N489="theater/plays","plays",N489="technology/web","web",N489="technology/space exploration","space exploration",N489="technology/makerspaces","makerspaces",N489="technology/hardware","hardware",N489="technology/gadgets","gadgets",N489="technology/wearables","wearables",N489="film &amp; video/television","television",N489="film &amp; video/animation","animation",N489="film &amp; video/science fiction","science fiction",N489="film &amp; video/documentary","documentary",N489="film &amp; video/drama","drama",N489="film &amp; video/shorts","shorts",N489="games/video games","video games",N489="games/tabletop games","tabletop games",N489="games/mobile games","mobile games",N489="journalism/audio","audio",N489="photography/people","people",N489="photography/photobooks","photobooks",N489="photography/places","places",N489="photography/nature","nature",N489="music/electronic music","electronic music",N489="music/rock","rock",N489="music/indie rock","indie rock",N489="music/faith","faith",N489="publishing/children's books","children's books",N489="publishing/art books","art books",N489="publishing/fiction","fiction",N489="publishing/translations","translations",N489="music/pop","pop",N489="music/classical music","classical music",N489="publishing/nonfiction","nonfiction",N489="publishing/radio &amp; podcasts","radio &amp; podcasts",N489="music/world music","world music",N489="music/metal","metal",N489="music/jazz","jazz","TRUE","FALSE")</f>
        <v>animation</v>
      </c>
      <c r="S489" s="5">
        <f t="shared" si="30"/>
        <v>42669.594837962963</v>
      </c>
      <c r="T489" s="5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28"/>
        <v>0</v>
      </c>
      <c r="P490" s="24" t="e">
        <f t="shared" si="29"/>
        <v>#DIV/0!</v>
      </c>
      <c r="Q490" t="str" cm="1">
        <f t="array" ref="Q490">_xlfn.IFS(N490="food/small batch","food",N490="food/restaurants","food",N490="food/food trucks","food",N490="theater/spaces","theater",N490="theater/musical","theater",N490="theater/plays","theater",N490="technology/web","technology",N490="technology/space exploration","technology",N490="technology/makerspaces","technology",N490="technology/hardware","technology",N490="technology/gadgets","technology",N490="technology/wearables","technology",N490="film &amp; video/television","film &amp; video",N490="film &amp; video/animation","film &amp; video",N490="film &amp; video/science fiction","film &amp; video",N490="film &amp; video/documentary","film &amp; video",N490="film &amp; video/drama","film &amp; video",N490="film &amp; video/shorts","film &amp; video",N490="games/video games","games",N490="games/tabletop games","games",N490="games/mobile games","games",N490="journalism/audio","journalism",N490="photography/people","photography",N490="photography/photobooks","photography",N490="photography/places","photography",N490="photography/nature","photography",N490="music/electronic music","music",N490="music/rock","music",N490="music/indie rock","music",N490="music/faith","music",N490="publishing/children's books","publishing",N490="publishing/art books","publishing",N490="publishing/fiction","publishing",N490="publishing/translations","publishing",N490="music/pop","music",N490="music/classical music","music",N490="publishing/nonfiction","publishing",N490="publishing/radio &amp; podcasts","publishing",N490="music/world music","music",N490="music/metal","music",N490="music/jazz","music","TRUE","FALSE")</f>
        <v>film &amp; video</v>
      </c>
      <c r="R490" t="str" cm="1">
        <f t="array" ref="R490">_xlfn.IFS(N490="food/small batch","small batch",N490="food/restaurants","retaurants",N490="food/food trucks","food trucks",N490="theater/spaces","spaces",N490="theater/musical","musical",N490="theater/plays","plays",N490="technology/web","web",N490="technology/space exploration","space exploration",N490="technology/makerspaces","makerspaces",N490="technology/hardware","hardware",N490="technology/gadgets","gadgets",N490="technology/wearables","wearables",N490="film &amp; video/television","television",N490="film &amp; video/animation","animation",N490="film &amp; video/science fiction","science fiction",N490="film &amp; video/documentary","documentary",N490="film &amp; video/drama","drama",N490="film &amp; video/shorts","shorts",N490="games/video games","video games",N490="games/tabletop games","tabletop games",N490="games/mobile games","mobile games",N490="journalism/audio","audio",N490="photography/people","people",N490="photography/photobooks","photobooks",N490="photography/places","places",N490="photography/nature","nature",N490="music/electronic music","electronic music",N490="music/rock","rock",N490="music/indie rock","indie rock",N490="music/faith","faith",N490="publishing/children's books","children's books",N490="publishing/art books","art books",N490="publishing/fiction","fiction",N490="publishing/translations","translations",N490="music/pop","pop",N490="music/classical music","classical music",N490="publishing/nonfiction","nonfiction",N490="publishing/radio &amp; podcasts","radio &amp; podcasts",N490="music/world music","world music",N490="music/metal","metal",N490="music/jazz","jazz","TRUE","FALSE")</f>
        <v>animation</v>
      </c>
      <c r="S490" s="5">
        <f t="shared" si="30"/>
        <v>42714.054398148146</v>
      </c>
      <c r="T490" s="5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28"/>
        <v>0.28667813379201834</v>
      </c>
      <c r="P491" s="24">
        <f t="shared" si="29"/>
        <v>71.666666666666671</v>
      </c>
      <c r="Q491" t="str" cm="1">
        <f t="array" ref="Q491">_xlfn.IFS(N491="food/small batch","food",N491="food/restaurants","food",N491="food/food trucks","food",N491="theater/spaces","theater",N491="theater/musical","theater",N491="theater/plays","theater",N491="technology/web","technology",N491="technology/space exploration","technology",N491="technology/makerspaces","technology",N491="technology/hardware","technology",N491="technology/gadgets","technology",N491="technology/wearables","technology",N491="film &amp; video/television","film &amp; video",N491="film &amp; video/animation","film &amp; video",N491="film &amp; video/science fiction","film &amp; video",N491="film &amp; video/documentary","film &amp; video",N491="film &amp; video/drama","film &amp; video",N491="film &amp; video/shorts","film &amp; video",N491="games/video games","games",N491="games/tabletop games","games",N491="games/mobile games","games",N491="journalism/audio","journalism",N491="photography/people","photography",N491="photography/photobooks","photography",N491="photography/places","photography",N491="photography/nature","photography",N491="music/electronic music","music",N491="music/rock","music",N491="music/indie rock","music",N491="music/faith","music",N491="publishing/children's books","publishing",N491="publishing/art books","publishing",N491="publishing/fiction","publishing",N491="publishing/translations","publishing",N491="music/pop","music",N491="music/classical music","music",N491="publishing/nonfiction","publishing",N491="publishing/radio &amp; podcasts","publishing",N491="music/world music","music",N491="music/metal","music",N491="music/jazz","music","TRUE","FALSE")</f>
        <v>film &amp; video</v>
      </c>
      <c r="R491" t="str" cm="1">
        <f t="array" ref="R491">_xlfn.IFS(N491="food/small batch","small batch",N491="food/restaurants","retaurants",N491="food/food trucks","food trucks",N491="theater/spaces","spaces",N491="theater/musical","musical",N491="theater/plays","plays",N491="technology/web","web",N491="technology/space exploration","space exploration",N491="technology/makerspaces","makerspaces",N491="technology/hardware","hardware",N491="technology/gadgets","gadgets",N491="technology/wearables","wearables",N491="film &amp; video/television","television",N491="film &amp; video/animation","animation",N491="film &amp; video/science fiction","science fiction",N491="film &amp; video/documentary","documentary",N491="film &amp; video/drama","drama",N491="film &amp; video/shorts","shorts",N491="games/video games","video games",N491="games/tabletop games","tabletop games",N491="games/mobile games","mobile games",N491="journalism/audio","audio",N491="photography/people","people",N491="photography/photobooks","photobooks",N491="photography/places","places",N491="photography/nature","nature",N491="music/electronic music","electronic music",N491="music/rock","rock",N491="music/indie rock","indie rock",N491="music/faith","faith",N491="publishing/children's books","children's books",N491="publishing/art books","art books",N491="publishing/fiction","fiction",N491="publishing/translations","translations",N491="music/pop","pop",N491="music/classical music","classical music",N491="publishing/nonfiction","nonfiction",N491="publishing/radio &amp; podcasts","radio &amp; podcasts",N491="music/world music","world music",N491="music/metal","metal",N491="music/jazz","jazz","TRUE","FALSE")</f>
        <v>animation</v>
      </c>
      <c r="S491" s="5">
        <f t="shared" si="30"/>
        <v>40882.481666666667</v>
      </c>
      <c r="T491" s="5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28"/>
        <v>0</v>
      </c>
      <c r="P492" s="24" t="e">
        <f t="shared" si="29"/>
        <v>#DIV/0!</v>
      </c>
      <c r="Q492" t="str" cm="1">
        <f t="array" ref="Q492">_xlfn.IFS(N492="food/small batch","food",N492="food/restaurants","food",N492="food/food trucks","food",N492="theater/spaces","theater",N492="theater/musical","theater",N492="theater/plays","theater",N492="technology/web","technology",N492="technology/space exploration","technology",N492="technology/makerspaces","technology",N492="technology/hardware","technology",N492="technology/gadgets","technology",N492="technology/wearables","technology",N492="film &amp; video/television","film &amp; video",N492="film &amp; video/animation","film &amp; video",N492="film &amp; video/science fiction","film &amp; video",N492="film &amp; video/documentary","film &amp; video",N492="film &amp; video/drama","film &amp; video",N492="film &amp; video/shorts","film &amp; video",N492="games/video games","games",N492="games/tabletop games","games",N492="games/mobile games","games",N492="journalism/audio","journalism",N492="photography/people","photography",N492="photography/photobooks","photography",N492="photography/places","photography",N492="photography/nature","photography",N492="music/electronic music","music",N492="music/rock","music",N492="music/indie rock","music",N492="music/faith","music",N492="publishing/children's books","publishing",N492="publishing/art books","publishing",N492="publishing/fiction","publishing",N492="publishing/translations","publishing",N492="music/pop","music",N492="music/classical music","music",N492="publishing/nonfiction","publishing",N492="publishing/radio &amp; podcasts","publishing",N492="music/world music","music",N492="music/metal","music",N492="music/jazz","music","TRUE","FALSE")</f>
        <v>film &amp; video</v>
      </c>
      <c r="R492" t="str" cm="1">
        <f t="array" ref="R492">_xlfn.IFS(N492="food/small batch","small batch",N492="food/restaurants","retaurants",N492="food/food trucks","food trucks",N492="theater/spaces","spaces",N492="theater/musical","musical",N492="theater/plays","plays",N492="technology/web","web",N492="technology/space exploration","space exploration",N492="technology/makerspaces","makerspaces",N492="technology/hardware","hardware",N492="technology/gadgets","gadgets",N492="technology/wearables","wearables",N492="film &amp; video/television","television",N492="film &amp; video/animation","animation",N492="film &amp; video/science fiction","science fiction",N492="film &amp; video/documentary","documentary",N492="film &amp; video/drama","drama",N492="film &amp; video/shorts","shorts",N492="games/video games","video games",N492="games/tabletop games","tabletop games",N492="games/mobile games","mobile games",N492="journalism/audio","audio",N492="photography/people","people",N492="photography/photobooks","photobooks",N492="photography/places","places",N492="photography/nature","nature",N492="music/electronic music","electronic music",N492="music/rock","rock",N492="music/indie rock","indie rock",N492="music/faith","faith",N492="publishing/children's books","children's books",N492="publishing/art books","art books",N492="publishing/fiction","fiction",N492="publishing/translations","translations",N492="music/pop","pop",N492="music/classical music","classical music",N492="publishing/nonfiction","nonfiction",N492="publishing/radio &amp; podcasts","radio &amp; podcasts",N492="music/world music","world music",N492="music/metal","metal",N492="music/jazz","jazz","TRUE","FALSE")</f>
        <v>animation</v>
      </c>
      <c r="S492" s="5">
        <f t="shared" si="30"/>
        <v>41113.968576388892</v>
      </c>
      <c r="T492" s="5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28"/>
        <v>0</v>
      </c>
      <c r="P493" s="24" t="e">
        <f t="shared" si="29"/>
        <v>#DIV/0!</v>
      </c>
      <c r="Q493" t="str" cm="1">
        <f t="array" ref="Q493">_xlfn.IFS(N493="food/small batch","food",N493="food/restaurants","food",N493="food/food trucks","food",N493="theater/spaces","theater",N493="theater/musical","theater",N493="theater/plays","theater",N493="technology/web","technology",N493="technology/space exploration","technology",N493="technology/makerspaces","technology",N493="technology/hardware","technology",N493="technology/gadgets","technology",N493="technology/wearables","technology",N493="film &amp; video/television","film &amp; video",N493="film &amp; video/animation","film &amp; video",N493="film &amp; video/science fiction","film &amp; video",N493="film &amp; video/documentary","film &amp; video",N493="film &amp; video/drama","film &amp; video",N493="film &amp; video/shorts","film &amp; video",N493="games/video games","games",N493="games/tabletop games","games",N493="games/mobile games","games",N493="journalism/audio","journalism",N493="photography/people","photography",N493="photography/photobooks","photography",N493="photography/places","photography",N493="photography/nature","photography",N493="music/electronic music","music",N493="music/rock","music",N493="music/indie rock","music",N493="music/faith","music",N493="publishing/children's books","publishing",N493="publishing/art books","publishing",N493="publishing/fiction","publishing",N493="publishing/translations","publishing",N493="music/pop","music",N493="music/classical music","music",N493="publishing/nonfiction","publishing",N493="publishing/radio &amp; podcasts","publishing",N493="music/world music","music",N493="music/metal","music",N493="music/jazz","music","TRUE","FALSE")</f>
        <v>film &amp; video</v>
      </c>
      <c r="R493" t="str" cm="1">
        <f t="array" ref="R493">_xlfn.IFS(N493="food/small batch","small batch",N493="food/restaurants","retaurants",N493="food/food trucks","food trucks",N493="theater/spaces","spaces",N493="theater/musical","musical",N493="theater/plays","plays",N493="technology/web","web",N493="technology/space exploration","space exploration",N493="technology/makerspaces","makerspaces",N493="technology/hardware","hardware",N493="technology/gadgets","gadgets",N493="technology/wearables","wearables",N493="film &amp; video/television","television",N493="film &amp; video/animation","animation",N493="film &amp; video/science fiction","science fiction",N493="film &amp; video/documentary","documentary",N493="film &amp; video/drama","drama",N493="film &amp; video/shorts","shorts",N493="games/video games","video games",N493="games/tabletop games","tabletop games",N493="games/mobile games","mobile games",N493="journalism/audio","audio",N493="photography/people","people",N493="photography/photobooks","photobooks",N493="photography/places","places",N493="photography/nature","nature",N493="music/electronic music","electronic music",N493="music/rock","rock",N493="music/indie rock","indie rock",N493="music/faith","faith",N493="publishing/children's books","children's books",N493="publishing/art books","art books",N493="publishing/fiction","fiction",N493="publishing/translations","translations",N493="music/pop","pop",N493="music/classical music","classical music",N493="publishing/nonfiction","nonfiction",N493="publishing/radio &amp; podcasts","radio &amp; podcasts",N493="music/world music","world music",N493="music/metal","metal",N493="music/jazz","jazz","TRUE","FALSE")</f>
        <v>animation</v>
      </c>
      <c r="S493" s="5">
        <f t="shared" si="30"/>
        <v>42366.982627314821</v>
      </c>
      <c r="T493" s="5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28"/>
        <v>0</v>
      </c>
      <c r="P494" s="24" t="e">
        <f t="shared" si="29"/>
        <v>#DIV/0!</v>
      </c>
      <c r="Q494" t="str" cm="1">
        <f t="array" ref="Q494">_xlfn.IFS(N494="food/small batch","food",N494="food/restaurants","food",N494="food/food trucks","food",N494="theater/spaces","theater",N494="theater/musical","theater",N494="theater/plays","theater",N494="technology/web","technology",N494="technology/space exploration","technology",N494="technology/makerspaces","technology",N494="technology/hardware","technology",N494="technology/gadgets","technology",N494="technology/wearables","technology",N494="film &amp; video/television","film &amp; video",N494="film &amp; video/animation","film &amp; video",N494="film &amp; video/science fiction","film &amp; video",N494="film &amp; video/documentary","film &amp; video",N494="film &amp; video/drama","film &amp; video",N494="film &amp; video/shorts","film &amp; video",N494="games/video games","games",N494="games/tabletop games","games",N494="games/mobile games","games",N494="journalism/audio","journalism",N494="photography/people","photography",N494="photography/photobooks","photography",N494="photography/places","photography",N494="photography/nature","photography",N494="music/electronic music","music",N494="music/rock","music",N494="music/indie rock","music",N494="music/faith","music",N494="publishing/children's books","publishing",N494="publishing/art books","publishing",N494="publishing/fiction","publishing",N494="publishing/translations","publishing",N494="music/pop","music",N494="music/classical music","music",N494="publishing/nonfiction","publishing",N494="publishing/radio &amp; podcasts","publishing",N494="music/world music","music",N494="music/metal","music",N494="music/jazz","music","TRUE","FALSE")</f>
        <v>film &amp; video</v>
      </c>
      <c r="R494" t="str" cm="1">
        <f t="array" ref="R494">_xlfn.IFS(N494="food/small batch","small batch",N494="food/restaurants","retaurants",N494="food/food trucks","food trucks",N494="theater/spaces","spaces",N494="theater/musical","musical",N494="theater/plays","plays",N494="technology/web","web",N494="technology/space exploration","space exploration",N494="technology/makerspaces","makerspaces",N494="technology/hardware","hardware",N494="technology/gadgets","gadgets",N494="technology/wearables","wearables",N494="film &amp; video/television","television",N494="film &amp; video/animation","animation",N494="film &amp; video/science fiction","science fiction",N494="film &amp; video/documentary","documentary",N494="film &amp; video/drama","drama",N494="film &amp; video/shorts","shorts",N494="games/video games","video games",N494="games/tabletop games","tabletop games",N494="games/mobile games","mobile games",N494="journalism/audio","audio",N494="photography/people","people",N494="photography/photobooks","photobooks",N494="photography/places","places",N494="photography/nature","nature",N494="music/electronic music","electronic music",N494="music/rock","rock",N494="music/indie rock","indie rock",N494="music/faith","faith",N494="publishing/children's books","children's books",N494="publishing/art books","art books",N494="publishing/fiction","fiction",N494="publishing/translations","translations",N494="music/pop","pop",N494="music/classical music","classical music",N494="publishing/nonfiction","nonfiction",N494="publishing/radio &amp; podcasts","radio &amp; podcasts",N494="music/world music","world music",N494="music/metal","metal",N494="music/jazz","jazz","TRUE","FALSE")</f>
        <v>animation</v>
      </c>
      <c r="S494" s="5">
        <f t="shared" si="30"/>
        <v>42596.03506944445</v>
      </c>
      <c r="T494" s="5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28"/>
        <v>0</v>
      </c>
      <c r="P495" s="24" t="e">
        <f t="shared" si="29"/>
        <v>#DIV/0!</v>
      </c>
      <c r="Q495" t="str" cm="1">
        <f t="array" ref="Q495">_xlfn.IFS(N495="food/small batch","food",N495="food/restaurants","food",N495="food/food trucks","food",N495="theater/spaces","theater",N495="theater/musical","theater",N495="theater/plays","theater",N495="technology/web","technology",N495="technology/space exploration","technology",N495="technology/makerspaces","technology",N495="technology/hardware","technology",N495="technology/gadgets","technology",N495="technology/wearables","technology",N495="film &amp; video/television","film &amp; video",N495="film &amp; video/animation","film &amp; video",N495="film &amp; video/science fiction","film &amp; video",N495="film &amp; video/documentary","film &amp; video",N495="film &amp; video/drama","film &amp; video",N495="film &amp; video/shorts","film &amp; video",N495="games/video games","games",N495="games/tabletop games","games",N495="games/mobile games","games",N495="journalism/audio","journalism",N495="photography/people","photography",N495="photography/photobooks","photography",N495="photography/places","photography",N495="photography/nature","photography",N495="music/electronic music","music",N495="music/rock","music",N495="music/indie rock","music",N495="music/faith","music",N495="publishing/children's books","publishing",N495="publishing/art books","publishing",N495="publishing/fiction","publishing",N495="publishing/translations","publishing",N495="music/pop","music",N495="music/classical music","music",N495="publishing/nonfiction","publishing",N495="publishing/radio &amp; podcasts","publishing",N495="music/world music","music",N495="music/metal","music",N495="music/jazz","music","TRUE","FALSE")</f>
        <v>film &amp; video</v>
      </c>
      <c r="R495" t="str" cm="1">
        <f t="array" ref="R495">_xlfn.IFS(N495="food/small batch","small batch",N495="food/restaurants","retaurants",N495="food/food trucks","food trucks",N495="theater/spaces","spaces",N495="theater/musical","musical",N495="theater/plays","plays",N495="technology/web","web",N495="technology/space exploration","space exploration",N495="technology/makerspaces","makerspaces",N495="technology/hardware","hardware",N495="technology/gadgets","gadgets",N495="technology/wearables","wearables",N495="film &amp; video/television","television",N495="film &amp; video/animation","animation",N495="film &amp; video/science fiction","science fiction",N495="film &amp; video/documentary","documentary",N495="film &amp; video/drama","drama",N495="film &amp; video/shorts","shorts",N495="games/video games","video games",N495="games/tabletop games","tabletop games",N495="games/mobile games","mobile games",N495="journalism/audio","audio",N495="photography/people","people",N495="photography/photobooks","photobooks",N495="photography/places","places",N495="photography/nature","nature",N495="music/electronic music","electronic music",N495="music/rock","rock",N495="music/indie rock","indie rock",N495="music/faith","faith",N495="publishing/children's books","children's books",N495="publishing/art books","art books",N495="publishing/fiction","fiction",N495="publishing/translations","translations",N495="music/pop","pop",N495="music/classical music","classical music",N495="publishing/nonfiction","nonfiction",N495="publishing/radio &amp; podcasts","radio &amp; podcasts",N495="music/world music","world music",N495="music/metal","metal",N495="music/jazz","jazz","TRUE","FALSE")</f>
        <v>animation</v>
      </c>
      <c r="S495" s="5">
        <f t="shared" si="30"/>
        <v>42114.726134259254</v>
      </c>
      <c r="T495" s="5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28"/>
        <v>0.155</v>
      </c>
      <c r="P496" s="24">
        <f t="shared" si="29"/>
        <v>10.333333333333334</v>
      </c>
      <c r="Q496" t="str" cm="1">
        <f t="array" ref="Q496">_xlfn.IFS(N496="food/small batch","food",N496="food/restaurants","food",N496="food/food trucks","food",N496="theater/spaces","theater",N496="theater/musical","theater",N496="theater/plays","theater",N496="technology/web","technology",N496="technology/space exploration","technology",N496="technology/makerspaces","technology",N496="technology/hardware","technology",N496="technology/gadgets","technology",N496="technology/wearables","technology",N496="film &amp; video/television","film &amp; video",N496="film &amp; video/animation","film &amp; video",N496="film &amp; video/science fiction","film &amp; video",N496="film &amp; video/documentary","film &amp; video",N496="film &amp; video/drama","film &amp; video",N496="film &amp; video/shorts","film &amp; video",N496="games/video games","games",N496="games/tabletop games","games",N496="games/mobile games","games",N496="journalism/audio","journalism",N496="photography/people","photography",N496="photography/photobooks","photography",N496="photography/places","photography",N496="photography/nature","photography",N496="music/electronic music","music",N496="music/rock","music",N496="music/indie rock","music",N496="music/faith","music",N496="publishing/children's books","publishing",N496="publishing/art books","publishing",N496="publishing/fiction","publishing",N496="publishing/translations","publishing",N496="music/pop","music",N496="music/classical music","music",N496="publishing/nonfiction","publishing",N496="publishing/radio &amp; podcasts","publishing",N496="music/world music","music",N496="music/metal","music",N496="music/jazz","music","TRUE","FALSE")</f>
        <v>film &amp; video</v>
      </c>
      <c r="R496" t="str" cm="1">
        <f t="array" ref="R496">_xlfn.IFS(N496="food/small batch","small batch",N496="food/restaurants","retaurants",N496="food/food trucks","food trucks",N496="theater/spaces","spaces",N496="theater/musical","musical",N496="theater/plays","plays",N496="technology/web","web",N496="technology/space exploration","space exploration",N496="technology/makerspaces","makerspaces",N496="technology/hardware","hardware",N496="technology/gadgets","gadgets",N496="technology/wearables","wearables",N496="film &amp; video/television","television",N496="film &amp; video/animation","animation",N496="film &amp; video/science fiction","science fiction",N496="film &amp; video/documentary","documentary",N496="film &amp; video/drama","drama",N496="film &amp; video/shorts","shorts",N496="games/video games","video games",N496="games/tabletop games","tabletop games",N496="games/mobile games","mobile games",N496="journalism/audio","audio",N496="photography/people","people",N496="photography/photobooks","photobooks",N496="photography/places","places",N496="photography/nature","nature",N496="music/electronic music","electronic music",N496="music/rock","rock",N496="music/indie rock","indie rock",N496="music/faith","faith",N496="publishing/children's books","children's books",N496="publishing/art books","art books",N496="publishing/fiction","fiction",N496="publishing/translations","translations",N496="music/pop","pop",N496="music/classical music","classical music",N496="publishing/nonfiction","nonfiction",N496="publishing/radio &amp; podcasts","radio &amp; podcasts",N496="music/world music","world music",N496="music/metal","metal",N496="music/jazz","jazz","TRUE","FALSE")</f>
        <v>animation</v>
      </c>
      <c r="S496" s="5">
        <f t="shared" si="30"/>
        <v>41799.830613425926</v>
      </c>
      <c r="T496" s="5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28"/>
        <v>0</v>
      </c>
      <c r="P497" s="24" t="e">
        <f t="shared" si="29"/>
        <v>#DIV/0!</v>
      </c>
      <c r="Q497" t="str" cm="1">
        <f t="array" ref="Q497">_xlfn.IFS(N497="food/small batch","food",N497="food/restaurants","food",N497="food/food trucks","food",N497="theater/spaces","theater",N497="theater/musical","theater",N497="theater/plays","theater",N497="technology/web","technology",N497="technology/space exploration","technology",N497="technology/makerspaces","technology",N497="technology/hardware","technology",N497="technology/gadgets","technology",N497="technology/wearables","technology",N497="film &amp; video/television","film &amp; video",N497="film &amp; video/animation","film &amp; video",N497="film &amp; video/science fiction","film &amp; video",N497="film &amp; video/documentary","film &amp; video",N497="film &amp; video/drama","film &amp; video",N497="film &amp; video/shorts","film &amp; video",N497="games/video games","games",N497="games/tabletop games","games",N497="games/mobile games","games",N497="journalism/audio","journalism",N497="photography/people","photography",N497="photography/photobooks","photography",N497="photography/places","photography",N497="photography/nature","photography",N497="music/electronic music","music",N497="music/rock","music",N497="music/indie rock","music",N497="music/faith","music",N497="publishing/children's books","publishing",N497="publishing/art books","publishing",N497="publishing/fiction","publishing",N497="publishing/translations","publishing",N497="music/pop","music",N497="music/classical music","music",N497="publishing/nonfiction","publishing",N497="publishing/radio &amp; podcasts","publishing",N497="music/world music","music",N497="music/metal","music",N497="music/jazz","music","TRUE","FALSE")</f>
        <v>film &amp; video</v>
      </c>
      <c r="R497" t="str" cm="1">
        <f t="array" ref="R497">_xlfn.IFS(N497="food/small batch","small batch",N497="food/restaurants","retaurants",N497="food/food trucks","food trucks",N497="theater/spaces","spaces",N497="theater/musical","musical",N497="theater/plays","plays",N497="technology/web","web",N497="technology/space exploration","space exploration",N497="technology/makerspaces","makerspaces",N497="technology/hardware","hardware",N497="technology/gadgets","gadgets",N497="technology/wearables","wearables",N497="film &amp; video/television","television",N497="film &amp; video/animation","animation",N497="film &amp; video/science fiction","science fiction",N497="film &amp; video/documentary","documentary",N497="film &amp; video/drama","drama",N497="film &amp; video/shorts","shorts",N497="games/video games","video games",N497="games/tabletop games","tabletop games",N497="games/mobile games","mobile games",N497="journalism/audio","audio",N497="photography/people","people",N497="photography/photobooks","photobooks",N497="photography/places","places",N497="photography/nature","nature",N497="music/electronic music","electronic music",N497="music/rock","rock",N497="music/indie rock","indie rock",N497="music/faith","faith",N497="publishing/children's books","children's books",N497="publishing/art books","art books",N497="publishing/fiction","fiction",N497="publishing/translations","translations",N497="music/pop","pop",N497="music/classical music","classical music",N497="publishing/nonfiction","nonfiction",N497="publishing/radio &amp; podcasts","radio &amp; podcasts",N497="music/world music","world music",N497="music/metal","metal",N497="music/jazz","jazz","TRUE","FALSE")</f>
        <v>animation</v>
      </c>
      <c r="S497" s="5">
        <f t="shared" si="30"/>
        <v>42171.827604166669</v>
      </c>
      <c r="T497" s="5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28"/>
        <v>1.6666666666666668E-3</v>
      </c>
      <c r="P498" s="24">
        <f t="shared" si="29"/>
        <v>1</v>
      </c>
      <c r="Q498" t="str" cm="1">
        <f t="array" ref="Q498">_xlfn.IFS(N498="food/small batch","food",N498="food/restaurants","food",N498="food/food trucks","food",N498="theater/spaces","theater",N498="theater/musical","theater",N498="theater/plays","theater",N498="technology/web","technology",N498="technology/space exploration","technology",N498="technology/makerspaces","technology",N498="technology/hardware","technology",N498="technology/gadgets","technology",N498="technology/wearables","technology",N498="film &amp; video/television","film &amp; video",N498="film &amp; video/animation","film &amp; video",N498="film &amp; video/science fiction","film &amp; video",N498="film &amp; video/documentary","film &amp; video",N498="film &amp; video/drama","film &amp; video",N498="film &amp; video/shorts","film &amp; video",N498="games/video games","games",N498="games/tabletop games","games",N498="games/mobile games","games",N498="journalism/audio","journalism",N498="photography/people","photography",N498="photography/photobooks","photography",N498="photography/places","photography",N498="photography/nature","photography",N498="music/electronic music","music",N498="music/rock","music",N498="music/indie rock","music",N498="music/faith","music",N498="publishing/children's books","publishing",N498="publishing/art books","publishing",N498="publishing/fiction","publishing",N498="publishing/translations","publishing",N498="music/pop","music",N498="music/classical music","music",N498="publishing/nonfiction","publishing",N498="publishing/radio &amp; podcasts","publishing",N498="music/world music","music",N498="music/metal","music",N498="music/jazz","music","TRUE","FALSE")</f>
        <v>film &amp; video</v>
      </c>
      <c r="R498" t="str" cm="1">
        <f t="array" ref="R498">_xlfn.IFS(N498="food/small batch","small batch",N498="food/restaurants","retaurants",N498="food/food trucks","food trucks",N498="theater/spaces","spaces",N498="theater/musical","musical",N498="theater/plays","plays",N498="technology/web","web",N498="technology/space exploration","space exploration",N498="technology/makerspaces","makerspaces",N498="technology/hardware","hardware",N498="technology/gadgets","gadgets",N498="technology/wearables","wearables",N498="film &amp; video/television","television",N498="film &amp; video/animation","animation",N498="film &amp; video/science fiction","science fiction",N498="film &amp; video/documentary","documentary",N498="film &amp; video/drama","drama",N498="film &amp; video/shorts","shorts",N498="games/video games","video games",N498="games/tabletop games","tabletop games",N498="games/mobile games","mobile games",N498="journalism/audio","audio",N498="photography/people","people",N498="photography/photobooks","photobooks",N498="photography/places","places",N498="photography/nature","nature",N498="music/electronic music","electronic music",N498="music/rock","rock",N498="music/indie rock","indie rock",N498="music/faith","faith",N498="publishing/children's books","children's books",N498="publishing/art books","art books",N498="publishing/fiction","fiction",N498="publishing/translations","translations",N498="music/pop","pop",N498="music/classical music","classical music",N498="publishing/nonfiction","nonfiction",N498="publishing/radio &amp; podcasts","radio &amp; podcasts",N498="music/world music","world music",N498="music/metal","metal",N498="music/jazz","jazz","TRUE","FALSE")</f>
        <v>animation</v>
      </c>
      <c r="S498" s="5">
        <f t="shared" si="30"/>
        <v>41620.93141203704</v>
      </c>
      <c r="T498" s="5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28"/>
        <v>0.6696428571428571</v>
      </c>
      <c r="P499" s="24">
        <f t="shared" si="29"/>
        <v>10</v>
      </c>
      <c r="Q499" t="str" cm="1">
        <f t="array" ref="Q499">_xlfn.IFS(N499="food/small batch","food",N499="food/restaurants","food",N499="food/food trucks","food",N499="theater/spaces","theater",N499="theater/musical","theater",N499="theater/plays","theater",N499="technology/web","technology",N499="technology/space exploration","technology",N499="technology/makerspaces","technology",N499="technology/hardware","technology",N499="technology/gadgets","technology",N499="technology/wearables","technology",N499="film &amp; video/television","film &amp; video",N499="film &amp; video/animation","film &amp; video",N499="film &amp; video/science fiction","film &amp; video",N499="film &amp; video/documentary","film &amp; video",N499="film &amp; video/drama","film &amp; video",N499="film &amp; video/shorts","film &amp; video",N499="games/video games","games",N499="games/tabletop games","games",N499="games/mobile games","games",N499="journalism/audio","journalism",N499="photography/people","photography",N499="photography/photobooks","photography",N499="photography/places","photography",N499="photography/nature","photography",N499="music/electronic music","music",N499="music/rock","music",N499="music/indie rock","music",N499="music/faith","music",N499="publishing/children's books","publishing",N499="publishing/art books","publishing",N499="publishing/fiction","publishing",N499="publishing/translations","publishing",N499="music/pop","music",N499="music/classical music","music",N499="publishing/nonfiction","publishing",N499="publishing/radio &amp; podcasts","publishing",N499="music/world music","music",N499="music/metal","music",N499="music/jazz","music","TRUE","FALSE")</f>
        <v>film &amp; video</v>
      </c>
      <c r="R499" t="str" cm="1">
        <f t="array" ref="R499">_xlfn.IFS(N499="food/small batch","small batch",N499="food/restaurants","retaurants",N499="food/food trucks","food trucks",N499="theater/spaces","spaces",N499="theater/musical","musical",N499="theater/plays","plays",N499="technology/web","web",N499="technology/space exploration","space exploration",N499="technology/makerspaces","makerspaces",N499="technology/hardware","hardware",N499="technology/gadgets","gadgets",N499="technology/wearables","wearables",N499="film &amp; video/television","television",N499="film &amp; video/animation","animation",N499="film &amp; video/science fiction","science fiction",N499="film &amp; video/documentary","documentary",N499="film &amp; video/drama","drama",N499="film &amp; video/shorts","shorts",N499="games/video games","video games",N499="games/tabletop games","tabletop games",N499="games/mobile games","mobile games",N499="journalism/audio","audio",N499="photography/people","people",N499="photography/photobooks","photobooks",N499="photography/places","places",N499="photography/nature","nature",N499="music/electronic music","electronic music",N499="music/rock","rock",N499="music/indie rock","indie rock",N499="music/faith","faith",N499="publishing/children's books","children's books",N499="publishing/art books","art books",N499="publishing/fiction","fiction",N499="publishing/translations","translations",N499="music/pop","pop",N499="music/classical music","classical music",N499="publishing/nonfiction","nonfiction",N499="publishing/radio &amp; podcasts","radio &amp; podcasts",N499="music/world music","world music",N499="music/metal","metal",N499="music/jazz","jazz","TRUE","FALSE")</f>
        <v>animation</v>
      </c>
      <c r="S499" s="5">
        <f t="shared" si="30"/>
        <v>41945.037789351853</v>
      </c>
      <c r="T499" s="5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28"/>
        <v>4.5985132395404564</v>
      </c>
      <c r="P500" s="24">
        <f t="shared" si="29"/>
        <v>136.09090909090909</v>
      </c>
      <c r="Q500" t="str" cm="1">
        <f t="array" ref="Q500">_xlfn.IFS(N500="food/small batch","food",N500="food/restaurants","food",N500="food/food trucks","food",N500="theater/spaces","theater",N500="theater/musical","theater",N500="theater/plays","theater",N500="technology/web","technology",N500="technology/space exploration","technology",N500="technology/makerspaces","technology",N500="technology/hardware","technology",N500="technology/gadgets","technology",N500="technology/wearables","technology",N500="film &amp; video/television","film &amp; video",N500="film &amp; video/animation","film &amp; video",N500="film &amp; video/science fiction","film &amp; video",N500="film &amp; video/documentary","film &amp; video",N500="film &amp; video/drama","film &amp; video",N500="film &amp; video/shorts","film &amp; video",N500="games/video games","games",N500="games/tabletop games","games",N500="games/mobile games","games",N500="journalism/audio","journalism",N500="photography/people","photography",N500="photography/photobooks","photography",N500="photography/places","photography",N500="photography/nature","photography",N500="music/electronic music","music",N500="music/rock","music",N500="music/indie rock","music",N500="music/faith","music",N500="publishing/children's books","publishing",N500="publishing/art books","publishing",N500="publishing/fiction","publishing",N500="publishing/translations","publishing",N500="music/pop","music",N500="music/classical music","music",N500="publishing/nonfiction","publishing",N500="publishing/radio &amp; podcasts","publishing",N500="music/world music","music",N500="music/metal","music",N500="music/jazz","music","TRUE","FALSE")</f>
        <v>film &amp; video</v>
      </c>
      <c r="R500" t="str" cm="1">
        <f t="array" ref="R500">_xlfn.IFS(N500="food/small batch","small batch",N500="food/restaurants","retaurants",N500="food/food trucks","food trucks",N500="theater/spaces","spaces",N500="theater/musical","musical",N500="theater/plays","plays",N500="technology/web","web",N500="technology/space exploration","space exploration",N500="technology/makerspaces","makerspaces",N500="technology/hardware","hardware",N500="technology/gadgets","gadgets",N500="technology/wearables","wearables",N500="film &amp; video/television","television",N500="film &amp; video/animation","animation",N500="film &amp; video/science fiction","science fiction",N500="film &amp; video/documentary","documentary",N500="film &amp; video/drama","drama",N500="film &amp; video/shorts","shorts",N500="games/video games","video games",N500="games/tabletop games","tabletop games",N500="games/mobile games","mobile games",N500="journalism/audio","audio",N500="photography/people","people",N500="photography/photobooks","photobooks",N500="photography/places","places",N500="photography/nature","nature",N500="music/electronic music","electronic music",N500="music/rock","rock",N500="music/indie rock","indie rock",N500="music/faith","faith",N500="publishing/children's books","children's books",N500="publishing/art books","art books",N500="publishing/fiction","fiction",N500="publishing/translations","translations",N500="music/pop","pop",N500="music/classical music","classical music",N500="publishing/nonfiction","nonfiction",N500="publishing/radio &amp; podcasts","radio &amp; podcasts",N500="music/world music","world music",N500="music/metal","metal",N500="music/jazz","jazz","TRUE","FALSE")</f>
        <v>animation</v>
      </c>
      <c r="S500" s="5">
        <f t="shared" si="30"/>
        <v>40858.762141203704</v>
      </c>
      <c r="T500" s="5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28"/>
        <v>9.5500000000000007</v>
      </c>
      <c r="P501" s="24">
        <f t="shared" si="29"/>
        <v>73.461538461538467</v>
      </c>
      <c r="Q501" t="str" cm="1">
        <f t="array" ref="Q501">_xlfn.IFS(N501="food/small batch","food",N501="food/restaurants","food",N501="food/food trucks","food",N501="theater/spaces","theater",N501="theater/musical","theater",N501="theater/plays","theater",N501="technology/web","technology",N501="technology/space exploration","technology",N501="technology/makerspaces","technology",N501="technology/hardware","technology",N501="technology/gadgets","technology",N501="technology/wearables","technology",N501="film &amp; video/television","film &amp; video",N501="film &amp; video/animation","film &amp; video",N501="film &amp; video/science fiction","film &amp; video",N501="film &amp; video/documentary","film &amp; video",N501="film &amp; video/drama","film &amp; video",N501="film &amp; video/shorts","film &amp; video",N501="games/video games","games",N501="games/tabletop games","games",N501="games/mobile games","games",N501="journalism/audio","journalism",N501="photography/people","photography",N501="photography/photobooks","photography",N501="photography/places","photography",N501="photography/nature","photography",N501="music/electronic music","music",N501="music/rock","music",N501="music/indie rock","music",N501="music/faith","music",N501="publishing/children's books","publishing",N501="publishing/art books","publishing",N501="publishing/fiction","publishing",N501="publishing/translations","publishing",N501="music/pop","music",N501="music/classical music","music",N501="publishing/nonfiction","publishing",N501="publishing/radio &amp; podcasts","publishing",N501="music/world music","music",N501="music/metal","music",N501="music/jazz","music","TRUE","FALSE")</f>
        <v>film &amp; video</v>
      </c>
      <c r="R501" t="str" cm="1">
        <f t="array" ref="R501">_xlfn.IFS(N501="food/small batch","small batch",N501="food/restaurants","retaurants",N501="food/food trucks","food trucks",N501="theater/spaces","spaces",N501="theater/musical","musical",N501="theater/plays","plays",N501="technology/web","web",N501="technology/space exploration","space exploration",N501="technology/makerspaces","makerspaces",N501="technology/hardware","hardware",N501="technology/gadgets","gadgets",N501="technology/wearables","wearables",N501="film &amp; video/television","television",N501="film &amp; video/animation","animation",N501="film &amp; video/science fiction","science fiction",N501="film &amp; video/documentary","documentary",N501="film &amp; video/drama","drama",N501="film &amp; video/shorts","shorts",N501="games/video games","video games",N501="games/tabletop games","tabletop games",N501="games/mobile games","mobile games",N501="journalism/audio","audio",N501="photography/people","people",N501="photography/photobooks","photobooks",N501="photography/places","places",N501="photography/nature","nature",N501="music/electronic music","electronic music",N501="music/rock","rock",N501="music/indie rock","indie rock",N501="music/faith","faith",N501="publishing/children's books","children's books",N501="publishing/art books","art books",N501="publishing/fiction","fiction",N501="publishing/translations","translations",N501="music/pop","pop",N501="music/classical music","classical music",N501="publishing/nonfiction","nonfiction",N501="publishing/radio &amp; podcasts","radio &amp; podcasts",N501="music/world music","world music",N501="music/metal","metal",N501="music/jazz","jazz","TRUE","FALSE")</f>
        <v>animation</v>
      </c>
      <c r="S501" s="5">
        <f t="shared" si="30"/>
        <v>40043.895462962959</v>
      </c>
      <c r="T501" s="5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28"/>
        <v>3.3076923076923079</v>
      </c>
      <c r="P502" s="24">
        <f t="shared" si="29"/>
        <v>53.75</v>
      </c>
      <c r="Q502" t="str" cm="1">
        <f t="array" ref="Q502">_xlfn.IFS(N502="food/small batch","food",N502="food/restaurants","food",N502="food/food trucks","food",N502="theater/spaces","theater",N502="theater/musical","theater",N502="theater/plays","theater",N502="technology/web","technology",N502="technology/space exploration","technology",N502="technology/makerspaces","technology",N502="technology/hardware","technology",N502="technology/gadgets","technology",N502="technology/wearables","technology",N502="film &amp; video/television","film &amp; video",N502="film &amp; video/animation","film &amp; video",N502="film &amp; video/science fiction","film &amp; video",N502="film &amp; video/documentary","film &amp; video",N502="film &amp; video/drama","film &amp; video",N502="film &amp; video/shorts","film &amp; video",N502="games/video games","games",N502="games/tabletop games","games",N502="games/mobile games","games",N502="journalism/audio","journalism",N502="photography/people","photography",N502="photography/photobooks","photography",N502="photography/places","photography",N502="photography/nature","photography",N502="music/electronic music","music",N502="music/rock","music",N502="music/indie rock","music",N502="music/faith","music",N502="publishing/children's books","publishing",N502="publishing/art books","publishing",N502="publishing/fiction","publishing",N502="publishing/translations","publishing",N502="music/pop","music",N502="music/classical music","music",N502="publishing/nonfiction","publishing",N502="publishing/radio &amp; podcasts","publishing",N502="music/world music","music",N502="music/metal","music",N502="music/jazz","music","TRUE","FALSE")</f>
        <v>film &amp; video</v>
      </c>
      <c r="R502" t="str" cm="1">
        <f t="array" ref="R502">_xlfn.IFS(N502="food/small batch","small batch",N502="food/restaurants","retaurants",N502="food/food trucks","food trucks",N502="theater/spaces","spaces",N502="theater/musical","musical",N502="theater/plays","plays",N502="technology/web","web",N502="technology/space exploration","space exploration",N502="technology/makerspaces","makerspaces",N502="technology/hardware","hardware",N502="technology/gadgets","gadgets",N502="technology/wearables","wearables",N502="film &amp; video/television","television",N502="film &amp; video/animation","animation",N502="film &amp; video/science fiction","science fiction",N502="film &amp; video/documentary","documentary",N502="film &amp; video/drama","drama",N502="film &amp; video/shorts","shorts",N502="games/video games","video games",N502="games/tabletop games","tabletop games",N502="games/mobile games","mobile games",N502="journalism/audio","audio",N502="photography/people","people",N502="photography/photobooks","photobooks",N502="photography/places","places",N502="photography/nature","nature",N502="music/electronic music","electronic music",N502="music/rock","rock",N502="music/indie rock","indie rock",N502="music/faith","faith",N502="publishing/children's books","children's books",N502="publishing/art books","art books",N502="publishing/fiction","fiction",N502="publishing/translations","translations",N502="music/pop","pop",N502="music/classical music","classical music",N502="publishing/nonfiction","nonfiction",N502="publishing/radio &amp; podcasts","radio &amp; podcasts",N502="music/world music","world music",N502="music/metal","metal",N502="music/jazz","jazz","TRUE","FALSE")</f>
        <v>animation</v>
      </c>
      <c r="S502" s="5">
        <f t="shared" si="30"/>
        <v>40247.886006944449</v>
      </c>
      <c r="T502" s="5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28"/>
        <v>0</v>
      </c>
      <c r="P503" s="24" t="e">
        <f t="shared" si="29"/>
        <v>#DIV/0!</v>
      </c>
      <c r="Q503" t="str" cm="1">
        <f t="array" ref="Q503">_xlfn.IFS(N503="food/small batch","food",N503="food/restaurants","food",N503="food/food trucks","food",N503="theater/spaces","theater",N503="theater/musical","theater",N503="theater/plays","theater",N503="technology/web","technology",N503="technology/space exploration","technology",N503="technology/makerspaces","technology",N503="technology/hardware","technology",N503="technology/gadgets","technology",N503="technology/wearables","technology",N503="film &amp; video/television","film &amp; video",N503="film &amp; video/animation","film &amp; video",N503="film &amp; video/science fiction","film &amp; video",N503="film &amp; video/documentary","film &amp; video",N503="film &amp; video/drama","film &amp; video",N503="film &amp; video/shorts","film &amp; video",N503="games/video games","games",N503="games/tabletop games","games",N503="games/mobile games","games",N503="journalism/audio","journalism",N503="photography/people","photography",N503="photography/photobooks","photography",N503="photography/places","photography",N503="photography/nature","photography",N503="music/electronic music","music",N503="music/rock","music",N503="music/indie rock","music",N503="music/faith","music",N503="publishing/children's books","publishing",N503="publishing/art books","publishing",N503="publishing/fiction","publishing",N503="publishing/translations","publishing",N503="music/pop","music",N503="music/classical music","music",N503="publishing/nonfiction","publishing",N503="publishing/radio &amp; podcasts","publishing",N503="music/world music","music",N503="music/metal","music",N503="music/jazz","music","TRUE","FALSE")</f>
        <v>film &amp; video</v>
      </c>
      <c r="R503" t="str" cm="1">
        <f t="array" ref="R503">_xlfn.IFS(N503="food/small batch","small batch",N503="food/restaurants","retaurants",N503="food/food trucks","food trucks",N503="theater/spaces","spaces",N503="theater/musical","musical",N503="theater/plays","plays",N503="technology/web","web",N503="technology/space exploration","space exploration",N503="technology/makerspaces","makerspaces",N503="technology/hardware","hardware",N503="technology/gadgets","gadgets",N503="technology/wearables","wearables",N503="film &amp; video/television","television",N503="film &amp; video/animation","animation",N503="film &amp; video/science fiction","science fiction",N503="film &amp; video/documentary","documentary",N503="film &amp; video/drama","drama",N503="film &amp; video/shorts","shorts",N503="games/video games","video games",N503="games/tabletop games","tabletop games",N503="games/mobile games","mobile games",N503="journalism/audio","audio",N503="photography/people","people",N503="photography/photobooks","photobooks",N503="photography/places","places",N503="photography/nature","nature",N503="music/electronic music","electronic music",N503="music/rock","rock",N503="music/indie rock","indie rock",N503="music/faith","faith",N503="publishing/children's books","children's books",N503="publishing/art books","art books",N503="publishing/fiction","fiction",N503="publishing/translations","translations",N503="music/pop","pop",N503="music/classical music","classical music",N503="publishing/nonfiction","nonfiction",N503="publishing/radio &amp; podcasts","radio &amp; podcasts",N503="music/world music","world music",N503="music/metal","metal",N503="music/jazz","jazz","TRUE","FALSE")</f>
        <v>animation</v>
      </c>
      <c r="S503" s="5">
        <f t="shared" si="30"/>
        <v>40703.234386574077</v>
      </c>
      <c r="T503" s="5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28"/>
        <v>1.1499999999999999</v>
      </c>
      <c r="P504" s="24">
        <f t="shared" si="29"/>
        <v>57.5</v>
      </c>
      <c r="Q504" t="str" cm="1">
        <f t="array" ref="Q504">_xlfn.IFS(N504="food/small batch","food",N504="food/restaurants","food",N504="food/food trucks","food",N504="theater/spaces","theater",N504="theater/musical","theater",N504="theater/plays","theater",N504="technology/web","technology",N504="technology/space exploration","technology",N504="technology/makerspaces","technology",N504="technology/hardware","technology",N504="technology/gadgets","technology",N504="technology/wearables","technology",N504="film &amp; video/television","film &amp; video",N504="film &amp; video/animation","film &amp; video",N504="film &amp; video/science fiction","film &amp; video",N504="film &amp; video/documentary","film &amp; video",N504="film &amp; video/drama","film &amp; video",N504="film &amp; video/shorts","film &amp; video",N504="games/video games","games",N504="games/tabletop games","games",N504="games/mobile games","games",N504="journalism/audio","journalism",N504="photography/people","photography",N504="photography/photobooks","photography",N504="photography/places","photography",N504="photography/nature","photography",N504="music/electronic music","music",N504="music/rock","music",N504="music/indie rock","music",N504="music/faith","music",N504="publishing/children's books","publishing",N504="publishing/art books","publishing",N504="publishing/fiction","publishing",N504="publishing/translations","publishing",N504="music/pop","music",N504="music/classical music","music",N504="publishing/nonfiction","publishing",N504="publishing/radio &amp; podcasts","publishing",N504="music/world music","music",N504="music/metal","music",N504="music/jazz","music","TRUE","FALSE")</f>
        <v>film &amp; video</v>
      </c>
      <c r="R504" t="str" cm="1">
        <f t="array" ref="R504">_xlfn.IFS(N504="food/small batch","small batch",N504="food/restaurants","retaurants",N504="food/food trucks","food trucks",N504="theater/spaces","spaces",N504="theater/musical","musical",N504="theater/plays","plays",N504="technology/web","web",N504="technology/space exploration","space exploration",N504="technology/makerspaces","makerspaces",N504="technology/hardware","hardware",N504="technology/gadgets","gadgets",N504="technology/wearables","wearables",N504="film &amp; video/television","television",N504="film &amp; video/animation","animation",N504="film &amp; video/science fiction","science fiction",N504="film &amp; video/documentary","documentary",N504="film &amp; video/drama","drama",N504="film &amp; video/shorts","shorts",N504="games/video games","video games",N504="games/tabletop games","tabletop games",N504="games/mobile games","mobile games",N504="journalism/audio","audio",N504="photography/people","people",N504="photography/photobooks","photobooks",N504="photography/places","places",N504="photography/nature","nature",N504="music/electronic music","electronic music",N504="music/rock","rock",N504="music/indie rock","indie rock",N504="music/faith","faith",N504="publishing/children's books","children's books",N504="publishing/art books","art books",N504="publishing/fiction","fiction",N504="publishing/translations","translations",N504="music/pop","pop",N504="music/classical music","classical music",N504="publishing/nonfiction","nonfiction",N504="publishing/radio &amp; podcasts","radio &amp; podcasts",N504="music/world music","world music",N504="music/metal","metal",N504="music/jazz","jazz","TRUE","FALSE")</f>
        <v>animation</v>
      </c>
      <c r="S504" s="5">
        <f t="shared" si="30"/>
        <v>40956.553530092591</v>
      </c>
      <c r="T504" s="5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28"/>
        <v>1.7538461538461538</v>
      </c>
      <c r="P505" s="24">
        <f t="shared" si="29"/>
        <v>12.666666666666666</v>
      </c>
      <c r="Q505" t="str" cm="1">
        <f t="array" ref="Q505">_xlfn.IFS(N505="food/small batch","food",N505="food/restaurants","food",N505="food/food trucks","food",N505="theater/spaces","theater",N505="theater/musical","theater",N505="theater/plays","theater",N505="technology/web","technology",N505="technology/space exploration","technology",N505="technology/makerspaces","technology",N505="technology/hardware","technology",N505="technology/gadgets","technology",N505="technology/wearables","technology",N505="film &amp; video/television","film &amp; video",N505="film &amp; video/animation","film &amp; video",N505="film &amp; video/science fiction","film &amp; video",N505="film &amp; video/documentary","film &amp; video",N505="film &amp; video/drama","film &amp; video",N505="film &amp; video/shorts","film &amp; video",N505="games/video games","games",N505="games/tabletop games","games",N505="games/mobile games","games",N505="journalism/audio","journalism",N505="photography/people","photography",N505="photography/photobooks","photography",N505="photography/places","photography",N505="photography/nature","photography",N505="music/electronic music","music",N505="music/rock","music",N505="music/indie rock","music",N505="music/faith","music",N505="publishing/children's books","publishing",N505="publishing/art books","publishing",N505="publishing/fiction","publishing",N505="publishing/translations","publishing",N505="music/pop","music",N505="music/classical music","music",N505="publishing/nonfiction","publishing",N505="publishing/radio &amp; podcasts","publishing",N505="music/world music","music",N505="music/metal","music",N505="music/jazz","music","TRUE","FALSE")</f>
        <v>film &amp; video</v>
      </c>
      <c r="R505" t="str" cm="1">
        <f t="array" ref="R505">_xlfn.IFS(N505="food/small batch","small batch",N505="food/restaurants","retaurants",N505="food/food trucks","food trucks",N505="theater/spaces","spaces",N505="theater/musical","musical",N505="theater/plays","plays",N505="technology/web","web",N505="technology/space exploration","space exploration",N505="technology/makerspaces","makerspaces",N505="technology/hardware","hardware",N505="technology/gadgets","gadgets",N505="technology/wearables","wearables",N505="film &amp; video/television","television",N505="film &amp; video/animation","animation",N505="film &amp; video/science fiction","science fiction",N505="film &amp; video/documentary","documentary",N505="film &amp; video/drama","drama",N505="film &amp; video/shorts","shorts",N505="games/video games","video games",N505="games/tabletop games","tabletop games",N505="games/mobile games","mobile games",N505="journalism/audio","audio",N505="photography/people","people",N505="photography/photobooks","photobooks",N505="photography/places","places",N505="photography/nature","nature",N505="music/electronic music","electronic music",N505="music/rock","rock",N505="music/indie rock","indie rock",N505="music/faith","faith",N505="publishing/children's books","children's books",N505="publishing/art books","art books",N505="publishing/fiction","fiction",N505="publishing/translations","translations",N505="music/pop","pop",N505="music/classical music","classical music",N505="publishing/nonfiction","nonfiction",N505="publishing/radio &amp; podcasts","radio &amp; podcasts",N505="music/world music","world music",N505="music/metal","metal",N505="music/jazz","jazz","TRUE","FALSE")</f>
        <v>animation</v>
      </c>
      <c r="S505" s="5">
        <f t="shared" si="30"/>
        <v>41991.526655092588</v>
      </c>
      <c r="T505" s="5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28"/>
        <v>1.3673469387755102</v>
      </c>
      <c r="P506" s="24">
        <f t="shared" si="29"/>
        <v>67</v>
      </c>
      <c r="Q506" t="str" cm="1">
        <f t="array" ref="Q506">_xlfn.IFS(N506="food/small batch","food",N506="food/restaurants","food",N506="food/food trucks","food",N506="theater/spaces","theater",N506="theater/musical","theater",N506="theater/plays","theater",N506="technology/web","technology",N506="technology/space exploration","technology",N506="technology/makerspaces","technology",N506="technology/hardware","technology",N506="technology/gadgets","technology",N506="technology/wearables","technology",N506="film &amp; video/television","film &amp; video",N506="film &amp; video/animation","film &amp; video",N506="film &amp; video/science fiction","film &amp; video",N506="film &amp; video/documentary","film &amp; video",N506="film &amp; video/drama","film &amp; video",N506="film &amp; video/shorts","film &amp; video",N506="games/video games","games",N506="games/tabletop games","games",N506="games/mobile games","games",N506="journalism/audio","journalism",N506="photography/people","photography",N506="photography/photobooks","photography",N506="photography/places","photography",N506="photography/nature","photography",N506="music/electronic music","music",N506="music/rock","music",N506="music/indie rock","music",N506="music/faith","music",N506="publishing/children's books","publishing",N506="publishing/art books","publishing",N506="publishing/fiction","publishing",N506="publishing/translations","publishing",N506="music/pop","music",N506="music/classical music","music",N506="publishing/nonfiction","publishing",N506="publishing/radio &amp; podcasts","publishing",N506="music/world music","music",N506="music/metal","music",N506="music/jazz","music","TRUE","FALSE")</f>
        <v>film &amp; video</v>
      </c>
      <c r="R506" t="str" cm="1">
        <f t="array" ref="R506">_xlfn.IFS(N506="food/small batch","small batch",N506="food/restaurants","retaurants",N506="food/food trucks","food trucks",N506="theater/spaces","spaces",N506="theater/musical","musical",N506="theater/plays","plays",N506="technology/web","web",N506="technology/space exploration","space exploration",N506="technology/makerspaces","makerspaces",N506="technology/hardware","hardware",N506="technology/gadgets","gadgets",N506="technology/wearables","wearables",N506="film &amp; video/television","television",N506="film &amp; video/animation","animation",N506="film &amp; video/science fiction","science fiction",N506="film &amp; video/documentary","documentary",N506="film &amp; video/drama","drama",N506="film &amp; video/shorts","shorts",N506="games/video games","video games",N506="games/tabletop games","tabletop games",N506="games/mobile games","mobile games",N506="journalism/audio","audio",N506="photography/people","people",N506="photography/photobooks","photobooks",N506="photography/places","places",N506="photography/nature","nature",N506="music/electronic music","electronic music",N506="music/rock","rock",N506="music/indie rock","indie rock",N506="music/faith","faith",N506="publishing/children's books","children's books",N506="publishing/art books","art books",N506="publishing/fiction","fiction",N506="publishing/translations","translations",N506="music/pop","pop",N506="music/classical music","classical music",N506="publishing/nonfiction","nonfiction",N506="publishing/radio &amp; podcasts","radio &amp; podcasts",N506="music/world music","world music",N506="music/metal","metal",N506="music/jazz","jazz","TRUE","FALSE")</f>
        <v>animation</v>
      </c>
      <c r="S506" s="5">
        <f t="shared" si="30"/>
        <v>40949.98364583333</v>
      </c>
      <c r="T506" s="5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28"/>
        <v>0.43333333333333329</v>
      </c>
      <c r="P507" s="24">
        <f t="shared" si="29"/>
        <v>3.7142857142857144</v>
      </c>
      <c r="Q507" t="str" cm="1">
        <f t="array" ref="Q507">_xlfn.IFS(N507="food/small batch","food",N507="food/restaurants","food",N507="food/food trucks","food",N507="theater/spaces","theater",N507="theater/musical","theater",N507="theater/plays","theater",N507="technology/web","technology",N507="technology/space exploration","technology",N507="technology/makerspaces","technology",N507="technology/hardware","technology",N507="technology/gadgets","technology",N507="technology/wearables","technology",N507="film &amp; video/television","film &amp; video",N507="film &amp; video/animation","film &amp; video",N507="film &amp; video/science fiction","film &amp; video",N507="film &amp; video/documentary","film &amp; video",N507="film &amp; video/drama","film &amp; video",N507="film &amp; video/shorts","film &amp; video",N507="games/video games","games",N507="games/tabletop games","games",N507="games/mobile games","games",N507="journalism/audio","journalism",N507="photography/people","photography",N507="photography/photobooks","photography",N507="photography/places","photography",N507="photography/nature","photography",N507="music/electronic music","music",N507="music/rock","music",N507="music/indie rock","music",N507="music/faith","music",N507="publishing/children's books","publishing",N507="publishing/art books","publishing",N507="publishing/fiction","publishing",N507="publishing/translations","publishing",N507="music/pop","music",N507="music/classical music","music",N507="publishing/nonfiction","publishing",N507="publishing/radio &amp; podcasts","publishing",N507="music/world music","music",N507="music/metal","music",N507="music/jazz","music","TRUE","FALSE")</f>
        <v>film &amp; video</v>
      </c>
      <c r="R507" t="str" cm="1">
        <f t="array" ref="R507">_xlfn.IFS(N507="food/small batch","small batch",N507="food/restaurants","retaurants",N507="food/food trucks","food trucks",N507="theater/spaces","spaces",N507="theater/musical","musical",N507="theater/plays","plays",N507="technology/web","web",N507="technology/space exploration","space exploration",N507="technology/makerspaces","makerspaces",N507="technology/hardware","hardware",N507="technology/gadgets","gadgets",N507="technology/wearables","wearables",N507="film &amp; video/television","television",N507="film &amp; video/animation","animation",N507="film &amp; video/science fiction","science fiction",N507="film &amp; video/documentary","documentary",N507="film &amp; video/drama","drama",N507="film &amp; video/shorts","shorts",N507="games/video games","video games",N507="games/tabletop games","tabletop games",N507="games/mobile games","mobile games",N507="journalism/audio","audio",N507="photography/people","people",N507="photography/photobooks","photobooks",N507="photography/places","places",N507="photography/nature","nature",N507="music/electronic music","electronic music",N507="music/rock","rock",N507="music/indie rock","indie rock",N507="music/faith","faith",N507="publishing/children's books","children's books",N507="publishing/art books","art books",N507="publishing/fiction","fiction",N507="publishing/translations","translations",N507="music/pop","pop",N507="music/classical music","classical music",N507="publishing/nonfiction","nonfiction",N507="publishing/radio &amp; podcasts","radio &amp; podcasts",N507="music/world music","world music",N507="music/metal","metal",N507="music/jazz","jazz","TRUE","FALSE")</f>
        <v>animation</v>
      </c>
      <c r="S507" s="5">
        <f t="shared" si="30"/>
        <v>42318.098217592589</v>
      </c>
      <c r="T507" s="5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28"/>
        <v>0.125</v>
      </c>
      <c r="P508" s="24">
        <f t="shared" si="29"/>
        <v>250</v>
      </c>
      <c r="Q508" t="str" cm="1">
        <f t="array" ref="Q508">_xlfn.IFS(N508="food/small batch","food",N508="food/restaurants","food",N508="food/food trucks","food",N508="theater/spaces","theater",N508="theater/musical","theater",N508="theater/plays","theater",N508="technology/web","technology",N508="technology/space exploration","technology",N508="technology/makerspaces","technology",N508="technology/hardware","technology",N508="technology/gadgets","technology",N508="technology/wearables","technology",N508="film &amp; video/television","film &amp; video",N508="film &amp; video/animation","film &amp; video",N508="film &amp; video/science fiction","film &amp; video",N508="film &amp; video/documentary","film &amp; video",N508="film &amp; video/drama","film &amp; video",N508="film &amp; video/shorts","film &amp; video",N508="games/video games","games",N508="games/tabletop games","games",N508="games/mobile games","games",N508="journalism/audio","journalism",N508="photography/people","photography",N508="photography/photobooks","photography",N508="photography/places","photography",N508="photography/nature","photography",N508="music/electronic music","music",N508="music/rock","music",N508="music/indie rock","music",N508="music/faith","music",N508="publishing/children's books","publishing",N508="publishing/art books","publishing",N508="publishing/fiction","publishing",N508="publishing/translations","publishing",N508="music/pop","music",N508="music/classical music","music",N508="publishing/nonfiction","publishing",N508="publishing/radio &amp; podcasts","publishing",N508="music/world music","music",N508="music/metal","music",N508="music/jazz","music","TRUE","FALSE")</f>
        <v>film &amp; video</v>
      </c>
      <c r="R508" t="str" cm="1">
        <f t="array" ref="R508">_xlfn.IFS(N508="food/small batch","small batch",N508="food/restaurants","retaurants",N508="food/food trucks","food trucks",N508="theater/spaces","spaces",N508="theater/musical","musical",N508="theater/plays","plays",N508="technology/web","web",N508="technology/space exploration","space exploration",N508="technology/makerspaces","makerspaces",N508="technology/hardware","hardware",N508="technology/gadgets","gadgets",N508="technology/wearables","wearables",N508="film &amp; video/television","television",N508="film &amp; video/animation","animation",N508="film &amp; video/science fiction","science fiction",N508="film &amp; video/documentary","documentary",N508="film &amp; video/drama","drama",N508="film &amp; video/shorts","shorts",N508="games/video games","video games",N508="games/tabletop games","tabletop games",N508="games/mobile games","mobile games",N508="journalism/audio","audio",N508="photography/people","people",N508="photography/photobooks","photobooks",N508="photography/places","places",N508="photography/nature","nature",N508="music/electronic music","electronic music",N508="music/rock","rock",N508="music/indie rock","indie rock",N508="music/faith","faith",N508="publishing/children's books","children's books",N508="publishing/art books","art books",N508="publishing/fiction","fiction",N508="publishing/translations","translations",N508="music/pop","pop",N508="music/classical music","classical music",N508="publishing/nonfiction","nonfiction",N508="publishing/radio &amp; podcasts","radio &amp; podcasts",N508="music/world music","world music",N508="music/metal","metal",N508="music/jazz","jazz","TRUE","FALSE")</f>
        <v>animation</v>
      </c>
      <c r="S508" s="5">
        <f t="shared" si="30"/>
        <v>41466.552314814813</v>
      </c>
      <c r="T508" s="5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28"/>
        <v>3.2</v>
      </c>
      <c r="P509" s="24">
        <f t="shared" si="29"/>
        <v>64</v>
      </c>
      <c r="Q509" t="str" cm="1">
        <f t="array" ref="Q509">_xlfn.IFS(N509="food/small batch","food",N509="food/restaurants","food",N509="food/food trucks","food",N509="theater/spaces","theater",N509="theater/musical","theater",N509="theater/plays","theater",N509="technology/web","technology",N509="technology/space exploration","technology",N509="technology/makerspaces","technology",N509="technology/hardware","technology",N509="technology/gadgets","technology",N509="technology/wearables","technology",N509="film &amp; video/television","film &amp; video",N509="film &amp; video/animation","film &amp; video",N509="film &amp; video/science fiction","film &amp; video",N509="film &amp; video/documentary","film &amp; video",N509="film &amp; video/drama","film &amp; video",N509="film &amp; video/shorts","film &amp; video",N509="games/video games","games",N509="games/tabletop games","games",N509="games/mobile games","games",N509="journalism/audio","journalism",N509="photography/people","photography",N509="photography/photobooks","photography",N509="photography/places","photography",N509="photography/nature","photography",N509="music/electronic music","music",N509="music/rock","music",N509="music/indie rock","music",N509="music/faith","music",N509="publishing/children's books","publishing",N509="publishing/art books","publishing",N509="publishing/fiction","publishing",N509="publishing/translations","publishing",N509="music/pop","music",N509="music/classical music","music",N509="publishing/nonfiction","publishing",N509="publishing/radio &amp; podcasts","publishing",N509="music/world music","music",N509="music/metal","music",N509="music/jazz","music","TRUE","FALSE")</f>
        <v>film &amp; video</v>
      </c>
      <c r="R509" t="str" cm="1">
        <f t="array" ref="R509">_xlfn.IFS(N509="food/small batch","small batch",N509="food/restaurants","retaurants",N509="food/food trucks","food trucks",N509="theater/spaces","spaces",N509="theater/musical","musical",N509="theater/plays","plays",N509="technology/web","web",N509="technology/space exploration","space exploration",N509="technology/makerspaces","makerspaces",N509="technology/hardware","hardware",N509="technology/gadgets","gadgets",N509="technology/wearables","wearables",N509="film &amp; video/television","television",N509="film &amp; video/animation","animation",N509="film &amp; video/science fiction","science fiction",N509="film &amp; video/documentary","documentary",N509="film &amp; video/drama","drama",N509="film &amp; video/shorts","shorts",N509="games/video games","video games",N509="games/tabletop games","tabletop games",N509="games/mobile games","mobile games",N509="journalism/audio","audio",N509="photography/people","people",N509="photography/photobooks","photobooks",N509="photography/places","places",N509="photography/nature","nature",N509="music/electronic music","electronic music",N509="music/rock","rock",N509="music/indie rock","indie rock",N509="music/faith","faith",N509="publishing/children's books","children's books",N509="publishing/art books","art books",N509="publishing/fiction","fiction",N509="publishing/translations","translations",N509="music/pop","pop",N509="music/classical music","classical music",N509="publishing/nonfiction","nonfiction",N509="publishing/radio &amp; podcasts","radio &amp; podcasts",N509="music/world music","world music",N509="music/metal","metal",N509="music/jazz","jazz","TRUE","FALSE")</f>
        <v>animation</v>
      </c>
      <c r="S509" s="5">
        <f t="shared" si="30"/>
        <v>41156.958993055552</v>
      </c>
      <c r="T509" s="5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28"/>
        <v>0.8</v>
      </c>
      <c r="P510" s="24">
        <f t="shared" si="29"/>
        <v>133.33333333333334</v>
      </c>
      <c r="Q510" t="str" cm="1">
        <f t="array" ref="Q510">_xlfn.IFS(N510="food/small batch","food",N510="food/restaurants","food",N510="food/food trucks","food",N510="theater/spaces","theater",N510="theater/musical","theater",N510="theater/plays","theater",N510="technology/web","technology",N510="technology/space exploration","technology",N510="technology/makerspaces","technology",N510="technology/hardware","technology",N510="technology/gadgets","technology",N510="technology/wearables","technology",N510="film &amp; video/television","film &amp; video",N510="film &amp; video/animation","film &amp; video",N510="film &amp; video/science fiction","film &amp; video",N510="film &amp; video/documentary","film &amp; video",N510="film &amp; video/drama","film &amp; video",N510="film &amp; video/shorts","film &amp; video",N510="games/video games","games",N510="games/tabletop games","games",N510="games/mobile games","games",N510="journalism/audio","journalism",N510="photography/people","photography",N510="photography/photobooks","photography",N510="photography/places","photography",N510="photography/nature","photography",N510="music/electronic music","music",N510="music/rock","music",N510="music/indie rock","music",N510="music/faith","music",N510="publishing/children's books","publishing",N510="publishing/art books","publishing",N510="publishing/fiction","publishing",N510="publishing/translations","publishing",N510="music/pop","music",N510="music/classical music","music",N510="publishing/nonfiction","publishing",N510="publishing/radio &amp; podcasts","publishing",N510="music/world music","music",N510="music/metal","music",N510="music/jazz","music","TRUE","FALSE")</f>
        <v>film &amp; video</v>
      </c>
      <c r="R510" t="str" cm="1">
        <f t="array" ref="R510">_xlfn.IFS(N510="food/small batch","small batch",N510="food/restaurants","retaurants",N510="food/food trucks","food trucks",N510="theater/spaces","spaces",N510="theater/musical","musical",N510="theater/plays","plays",N510="technology/web","web",N510="technology/space exploration","space exploration",N510="technology/makerspaces","makerspaces",N510="technology/hardware","hardware",N510="technology/gadgets","gadgets",N510="technology/wearables","wearables",N510="film &amp; video/television","television",N510="film &amp; video/animation","animation",N510="film &amp; video/science fiction","science fiction",N510="film &amp; video/documentary","documentary",N510="film &amp; video/drama","drama",N510="film &amp; video/shorts","shorts",N510="games/video games","video games",N510="games/tabletop games","tabletop games",N510="games/mobile games","mobile games",N510="journalism/audio","audio",N510="photography/people","people",N510="photography/photobooks","photobooks",N510="photography/places","places",N510="photography/nature","nature",N510="music/electronic music","electronic music",N510="music/rock","rock",N510="music/indie rock","indie rock",N510="music/faith","faith",N510="publishing/children's books","children's books",N510="publishing/art books","art books",N510="publishing/fiction","fiction",N510="publishing/translations","translations",N510="music/pop","pop",N510="music/classical music","classical music",N510="publishing/nonfiction","nonfiction",N510="publishing/radio &amp; podcasts","radio &amp; podcasts",N510="music/world music","world music",N510="music/metal","metal",N510="music/jazz","jazz","TRUE","FALSE")</f>
        <v>animation</v>
      </c>
      <c r="S510" s="5">
        <f t="shared" si="30"/>
        <v>40995.024317129632</v>
      </c>
      <c r="T510" s="5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28"/>
        <v>0.2</v>
      </c>
      <c r="P511" s="24">
        <f t="shared" si="29"/>
        <v>10</v>
      </c>
      <c r="Q511" t="str" cm="1">
        <f t="array" ref="Q511">_xlfn.IFS(N511="food/small batch","food",N511="food/restaurants","food",N511="food/food trucks","food",N511="theater/spaces","theater",N511="theater/musical","theater",N511="theater/plays","theater",N511="technology/web","technology",N511="technology/space exploration","technology",N511="technology/makerspaces","technology",N511="technology/hardware","technology",N511="technology/gadgets","technology",N511="technology/wearables","technology",N511="film &amp; video/television","film &amp; video",N511="film &amp; video/animation","film &amp; video",N511="film &amp; video/science fiction","film &amp; video",N511="film &amp; video/documentary","film &amp; video",N511="film &amp; video/drama","film &amp; video",N511="film &amp; video/shorts","film &amp; video",N511="games/video games","games",N511="games/tabletop games","games",N511="games/mobile games","games",N511="journalism/audio","journalism",N511="photography/people","photography",N511="photography/photobooks","photography",N511="photography/places","photography",N511="photography/nature","photography",N511="music/electronic music","music",N511="music/rock","music",N511="music/indie rock","music",N511="music/faith","music",N511="publishing/children's books","publishing",N511="publishing/art books","publishing",N511="publishing/fiction","publishing",N511="publishing/translations","publishing",N511="music/pop","music",N511="music/classical music","music",N511="publishing/nonfiction","publishing",N511="publishing/radio &amp; podcasts","publishing",N511="music/world music","music",N511="music/metal","music",N511="music/jazz","music","TRUE","FALSE")</f>
        <v>film &amp; video</v>
      </c>
      <c r="R511" t="str" cm="1">
        <f t="array" ref="R511">_xlfn.IFS(N511="food/small batch","small batch",N511="food/restaurants","retaurants",N511="food/food trucks","food trucks",N511="theater/spaces","spaces",N511="theater/musical","musical",N511="theater/plays","plays",N511="technology/web","web",N511="technology/space exploration","space exploration",N511="technology/makerspaces","makerspaces",N511="technology/hardware","hardware",N511="technology/gadgets","gadgets",N511="technology/wearables","wearables",N511="film &amp; video/television","television",N511="film &amp; video/animation","animation",N511="film &amp; video/science fiction","science fiction",N511="film &amp; video/documentary","documentary",N511="film &amp; video/drama","drama",N511="film &amp; video/shorts","shorts",N511="games/video games","video games",N511="games/tabletop games","tabletop games",N511="games/mobile games","mobile games",N511="journalism/audio","audio",N511="photography/people","people",N511="photography/photobooks","photobooks",N511="photography/places","places",N511="photography/nature","nature",N511="music/electronic music","electronic music",N511="music/rock","rock",N511="music/indie rock","indie rock",N511="music/faith","faith",N511="publishing/children's books","children's books",N511="publishing/art books","art books",N511="publishing/fiction","fiction",N511="publishing/translations","translations",N511="music/pop","pop",N511="music/classical music","classical music",N511="publishing/nonfiction","nonfiction",N511="publishing/radio &amp; podcasts","radio &amp; podcasts",N511="music/world music","world music",N511="music/metal","metal",N511="music/jazz","jazz","TRUE","FALSE")</f>
        <v>animation</v>
      </c>
      <c r="S511" s="5">
        <f t="shared" si="30"/>
        <v>42153.631597222222</v>
      </c>
      <c r="T511" s="5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28"/>
        <v>0</v>
      </c>
      <c r="P512" s="24" t="e">
        <f t="shared" si="29"/>
        <v>#DIV/0!</v>
      </c>
      <c r="Q512" t="str" cm="1">
        <f t="array" ref="Q512">_xlfn.IFS(N512="food/small batch","food",N512="food/restaurants","food",N512="food/food trucks","food",N512="theater/spaces","theater",N512="theater/musical","theater",N512="theater/plays","theater",N512="technology/web","technology",N512="technology/space exploration","technology",N512="technology/makerspaces","technology",N512="technology/hardware","technology",N512="technology/gadgets","technology",N512="technology/wearables","technology",N512="film &amp; video/television","film &amp; video",N512="film &amp; video/animation","film &amp; video",N512="film &amp; video/science fiction","film &amp; video",N512="film &amp; video/documentary","film &amp; video",N512="film &amp; video/drama","film &amp; video",N512="film &amp; video/shorts","film &amp; video",N512="games/video games","games",N512="games/tabletop games","games",N512="games/mobile games","games",N512="journalism/audio","journalism",N512="photography/people","photography",N512="photography/photobooks","photography",N512="photography/places","photography",N512="photography/nature","photography",N512="music/electronic music","music",N512="music/rock","music",N512="music/indie rock","music",N512="music/faith","music",N512="publishing/children's books","publishing",N512="publishing/art books","publishing",N512="publishing/fiction","publishing",N512="publishing/translations","publishing",N512="music/pop","music",N512="music/classical music","music",N512="publishing/nonfiction","publishing",N512="publishing/radio &amp; podcasts","publishing",N512="music/world music","music",N512="music/metal","music",N512="music/jazz","music","TRUE","FALSE")</f>
        <v>film &amp; video</v>
      </c>
      <c r="R512" t="str" cm="1">
        <f t="array" ref="R512">_xlfn.IFS(N512="food/small batch","small batch",N512="food/restaurants","retaurants",N512="food/food trucks","food trucks",N512="theater/spaces","spaces",N512="theater/musical","musical",N512="theater/plays","plays",N512="technology/web","web",N512="technology/space exploration","space exploration",N512="technology/makerspaces","makerspaces",N512="technology/hardware","hardware",N512="technology/gadgets","gadgets",N512="technology/wearables","wearables",N512="film &amp; video/television","television",N512="film &amp; video/animation","animation",N512="film &amp; video/science fiction","science fiction",N512="film &amp; video/documentary","documentary",N512="film &amp; video/drama","drama",N512="film &amp; video/shorts","shorts",N512="games/video games","video games",N512="games/tabletop games","tabletop games",N512="games/mobile games","mobile games",N512="journalism/audio","audio",N512="photography/people","people",N512="photography/photobooks","photobooks",N512="photography/places","places",N512="photography/nature","nature",N512="music/electronic music","electronic music",N512="music/rock","rock",N512="music/indie rock","indie rock",N512="music/faith","faith",N512="publishing/children's books","children's books",N512="publishing/art books","art books",N512="publishing/fiction","fiction",N512="publishing/translations","translations",N512="music/pop","pop",N512="music/classical music","classical music",N512="publishing/nonfiction","nonfiction",N512="publishing/radio &amp; podcasts","radio &amp; podcasts",N512="music/world music","world music",N512="music/metal","metal",N512="music/jazz","jazz","TRUE","FALSE")</f>
        <v>animation</v>
      </c>
      <c r="S512" s="5">
        <f t="shared" si="30"/>
        <v>42400.176377314812</v>
      </c>
      <c r="T512" s="5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28"/>
        <v>3</v>
      </c>
      <c r="P513" s="24">
        <f t="shared" si="29"/>
        <v>30</v>
      </c>
      <c r="Q513" t="str" cm="1">
        <f t="array" ref="Q513">_xlfn.IFS(N513="food/small batch","food",N513="food/restaurants","food",N513="food/food trucks","food",N513="theater/spaces","theater",N513="theater/musical","theater",N513="theater/plays","theater",N513="technology/web","technology",N513="technology/space exploration","technology",N513="technology/makerspaces","technology",N513="technology/hardware","technology",N513="technology/gadgets","technology",N513="technology/wearables","technology",N513="film &amp; video/television","film &amp; video",N513="film &amp; video/animation","film &amp; video",N513="film &amp; video/science fiction","film &amp; video",N513="film &amp; video/documentary","film &amp; video",N513="film &amp; video/drama","film &amp; video",N513="film &amp; video/shorts","film &amp; video",N513="games/video games","games",N513="games/tabletop games","games",N513="games/mobile games","games",N513="journalism/audio","journalism",N513="photography/people","photography",N513="photography/photobooks","photography",N513="photography/places","photography",N513="photography/nature","photography",N513="music/electronic music","music",N513="music/rock","music",N513="music/indie rock","music",N513="music/faith","music",N513="publishing/children's books","publishing",N513="publishing/art books","publishing",N513="publishing/fiction","publishing",N513="publishing/translations","publishing",N513="music/pop","music",N513="music/classical music","music",N513="publishing/nonfiction","publishing",N513="publishing/radio &amp; podcasts","publishing",N513="music/world music","music",N513="music/metal","music",N513="music/jazz","music","TRUE","FALSE")</f>
        <v>film &amp; video</v>
      </c>
      <c r="R513" t="str" cm="1">
        <f t="array" ref="R513">_xlfn.IFS(N513="food/small batch","small batch",N513="food/restaurants","retaurants",N513="food/food trucks","food trucks",N513="theater/spaces","spaces",N513="theater/musical","musical",N513="theater/plays","plays",N513="technology/web","web",N513="technology/space exploration","space exploration",N513="technology/makerspaces","makerspaces",N513="technology/hardware","hardware",N513="technology/gadgets","gadgets",N513="technology/wearables","wearables",N513="film &amp; video/television","television",N513="film &amp; video/animation","animation",N513="film &amp; video/science fiction","science fiction",N513="film &amp; video/documentary","documentary",N513="film &amp; video/drama","drama",N513="film &amp; video/shorts","shorts",N513="games/video games","video games",N513="games/tabletop games","tabletop games",N513="games/mobile games","mobile games",N513="journalism/audio","audio",N513="photography/people","people",N513="photography/photobooks","photobooks",N513="photography/places","places",N513="photography/nature","nature",N513="music/electronic music","electronic music",N513="music/rock","rock",N513="music/indie rock","indie rock",N513="music/faith","faith",N513="publishing/children's books","children's books",N513="publishing/art books","art books",N513="publishing/fiction","fiction",N513="publishing/translations","translations",N513="music/pop","pop",N513="music/classical music","classical music",N513="publishing/nonfiction","nonfiction",N513="publishing/radio &amp; podcasts","radio &amp; podcasts",N513="music/world music","world music",N513="music/metal","metal",N513="music/jazz","jazz","TRUE","FALSE")</f>
        <v>animation</v>
      </c>
      <c r="S513" s="5">
        <f t="shared" si="30"/>
        <v>41340.303032407406</v>
      </c>
      <c r="T513" s="5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28"/>
        <v>0.13749999999999998</v>
      </c>
      <c r="P514" s="24">
        <f t="shared" si="29"/>
        <v>5.5</v>
      </c>
      <c r="Q514" t="str" cm="1">
        <f t="array" ref="Q514">_xlfn.IFS(N514="food/small batch","food",N514="food/restaurants","food",N514="food/food trucks","food",N514="theater/spaces","theater",N514="theater/musical","theater",N514="theater/plays","theater",N514="technology/web","technology",N514="technology/space exploration","technology",N514="technology/makerspaces","technology",N514="technology/hardware","technology",N514="technology/gadgets","technology",N514="technology/wearables","technology",N514="film &amp; video/television","film &amp; video",N514="film &amp; video/animation","film &amp; video",N514="film &amp; video/science fiction","film &amp; video",N514="film &amp; video/documentary","film &amp; video",N514="film &amp; video/drama","film &amp; video",N514="film &amp; video/shorts","film &amp; video",N514="games/video games","games",N514="games/tabletop games","games",N514="games/mobile games","games",N514="journalism/audio","journalism",N514="photography/people","photography",N514="photography/photobooks","photography",N514="photography/places","photography",N514="photography/nature","photography",N514="music/electronic music","music",N514="music/rock","music",N514="music/indie rock","music",N514="music/faith","music",N514="publishing/children's books","publishing",N514="publishing/art books","publishing",N514="publishing/fiction","publishing",N514="publishing/translations","publishing",N514="music/pop","music",N514="music/classical music","music",N514="publishing/nonfiction","publishing",N514="publishing/radio &amp; podcasts","publishing",N514="music/world music","music",N514="music/metal","music",N514="music/jazz","music","TRUE","FALSE")</f>
        <v>film &amp; video</v>
      </c>
      <c r="R514" t="str" cm="1">
        <f t="array" ref="R514">_xlfn.IFS(N514="food/small batch","small batch",N514="food/restaurants","retaurants",N514="food/food trucks","food trucks",N514="theater/spaces","spaces",N514="theater/musical","musical",N514="theater/plays","plays",N514="technology/web","web",N514="technology/space exploration","space exploration",N514="technology/makerspaces","makerspaces",N514="technology/hardware","hardware",N514="technology/gadgets","gadgets",N514="technology/wearables","wearables",N514="film &amp; video/television","television",N514="film &amp; video/animation","animation",N514="film &amp; video/science fiction","science fiction",N514="film &amp; video/documentary","documentary",N514="film &amp; video/drama","drama",N514="film &amp; video/shorts","shorts",N514="games/video games","video games",N514="games/tabletop games","tabletop games",N514="games/mobile games","mobile games",N514="journalism/audio","audio",N514="photography/people","people",N514="photography/photobooks","photobooks",N514="photography/places","places",N514="photography/nature","nature",N514="music/electronic music","electronic music",N514="music/rock","rock",N514="music/indie rock","indie rock",N514="music/faith","faith",N514="publishing/children's books","children's books",N514="publishing/art books","art books",N514="publishing/fiction","fiction",N514="publishing/translations","translations",N514="music/pop","pop",N514="music/classical music","classical music",N514="publishing/nonfiction","nonfiction",N514="publishing/radio &amp; podcasts","radio &amp; podcasts",N514="music/world music","world music",N514="music/metal","metal",N514="music/jazz","jazz","TRUE","FALSE")</f>
        <v>animation</v>
      </c>
      <c r="S514" s="5">
        <f t="shared" si="30"/>
        <v>42649.742210648154</v>
      </c>
      <c r="T514" s="5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ref="O515:O578" si="32">(E515/D515)*100</f>
        <v>13.923999999999999</v>
      </c>
      <c r="P515" s="24">
        <f t="shared" ref="P515:P578" si="33">E515/L515</f>
        <v>102.38235294117646</v>
      </c>
      <c r="Q515" t="str" cm="1">
        <f t="array" ref="Q515">_xlfn.IFS(N515="food/small batch","food",N515="food/restaurants","food",N515="food/food trucks","food",N515="theater/spaces","theater",N515="theater/musical","theater",N515="theater/plays","theater",N515="technology/web","technology",N515="technology/space exploration","technology",N515="technology/makerspaces","technology",N515="technology/hardware","technology",N515="technology/gadgets","technology",N515="technology/wearables","technology",N515="film &amp; video/television","film &amp; video",N515="film &amp; video/animation","film &amp; video",N515="film &amp; video/science fiction","film &amp; video",N515="film &amp; video/documentary","film &amp; video",N515="film &amp; video/drama","film &amp; video",N515="film &amp; video/shorts","film &amp; video",N515="games/video games","games",N515="games/tabletop games","games",N515="games/mobile games","games",N515="journalism/audio","journalism",N515="photography/people","photography",N515="photography/photobooks","photography",N515="photography/places","photography",N515="photography/nature","photography",N515="music/electronic music","music",N515="music/rock","music",N515="music/indie rock","music",N515="music/faith","music",N515="publishing/children's books","publishing",N515="publishing/art books","publishing",N515="publishing/fiction","publishing",N515="publishing/translations","publishing",N515="music/pop","music",N515="music/classical music","music",N515="publishing/nonfiction","publishing",N515="publishing/radio &amp; podcasts","publishing",N515="music/world music","music",N515="music/metal","music",N515="music/jazz","music","TRUE","FALSE")</f>
        <v>film &amp; video</v>
      </c>
      <c r="R515" t="str" cm="1">
        <f t="array" ref="R515">_xlfn.IFS(N515="food/small batch","small batch",N515="food/restaurants","retaurants",N515="food/food trucks","food trucks",N515="theater/spaces","spaces",N515="theater/musical","musical",N515="theater/plays","plays",N515="technology/web","web",N515="technology/space exploration","space exploration",N515="technology/makerspaces","makerspaces",N515="technology/hardware","hardware",N515="technology/gadgets","gadgets",N515="technology/wearables","wearables",N515="film &amp; video/television","television",N515="film &amp; video/animation","animation",N515="film &amp; video/science fiction","science fiction",N515="film &amp; video/documentary","documentary",N515="film &amp; video/drama","drama",N515="film &amp; video/shorts","shorts",N515="games/video games","video games",N515="games/tabletop games","tabletop games",N515="games/mobile games","mobile games",N515="journalism/audio","audio",N515="photography/people","people",N515="photography/photobooks","photobooks",N515="photography/places","places",N515="photography/nature","nature",N515="music/electronic music","electronic music",N515="music/rock","rock",N515="music/indie rock","indie rock",N515="music/faith","faith",N515="publishing/children's books","children's books",N515="publishing/art books","art books",N515="publishing/fiction","fiction",N515="publishing/translations","translations",N515="music/pop","pop",N515="music/classical music","classical music",N515="publishing/nonfiction","nonfiction",N515="publishing/radio &amp; podcasts","radio &amp; podcasts",N515="music/world music","world music",N515="music/metal","metal",N515="music/jazz","jazz","TRUE","FALSE")</f>
        <v>animation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32"/>
        <v>3.3333333333333335</v>
      </c>
      <c r="P516" s="24">
        <f t="shared" si="33"/>
        <v>16.666666666666668</v>
      </c>
      <c r="Q516" t="str" cm="1">
        <f t="array" ref="Q516">_xlfn.IFS(N516="food/small batch","food",N516="food/restaurants","food",N516="food/food trucks","food",N516="theater/spaces","theater",N516="theater/musical","theater",N516="theater/plays","theater",N516="technology/web","technology",N516="technology/space exploration","technology",N516="technology/makerspaces","technology",N516="technology/hardware","technology",N516="technology/gadgets","technology",N516="technology/wearables","technology",N516="film &amp; video/television","film &amp; video",N516="film &amp; video/animation","film &amp; video",N516="film &amp; video/science fiction","film &amp; video",N516="film &amp; video/documentary","film &amp; video",N516="film &amp; video/drama","film &amp; video",N516="film &amp; video/shorts","film &amp; video",N516="games/video games","games",N516="games/tabletop games","games",N516="games/mobile games","games",N516="journalism/audio","journalism",N516="photography/people","photography",N516="photography/photobooks","photography",N516="photography/places","photography",N516="photography/nature","photography",N516="music/electronic music","music",N516="music/rock","music",N516="music/indie rock","music",N516="music/faith","music",N516="publishing/children's books","publishing",N516="publishing/art books","publishing",N516="publishing/fiction","publishing",N516="publishing/translations","publishing",N516="music/pop","music",N516="music/classical music","music",N516="publishing/nonfiction","publishing",N516="publishing/radio &amp; podcasts","publishing",N516="music/world music","music",N516="music/metal","music",N516="music/jazz","music","TRUE","FALSE")</f>
        <v>film &amp; video</v>
      </c>
      <c r="R516" t="str" cm="1">
        <f t="array" ref="R516">_xlfn.IFS(N516="food/small batch","small batch",N516="food/restaurants","retaurants",N516="food/food trucks","food trucks",N516="theater/spaces","spaces",N516="theater/musical","musical",N516="theater/plays","plays",N516="technology/web","web",N516="technology/space exploration","space exploration",N516="technology/makerspaces","makerspaces",N516="technology/hardware","hardware",N516="technology/gadgets","gadgets",N516="technology/wearables","wearables",N516="film &amp; video/television","television",N516="film &amp; video/animation","animation",N516="film &amp; video/science fiction","science fiction",N516="film &amp; video/documentary","documentary",N516="film &amp; video/drama","drama",N516="film &amp; video/shorts","shorts",N516="games/video games","video games",N516="games/tabletop games","tabletop games",N516="games/mobile games","mobile games",N516="journalism/audio","audio",N516="photography/people","people",N516="photography/photobooks","photobooks",N516="photography/places","places",N516="photography/nature","nature",N516="music/electronic music","electronic music",N516="music/rock","rock",N516="music/indie rock","indie rock",N516="music/faith","faith",N516="publishing/children's books","children's books",N516="publishing/art books","art books",N516="publishing/fiction","fiction",N516="publishing/translations","translations",N516="music/pop","pop",N516="music/classical music","classical music",N516="publishing/nonfiction","nonfiction",N516="publishing/radio &amp; podcasts","radio &amp; podcasts",N516="music/world music","world music",N516="music/metal","metal",N516="music/jazz","jazz","TRUE","FALSE")</f>
        <v>animation</v>
      </c>
      <c r="S516" s="5">
        <f t="shared" si="34"/>
        <v>41830.613969907405</v>
      </c>
      <c r="T516" s="5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si="32"/>
        <v>25.41340206185567</v>
      </c>
      <c r="P517" s="24">
        <f t="shared" si="33"/>
        <v>725.02941176470586</v>
      </c>
      <c r="Q517" t="str" cm="1">
        <f t="array" ref="Q517">_xlfn.IFS(N517="food/small batch","food",N517="food/restaurants","food",N517="food/food trucks","food",N517="theater/spaces","theater",N517="theater/musical","theater",N517="theater/plays","theater",N517="technology/web","technology",N517="technology/space exploration","technology",N517="technology/makerspaces","technology",N517="technology/hardware","technology",N517="technology/gadgets","technology",N517="technology/wearables","technology",N517="film &amp; video/television","film &amp; video",N517="film &amp; video/animation","film &amp; video",N517="film &amp; video/science fiction","film &amp; video",N517="film &amp; video/documentary","film &amp; video",N517="film &amp; video/drama","film &amp; video",N517="film &amp; video/shorts","film &amp; video",N517="games/video games","games",N517="games/tabletop games","games",N517="games/mobile games","games",N517="journalism/audio","journalism",N517="photography/people","photography",N517="photography/photobooks","photography",N517="photography/places","photography",N517="photography/nature","photography",N517="music/electronic music","music",N517="music/rock","music",N517="music/indie rock","music",N517="music/faith","music",N517="publishing/children's books","publishing",N517="publishing/art books","publishing",N517="publishing/fiction","publishing",N517="publishing/translations","publishing",N517="music/pop","music",N517="music/classical music","music",N517="publishing/nonfiction","publishing",N517="publishing/radio &amp; podcasts","publishing",N517="music/world music","music",N517="music/metal","music",N517="music/jazz","music","TRUE","FALSE")</f>
        <v>film &amp; video</v>
      </c>
      <c r="R517" t="str" cm="1">
        <f t="array" ref="R517">_xlfn.IFS(N517="food/small batch","small batch",N517="food/restaurants","retaurants",N517="food/food trucks","food trucks",N517="theater/spaces","spaces",N517="theater/musical","musical",N517="theater/plays","plays",N517="technology/web","web",N517="technology/space exploration","space exploration",N517="technology/makerspaces","makerspaces",N517="technology/hardware","hardware",N517="technology/gadgets","gadgets",N517="technology/wearables","wearables",N517="film &amp; video/television","television",N517="film &amp; video/animation","animation",N517="film &amp; video/science fiction","science fiction",N517="film &amp; video/documentary","documentary",N517="film &amp; video/drama","drama",N517="film &amp; video/shorts","shorts",N517="games/video games","video games",N517="games/tabletop games","tabletop games",N517="games/mobile games","mobile games",N517="journalism/audio","audio",N517="photography/people","people",N517="photography/photobooks","photobooks",N517="photography/places","places",N517="photography/nature","nature",N517="music/electronic music","electronic music",N517="music/rock","rock",N517="music/indie rock","indie rock",N517="music/faith","faith",N517="publishing/children's books","children's books",N517="publishing/art books","art books",N517="publishing/fiction","fiction",N517="publishing/translations","translations",N517="music/pop","pop",N517="music/classical music","classical music",N517="publishing/nonfiction","nonfiction",N517="publishing/radio &amp; podcasts","radio &amp; podcasts",N517="music/world music","world music",N517="music/metal","metal",N517="music/jazz","jazz","TRUE","FALSE")</f>
        <v>animation</v>
      </c>
      <c r="S517" s="5">
        <f t="shared" si="34"/>
        <v>42327.490752314814</v>
      </c>
      <c r="T517" s="5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32"/>
        <v>0</v>
      </c>
      <c r="P518" s="24" t="e">
        <f t="shared" si="33"/>
        <v>#DIV/0!</v>
      </c>
      <c r="Q518" t="str" cm="1">
        <f t="array" ref="Q518">_xlfn.IFS(N518="food/small batch","food",N518="food/restaurants","food",N518="food/food trucks","food",N518="theater/spaces","theater",N518="theater/musical","theater",N518="theater/plays","theater",N518="technology/web","technology",N518="technology/space exploration","technology",N518="technology/makerspaces","technology",N518="technology/hardware","technology",N518="technology/gadgets","technology",N518="technology/wearables","technology",N518="film &amp; video/television","film &amp; video",N518="film &amp; video/animation","film &amp; video",N518="film &amp; video/science fiction","film &amp; video",N518="film &amp; video/documentary","film &amp; video",N518="film &amp; video/drama","film &amp; video",N518="film &amp; video/shorts","film &amp; video",N518="games/video games","games",N518="games/tabletop games","games",N518="games/mobile games","games",N518="journalism/audio","journalism",N518="photography/people","photography",N518="photography/photobooks","photography",N518="photography/places","photography",N518="photography/nature","photography",N518="music/electronic music","music",N518="music/rock","music",N518="music/indie rock","music",N518="music/faith","music",N518="publishing/children's books","publishing",N518="publishing/art books","publishing",N518="publishing/fiction","publishing",N518="publishing/translations","publishing",N518="music/pop","music",N518="music/classical music","music",N518="publishing/nonfiction","publishing",N518="publishing/radio &amp; podcasts","publishing",N518="music/world music","music",N518="music/metal","music",N518="music/jazz","music","TRUE","FALSE")</f>
        <v>film &amp; video</v>
      </c>
      <c r="R518" t="str" cm="1">
        <f t="array" ref="R518">_xlfn.IFS(N518="food/small batch","small batch",N518="food/restaurants","retaurants",N518="food/food trucks","food trucks",N518="theater/spaces","spaces",N518="theater/musical","musical",N518="theater/plays","plays",N518="technology/web","web",N518="technology/space exploration","space exploration",N518="technology/makerspaces","makerspaces",N518="technology/hardware","hardware",N518="technology/gadgets","gadgets",N518="technology/wearables","wearables",N518="film &amp; video/television","television",N518="film &amp; video/animation","animation",N518="film &amp; video/science fiction","science fiction",N518="film &amp; video/documentary","documentary",N518="film &amp; video/drama","drama",N518="film &amp; video/shorts","shorts",N518="games/video games","video games",N518="games/tabletop games","tabletop games",N518="games/mobile games","mobile games",N518="journalism/audio","audio",N518="photography/people","people",N518="photography/photobooks","photobooks",N518="photography/places","places",N518="photography/nature","nature",N518="music/electronic music","electronic music",N518="music/rock","rock",N518="music/indie rock","indie rock",N518="music/faith","faith",N518="publishing/children's books","children's books",N518="publishing/art books","art books",N518="publishing/fiction","fiction",N518="publishing/translations","translations",N518="music/pop","pop",N518="music/classical music","classical music",N518="publishing/nonfiction","nonfiction",N518="publishing/radio &amp; podcasts","radio &amp; podcasts",N518="music/world music","world music",N518="music/metal","metal",N518="music/jazz","jazz","TRUE","FALSE")</f>
        <v>animation</v>
      </c>
      <c r="S518" s="5">
        <f t="shared" si="34"/>
        <v>42091.778703703705</v>
      </c>
      <c r="T518" s="5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32"/>
        <v>1.3666666666666667</v>
      </c>
      <c r="P519" s="24">
        <f t="shared" si="33"/>
        <v>68.333333333333329</v>
      </c>
      <c r="Q519" t="str" cm="1">
        <f t="array" ref="Q519">_xlfn.IFS(N519="food/small batch","food",N519="food/restaurants","food",N519="food/food trucks","food",N519="theater/spaces","theater",N519="theater/musical","theater",N519="theater/plays","theater",N519="technology/web","technology",N519="technology/space exploration","technology",N519="technology/makerspaces","technology",N519="technology/hardware","technology",N519="technology/gadgets","technology",N519="technology/wearables","technology",N519="film &amp; video/television","film &amp; video",N519="film &amp; video/animation","film &amp; video",N519="film &amp; video/science fiction","film &amp; video",N519="film &amp; video/documentary","film &amp; video",N519="film &amp; video/drama","film &amp; video",N519="film &amp; video/shorts","film &amp; video",N519="games/video games","games",N519="games/tabletop games","games",N519="games/mobile games","games",N519="journalism/audio","journalism",N519="photography/people","photography",N519="photography/photobooks","photography",N519="photography/places","photography",N519="photography/nature","photography",N519="music/electronic music","music",N519="music/rock","music",N519="music/indie rock","music",N519="music/faith","music",N519="publishing/children's books","publishing",N519="publishing/art books","publishing",N519="publishing/fiction","publishing",N519="publishing/translations","publishing",N519="music/pop","music",N519="music/classical music","music",N519="publishing/nonfiction","publishing",N519="publishing/radio &amp; podcasts","publishing",N519="music/world music","music",N519="music/metal","music",N519="music/jazz","music","TRUE","FALSE")</f>
        <v>film &amp; video</v>
      </c>
      <c r="R519" t="str" cm="1">
        <f t="array" ref="R519">_xlfn.IFS(N519="food/small batch","small batch",N519="food/restaurants","retaurants",N519="food/food trucks","food trucks",N519="theater/spaces","spaces",N519="theater/musical","musical",N519="theater/plays","plays",N519="technology/web","web",N519="technology/space exploration","space exploration",N519="technology/makerspaces","makerspaces",N519="technology/hardware","hardware",N519="technology/gadgets","gadgets",N519="technology/wearables","wearables",N519="film &amp; video/television","television",N519="film &amp; video/animation","animation",N519="film &amp; video/science fiction","science fiction",N519="film &amp; video/documentary","documentary",N519="film &amp; video/drama","drama",N519="film &amp; video/shorts","shorts",N519="games/video games","video games",N519="games/tabletop games","tabletop games",N519="games/mobile games","mobile games",N519="journalism/audio","audio",N519="photography/people","people",N519="photography/photobooks","photobooks",N519="photography/places","places",N519="photography/nature","nature",N519="music/electronic music","electronic music",N519="music/rock","rock",N519="music/indie rock","indie rock",N519="music/faith","faith",N519="publishing/children's books","children's books",N519="publishing/art books","art books",N519="publishing/fiction","fiction",N519="publishing/translations","translations",N519="music/pop","pop",N519="music/classical music","classical music",N519="publishing/nonfiction","nonfiction",N519="publishing/radio &amp; podcasts","radio &amp; podcasts",N519="music/world music","world music",N519="music/metal","metal",N519="music/jazz","jazz","TRUE","FALSE")</f>
        <v>animation</v>
      </c>
      <c r="S519" s="5">
        <f t="shared" si="34"/>
        <v>42738.615289351852</v>
      </c>
      <c r="T519" s="5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32"/>
        <v>0</v>
      </c>
      <c r="P520" s="24" t="e">
        <f t="shared" si="33"/>
        <v>#DIV/0!</v>
      </c>
      <c r="Q520" t="str" cm="1">
        <f t="array" ref="Q520">_xlfn.IFS(N520="food/small batch","food",N520="food/restaurants","food",N520="food/food trucks","food",N520="theater/spaces","theater",N520="theater/musical","theater",N520="theater/plays","theater",N520="technology/web","technology",N520="technology/space exploration","technology",N520="technology/makerspaces","technology",N520="technology/hardware","technology",N520="technology/gadgets","technology",N520="technology/wearables","technology",N520="film &amp; video/television","film &amp; video",N520="film &amp; video/animation","film &amp; video",N520="film &amp; video/science fiction","film &amp; video",N520="film &amp; video/documentary","film &amp; video",N520="film &amp; video/drama","film &amp; video",N520="film &amp; video/shorts","film &amp; video",N520="games/video games","games",N520="games/tabletop games","games",N520="games/mobile games","games",N520="journalism/audio","journalism",N520="photography/people","photography",N520="photography/photobooks","photography",N520="photography/places","photography",N520="photography/nature","photography",N520="music/electronic music","music",N520="music/rock","music",N520="music/indie rock","music",N520="music/faith","music",N520="publishing/children's books","publishing",N520="publishing/art books","publishing",N520="publishing/fiction","publishing",N520="publishing/translations","publishing",N520="music/pop","music",N520="music/classical music","music",N520="publishing/nonfiction","publishing",N520="publishing/radio &amp; podcasts","publishing",N520="music/world music","music",N520="music/metal","music",N520="music/jazz","music","TRUE","FALSE")</f>
        <v>film &amp; video</v>
      </c>
      <c r="R520" t="str" cm="1">
        <f t="array" ref="R520">_xlfn.IFS(N520="food/small batch","small batch",N520="food/restaurants","retaurants",N520="food/food trucks","food trucks",N520="theater/spaces","spaces",N520="theater/musical","musical",N520="theater/plays","plays",N520="technology/web","web",N520="technology/space exploration","space exploration",N520="technology/makerspaces","makerspaces",N520="technology/hardware","hardware",N520="technology/gadgets","gadgets",N520="technology/wearables","wearables",N520="film &amp; video/television","television",N520="film &amp; video/animation","animation",N520="film &amp; video/science fiction","science fiction",N520="film &amp; video/documentary","documentary",N520="film &amp; video/drama","drama",N520="film &amp; video/shorts","shorts",N520="games/video games","video games",N520="games/tabletop games","tabletop games",N520="games/mobile games","mobile games",N520="journalism/audio","audio",N520="photography/people","people",N520="photography/photobooks","photobooks",N520="photography/places","places",N520="photography/nature","nature",N520="music/electronic music","electronic music",N520="music/rock","rock",N520="music/indie rock","indie rock",N520="music/faith","faith",N520="publishing/children's books","children's books",N520="publishing/art books","art books",N520="publishing/fiction","fiction",N520="publishing/translations","translations",N520="music/pop","pop",N520="music/classical music","classical music",N520="publishing/nonfiction","nonfiction",N520="publishing/radio &amp; podcasts","radio &amp; podcasts",N520="music/world music","world music",N520="music/metal","metal",N520="music/jazz","jazz","TRUE","FALSE")</f>
        <v>animation</v>
      </c>
      <c r="S520" s="5">
        <f t="shared" si="34"/>
        <v>42223.616018518514</v>
      </c>
      <c r="T520" s="5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32"/>
        <v>22.881426547787683</v>
      </c>
      <c r="P521" s="24">
        <f t="shared" si="33"/>
        <v>39.228571428571428</v>
      </c>
      <c r="Q521" t="str" cm="1">
        <f t="array" ref="Q521">_xlfn.IFS(N521="food/small batch","food",N521="food/restaurants","food",N521="food/food trucks","food",N521="theater/spaces","theater",N521="theater/musical","theater",N521="theater/plays","theater",N521="technology/web","technology",N521="technology/space exploration","technology",N521="technology/makerspaces","technology",N521="technology/hardware","technology",N521="technology/gadgets","technology",N521="technology/wearables","technology",N521="film &amp; video/television","film &amp; video",N521="film &amp; video/animation","film &amp; video",N521="film &amp; video/science fiction","film &amp; video",N521="film &amp; video/documentary","film &amp; video",N521="film &amp; video/drama","film &amp; video",N521="film &amp; video/shorts","film &amp; video",N521="games/video games","games",N521="games/tabletop games","games",N521="games/mobile games","games",N521="journalism/audio","journalism",N521="photography/people","photography",N521="photography/photobooks","photography",N521="photography/places","photography",N521="photography/nature","photography",N521="music/electronic music","music",N521="music/rock","music",N521="music/indie rock","music",N521="music/faith","music",N521="publishing/children's books","publishing",N521="publishing/art books","publishing",N521="publishing/fiction","publishing",N521="publishing/translations","publishing",N521="music/pop","music",N521="music/classical music","music",N521="publishing/nonfiction","publishing",N521="publishing/radio &amp; podcasts","publishing",N521="music/world music","music",N521="music/metal","music",N521="music/jazz","music","TRUE","FALSE")</f>
        <v>film &amp; video</v>
      </c>
      <c r="R521" t="str" cm="1">
        <f t="array" ref="R521">_xlfn.IFS(N521="food/small batch","small batch",N521="food/restaurants","retaurants",N521="food/food trucks","food trucks",N521="theater/spaces","spaces",N521="theater/musical","musical",N521="theater/plays","plays",N521="technology/web","web",N521="technology/space exploration","space exploration",N521="technology/makerspaces","makerspaces",N521="technology/hardware","hardware",N521="technology/gadgets","gadgets",N521="technology/wearables","wearables",N521="film &amp; video/television","television",N521="film &amp; video/animation","animation",N521="film &amp; video/science fiction","science fiction",N521="film &amp; video/documentary","documentary",N521="film &amp; video/drama","drama",N521="film &amp; video/shorts","shorts",N521="games/video games","video games",N521="games/tabletop games","tabletop games",N521="games/mobile games","mobile games",N521="journalism/audio","audio",N521="photography/people","people",N521="photography/photobooks","photobooks",N521="photography/places","places",N521="photography/nature","nature",N521="music/electronic music","electronic music",N521="music/rock","rock",N521="music/indie rock","indie rock",N521="music/faith","faith",N521="publishing/children's books","children's books",N521="publishing/art books","art books",N521="publishing/fiction","fiction",N521="publishing/translations","translations",N521="music/pop","pop",N521="music/classical music","classical music",N521="publishing/nonfiction","nonfiction",N521="publishing/radio &amp; podcasts","radio &amp; podcasts",N521="music/world music","world music",N521="music/metal","metal",N521="music/jazz","jazz","TRUE","FALSE")</f>
        <v>animation</v>
      </c>
      <c r="S521" s="5">
        <f t="shared" si="34"/>
        <v>41218.391446759262</v>
      </c>
      <c r="T521" s="5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32"/>
        <v>102.1</v>
      </c>
      <c r="P522" s="24">
        <f t="shared" si="33"/>
        <v>150.14705882352942</v>
      </c>
      <c r="Q522" t="str" cm="1">
        <f t="array" ref="Q522">_xlfn.IFS(N522="food/small batch","food",N522="food/restaurants","food",N522="food/food trucks","food",N522="theater/spaces","theater",N522="theater/musical","theater",N522="theater/plays","theater",N522="technology/web","technology",N522="technology/space exploration","technology",N522="technology/makerspaces","technology",N522="technology/hardware","technology",N522="technology/gadgets","technology",N522="technology/wearables","technology",N522="film &amp; video/television","film &amp; video",N522="film &amp; video/animation","film &amp; video",N522="film &amp; video/science fiction","film &amp; video",N522="film &amp; video/documentary","film &amp; video",N522="film &amp; video/drama","film &amp; video",N522="film &amp; video/shorts","film &amp; video",N522="games/video games","games",N522="games/tabletop games","games",N522="games/mobile games","games",N522="journalism/audio","journalism",N522="photography/people","photography",N522="photography/photobooks","photography",N522="photography/places","photography",N522="photography/nature","photography",N522="music/electronic music","music",N522="music/rock","music",N522="music/indie rock","music",N522="music/faith","music",N522="publishing/children's books","publishing",N522="publishing/art books","publishing",N522="publishing/fiction","publishing",N522="publishing/translations","publishing",N522="music/pop","music",N522="music/classical music","music",N522="publishing/nonfiction","publishing",N522="publishing/radio &amp; podcasts","publishing",N522="music/world music","music",N522="music/metal","music",N522="music/jazz","music","TRUE","FALSE")</f>
        <v>theater</v>
      </c>
      <c r="R522" t="str" cm="1">
        <f t="array" ref="R522">_xlfn.IFS(N522="food/small batch","small batch",N522="food/restaurants","retaurants",N522="food/food trucks","food trucks",N522="theater/spaces","spaces",N522="theater/musical","musical",N522="theater/plays","plays",N522="technology/web","web",N522="technology/space exploration","space exploration",N522="technology/makerspaces","makerspaces",N522="technology/hardware","hardware",N522="technology/gadgets","gadgets",N522="technology/wearables","wearables",N522="film &amp; video/television","television",N522="film &amp; video/animation","animation",N522="film &amp; video/science fiction","science fiction",N522="film &amp; video/documentary","documentary",N522="film &amp; video/drama","drama",N522="film &amp; video/shorts","shorts",N522="games/video games","video games",N522="games/tabletop games","tabletop games",N522="games/mobile games","mobile games",N522="journalism/audio","audio",N522="photography/people","people",N522="photography/photobooks","photobooks",N522="photography/places","places",N522="photography/nature","nature",N522="music/electronic music","electronic music",N522="music/rock","rock",N522="music/indie rock","indie rock",N522="music/faith","faith",N522="publishing/children's books","children's books",N522="publishing/art books","art books",N522="publishing/fiction","fiction",N522="publishing/translations","translations",N522="music/pop","pop",N522="music/classical music","classical music",N522="publishing/nonfiction","nonfiction",N522="publishing/radio &amp; podcasts","radio &amp; podcasts",N522="music/world music","world music",N522="music/metal","metal",N522="music/jazz","jazz","TRUE","FALSE")</f>
        <v>plays</v>
      </c>
      <c r="S522" s="5">
        <f t="shared" si="34"/>
        <v>42318.702094907407</v>
      </c>
      <c r="T522" s="5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32"/>
        <v>104.64</v>
      </c>
      <c r="P523" s="24">
        <f t="shared" si="33"/>
        <v>93.428571428571431</v>
      </c>
      <c r="Q523" t="str" cm="1">
        <f t="array" ref="Q523">_xlfn.IFS(N523="food/small batch","food",N523="food/restaurants","food",N523="food/food trucks","food",N523="theater/spaces","theater",N523="theater/musical","theater",N523="theater/plays","theater",N523="technology/web","technology",N523="technology/space exploration","technology",N523="technology/makerspaces","technology",N523="technology/hardware","technology",N523="technology/gadgets","technology",N523="technology/wearables","technology",N523="film &amp; video/television","film &amp; video",N523="film &amp; video/animation","film &amp; video",N523="film &amp; video/science fiction","film &amp; video",N523="film &amp; video/documentary","film &amp; video",N523="film &amp; video/drama","film &amp; video",N523="film &amp; video/shorts","film &amp; video",N523="games/video games","games",N523="games/tabletop games","games",N523="games/mobile games","games",N523="journalism/audio","journalism",N523="photography/people","photography",N523="photography/photobooks","photography",N523="photography/places","photography",N523="photography/nature","photography",N523="music/electronic music","music",N523="music/rock","music",N523="music/indie rock","music",N523="music/faith","music",N523="publishing/children's books","publishing",N523="publishing/art books","publishing",N523="publishing/fiction","publishing",N523="publishing/translations","publishing",N523="music/pop","music",N523="music/classical music","music",N523="publishing/nonfiction","publishing",N523="publishing/radio &amp; podcasts","publishing",N523="music/world music","music",N523="music/metal","music",N523="music/jazz","music","TRUE","FALSE")</f>
        <v>theater</v>
      </c>
      <c r="R523" t="str" cm="1">
        <f t="array" ref="R523">_xlfn.IFS(N523="food/small batch","small batch",N523="food/restaurants","retaurants",N523="food/food trucks","food trucks",N523="theater/spaces","spaces",N523="theater/musical","musical",N523="theater/plays","plays",N523="technology/web","web",N523="technology/space exploration","space exploration",N523="technology/makerspaces","makerspaces",N523="technology/hardware","hardware",N523="technology/gadgets","gadgets",N523="technology/wearables","wearables",N523="film &amp; video/television","television",N523="film &amp; video/animation","animation",N523="film &amp; video/science fiction","science fiction",N523="film &amp; video/documentary","documentary",N523="film &amp; video/drama","drama",N523="film &amp; video/shorts","shorts",N523="games/video games","video games",N523="games/tabletop games","tabletop games",N523="games/mobile games","mobile games",N523="journalism/audio","audio",N523="photography/people","people",N523="photography/photobooks","photobooks",N523="photography/places","places",N523="photography/nature","nature",N523="music/electronic music","electronic music",N523="music/rock","rock",N523="music/indie rock","indie rock",N523="music/faith","faith",N523="publishing/children's books","children's books",N523="publishing/art books","art books",N523="publishing/fiction","fiction",N523="publishing/translations","translations",N523="music/pop","pop",N523="music/classical music","classical music",N523="publishing/nonfiction","nonfiction",N523="publishing/radio &amp; podcasts","radio &amp; podcasts",N523="music/world music","world music",N523="music/metal","metal",N523="music/jazz","jazz","TRUE","FALSE")</f>
        <v>plays</v>
      </c>
      <c r="S523" s="5">
        <f t="shared" si="34"/>
        <v>42646.092812499999</v>
      </c>
      <c r="T523" s="5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32"/>
        <v>114.66666666666667</v>
      </c>
      <c r="P524" s="24">
        <f t="shared" si="33"/>
        <v>110.96774193548387</v>
      </c>
      <c r="Q524" t="str" cm="1">
        <f t="array" ref="Q524">_xlfn.IFS(N524="food/small batch","food",N524="food/restaurants","food",N524="food/food trucks","food",N524="theater/spaces","theater",N524="theater/musical","theater",N524="theater/plays","theater",N524="technology/web","technology",N524="technology/space exploration","technology",N524="technology/makerspaces","technology",N524="technology/hardware","technology",N524="technology/gadgets","technology",N524="technology/wearables","technology",N524="film &amp; video/television","film &amp; video",N524="film &amp; video/animation","film &amp; video",N524="film &amp; video/science fiction","film &amp; video",N524="film &amp; video/documentary","film &amp; video",N524="film &amp; video/drama","film &amp; video",N524="film &amp; video/shorts","film &amp; video",N524="games/video games","games",N524="games/tabletop games","games",N524="games/mobile games","games",N524="journalism/audio","journalism",N524="photography/people","photography",N524="photography/photobooks","photography",N524="photography/places","photography",N524="photography/nature","photography",N524="music/electronic music","music",N524="music/rock","music",N524="music/indie rock","music",N524="music/faith","music",N524="publishing/children's books","publishing",N524="publishing/art books","publishing",N524="publishing/fiction","publishing",N524="publishing/translations","publishing",N524="music/pop","music",N524="music/classical music","music",N524="publishing/nonfiction","publishing",N524="publishing/radio &amp; podcasts","publishing",N524="music/world music","music",N524="music/metal","music",N524="music/jazz","music","TRUE","FALSE")</f>
        <v>theater</v>
      </c>
      <c r="R524" t="str" cm="1">
        <f t="array" ref="R524">_xlfn.IFS(N524="food/small batch","small batch",N524="food/restaurants","retaurants",N524="food/food trucks","food trucks",N524="theater/spaces","spaces",N524="theater/musical","musical",N524="theater/plays","plays",N524="technology/web","web",N524="technology/space exploration","space exploration",N524="technology/makerspaces","makerspaces",N524="technology/hardware","hardware",N524="technology/gadgets","gadgets",N524="technology/wearables","wearables",N524="film &amp; video/television","television",N524="film &amp; video/animation","animation",N524="film &amp; video/science fiction","science fiction",N524="film &amp; video/documentary","documentary",N524="film &amp; video/drama","drama",N524="film &amp; video/shorts","shorts",N524="games/video games","video games",N524="games/tabletop games","tabletop games",N524="games/mobile games","mobile games",N524="journalism/audio","audio",N524="photography/people","people",N524="photography/photobooks","photobooks",N524="photography/places","places",N524="photography/nature","nature",N524="music/electronic music","electronic music",N524="music/rock","rock",N524="music/indie rock","indie rock",N524="music/faith","faith",N524="publishing/children's books","children's books",N524="publishing/art books","art books",N524="publishing/fiction","fiction",N524="publishing/translations","translations",N524="music/pop","pop",N524="music/classical music","classical music",N524="publishing/nonfiction","nonfiction",N524="publishing/radio &amp; podcasts","radio &amp; podcasts",N524="music/world music","world music",N524="music/metal","metal",N524="music/jazz","jazz","TRUE","FALSE")</f>
        <v>plays</v>
      </c>
      <c r="S524" s="5">
        <f t="shared" si="34"/>
        <v>42430.040798611109</v>
      </c>
      <c r="T524" s="5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32"/>
        <v>120.6</v>
      </c>
      <c r="P525" s="24">
        <f t="shared" si="33"/>
        <v>71.785714285714292</v>
      </c>
      <c r="Q525" t="str" cm="1">
        <f t="array" ref="Q525">_xlfn.IFS(N525="food/small batch","food",N525="food/restaurants","food",N525="food/food trucks","food",N525="theater/spaces","theater",N525="theater/musical","theater",N525="theater/plays","theater",N525="technology/web","technology",N525="technology/space exploration","technology",N525="technology/makerspaces","technology",N525="technology/hardware","technology",N525="technology/gadgets","technology",N525="technology/wearables","technology",N525="film &amp; video/television","film &amp; video",N525="film &amp; video/animation","film &amp; video",N525="film &amp; video/science fiction","film &amp; video",N525="film &amp; video/documentary","film &amp; video",N525="film &amp; video/drama","film &amp; video",N525="film &amp; video/shorts","film &amp; video",N525="games/video games","games",N525="games/tabletop games","games",N525="games/mobile games","games",N525="journalism/audio","journalism",N525="photography/people","photography",N525="photography/photobooks","photography",N525="photography/places","photography",N525="photography/nature","photography",N525="music/electronic music","music",N525="music/rock","music",N525="music/indie rock","music",N525="music/faith","music",N525="publishing/children's books","publishing",N525="publishing/art books","publishing",N525="publishing/fiction","publishing",N525="publishing/translations","publishing",N525="music/pop","music",N525="music/classical music","music",N525="publishing/nonfiction","publishing",N525="publishing/radio &amp; podcasts","publishing",N525="music/world music","music",N525="music/metal","music",N525="music/jazz","music","TRUE","FALSE")</f>
        <v>theater</v>
      </c>
      <c r="R525" t="str" cm="1">
        <f t="array" ref="R525">_xlfn.IFS(N525="food/small batch","small batch",N525="food/restaurants","retaurants",N525="food/food trucks","food trucks",N525="theater/spaces","spaces",N525="theater/musical","musical",N525="theater/plays","plays",N525="technology/web","web",N525="technology/space exploration","space exploration",N525="technology/makerspaces","makerspaces",N525="technology/hardware","hardware",N525="technology/gadgets","gadgets",N525="technology/wearables","wearables",N525="film &amp; video/television","television",N525="film &amp; video/animation","animation",N525="film &amp; video/science fiction","science fiction",N525="film &amp; video/documentary","documentary",N525="film &amp; video/drama","drama",N525="film &amp; video/shorts","shorts",N525="games/video games","video games",N525="games/tabletop games","tabletop games",N525="games/mobile games","mobile games",N525="journalism/audio","audio",N525="photography/people","people",N525="photography/photobooks","photobooks",N525="photography/places","places",N525="photography/nature","nature",N525="music/electronic music","electronic music",N525="music/rock","rock",N525="music/indie rock","indie rock",N525="music/faith","faith",N525="publishing/children's books","children's books",N525="publishing/art books","art books",N525="publishing/fiction","fiction",N525="publishing/translations","translations",N525="music/pop","pop",N525="music/classical music","classical music",N525="publishing/nonfiction","nonfiction",N525="publishing/radio &amp; podcasts","radio &amp; podcasts",N525="music/world music","world music",N525="music/metal","metal",N525="music/jazz","jazz","TRUE","FALSE")</f>
        <v>plays</v>
      </c>
      <c r="S525" s="5">
        <f t="shared" si="34"/>
        <v>42238.13282407407</v>
      </c>
      <c r="T525" s="5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32"/>
        <v>108.67285714285715</v>
      </c>
      <c r="P526" s="24">
        <f t="shared" si="33"/>
        <v>29.258076923076924</v>
      </c>
      <c r="Q526" t="str" cm="1">
        <f t="array" ref="Q526">_xlfn.IFS(N526="food/small batch","food",N526="food/restaurants","food",N526="food/food trucks","food",N526="theater/spaces","theater",N526="theater/musical","theater",N526="theater/plays","theater",N526="technology/web","technology",N526="technology/space exploration","technology",N526="technology/makerspaces","technology",N526="technology/hardware","technology",N526="technology/gadgets","technology",N526="technology/wearables","technology",N526="film &amp; video/television","film &amp; video",N526="film &amp; video/animation","film &amp; video",N526="film &amp; video/science fiction","film &amp; video",N526="film &amp; video/documentary","film &amp; video",N526="film &amp; video/drama","film &amp; video",N526="film &amp; video/shorts","film &amp; video",N526="games/video games","games",N526="games/tabletop games","games",N526="games/mobile games","games",N526="journalism/audio","journalism",N526="photography/people","photography",N526="photography/photobooks","photography",N526="photography/places","photography",N526="photography/nature","photography",N526="music/electronic music","music",N526="music/rock","music",N526="music/indie rock","music",N526="music/faith","music",N526="publishing/children's books","publishing",N526="publishing/art books","publishing",N526="publishing/fiction","publishing",N526="publishing/translations","publishing",N526="music/pop","music",N526="music/classical music","music",N526="publishing/nonfiction","publishing",N526="publishing/radio &amp; podcasts","publishing",N526="music/world music","music",N526="music/metal","music",N526="music/jazz","music","TRUE","FALSE")</f>
        <v>theater</v>
      </c>
      <c r="R526" t="str" cm="1">
        <f t="array" ref="R526">_xlfn.IFS(N526="food/small batch","small batch",N526="food/restaurants","retaurants",N526="food/food trucks","food trucks",N526="theater/spaces","spaces",N526="theater/musical","musical",N526="theater/plays","plays",N526="technology/web","web",N526="technology/space exploration","space exploration",N526="technology/makerspaces","makerspaces",N526="technology/hardware","hardware",N526="technology/gadgets","gadgets",N526="technology/wearables","wearables",N526="film &amp; video/television","television",N526="film &amp; video/animation","animation",N526="film &amp; video/science fiction","science fiction",N526="film &amp; video/documentary","documentary",N526="film &amp; video/drama","drama",N526="film &amp; video/shorts","shorts",N526="games/video games","video games",N526="games/tabletop games","tabletop games",N526="games/mobile games","mobile games",N526="journalism/audio","audio",N526="photography/people","people",N526="photography/photobooks","photobooks",N526="photography/places","places",N526="photography/nature","nature",N526="music/electronic music","electronic music",N526="music/rock","rock",N526="music/indie rock","indie rock",N526="music/faith","faith",N526="publishing/children's books","children's books",N526="publishing/art books","art books",N526="publishing/fiction","fiction",N526="publishing/translations","translations",N526="music/pop","pop",N526="music/classical music","classical music",N526="publishing/nonfiction","nonfiction",N526="publishing/radio &amp; podcasts","radio &amp; podcasts",N526="music/world music","world music",N526="music/metal","metal",N526="music/jazz","jazz","TRUE","FALSE")</f>
        <v>plays</v>
      </c>
      <c r="S526" s="5">
        <f t="shared" si="34"/>
        <v>42492.717233796298</v>
      </c>
      <c r="T526" s="5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32"/>
        <v>100</v>
      </c>
      <c r="P527" s="24">
        <f t="shared" si="33"/>
        <v>1000</v>
      </c>
      <c r="Q527" t="str" cm="1">
        <f t="array" ref="Q527">_xlfn.IFS(N527="food/small batch","food",N527="food/restaurants","food",N527="food/food trucks","food",N527="theater/spaces","theater",N527="theater/musical","theater",N527="theater/plays","theater",N527="technology/web","technology",N527="technology/space exploration","technology",N527="technology/makerspaces","technology",N527="technology/hardware","technology",N527="technology/gadgets","technology",N527="technology/wearables","technology",N527="film &amp; video/television","film &amp; video",N527="film &amp; video/animation","film &amp; video",N527="film &amp; video/science fiction","film &amp; video",N527="film &amp; video/documentary","film &amp; video",N527="film &amp; video/drama","film &amp; video",N527="film &amp; video/shorts","film &amp; video",N527="games/video games","games",N527="games/tabletop games","games",N527="games/mobile games","games",N527="journalism/audio","journalism",N527="photography/people","photography",N527="photography/photobooks","photography",N527="photography/places","photography",N527="photography/nature","photography",N527="music/electronic music","music",N527="music/rock","music",N527="music/indie rock","music",N527="music/faith","music",N527="publishing/children's books","publishing",N527="publishing/art books","publishing",N527="publishing/fiction","publishing",N527="publishing/translations","publishing",N527="music/pop","music",N527="music/classical music","music",N527="publishing/nonfiction","publishing",N527="publishing/radio &amp; podcasts","publishing",N527="music/world music","music",N527="music/metal","music",N527="music/jazz","music","TRUE","FALSE")</f>
        <v>theater</v>
      </c>
      <c r="R527" t="str" cm="1">
        <f t="array" ref="R527">_xlfn.IFS(N527="food/small batch","small batch",N527="food/restaurants","retaurants",N527="food/food trucks","food trucks",N527="theater/spaces","spaces",N527="theater/musical","musical",N527="theater/plays","plays",N527="technology/web","web",N527="technology/space exploration","space exploration",N527="technology/makerspaces","makerspaces",N527="technology/hardware","hardware",N527="technology/gadgets","gadgets",N527="technology/wearables","wearables",N527="film &amp; video/television","television",N527="film &amp; video/animation","animation",N527="film &amp; video/science fiction","science fiction",N527="film &amp; video/documentary","documentary",N527="film &amp; video/drama","drama",N527="film &amp; video/shorts","shorts",N527="games/video games","video games",N527="games/tabletop games","tabletop games",N527="games/mobile games","mobile games",N527="journalism/audio","audio",N527="photography/people","people",N527="photography/photobooks","photobooks",N527="photography/places","places",N527="photography/nature","nature",N527="music/electronic music","electronic music",N527="music/rock","rock",N527="music/indie rock","indie rock",N527="music/faith","faith",N527="publishing/children's books","children's books",N527="publishing/art books","art books",N527="publishing/fiction","fiction",N527="publishing/translations","translations",N527="music/pop","pop",N527="music/classical music","classical music",N527="publishing/nonfiction","nonfiction",N527="publishing/radio &amp; podcasts","radio &amp; podcasts",N527="music/world music","world music",N527="music/metal","metal",N527="music/jazz","jazz","TRUE","FALSE")</f>
        <v>plays</v>
      </c>
      <c r="S527" s="5">
        <f t="shared" si="34"/>
        <v>41850.400937500002</v>
      </c>
      <c r="T527" s="5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32"/>
        <v>113.99999999999999</v>
      </c>
      <c r="P528" s="24">
        <f t="shared" si="33"/>
        <v>74.347826086956516</v>
      </c>
      <c r="Q528" t="str" cm="1">
        <f t="array" ref="Q528">_xlfn.IFS(N528="food/small batch","food",N528="food/restaurants","food",N528="food/food trucks","food",N528="theater/spaces","theater",N528="theater/musical","theater",N528="theater/plays","theater",N528="technology/web","technology",N528="technology/space exploration","technology",N528="technology/makerspaces","technology",N528="technology/hardware","technology",N528="technology/gadgets","technology",N528="technology/wearables","technology",N528="film &amp; video/television","film &amp; video",N528="film &amp; video/animation","film &amp; video",N528="film &amp; video/science fiction","film &amp; video",N528="film &amp; video/documentary","film &amp; video",N528="film &amp; video/drama","film &amp; video",N528="film &amp; video/shorts","film &amp; video",N528="games/video games","games",N528="games/tabletop games","games",N528="games/mobile games","games",N528="journalism/audio","journalism",N528="photography/people","photography",N528="photography/photobooks","photography",N528="photography/places","photography",N528="photography/nature","photography",N528="music/electronic music","music",N528="music/rock","music",N528="music/indie rock","music",N528="music/faith","music",N528="publishing/children's books","publishing",N528="publishing/art books","publishing",N528="publishing/fiction","publishing",N528="publishing/translations","publishing",N528="music/pop","music",N528="music/classical music","music",N528="publishing/nonfiction","publishing",N528="publishing/radio &amp; podcasts","publishing",N528="music/world music","music",N528="music/metal","music",N528="music/jazz","music","TRUE","FALSE")</f>
        <v>theater</v>
      </c>
      <c r="R528" t="str" cm="1">
        <f t="array" ref="R528">_xlfn.IFS(N528="food/small batch","small batch",N528="food/restaurants","retaurants",N528="food/food trucks","food trucks",N528="theater/spaces","spaces",N528="theater/musical","musical",N528="theater/plays","plays",N528="technology/web","web",N528="technology/space exploration","space exploration",N528="technology/makerspaces","makerspaces",N528="technology/hardware","hardware",N528="technology/gadgets","gadgets",N528="technology/wearables","wearables",N528="film &amp; video/television","television",N528="film &amp; video/animation","animation",N528="film &amp; video/science fiction","science fiction",N528="film &amp; video/documentary","documentary",N528="film &amp; video/drama","drama",N528="film &amp; video/shorts","shorts",N528="games/video games","video games",N528="games/tabletop games","tabletop games",N528="games/mobile games","mobile games",N528="journalism/audio","audio",N528="photography/people","people",N528="photography/photobooks","photobooks",N528="photography/places","places",N528="photography/nature","nature",N528="music/electronic music","electronic music",N528="music/rock","rock",N528="music/indie rock","indie rock",N528="music/faith","faith",N528="publishing/children's books","children's books",N528="publishing/art books","art books",N528="publishing/fiction","fiction",N528="publishing/translations","translations",N528="music/pop","pop",N528="music/classical music","classical music",N528="publishing/nonfiction","nonfiction",N528="publishing/radio &amp; podcasts","radio &amp; podcasts",N528="music/world music","world music",N528="music/metal","metal",N528="music/jazz","jazz","TRUE","FALSE")</f>
        <v>plays</v>
      </c>
      <c r="S528" s="5">
        <f t="shared" si="34"/>
        <v>42192.591944444444</v>
      </c>
      <c r="T528" s="5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32"/>
        <v>100.85</v>
      </c>
      <c r="P529" s="24">
        <f t="shared" si="33"/>
        <v>63.829113924050631</v>
      </c>
      <c r="Q529" t="str" cm="1">
        <f t="array" ref="Q529">_xlfn.IFS(N529="food/small batch","food",N529="food/restaurants","food",N529="food/food trucks","food",N529="theater/spaces","theater",N529="theater/musical","theater",N529="theater/plays","theater",N529="technology/web","technology",N529="technology/space exploration","technology",N529="technology/makerspaces","technology",N529="technology/hardware","technology",N529="technology/gadgets","technology",N529="technology/wearables","technology",N529="film &amp; video/television","film &amp; video",N529="film &amp; video/animation","film &amp; video",N529="film &amp; video/science fiction","film &amp; video",N529="film &amp; video/documentary","film &amp; video",N529="film &amp; video/drama","film &amp; video",N529="film &amp; video/shorts","film &amp; video",N529="games/video games","games",N529="games/tabletop games","games",N529="games/mobile games","games",N529="journalism/audio","journalism",N529="photography/people","photography",N529="photography/photobooks","photography",N529="photography/places","photography",N529="photography/nature","photography",N529="music/electronic music","music",N529="music/rock","music",N529="music/indie rock","music",N529="music/faith","music",N529="publishing/children's books","publishing",N529="publishing/art books","publishing",N529="publishing/fiction","publishing",N529="publishing/translations","publishing",N529="music/pop","music",N529="music/classical music","music",N529="publishing/nonfiction","publishing",N529="publishing/radio &amp; podcasts","publishing",N529="music/world music","music",N529="music/metal","music",N529="music/jazz","music","TRUE","FALSE")</f>
        <v>theater</v>
      </c>
      <c r="R529" t="str" cm="1">
        <f t="array" ref="R529">_xlfn.IFS(N529="food/small batch","small batch",N529="food/restaurants","retaurants",N529="food/food trucks","food trucks",N529="theater/spaces","spaces",N529="theater/musical","musical",N529="theater/plays","plays",N529="technology/web","web",N529="technology/space exploration","space exploration",N529="technology/makerspaces","makerspaces",N529="technology/hardware","hardware",N529="technology/gadgets","gadgets",N529="technology/wearables","wearables",N529="film &amp; video/television","television",N529="film &amp; video/animation","animation",N529="film &amp; video/science fiction","science fiction",N529="film &amp; video/documentary","documentary",N529="film &amp; video/drama","drama",N529="film &amp; video/shorts","shorts",N529="games/video games","video games",N529="games/tabletop games","tabletop games",N529="games/mobile games","mobile games",N529="journalism/audio","audio",N529="photography/people","people",N529="photography/photobooks","photobooks",N529="photography/places","places",N529="photography/nature","nature",N529="music/electronic music","electronic music",N529="music/rock","rock",N529="music/indie rock","indie rock",N529="music/faith","faith",N529="publishing/children's books","children's books",N529="publishing/art books","art books",N529="publishing/fiction","fiction",N529="publishing/translations","translations",N529="music/pop","pop",N529="music/classical music","classical music",N529="publishing/nonfiction","nonfiction",N529="publishing/radio &amp; podcasts","radio &amp; podcasts",N529="music/world music","world music",N529="music/metal","metal",N529="music/jazz","jazz","TRUE","FALSE")</f>
        <v>plays</v>
      </c>
      <c r="S529" s="5">
        <f t="shared" si="34"/>
        <v>42753.205625000002</v>
      </c>
      <c r="T529" s="5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32"/>
        <v>115.65217391304347</v>
      </c>
      <c r="P530" s="24">
        <f t="shared" si="33"/>
        <v>44.333333333333336</v>
      </c>
      <c r="Q530" t="str" cm="1">
        <f t="array" ref="Q530">_xlfn.IFS(N530="food/small batch","food",N530="food/restaurants","food",N530="food/food trucks","food",N530="theater/spaces","theater",N530="theater/musical","theater",N530="theater/plays","theater",N530="technology/web","technology",N530="technology/space exploration","technology",N530="technology/makerspaces","technology",N530="technology/hardware","technology",N530="technology/gadgets","technology",N530="technology/wearables","technology",N530="film &amp; video/television","film &amp; video",N530="film &amp; video/animation","film &amp; video",N530="film &amp; video/science fiction","film &amp; video",N530="film &amp; video/documentary","film &amp; video",N530="film &amp; video/drama","film &amp; video",N530="film &amp; video/shorts","film &amp; video",N530="games/video games","games",N530="games/tabletop games","games",N530="games/mobile games","games",N530="journalism/audio","journalism",N530="photography/people","photography",N530="photography/photobooks","photography",N530="photography/places","photography",N530="photography/nature","photography",N530="music/electronic music","music",N530="music/rock","music",N530="music/indie rock","music",N530="music/faith","music",N530="publishing/children's books","publishing",N530="publishing/art books","publishing",N530="publishing/fiction","publishing",N530="publishing/translations","publishing",N530="music/pop","music",N530="music/classical music","music",N530="publishing/nonfiction","publishing",N530="publishing/radio &amp; podcasts","publishing",N530="music/world music","music",N530="music/metal","music",N530="music/jazz","music","TRUE","FALSE")</f>
        <v>theater</v>
      </c>
      <c r="R530" t="str" cm="1">
        <f t="array" ref="R530">_xlfn.IFS(N530="food/small batch","small batch",N530="food/restaurants","retaurants",N530="food/food trucks","food trucks",N530="theater/spaces","spaces",N530="theater/musical","musical",N530="theater/plays","plays",N530="technology/web","web",N530="technology/space exploration","space exploration",N530="technology/makerspaces","makerspaces",N530="technology/hardware","hardware",N530="technology/gadgets","gadgets",N530="technology/wearables","wearables",N530="film &amp; video/television","television",N530="film &amp; video/animation","animation",N530="film &amp; video/science fiction","science fiction",N530="film &amp; video/documentary","documentary",N530="film &amp; video/drama","drama",N530="film &amp; video/shorts","shorts",N530="games/video games","video games",N530="games/tabletop games","tabletop games",N530="games/mobile games","mobile games",N530="journalism/audio","audio",N530="photography/people","people",N530="photography/photobooks","photobooks",N530="photography/places","places",N530="photography/nature","nature",N530="music/electronic music","electronic music",N530="music/rock","rock",N530="music/indie rock","indie rock",N530="music/faith","faith",N530="publishing/children's books","children's books",N530="publishing/art books","art books",N530="publishing/fiction","fiction",N530="publishing/translations","translations",N530="music/pop","pop",N530="music/classical music","classical music",N530="publishing/nonfiction","nonfiction",N530="publishing/radio &amp; podcasts","radio &amp; podcasts",N530="music/world music","world music",N530="music/metal","metal",N530="music/jazz","jazz","TRUE","FALSE")</f>
        <v>plays</v>
      </c>
      <c r="S530" s="5">
        <f t="shared" si="34"/>
        <v>42155.920219907406</v>
      </c>
      <c r="T530" s="5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32"/>
        <v>130.41666666666666</v>
      </c>
      <c r="P531" s="24">
        <f t="shared" si="33"/>
        <v>86.944444444444443</v>
      </c>
      <c r="Q531" t="str" cm="1">
        <f t="array" ref="Q531">_xlfn.IFS(N531="food/small batch","food",N531="food/restaurants","food",N531="food/food trucks","food",N531="theater/spaces","theater",N531="theater/musical","theater",N531="theater/plays","theater",N531="technology/web","technology",N531="technology/space exploration","technology",N531="technology/makerspaces","technology",N531="technology/hardware","technology",N531="technology/gadgets","technology",N531="technology/wearables","technology",N531="film &amp; video/television","film &amp; video",N531="film &amp; video/animation","film &amp; video",N531="film &amp; video/science fiction","film &amp; video",N531="film &amp; video/documentary","film &amp; video",N531="film &amp; video/drama","film &amp; video",N531="film &amp; video/shorts","film &amp; video",N531="games/video games","games",N531="games/tabletop games","games",N531="games/mobile games","games",N531="journalism/audio","journalism",N531="photography/people","photography",N531="photography/photobooks","photography",N531="photography/places","photography",N531="photography/nature","photography",N531="music/electronic music","music",N531="music/rock","music",N531="music/indie rock","music",N531="music/faith","music",N531="publishing/children's books","publishing",N531="publishing/art books","publishing",N531="publishing/fiction","publishing",N531="publishing/translations","publishing",N531="music/pop","music",N531="music/classical music","music",N531="publishing/nonfiction","publishing",N531="publishing/radio &amp; podcasts","publishing",N531="music/world music","music",N531="music/metal","music",N531="music/jazz","music","TRUE","FALSE")</f>
        <v>theater</v>
      </c>
      <c r="R531" t="str" cm="1">
        <f t="array" ref="R531">_xlfn.IFS(N531="food/small batch","small batch",N531="food/restaurants","retaurants",N531="food/food trucks","food trucks",N531="theater/spaces","spaces",N531="theater/musical","musical",N531="theater/plays","plays",N531="technology/web","web",N531="technology/space exploration","space exploration",N531="technology/makerspaces","makerspaces",N531="technology/hardware","hardware",N531="technology/gadgets","gadgets",N531="technology/wearables","wearables",N531="film &amp; video/television","television",N531="film &amp; video/animation","animation",N531="film &amp; video/science fiction","science fiction",N531="film &amp; video/documentary","documentary",N531="film &amp; video/drama","drama",N531="film &amp; video/shorts","shorts",N531="games/video games","video games",N531="games/tabletop games","tabletop games",N531="games/mobile games","mobile games",N531="journalism/audio","audio",N531="photography/people","people",N531="photography/photobooks","photobooks",N531="photography/places","places",N531="photography/nature","nature",N531="music/electronic music","electronic music",N531="music/rock","rock",N531="music/indie rock","indie rock",N531="music/faith","faith",N531="publishing/children's books","children's books",N531="publishing/art books","art books",N531="publishing/fiction","fiction",N531="publishing/translations","translations",N531="music/pop","pop",N531="music/classical music","classical music",N531="publishing/nonfiction","nonfiction",N531="publishing/radio &amp; podcasts","radio &amp; podcasts",N531="music/world music","world music",N531="music/metal","metal",N531="music/jazz","jazz","TRUE","FALSE")</f>
        <v>plays</v>
      </c>
      <c r="S531" s="5">
        <f t="shared" si="34"/>
        <v>42725.031180555554</v>
      </c>
      <c r="T531" s="5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32"/>
        <v>107.78267254038178</v>
      </c>
      <c r="P532" s="24">
        <f t="shared" si="33"/>
        <v>126.55172413793103</v>
      </c>
      <c r="Q532" t="str" cm="1">
        <f t="array" ref="Q532">_xlfn.IFS(N532="food/small batch","food",N532="food/restaurants","food",N532="food/food trucks","food",N532="theater/spaces","theater",N532="theater/musical","theater",N532="theater/plays","theater",N532="technology/web","technology",N532="technology/space exploration","technology",N532="technology/makerspaces","technology",N532="technology/hardware","technology",N532="technology/gadgets","technology",N532="technology/wearables","technology",N532="film &amp; video/television","film &amp; video",N532="film &amp; video/animation","film &amp; video",N532="film &amp; video/science fiction","film &amp; video",N532="film &amp; video/documentary","film &amp; video",N532="film &amp; video/drama","film &amp; video",N532="film &amp; video/shorts","film &amp; video",N532="games/video games","games",N532="games/tabletop games","games",N532="games/mobile games","games",N532="journalism/audio","journalism",N532="photography/people","photography",N532="photography/photobooks","photography",N532="photography/places","photography",N532="photography/nature","photography",N532="music/electronic music","music",N532="music/rock","music",N532="music/indie rock","music",N532="music/faith","music",N532="publishing/children's books","publishing",N532="publishing/art books","publishing",N532="publishing/fiction","publishing",N532="publishing/translations","publishing",N532="music/pop","music",N532="music/classical music","music",N532="publishing/nonfiction","publishing",N532="publishing/radio &amp; podcasts","publishing",N532="music/world music","music",N532="music/metal","music",N532="music/jazz","music","TRUE","FALSE")</f>
        <v>theater</v>
      </c>
      <c r="R532" t="str" cm="1">
        <f t="array" ref="R532">_xlfn.IFS(N532="food/small batch","small batch",N532="food/restaurants","retaurants",N532="food/food trucks","food trucks",N532="theater/spaces","spaces",N532="theater/musical","musical",N532="theater/plays","plays",N532="technology/web","web",N532="technology/space exploration","space exploration",N532="technology/makerspaces","makerspaces",N532="technology/hardware","hardware",N532="technology/gadgets","gadgets",N532="technology/wearables","wearables",N532="film &amp; video/television","television",N532="film &amp; video/animation","animation",N532="film &amp; video/science fiction","science fiction",N532="film &amp; video/documentary","documentary",N532="film &amp; video/drama","drama",N532="film &amp; video/shorts","shorts",N532="games/video games","video games",N532="games/tabletop games","tabletop games",N532="games/mobile games","mobile games",N532="journalism/audio","audio",N532="photography/people","people",N532="photography/photobooks","photobooks",N532="photography/places","places",N532="photography/nature","nature",N532="music/electronic music","electronic music",N532="music/rock","rock",N532="music/indie rock","indie rock",N532="music/faith","faith",N532="publishing/children's books","children's books",N532="publishing/art books","art books",N532="publishing/fiction","fiction",N532="publishing/translations","translations",N532="music/pop","pop",N532="music/classical music","classical music",N532="publishing/nonfiction","nonfiction",N532="publishing/radio &amp; podcasts","radio &amp; podcasts",N532="music/world music","world music",N532="music/metal","metal",N532="music/jazz","jazz","TRUE","FALSE")</f>
        <v>plays</v>
      </c>
      <c r="S532" s="5">
        <f t="shared" si="34"/>
        <v>42157.591064814813</v>
      </c>
      <c r="T532" s="5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32"/>
        <v>100</v>
      </c>
      <c r="P533" s="24">
        <f t="shared" si="33"/>
        <v>129.03225806451613</v>
      </c>
      <c r="Q533" t="str" cm="1">
        <f t="array" ref="Q533">_xlfn.IFS(N533="food/small batch","food",N533="food/restaurants","food",N533="food/food trucks","food",N533="theater/spaces","theater",N533="theater/musical","theater",N533="theater/plays","theater",N533="technology/web","technology",N533="technology/space exploration","technology",N533="technology/makerspaces","technology",N533="technology/hardware","technology",N533="technology/gadgets","technology",N533="technology/wearables","technology",N533="film &amp; video/television","film &amp; video",N533="film &amp; video/animation","film &amp; video",N533="film &amp; video/science fiction","film &amp; video",N533="film &amp; video/documentary","film &amp; video",N533="film &amp; video/drama","film &amp; video",N533="film &amp; video/shorts","film &amp; video",N533="games/video games","games",N533="games/tabletop games","games",N533="games/mobile games","games",N533="journalism/audio","journalism",N533="photography/people","photography",N533="photography/photobooks","photography",N533="photography/places","photography",N533="photography/nature","photography",N533="music/electronic music","music",N533="music/rock","music",N533="music/indie rock","music",N533="music/faith","music",N533="publishing/children's books","publishing",N533="publishing/art books","publishing",N533="publishing/fiction","publishing",N533="publishing/translations","publishing",N533="music/pop","music",N533="music/classical music","music",N533="publishing/nonfiction","publishing",N533="publishing/radio &amp; podcasts","publishing",N533="music/world music","music",N533="music/metal","music",N533="music/jazz","music","TRUE","FALSE")</f>
        <v>theater</v>
      </c>
      <c r="R533" t="str" cm="1">
        <f t="array" ref="R533">_xlfn.IFS(N533="food/small batch","small batch",N533="food/restaurants","retaurants",N533="food/food trucks","food trucks",N533="theater/spaces","spaces",N533="theater/musical","musical",N533="theater/plays","plays",N533="technology/web","web",N533="technology/space exploration","space exploration",N533="technology/makerspaces","makerspaces",N533="technology/hardware","hardware",N533="technology/gadgets","gadgets",N533="technology/wearables","wearables",N533="film &amp; video/television","television",N533="film &amp; video/animation","animation",N533="film &amp; video/science fiction","science fiction",N533="film &amp; video/documentary","documentary",N533="film &amp; video/drama","drama",N533="film &amp; video/shorts","shorts",N533="games/video games","video games",N533="games/tabletop games","tabletop games",N533="games/mobile games","mobile games",N533="journalism/audio","audio",N533="photography/people","people",N533="photography/photobooks","photobooks",N533="photography/places","places",N533="photography/nature","nature",N533="music/electronic music","electronic music",N533="music/rock","rock",N533="music/indie rock","indie rock",N533="music/faith","faith",N533="publishing/children's books","children's books",N533="publishing/art books","art books",N533="publishing/fiction","fiction",N533="publishing/translations","translations",N533="music/pop","pop",N533="music/classical music","classical music",N533="publishing/nonfiction","nonfiction",N533="publishing/radio &amp; podcasts","radio &amp; podcasts",N533="music/world music","world music",N533="music/metal","metal",N533="music/jazz","jazz","TRUE","FALSE")</f>
        <v>plays</v>
      </c>
      <c r="S533" s="5">
        <f t="shared" si="34"/>
        <v>42676.065150462964</v>
      </c>
      <c r="T533" s="5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32"/>
        <v>123.25</v>
      </c>
      <c r="P534" s="24">
        <f t="shared" si="33"/>
        <v>71.242774566473983</v>
      </c>
      <c r="Q534" t="str" cm="1">
        <f t="array" ref="Q534">_xlfn.IFS(N534="food/small batch","food",N534="food/restaurants","food",N534="food/food trucks","food",N534="theater/spaces","theater",N534="theater/musical","theater",N534="theater/plays","theater",N534="technology/web","technology",N534="technology/space exploration","technology",N534="technology/makerspaces","technology",N534="technology/hardware","technology",N534="technology/gadgets","technology",N534="technology/wearables","technology",N534="film &amp; video/television","film &amp; video",N534="film &amp; video/animation","film &amp; video",N534="film &amp; video/science fiction","film &amp; video",N534="film &amp; video/documentary","film &amp; video",N534="film &amp; video/drama","film &amp; video",N534="film &amp; video/shorts","film &amp; video",N534="games/video games","games",N534="games/tabletop games","games",N534="games/mobile games","games",N534="journalism/audio","journalism",N534="photography/people","photography",N534="photography/photobooks","photography",N534="photography/places","photography",N534="photography/nature","photography",N534="music/electronic music","music",N534="music/rock","music",N534="music/indie rock","music",N534="music/faith","music",N534="publishing/children's books","publishing",N534="publishing/art books","publishing",N534="publishing/fiction","publishing",N534="publishing/translations","publishing",N534="music/pop","music",N534="music/classical music","music",N534="publishing/nonfiction","publishing",N534="publishing/radio &amp; podcasts","publishing",N534="music/world music","music",N534="music/metal","music",N534="music/jazz","music","TRUE","FALSE")</f>
        <v>theater</v>
      </c>
      <c r="R534" t="str" cm="1">
        <f t="array" ref="R534">_xlfn.IFS(N534="food/small batch","small batch",N534="food/restaurants","retaurants",N534="food/food trucks","food trucks",N534="theater/spaces","spaces",N534="theater/musical","musical",N534="theater/plays","plays",N534="technology/web","web",N534="technology/space exploration","space exploration",N534="technology/makerspaces","makerspaces",N534="technology/hardware","hardware",N534="technology/gadgets","gadgets",N534="technology/wearables","wearables",N534="film &amp; video/television","television",N534="film &amp; video/animation","animation",N534="film &amp; video/science fiction","science fiction",N534="film &amp; video/documentary","documentary",N534="film &amp; video/drama","drama",N534="film &amp; video/shorts","shorts",N534="games/video games","video games",N534="games/tabletop games","tabletop games",N534="games/mobile games","mobile games",N534="journalism/audio","audio",N534="photography/people","people",N534="photography/photobooks","photobooks",N534="photography/places","places",N534="photography/nature","nature",N534="music/electronic music","electronic music",N534="music/rock","rock",N534="music/indie rock","indie rock",N534="music/faith","faith",N534="publishing/children's books","children's books",N534="publishing/art books","art books",N534="publishing/fiction","fiction",N534="publishing/translations","translations",N534="music/pop","pop",N534="music/classical music","classical music",N534="publishing/nonfiction","nonfiction",N534="publishing/radio &amp; podcasts","radio &amp; podcasts",N534="music/world music","world music",N534="music/metal","metal",N534="music/jazz","jazz","TRUE","FALSE")</f>
        <v>plays</v>
      </c>
      <c r="S534" s="5">
        <f t="shared" si="34"/>
        <v>42473.007037037038</v>
      </c>
      <c r="T534" s="5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32"/>
        <v>100.2</v>
      </c>
      <c r="P535" s="24">
        <f t="shared" si="33"/>
        <v>117.88235294117646</v>
      </c>
      <c r="Q535" t="str" cm="1">
        <f t="array" ref="Q535">_xlfn.IFS(N535="food/small batch","food",N535="food/restaurants","food",N535="food/food trucks","food",N535="theater/spaces","theater",N535="theater/musical","theater",N535="theater/plays","theater",N535="technology/web","technology",N535="technology/space exploration","technology",N535="technology/makerspaces","technology",N535="technology/hardware","technology",N535="technology/gadgets","technology",N535="technology/wearables","technology",N535="film &amp; video/television","film &amp; video",N535="film &amp; video/animation","film &amp; video",N535="film &amp; video/science fiction","film &amp; video",N535="film &amp; video/documentary","film &amp; video",N535="film &amp; video/drama","film &amp; video",N535="film &amp; video/shorts","film &amp; video",N535="games/video games","games",N535="games/tabletop games","games",N535="games/mobile games","games",N535="journalism/audio","journalism",N535="photography/people","photography",N535="photography/photobooks","photography",N535="photography/places","photography",N535="photography/nature","photography",N535="music/electronic music","music",N535="music/rock","music",N535="music/indie rock","music",N535="music/faith","music",N535="publishing/children's books","publishing",N535="publishing/art books","publishing",N535="publishing/fiction","publishing",N535="publishing/translations","publishing",N535="music/pop","music",N535="music/classical music","music",N535="publishing/nonfiction","publishing",N535="publishing/radio &amp; podcasts","publishing",N535="music/world music","music",N535="music/metal","music",N535="music/jazz","music","TRUE","FALSE")</f>
        <v>theater</v>
      </c>
      <c r="R535" t="str" cm="1">
        <f t="array" ref="R535">_xlfn.IFS(N535="food/small batch","small batch",N535="food/restaurants","retaurants",N535="food/food trucks","food trucks",N535="theater/spaces","spaces",N535="theater/musical","musical",N535="theater/plays","plays",N535="technology/web","web",N535="technology/space exploration","space exploration",N535="technology/makerspaces","makerspaces",N535="technology/hardware","hardware",N535="technology/gadgets","gadgets",N535="technology/wearables","wearables",N535="film &amp; video/television","television",N535="film &amp; video/animation","animation",N535="film &amp; video/science fiction","science fiction",N535="film &amp; video/documentary","documentary",N535="film &amp; video/drama","drama",N535="film &amp; video/shorts","shorts",N535="games/video games","video games",N535="games/tabletop games","tabletop games",N535="games/mobile games","mobile games",N535="journalism/audio","audio",N535="photography/people","people",N535="photography/photobooks","photobooks",N535="photography/places","places",N535="photography/nature","nature",N535="music/electronic music","electronic music",N535="music/rock","rock",N535="music/indie rock","indie rock",N535="music/faith","faith",N535="publishing/children's books","children's books",N535="publishing/art books","art books",N535="publishing/fiction","fiction",N535="publishing/translations","translations",N535="music/pop","pop",N535="music/classical music","classical music",N535="publishing/nonfiction","nonfiction",N535="publishing/radio &amp; podcasts","radio &amp; podcasts",N535="music/world music","world music",N535="music/metal","metal",N535="music/jazz","jazz","TRUE","FALSE")</f>
        <v>plays</v>
      </c>
      <c r="S535" s="5">
        <f t="shared" si="34"/>
        <v>42482.43478009259</v>
      </c>
      <c r="T535" s="5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32"/>
        <v>104.66666666666666</v>
      </c>
      <c r="P536" s="24">
        <f t="shared" si="33"/>
        <v>327.08333333333331</v>
      </c>
      <c r="Q536" t="str" cm="1">
        <f t="array" ref="Q536">_xlfn.IFS(N536="food/small batch","food",N536="food/restaurants","food",N536="food/food trucks","food",N536="theater/spaces","theater",N536="theater/musical","theater",N536="theater/plays","theater",N536="technology/web","technology",N536="technology/space exploration","technology",N536="technology/makerspaces","technology",N536="technology/hardware","technology",N536="technology/gadgets","technology",N536="technology/wearables","technology",N536="film &amp; video/television","film &amp; video",N536="film &amp; video/animation","film &amp; video",N536="film &amp; video/science fiction","film &amp; video",N536="film &amp; video/documentary","film &amp; video",N536="film &amp; video/drama","film &amp; video",N536="film &amp; video/shorts","film &amp; video",N536="games/video games","games",N536="games/tabletop games","games",N536="games/mobile games","games",N536="journalism/audio","journalism",N536="photography/people","photography",N536="photography/photobooks","photography",N536="photography/places","photography",N536="photography/nature","photography",N536="music/electronic music","music",N536="music/rock","music",N536="music/indie rock","music",N536="music/faith","music",N536="publishing/children's books","publishing",N536="publishing/art books","publishing",N536="publishing/fiction","publishing",N536="publishing/translations","publishing",N536="music/pop","music",N536="music/classical music","music",N536="publishing/nonfiction","publishing",N536="publishing/radio &amp; podcasts","publishing",N536="music/world music","music",N536="music/metal","music",N536="music/jazz","music","TRUE","FALSE")</f>
        <v>theater</v>
      </c>
      <c r="R536" t="str" cm="1">
        <f t="array" ref="R536">_xlfn.IFS(N536="food/small batch","small batch",N536="food/restaurants","retaurants",N536="food/food trucks","food trucks",N536="theater/spaces","spaces",N536="theater/musical","musical",N536="theater/plays","plays",N536="technology/web","web",N536="technology/space exploration","space exploration",N536="technology/makerspaces","makerspaces",N536="technology/hardware","hardware",N536="technology/gadgets","gadgets",N536="technology/wearables","wearables",N536="film &amp; video/television","television",N536="film &amp; video/animation","animation",N536="film &amp; video/science fiction","science fiction",N536="film &amp; video/documentary","documentary",N536="film &amp; video/drama","drama",N536="film &amp; video/shorts","shorts",N536="games/video games","video games",N536="games/tabletop games","tabletop games",N536="games/mobile games","mobile games",N536="journalism/audio","audio",N536="photography/people","people",N536="photography/photobooks","photobooks",N536="photography/places","places",N536="photography/nature","nature",N536="music/electronic music","electronic music",N536="music/rock","rock",N536="music/indie rock","indie rock",N536="music/faith","faith",N536="publishing/children's books","children's books",N536="publishing/art books","art books",N536="publishing/fiction","fiction",N536="publishing/translations","translations",N536="music/pop","pop",N536="music/classical music","classical music",N536="publishing/nonfiction","nonfiction",N536="publishing/radio &amp; podcasts","radio &amp; podcasts",N536="music/world music","world music",N536="music/metal","metal",N536="music/jazz","jazz","TRUE","FALSE")</f>
        <v>plays</v>
      </c>
      <c r="S536" s="5">
        <f t="shared" si="34"/>
        <v>42270.810995370368</v>
      </c>
      <c r="T536" s="5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32"/>
        <v>102.49999999999999</v>
      </c>
      <c r="P537" s="24">
        <f t="shared" si="33"/>
        <v>34.745762711864408</v>
      </c>
      <c r="Q537" t="str" cm="1">
        <f t="array" ref="Q537">_xlfn.IFS(N537="food/small batch","food",N537="food/restaurants","food",N537="food/food trucks","food",N537="theater/spaces","theater",N537="theater/musical","theater",N537="theater/plays","theater",N537="technology/web","technology",N537="technology/space exploration","technology",N537="technology/makerspaces","technology",N537="technology/hardware","technology",N537="technology/gadgets","technology",N537="technology/wearables","technology",N537="film &amp; video/television","film &amp; video",N537="film &amp; video/animation","film &amp; video",N537="film &amp; video/science fiction","film &amp; video",N537="film &amp; video/documentary","film &amp; video",N537="film &amp; video/drama","film &amp; video",N537="film &amp; video/shorts","film &amp; video",N537="games/video games","games",N537="games/tabletop games","games",N537="games/mobile games","games",N537="journalism/audio","journalism",N537="photography/people","photography",N537="photography/photobooks","photography",N537="photography/places","photography",N537="photography/nature","photography",N537="music/electronic music","music",N537="music/rock","music",N537="music/indie rock","music",N537="music/faith","music",N537="publishing/children's books","publishing",N537="publishing/art books","publishing",N537="publishing/fiction","publishing",N537="publishing/translations","publishing",N537="music/pop","music",N537="music/classical music","music",N537="publishing/nonfiction","publishing",N537="publishing/radio &amp; podcasts","publishing",N537="music/world music","music",N537="music/metal","music",N537="music/jazz","music","TRUE","FALSE")</f>
        <v>theater</v>
      </c>
      <c r="R537" t="str" cm="1">
        <f t="array" ref="R537">_xlfn.IFS(N537="food/small batch","small batch",N537="food/restaurants","retaurants",N537="food/food trucks","food trucks",N537="theater/spaces","spaces",N537="theater/musical","musical",N537="theater/plays","plays",N537="technology/web","web",N537="technology/space exploration","space exploration",N537="technology/makerspaces","makerspaces",N537="technology/hardware","hardware",N537="technology/gadgets","gadgets",N537="technology/wearables","wearables",N537="film &amp; video/television","television",N537="film &amp; video/animation","animation",N537="film &amp; video/science fiction","science fiction",N537="film &amp; video/documentary","documentary",N537="film &amp; video/drama","drama",N537="film &amp; video/shorts","shorts",N537="games/video games","video games",N537="games/tabletop games","tabletop games",N537="games/mobile games","mobile games",N537="journalism/audio","audio",N537="photography/people","people",N537="photography/photobooks","photobooks",N537="photography/places","places",N537="photography/nature","nature",N537="music/electronic music","electronic music",N537="music/rock","rock",N537="music/indie rock","indie rock",N537="music/faith","faith",N537="publishing/children's books","children's books",N537="publishing/art books","art books",N537="publishing/fiction","fiction",N537="publishing/translations","translations",N537="music/pop","pop",N537="music/classical music","classical music",N537="publishing/nonfiction","nonfiction",N537="publishing/radio &amp; podcasts","radio &amp; podcasts",N537="music/world music","world music",N537="music/metal","metal",N537="music/jazz","jazz","TRUE","FALSE")</f>
        <v>plays</v>
      </c>
      <c r="S537" s="5">
        <f t="shared" si="34"/>
        <v>42711.545196759253</v>
      </c>
      <c r="T537" s="5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32"/>
        <v>118.25757575757576</v>
      </c>
      <c r="P538" s="24">
        <f t="shared" si="33"/>
        <v>100.06410256410257</v>
      </c>
      <c r="Q538" t="str" cm="1">
        <f t="array" ref="Q538">_xlfn.IFS(N538="food/small batch","food",N538="food/restaurants","food",N538="food/food trucks","food",N538="theater/spaces","theater",N538="theater/musical","theater",N538="theater/plays","theater",N538="technology/web","technology",N538="technology/space exploration","technology",N538="technology/makerspaces","technology",N538="technology/hardware","technology",N538="technology/gadgets","technology",N538="technology/wearables","technology",N538="film &amp; video/television","film &amp; video",N538="film &amp; video/animation","film &amp; video",N538="film &amp; video/science fiction","film &amp; video",N538="film &amp; video/documentary","film &amp; video",N538="film &amp; video/drama","film &amp; video",N538="film &amp; video/shorts","film &amp; video",N538="games/video games","games",N538="games/tabletop games","games",N538="games/mobile games","games",N538="journalism/audio","journalism",N538="photography/people","photography",N538="photography/photobooks","photography",N538="photography/places","photography",N538="photography/nature","photography",N538="music/electronic music","music",N538="music/rock","music",N538="music/indie rock","music",N538="music/faith","music",N538="publishing/children's books","publishing",N538="publishing/art books","publishing",N538="publishing/fiction","publishing",N538="publishing/translations","publishing",N538="music/pop","music",N538="music/classical music","music",N538="publishing/nonfiction","publishing",N538="publishing/radio &amp; podcasts","publishing",N538="music/world music","music",N538="music/metal","music",N538="music/jazz","music","TRUE","FALSE")</f>
        <v>theater</v>
      </c>
      <c r="R538" t="str" cm="1">
        <f t="array" ref="R538">_xlfn.IFS(N538="food/small batch","small batch",N538="food/restaurants","retaurants",N538="food/food trucks","food trucks",N538="theater/spaces","spaces",N538="theater/musical","musical",N538="theater/plays","plays",N538="technology/web","web",N538="technology/space exploration","space exploration",N538="technology/makerspaces","makerspaces",N538="technology/hardware","hardware",N538="technology/gadgets","gadgets",N538="technology/wearables","wearables",N538="film &amp; video/television","television",N538="film &amp; video/animation","animation",N538="film &amp; video/science fiction","science fiction",N538="film &amp; video/documentary","documentary",N538="film &amp; video/drama","drama",N538="film &amp; video/shorts","shorts",N538="games/video games","video games",N538="games/tabletop games","tabletop games",N538="games/mobile games","mobile games",N538="journalism/audio","audio",N538="photography/people","people",N538="photography/photobooks","photobooks",N538="photography/places","places",N538="photography/nature","nature",N538="music/electronic music","electronic music",N538="music/rock","rock",N538="music/indie rock","indie rock",N538="music/faith","faith",N538="publishing/children's books","children's books",N538="publishing/art books","art books",N538="publishing/fiction","fiction",N538="publishing/translations","translations",N538="music/pop","pop",N538="music/classical music","classical music",N538="publishing/nonfiction","nonfiction",N538="publishing/radio &amp; podcasts","radio &amp; podcasts",N538="music/world music","world music",N538="music/metal","metal",N538="music/jazz","jazz","TRUE","FALSE")</f>
        <v>plays</v>
      </c>
      <c r="S538" s="5">
        <f t="shared" si="34"/>
        <v>42179.344988425932</v>
      </c>
      <c r="T538" s="5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32"/>
        <v>120.5</v>
      </c>
      <c r="P539" s="24">
        <f t="shared" si="33"/>
        <v>40.847457627118644</v>
      </c>
      <c r="Q539" t="str" cm="1">
        <f t="array" ref="Q539">_xlfn.IFS(N539="food/small batch","food",N539="food/restaurants","food",N539="food/food trucks","food",N539="theater/spaces","theater",N539="theater/musical","theater",N539="theater/plays","theater",N539="technology/web","technology",N539="technology/space exploration","technology",N539="technology/makerspaces","technology",N539="technology/hardware","technology",N539="technology/gadgets","technology",N539="technology/wearables","technology",N539="film &amp; video/television","film &amp; video",N539="film &amp; video/animation","film &amp; video",N539="film &amp; video/science fiction","film &amp; video",N539="film &amp; video/documentary","film &amp; video",N539="film &amp; video/drama","film &amp; video",N539="film &amp; video/shorts","film &amp; video",N539="games/video games","games",N539="games/tabletop games","games",N539="games/mobile games","games",N539="journalism/audio","journalism",N539="photography/people","photography",N539="photography/photobooks","photography",N539="photography/places","photography",N539="photography/nature","photography",N539="music/electronic music","music",N539="music/rock","music",N539="music/indie rock","music",N539="music/faith","music",N539="publishing/children's books","publishing",N539="publishing/art books","publishing",N539="publishing/fiction","publishing",N539="publishing/translations","publishing",N539="music/pop","music",N539="music/classical music","music",N539="publishing/nonfiction","publishing",N539="publishing/radio &amp; podcasts","publishing",N539="music/world music","music",N539="music/metal","music",N539="music/jazz","music","TRUE","FALSE")</f>
        <v>theater</v>
      </c>
      <c r="R539" t="str" cm="1">
        <f t="array" ref="R539">_xlfn.IFS(N539="food/small batch","small batch",N539="food/restaurants","retaurants",N539="food/food trucks","food trucks",N539="theater/spaces","spaces",N539="theater/musical","musical",N539="theater/plays","plays",N539="technology/web","web",N539="technology/space exploration","space exploration",N539="technology/makerspaces","makerspaces",N539="technology/hardware","hardware",N539="technology/gadgets","gadgets",N539="technology/wearables","wearables",N539="film &amp; video/television","television",N539="film &amp; video/animation","animation",N539="film &amp; video/science fiction","science fiction",N539="film &amp; video/documentary","documentary",N539="film &amp; video/drama","drama",N539="film &amp; video/shorts","shorts",N539="games/video games","video games",N539="games/tabletop games","tabletop games",N539="games/mobile games","mobile games",N539="journalism/audio","audio",N539="photography/people","people",N539="photography/photobooks","photobooks",N539="photography/places","places",N539="photography/nature","nature",N539="music/electronic music","electronic music",N539="music/rock","rock",N539="music/indie rock","indie rock",N539="music/faith","faith",N539="publishing/children's books","children's books",N539="publishing/art books","art books",N539="publishing/fiction","fiction",N539="publishing/translations","translations",N539="music/pop","pop",N539="music/classical music","classical music",N539="publishing/nonfiction","nonfiction",N539="publishing/radio &amp; podcasts","radio &amp; podcasts",N539="music/world music","world music",N539="music/metal","metal",N539="music/jazz","jazz","TRUE","FALSE")</f>
        <v>plays</v>
      </c>
      <c r="S539" s="5">
        <f t="shared" si="34"/>
        <v>42282.768414351856</v>
      </c>
      <c r="T539" s="5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32"/>
        <v>302.42</v>
      </c>
      <c r="P540" s="24">
        <f t="shared" si="33"/>
        <v>252.01666666666668</v>
      </c>
      <c r="Q540" t="str" cm="1">
        <f t="array" ref="Q540">_xlfn.IFS(N540="food/small batch","food",N540="food/restaurants","food",N540="food/food trucks","food",N540="theater/spaces","theater",N540="theater/musical","theater",N540="theater/plays","theater",N540="technology/web","technology",N540="technology/space exploration","technology",N540="technology/makerspaces","technology",N540="technology/hardware","technology",N540="technology/gadgets","technology",N540="technology/wearables","technology",N540="film &amp; video/television","film &amp; video",N540="film &amp; video/animation","film &amp; video",N540="film &amp; video/science fiction","film &amp; video",N540="film &amp; video/documentary","film &amp; video",N540="film &amp; video/drama","film &amp; video",N540="film &amp; video/shorts","film &amp; video",N540="games/video games","games",N540="games/tabletop games","games",N540="games/mobile games","games",N540="journalism/audio","journalism",N540="photography/people","photography",N540="photography/photobooks","photography",N540="photography/places","photography",N540="photography/nature","photography",N540="music/electronic music","music",N540="music/rock","music",N540="music/indie rock","music",N540="music/faith","music",N540="publishing/children's books","publishing",N540="publishing/art books","publishing",N540="publishing/fiction","publishing",N540="publishing/translations","publishing",N540="music/pop","music",N540="music/classical music","music",N540="publishing/nonfiction","publishing",N540="publishing/radio &amp; podcasts","publishing",N540="music/world music","music",N540="music/metal","music",N540="music/jazz","music","TRUE","FALSE")</f>
        <v>theater</v>
      </c>
      <c r="R540" t="str" cm="1">
        <f t="array" ref="R540">_xlfn.IFS(N540="food/small batch","small batch",N540="food/restaurants","retaurants",N540="food/food trucks","food trucks",N540="theater/spaces","spaces",N540="theater/musical","musical",N540="theater/plays","plays",N540="technology/web","web",N540="technology/space exploration","space exploration",N540="technology/makerspaces","makerspaces",N540="technology/hardware","hardware",N540="technology/gadgets","gadgets",N540="technology/wearables","wearables",N540="film &amp; video/television","television",N540="film &amp; video/animation","animation",N540="film &amp; video/science fiction","science fiction",N540="film &amp; video/documentary","documentary",N540="film &amp; video/drama","drama",N540="film &amp; video/shorts","shorts",N540="games/video games","video games",N540="games/tabletop games","tabletop games",N540="games/mobile games","mobile games",N540="journalism/audio","audio",N540="photography/people","people",N540="photography/photobooks","photobooks",N540="photography/places","places",N540="photography/nature","nature",N540="music/electronic music","electronic music",N540="music/rock","rock",N540="music/indie rock","indie rock",N540="music/faith","faith",N540="publishing/children's books","children's books",N540="publishing/art books","art books",N540="publishing/fiction","fiction",N540="publishing/translations","translations",N540="music/pop","pop",N540="music/classical music","classical music",N540="publishing/nonfiction","nonfiction",N540="publishing/radio &amp; podcasts","radio &amp; podcasts",N540="music/world music","world music",N540="music/metal","metal",N540="music/jazz","jazz","TRUE","FALSE")</f>
        <v>plays</v>
      </c>
      <c r="S540" s="5">
        <f t="shared" si="34"/>
        <v>42473.794710648144</v>
      </c>
      <c r="T540" s="5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32"/>
        <v>100.64400000000001</v>
      </c>
      <c r="P541" s="24">
        <f t="shared" si="33"/>
        <v>25.161000000000001</v>
      </c>
      <c r="Q541" t="str" cm="1">
        <f t="array" ref="Q541">_xlfn.IFS(N541="food/small batch","food",N541="food/restaurants","food",N541="food/food trucks","food",N541="theater/spaces","theater",N541="theater/musical","theater",N541="theater/plays","theater",N541="technology/web","technology",N541="technology/space exploration","technology",N541="technology/makerspaces","technology",N541="technology/hardware","technology",N541="technology/gadgets","technology",N541="technology/wearables","technology",N541="film &amp; video/television","film &amp; video",N541="film &amp; video/animation","film &amp; video",N541="film &amp; video/science fiction","film &amp; video",N541="film &amp; video/documentary","film &amp; video",N541="film &amp; video/drama","film &amp; video",N541="film &amp; video/shorts","film &amp; video",N541="games/video games","games",N541="games/tabletop games","games",N541="games/mobile games","games",N541="journalism/audio","journalism",N541="photography/people","photography",N541="photography/photobooks","photography",N541="photography/places","photography",N541="photography/nature","photography",N541="music/electronic music","music",N541="music/rock","music",N541="music/indie rock","music",N541="music/faith","music",N541="publishing/children's books","publishing",N541="publishing/art books","publishing",N541="publishing/fiction","publishing",N541="publishing/translations","publishing",N541="music/pop","music",N541="music/classical music","music",N541="publishing/nonfiction","publishing",N541="publishing/radio &amp; podcasts","publishing",N541="music/world music","music",N541="music/metal","music",N541="music/jazz","music","TRUE","FALSE")</f>
        <v>theater</v>
      </c>
      <c r="R541" t="str" cm="1">
        <f t="array" ref="R541">_xlfn.IFS(N541="food/small batch","small batch",N541="food/restaurants","retaurants",N541="food/food trucks","food trucks",N541="theater/spaces","spaces",N541="theater/musical","musical",N541="theater/plays","plays",N541="technology/web","web",N541="technology/space exploration","space exploration",N541="technology/makerspaces","makerspaces",N541="technology/hardware","hardware",N541="technology/gadgets","gadgets",N541="technology/wearables","wearables",N541="film &amp; video/television","television",N541="film &amp; video/animation","animation",N541="film &amp; video/science fiction","science fiction",N541="film &amp; video/documentary","documentary",N541="film &amp; video/drama","drama",N541="film &amp; video/shorts","shorts",N541="games/video games","video games",N541="games/tabletop games","tabletop games",N541="games/mobile games","mobile games",N541="journalism/audio","audio",N541="photography/people","people",N541="photography/photobooks","photobooks",N541="photography/places","places",N541="photography/nature","nature",N541="music/electronic music","electronic music",N541="music/rock","rock",N541="music/indie rock","indie rock",N541="music/faith","faith",N541="publishing/children's books","children's books",N541="publishing/art books","art books",N541="publishing/fiction","fiction",N541="publishing/translations","translations",N541="music/pop","pop",N541="music/classical music","classical music",N541="publishing/nonfiction","nonfiction",N541="publishing/radio &amp; podcasts","radio &amp; podcasts",N541="music/world music","world music",N541="music/metal","metal",N541="music/jazz","jazz","TRUE","FALSE")</f>
        <v>plays</v>
      </c>
      <c r="S541" s="5">
        <f t="shared" si="34"/>
        <v>42535.049849537041</v>
      </c>
      <c r="T541" s="5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32"/>
        <v>6.6666666666666671E-3</v>
      </c>
      <c r="P542" s="24">
        <f t="shared" si="33"/>
        <v>1</v>
      </c>
      <c r="Q542" t="str" cm="1">
        <f t="array" ref="Q542">_xlfn.IFS(N542="food/small batch","food",N542="food/restaurants","food",N542="food/food trucks","food",N542="theater/spaces","theater",N542="theater/musical","theater",N542="theater/plays","theater",N542="technology/web","technology",N542="technology/space exploration","technology",N542="technology/makerspaces","technology",N542="technology/hardware","technology",N542="technology/gadgets","technology",N542="technology/wearables","technology",N542="film &amp; video/television","film &amp; video",N542="film &amp; video/animation","film &amp; video",N542="film &amp; video/science fiction","film &amp; video",N542="film &amp; video/documentary","film &amp; video",N542="film &amp; video/drama","film &amp; video",N542="film &amp; video/shorts","film &amp; video",N542="games/video games","games",N542="games/tabletop games","games",N542="games/mobile games","games",N542="journalism/audio","journalism",N542="photography/people","photography",N542="photography/photobooks","photography",N542="photography/places","photography",N542="photography/nature","photography",N542="music/electronic music","music",N542="music/rock","music",N542="music/indie rock","music",N542="music/faith","music",N542="publishing/children's books","publishing",N542="publishing/art books","publishing",N542="publishing/fiction","publishing",N542="publishing/translations","publishing",N542="music/pop","music",N542="music/classical music","music",N542="publishing/nonfiction","publishing",N542="publishing/radio &amp; podcasts","publishing",N542="music/world music","music",N542="music/metal","music",N542="music/jazz","music","TRUE","FALSE")</f>
        <v>technology</v>
      </c>
      <c r="R542" t="str" cm="1">
        <f t="array" ref="R542">_xlfn.IFS(N542="food/small batch","small batch",N542="food/restaurants","retaurants",N542="food/food trucks","food trucks",N542="theater/spaces","spaces",N542="theater/musical","musical",N542="theater/plays","plays",N542="technology/web","web",N542="technology/space exploration","space exploration",N542="technology/makerspaces","makerspaces",N542="technology/hardware","hardware",N542="technology/gadgets","gadgets",N542="technology/wearables","wearables",N542="film &amp; video/television","television",N542="film &amp; video/animation","animation",N542="film &amp; video/science fiction","science fiction",N542="film &amp; video/documentary","documentary",N542="film &amp; video/drama","drama",N542="film &amp; video/shorts","shorts",N542="games/video games","video games",N542="games/tabletop games","tabletop games",N542="games/mobile games","mobile games",N542="journalism/audio","audio",N542="photography/people","people",N542="photography/photobooks","photobooks",N542="photography/places","places",N542="photography/nature","nature",N542="music/electronic music","electronic music",N542="music/rock","rock",N542="music/indie rock","indie rock",N542="music/faith","faith",N542="publishing/children's books","children's books",N542="publishing/art books","art books",N542="publishing/fiction","fiction",N542="publishing/translations","translations",N542="music/pop","pop",N542="music/classical music","classical music",N542="publishing/nonfiction","nonfiction",N542="publishing/radio &amp; podcasts","radio &amp; podcasts",N542="music/world music","world music",N542="music/metal","metal",N542="music/jazz","jazz","TRUE","FALSE")</f>
        <v>web</v>
      </c>
      <c r="S542" s="5">
        <f t="shared" si="34"/>
        <v>42009.817199074074</v>
      </c>
      <c r="T542" s="5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32"/>
        <v>0.55555555555555558</v>
      </c>
      <c r="P543" s="24">
        <f t="shared" si="33"/>
        <v>25</v>
      </c>
      <c r="Q543" t="str" cm="1">
        <f t="array" ref="Q543">_xlfn.IFS(N543="food/small batch","food",N543="food/restaurants","food",N543="food/food trucks","food",N543="theater/spaces","theater",N543="theater/musical","theater",N543="theater/plays","theater",N543="technology/web","technology",N543="technology/space exploration","technology",N543="technology/makerspaces","technology",N543="technology/hardware","technology",N543="technology/gadgets","technology",N543="technology/wearables","technology",N543="film &amp; video/television","film &amp; video",N543="film &amp; video/animation","film &amp; video",N543="film &amp; video/science fiction","film &amp; video",N543="film &amp; video/documentary","film &amp; video",N543="film &amp; video/drama","film &amp; video",N543="film &amp; video/shorts","film &amp; video",N543="games/video games","games",N543="games/tabletop games","games",N543="games/mobile games","games",N543="journalism/audio","journalism",N543="photography/people","photography",N543="photography/photobooks","photography",N543="photography/places","photography",N543="photography/nature","photography",N543="music/electronic music","music",N543="music/rock","music",N543="music/indie rock","music",N543="music/faith","music",N543="publishing/children's books","publishing",N543="publishing/art books","publishing",N543="publishing/fiction","publishing",N543="publishing/translations","publishing",N543="music/pop","music",N543="music/classical music","music",N543="publishing/nonfiction","publishing",N543="publishing/radio &amp; podcasts","publishing",N543="music/world music","music",N543="music/metal","music",N543="music/jazz","music","TRUE","FALSE")</f>
        <v>technology</v>
      </c>
      <c r="R543" t="str" cm="1">
        <f t="array" ref="R543">_xlfn.IFS(N543="food/small batch","small batch",N543="food/restaurants","retaurants",N543="food/food trucks","food trucks",N543="theater/spaces","spaces",N543="theater/musical","musical",N543="theater/plays","plays",N543="technology/web","web",N543="technology/space exploration","space exploration",N543="technology/makerspaces","makerspaces",N543="technology/hardware","hardware",N543="technology/gadgets","gadgets",N543="technology/wearables","wearables",N543="film &amp; video/television","television",N543="film &amp; video/animation","animation",N543="film &amp; video/science fiction","science fiction",N543="film &amp; video/documentary","documentary",N543="film &amp; video/drama","drama",N543="film &amp; video/shorts","shorts",N543="games/video games","video games",N543="games/tabletop games","tabletop games",N543="games/mobile games","mobile games",N543="journalism/audio","audio",N543="photography/people","people",N543="photography/photobooks","photobooks",N543="photography/places","places",N543="photography/nature","nature",N543="music/electronic music","electronic music",N543="music/rock","rock",N543="music/indie rock","indie rock",N543="music/faith","faith",N543="publishing/children's books","children's books",N543="publishing/art books","art books",N543="publishing/fiction","fiction",N543="publishing/translations","translations",N543="music/pop","pop",N543="music/classical music","classical music",N543="publishing/nonfiction","nonfiction",N543="publishing/radio &amp; podcasts","radio &amp; podcasts",N543="music/world music","world music",N543="music/metal","metal",N543="music/jazz","jazz","TRUE","FALSE")</f>
        <v>web</v>
      </c>
      <c r="S543" s="5">
        <f t="shared" si="34"/>
        <v>42276.046689814815</v>
      </c>
      <c r="T543" s="5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32"/>
        <v>3.9999999999999996E-4</v>
      </c>
      <c r="P544" s="24">
        <f t="shared" si="33"/>
        <v>1</v>
      </c>
      <c r="Q544" t="str" cm="1">
        <f t="array" ref="Q544">_xlfn.IFS(N544="food/small batch","food",N544="food/restaurants","food",N544="food/food trucks","food",N544="theater/spaces","theater",N544="theater/musical","theater",N544="theater/plays","theater",N544="technology/web","technology",N544="technology/space exploration","technology",N544="technology/makerspaces","technology",N544="technology/hardware","technology",N544="technology/gadgets","technology",N544="technology/wearables","technology",N544="film &amp; video/television","film &amp; video",N544="film &amp; video/animation","film &amp; video",N544="film &amp; video/science fiction","film &amp; video",N544="film &amp; video/documentary","film &amp; video",N544="film &amp; video/drama","film &amp; video",N544="film &amp; video/shorts","film &amp; video",N544="games/video games","games",N544="games/tabletop games","games",N544="games/mobile games","games",N544="journalism/audio","journalism",N544="photography/people","photography",N544="photography/photobooks","photography",N544="photography/places","photography",N544="photography/nature","photography",N544="music/electronic music","music",N544="music/rock","music",N544="music/indie rock","music",N544="music/faith","music",N544="publishing/children's books","publishing",N544="publishing/art books","publishing",N544="publishing/fiction","publishing",N544="publishing/translations","publishing",N544="music/pop","music",N544="music/classical music","music",N544="publishing/nonfiction","publishing",N544="publishing/radio &amp; podcasts","publishing",N544="music/world music","music",N544="music/metal","music",N544="music/jazz","music","TRUE","FALSE")</f>
        <v>technology</v>
      </c>
      <c r="R544" t="str" cm="1">
        <f t="array" ref="R544">_xlfn.IFS(N544="food/small batch","small batch",N544="food/restaurants","retaurants",N544="food/food trucks","food trucks",N544="theater/spaces","spaces",N544="theater/musical","musical",N544="theater/plays","plays",N544="technology/web","web",N544="technology/space exploration","space exploration",N544="technology/makerspaces","makerspaces",N544="technology/hardware","hardware",N544="technology/gadgets","gadgets",N544="technology/wearables","wearables",N544="film &amp; video/television","television",N544="film &amp; video/animation","animation",N544="film &amp; video/science fiction","science fiction",N544="film &amp; video/documentary","documentary",N544="film &amp; video/drama","drama",N544="film &amp; video/shorts","shorts",N544="games/video games","video games",N544="games/tabletop games","tabletop games",N544="games/mobile games","mobile games",N544="journalism/audio","audio",N544="photography/people","people",N544="photography/photobooks","photobooks",N544="photography/places","places",N544="photography/nature","nature",N544="music/electronic music","electronic music",N544="music/rock","rock",N544="music/indie rock","indie rock",N544="music/faith","faith",N544="publishing/children's books","children's books",N544="publishing/art books","art books",N544="publishing/fiction","fiction",N544="publishing/translations","translations",N544="music/pop","pop",N544="music/classical music","classical music",N544="publishing/nonfiction","nonfiction",N544="publishing/radio &amp; podcasts","radio &amp; podcasts",N544="music/world music","world music",N544="music/metal","metal",N544="music/jazz","jazz","TRUE","FALSE")</f>
        <v>web</v>
      </c>
      <c r="S544" s="5">
        <f t="shared" si="34"/>
        <v>42433.737453703703</v>
      </c>
      <c r="T544" s="5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32"/>
        <v>0.31818181818181818</v>
      </c>
      <c r="P545" s="24">
        <f t="shared" si="33"/>
        <v>35</v>
      </c>
      <c r="Q545" t="str" cm="1">
        <f t="array" ref="Q545">_xlfn.IFS(N545="food/small batch","food",N545="food/restaurants","food",N545="food/food trucks","food",N545="theater/spaces","theater",N545="theater/musical","theater",N545="theater/plays","theater",N545="technology/web","technology",N545="technology/space exploration","technology",N545="technology/makerspaces","technology",N545="technology/hardware","technology",N545="technology/gadgets","technology",N545="technology/wearables","technology",N545="film &amp; video/television","film &amp; video",N545="film &amp; video/animation","film &amp; video",N545="film &amp; video/science fiction","film &amp; video",N545="film &amp; video/documentary","film &amp; video",N545="film &amp; video/drama","film &amp; video",N545="film &amp; video/shorts","film &amp; video",N545="games/video games","games",N545="games/tabletop games","games",N545="games/mobile games","games",N545="journalism/audio","journalism",N545="photography/people","photography",N545="photography/photobooks","photography",N545="photography/places","photography",N545="photography/nature","photography",N545="music/electronic music","music",N545="music/rock","music",N545="music/indie rock","music",N545="music/faith","music",N545="publishing/children's books","publishing",N545="publishing/art books","publishing",N545="publishing/fiction","publishing",N545="publishing/translations","publishing",N545="music/pop","music",N545="music/classical music","music",N545="publishing/nonfiction","publishing",N545="publishing/radio &amp; podcasts","publishing",N545="music/world music","music",N545="music/metal","music",N545="music/jazz","music","TRUE","FALSE")</f>
        <v>technology</v>
      </c>
      <c r="R545" t="str" cm="1">
        <f t="array" ref="R545">_xlfn.IFS(N545="food/small batch","small batch",N545="food/restaurants","retaurants",N545="food/food trucks","food trucks",N545="theater/spaces","spaces",N545="theater/musical","musical",N545="theater/plays","plays",N545="technology/web","web",N545="technology/space exploration","space exploration",N545="technology/makerspaces","makerspaces",N545="technology/hardware","hardware",N545="technology/gadgets","gadgets",N545="technology/wearables","wearables",N545="film &amp; video/television","television",N545="film &amp; video/animation","animation",N545="film &amp; video/science fiction","science fiction",N545="film &amp; video/documentary","documentary",N545="film &amp; video/drama","drama",N545="film &amp; video/shorts","shorts",N545="games/video games","video games",N545="games/tabletop games","tabletop games",N545="games/mobile games","mobile games",N545="journalism/audio","audio",N545="photography/people","people",N545="photography/photobooks","photobooks",N545="photography/places","places",N545="photography/nature","nature",N545="music/electronic music","electronic music",N545="music/rock","rock",N545="music/indie rock","indie rock",N545="music/faith","faith",N545="publishing/children's books","children's books",N545="publishing/art books","art books",N545="publishing/fiction","fiction",N545="publishing/translations","translations",N545="music/pop","pop",N545="music/classical music","classical music",N545="publishing/nonfiction","nonfiction",N545="publishing/radio &amp; podcasts","radio &amp; podcasts",N545="music/world music","world music",N545="music/metal","metal",N545="music/jazz","jazz","TRUE","FALSE")</f>
        <v>web</v>
      </c>
      <c r="S545" s="5">
        <f t="shared" si="34"/>
        <v>41914.092152777775</v>
      </c>
      <c r="T545" s="5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32"/>
        <v>1.2</v>
      </c>
      <c r="P546" s="24">
        <f t="shared" si="33"/>
        <v>3</v>
      </c>
      <c r="Q546" t="str" cm="1">
        <f t="array" ref="Q546">_xlfn.IFS(N546="food/small batch","food",N546="food/restaurants","food",N546="food/food trucks","food",N546="theater/spaces","theater",N546="theater/musical","theater",N546="theater/plays","theater",N546="technology/web","technology",N546="technology/space exploration","technology",N546="technology/makerspaces","technology",N546="technology/hardware","technology",N546="technology/gadgets","technology",N546="technology/wearables","technology",N546="film &amp; video/television","film &amp; video",N546="film &amp; video/animation","film &amp; video",N546="film &amp; video/science fiction","film &amp; video",N546="film &amp; video/documentary","film &amp; video",N546="film &amp; video/drama","film &amp; video",N546="film &amp; video/shorts","film &amp; video",N546="games/video games","games",N546="games/tabletop games","games",N546="games/mobile games","games",N546="journalism/audio","journalism",N546="photography/people","photography",N546="photography/photobooks","photography",N546="photography/places","photography",N546="photography/nature","photography",N546="music/electronic music","music",N546="music/rock","music",N546="music/indie rock","music",N546="music/faith","music",N546="publishing/children's books","publishing",N546="publishing/art books","publishing",N546="publishing/fiction","publishing",N546="publishing/translations","publishing",N546="music/pop","music",N546="music/classical music","music",N546="publishing/nonfiction","publishing",N546="publishing/radio &amp; podcasts","publishing",N546="music/world music","music",N546="music/metal","music",N546="music/jazz","music","TRUE","FALSE")</f>
        <v>technology</v>
      </c>
      <c r="R546" t="str" cm="1">
        <f t="array" ref="R546">_xlfn.IFS(N546="food/small batch","small batch",N546="food/restaurants","retaurants",N546="food/food trucks","food trucks",N546="theater/spaces","spaces",N546="theater/musical","musical",N546="theater/plays","plays",N546="technology/web","web",N546="technology/space exploration","space exploration",N546="technology/makerspaces","makerspaces",N546="technology/hardware","hardware",N546="technology/gadgets","gadgets",N546="technology/wearables","wearables",N546="film &amp; video/television","television",N546="film &amp; video/animation","animation",N546="film &amp; video/science fiction","science fiction",N546="film &amp; video/documentary","documentary",N546="film &amp; video/drama","drama",N546="film &amp; video/shorts","shorts",N546="games/video games","video games",N546="games/tabletop games","tabletop games",N546="games/mobile games","mobile games",N546="journalism/audio","audio",N546="photography/people","people",N546="photography/photobooks","photobooks",N546="photography/places","places",N546="photography/nature","nature",N546="music/electronic music","electronic music",N546="music/rock","rock",N546="music/indie rock","indie rock",N546="music/faith","faith",N546="publishing/children's books","children's books",N546="publishing/art books","art books",N546="publishing/fiction","fiction",N546="publishing/translations","translations",N546="music/pop","pop",N546="music/classical music","classical music",N546="publishing/nonfiction","nonfiction",N546="publishing/radio &amp; podcasts","radio &amp; podcasts",N546="music/world music","world music",N546="music/metal","metal",N546="music/jazz","jazz","TRUE","FALSE")</f>
        <v>web</v>
      </c>
      <c r="S546" s="5">
        <f t="shared" si="34"/>
        <v>42525.656944444447</v>
      </c>
      <c r="T546" s="5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32"/>
        <v>27.383999999999997</v>
      </c>
      <c r="P547" s="24">
        <f t="shared" si="33"/>
        <v>402.70588235294116</v>
      </c>
      <c r="Q547" t="str" cm="1">
        <f t="array" ref="Q547">_xlfn.IFS(N547="food/small batch","food",N547="food/restaurants","food",N547="food/food trucks","food",N547="theater/spaces","theater",N547="theater/musical","theater",N547="theater/plays","theater",N547="technology/web","technology",N547="technology/space exploration","technology",N547="technology/makerspaces","technology",N547="technology/hardware","technology",N547="technology/gadgets","technology",N547="technology/wearables","technology",N547="film &amp; video/television","film &amp; video",N547="film &amp; video/animation","film &amp; video",N547="film &amp; video/science fiction","film &amp; video",N547="film &amp; video/documentary","film &amp; video",N547="film &amp; video/drama","film &amp; video",N547="film &amp; video/shorts","film &amp; video",N547="games/video games","games",N547="games/tabletop games","games",N547="games/mobile games","games",N547="journalism/audio","journalism",N547="photography/people","photography",N547="photography/photobooks","photography",N547="photography/places","photography",N547="photography/nature","photography",N547="music/electronic music","music",N547="music/rock","music",N547="music/indie rock","music",N547="music/faith","music",N547="publishing/children's books","publishing",N547="publishing/art books","publishing",N547="publishing/fiction","publishing",N547="publishing/translations","publishing",N547="music/pop","music",N547="music/classical music","music",N547="publishing/nonfiction","publishing",N547="publishing/radio &amp; podcasts","publishing",N547="music/world music","music",N547="music/metal","music",N547="music/jazz","music","TRUE","FALSE")</f>
        <v>technology</v>
      </c>
      <c r="R547" t="str" cm="1">
        <f t="array" ref="R547">_xlfn.IFS(N547="food/small batch","small batch",N547="food/restaurants","retaurants",N547="food/food trucks","food trucks",N547="theater/spaces","spaces",N547="theater/musical","musical",N547="theater/plays","plays",N547="technology/web","web",N547="technology/space exploration","space exploration",N547="technology/makerspaces","makerspaces",N547="technology/hardware","hardware",N547="technology/gadgets","gadgets",N547="technology/wearables","wearables",N547="film &amp; video/television","television",N547="film &amp; video/animation","animation",N547="film &amp; video/science fiction","science fiction",N547="film &amp; video/documentary","documentary",N547="film &amp; video/drama","drama",N547="film &amp; video/shorts","shorts",N547="games/video games","video games",N547="games/tabletop games","tabletop games",N547="games/mobile games","mobile games",N547="journalism/audio","audio",N547="photography/people","people",N547="photography/photobooks","photobooks",N547="photography/places","places",N547="photography/nature","nature",N547="music/electronic music","electronic music",N547="music/rock","rock",N547="music/indie rock","indie rock",N547="music/faith","faith",N547="publishing/children's books","children's books",N547="publishing/art books","art books",N547="publishing/fiction","fiction",N547="publishing/translations","translations",N547="music/pop","pop",N547="music/classical music","classical music",N547="publishing/nonfiction","nonfiction",N547="publishing/radio &amp; podcasts","radio &amp; podcasts",N547="music/world music","world music",N547="music/metal","metal",N547="music/jazz","jazz","TRUE","FALSE")</f>
        <v>web</v>
      </c>
      <c r="S547" s="5">
        <f t="shared" si="34"/>
        <v>42283.592465277776</v>
      </c>
      <c r="T547" s="5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32"/>
        <v>8.666666666666667E-2</v>
      </c>
      <c r="P548" s="24">
        <f t="shared" si="33"/>
        <v>26</v>
      </c>
      <c r="Q548" t="str" cm="1">
        <f t="array" ref="Q548">_xlfn.IFS(N548="food/small batch","food",N548="food/restaurants","food",N548="food/food trucks","food",N548="theater/spaces","theater",N548="theater/musical","theater",N548="theater/plays","theater",N548="technology/web","technology",N548="technology/space exploration","technology",N548="technology/makerspaces","technology",N548="technology/hardware","technology",N548="technology/gadgets","technology",N548="technology/wearables","technology",N548="film &amp; video/television","film &amp; video",N548="film &amp; video/animation","film &amp; video",N548="film &amp; video/science fiction","film &amp; video",N548="film &amp; video/documentary","film &amp; video",N548="film &amp; video/drama","film &amp; video",N548="film &amp; video/shorts","film &amp; video",N548="games/video games","games",N548="games/tabletop games","games",N548="games/mobile games","games",N548="journalism/audio","journalism",N548="photography/people","photography",N548="photography/photobooks","photography",N548="photography/places","photography",N548="photography/nature","photography",N548="music/electronic music","music",N548="music/rock","music",N548="music/indie rock","music",N548="music/faith","music",N548="publishing/children's books","publishing",N548="publishing/art books","publishing",N548="publishing/fiction","publishing",N548="publishing/translations","publishing",N548="music/pop","music",N548="music/classical music","music",N548="publishing/nonfiction","publishing",N548="publishing/radio &amp; podcasts","publishing",N548="music/world music","music",N548="music/metal","music",N548="music/jazz","music","TRUE","FALSE")</f>
        <v>technology</v>
      </c>
      <c r="R548" t="str" cm="1">
        <f t="array" ref="R548">_xlfn.IFS(N548="food/small batch","small batch",N548="food/restaurants","retaurants",N548="food/food trucks","food trucks",N548="theater/spaces","spaces",N548="theater/musical","musical",N548="theater/plays","plays",N548="technology/web","web",N548="technology/space exploration","space exploration",N548="technology/makerspaces","makerspaces",N548="technology/hardware","hardware",N548="technology/gadgets","gadgets",N548="technology/wearables","wearables",N548="film &amp; video/television","television",N548="film &amp; video/animation","animation",N548="film &amp; video/science fiction","science fiction",N548="film &amp; video/documentary","documentary",N548="film &amp; video/drama","drama",N548="film &amp; video/shorts","shorts",N548="games/video games","video games",N548="games/tabletop games","tabletop games",N548="games/mobile games","mobile games",N548="journalism/audio","audio",N548="photography/people","people",N548="photography/photobooks","photobooks",N548="photography/places","places",N548="photography/nature","nature",N548="music/electronic music","electronic music",N548="music/rock","rock",N548="music/indie rock","indie rock",N548="music/faith","faith",N548="publishing/children's books","children's books",N548="publishing/art books","art books",N548="publishing/fiction","fiction",N548="publishing/translations","translations",N548="music/pop","pop",N548="music/classical music","classical music",N548="publishing/nonfiction","nonfiction",N548="publishing/radio &amp; podcasts","radio &amp; podcasts",N548="music/world music","world music",N548="music/metal","metal",N548="music/jazz","jazz","TRUE","FALSE")</f>
        <v>web</v>
      </c>
      <c r="S548" s="5">
        <f t="shared" si="34"/>
        <v>42249.667997685188</v>
      </c>
      <c r="T548" s="5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32"/>
        <v>0</v>
      </c>
      <c r="P549" s="24" t="e">
        <f t="shared" si="33"/>
        <v>#DIV/0!</v>
      </c>
      <c r="Q549" t="str" cm="1">
        <f t="array" ref="Q549">_xlfn.IFS(N549="food/small batch","food",N549="food/restaurants","food",N549="food/food trucks","food",N549="theater/spaces","theater",N549="theater/musical","theater",N549="theater/plays","theater",N549="technology/web","technology",N549="technology/space exploration","technology",N549="technology/makerspaces","technology",N549="technology/hardware","technology",N549="technology/gadgets","technology",N549="technology/wearables","technology",N549="film &amp; video/television","film &amp; video",N549="film &amp; video/animation","film &amp; video",N549="film &amp; video/science fiction","film &amp; video",N549="film &amp; video/documentary","film &amp; video",N549="film &amp; video/drama","film &amp; video",N549="film &amp; video/shorts","film &amp; video",N549="games/video games","games",N549="games/tabletop games","games",N549="games/mobile games","games",N549="journalism/audio","journalism",N549="photography/people","photography",N549="photography/photobooks","photography",N549="photography/places","photography",N549="photography/nature","photography",N549="music/electronic music","music",N549="music/rock","music",N549="music/indie rock","music",N549="music/faith","music",N549="publishing/children's books","publishing",N549="publishing/art books","publishing",N549="publishing/fiction","publishing",N549="publishing/translations","publishing",N549="music/pop","music",N549="music/classical music","music",N549="publishing/nonfiction","publishing",N549="publishing/radio &amp; podcasts","publishing",N549="music/world music","music",N549="music/metal","music",N549="music/jazz","music","TRUE","FALSE")</f>
        <v>technology</v>
      </c>
      <c r="R549" t="str" cm="1">
        <f t="array" ref="R549">_xlfn.IFS(N549="food/small batch","small batch",N549="food/restaurants","retaurants",N549="food/food trucks","food trucks",N549="theater/spaces","spaces",N549="theater/musical","musical",N549="theater/plays","plays",N549="technology/web","web",N549="technology/space exploration","space exploration",N549="technology/makerspaces","makerspaces",N549="technology/hardware","hardware",N549="technology/gadgets","gadgets",N549="technology/wearables","wearables",N549="film &amp; video/television","television",N549="film &amp; video/animation","animation",N549="film &amp; video/science fiction","science fiction",N549="film &amp; video/documentary","documentary",N549="film &amp; video/drama","drama",N549="film &amp; video/shorts","shorts",N549="games/video games","video games",N549="games/tabletop games","tabletop games",N549="games/mobile games","mobile games",N549="journalism/audio","audio",N549="photography/people","people",N549="photography/photobooks","photobooks",N549="photography/places","places",N549="photography/nature","nature",N549="music/electronic music","electronic music",N549="music/rock","rock",N549="music/indie rock","indie rock",N549="music/faith","faith",N549="publishing/children's books","children's books",N549="publishing/art books","art books",N549="publishing/fiction","fiction",N549="publishing/translations","translations",N549="music/pop","pop",N549="music/classical music","classical music",N549="publishing/nonfiction","nonfiction",N549="publishing/radio &amp; podcasts","radio &amp; podcasts",N549="music/world music","world music",N549="music/metal","metal",N549="music/jazz","jazz","TRUE","FALSE")</f>
        <v>web</v>
      </c>
      <c r="S549" s="5">
        <f t="shared" si="34"/>
        <v>42380.696342592593</v>
      </c>
      <c r="T549" s="5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32"/>
        <v>0.09</v>
      </c>
      <c r="P550" s="24">
        <f t="shared" si="33"/>
        <v>9</v>
      </c>
      <c r="Q550" t="str" cm="1">
        <f t="array" ref="Q550">_xlfn.IFS(N550="food/small batch","food",N550="food/restaurants","food",N550="food/food trucks","food",N550="theater/spaces","theater",N550="theater/musical","theater",N550="theater/plays","theater",N550="technology/web","technology",N550="technology/space exploration","technology",N550="technology/makerspaces","technology",N550="technology/hardware","technology",N550="technology/gadgets","technology",N550="technology/wearables","technology",N550="film &amp; video/television","film &amp; video",N550="film &amp; video/animation","film &amp; video",N550="film &amp; video/science fiction","film &amp; video",N550="film &amp; video/documentary","film &amp; video",N550="film &amp; video/drama","film &amp; video",N550="film &amp; video/shorts","film &amp; video",N550="games/video games","games",N550="games/tabletop games","games",N550="games/mobile games","games",N550="journalism/audio","journalism",N550="photography/people","photography",N550="photography/photobooks","photography",N550="photography/places","photography",N550="photography/nature","photography",N550="music/electronic music","music",N550="music/rock","music",N550="music/indie rock","music",N550="music/faith","music",N550="publishing/children's books","publishing",N550="publishing/art books","publishing",N550="publishing/fiction","publishing",N550="publishing/translations","publishing",N550="music/pop","music",N550="music/classical music","music",N550="publishing/nonfiction","publishing",N550="publishing/radio &amp; podcasts","publishing",N550="music/world music","music",N550="music/metal","music",N550="music/jazz","music","TRUE","FALSE")</f>
        <v>technology</v>
      </c>
      <c r="R550" t="str" cm="1">
        <f t="array" ref="R550">_xlfn.IFS(N550="food/small batch","small batch",N550="food/restaurants","retaurants",N550="food/food trucks","food trucks",N550="theater/spaces","spaces",N550="theater/musical","musical",N550="theater/plays","plays",N550="technology/web","web",N550="technology/space exploration","space exploration",N550="technology/makerspaces","makerspaces",N550="technology/hardware","hardware",N550="technology/gadgets","gadgets",N550="technology/wearables","wearables",N550="film &amp; video/television","television",N550="film &amp; video/animation","animation",N550="film &amp; video/science fiction","science fiction",N550="film &amp; video/documentary","documentary",N550="film &amp; video/drama","drama",N550="film &amp; video/shorts","shorts",N550="games/video games","video games",N550="games/tabletop games","tabletop games",N550="games/mobile games","mobile games",N550="journalism/audio","audio",N550="photography/people","people",N550="photography/photobooks","photobooks",N550="photography/places","places",N550="photography/nature","nature",N550="music/electronic music","electronic music",N550="music/rock","rock",N550="music/indie rock","indie rock",N550="music/faith","faith",N550="publishing/children's books","children's books",N550="publishing/art books","art books",N550="publishing/fiction","fiction",N550="publishing/translations","translations",N550="music/pop","pop",N550="music/classical music","classical music",N550="publishing/nonfiction","nonfiction",N550="publishing/radio &amp; podcasts","radio &amp; podcasts",N550="music/world music","world music",N550="music/metal","metal",N550="music/jazz","jazz","TRUE","FALSE")</f>
        <v>web</v>
      </c>
      <c r="S550" s="5">
        <f t="shared" si="34"/>
        <v>42276.903333333335</v>
      </c>
      <c r="T550" s="5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32"/>
        <v>2.7199999999999998</v>
      </c>
      <c r="P551" s="24">
        <f t="shared" si="33"/>
        <v>8.5</v>
      </c>
      <c r="Q551" t="str" cm="1">
        <f t="array" ref="Q551">_xlfn.IFS(N551="food/small batch","food",N551="food/restaurants","food",N551="food/food trucks","food",N551="theater/spaces","theater",N551="theater/musical","theater",N551="theater/plays","theater",N551="technology/web","technology",N551="technology/space exploration","technology",N551="technology/makerspaces","technology",N551="technology/hardware","technology",N551="technology/gadgets","technology",N551="technology/wearables","technology",N551="film &amp; video/television","film &amp; video",N551="film &amp; video/animation","film &amp; video",N551="film &amp; video/science fiction","film &amp; video",N551="film &amp; video/documentary","film &amp; video",N551="film &amp; video/drama","film &amp; video",N551="film &amp; video/shorts","film &amp; video",N551="games/video games","games",N551="games/tabletop games","games",N551="games/mobile games","games",N551="journalism/audio","journalism",N551="photography/people","photography",N551="photography/photobooks","photography",N551="photography/places","photography",N551="photography/nature","photography",N551="music/electronic music","music",N551="music/rock","music",N551="music/indie rock","music",N551="music/faith","music",N551="publishing/children's books","publishing",N551="publishing/art books","publishing",N551="publishing/fiction","publishing",N551="publishing/translations","publishing",N551="music/pop","music",N551="music/classical music","music",N551="publishing/nonfiction","publishing",N551="publishing/radio &amp; podcasts","publishing",N551="music/world music","music",N551="music/metal","music",N551="music/jazz","music","TRUE","FALSE")</f>
        <v>technology</v>
      </c>
      <c r="R551" t="str" cm="1">
        <f t="array" ref="R551">_xlfn.IFS(N551="food/small batch","small batch",N551="food/restaurants","retaurants",N551="food/food trucks","food trucks",N551="theater/spaces","spaces",N551="theater/musical","musical",N551="theater/plays","plays",N551="technology/web","web",N551="technology/space exploration","space exploration",N551="technology/makerspaces","makerspaces",N551="technology/hardware","hardware",N551="technology/gadgets","gadgets",N551="technology/wearables","wearables",N551="film &amp; video/television","television",N551="film &amp; video/animation","animation",N551="film &amp; video/science fiction","science fiction",N551="film &amp; video/documentary","documentary",N551="film &amp; video/drama","drama",N551="film &amp; video/shorts","shorts",N551="games/video games","video games",N551="games/tabletop games","tabletop games",N551="games/mobile games","mobile games",N551="journalism/audio","audio",N551="photography/people","people",N551="photography/photobooks","photobooks",N551="photography/places","places",N551="photography/nature","nature",N551="music/electronic music","electronic music",N551="music/rock","rock",N551="music/indie rock","indie rock",N551="music/faith","faith",N551="publishing/children's books","children's books",N551="publishing/art books","art books",N551="publishing/fiction","fiction",N551="publishing/translations","translations",N551="music/pop","pop",N551="music/classical music","classical music",N551="publishing/nonfiction","nonfiction",N551="publishing/radio &amp; podcasts","radio &amp; podcasts",N551="music/world music","world music",N551="music/metal","metal",N551="music/jazz","jazz","TRUE","FALSE")</f>
        <v>web</v>
      </c>
      <c r="S551" s="5">
        <f t="shared" si="34"/>
        <v>42163.636828703704</v>
      </c>
      <c r="T551" s="5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32"/>
        <v>0.70000000000000007</v>
      </c>
      <c r="P552" s="24">
        <f t="shared" si="33"/>
        <v>8.75</v>
      </c>
      <c r="Q552" t="str" cm="1">
        <f t="array" ref="Q552">_xlfn.IFS(N552="food/small batch","food",N552="food/restaurants","food",N552="food/food trucks","food",N552="theater/spaces","theater",N552="theater/musical","theater",N552="theater/plays","theater",N552="technology/web","technology",N552="technology/space exploration","technology",N552="technology/makerspaces","technology",N552="technology/hardware","technology",N552="technology/gadgets","technology",N552="technology/wearables","technology",N552="film &amp; video/television","film &amp; video",N552="film &amp; video/animation","film &amp; video",N552="film &amp; video/science fiction","film &amp; video",N552="film &amp; video/documentary","film &amp; video",N552="film &amp; video/drama","film &amp; video",N552="film &amp; video/shorts","film &amp; video",N552="games/video games","games",N552="games/tabletop games","games",N552="games/mobile games","games",N552="journalism/audio","journalism",N552="photography/people","photography",N552="photography/photobooks","photography",N552="photography/places","photography",N552="photography/nature","photography",N552="music/electronic music","music",N552="music/rock","music",N552="music/indie rock","music",N552="music/faith","music",N552="publishing/children's books","publishing",N552="publishing/art books","publishing",N552="publishing/fiction","publishing",N552="publishing/translations","publishing",N552="music/pop","music",N552="music/classical music","music",N552="publishing/nonfiction","publishing",N552="publishing/radio &amp; podcasts","publishing",N552="music/world music","music",N552="music/metal","music",N552="music/jazz","music","TRUE","FALSE")</f>
        <v>technology</v>
      </c>
      <c r="R552" t="str" cm="1">
        <f t="array" ref="R552">_xlfn.IFS(N552="food/small batch","small batch",N552="food/restaurants","retaurants",N552="food/food trucks","food trucks",N552="theater/spaces","spaces",N552="theater/musical","musical",N552="theater/plays","plays",N552="technology/web","web",N552="technology/space exploration","space exploration",N552="technology/makerspaces","makerspaces",N552="technology/hardware","hardware",N552="technology/gadgets","gadgets",N552="technology/wearables","wearables",N552="film &amp; video/television","television",N552="film &amp; video/animation","animation",N552="film &amp; video/science fiction","science fiction",N552="film &amp; video/documentary","documentary",N552="film &amp; video/drama","drama",N552="film &amp; video/shorts","shorts",N552="games/video games","video games",N552="games/tabletop games","tabletop games",N552="games/mobile games","mobile games",N552="journalism/audio","audio",N552="photography/people","people",N552="photography/photobooks","photobooks",N552="photography/places","places",N552="photography/nature","nature",N552="music/electronic music","electronic music",N552="music/rock","rock",N552="music/indie rock","indie rock",N552="music/faith","faith",N552="publishing/children's books","children's books",N552="publishing/art books","art books",N552="publishing/fiction","fiction",N552="publishing/translations","translations",N552="music/pop","pop",N552="music/classical music","classical music",N552="publishing/nonfiction","nonfiction",N552="publishing/radio &amp; podcasts","radio &amp; podcasts",N552="music/world music","world music",N552="music/metal","metal",N552="music/jazz","jazz","TRUE","FALSE")</f>
        <v>web</v>
      </c>
      <c r="S552" s="5">
        <f t="shared" si="34"/>
        <v>42753.678761574076</v>
      </c>
      <c r="T552" s="5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32"/>
        <v>5.0413333333333332</v>
      </c>
      <c r="P553" s="24">
        <f t="shared" si="33"/>
        <v>135.03571428571428</v>
      </c>
      <c r="Q553" t="str" cm="1">
        <f t="array" ref="Q553">_xlfn.IFS(N553="food/small batch","food",N553="food/restaurants","food",N553="food/food trucks","food",N553="theater/spaces","theater",N553="theater/musical","theater",N553="theater/plays","theater",N553="technology/web","technology",N553="technology/space exploration","technology",N553="technology/makerspaces","technology",N553="technology/hardware","technology",N553="technology/gadgets","technology",N553="technology/wearables","technology",N553="film &amp; video/television","film &amp; video",N553="film &amp; video/animation","film &amp; video",N553="film &amp; video/science fiction","film &amp; video",N553="film &amp; video/documentary","film &amp; video",N553="film &amp; video/drama","film &amp; video",N553="film &amp; video/shorts","film &amp; video",N553="games/video games","games",N553="games/tabletop games","games",N553="games/mobile games","games",N553="journalism/audio","journalism",N553="photography/people","photography",N553="photography/photobooks","photography",N553="photography/places","photography",N553="photography/nature","photography",N553="music/electronic music","music",N553="music/rock","music",N553="music/indie rock","music",N553="music/faith","music",N553="publishing/children's books","publishing",N553="publishing/art books","publishing",N553="publishing/fiction","publishing",N553="publishing/translations","publishing",N553="music/pop","music",N553="music/classical music","music",N553="publishing/nonfiction","publishing",N553="publishing/radio &amp; podcasts","publishing",N553="music/world music","music",N553="music/metal","music",N553="music/jazz","music","TRUE","FALSE")</f>
        <v>technology</v>
      </c>
      <c r="R553" t="str" cm="1">
        <f t="array" ref="R553">_xlfn.IFS(N553="food/small batch","small batch",N553="food/restaurants","retaurants",N553="food/food trucks","food trucks",N553="theater/spaces","spaces",N553="theater/musical","musical",N553="theater/plays","plays",N553="technology/web","web",N553="technology/space exploration","space exploration",N553="technology/makerspaces","makerspaces",N553="technology/hardware","hardware",N553="technology/gadgets","gadgets",N553="technology/wearables","wearables",N553="film &amp; video/television","television",N553="film &amp; video/animation","animation",N553="film &amp; video/science fiction","science fiction",N553="film &amp; video/documentary","documentary",N553="film &amp; video/drama","drama",N553="film &amp; video/shorts","shorts",N553="games/video games","video games",N553="games/tabletop games","tabletop games",N553="games/mobile games","mobile games",N553="journalism/audio","audio",N553="photography/people","people",N553="photography/photobooks","photobooks",N553="photography/places","places",N553="photography/nature","nature",N553="music/electronic music","electronic music",N553="music/rock","rock",N553="music/indie rock","indie rock",N553="music/faith","faith",N553="publishing/children's books","children's books",N553="publishing/art books","art books",N553="publishing/fiction","fiction",N553="publishing/translations","translations",N553="music/pop","pop",N553="music/classical music","classical music",N553="publishing/nonfiction","nonfiction",N553="publishing/radio &amp; podcasts","radio &amp; podcasts",N553="music/world music","world music",N553="music/metal","metal",N553="music/jazz","jazz","TRUE","FALSE")</f>
        <v>web</v>
      </c>
      <c r="S553" s="5">
        <f t="shared" si="34"/>
        <v>42173.275740740741</v>
      </c>
      <c r="T553" s="5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32"/>
        <v>0</v>
      </c>
      <c r="P554" s="24" t="e">
        <f t="shared" si="33"/>
        <v>#DIV/0!</v>
      </c>
      <c r="Q554" t="str" cm="1">
        <f t="array" ref="Q554">_xlfn.IFS(N554="food/small batch","food",N554="food/restaurants","food",N554="food/food trucks","food",N554="theater/spaces","theater",N554="theater/musical","theater",N554="theater/plays","theater",N554="technology/web","technology",N554="technology/space exploration","technology",N554="technology/makerspaces","technology",N554="technology/hardware","technology",N554="technology/gadgets","technology",N554="technology/wearables","technology",N554="film &amp; video/television","film &amp; video",N554="film &amp; video/animation","film &amp; video",N554="film &amp; video/science fiction","film &amp; video",N554="film &amp; video/documentary","film &amp; video",N554="film &amp; video/drama","film &amp; video",N554="film &amp; video/shorts","film &amp; video",N554="games/video games","games",N554="games/tabletop games","games",N554="games/mobile games","games",N554="journalism/audio","journalism",N554="photography/people","photography",N554="photography/photobooks","photography",N554="photography/places","photography",N554="photography/nature","photography",N554="music/electronic music","music",N554="music/rock","music",N554="music/indie rock","music",N554="music/faith","music",N554="publishing/children's books","publishing",N554="publishing/art books","publishing",N554="publishing/fiction","publishing",N554="publishing/translations","publishing",N554="music/pop","music",N554="music/classical music","music",N554="publishing/nonfiction","publishing",N554="publishing/radio &amp; podcasts","publishing",N554="music/world music","music",N554="music/metal","music",N554="music/jazz","music","TRUE","FALSE")</f>
        <v>technology</v>
      </c>
      <c r="R554" t="str" cm="1">
        <f t="array" ref="R554">_xlfn.IFS(N554="food/small batch","small batch",N554="food/restaurants","retaurants",N554="food/food trucks","food trucks",N554="theater/spaces","spaces",N554="theater/musical","musical",N554="theater/plays","plays",N554="technology/web","web",N554="technology/space exploration","space exploration",N554="technology/makerspaces","makerspaces",N554="technology/hardware","hardware",N554="technology/gadgets","gadgets",N554="technology/wearables","wearables",N554="film &amp; video/television","television",N554="film &amp; video/animation","animation",N554="film &amp; video/science fiction","science fiction",N554="film &amp; video/documentary","documentary",N554="film &amp; video/drama","drama",N554="film &amp; video/shorts","shorts",N554="games/video games","video games",N554="games/tabletop games","tabletop games",N554="games/mobile games","mobile games",N554="journalism/audio","audio",N554="photography/people","people",N554="photography/photobooks","photobooks",N554="photography/places","places",N554="photography/nature","nature",N554="music/electronic music","electronic music",N554="music/rock","rock",N554="music/indie rock","indie rock",N554="music/faith","faith",N554="publishing/children's books","children's books",N554="publishing/art books","art books",N554="publishing/fiction","fiction",N554="publishing/translations","translations",N554="music/pop","pop",N554="music/classical music","classical music",N554="publishing/nonfiction","nonfiction",N554="publishing/radio &amp; podcasts","radio &amp; podcasts",N554="music/world music","world music",N554="music/metal","metal",N554="music/jazz","jazz","TRUE","FALSE")</f>
        <v>web</v>
      </c>
      <c r="S554" s="5">
        <f t="shared" si="34"/>
        <v>42318.616851851853</v>
      </c>
      <c r="T554" s="5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32"/>
        <v>0.49199999999999999</v>
      </c>
      <c r="P555" s="24">
        <f t="shared" si="33"/>
        <v>20.5</v>
      </c>
      <c r="Q555" t="str" cm="1">
        <f t="array" ref="Q555">_xlfn.IFS(N555="food/small batch","food",N555="food/restaurants","food",N555="food/food trucks","food",N555="theater/spaces","theater",N555="theater/musical","theater",N555="theater/plays","theater",N555="technology/web","technology",N555="technology/space exploration","technology",N555="technology/makerspaces","technology",N555="technology/hardware","technology",N555="technology/gadgets","technology",N555="technology/wearables","technology",N555="film &amp; video/television","film &amp; video",N555="film &amp; video/animation","film &amp; video",N555="film &amp; video/science fiction","film &amp; video",N555="film &amp; video/documentary","film &amp; video",N555="film &amp; video/drama","film &amp; video",N555="film &amp; video/shorts","film &amp; video",N555="games/video games","games",N555="games/tabletop games","games",N555="games/mobile games","games",N555="journalism/audio","journalism",N555="photography/people","photography",N555="photography/photobooks","photography",N555="photography/places","photography",N555="photography/nature","photography",N555="music/electronic music","music",N555="music/rock","music",N555="music/indie rock","music",N555="music/faith","music",N555="publishing/children's books","publishing",N555="publishing/art books","publishing",N555="publishing/fiction","publishing",N555="publishing/translations","publishing",N555="music/pop","music",N555="music/classical music","music",N555="publishing/nonfiction","publishing",N555="publishing/radio &amp; podcasts","publishing",N555="music/world music","music",N555="music/metal","music",N555="music/jazz","music","TRUE","FALSE")</f>
        <v>technology</v>
      </c>
      <c r="R555" t="str" cm="1">
        <f t="array" ref="R555">_xlfn.IFS(N555="food/small batch","small batch",N555="food/restaurants","retaurants",N555="food/food trucks","food trucks",N555="theater/spaces","spaces",N555="theater/musical","musical",N555="theater/plays","plays",N555="technology/web","web",N555="technology/space exploration","space exploration",N555="technology/makerspaces","makerspaces",N555="technology/hardware","hardware",N555="technology/gadgets","gadgets",N555="technology/wearables","wearables",N555="film &amp; video/television","television",N555="film &amp; video/animation","animation",N555="film &amp; video/science fiction","science fiction",N555="film &amp; video/documentary","documentary",N555="film &amp; video/drama","drama",N555="film &amp; video/shorts","shorts",N555="games/video games","video games",N555="games/tabletop games","tabletop games",N555="games/mobile games","mobile games",N555="journalism/audio","audio",N555="photography/people","people",N555="photography/photobooks","photobooks",N555="photography/places","places",N555="photography/nature","nature",N555="music/electronic music","electronic music",N555="music/rock","rock",N555="music/indie rock","indie rock",N555="music/faith","faith",N555="publishing/children's books","children's books",N555="publishing/art books","art books",N555="publishing/fiction","fiction",N555="publishing/translations","translations",N555="music/pop","pop",N555="music/classical music","classical music",N555="publishing/nonfiction","nonfiction",N555="publishing/radio &amp; podcasts","radio &amp; podcasts",N555="music/world music","world music",N555="music/metal","metal",N555="music/jazz","jazz","TRUE","FALSE")</f>
        <v>web</v>
      </c>
      <c r="S555" s="5">
        <f t="shared" si="34"/>
        <v>41927.71980324074</v>
      </c>
      <c r="T555" s="5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32"/>
        <v>36.589147286821706</v>
      </c>
      <c r="P556" s="24">
        <f t="shared" si="33"/>
        <v>64.36363636363636</v>
      </c>
      <c r="Q556" t="str" cm="1">
        <f t="array" ref="Q556">_xlfn.IFS(N556="food/small batch","food",N556="food/restaurants","food",N556="food/food trucks","food",N556="theater/spaces","theater",N556="theater/musical","theater",N556="theater/plays","theater",N556="technology/web","technology",N556="technology/space exploration","technology",N556="technology/makerspaces","technology",N556="technology/hardware","technology",N556="technology/gadgets","technology",N556="technology/wearables","technology",N556="film &amp; video/television","film &amp; video",N556="film &amp; video/animation","film &amp; video",N556="film &amp; video/science fiction","film &amp; video",N556="film &amp; video/documentary","film &amp; video",N556="film &amp; video/drama","film &amp; video",N556="film &amp; video/shorts","film &amp; video",N556="games/video games","games",N556="games/tabletop games","games",N556="games/mobile games","games",N556="journalism/audio","journalism",N556="photography/people","photography",N556="photography/photobooks","photography",N556="photography/places","photography",N556="photography/nature","photography",N556="music/electronic music","music",N556="music/rock","music",N556="music/indie rock","music",N556="music/faith","music",N556="publishing/children's books","publishing",N556="publishing/art books","publishing",N556="publishing/fiction","publishing",N556="publishing/translations","publishing",N556="music/pop","music",N556="music/classical music","music",N556="publishing/nonfiction","publishing",N556="publishing/radio &amp; podcasts","publishing",N556="music/world music","music",N556="music/metal","music",N556="music/jazz","music","TRUE","FALSE")</f>
        <v>technology</v>
      </c>
      <c r="R556" t="str" cm="1">
        <f t="array" ref="R556">_xlfn.IFS(N556="food/small batch","small batch",N556="food/restaurants","retaurants",N556="food/food trucks","food trucks",N556="theater/spaces","spaces",N556="theater/musical","musical",N556="theater/plays","plays",N556="technology/web","web",N556="technology/space exploration","space exploration",N556="technology/makerspaces","makerspaces",N556="technology/hardware","hardware",N556="technology/gadgets","gadgets",N556="technology/wearables","wearables",N556="film &amp; video/television","television",N556="film &amp; video/animation","animation",N556="film &amp; video/science fiction","science fiction",N556="film &amp; video/documentary","documentary",N556="film &amp; video/drama","drama",N556="film &amp; video/shorts","shorts",N556="games/video games","video games",N556="games/tabletop games","tabletop games",N556="games/mobile games","mobile games",N556="journalism/audio","audio",N556="photography/people","people",N556="photography/photobooks","photobooks",N556="photography/places","places",N556="photography/nature","nature",N556="music/electronic music","electronic music",N556="music/rock","rock",N556="music/indie rock","indie rock",N556="music/faith","faith",N556="publishing/children's books","children's books",N556="publishing/art books","art books",N556="publishing/fiction","fiction",N556="publishing/translations","translations",N556="music/pop","pop",N556="music/classical music","classical music",N556="publishing/nonfiction","nonfiction",N556="publishing/radio &amp; podcasts","radio &amp; podcasts",N556="music/world music","world music",N556="music/metal","metal",N556="music/jazz","jazz","TRUE","FALSE")</f>
        <v>web</v>
      </c>
      <c r="S556" s="5">
        <f t="shared" si="34"/>
        <v>41901.684861111113</v>
      </c>
      <c r="T556" s="5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32"/>
        <v>0</v>
      </c>
      <c r="P557" s="24" t="e">
        <f t="shared" si="33"/>
        <v>#DIV/0!</v>
      </c>
      <c r="Q557" t="str" cm="1">
        <f t="array" ref="Q557">_xlfn.IFS(N557="food/small batch","food",N557="food/restaurants","food",N557="food/food trucks","food",N557="theater/spaces","theater",N557="theater/musical","theater",N557="theater/plays","theater",N557="technology/web","technology",N557="technology/space exploration","technology",N557="technology/makerspaces","technology",N557="technology/hardware","technology",N557="technology/gadgets","technology",N557="technology/wearables","technology",N557="film &amp; video/television","film &amp; video",N557="film &amp; video/animation","film &amp; video",N557="film &amp; video/science fiction","film &amp; video",N557="film &amp; video/documentary","film &amp; video",N557="film &amp; video/drama","film &amp; video",N557="film &amp; video/shorts","film &amp; video",N557="games/video games","games",N557="games/tabletop games","games",N557="games/mobile games","games",N557="journalism/audio","journalism",N557="photography/people","photography",N557="photography/photobooks","photography",N557="photography/places","photography",N557="photography/nature","photography",N557="music/electronic music","music",N557="music/rock","music",N557="music/indie rock","music",N557="music/faith","music",N557="publishing/children's books","publishing",N557="publishing/art books","publishing",N557="publishing/fiction","publishing",N557="publishing/translations","publishing",N557="music/pop","music",N557="music/classical music","music",N557="publishing/nonfiction","publishing",N557="publishing/radio &amp; podcasts","publishing",N557="music/world music","music",N557="music/metal","music",N557="music/jazz","music","TRUE","FALSE")</f>
        <v>technology</v>
      </c>
      <c r="R557" t="str" cm="1">
        <f t="array" ref="R557">_xlfn.IFS(N557="food/small batch","small batch",N557="food/restaurants","retaurants",N557="food/food trucks","food trucks",N557="theater/spaces","spaces",N557="theater/musical","musical",N557="theater/plays","plays",N557="technology/web","web",N557="technology/space exploration","space exploration",N557="technology/makerspaces","makerspaces",N557="technology/hardware","hardware",N557="technology/gadgets","gadgets",N557="technology/wearables","wearables",N557="film &amp; video/television","television",N557="film &amp; video/animation","animation",N557="film &amp; video/science fiction","science fiction",N557="film &amp; video/documentary","documentary",N557="film &amp; video/drama","drama",N557="film &amp; video/shorts","shorts",N557="games/video games","video games",N557="games/tabletop games","tabletop games",N557="games/mobile games","mobile games",N557="journalism/audio","audio",N557="photography/people","people",N557="photography/photobooks","photobooks",N557="photography/places","places",N557="photography/nature","nature",N557="music/electronic music","electronic music",N557="music/rock","rock",N557="music/indie rock","indie rock",N557="music/faith","faith",N557="publishing/children's books","children's books",N557="publishing/art books","art books",N557="publishing/fiction","fiction",N557="publishing/translations","translations",N557="music/pop","pop",N557="music/classical music","classical music",N557="publishing/nonfiction","nonfiction",N557="publishing/radio &amp; podcasts","radio &amp; podcasts",N557="music/world music","world music",N557="music/metal","metal",N557="music/jazz","jazz","TRUE","FALSE")</f>
        <v>web</v>
      </c>
      <c r="S557" s="5">
        <f t="shared" si="34"/>
        <v>42503.353506944448</v>
      </c>
      <c r="T557" s="5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32"/>
        <v>2.5</v>
      </c>
      <c r="P558" s="24">
        <f t="shared" si="33"/>
        <v>200</v>
      </c>
      <c r="Q558" t="str" cm="1">
        <f t="array" ref="Q558">_xlfn.IFS(N558="food/small batch","food",N558="food/restaurants","food",N558="food/food trucks","food",N558="theater/spaces","theater",N558="theater/musical","theater",N558="theater/plays","theater",N558="technology/web","technology",N558="technology/space exploration","technology",N558="technology/makerspaces","technology",N558="technology/hardware","technology",N558="technology/gadgets","technology",N558="technology/wearables","technology",N558="film &amp; video/television","film &amp; video",N558="film &amp; video/animation","film &amp; video",N558="film &amp; video/science fiction","film &amp; video",N558="film &amp; video/documentary","film &amp; video",N558="film &amp; video/drama","film &amp; video",N558="film &amp; video/shorts","film &amp; video",N558="games/video games","games",N558="games/tabletop games","games",N558="games/mobile games","games",N558="journalism/audio","journalism",N558="photography/people","photography",N558="photography/photobooks","photography",N558="photography/places","photography",N558="photography/nature","photography",N558="music/electronic music","music",N558="music/rock","music",N558="music/indie rock","music",N558="music/faith","music",N558="publishing/children's books","publishing",N558="publishing/art books","publishing",N558="publishing/fiction","publishing",N558="publishing/translations","publishing",N558="music/pop","music",N558="music/classical music","music",N558="publishing/nonfiction","publishing",N558="publishing/radio &amp; podcasts","publishing",N558="music/world music","music",N558="music/metal","music",N558="music/jazz","music","TRUE","FALSE")</f>
        <v>technology</v>
      </c>
      <c r="R558" t="str" cm="1">
        <f t="array" ref="R558">_xlfn.IFS(N558="food/small batch","small batch",N558="food/restaurants","retaurants",N558="food/food trucks","food trucks",N558="theater/spaces","spaces",N558="theater/musical","musical",N558="theater/plays","plays",N558="technology/web","web",N558="technology/space exploration","space exploration",N558="technology/makerspaces","makerspaces",N558="technology/hardware","hardware",N558="technology/gadgets","gadgets",N558="technology/wearables","wearables",N558="film &amp; video/television","television",N558="film &amp; video/animation","animation",N558="film &amp; video/science fiction","science fiction",N558="film &amp; video/documentary","documentary",N558="film &amp; video/drama","drama",N558="film &amp; video/shorts","shorts",N558="games/video games","video games",N558="games/tabletop games","tabletop games",N558="games/mobile games","mobile games",N558="journalism/audio","audio",N558="photography/people","people",N558="photography/photobooks","photobooks",N558="photography/places","places",N558="photography/nature","nature",N558="music/electronic music","electronic music",N558="music/rock","rock",N558="music/indie rock","indie rock",N558="music/faith","faith",N558="publishing/children's books","children's books",N558="publishing/art books","art books",N558="publishing/fiction","fiction",N558="publishing/translations","translations",N558="music/pop","pop",N558="music/classical music","classical music",N558="publishing/nonfiction","nonfiction",N558="publishing/radio &amp; podcasts","radio &amp; podcasts",N558="music/world music","world music",N558="music/metal","metal",N558="music/jazz","jazz","TRUE","FALSE")</f>
        <v>web</v>
      </c>
      <c r="S558" s="5">
        <f t="shared" si="34"/>
        <v>42345.860150462962</v>
      </c>
      <c r="T558" s="5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32"/>
        <v>0.91066666666666674</v>
      </c>
      <c r="P559" s="24">
        <f t="shared" si="33"/>
        <v>68.3</v>
      </c>
      <c r="Q559" t="str" cm="1">
        <f t="array" ref="Q559">_xlfn.IFS(N559="food/small batch","food",N559="food/restaurants","food",N559="food/food trucks","food",N559="theater/spaces","theater",N559="theater/musical","theater",N559="theater/plays","theater",N559="technology/web","technology",N559="technology/space exploration","technology",N559="technology/makerspaces","technology",N559="technology/hardware","technology",N559="technology/gadgets","technology",N559="technology/wearables","technology",N559="film &amp; video/television","film &amp; video",N559="film &amp; video/animation","film &amp; video",N559="film &amp; video/science fiction","film &amp; video",N559="film &amp; video/documentary","film &amp; video",N559="film &amp; video/drama","film &amp; video",N559="film &amp; video/shorts","film &amp; video",N559="games/video games","games",N559="games/tabletop games","games",N559="games/mobile games","games",N559="journalism/audio","journalism",N559="photography/people","photography",N559="photography/photobooks","photography",N559="photography/places","photography",N559="photography/nature","photography",N559="music/electronic music","music",N559="music/rock","music",N559="music/indie rock","music",N559="music/faith","music",N559="publishing/children's books","publishing",N559="publishing/art books","publishing",N559="publishing/fiction","publishing",N559="publishing/translations","publishing",N559="music/pop","music",N559="music/classical music","music",N559="publishing/nonfiction","publishing",N559="publishing/radio &amp; podcasts","publishing",N559="music/world music","music",N559="music/metal","music",N559="music/jazz","music","TRUE","FALSE")</f>
        <v>technology</v>
      </c>
      <c r="R559" t="str" cm="1">
        <f t="array" ref="R559">_xlfn.IFS(N559="food/small batch","small batch",N559="food/restaurants","retaurants",N559="food/food trucks","food trucks",N559="theater/spaces","spaces",N559="theater/musical","musical",N559="theater/plays","plays",N559="technology/web","web",N559="technology/space exploration","space exploration",N559="technology/makerspaces","makerspaces",N559="technology/hardware","hardware",N559="technology/gadgets","gadgets",N559="technology/wearables","wearables",N559="film &amp; video/television","television",N559="film &amp; video/animation","animation",N559="film &amp; video/science fiction","science fiction",N559="film &amp; video/documentary","documentary",N559="film &amp; video/drama","drama",N559="film &amp; video/shorts","shorts",N559="games/video games","video games",N559="games/tabletop games","tabletop games",N559="games/mobile games","mobile games",N559="journalism/audio","audio",N559="photography/people","people",N559="photography/photobooks","photobooks",N559="photography/places","places",N559="photography/nature","nature",N559="music/electronic music","electronic music",N559="music/rock","rock",N559="music/indie rock","indie rock",N559="music/faith","faith",N559="publishing/children's books","children's books",N559="publishing/art books","art books",N559="publishing/fiction","fiction",N559="publishing/translations","translations",N559="music/pop","pop",N559="music/classical music","classical music",N559="publishing/nonfiction","nonfiction",N559="publishing/radio &amp; podcasts","radio &amp; podcasts",N559="music/world music","world music",N559="music/metal","metal",N559="music/jazz","jazz","TRUE","FALSE")</f>
        <v>web</v>
      </c>
      <c r="S559" s="5">
        <f t="shared" si="34"/>
        <v>42676.942164351851</v>
      </c>
      <c r="T559" s="5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32"/>
        <v>0</v>
      </c>
      <c r="P560" s="24" t="e">
        <f t="shared" si="33"/>
        <v>#DIV/0!</v>
      </c>
      <c r="Q560" t="str" cm="1">
        <f t="array" ref="Q560">_xlfn.IFS(N560="food/small batch","food",N560="food/restaurants","food",N560="food/food trucks","food",N560="theater/spaces","theater",N560="theater/musical","theater",N560="theater/plays","theater",N560="technology/web","technology",N560="technology/space exploration","technology",N560="technology/makerspaces","technology",N560="technology/hardware","technology",N560="technology/gadgets","technology",N560="technology/wearables","technology",N560="film &amp; video/television","film &amp; video",N560="film &amp; video/animation","film &amp; video",N560="film &amp; video/science fiction","film &amp; video",N560="film &amp; video/documentary","film &amp; video",N560="film &amp; video/drama","film &amp; video",N560="film &amp; video/shorts","film &amp; video",N560="games/video games","games",N560="games/tabletop games","games",N560="games/mobile games","games",N560="journalism/audio","journalism",N560="photography/people","photography",N560="photography/photobooks","photography",N560="photography/places","photography",N560="photography/nature","photography",N560="music/electronic music","music",N560="music/rock","music",N560="music/indie rock","music",N560="music/faith","music",N560="publishing/children's books","publishing",N560="publishing/art books","publishing",N560="publishing/fiction","publishing",N560="publishing/translations","publishing",N560="music/pop","music",N560="music/classical music","music",N560="publishing/nonfiction","publishing",N560="publishing/radio &amp; podcasts","publishing",N560="music/world music","music",N560="music/metal","music",N560="music/jazz","music","TRUE","FALSE")</f>
        <v>technology</v>
      </c>
      <c r="R560" t="str" cm="1">
        <f t="array" ref="R560">_xlfn.IFS(N560="food/small batch","small batch",N560="food/restaurants","retaurants",N560="food/food trucks","food trucks",N560="theater/spaces","spaces",N560="theater/musical","musical",N560="theater/plays","plays",N560="technology/web","web",N560="technology/space exploration","space exploration",N560="technology/makerspaces","makerspaces",N560="technology/hardware","hardware",N560="technology/gadgets","gadgets",N560="technology/wearables","wearables",N560="film &amp; video/television","television",N560="film &amp; video/animation","animation",N560="film &amp; video/science fiction","science fiction",N560="film &amp; video/documentary","documentary",N560="film &amp; video/drama","drama",N560="film &amp; video/shorts","shorts",N560="games/video games","video games",N560="games/tabletop games","tabletop games",N560="games/mobile games","mobile games",N560="journalism/audio","audio",N560="photography/people","people",N560="photography/photobooks","photobooks",N560="photography/places","places",N560="photography/nature","nature",N560="music/electronic music","electronic music",N560="music/rock","rock",N560="music/indie rock","indie rock",N560="music/faith","faith",N560="publishing/children's books","children's books",N560="publishing/art books","art books",N560="publishing/fiction","fiction",N560="publishing/translations","translations",N560="music/pop","pop",N560="music/classical music","classical music",N560="publishing/nonfiction","nonfiction",N560="publishing/radio &amp; podcasts","radio &amp; podcasts",N560="music/world music","world music",N560="music/metal","metal",N560="music/jazz","jazz","TRUE","FALSE")</f>
        <v>web</v>
      </c>
      <c r="S560" s="5">
        <f t="shared" si="34"/>
        <v>42057.883159722223</v>
      </c>
      <c r="T560" s="5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32"/>
        <v>2.0833333333333336E-2</v>
      </c>
      <c r="P561" s="24">
        <f t="shared" si="33"/>
        <v>50</v>
      </c>
      <c r="Q561" t="str" cm="1">
        <f t="array" ref="Q561">_xlfn.IFS(N561="food/small batch","food",N561="food/restaurants","food",N561="food/food trucks","food",N561="theater/spaces","theater",N561="theater/musical","theater",N561="theater/plays","theater",N561="technology/web","technology",N561="technology/space exploration","technology",N561="technology/makerspaces","technology",N561="technology/hardware","technology",N561="technology/gadgets","technology",N561="technology/wearables","technology",N561="film &amp; video/television","film &amp; video",N561="film &amp; video/animation","film &amp; video",N561="film &amp; video/science fiction","film &amp; video",N561="film &amp; video/documentary","film &amp; video",N561="film &amp; video/drama","film &amp; video",N561="film &amp; video/shorts","film &amp; video",N561="games/video games","games",N561="games/tabletop games","games",N561="games/mobile games","games",N561="journalism/audio","journalism",N561="photography/people","photography",N561="photography/photobooks","photography",N561="photography/places","photography",N561="photography/nature","photography",N561="music/electronic music","music",N561="music/rock","music",N561="music/indie rock","music",N561="music/faith","music",N561="publishing/children's books","publishing",N561="publishing/art books","publishing",N561="publishing/fiction","publishing",N561="publishing/translations","publishing",N561="music/pop","music",N561="music/classical music","music",N561="publishing/nonfiction","publishing",N561="publishing/radio &amp; podcasts","publishing",N561="music/world music","music",N561="music/metal","music",N561="music/jazz","music","TRUE","FALSE")</f>
        <v>technology</v>
      </c>
      <c r="R561" t="str" cm="1">
        <f t="array" ref="R561">_xlfn.IFS(N561="food/small batch","small batch",N561="food/restaurants","retaurants",N561="food/food trucks","food trucks",N561="theater/spaces","spaces",N561="theater/musical","musical",N561="theater/plays","plays",N561="technology/web","web",N561="technology/space exploration","space exploration",N561="technology/makerspaces","makerspaces",N561="technology/hardware","hardware",N561="technology/gadgets","gadgets",N561="technology/wearables","wearables",N561="film &amp; video/television","television",N561="film &amp; video/animation","animation",N561="film &amp; video/science fiction","science fiction",N561="film &amp; video/documentary","documentary",N561="film &amp; video/drama","drama",N561="film &amp; video/shorts","shorts",N561="games/video games","video games",N561="games/tabletop games","tabletop games",N561="games/mobile games","mobile games",N561="journalism/audio","audio",N561="photography/people","people",N561="photography/photobooks","photobooks",N561="photography/places","places",N561="photography/nature","nature",N561="music/electronic music","electronic music",N561="music/rock","rock",N561="music/indie rock","indie rock",N561="music/faith","faith",N561="publishing/children's books","children's books",N561="publishing/art books","art books",N561="publishing/fiction","fiction",N561="publishing/translations","translations",N561="music/pop","pop",N561="music/classical music","classical music",N561="publishing/nonfiction","nonfiction",N561="publishing/radio &amp; podcasts","radio &amp; podcasts",N561="music/world music","world music",N561="music/metal","metal",N561="music/jazz","jazz","TRUE","FALSE")</f>
        <v>web</v>
      </c>
      <c r="S561" s="5">
        <f t="shared" si="34"/>
        <v>42321.283101851848</v>
      </c>
      <c r="T561" s="5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32"/>
        <v>1.2E-2</v>
      </c>
      <c r="P562" s="24">
        <f t="shared" si="33"/>
        <v>4</v>
      </c>
      <c r="Q562" t="str" cm="1">
        <f t="array" ref="Q562">_xlfn.IFS(N562="food/small batch","food",N562="food/restaurants","food",N562="food/food trucks","food",N562="theater/spaces","theater",N562="theater/musical","theater",N562="theater/plays","theater",N562="technology/web","technology",N562="technology/space exploration","technology",N562="technology/makerspaces","technology",N562="technology/hardware","technology",N562="technology/gadgets","technology",N562="technology/wearables","technology",N562="film &amp; video/television","film &amp; video",N562="film &amp; video/animation","film &amp; video",N562="film &amp; video/science fiction","film &amp; video",N562="film &amp; video/documentary","film &amp; video",N562="film &amp; video/drama","film &amp; video",N562="film &amp; video/shorts","film &amp; video",N562="games/video games","games",N562="games/tabletop games","games",N562="games/mobile games","games",N562="journalism/audio","journalism",N562="photography/people","photography",N562="photography/photobooks","photography",N562="photography/places","photography",N562="photography/nature","photography",N562="music/electronic music","music",N562="music/rock","music",N562="music/indie rock","music",N562="music/faith","music",N562="publishing/children's books","publishing",N562="publishing/art books","publishing",N562="publishing/fiction","publishing",N562="publishing/translations","publishing",N562="music/pop","music",N562="music/classical music","music",N562="publishing/nonfiction","publishing",N562="publishing/radio &amp; podcasts","publishing",N562="music/world music","music",N562="music/metal","music",N562="music/jazz","music","TRUE","FALSE")</f>
        <v>technology</v>
      </c>
      <c r="R562" t="str" cm="1">
        <f t="array" ref="R562">_xlfn.IFS(N562="food/small batch","small batch",N562="food/restaurants","retaurants",N562="food/food trucks","food trucks",N562="theater/spaces","spaces",N562="theater/musical","musical",N562="theater/plays","plays",N562="technology/web","web",N562="technology/space exploration","space exploration",N562="technology/makerspaces","makerspaces",N562="technology/hardware","hardware",N562="technology/gadgets","gadgets",N562="technology/wearables","wearables",N562="film &amp; video/television","television",N562="film &amp; video/animation","animation",N562="film &amp; video/science fiction","science fiction",N562="film &amp; video/documentary","documentary",N562="film &amp; video/drama","drama",N562="film &amp; video/shorts","shorts",N562="games/video games","video games",N562="games/tabletop games","tabletop games",N562="games/mobile games","mobile games",N562="journalism/audio","audio",N562="photography/people","people",N562="photography/photobooks","photobooks",N562="photography/places","places",N562="photography/nature","nature",N562="music/electronic music","electronic music",N562="music/rock","rock",N562="music/indie rock","indie rock",N562="music/faith","faith",N562="publishing/children's books","children's books",N562="publishing/art books","art books",N562="publishing/fiction","fiction",N562="publishing/translations","translations",N562="music/pop","pop",N562="music/classical music","classical music",N562="publishing/nonfiction","nonfiction",N562="publishing/radio &amp; podcasts","radio &amp; podcasts",N562="music/world music","world music",N562="music/metal","metal",N562="music/jazz","jazz","TRUE","FALSE")</f>
        <v>web</v>
      </c>
      <c r="S562" s="5">
        <f t="shared" si="34"/>
        <v>41960.771354166667</v>
      </c>
      <c r="T562" s="5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32"/>
        <v>0.36666666666666664</v>
      </c>
      <c r="P563" s="24">
        <f t="shared" si="33"/>
        <v>27.5</v>
      </c>
      <c r="Q563" t="str" cm="1">
        <f t="array" ref="Q563">_xlfn.IFS(N563="food/small batch","food",N563="food/restaurants","food",N563="food/food trucks","food",N563="theater/spaces","theater",N563="theater/musical","theater",N563="theater/plays","theater",N563="technology/web","technology",N563="technology/space exploration","technology",N563="technology/makerspaces","technology",N563="technology/hardware","technology",N563="technology/gadgets","technology",N563="technology/wearables","technology",N563="film &amp; video/television","film &amp; video",N563="film &amp; video/animation","film &amp; video",N563="film &amp; video/science fiction","film &amp; video",N563="film &amp; video/documentary","film &amp; video",N563="film &amp; video/drama","film &amp; video",N563="film &amp; video/shorts","film &amp; video",N563="games/video games","games",N563="games/tabletop games","games",N563="games/mobile games","games",N563="journalism/audio","journalism",N563="photography/people","photography",N563="photography/photobooks","photography",N563="photography/places","photography",N563="photography/nature","photography",N563="music/electronic music","music",N563="music/rock","music",N563="music/indie rock","music",N563="music/faith","music",N563="publishing/children's books","publishing",N563="publishing/art books","publishing",N563="publishing/fiction","publishing",N563="publishing/translations","publishing",N563="music/pop","music",N563="music/classical music","music",N563="publishing/nonfiction","publishing",N563="publishing/radio &amp; podcasts","publishing",N563="music/world music","music",N563="music/metal","music",N563="music/jazz","music","TRUE","FALSE")</f>
        <v>technology</v>
      </c>
      <c r="R563" t="str" cm="1">
        <f t="array" ref="R563">_xlfn.IFS(N563="food/small batch","small batch",N563="food/restaurants","retaurants",N563="food/food trucks","food trucks",N563="theater/spaces","spaces",N563="theater/musical","musical",N563="theater/plays","plays",N563="technology/web","web",N563="technology/space exploration","space exploration",N563="technology/makerspaces","makerspaces",N563="technology/hardware","hardware",N563="technology/gadgets","gadgets",N563="technology/wearables","wearables",N563="film &amp; video/television","television",N563="film &amp; video/animation","animation",N563="film &amp; video/science fiction","science fiction",N563="film &amp; video/documentary","documentary",N563="film &amp; video/drama","drama",N563="film &amp; video/shorts","shorts",N563="games/video games","video games",N563="games/tabletop games","tabletop games",N563="games/mobile games","mobile games",N563="journalism/audio","audio",N563="photography/people","people",N563="photography/photobooks","photobooks",N563="photography/places","places",N563="photography/nature","nature",N563="music/electronic music","electronic music",N563="music/rock","rock",N563="music/indie rock","indie rock",N563="music/faith","faith",N563="publishing/children's books","children's books",N563="publishing/art books","art books",N563="publishing/fiction","fiction",N563="publishing/translations","translations",N563="music/pop","pop",N563="music/classical music","classical music",N563="publishing/nonfiction","nonfiction",N563="publishing/radio &amp; podcasts","radio &amp; podcasts",N563="music/world music","world music",N563="music/metal","metal",N563="music/jazz","jazz","TRUE","FALSE")</f>
        <v>web</v>
      </c>
      <c r="S563" s="5">
        <f t="shared" si="34"/>
        <v>42268.658715277779</v>
      </c>
      <c r="T563" s="5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32"/>
        <v>0</v>
      </c>
      <c r="P564" s="24" t="e">
        <f t="shared" si="33"/>
        <v>#DIV/0!</v>
      </c>
      <c r="Q564" t="str" cm="1">
        <f t="array" ref="Q564">_xlfn.IFS(N564="food/small batch","food",N564="food/restaurants","food",N564="food/food trucks","food",N564="theater/spaces","theater",N564="theater/musical","theater",N564="theater/plays","theater",N564="technology/web","technology",N564="technology/space exploration","technology",N564="technology/makerspaces","technology",N564="technology/hardware","technology",N564="technology/gadgets","technology",N564="technology/wearables","technology",N564="film &amp; video/television","film &amp; video",N564="film &amp; video/animation","film &amp; video",N564="film &amp; video/science fiction","film &amp; video",N564="film &amp; video/documentary","film &amp; video",N564="film &amp; video/drama","film &amp; video",N564="film &amp; video/shorts","film &amp; video",N564="games/video games","games",N564="games/tabletop games","games",N564="games/mobile games","games",N564="journalism/audio","journalism",N564="photography/people","photography",N564="photography/photobooks","photography",N564="photography/places","photography",N564="photography/nature","photography",N564="music/electronic music","music",N564="music/rock","music",N564="music/indie rock","music",N564="music/faith","music",N564="publishing/children's books","publishing",N564="publishing/art books","publishing",N564="publishing/fiction","publishing",N564="publishing/translations","publishing",N564="music/pop","music",N564="music/classical music","music",N564="publishing/nonfiction","publishing",N564="publishing/radio &amp; podcasts","publishing",N564="music/world music","music",N564="music/metal","music",N564="music/jazz","music","TRUE","FALSE")</f>
        <v>technology</v>
      </c>
      <c r="R564" t="str" cm="1">
        <f t="array" ref="R564">_xlfn.IFS(N564="food/small batch","small batch",N564="food/restaurants","retaurants",N564="food/food trucks","food trucks",N564="theater/spaces","spaces",N564="theater/musical","musical",N564="theater/plays","plays",N564="technology/web","web",N564="technology/space exploration","space exploration",N564="technology/makerspaces","makerspaces",N564="technology/hardware","hardware",N564="technology/gadgets","gadgets",N564="technology/wearables","wearables",N564="film &amp; video/television","television",N564="film &amp; video/animation","animation",N564="film &amp; video/science fiction","science fiction",N564="film &amp; video/documentary","documentary",N564="film &amp; video/drama","drama",N564="film &amp; video/shorts","shorts",N564="games/video games","video games",N564="games/tabletop games","tabletop games",N564="games/mobile games","mobile games",N564="journalism/audio","audio",N564="photography/people","people",N564="photography/photobooks","photobooks",N564="photography/places","places",N564="photography/nature","nature",N564="music/electronic music","electronic music",N564="music/rock","rock",N564="music/indie rock","indie rock",N564="music/faith","faith",N564="publishing/children's books","children's books",N564="publishing/art books","art books",N564="publishing/fiction","fiction",N564="publishing/translations","translations",N564="music/pop","pop",N564="music/classical music","classical music",N564="publishing/nonfiction","nonfiction",N564="publishing/radio &amp; podcasts","radio &amp; podcasts",N564="music/world music","world music",N564="music/metal","metal",N564="music/jazz","jazz","TRUE","FALSE")</f>
        <v>web</v>
      </c>
      <c r="S564" s="5">
        <f t="shared" si="34"/>
        <v>42692.389062500006</v>
      </c>
      <c r="T564" s="5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32"/>
        <v>9.0666666666666659E-2</v>
      </c>
      <c r="P565" s="24">
        <f t="shared" si="33"/>
        <v>34</v>
      </c>
      <c r="Q565" t="str" cm="1">
        <f t="array" ref="Q565">_xlfn.IFS(N565="food/small batch","food",N565="food/restaurants","food",N565="food/food trucks","food",N565="theater/spaces","theater",N565="theater/musical","theater",N565="theater/plays","theater",N565="technology/web","technology",N565="technology/space exploration","technology",N565="technology/makerspaces","technology",N565="technology/hardware","technology",N565="technology/gadgets","technology",N565="technology/wearables","technology",N565="film &amp; video/television","film &amp; video",N565="film &amp; video/animation","film &amp; video",N565="film &amp; video/science fiction","film &amp; video",N565="film &amp; video/documentary","film &amp; video",N565="film &amp; video/drama","film &amp; video",N565="film &amp; video/shorts","film &amp; video",N565="games/video games","games",N565="games/tabletop games","games",N565="games/mobile games","games",N565="journalism/audio","journalism",N565="photography/people","photography",N565="photography/photobooks","photography",N565="photography/places","photography",N565="photography/nature","photography",N565="music/electronic music","music",N565="music/rock","music",N565="music/indie rock","music",N565="music/faith","music",N565="publishing/children's books","publishing",N565="publishing/art books","publishing",N565="publishing/fiction","publishing",N565="publishing/translations","publishing",N565="music/pop","music",N565="music/classical music","music",N565="publishing/nonfiction","publishing",N565="publishing/radio &amp; podcasts","publishing",N565="music/world music","music",N565="music/metal","music",N565="music/jazz","music","TRUE","FALSE")</f>
        <v>technology</v>
      </c>
      <c r="R565" t="str" cm="1">
        <f t="array" ref="R565">_xlfn.IFS(N565="food/small batch","small batch",N565="food/restaurants","retaurants",N565="food/food trucks","food trucks",N565="theater/spaces","spaces",N565="theater/musical","musical",N565="theater/plays","plays",N565="technology/web","web",N565="technology/space exploration","space exploration",N565="technology/makerspaces","makerspaces",N565="technology/hardware","hardware",N565="technology/gadgets","gadgets",N565="technology/wearables","wearables",N565="film &amp; video/television","television",N565="film &amp; video/animation","animation",N565="film &amp; video/science fiction","science fiction",N565="film &amp; video/documentary","documentary",N565="film &amp; video/drama","drama",N565="film &amp; video/shorts","shorts",N565="games/video games","video games",N565="games/tabletop games","tabletop games",N565="games/mobile games","mobile games",N565="journalism/audio","audio",N565="photography/people","people",N565="photography/photobooks","photobooks",N565="photography/places","places",N565="photography/nature","nature",N565="music/electronic music","electronic music",N565="music/rock","rock",N565="music/indie rock","indie rock",N565="music/faith","faith",N565="publishing/children's books","children's books",N565="publishing/art books","art books",N565="publishing/fiction","fiction",N565="publishing/translations","translations",N565="music/pop","pop",N565="music/classical music","classical music",N565="publishing/nonfiction","nonfiction",N565="publishing/radio &amp; podcasts","radio &amp; podcasts",N565="music/world music","world music",N565="music/metal","metal",N565="music/jazz","jazz","TRUE","FALSE")</f>
        <v>web</v>
      </c>
      <c r="S565" s="5">
        <f t="shared" si="34"/>
        <v>42022.069988425923</v>
      </c>
      <c r="T565" s="5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32"/>
        <v>5.5555555555555558E-3</v>
      </c>
      <c r="P566" s="24">
        <f t="shared" si="33"/>
        <v>1</v>
      </c>
      <c r="Q566" t="str" cm="1">
        <f t="array" ref="Q566">_xlfn.IFS(N566="food/small batch","food",N566="food/restaurants","food",N566="food/food trucks","food",N566="theater/spaces","theater",N566="theater/musical","theater",N566="theater/plays","theater",N566="technology/web","technology",N566="technology/space exploration","technology",N566="technology/makerspaces","technology",N566="technology/hardware","technology",N566="technology/gadgets","technology",N566="technology/wearables","technology",N566="film &amp; video/television","film &amp; video",N566="film &amp; video/animation","film &amp; video",N566="film &amp; video/science fiction","film &amp; video",N566="film &amp; video/documentary","film &amp; video",N566="film &amp; video/drama","film &amp; video",N566="film &amp; video/shorts","film &amp; video",N566="games/video games","games",N566="games/tabletop games","games",N566="games/mobile games","games",N566="journalism/audio","journalism",N566="photography/people","photography",N566="photography/photobooks","photography",N566="photography/places","photography",N566="photography/nature","photography",N566="music/electronic music","music",N566="music/rock","music",N566="music/indie rock","music",N566="music/faith","music",N566="publishing/children's books","publishing",N566="publishing/art books","publishing",N566="publishing/fiction","publishing",N566="publishing/translations","publishing",N566="music/pop","music",N566="music/classical music","music",N566="publishing/nonfiction","publishing",N566="publishing/radio &amp; podcasts","publishing",N566="music/world music","music",N566="music/metal","music",N566="music/jazz","music","TRUE","FALSE")</f>
        <v>technology</v>
      </c>
      <c r="R566" t="str" cm="1">
        <f t="array" ref="R566">_xlfn.IFS(N566="food/small batch","small batch",N566="food/restaurants","retaurants",N566="food/food trucks","food trucks",N566="theater/spaces","spaces",N566="theater/musical","musical",N566="theater/plays","plays",N566="technology/web","web",N566="technology/space exploration","space exploration",N566="technology/makerspaces","makerspaces",N566="technology/hardware","hardware",N566="technology/gadgets","gadgets",N566="technology/wearables","wearables",N566="film &amp; video/television","television",N566="film &amp; video/animation","animation",N566="film &amp; video/science fiction","science fiction",N566="film &amp; video/documentary","documentary",N566="film &amp; video/drama","drama",N566="film &amp; video/shorts","shorts",N566="games/video games","video games",N566="games/tabletop games","tabletop games",N566="games/mobile games","mobile games",N566="journalism/audio","audio",N566="photography/people","people",N566="photography/photobooks","photobooks",N566="photography/places","places",N566="photography/nature","nature",N566="music/electronic music","electronic music",N566="music/rock","rock",N566="music/indie rock","indie rock",N566="music/faith","faith",N566="publishing/children's books","children's books",N566="publishing/art books","art books",N566="publishing/fiction","fiction",N566="publishing/translations","translations",N566="music/pop","pop",N566="music/classical music","classical music",N566="publishing/nonfiction","nonfiction",N566="publishing/radio &amp; podcasts","radio &amp; podcasts",N566="music/world music","world music",N566="music/metal","metal",N566="music/jazz","jazz","TRUE","FALSE")</f>
        <v>web</v>
      </c>
      <c r="S566" s="5">
        <f t="shared" si="34"/>
        <v>42411.942997685182</v>
      </c>
      <c r="T566" s="5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32"/>
        <v>0</v>
      </c>
      <c r="P567" s="24" t="e">
        <f t="shared" si="33"/>
        <v>#DIV/0!</v>
      </c>
      <c r="Q567" t="str" cm="1">
        <f t="array" ref="Q567">_xlfn.IFS(N567="food/small batch","food",N567="food/restaurants","food",N567="food/food trucks","food",N567="theater/spaces","theater",N567="theater/musical","theater",N567="theater/plays","theater",N567="technology/web","technology",N567="technology/space exploration","technology",N567="technology/makerspaces","technology",N567="technology/hardware","technology",N567="technology/gadgets","technology",N567="technology/wearables","technology",N567="film &amp; video/television","film &amp; video",N567="film &amp; video/animation","film &amp; video",N567="film &amp; video/science fiction","film &amp; video",N567="film &amp; video/documentary","film &amp; video",N567="film &amp; video/drama","film &amp; video",N567="film &amp; video/shorts","film &amp; video",N567="games/video games","games",N567="games/tabletop games","games",N567="games/mobile games","games",N567="journalism/audio","journalism",N567="photography/people","photography",N567="photography/photobooks","photography",N567="photography/places","photography",N567="photography/nature","photography",N567="music/electronic music","music",N567="music/rock","music",N567="music/indie rock","music",N567="music/faith","music",N567="publishing/children's books","publishing",N567="publishing/art books","publishing",N567="publishing/fiction","publishing",N567="publishing/translations","publishing",N567="music/pop","music",N567="music/classical music","music",N567="publishing/nonfiction","publishing",N567="publishing/radio &amp; podcasts","publishing",N567="music/world music","music",N567="music/metal","music",N567="music/jazz","music","TRUE","FALSE")</f>
        <v>technology</v>
      </c>
      <c r="R567" t="str" cm="1">
        <f t="array" ref="R567">_xlfn.IFS(N567="food/small batch","small batch",N567="food/restaurants","retaurants",N567="food/food trucks","food trucks",N567="theater/spaces","spaces",N567="theater/musical","musical",N567="theater/plays","plays",N567="technology/web","web",N567="technology/space exploration","space exploration",N567="technology/makerspaces","makerspaces",N567="technology/hardware","hardware",N567="technology/gadgets","gadgets",N567="technology/wearables","wearables",N567="film &amp; video/television","television",N567="film &amp; video/animation","animation",N567="film &amp; video/science fiction","science fiction",N567="film &amp; video/documentary","documentary",N567="film &amp; video/drama","drama",N567="film &amp; video/shorts","shorts",N567="games/video games","video games",N567="games/tabletop games","tabletop games",N567="games/mobile games","mobile games",N567="journalism/audio","audio",N567="photography/people","people",N567="photography/photobooks","photobooks",N567="photography/places","places",N567="photography/nature","nature",N567="music/electronic music","electronic music",N567="music/rock","rock",N567="music/indie rock","indie rock",N567="music/faith","faith",N567="publishing/children's books","children's books",N567="publishing/art books","art books",N567="publishing/fiction","fiction",N567="publishing/translations","translations",N567="music/pop","pop",N567="music/classical music","classical music",N567="publishing/nonfiction","nonfiction",N567="publishing/radio &amp; podcasts","radio &amp; podcasts",N567="music/world music","world music",N567="music/metal","metal",N567="music/jazz","jazz","TRUE","FALSE")</f>
        <v>web</v>
      </c>
      <c r="S567" s="5">
        <f t="shared" si="34"/>
        <v>42165.785289351858</v>
      </c>
      <c r="T567" s="5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32"/>
        <v>0.02</v>
      </c>
      <c r="P568" s="24">
        <f t="shared" si="33"/>
        <v>1</v>
      </c>
      <c r="Q568" t="str" cm="1">
        <f t="array" ref="Q568">_xlfn.IFS(N568="food/small batch","food",N568="food/restaurants","food",N568="food/food trucks","food",N568="theater/spaces","theater",N568="theater/musical","theater",N568="theater/plays","theater",N568="technology/web","technology",N568="technology/space exploration","technology",N568="technology/makerspaces","technology",N568="technology/hardware","technology",N568="technology/gadgets","technology",N568="technology/wearables","technology",N568="film &amp; video/television","film &amp; video",N568="film &amp; video/animation","film &amp; video",N568="film &amp; video/science fiction","film &amp; video",N568="film &amp; video/documentary","film &amp; video",N568="film &amp; video/drama","film &amp; video",N568="film &amp; video/shorts","film &amp; video",N568="games/video games","games",N568="games/tabletop games","games",N568="games/mobile games","games",N568="journalism/audio","journalism",N568="photography/people","photography",N568="photography/photobooks","photography",N568="photography/places","photography",N568="photography/nature","photography",N568="music/electronic music","music",N568="music/rock","music",N568="music/indie rock","music",N568="music/faith","music",N568="publishing/children's books","publishing",N568="publishing/art books","publishing",N568="publishing/fiction","publishing",N568="publishing/translations","publishing",N568="music/pop","music",N568="music/classical music","music",N568="publishing/nonfiction","publishing",N568="publishing/radio &amp; podcasts","publishing",N568="music/world music","music",N568="music/metal","music",N568="music/jazz","music","TRUE","FALSE")</f>
        <v>technology</v>
      </c>
      <c r="R568" t="str" cm="1">
        <f t="array" ref="R568">_xlfn.IFS(N568="food/small batch","small batch",N568="food/restaurants","retaurants",N568="food/food trucks","food trucks",N568="theater/spaces","spaces",N568="theater/musical","musical",N568="theater/plays","plays",N568="technology/web","web",N568="technology/space exploration","space exploration",N568="technology/makerspaces","makerspaces",N568="technology/hardware","hardware",N568="technology/gadgets","gadgets",N568="technology/wearables","wearables",N568="film &amp; video/television","television",N568="film &amp; video/animation","animation",N568="film &amp; video/science fiction","science fiction",N568="film &amp; video/documentary","documentary",N568="film &amp; video/drama","drama",N568="film &amp; video/shorts","shorts",N568="games/video games","video games",N568="games/tabletop games","tabletop games",N568="games/mobile games","mobile games",N568="journalism/audio","audio",N568="photography/people","people",N568="photography/photobooks","photobooks",N568="photography/places","places",N568="photography/nature","nature",N568="music/electronic music","electronic music",N568="music/rock","rock",N568="music/indie rock","indie rock",N568="music/faith","faith",N568="publishing/children's books","children's books",N568="publishing/art books","art books",N568="publishing/fiction","fiction",N568="publishing/translations","translations",N568="music/pop","pop",N568="music/classical music","classical music",N568="publishing/nonfiction","nonfiction",N568="publishing/radio &amp; podcasts","radio &amp; podcasts",N568="music/world music","world music",N568="music/metal","metal",N568="music/jazz","jazz","TRUE","FALSE")</f>
        <v>web</v>
      </c>
      <c r="S568" s="5">
        <f t="shared" si="34"/>
        <v>42535.68440972222</v>
      </c>
      <c r="T568" s="5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32"/>
        <v>0</v>
      </c>
      <c r="P569" s="24" t="e">
        <f t="shared" si="33"/>
        <v>#DIV/0!</v>
      </c>
      <c r="Q569" t="str" cm="1">
        <f t="array" ref="Q569">_xlfn.IFS(N569="food/small batch","food",N569="food/restaurants","food",N569="food/food trucks","food",N569="theater/spaces","theater",N569="theater/musical","theater",N569="theater/plays","theater",N569="technology/web","technology",N569="technology/space exploration","technology",N569="technology/makerspaces","technology",N569="technology/hardware","technology",N569="technology/gadgets","technology",N569="technology/wearables","technology",N569="film &amp; video/television","film &amp; video",N569="film &amp; video/animation","film &amp; video",N569="film &amp; video/science fiction","film &amp; video",N569="film &amp; video/documentary","film &amp; video",N569="film &amp; video/drama","film &amp; video",N569="film &amp; video/shorts","film &amp; video",N569="games/video games","games",N569="games/tabletop games","games",N569="games/mobile games","games",N569="journalism/audio","journalism",N569="photography/people","photography",N569="photography/photobooks","photography",N569="photography/places","photography",N569="photography/nature","photography",N569="music/electronic music","music",N569="music/rock","music",N569="music/indie rock","music",N569="music/faith","music",N569="publishing/children's books","publishing",N569="publishing/art books","publishing",N569="publishing/fiction","publishing",N569="publishing/translations","publishing",N569="music/pop","music",N569="music/classical music","music",N569="publishing/nonfiction","publishing",N569="publishing/radio &amp; podcasts","publishing",N569="music/world music","music",N569="music/metal","music",N569="music/jazz","music","TRUE","FALSE")</f>
        <v>technology</v>
      </c>
      <c r="R569" t="str" cm="1">
        <f t="array" ref="R569">_xlfn.IFS(N569="food/small batch","small batch",N569="food/restaurants","retaurants",N569="food/food trucks","food trucks",N569="theater/spaces","spaces",N569="theater/musical","musical",N569="theater/plays","plays",N569="technology/web","web",N569="technology/space exploration","space exploration",N569="technology/makerspaces","makerspaces",N569="technology/hardware","hardware",N569="technology/gadgets","gadgets",N569="technology/wearables","wearables",N569="film &amp; video/television","television",N569="film &amp; video/animation","animation",N569="film &amp; video/science fiction","science fiction",N569="film &amp; video/documentary","documentary",N569="film &amp; video/drama","drama",N569="film &amp; video/shorts","shorts",N569="games/video games","video games",N569="games/tabletop games","tabletop games",N569="games/mobile games","mobile games",N569="journalism/audio","audio",N569="photography/people","people",N569="photography/photobooks","photobooks",N569="photography/places","places",N569="photography/nature","nature",N569="music/electronic music","electronic music",N569="music/rock","rock",N569="music/indie rock","indie rock",N569="music/faith","faith",N569="publishing/children's books","children's books",N569="publishing/art books","art books",N569="publishing/fiction","fiction",N569="publishing/translations","translations",N569="music/pop","pop",N569="music/classical music","classical music",N569="publishing/nonfiction","nonfiction",N569="publishing/radio &amp; podcasts","radio &amp; podcasts",N569="music/world music","world music",N569="music/metal","metal",N569="music/jazz","jazz","TRUE","FALSE")</f>
        <v>web</v>
      </c>
      <c r="S569" s="5">
        <f t="shared" si="34"/>
        <v>41975.842523148152</v>
      </c>
      <c r="T569" s="5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32"/>
        <v>1</v>
      </c>
      <c r="P570" s="24">
        <f t="shared" si="33"/>
        <v>49</v>
      </c>
      <c r="Q570" t="str" cm="1">
        <f t="array" ref="Q570">_xlfn.IFS(N570="food/small batch","food",N570="food/restaurants","food",N570="food/food trucks","food",N570="theater/spaces","theater",N570="theater/musical","theater",N570="theater/plays","theater",N570="technology/web","technology",N570="technology/space exploration","technology",N570="technology/makerspaces","technology",N570="technology/hardware","technology",N570="technology/gadgets","technology",N570="technology/wearables","technology",N570="film &amp; video/television","film &amp; video",N570="film &amp; video/animation","film &amp; video",N570="film &amp; video/science fiction","film &amp; video",N570="film &amp; video/documentary","film &amp; video",N570="film &amp; video/drama","film &amp; video",N570="film &amp; video/shorts","film &amp; video",N570="games/video games","games",N570="games/tabletop games","games",N570="games/mobile games","games",N570="journalism/audio","journalism",N570="photography/people","photography",N570="photography/photobooks","photography",N570="photography/places","photography",N570="photography/nature","photography",N570="music/electronic music","music",N570="music/rock","music",N570="music/indie rock","music",N570="music/faith","music",N570="publishing/children's books","publishing",N570="publishing/art books","publishing",N570="publishing/fiction","publishing",N570="publishing/translations","publishing",N570="music/pop","music",N570="music/classical music","music",N570="publishing/nonfiction","publishing",N570="publishing/radio &amp; podcasts","publishing",N570="music/world music","music",N570="music/metal","music",N570="music/jazz","music","TRUE","FALSE")</f>
        <v>technology</v>
      </c>
      <c r="R570" t="str" cm="1">
        <f t="array" ref="R570">_xlfn.IFS(N570="food/small batch","small batch",N570="food/restaurants","retaurants",N570="food/food trucks","food trucks",N570="theater/spaces","spaces",N570="theater/musical","musical",N570="theater/plays","plays",N570="technology/web","web",N570="technology/space exploration","space exploration",N570="technology/makerspaces","makerspaces",N570="technology/hardware","hardware",N570="technology/gadgets","gadgets",N570="technology/wearables","wearables",N570="film &amp; video/television","television",N570="film &amp; video/animation","animation",N570="film &amp; video/science fiction","science fiction",N570="film &amp; video/documentary","documentary",N570="film &amp; video/drama","drama",N570="film &amp; video/shorts","shorts",N570="games/video games","video games",N570="games/tabletop games","tabletop games",N570="games/mobile games","mobile games",N570="journalism/audio","audio",N570="photography/people","people",N570="photography/photobooks","photobooks",N570="photography/places","places",N570="photography/nature","nature",N570="music/electronic music","electronic music",N570="music/rock","rock",N570="music/indie rock","indie rock",N570="music/faith","faith",N570="publishing/children's books","children's books",N570="publishing/art books","art books",N570="publishing/fiction","fiction",N570="publishing/translations","translations",N570="music/pop","pop",N570="music/classical music","classical music",N570="publishing/nonfiction","nonfiction",N570="publishing/radio &amp; podcasts","radio &amp; podcasts",N570="music/world music","world music",N570="music/metal","metal",N570="music/jazz","jazz","TRUE","FALSE")</f>
        <v>web</v>
      </c>
      <c r="S570" s="5">
        <f t="shared" si="34"/>
        <v>42348.9215625</v>
      </c>
      <c r="T570" s="5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32"/>
        <v>0.8</v>
      </c>
      <c r="P571" s="24">
        <f t="shared" si="33"/>
        <v>20</v>
      </c>
      <c r="Q571" t="str" cm="1">
        <f t="array" ref="Q571">_xlfn.IFS(N571="food/small batch","food",N571="food/restaurants","food",N571="food/food trucks","food",N571="theater/spaces","theater",N571="theater/musical","theater",N571="theater/plays","theater",N571="technology/web","technology",N571="technology/space exploration","technology",N571="technology/makerspaces","technology",N571="technology/hardware","technology",N571="technology/gadgets","technology",N571="technology/wearables","technology",N571="film &amp; video/television","film &amp; video",N571="film &amp; video/animation","film &amp; video",N571="film &amp; video/science fiction","film &amp; video",N571="film &amp; video/documentary","film &amp; video",N571="film &amp; video/drama","film &amp; video",N571="film &amp; video/shorts","film &amp; video",N571="games/video games","games",N571="games/tabletop games","games",N571="games/mobile games","games",N571="journalism/audio","journalism",N571="photography/people","photography",N571="photography/photobooks","photography",N571="photography/places","photography",N571="photography/nature","photography",N571="music/electronic music","music",N571="music/rock","music",N571="music/indie rock","music",N571="music/faith","music",N571="publishing/children's books","publishing",N571="publishing/art books","publishing",N571="publishing/fiction","publishing",N571="publishing/translations","publishing",N571="music/pop","music",N571="music/classical music","music",N571="publishing/nonfiction","publishing",N571="publishing/radio &amp; podcasts","publishing",N571="music/world music","music",N571="music/metal","music",N571="music/jazz","music","TRUE","FALSE")</f>
        <v>technology</v>
      </c>
      <c r="R571" t="str" cm="1">
        <f t="array" ref="R571">_xlfn.IFS(N571="food/small batch","small batch",N571="food/restaurants","retaurants",N571="food/food trucks","food trucks",N571="theater/spaces","spaces",N571="theater/musical","musical",N571="theater/plays","plays",N571="technology/web","web",N571="technology/space exploration","space exploration",N571="technology/makerspaces","makerspaces",N571="technology/hardware","hardware",N571="technology/gadgets","gadgets",N571="technology/wearables","wearables",N571="film &amp; video/television","television",N571="film &amp; video/animation","animation",N571="film &amp; video/science fiction","science fiction",N571="film &amp; video/documentary","documentary",N571="film &amp; video/drama","drama",N571="film &amp; video/shorts","shorts",N571="games/video games","video games",N571="games/tabletop games","tabletop games",N571="games/mobile games","mobile games",N571="journalism/audio","audio",N571="photography/people","people",N571="photography/photobooks","photobooks",N571="photography/places","places",N571="photography/nature","nature",N571="music/electronic music","electronic music",N571="music/rock","rock",N571="music/indie rock","indie rock",N571="music/faith","faith",N571="publishing/children's books","children's books",N571="publishing/art books","art books",N571="publishing/fiction","fiction",N571="publishing/translations","translations",N571="music/pop","pop",N571="music/classical music","classical music",N571="publishing/nonfiction","nonfiction",N571="publishing/radio &amp; podcasts","radio &amp; podcasts",N571="music/world music","world music",N571="music/metal","metal",N571="music/jazz","jazz","TRUE","FALSE")</f>
        <v>web</v>
      </c>
      <c r="S571" s="5">
        <f t="shared" si="34"/>
        <v>42340.847361111111</v>
      </c>
      <c r="T571" s="5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32"/>
        <v>0.16705882352941176</v>
      </c>
      <c r="P572" s="24">
        <f t="shared" si="33"/>
        <v>142</v>
      </c>
      <c r="Q572" t="str" cm="1">
        <f t="array" ref="Q572">_xlfn.IFS(N572="food/small batch","food",N572="food/restaurants","food",N572="food/food trucks","food",N572="theater/spaces","theater",N572="theater/musical","theater",N572="theater/plays","theater",N572="technology/web","technology",N572="technology/space exploration","technology",N572="technology/makerspaces","technology",N572="technology/hardware","technology",N572="technology/gadgets","technology",N572="technology/wearables","technology",N572="film &amp; video/television","film &amp; video",N572="film &amp; video/animation","film &amp; video",N572="film &amp; video/science fiction","film &amp; video",N572="film &amp; video/documentary","film &amp; video",N572="film &amp; video/drama","film &amp; video",N572="film &amp; video/shorts","film &amp; video",N572="games/video games","games",N572="games/tabletop games","games",N572="games/mobile games","games",N572="journalism/audio","journalism",N572="photography/people","photography",N572="photography/photobooks","photography",N572="photography/places","photography",N572="photography/nature","photography",N572="music/electronic music","music",N572="music/rock","music",N572="music/indie rock","music",N572="music/faith","music",N572="publishing/children's books","publishing",N572="publishing/art books","publishing",N572="publishing/fiction","publishing",N572="publishing/translations","publishing",N572="music/pop","music",N572="music/classical music","music",N572="publishing/nonfiction","publishing",N572="publishing/radio &amp; podcasts","publishing",N572="music/world music","music",N572="music/metal","music",N572="music/jazz","music","TRUE","FALSE")</f>
        <v>technology</v>
      </c>
      <c r="R572" t="str" cm="1">
        <f t="array" ref="R572">_xlfn.IFS(N572="food/small batch","small batch",N572="food/restaurants","retaurants",N572="food/food trucks","food trucks",N572="theater/spaces","spaces",N572="theater/musical","musical",N572="theater/plays","plays",N572="technology/web","web",N572="technology/space exploration","space exploration",N572="technology/makerspaces","makerspaces",N572="technology/hardware","hardware",N572="technology/gadgets","gadgets",N572="technology/wearables","wearables",N572="film &amp; video/television","television",N572="film &amp; video/animation","animation",N572="film &amp; video/science fiction","science fiction",N572="film &amp; video/documentary","documentary",N572="film &amp; video/drama","drama",N572="film &amp; video/shorts","shorts",N572="games/video games","video games",N572="games/tabletop games","tabletop games",N572="games/mobile games","mobile games",N572="journalism/audio","audio",N572="photography/people","people",N572="photography/photobooks","photobooks",N572="photography/places","places",N572="photography/nature","nature",N572="music/electronic music","electronic music",N572="music/rock","rock",N572="music/indie rock","indie rock",N572="music/faith","faith",N572="publishing/children's books","children's books",N572="publishing/art books","art books",N572="publishing/fiction","fiction",N572="publishing/translations","translations",N572="music/pop","pop",N572="music/classical music","classical music",N572="publishing/nonfiction","nonfiction",N572="publishing/radio &amp; podcasts","radio &amp; podcasts",N572="music/world music","world music",N572="music/metal","metal",N572="music/jazz","jazz","TRUE","FALSE")</f>
        <v>web</v>
      </c>
      <c r="S572" s="5">
        <f t="shared" si="34"/>
        <v>42388.798252314817</v>
      </c>
      <c r="T572" s="5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32"/>
        <v>0.42399999999999999</v>
      </c>
      <c r="P573" s="24">
        <f t="shared" si="33"/>
        <v>53</v>
      </c>
      <c r="Q573" t="str" cm="1">
        <f t="array" ref="Q573">_xlfn.IFS(N573="food/small batch","food",N573="food/restaurants","food",N573="food/food trucks","food",N573="theater/spaces","theater",N573="theater/musical","theater",N573="theater/plays","theater",N573="technology/web","technology",N573="technology/space exploration","technology",N573="technology/makerspaces","technology",N573="technology/hardware","technology",N573="technology/gadgets","technology",N573="technology/wearables","technology",N573="film &amp; video/television","film &amp; video",N573="film &amp; video/animation","film &amp; video",N573="film &amp; video/science fiction","film &amp; video",N573="film &amp; video/documentary","film &amp; video",N573="film &amp; video/drama","film &amp; video",N573="film &amp; video/shorts","film &amp; video",N573="games/video games","games",N573="games/tabletop games","games",N573="games/mobile games","games",N573="journalism/audio","journalism",N573="photography/people","photography",N573="photography/photobooks","photography",N573="photography/places","photography",N573="photography/nature","photography",N573="music/electronic music","music",N573="music/rock","music",N573="music/indie rock","music",N573="music/faith","music",N573="publishing/children's books","publishing",N573="publishing/art books","publishing",N573="publishing/fiction","publishing",N573="publishing/translations","publishing",N573="music/pop","music",N573="music/classical music","music",N573="publishing/nonfiction","publishing",N573="publishing/radio &amp; podcasts","publishing",N573="music/world music","music",N573="music/metal","music",N573="music/jazz","music","TRUE","FALSE")</f>
        <v>technology</v>
      </c>
      <c r="R573" t="str" cm="1">
        <f t="array" ref="R573">_xlfn.IFS(N573="food/small batch","small batch",N573="food/restaurants","retaurants",N573="food/food trucks","food trucks",N573="theater/spaces","spaces",N573="theater/musical","musical",N573="theater/plays","plays",N573="technology/web","web",N573="technology/space exploration","space exploration",N573="technology/makerspaces","makerspaces",N573="technology/hardware","hardware",N573="technology/gadgets","gadgets",N573="technology/wearables","wearables",N573="film &amp; video/television","television",N573="film &amp; video/animation","animation",N573="film &amp; video/science fiction","science fiction",N573="film &amp; video/documentary","documentary",N573="film &amp; video/drama","drama",N573="film &amp; video/shorts","shorts",N573="games/video games","video games",N573="games/tabletop games","tabletop games",N573="games/mobile games","mobile games",N573="journalism/audio","audio",N573="photography/people","people",N573="photography/photobooks","photobooks",N573="photography/places","places",N573="photography/nature","nature",N573="music/electronic music","electronic music",N573="music/rock","rock",N573="music/indie rock","indie rock",N573="music/faith","faith",N573="publishing/children's books","children's books",N573="publishing/art books","art books",N573="publishing/fiction","fiction",N573="publishing/translations","translations",N573="music/pop","pop",N573="music/classical music","classical music",N573="publishing/nonfiction","nonfiction",N573="publishing/radio &amp; podcasts","radio &amp; podcasts",N573="music/world music","world music",N573="music/metal","metal",N573="music/jazz","jazz","TRUE","FALSE")</f>
        <v>web</v>
      </c>
      <c r="S573" s="5">
        <f t="shared" si="34"/>
        <v>42192.816238425927</v>
      </c>
      <c r="T573" s="5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32"/>
        <v>0</v>
      </c>
      <c r="P574" s="24" t="e">
        <f t="shared" si="33"/>
        <v>#DIV/0!</v>
      </c>
      <c r="Q574" t="str" cm="1">
        <f t="array" ref="Q574">_xlfn.IFS(N574="food/small batch","food",N574="food/restaurants","food",N574="food/food trucks","food",N574="theater/spaces","theater",N574="theater/musical","theater",N574="theater/plays","theater",N574="technology/web","technology",N574="technology/space exploration","technology",N574="technology/makerspaces","technology",N574="technology/hardware","technology",N574="technology/gadgets","technology",N574="technology/wearables","technology",N574="film &amp; video/television","film &amp; video",N574="film &amp; video/animation","film &amp; video",N574="film &amp; video/science fiction","film &amp; video",N574="film &amp; video/documentary","film &amp; video",N574="film &amp; video/drama","film &amp; video",N574="film &amp; video/shorts","film &amp; video",N574="games/video games","games",N574="games/tabletop games","games",N574="games/mobile games","games",N574="journalism/audio","journalism",N574="photography/people","photography",N574="photography/photobooks","photography",N574="photography/places","photography",N574="photography/nature","photography",N574="music/electronic music","music",N574="music/rock","music",N574="music/indie rock","music",N574="music/faith","music",N574="publishing/children's books","publishing",N574="publishing/art books","publishing",N574="publishing/fiction","publishing",N574="publishing/translations","publishing",N574="music/pop","music",N574="music/classical music","music",N574="publishing/nonfiction","publishing",N574="publishing/radio &amp; podcasts","publishing",N574="music/world music","music",N574="music/metal","music",N574="music/jazz","music","TRUE","FALSE")</f>
        <v>technology</v>
      </c>
      <c r="R574" t="str" cm="1">
        <f t="array" ref="R574">_xlfn.IFS(N574="food/small batch","small batch",N574="food/restaurants","retaurants",N574="food/food trucks","food trucks",N574="theater/spaces","spaces",N574="theater/musical","musical",N574="theater/plays","plays",N574="technology/web","web",N574="technology/space exploration","space exploration",N574="technology/makerspaces","makerspaces",N574="technology/hardware","hardware",N574="technology/gadgets","gadgets",N574="technology/wearables","wearables",N574="film &amp; video/television","television",N574="film &amp; video/animation","animation",N574="film &amp; video/science fiction","science fiction",N574="film &amp; video/documentary","documentary",N574="film &amp; video/drama","drama",N574="film &amp; video/shorts","shorts",N574="games/video games","video games",N574="games/tabletop games","tabletop games",N574="games/mobile games","mobile games",N574="journalism/audio","audio",N574="photography/people","people",N574="photography/photobooks","photobooks",N574="photography/places","places",N574="photography/nature","nature",N574="music/electronic music","electronic music",N574="music/rock","rock",N574="music/indie rock","indie rock",N574="music/faith","faith",N574="publishing/children's books","children's books",N574="publishing/art books","art books",N574="publishing/fiction","fiction",N574="publishing/translations","translations",N574="music/pop","pop",N574="music/classical music","classical music",N574="publishing/nonfiction","nonfiction",N574="publishing/radio &amp; podcasts","radio &amp; podcasts",N574="music/world music","world music",N574="music/metal","metal",N574="music/jazz","jazz","TRUE","FALSE")</f>
        <v>web</v>
      </c>
      <c r="S574" s="5">
        <f t="shared" si="34"/>
        <v>42282.71629629629</v>
      </c>
      <c r="T574" s="5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32"/>
        <v>0.38925389253892539</v>
      </c>
      <c r="P575" s="24">
        <f t="shared" si="33"/>
        <v>38.444444444444443</v>
      </c>
      <c r="Q575" t="str" cm="1">
        <f t="array" ref="Q575">_xlfn.IFS(N575="food/small batch","food",N575="food/restaurants","food",N575="food/food trucks","food",N575="theater/spaces","theater",N575="theater/musical","theater",N575="theater/plays","theater",N575="technology/web","technology",N575="technology/space exploration","technology",N575="technology/makerspaces","technology",N575="technology/hardware","technology",N575="technology/gadgets","technology",N575="technology/wearables","technology",N575="film &amp; video/television","film &amp; video",N575="film &amp; video/animation","film &amp; video",N575="film &amp; video/science fiction","film &amp; video",N575="film &amp; video/documentary","film &amp; video",N575="film &amp; video/drama","film &amp; video",N575="film &amp; video/shorts","film &amp; video",N575="games/video games","games",N575="games/tabletop games","games",N575="games/mobile games","games",N575="journalism/audio","journalism",N575="photography/people","photography",N575="photography/photobooks","photography",N575="photography/places","photography",N575="photography/nature","photography",N575="music/electronic music","music",N575="music/rock","music",N575="music/indie rock","music",N575="music/faith","music",N575="publishing/children's books","publishing",N575="publishing/art books","publishing",N575="publishing/fiction","publishing",N575="publishing/translations","publishing",N575="music/pop","music",N575="music/classical music","music",N575="publishing/nonfiction","publishing",N575="publishing/radio &amp; podcasts","publishing",N575="music/world music","music",N575="music/metal","music",N575="music/jazz","music","TRUE","FALSE")</f>
        <v>technology</v>
      </c>
      <c r="R575" t="str" cm="1">
        <f t="array" ref="R575">_xlfn.IFS(N575="food/small batch","small batch",N575="food/restaurants","retaurants",N575="food/food trucks","food trucks",N575="theater/spaces","spaces",N575="theater/musical","musical",N575="theater/plays","plays",N575="technology/web","web",N575="technology/space exploration","space exploration",N575="technology/makerspaces","makerspaces",N575="technology/hardware","hardware",N575="technology/gadgets","gadgets",N575="technology/wearables","wearables",N575="film &amp; video/television","television",N575="film &amp; video/animation","animation",N575="film &amp; video/science fiction","science fiction",N575="film &amp; video/documentary","documentary",N575="film &amp; video/drama","drama",N575="film &amp; video/shorts","shorts",N575="games/video games","video games",N575="games/tabletop games","tabletop games",N575="games/mobile games","mobile games",N575="journalism/audio","audio",N575="photography/people","people",N575="photography/photobooks","photobooks",N575="photography/places","places",N575="photography/nature","nature",N575="music/electronic music","electronic music",N575="music/rock","rock",N575="music/indie rock","indie rock",N575="music/faith","faith",N575="publishing/children's books","children's books",N575="publishing/art books","art books",N575="publishing/fiction","fiction",N575="publishing/translations","translations",N575="music/pop","pop",N575="music/classical music","classical music",N575="publishing/nonfiction","nonfiction",N575="publishing/radio &amp; podcasts","radio &amp; podcasts",N575="music/world music","world music",N575="music/metal","metal",N575="music/jazz","jazz","TRUE","FALSE")</f>
        <v>web</v>
      </c>
      <c r="S575" s="5">
        <f t="shared" si="34"/>
        <v>41963.050127314811</v>
      </c>
      <c r="T575" s="5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32"/>
        <v>0.7155635062611807</v>
      </c>
      <c r="P576" s="24">
        <f t="shared" si="33"/>
        <v>20</v>
      </c>
      <c r="Q576" t="str" cm="1">
        <f t="array" ref="Q576">_xlfn.IFS(N576="food/small batch","food",N576="food/restaurants","food",N576="food/food trucks","food",N576="theater/spaces","theater",N576="theater/musical","theater",N576="theater/plays","theater",N576="technology/web","technology",N576="technology/space exploration","technology",N576="technology/makerspaces","technology",N576="technology/hardware","technology",N576="technology/gadgets","technology",N576="technology/wearables","technology",N576="film &amp; video/television","film &amp; video",N576="film &amp; video/animation","film &amp; video",N576="film &amp; video/science fiction","film &amp; video",N576="film &amp; video/documentary","film &amp; video",N576="film &amp; video/drama","film &amp; video",N576="film &amp; video/shorts","film &amp; video",N576="games/video games","games",N576="games/tabletop games","games",N576="games/mobile games","games",N576="journalism/audio","journalism",N576="photography/people","photography",N576="photography/photobooks","photography",N576="photography/places","photography",N576="photography/nature","photography",N576="music/electronic music","music",N576="music/rock","music",N576="music/indie rock","music",N576="music/faith","music",N576="publishing/children's books","publishing",N576="publishing/art books","publishing",N576="publishing/fiction","publishing",N576="publishing/translations","publishing",N576="music/pop","music",N576="music/classical music","music",N576="publishing/nonfiction","publishing",N576="publishing/radio &amp; podcasts","publishing",N576="music/world music","music",N576="music/metal","music",N576="music/jazz","music","TRUE","FALSE")</f>
        <v>technology</v>
      </c>
      <c r="R576" t="str" cm="1">
        <f t="array" ref="R576">_xlfn.IFS(N576="food/small batch","small batch",N576="food/restaurants","retaurants",N576="food/food trucks","food trucks",N576="theater/spaces","spaces",N576="theater/musical","musical",N576="theater/plays","plays",N576="technology/web","web",N576="technology/space exploration","space exploration",N576="technology/makerspaces","makerspaces",N576="technology/hardware","hardware",N576="technology/gadgets","gadgets",N576="technology/wearables","wearables",N576="film &amp; video/television","television",N576="film &amp; video/animation","animation",N576="film &amp; video/science fiction","science fiction",N576="film &amp; video/documentary","documentary",N576="film &amp; video/drama","drama",N576="film &amp; video/shorts","shorts",N576="games/video games","video games",N576="games/tabletop games","tabletop games",N576="games/mobile games","mobile games",N576="journalism/audio","audio",N576="photography/people","people",N576="photography/photobooks","photobooks",N576="photography/places","places",N576="photography/nature","nature",N576="music/electronic music","electronic music",N576="music/rock","rock",N576="music/indie rock","indie rock",N576="music/faith","faith",N576="publishing/children's books","children's books",N576="publishing/art books","art books",N576="publishing/fiction","fiction",N576="publishing/translations","translations",N576="music/pop","pop",N576="music/classical music","classical music",N576="publishing/nonfiction","nonfiction",N576="publishing/radio &amp; podcasts","radio &amp; podcasts",N576="music/world music","world music",N576="music/metal","metal",N576="music/jazz","jazz","TRUE","FALSE")</f>
        <v>web</v>
      </c>
      <c r="S576" s="5">
        <f t="shared" si="34"/>
        <v>42632.443368055552</v>
      </c>
      <c r="T576" s="5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32"/>
        <v>0.43166666666666664</v>
      </c>
      <c r="P577" s="24">
        <f t="shared" si="33"/>
        <v>64.75</v>
      </c>
      <c r="Q577" t="str" cm="1">
        <f t="array" ref="Q577">_xlfn.IFS(N577="food/small batch","food",N577="food/restaurants","food",N577="food/food trucks","food",N577="theater/spaces","theater",N577="theater/musical","theater",N577="theater/plays","theater",N577="technology/web","technology",N577="technology/space exploration","technology",N577="technology/makerspaces","technology",N577="technology/hardware","technology",N577="technology/gadgets","technology",N577="technology/wearables","technology",N577="film &amp; video/television","film &amp; video",N577="film &amp; video/animation","film &amp; video",N577="film &amp; video/science fiction","film &amp; video",N577="film &amp; video/documentary","film &amp; video",N577="film &amp; video/drama","film &amp; video",N577="film &amp; video/shorts","film &amp; video",N577="games/video games","games",N577="games/tabletop games","games",N577="games/mobile games","games",N577="journalism/audio","journalism",N577="photography/people","photography",N577="photography/photobooks","photography",N577="photography/places","photography",N577="photography/nature","photography",N577="music/electronic music","music",N577="music/rock","music",N577="music/indie rock","music",N577="music/faith","music",N577="publishing/children's books","publishing",N577="publishing/art books","publishing",N577="publishing/fiction","publishing",N577="publishing/translations","publishing",N577="music/pop","music",N577="music/classical music","music",N577="publishing/nonfiction","publishing",N577="publishing/radio &amp; podcasts","publishing",N577="music/world music","music",N577="music/metal","music",N577="music/jazz","music","TRUE","FALSE")</f>
        <v>technology</v>
      </c>
      <c r="R577" t="str" cm="1">
        <f t="array" ref="R577">_xlfn.IFS(N577="food/small batch","small batch",N577="food/restaurants","retaurants",N577="food/food trucks","food trucks",N577="theater/spaces","spaces",N577="theater/musical","musical",N577="theater/plays","plays",N577="technology/web","web",N577="technology/space exploration","space exploration",N577="technology/makerspaces","makerspaces",N577="technology/hardware","hardware",N577="technology/gadgets","gadgets",N577="technology/wearables","wearables",N577="film &amp; video/television","television",N577="film &amp; video/animation","animation",N577="film &amp; video/science fiction","science fiction",N577="film &amp; video/documentary","documentary",N577="film &amp; video/drama","drama",N577="film &amp; video/shorts","shorts",N577="games/video games","video games",N577="games/tabletop games","tabletop games",N577="games/mobile games","mobile games",N577="journalism/audio","audio",N577="photography/people","people",N577="photography/photobooks","photobooks",N577="photography/places","places",N577="photography/nature","nature",N577="music/electronic music","electronic music",N577="music/rock","rock",N577="music/indie rock","indie rock",N577="music/faith","faith",N577="publishing/children's books","children's books",N577="publishing/art books","art books",N577="publishing/fiction","fiction",N577="publishing/translations","translations",N577="music/pop","pop",N577="music/classical music","classical music",N577="publishing/nonfiction","nonfiction",N577="publishing/radio &amp; podcasts","radio &amp; podcasts",N577="music/world music","world music",N577="music/metal","metal",N577="music/jazz","jazz","TRUE","FALSE")</f>
        <v>web</v>
      </c>
      <c r="S577" s="5">
        <f t="shared" si="34"/>
        <v>42138.692627314813</v>
      </c>
      <c r="T577" s="5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32"/>
        <v>1.25E-3</v>
      </c>
      <c r="P578" s="24">
        <f t="shared" si="33"/>
        <v>1</v>
      </c>
      <c r="Q578" t="str" cm="1">
        <f t="array" ref="Q578">_xlfn.IFS(N578="food/small batch","food",N578="food/restaurants","food",N578="food/food trucks","food",N578="theater/spaces","theater",N578="theater/musical","theater",N578="theater/plays","theater",N578="technology/web","technology",N578="technology/space exploration","technology",N578="technology/makerspaces","technology",N578="technology/hardware","technology",N578="technology/gadgets","technology",N578="technology/wearables","technology",N578="film &amp; video/television","film &amp; video",N578="film &amp; video/animation","film &amp; video",N578="film &amp; video/science fiction","film &amp; video",N578="film &amp; video/documentary","film &amp; video",N578="film &amp; video/drama","film &amp; video",N578="film &amp; video/shorts","film &amp; video",N578="games/video games","games",N578="games/tabletop games","games",N578="games/mobile games","games",N578="journalism/audio","journalism",N578="photography/people","photography",N578="photography/photobooks","photography",N578="photography/places","photography",N578="photography/nature","photography",N578="music/electronic music","music",N578="music/rock","music",N578="music/indie rock","music",N578="music/faith","music",N578="publishing/children's books","publishing",N578="publishing/art books","publishing",N578="publishing/fiction","publishing",N578="publishing/translations","publishing",N578="music/pop","music",N578="music/classical music","music",N578="publishing/nonfiction","publishing",N578="publishing/radio &amp; podcasts","publishing",N578="music/world music","music",N578="music/metal","music",N578="music/jazz","music","TRUE","FALSE")</f>
        <v>technology</v>
      </c>
      <c r="R578" t="str" cm="1">
        <f t="array" ref="R578">_xlfn.IFS(N578="food/small batch","small batch",N578="food/restaurants","retaurants",N578="food/food trucks","food trucks",N578="theater/spaces","spaces",N578="theater/musical","musical",N578="theater/plays","plays",N578="technology/web","web",N578="technology/space exploration","space exploration",N578="technology/makerspaces","makerspaces",N578="technology/hardware","hardware",N578="technology/gadgets","gadgets",N578="technology/wearables","wearables",N578="film &amp; video/television","television",N578="film &amp; video/animation","animation",N578="film &amp; video/science fiction","science fiction",N578="film &amp; video/documentary","documentary",N578="film &amp; video/drama","drama",N578="film &amp; video/shorts","shorts",N578="games/video games","video games",N578="games/tabletop games","tabletop games",N578="games/mobile games","mobile games",N578="journalism/audio","audio",N578="photography/people","people",N578="photography/photobooks","photobooks",N578="photography/places","places",N578="photography/nature","nature",N578="music/electronic music","electronic music",N578="music/rock","rock",N578="music/indie rock","indie rock",N578="music/faith","faith",N578="publishing/children's books","children's books",N578="publishing/art books","art books",N578="publishing/fiction","fiction",N578="publishing/translations","translations",N578="music/pop","pop",N578="music/classical music","classical music",N578="publishing/nonfiction","nonfiction",N578="publishing/radio &amp; podcasts","radio &amp; podcasts",N578="music/world music","world music",N578="music/metal","metal",N578="music/jazz","jazz","TRUE","FALSE")</f>
        <v>web</v>
      </c>
      <c r="S578" s="5">
        <f t="shared" si="34"/>
        <v>42031.471666666665</v>
      </c>
      <c r="T578" s="5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ref="O579:O642" si="36">(E579/D579)*100</f>
        <v>0.2</v>
      </c>
      <c r="P579" s="24">
        <f t="shared" ref="P579:P642" si="37">E579/L579</f>
        <v>10</v>
      </c>
      <c r="Q579" t="str" cm="1">
        <f t="array" ref="Q579">_xlfn.IFS(N579="food/small batch","food",N579="food/restaurants","food",N579="food/food trucks","food",N579="theater/spaces","theater",N579="theater/musical","theater",N579="theater/plays","theater",N579="technology/web","technology",N579="technology/space exploration","technology",N579="technology/makerspaces","technology",N579="technology/hardware","technology",N579="technology/gadgets","technology",N579="technology/wearables","technology",N579="film &amp; video/television","film &amp; video",N579="film &amp; video/animation","film &amp; video",N579="film &amp; video/science fiction","film &amp; video",N579="film &amp; video/documentary","film &amp; video",N579="film &amp; video/drama","film &amp; video",N579="film &amp; video/shorts","film &amp; video",N579="games/video games","games",N579="games/tabletop games","games",N579="games/mobile games","games",N579="journalism/audio","journalism",N579="photography/people","photography",N579="photography/photobooks","photography",N579="photography/places","photography",N579="photography/nature","photography",N579="music/electronic music","music",N579="music/rock","music",N579="music/indie rock","music",N579="music/faith","music",N579="publishing/children's books","publishing",N579="publishing/art books","publishing",N579="publishing/fiction","publishing",N579="publishing/translations","publishing",N579="music/pop","music",N579="music/classical music","music",N579="publishing/nonfiction","publishing",N579="publishing/radio &amp; podcasts","publishing",N579="music/world music","music",N579="music/metal","music",N579="music/jazz","music","TRUE","FALSE")</f>
        <v>technology</v>
      </c>
      <c r="R579" t="str" cm="1">
        <f t="array" ref="R579">_xlfn.IFS(N579="food/small batch","small batch",N579="food/restaurants","retaurants",N579="food/food trucks","food trucks",N579="theater/spaces","spaces",N579="theater/musical","musical",N579="theater/plays","plays",N579="technology/web","web",N579="technology/space exploration","space exploration",N579="technology/makerspaces","makerspaces",N579="technology/hardware","hardware",N579="technology/gadgets","gadgets",N579="technology/wearables","wearables",N579="film &amp; video/television","television",N579="film &amp; video/animation","animation",N579="film &amp; video/science fiction","science fiction",N579="film &amp; video/documentary","documentary",N579="film &amp; video/drama","drama",N579="film &amp; video/shorts","shorts",N579="games/video games","video games",N579="games/tabletop games","tabletop games",N579="games/mobile games","mobile games",N579="journalism/audio","audio",N579="photography/people","people",N579="photography/photobooks","photobooks",N579="photography/places","places",N579="photography/nature","nature",N579="music/electronic music","electronic music",N579="music/rock","rock",N579="music/indie rock","indie rock",N579="music/faith","faith",N579="publishing/children's books","children's books",N579="publishing/art books","art books",N579="publishing/fiction","fiction",N579="publishing/translations","translations",N579="music/pop","pop",N579="music/classical music","classical music",N579="publishing/nonfiction","nonfiction",N579="publishing/radio &amp; podcasts","radio &amp; podcasts",N579="music/world music","world music",N579="music/metal","metal",N579="music/jazz","jazz","TRUE","FALSE")</f>
        <v>web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36"/>
        <v>1.12E-2</v>
      </c>
      <c r="P580" s="24">
        <f t="shared" si="37"/>
        <v>2</v>
      </c>
      <c r="Q580" t="str" cm="1">
        <f t="array" ref="Q580">_xlfn.IFS(N580="food/small batch","food",N580="food/restaurants","food",N580="food/food trucks","food",N580="theater/spaces","theater",N580="theater/musical","theater",N580="theater/plays","theater",N580="technology/web","technology",N580="technology/space exploration","technology",N580="technology/makerspaces","technology",N580="technology/hardware","technology",N580="technology/gadgets","technology",N580="technology/wearables","technology",N580="film &amp; video/television","film &amp; video",N580="film &amp; video/animation","film &amp; video",N580="film &amp; video/science fiction","film &amp; video",N580="film &amp; video/documentary","film &amp; video",N580="film &amp; video/drama","film &amp; video",N580="film &amp; video/shorts","film &amp; video",N580="games/video games","games",N580="games/tabletop games","games",N580="games/mobile games","games",N580="journalism/audio","journalism",N580="photography/people","photography",N580="photography/photobooks","photography",N580="photography/places","photography",N580="photography/nature","photography",N580="music/electronic music","music",N580="music/rock","music",N580="music/indie rock","music",N580="music/faith","music",N580="publishing/children's books","publishing",N580="publishing/art books","publishing",N580="publishing/fiction","publishing",N580="publishing/translations","publishing",N580="music/pop","music",N580="music/classical music","music",N580="publishing/nonfiction","publishing",N580="publishing/radio &amp; podcasts","publishing",N580="music/world music","music",N580="music/metal","music",N580="music/jazz","music","TRUE","FALSE")</f>
        <v>technology</v>
      </c>
      <c r="R580" t="str" cm="1">
        <f t="array" ref="R580">_xlfn.IFS(N580="food/small batch","small batch",N580="food/restaurants","retaurants",N580="food/food trucks","food trucks",N580="theater/spaces","spaces",N580="theater/musical","musical",N580="theater/plays","plays",N580="technology/web","web",N580="technology/space exploration","space exploration",N580="technology/makerspaces","makerspaces",N580="technology/hardware","hardware",N580="technology/gadgets","gadgets",N580="technology/wearables","wearables",N580="film &amp; video/television","television",N580="film &amp; video/animation","animation",N580="film &amp; video/science fiction","science fiction",N580="film &amp; video/documentary","documentary",N580="film &amp; video/drama","drama",N580="film &amp; video/shorts","shorts",N580="games/video games","video games",N580="games/tabletop games","tabletop games",N580="games/mobile games","mobile games",N580="journalism/audio","audio",N580="photography/people","people",N580="photography/photobooks","photobooks",N580="photography/places","places",N580="photography/nature","nature",N580="music/electronic music","electronic music",N580="music/rock","rock",N580="music/indie rock","indie rock",N580="music/faith","faith",N580="publishing/children's books","children's books",N580="publishing/art books","art books",N580="publishing/fiction","fiction",N580="publishing/translations","translations",N580="music/pop","pop",N580="music/classical music","classical music",N580="publishing/nonfiction","nonfiction",N580="publishing/radio &amp; podcasts","radio &amp; podcasts",N580="music/world music","world music",N580="music/metal","metal",N580="music/jazz","jazz","TRUE","FALSE")</f>
        <v>web</v>
      </c>
      <c r="S580" s="5">
        <f t="shared" si="38"/>
        <v>42230.578622685185</v>
      </c>
      <c r="T580" s="5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si="36"/>
        <v>1.4583333333333333</v>
      </c>
      <c r="P581" s="24">
        <f t="shared" si="37"/>
        <v>35</v>
      </c>
      <c r="Q581" t="str" cm="1">
        <f t="array" ref="Q581">_xlfn.IFS(N581="food/small batch","food",N581="food/restaurants","food",N581="food/food trucks","food",N581="theater/spaces","theater",N581="theater/musical","theater",N581="theater/plays","theater",N581="technology/web","technology",N581="technology/space exploration","technology",N581="technology/makerspaces","technology",N581="technology/hardware","technology",N581="technology/gadgets","technology",N581="technology/wearables","technology",N581="film &amp; video/television","film &amp; video",N581="film &amp; video/animation","film &amp; video",N581="film &amp; video/science fiction","film &amp; video",N581="film &amp; video/documentary","film &amp; video",N581="film &amp; video/drama","film &amp; video",N581="film &amp; video/shorts","film &amp; video",N581="games/video games","games",N581="games/tabletop games","games",N581="games/mobile games","games",N581="journalism/audio","journalism",N581="photography/people","photography",N581="photography/photobooks","photography",N581="photography/places","photography",N581="photography/nature","photography",N581="music/electronic music","music",N581="music/rock","music",N581="music/indie rock","music",N581="music/faith","music",N581="publishing/children's books","publishing",N581="publishing/art books","publishing",N581="publishing/fiction","publishing",N581="publishing/translations","publishing",N581="music/pop","music",N581="music/classical music","music",N581="publishing/nonfiction","publishing",N581="publishing/radio &amp; podcasts","publishing",N581="music/world music","music",N581="music/metal","music",N581="music/jazz","music","TRUE","FALSE")</f>
        <v>technology</v>
      </c>
      <c r="R581" t="str" cm="1">
        <f t="array" ref="R581">_xlfn.IFS(N581="food/small batch","small batch",N581="food/restaurants","retaurants",N581="food/food trucks","food trucks",N581="theater/spaces","spaces",N581="theater/musical","musical",N581="theater/plays","plays",N581="technology/web","web",N581="technology/space exploration","space exploration",N581="technology/makerspaces","makerspaces",N581="technology/hardware","hardware",N581="technology/gadgets","gadgets",N581="technology/wearables","wearables",N581="film &amp; video/television","television",N581="film &amp; video/animation","animation",N581="film &amp; video/science fiction","science fiction",N581="film &amp; video/documentary","documentary",N581="film &amp; video/drama","drama",N581="film &amp; video/shorts","shorts",N581="games/video games","video games",N581="games/tabletop games","tabletop games",N581="games/mobile games","mobile games",N581="journalism/audio","audio",N581="photography/people","people",N581="photography/photobooks","photobooks",N581="photography/places","places",N581="photography/nature","nature",N581="music/electronic music","electronic music",N581="music/rock","rock",N581="music/indie rock","indie rock",N581="music/faith","faith",N581="publishing/children's books","children's books",N581="publishing/art books","art books",N581="publishing/fiction","fiction",N581="publishing/translations","translations",N581="music/pop","pop",N581="music/classical music","classical music",N581="publishing/nonfiction","nonfiction",N581="publishing/radio &amp; podcasts","radio &amp; podcasts",N581="music/world music","world music",N581="music/metal","metal",N581="music/jazz","jazz","TRUE","FALSE")</f>
        <v>web</v>
      </c>
      <c r="S581" s="5">
        <f t="shared" si="38"/>
        <v>41968.852118055554</v>
      </c>
      <c r="T581" s="5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36"/>
        <v>3.3333333333333333E-2</v>
      </c>
      <c r="P582" s="24">
        <f t="shared" si="37"/>
        <v>1</v>
      </c>
      <c r="Q582" t="str" cm="1">
        <f t="array" ref="Q582">_xlfn.IFS(N582="food/small batch","food",N582="food/restaurants","food",N582="food/food trucks","food",N582="theater/spaces","theater",N582="theater/musical","theater",N582="theater/plays","theater",N582="technology/web","technology",N582="technology/space exploration","technology",N582="technology/makerspaces","technology",N582="technology/hardware","technology",N582="technology/gadgets","technology",N582="technology/wearables","technology",N582="film &amp; video/television","film &amp; video",N582="film &amp; video/animation","film &amp; video",N582="film &amp; video/science fiction","film &amp; video",N582="film &amp; video/documentary","film &amp; video",N582="film &amp; video/drama","film &amp; video",N582="film &amp; video/shorts","film &amp; video",N582="games/video games","games",N582="games/tabletop games","games",N582="games/mobile games","games",N582="journalism/audio","journalism",N582="photography/people","photography",N582="photography/photobooks","photography",N582="photography/places","photography",N582="photography/nature","photography",N582="music/electronic music","music",N582="music/rock","music",N582="music/indie rock","music",N582="music/faith","music",N582="publishing/children's books","publishing",N582="publishing/art books","publishing",N582="publishing/fiction","publishing",N582="publishing/translations","publishing",N582="music/pop","music",N582="music/classical music","music",N582="publishing/nonfiction","publishing",N582="publishing/radio &amp; podcasts","publishing",N582="music/world music","music",N582="music/metal","music",N582="music/jazz","music","TRUE","FALSE")</f>
        <v>technology</v>
      </c>
      <c r="R582" t="str" cm="1">
        <f t="array" ref="R582">_xlfn.IFS(N582="food/small batch","small batch",N582="food/restaurants","retaurants",N582="food/food trucks","food trucks",N582="theater/spaces","spaces",N582="theater/musical","musical",N582="theater/plays","plays",N582="technology/web","web",N582="technology/space exploration","space exploration",N582="technology/makerspaces","makerspaces",N582="technology/hardware","hardware",N582="technology/gadgets","gadgets",N582="technology/wearables","wearables",N582="film &amp; video/television","television",N582="film &amp; video/animation","animation",N582="film &amp; video/science fiction","science fiction",N582="film &amp; video/documentary","documentary",N582="film &amp; video/drama","drama",N582="film &amp; video/shorts","shorts",N582="games/video games","video games",N582="games/tabletop games","tabletop games",N582="games/mobile games","mobile games",N582="journalism/audio","audio",N582="photography/people","people",N582="photography/photobooks","photobooks",N582="photography/places","places",N582="photography/nature","nature",N582="music/electronic music","electronic music",N582="music/rock","rock",N582="music/indie rock","indie rock",N582="music/faith","faith",N582="publishing/children's books","children's books",N582="publishing/art books","art books",N582="publishing/fiction","fiction",N582="publishing/translations","translations",N582="music/pop","pop",N582="music/classical music","classical music",N582="publishing/nonfiction","nonfiction",N582="publishing/radio &amp; podcasts","radio &amp; podcasts",N582="music/world music","world music",N582="music/metal","metal",N582="music/jazz","jazz","TRUE","FALSE")</f>
        <v>web</v>
      </c>
      <c r="S582" s="5">
        <f t="shared" si="38"/>
        <v>42605.908182870371</v>
      </c>
      <c r="T582" s="5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36"/>
        <v>0</v>
      </c>
      <c r="P583" s="24" t="e">
        <f t="shared" si="37"/>
        <v>#DIV/0!</v>
      </c>
      <c r="Q583" t="str" cm="1">
        <f t="array" ref="Q583">_xlfn.IFS(N583="food/small batch","food",N583="food/restaurants","food",N583="food/food trucks","food",N583="theater/spaces","theater",N583="theater/musical","theater",N583="theater/plays","theater",N583="technology/web","technology",N583="technology/space exploration","technology",N583="technology/makerspaces","technology",N583="technology/hardware","technology",N583="technology/gadgets","technology",N583="technology/wearables","technology",N583="film &amp; video/television","film &amp; video",N583="film &amp; video/animation","film &amp; video",N583="film &amp; video/science fiction","film &amp; video",N583="film &amp; video/documentary","film &amp; video",N583="film &amp; video/drama","film &amp; video",N583="film &amp; video/shorts","film &amp; video",N583="games/video games","games",N583="games/tabletop games","games",N583="games/mobile games","games",N583="journalism/audio","journalism",N583="photography/people","photography",N583="photography/photobooks","photography",N583="photography/places","photography",N583="photography/nature","photography",N583="music/electronic music","music",N583="music/rock","music",N583="music/indie rock","music",N583="music/faith","music",N583="publishing/children's books","publishing",N583="publishing/art books","publishing",N583="publishing/fiction","publishing",N583="publishing/translations","publishing",N583="music/pop","music",N583="music/classical music","music",N583="publishing/nonfiction","publishing",N583="publishing/radio &amp; podcasts","publishing",N583="music/world music","music",N583="music/metal","music",N583="music/jazz","music","TRUE","FALSE")</f>
        <v>technology</v>
      </c>
      <c r="R583" t="str" cm="1">
        <f t="array" ref="R583">_xlfn.IFS(N583="food/small batch","small batch",N583="food/restaurants","retaurants",N583="food/food trucks","food trucks",N583="theater/spaces","spaces",N583="theater/musical","musical",N583="theater/plays","plays",N583="technology/web","web",N583="technology/space exploration","space exploration",N583="technology/makerspaces","makerspaces",N583="technology/hardware","hardware",N583="technology/gadgets","gadgets",N583="technology/wearables","wearables",N583="film &amp; video/television","television",N583="film &amp; video/animation","animation",N583="film &amp; video/science fiction","science fiction",N583="film &amp; video/documentary","documentary",N583="film &amp; video/drama","drama",N583="film &amp; video/shorts","shorts",N583="games/video games","video games",N583="games/tabletop games","tabletop games",N583="games/mobile games","mobile games",N583="journalism/audio","audio",N583="photography/people","people",N583="photography/photobooks","photobooks",N583="photography/places","places",N583="photography/nature","nature",N583="music/electronic music","electronic music",N583="music/rock","rock",N583="music/indie rock","indie rock",N583="music/faith","faith",N583="publishing/children's books","children's books",N583="publishing/art books","art books",N583="publishing/fiction","fiction",N583="publishing/translations","translations",N583="music/pop","pop",N583="music/classical music","classical music",N583="publishing/nonfiction","nonfiction",N583="publishing/radio &amp; podcasts","radio &amp; podcasts",N583="music/world music","world music",N583="music/metal","metal",N583="music/jazz","jazz","TRUE","FALSE")</f>
        <v>web</v>
      </c>
      <c r="S583" s="5">
        <f t="shared" si="38"/>
        <v>42188.012777777782</v>
      </c>
      <c r="T583" s="5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36"/>
        <v>0</v>
      </c>
      <c r="P584" s="24" t="e">
        <f t="shared" si="37"/>
        <v>#DIV/0!</v>
      </c>
      <c r="Q584" t="str" cm="1">
        <f t="array" ref="Q584">_xlfn.IFS(N584="food/small batch","food",N584="food/restaurants","food",N584="food/food trucks","food",N584="theater/spaces","theater",N584="theater/musical","theater",N584="theater/plays","theater",N584="technology/web","technology",N584="technology/space exploration","technology",N584="technology/makerspaces","technology",N584="technology/hardware","technology",N584="technology/gadgets","technology",N584="technology/wearables","technology",N584="film &amp; video/television","film &amp; video",N584="film &amp; video/animation","film &amp; video",N584="film &amp; video/science fiction","film &amp; video",N584="film &amp; video/documentary","film &amp; video",N584="film &amp; video/drama","film &amp; video",N584="film &amp; video/shorts","film &amp; video",N584="games/video games","games",N584="games/tabletop games","games",N584="games/mobile games","games",N584="journalism/audio","journalism",N584="photography/people","photography",N584="photography/photobooks","photography",N584="photography/places","photography",N584="photography/nature","photography",N584="music/electronic music","music",N584="music/rock","music",N584="music/indie rock","music",N584="music/faith","music",N584="publishing/children's books","publishing",N584="publishing/art books","publishing",N584="publishing/fiction","publishing",N584="publishing/translations","publishing",N584="music/pop","music",N584="music/classical music","music",N584="publishing/nonfiction","publishing",N584="publishing/radio &amp; podcasts","publishing",N584="music/world music","music",N584="music/metal","music",N584="music/jazz","music","TRUE","FALSE")</f>
        <v>technology</v>
      </c>
      <c r="R584" t="str" cm="1">
        <f t="array" ref="R584">_xlfn.IFS(N584="food/small batch","small batch",N584="food/restaurants","retaurants",N584="food/food trucks","food trucks",N584="theater/spaces","spaces",N584="theater/musical","musical",N584="theater/plays","plays",N584="technology/web","web",N584="technology/space exploration","space exploration",N584="technology/makerspaces","makerspaces",N584="technology/hardware","hardware",N584="technology/gadgets","gadgets",N584="technology/wearables","wearables",N584="film &amp; video/television","television",N584="film &amp; video/animation","animation",N584="film &amp; video/science fiction","science fiction",N584="film &amp; video/documentary","documentary",N584="film &amp; video/drama","drama",N584="film &amp; video/shorts","shorts",N584="games/video games","video games",N584="games/tabletop games","tabletop games",N584="games/mobile games","mobile games",N584="journalism/audio","audio",N584="photography/people","people",N584="photography/photobooks","photobooks",N584="photography/places","places",N584="photography/nature","nature",N584="music/electronic music","electronic music",N584="music/rock","rock",N584="music/indie rock","indie rock",N584="music/faith","faith",N584="publishing/children's books","children's books",N584="publishing/art books","art books",N584="publishing/fiction","fiction",N584="publishing/translations","translations",N584="music/pop","pop",N584="music/classical music","classical music",N584="publishing/nonfiction","nonfiction",N584="publishing/radio &amp; podcasts","radio &amp; podcasts",N584="music/world music","world music",N584="music/metal","metal",N584="music/jazz","jazz","TRUE","FALSE")</f>
        <v>web</v>
      </c>
      <c r="S584" s="5">
        <f t="shared" si="38"/>
        <v>42055.739803240736</v>
      </c>
      <c r="T584" s="5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36"/>
        <v>1.1111111111111112E-2</v>
      </c>
      <c r="P585" s="24">
        <f t="shared" si="37"/>
        <v>1</v>
      </c>
      <c r="Q585" t="str" cm="1">
        <f t="array" ref="Q585">_xlfn.IFS(N585="food/small batch","food",N585="food/restaurants","food",N585="food/food trucks","food",N585="theater/spaces","theater",N585="theater/musical","theater",N585="theater/plays","theater",N585="technology/web","technology",N585="technology/space exploration","technology",N585="technology/makerspaces","technology",N585="technology/hardware","technology",N585="technology/gadgets","technology",N585="technology/wearables","technology",N585="film &amp; video/television","film &amp; video",N585="film &amp; video/animation","film &amp; video",N585="film &amp; video/science fiction","film &amp; video",N585="film &amp; video/documentary","film &amp; video",N585="film &amp; video/drama","film &amp; video",N585="film &amp; video/shorts","film &amp; video",N585="games/video games","games",N585="games/tabletop games","games",N585="games/mobile games","games",N585="journalism/audio","journalism",N585="photography/people","photography",N585="photography/photobooks","photography",N585="photography/places","photography",N585="photography/nature","photography",N585="music/electronic music","music",N585="music/rock","music",N585="music/indie rock","music",N585="music/faith","music",N585="publishing/children's books","publishing",N585="publishing/art books","publishing",N585="publishing/fiction","publishing",N585="publishing/translations","publishing",N585="music/pop","music",N585="music/classical music","music",N585="publishing/nonfiction","publishing",N585="publishing/radio &amp; podcasts","publishing",N585="music/world music","music",N585="music/metal","music",N585="music/jazz","music","TRUE","FALSE")</f>
        <v>technology</v>
      </c>
      <c r="R585" t="str" cm="1">
        <f t="array" ref="R585">_xlfn.IFS(N585="food/small batch","small batch",N585="food/restaurants","retaurants",N585="food/food trucks","food trucks",N585="theater/spaces","spaces",N585="theater/musical","musical",N585="theater/plays","plays",N585="technology/web","web",N585="technology/space exploration","space exploration",N585="technology/makerspaces","makerspaces",N585="technology/hardware","hardware",N585="technology/gadgets","gadgets",N585="technology/wearables","wearables",N585="film &amp; video/television","television",N585="film &amp; video/animation","animation",N585="film &amp; video/science fiction","science fiction",N585="film &amp; video/documentary","documentary",N585="film &amp; video/drama","drama",N585="film &amp; video/shorts","shorts",N585="games/video games","video games",N585="games/tabletop games","tabletop games",N585="games/mobile games","mobile games",N585="journalism/audio","audio",N585="photography/people","people",N585="photography/photobooks","photobooks",N585="photography/places","places",N585="photography/nature","nature",N585="music/electronic music","electronic music",N585="music/rock","rock",N585="music/indie rock","indie rock",N585="music/faith","faith",N585="publishing/children's books","children's books",N585="publishing/art books","art books",N585="publishing/fiction","fiction",N585="publishing/translations","translations",N585="music/pop","pop",N585="music/classical music","classical music",N585="publishing/nonfiction","nonfiction",N585="publishing/radio &amp; podcasts","radio &amp; podcasts",N585="music/world music","world music",N585="music/metal","metal",N585="music/jazz","jazz","TRUE","FALSE")</f>
        <v>web</v>
      </c>
      <c r="S585" s="5">
        <f t="shared" si="38"/>
        <v>42052.93850694444</v>
      </c>
      <c r="T585" s="5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36"/>
        <v>1</v>
      </c>
      <c r="P586" s="24">
        <f t="shared" si="37"/>
        <v>5</v>
      </c>
      <c r="Q586" t="str" cm="1">
        <f t="array" ref="Q586">_xlfn.IFS(N586="food/small batch","food",N586="food/restaurants","food",N586="food/food trucks","food",N586="theater/spaces","theater",N586="theater/musical","theater",N586="theater/plays","theater",N586="technology/web","technology",N586="technology/space exploration","technology",N586="technology/makerspaces","technology",N586="technology/hardware","technology",N586="technology/gadgets","technology",N586="technology/wearables","technology",N586="film &amp; video/television","film &amp; video",N586="film &amp; video/animation","film &amp; video",N586="film &amp; video/science fiction","film &amp; video",N586="film &amp; video/documentary","film &amp; video",N586="film &amp; video/drama","film &amp; video",N586="film &amp; video/shorts","film &amp; video",N586="games/video games","games",N586="games/tabletop games","games",N586="games/mobile games","games",N586="journalism/audio","journalism",N586="photography/people","photography",N586="photography/photobooks","photography",N586="photography/places","photography",N586="photography/nature","photography",N586="music/electronic music","music",N586="music/rock","music",N586="music/indie rock","music",N586="music/faith","music",N586="publishing/children's books","publishing",N586="publishing/art books","publishing",N586="publishing/fiction","publishing",N586="publishing/translations","publishing",N586="music/pop","music",N586="music/classical music","music",N586="publishing/nonfiction","publishing",N586="publishing/radio &amp; podcasts","publishing",N586="music/world music","music",N586="music/metal","music",N586="music/jazz","music","TRUE","FALSE")</f>
        <v>technology</v>
      </c>
      <c r="R586" t="str" cm="1">
        <f t="array" ref="R586">_xlfn.IFS(N586="food/small batch","small batch",N586="food/restaurants","retaurants",N586="food/food trucks","food trucks",N586="theater/spaces","spaces",N586="theater/musical","musical",N586="theater/plays","plays",N586="technology/web","web",N586="technology/space exploration","space exploration",N586="technology/makerspaces","makerspaces",N586="technology/hardware","hardware",N586="technology/gadgets","gadgets",N586="technology/wearables","wearables",N586="film &amp; video/television","television",N586="film &amp; video/animation","animation",N586="film &amp; video/science fiction","science fiction",N586="film &amp; video/documentary","documentary",N586="film &amp; video/drama","drama",N586="film &amp; video/shorts","shorts",N586="games/video games","video games",N586="games/tabletop games","tabletop games",N586="games/mobile games","mobile games",N586="journalism/audio","audio",N586="photography/people","people",N586="photography/photobooks","photobooks",N586="photography/places","places",N586="photography/nature","nature",N586="music/electronic music","electronic music",N586="music/rock","rock",N586="music/indie rock","indie rock",N586="music/faith","faith",N586="publishing/children's books","children's books",N586="publishing/art books","art books",N586="publishing/fiction","fiction",N586="publishing/translations","translations",N586="music/pop","pop",N586="music/classical music","classical music",N586="publishing/nonfiction","nonfiction",N586="publishing/radio &amp; podcasts","radio &amp; podcasts",N586="music/world music","world music",N586="music/metal","metal",N586="music/jazz","jazz","TRUE","FALSE")</f>
        <v>web</v>
      </c>
      <c r="S586" s="5">
        <f t="shared" si="38"/>
        <v>42049.716620370367</v>
      </c>
      <c r="T586" s="5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36"/>
        <v>0</v>
      </c>
      <c r="P587" s="24" t="e">
        <f t="shared" si="37"/>
        <v>#DIV/0!</v>
      </c>
      <c r="Q587" t="str" cm="1">
        <f t="array" ref="Q587">_xlfn.IFS(N587="food/small batch","food",N587="food/restaurants","food",N587="food/food trucks","food",N587="theater/spaces","theater",N587="theater/musical","theater",N587="theater/plays","theater",N587="technology/web","technology",N587="technology/space exploration","technology",N587="technology/makerspaces","technology",N587="technology/hardware","technology",N587="technology/gadgets","technology",N587="technology/wearables","technology",N587="film &amp; video/television","film &amp; video",N587="film &amp; video/animation","film &amp; video",N587="film &amp; video/science fiction","film &amp; video",N587="film &amp; video/documentary","film &amp; video",N587="film &amp; video/drama","film &amp; video",N587="film &amp; video/shorts","film &amp; video",N587="games/video games","games",N587="games/tabletop games","games",N587="games/mobile games","games",N587="journalism/audio","journalism",N587="photography/people","photography",N587="photography/photobooks","photography",N587="photography/places","photography",N587="photography/nature","photography",N587="music/electronic music","music",N587="music/rock","music",N587="music/indie rock","music",N587="music/faith","music",N587="publishing/children's books","publishing",N587="publishing/art books","publishing",N587="publishing/fiction","publishing",N587="publishing/translations","publishing",N587="music/pop","music",N587="music/classical music","music",N587="publishing/nonfiction","publishing",N587="publishing/radio &amp; podcasts","publishing",N587="music/world music","music",N587="music/metal","music",N587="music/jazz","music","TRUE","FALSE")</f>
        <v>technology</v>
      </c>
      <c r="R587" t="str" cm="1">
        <f t="array" ref="R587">_xlfn.IFS(N587="food/small batch","small batch",N587="food/restaurants","retaurants",N587="food/food trucks","food trucks",N587="theater/spaces","spaces",N587="theater/musical","musical",N587="theater/plays","plays",N587="technology/web","web",N587="technology/space exploration","space exploration",N587="technology/makerspaces","makerspaces",N587="technology/hardware","hardware",N587="technology/gadgets","gadgets",N587="technology/wearables","wearables",N587="film &amp; video/television","television",N587="film &amp; video/animation","animation",N587="film &amp; video/science fiction","science fiction",N587="film &amp; video/documentary","documentary",N587="film &amp; video/drama","drama",N587="film &amp; video/shorts","shorts",N587="games/video games","video games",N587="games/tabletop games","tabletop games",N587="games/mobile games","mobile games",N587="journalism/audio","audio",N587="photography/people","people",N587="photography/photobooks","photobooks",N587="photography/places","places",N587="photography/nature","nature",N587="music/electronic music","electronic music",N587="music/rock","rock",N587="music/indie rock","indie rock",N587="music/faith","faith",N587="publishing/children's books","children's books",N587="publishing/art books","art books",N587="publishing/fiction","fiction",N587="publishing/translations","translations",N587="music/pop","pop",N587="music/classical music","classical music",N587="publishing/nonfiction","nonfiction",N587="publishing/radio &amp; podcasts","radio &amp; podcasts",N587="music/world music","world music",N587="music/metal","metal",N587="music/jazz","jazz","TRUE","FALSE")</f>
        <v>web</v>
      </c>
      <c r="S587" s="5">
        <f t="shared" si="38"/>
        <v>42283.3909375</v>
      </c>
      <c r="T587" s="5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36"/>
        <v>0.55999999999999994</v>
      </c>
      <c r="P588" s="24">
        <f t="shared" si="37"/>
        <v>14</v>
      </c>
      <c r="Q588" t="str" cm="1">
        <f t="array" ref="Q588">_xlfn.IFS(N588="food/small batch","food",N588="food/restaurants","food",N588="food/food trucks","food",N588="theater/spaces","theater",N588="theater/musical","theater",N588="theater/plays","theater",N588="technology/web","technology",N588="technology/space exploration","technology",N588="technology/makerspaces","technology",N588="technology/hardware","technology",N588="technology/gadgets","technology",N588="technology/wearables","technology",N588="film &amp; video/television","film &amp; video",N588="film &amp; video/animation","film &amp; video",N588="film &amp; video/science fiction","film &amp; video",N588="film &amp; video/documentary","film &amp; video",N588="film &amp; video/drama","film &amp; video",N588="film &amp; video/shorts","film &amp; video",N588="games/video games","games",N588="games/tabletop games","games",N588="games/mobile games","games",N588="journalism/audio","journalism",N588="photography/people","photography",N588="photography/photobooks","photography",N588="photography/places","photography",N588="photography/nature","photography",N588="music/electronic music","music",N588="music/rock","music",N588="music/indie rock","music",N588="music/faith","music",N588="publishing/children's books","publishing",N588="publishing/art books","publishing",N588="publishing/fiction","publishing",N588="publishing/translations","publishing",N588="music/pop","music",N588="music/classical music","music",N588="publishing/nonfiction","publishing",N588="publishing/radio &amp; podcasts","publishing",N588="music/world music","music",N588="music/metal","music",N588="music/jazz","music","TRUE","FALSE")</f>
        <v>technology</v>
      </c>
      <c r="R588" t="str" cm="1">
        <f t="array" ref="R588">_xlfn.IFS(N588="food/small batch","small batch",N588="food/restaurants","retaurants",N588="food/food trucks","food trucks",N588="theater/spaces","spaces",N588="theater/musical","musical",N588="theater/plays","plays",N588="technology/web","web",N588="technology/space exploration","space exploration",N588="technology/makerspaces","makerspaces",N588="technology/hardware","hardware",N588="technology/gadgets","gadgets",N588="technology/wearables","wearables",N588="film &amp; video/television","television",N588="film &amp; video/animation","animation",N588="film &amp; video/science fiction","science fiction",N588="film &amp; video/documentary","documentary",N588="film &amp; video/drama","drama",N588="film &amp; video/shorts","shorts",N588="games/video games","video games",N588="games/tabletop games","tabletop games",N588="games/mobile games","mobile games",N588="journalism/audio","audio",N588="photography/people","people",N588="photography/photobooks","photobooks",N588="photography/places","places",N588="photography/nature","nature",N588="music/electronic music","electronic music",N588="music/rock","rock",N588="music/indie rock","indie rock",N588="music/faith","faith",N588="publishing/children's books","children's books",N588="publishing/art books","art books",N588="publishing/fiction","fiction",N588="publishing/translations","translations",N588="music/pop","pop",N588="music/classical music","classical music",N588="publishing/nonfiction","nonfiction",N588="publishing/radio &amp; podcasts","radio &amp; podcasts",N588="music/world music","world music",N588="music/metal","metal",N588="music/jazz","jazz","TRUE","FALSE")</f>
        <v>web</v>
      </c>
      <c r="S588" s="5">
        <f t="shared" si="38"/>
        <v>42020.854247685187</v>
      </c>
      <c r="T588" s="5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36"/>
        <v>9.0833333333333339</v>
      </c>
      <c r="P589" s="24">
        <f t="shared" si="37"/>
        <v>389.28571428571428</v>
      </c>
      <c r="Q589" t="str" cm="1">
        <f t="array" ref="Q589">_xlfn.IFS(N589="food/small batch","food",N589="food/restaurants","food",N589="food/food trucks","food",N589="theater/spaces","theater",N589="theater/musical","theater",N589="theater/plays","theater",N589="technology/web","technology",N589="technology/space exploration","technology",N589="technology/makerspaces","technology",N589="technology/hardware","technology",N589="technology/gadgets","technology",N589="technology/wearables","technology",N589="film &amp; video/television","film &amp; video",N589="film &amp; video/animation","film &amp; video",N589="film &amp; video/science fiction","film &amp; video",N589="film &amp; video/documentary","film &amp; video",N589="film &amp; video/drama","film &amp; video",N589="film &amp; video/shorts","film &amp; video",N589="games/video games","games",N589="games/tabletop games","games",N589="games/mobile games","games",N589="journalism/audio","journalism",N589="photography/people","photography",N589="photography/photobooks","photography",N589="photography/places","photography",N589="photography/nature","photography",N589="music/electronic music","music",N589="music/rock","music",N589="music/indie rock","music",N589="music/faith","music",N589="publishing/children's books","publishing",N589="publishing/art books","publishing",N589="publishing/fiction","publishing",N589="publishing/translations","publishing",N589="music/pop","music",N589="music/classical music","music",N589="publishing/nonfiction","publishing",N589="publishing/radio &amp; podcasts","publishing",N589="music/world music","music",N589="music/metal","music",N589="music/jazz","music","TRUE","FALSE")</f>
        <v>technology</v>
      </c>
      <c r="R589" t="str" cm="1">
        <f t="array" ref="R589">_xlfn.IFS(N589="food/small batch","small batch",N589="food/restaurants","retaurants",N589="food/food trucks","food trucks",N589="theater/spaces","spaces",N589="theater/musical","musical",N589="theater/plays","plays",N589="technology/web","web",N589="technology/space exploration","space exploration",N589="technology/makerspaces","makerspaces",N589="technology/hardware","hardware",N589="technology/gadgets","gadgets",N589="technology/wearables","wearables",N589="film &amp; video/television","television",N589="film &amp; video/animation","animation",N589="film &amp; video/science fiction","science fiction",N589="film &amp; video/documentary","documentary",N589="film &amp; video/drama","drama",N589="film &amp; video/shorts","shorts",N589="games/video games","video games",N589="games/tabletop games","tabletop games",N589="games/mobile games","mobile games",N589="journalism/audio","audio",N589="photography/people","people",N589="photography/photobooks","photobooks",N589="photography/places","places",N589="photography/nature","nature",N589="music/electronic music","electronic music",N589="music/rock","rock",N589="music/indie rock","indie rock",N589="music/faith","faith",N589="publishing/children's books","children's books",N589="publishing/art books","art books",N589="publishing/fiction","fiction",N589="publishing/translations","translations",N589="music/pop","pop",N589="music/classical music","classical music",N589="publishing/nonfiction","nonfiction",N589="publishing/radio &amp; podcasts","radio &amp; podcasts",N589="music/world music","world music",N589="music/metal","metal",N589="music/jazz","jazz","TRUE","FALSE")</f>
        <v>web</v>
      </c>
      <c r="S589" s="5">
        <f t="shared" si="38"/>
        <v>42080.757326388892</v>
      </c>
      <c r="T589" s="5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36"/>
        <v>3.3444444444444441</v>
      </c>
      <c r="P590" s="24">
        <f t="shared" si="37"/>
        <v>150.5</v>
      </c>
      <c r="Q590" t="str" cm="1">
        <f t="array" ref="Q590">_xlfn.IFS(N590="food/small batch","food",N590="food/restaurants","food",N590="food/food trucks","food",N590="theater/spaces","theater",N590="theater/musical","theater",N590="theater/plays","theater",N590="technology/web","technology",N590="technology/space exploration","technology",N590="technology/makerspaces","technology",N590="technology/hardware","technology",N590="technology/gadgets","technology",N590="technology/wearables","technology",N590="film &amp; video/television","film &amp; video",N590="film &amp; video/animation","film &amp; video",N590="film &amp; video/science fiction","film &amp; video",N590="film &amp; video/documentary","film &amp; video",N590="film &amp; video/drama","film &amp; video",N590="film &amp; video/shorts","film &amp; video",N590="games/video games","games",N590="games/tabletop games","games",N590="games/mobile games","games",N590="journalism/audio","journalism",N590="photography/people","photography",N590="photography/photobooks","photography",N590="photography/places","photography",N590="photography/nature","photography",N590="music/electronic music","music",N590="music/rock","music",N590="music/indie rock","music",N590="music/faith","music",N590="publishing/children's books","publishing",N590="publishing/art books","publishing",N590="publishing/fiction","publishing",N590="publishing/translations","publishing",N590="music/pop","music",N590="music/classical music","music",N590="publishing/nonfiction","publishing",N590="publishing/radio &amp; podcasts","publishing",N590="music/world music","music",N590="music/metal","music",N590="music/jazz","music","TRUE","FALSE")</f>
        <v>technology</v>
      </c>
      <c r="R590" t="str" cm="1">
        <f t="array" ref="R590">_xlfn.IFS(N590="food/small batch","small batch",N590="food/restaurants","retaurants",N590="food/food trucks","food trucks",N590="theater/spaces","spaces",N590="theater/musical","musical",N590="theater/plays","plays",N590="technology/web","web",N590="technology/space exploration","space exploration",N590="technology/makerspaces","makerspaces",N590="technology/hardware","hardware",N590="technology/gadgets","gadgets",N590="technology/wearables","wearables",N590="film &amp; video/television","television",N590="film &amp; video/animation","animation",N590="film &amp; video/science fiction","science fiction",N590="film &amp; video/documentary","documentary",N590="film &amp; video/drama","drama",N590="film &amp; video/shorts","shorts",N590="games/video games","video games",N590="games/tabletop games","tabletop games",N590="games/mobile games","mobile games",N590="journalism/audio","audio",N590="photography/people","people",N590="photography/photobooks","photobooks",N590="photography/places","places",N590="photography/nature","nature",N590="music/electronic music","electronic music",N590="music/rock","rock",N590="music/indie rock","indie rock",N590="music/faith","faith",N590="publishing/children's books","children's books",N590="publishing/art books","art books",N590="publishing/fiction","fiction",N590="publishing/translations","translations",N590="music/pop","pop",N590="music/classical music","classical music",N590="publishing/nonfiction","nonfiction",N590="publishing/radio &amp; podcasts","radio &amp; podcasts",N590="music/world music","world music",N590="music/metal","metal",N590="music/jazz","jazz","TRUE","FALSE")</f>
        <v>web</v>
      </c>
      <c r="S590" s="5">
        <f t="shared" si="38"/>
        <v>42631.769513888896</v>
      </c>
      <c r="T590" s="5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36"/>
        <v>1.3333333333333334E-2</v>
      </c>
      <c r="P591" s="24">
        <f t="shared" si="37"/>
        <v>1</v>
      </c>
      <c r="Q591" t="str" cm="1">
        <f t="array" ref="Q591">_xlfn.IFS(N591="food/small batch","food",N591="food/restaurants","food",N591="food/food trucks","food",N591="theater/spaces","theater",N591="theater/musical","theater",N591="theater/plays","theater",N591="technology/web","technology",N591="technology/space exploration","technology",N591="technology/makerspaces","technology",N591="technology/hardware","technology",N591="technology/gadgets","technology",N591="technology/wearables","technology",N591="film &amp; video/television","film &amp; video",N591="film &amp; video/animation","film &amp; video",N591="film &amp; video/science fiction","film &amp; video",N591="film &amp; video/documentary","film &amp; video",N591="film &amp; video/drama","film &amp; video",N591="film &amp; video/shorts","film &amp; video",N591="games/video games","games",N591="games/tabletop games","games",N591="games/mobile games","games",N591="journalism/audio","journalism",N591="photography/people","photography",N591="photography/photobooks","photography",N591="photography/places","photography",N591="photography/nature","photography",N591="music/electronic music","music",N591="music/rock","music",N591="music/indie rock","music",N591="music/faith","music",N591="publishing/children's books","publishing",N591="publishing/art books","publishing",N591="publishing/fiction","publishing",N591="publishing/translations","publishing",N591="music/pop","music",N591="music/classical music","music",N591="publishing/nonfiction","publishing",N591="publishing/radio &amp; podcasts","publishing",N591="music/world music","music",N591="music/metal","music",N591="music/jazz","music","TRUE","FALSE")</f>
        <v>technology</v>
      </c>
      <c r="R591" t="str" cm="1">
        <f t="array" ref="R591">_xlfn.IFS(N591="food/small batch","small batch",N591="food/restaurants","retaurants",N591="food/food trucks","food trucks",N591="theater/spaces","spaces",N591="theater/musical","musical",N591="theater/plays","plays",N591="technology/web","web",N591="technology/space exploration","space exploration",N591="technology/makerspaces","makerspaces",N591="technology/hardware","hardware",N591="technology/gadgets","gadgets",N591="technology/wearables","wearables",N591="film &amp; video/television","television",N591="film &amp; video/animation","animation",N591="film &amp; video/science fiction","science fiction",N591="film &amp; video/documentary","documentary",N591="film &amp; video/drama","drama",N591="film &amp; video/shorts","shorts",N591="games/video games","video games",N591="games/tabletop games","tabletop games",N591="games/mobile games","mobile games",N591="journalism/audio","audio",N591="photography/people","people",N591="photography/photobooks","photobooks",N591="photography/places","places",N591="photography/nature","nature",N591="music/electronic music","electronic music",N591="music/rock","rock",N591="music/indie rock","indie rock",N591="music/faith","faith",N591="publishing/children's books","children's books",N591="publishing/art books","art books",N591="publishing/fiction","fiction",N591="publishing/translations","translations",N591="music/pop","pop",N591="music/classical music","classical music",N591="publishing/nonfiction","nonfiction",N591="publishing/radio &amp; podcasts","radio &amp; podcasts",N591="music/world music","world music",N591="music/metal","metal",N591="music/jazz","jazz","TRUE","FALSE")</f>
        <v>web</v>
      </c>
      <c r="S591" s="5">
        <f t="shared" si="38"/>
        <v>42178.614571759259</v>
      </c>
      <c r="T591" s="5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36"/>
        <v>4.46</v>
      </c>
      <c r="P592" s="24">
        <f t="shared" si="37"/>
        <v>24.777777777777779</v>
      </c>
      <c r="Q592" t="str" cm="1">
        <f t="array" ref="Q592">_xlfn.IFS(N592="food/small batch","food",N592="food/restaurants","food",N592="food/food trucks","food",N592="theater/spaces","theater",N592="theater/musical","theater",N592="theater/plays","theater",N592="technology/web","technology",N592="technology/space exploration","technology",N592="technology/makerspaces","technology",N592="technology/hardware","technology",N592="technology/gadgets","technology",N592="technology/wearables","technology",N592="film &amp; video/television","film &amp; video",N592="film &amp; video/animation","film &amp; video",N592="film &amp; video/science fiction","film &amp; video",N592="film &amp; video/documentary","film &amp; video",N592="film &amp; video/drama","film &amp; video",N592="film &amp; video/shorts","film &amp; video",N592="games/video games","games",N592="games/tabletop games","games",N592="games/mobile games","games",N592="journalism/audio","journalism",N592="photography/people","photography",N592="photography/photobooks","photography",N592="photography/places","photography",N592="photography/nature","photography",N592="music/electronic music","music",N592="music/rock","music",N592="music/indie rock","music",N592="music/faith","music",N592="publishing/children's books","publishing",N592="publishing/art books","publishing",N592="publishing/fiction","publishing",N592="publishing/translations","publishing",N592="music/pop","music",N592="music/classical music","music",N592="publishing/nonfiction","publishing",N592="publishing/radio &amp; podcasts","publishing",N592="music/world music","music",N592="music/metal","music",N592="music/jazz","music","TRUE","FALSE")</f>
        <v>technology</v>
      </c>
      <c r="R592" t="str" cm="1">
        <f t="array" ref="R592">_xlfn.IFS(N592="food/small batch","small batch",N592="food/restaurants","retaurants",N592="food/food trucks","food trucks",N592="theater/spaces","spaces",N592="theater/musical","musical",N592="theater/plays","plays",N592="technology/web","web",N592="technology/space exploration","space exploration",N592="technology/makerspaces","makerspaces",N592="technology/hardware","hardware",N592="technology/gadgets","gadgets",N592="technology/wearables","wearables",N592="film &amp; video/television","television",N592="film &amp; video/animation","animation",N592="film &amp; video/science fiction","science fiction",N592="film &amp; video/documentary","documentary",N592="film &amp; video/drama","drama",N592="film &amp; video/shorts","shorts",N592="games/video games","video games",N592="games/tabletop games","tabletop games",N592="games/mobile games","mobile games",N592="journalism/audio","audio",N592="photography/people","people",N592="photography/photobooks","photobooks",N592="photography/places","places",N592="photography/nature","nature",N592="music/electronic music","electronic music",N592="music/rock","rock",N592="music/indie rock","indie rock",N592="music/faith","faith",N592="publishing/children's books","children's books",N592="publishing/art books","art books",N592="publishing/fiction","fiction",N592="publishing/translations","translations",N592="music/pop","pop",N592="music/classical music","classical music",N592="publishing/nonfiction","nonfiction",N592="publishing/radio &amp; podcasts","radio &amp; podcasts",N592="music/world music","world music",N592="music/metal","metal",N592="music/jazz","jazz","TRUE","FALSE")</f>
        <v>web</v>
      </c>
      <c r="S592" s="5">
        <f t="shared" si="38"/>
        <v>42377.554756944446</v>
      </c>
      <c r="T592" s="5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36"/>
        <v>6.0999999999999999E-2</v>
      </c>
      <c r="P593" s="24">
        <f t="shared" si="37"/>
        <v>30.5</v>
      </c>
      <c r="Q593" t="str" cm="1">
        <f t="array" ref="Q593">_xlfn.IFS(N593="food/small batch","food",N593="food/restaurants","food",N593="food/food trucks","food",N593="theater/spaces","theater",N593="theater/musical","theater",N593="theater/plays","theater",N593="technology/web","technology",N593="technology/space exploration","technology",N593="technology/makerspaces","technology",N593="technology/hardware","technology",N593="technology/gadgets","technology",N593="technology/wearables","technology",N593="film &amp; video/television","film &amp; video",N593="film &amp; video/animation","film &amp; video",N593="film &amp; video/science fiction","film &amp; video",N593="film &amp; video/documentary","film &amp; video",N593="film &amp; video/drama","film &amp; video",N593="film &amp; video/shorts","film &amp; video",N593="games/video games","games",N593="games/tabletop games","games",N593="games/mobile games","games",N593="journalism/audio","journalism",N593="photography/people","photography",N593="photography/photobooks","photography",N593="photography/places","photography",N593="photography/nature","photography",N593="music/electronic music","music",N593="music/rock","music",N593="music/indie rock","music",N593="music/faith","music",N593="publishing/children's books","publishing",N593="publishing/art books","publishing",N593="publishing/fiction","publishing",N593="publishing/translations","publishing",N593="music/pop","music",N593="music/classical music","music",N593="publishing/nonfiction","publishing",N593="publishing/radio &amp; podcasts","publishing",N593="music/world music","music",N593="music/metal","music",N593="music/jazz","music","TRUE","FALSE")</f>
        <v>technology</v>
      </c>
      <c r="R593" t="str" cm="1">
        <f t="array" ref="R593">_xlfn.IFS(N593="food/small batch","small batch",N593="food/restaurants","retaurants",N593="food/food trucks","food trucks",N593="theater/spaces","spaces",N593="theater/musical","musical",N593="theater/plays","plays",N593="technology/web","web",N593="technology/space exploration","space exploration",N593="technology/makerspaces","makerspaces",N593="technology/hardware","hardware",N593="technology/gadgets","gadgets",N593="technology/wearables","wearables",N593="film &amp; video/television","television",N593="film &amp; video/animation","animation",N593="film &amp; video/science fiction","science fiction",N593="film &amp; video/documentary","documentary",N593="film &amp; video/drama","drama",N593="film &amp; video/shorts","shorts",N593="games/video games","video games",N593="games/tabletop games","tabletop games",N593="games/mobile games","mobile games",N593="journalism/audio","audio",N593="photography/people","people",N593="photography/photobooks","photobooks",N593="photography/places","places",N593="photography/nature","nature",N593="music/electronic music","electronic music",N593="music/rock","rock",N593="music/indie rock","indie rock",N593="music/faith","faith",N593="publishing/children's books","children's books",N593="publishing/art books","art books",N593="publishing/fiction","fiction",N593="publishing/translations","translations",N593="music/pop","pop",N593="music/classical music","classical music",N593="publishing/nonfiction","nonfiction",N593="publishing/radio &amp; podcasts","radio &amp; podcasts",N593="music/world music","world music",N593="music/metal","metal",N593="music/jazz","jazz","TRUE","FALSE")</f>
        <v>web</v>
      </c>
      <c r="S593" s="5">
        <f t="shared" si="38"/>
        <v>42177.543171296296</v>
      </c>
      <c r="T593" s="5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36"/>
        <v>3.3333333333333335</v>
      </c>
      <c r="P594" s="24">
        <f t="shared" si="37"/>
        <v>250</v>
      </c>
      <c r="Q594" t="str" cm="1">
        <f t="array" ref="Q594">_xlfn.IFS(N594="food/small batch","food",N594="food/restaurants","food",N594="food/food trucks","food",N594="theater/spaces","theater",N594="theater/musical","theater",N594="theater/plays","theater",N594="technology/web","technology",N594="technology/space exploration","technology",N594="technology/makerspaces","technology",N594="technology/hardware","technology",N594="technology/gadgets","technology",N594="technology/wearables","technology",N594="film &amp; video/television","film &amp; video",N594="film &amp; video/animation","film &amp; video",N594="film &amp; video/science fiction","film &amp; video",N594="film &amp; video/documentary","film &amp; video",N594="film &amp; video/drama","film &amp; video",N594="film &amp; video/shorts","film &amp; video",N594="games/video games","games",N594="games/tabletop games","games",N594="games/mobile games","games",N594="journalism/audio","journalism",N594="photography/people","photography",N594="photography/photobooks","photography",N594="photography/places","photography",N594="photography/nature","photography",N594="music/electronic music","music",N594="music/rock","music",N594="music/indie rock","music",N594="music/faith","music",N594="publishing/children's books","publishing",N594="publishing/art books","publishing",N594="publishing/fiction","publishing",N594="publishing/translations","publishing",N594="music/pop","music",N594="music/classical music","music",N594="publishing/nonfiction","publishing",N594="publishing/radio &amp; podcasts","publishing",N594="music/world music","music",N594="music/metal","music",N594="music/jazz","music","TRUE","FALSE")</f>
        <v>technology</v>
      </c>
      <c r="R594" t="str" cm="1">
        <f t="array" ref="R594">_xlfn.IFS(N594="food/small batch","small batch",N594="food/restaurants","retaurants",N594="food/food trucks","food trucks",N594="theater/spaces","spaces",N594="theater/musical","musical",N594="theater/plays","plays",N594="technology/web","web",N594="technology/space exploration","space exploration",N594="technology/makerspaces","makerspaces",N594="technology/hardware","hardware",N594="technology/gadgets","gadgets",N594="technology/wearables","wearables",N594="film &amp; video/television","television",N594="film &amp; video/animation","animation",N594="film &amp; video/science fiction","science fiction",N594="film &amp; video/documentary","documentary",N594="film &amp; video/drama","drama",N594="film &amp; video/shorts","shorts",N594="games/video games","video games",N594="games/tabletop games","tabletop games",N594="games/mobile games","mobile games",N594="journalism/audio","audio",N594="photography/people","people",N594="photography/photobooks","photobooks",N594="photography/places","places",N594="photography/nature","nature",N594="music/electronic music","electronic music",N594="music/rock","rock",N594="music/indie rock","indie rock",N594="music/faith","faith",N594="publishing/children's books","children's books",N594="publishing/art books","art books",N594="publishing/fiction","fiction",N594="publishing/translations","translations",N594="music/pop","pop",N594="music/classical music","classical music",N594="publishing/nonfiction","nonfiction",N594="publishing/radio &amp; podcasts","radio &amp; podcasts",N594="music/world music","world music",N594="music/metal","metal",N594="music/jazz","jazz","TRUE","FALSE")</f>
        <v>web</v>
      </c>
      <c r="S594" s="5">
        <f t="shared" si="38"/>
        <v>41946.232175925928</v>
      </c>
      <c r="T594" s="5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36"/>
        <v>23</v>
      </c>
      <c r="P595" s="24">
        <f t="shared" si="37"/>
        <v>16.428571428571427</v>
      </c>
      <c r="Q595" t="str" cm="1">
        <f t="array" ref="Q595">_xlfn.IFS(N595="food/small batch","food",N595="food/restaurants","food",N595="food/food trucks","food",N595="theater/spaces","theater",N595="theater/musical","theater",N595="theater/plays","theater",N595="technology/web","technology",N595="technology/space exploration","technology",N595="technology/makerspaces","technology",N595="technology/hardware","technology",N595="technology/gadgets","technology",N595="technology/wearables","technology",N595="film &amp; video/television","film &amp; video",N595="film &amp; video/animation","film &amp; video",N595="film &amp; video/science fiction","film &amp; video",N595="film &amp; video/documentary","film &amp; video",N595="film &amp; video/drama","film &amp; video",N595="film &amp; video/shorts","film &amp; video",N595="games/video games","games",N595="games/tabletop games","games",N595="games/mobile games","games",N595="journalism/audio","journalism",N595="photography/people","photography",N595="photography/photobooks","photography",N595="photography/places","photography",N595="photography/nature","photography",N595="music/electronic music","music",N595="music/rock","music",N595="music/indie rock","music",N595="music/faith","music",N595="publishing/children's books","publishing",N595="publishing/art books","publishing",N595="publishing/fiction","publishing",N595="publishing/translations","publishing",N595="music/pop","music",N595="music/classical music","music",N595="publishing/nonfiction","publishing",N595="publishing/radio &amp; podcasts","publishing",N595="music/world music","music",N595="music/metal","music",N595="music/jazz","music","TRUE","FALSE")</f>
        <v>technology</v>
      </c>
      <c r="R595" t="str" cm="1">
        <f t="array" ref="R595">_xlfn.IFS(N595="food/small batch","small batch",N595="food/restaurants","retaurants",N595="food/food trucks","food trucks",N595="theater/spaces","spaces",N595="theater/musical","musical",N595="theater/plays","plays",N595="technology/web","web",N595="technology/space exploration","space exploration",N595="technology/makerspaces","makerspaces",N595="technology/hardware","hardware",N595="technology/gadgets","gadgets",N595="technology/wearables","wearables",N595="film &amp; video/television","television",N595="film &amp; video/animation","animation",N595="film &amp; video/science fiction","science fiction",N595="film &amp; video/documentary","documentary",N595="film &amp; video/drama","drama",N595="film &amp; video/shorts","shorts",N595="games/video games","video games",N595="games/tabletop games","tabletop games",N595="games/mobile games","mobile games",N595="journalism/audio","audio",N595="photography/people","people",N595="photography/photobooks","photobooks",N595="photography/places","places",N595="photography/nature","nature",N595="music/electronic music","electronic music",N595="music/rock","rock",N595="music/indie rock","indie rock",N595="music/faith","faith",N595="publishing/children's books","children's books",N595="publishing/art books","art books",N595="publishing/fiction","fiction",N595="publishing/translations","translations",N595="music/pop","pop",N595="music/classical music","classical music",N595="publishing/nonfiction","nonfiction",N595="publishing/radio &amp; podcasts","radio &amp; podcasts",N595="music/world music","world music",N595="music/metal","metal",N595="music/jazz","jazz","TRUE","FALSE")</f>
        <v>web</v>
      </c>
      <c r="S595" s="5">
        <f t="shared" si="38"/>
        <v>42070.677604166667</v>
      </c>
      <c r="T595" s="5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36"/>
        <v>0.104</v>
      </c>
      <c r="P596" s="24">
        <f t="shared" si="37"/>
        <v>13</v>
      </c>
      <c r="Q596" t="str" cm="1">
        <f t="array" ref="Q596">_xlfn.IFS(N596="food/small batch","food",N596="food/restaurants","food",N596="food/food trucks","food",N596="theater/spaces","theater",N596="theater/musical","theater",N596="theater/plays","theater",N596="technology/web","technology",N596="technology/space exploration","technology",N596="technology/makerspaces","technology",N596="technology/hardware","technology",N596="technology/gadgets","technology",N596="technology/wearables","technology",N596="film &amp; video/television","film &amp; video",N596="film &amp; video/animation","film &amp; video",N596="film &amp; video/science fiction","film &amp; video",N596="film &amp; video/documentary","film &amp; video",N596="film &amp; video/drama","film &amp; video",N596="film &amp; video/shorts","film &amp; video",N596="games/video games","games",N596="games/tabletop games","games",N596="games/mobile games","games",N596="journalism/audio","journalism",N596="photography/people","photography",N596="photography/photobooks","photography",N596="photography/places","photography",N596="photography/nature","photography",N596="music/electronic music","music",N596="music/rock","music",N596="music/indie rock","music",N596="music/faith","music",N596="publishing/children's books","publishing",N596="publishing/art books","publishing",N596="publishing/fiction","publishing",N596="publishing/translations","publishing",N596="music/pop","music",N596="music/classical music","music",N596="publishing/nonfiction","publishing",N596="publishing/radio &amp; podcasts","publishing",N596="music/world music","music",N596="music/metal","music",N596="music/jazz","music","TRUE","FALSE")</f>
        <v>technology</v>
      </c>
      <c r="R596" t="str" cm="1">
        <f t="array" ref="R596">_xlfn.IFS(N596="food/small batch","small batch",N596="food/restaurants","retaurants",N596="food/food trucks","food trucks",N596="theater/spaces","spaces",N596="theater/musical","musical",N596="theater/plays","plays",N596="technology/web","web",N596="technology/space exploration","space exploration",N596="technology/makerspaces","makerspaces",N596="technology/hardware","hardware",N596="technology/gadgets","gadgets",N596="technology/wearables","wearables",N596="film &amp; video/television","television",N596="film &amp; video/animation","animation",N596="film &amp; video/science fiction","science fiction",N596="film &amp; video/documentary","documentary",N596="film &amp; video/drama","drama",N596="film &amp; video/shorts","shorts",N596="games/video games","video games",N596="games/tabletop games","tabletop games",N596="games/mobile games","mobile games",N596="journalism/audio","audio",N596="photography/people","people",N596="photography/photobooks","photobooks",N596="photography/places","places",N596="photography/nature","nature",N596="music/electronic music","electronic music",N596="music/rock","rock",N596="music/indie rock","indie rock",N596="music/faith","faith",N596="publishing/children's books","children's books",N596="publishing/art books","art books",N596="publishing/fiction","fiction",N596="publishing/translations","translations",N596="music/pop","pop",N596="music/classical music","classical music",N596="publishing/nonfiction","nonfiction",N596="publishing/radio &amp; podcasts","radio &amp; podcasts",N596="music/world music","world music",N596="music/metal","metal",N596="music/jazz","jazz","TRUE","FALSE")</f>
        <v>web</v>
      </c>
      <c r="S596" s="5">
        <f t="shared" si="38"/>
        <v>42446.780162037037</v>
      </c>
      <c r="T596" s="5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36"/>
        <v>0.42599999999999999</v>
      </c>
      <c r="P597" s="24">
        <f t="shared" si="37"/>
        <v>53.25</v>
      </c>
      <c r="Q597" t="str" cm="1">
        <f t="array" ref="Q597">_xlfn.IFS(N597="food/small batch","food",N597="food/restaurants","food",N597="food/food trucks","food",N597="theater/spaces","theater",N597="theater/musical","theater",N597="theater/plays","theater",N597="technology/web","technology",N597="technology/space exploration","technology",N597="technology/makerspaces","technology",N597="technology/hardware","technology",N597="technology/gadgets","technology",N597="technology/wearables","technology",N597="film &amp; video/television","film &amp; video",N597="film &amp; video/animation","film &amp; video",N597="film &amp; video/science fiction","film &amp; video",N597="film &amp; video/documentary","film &amp; video",N597="film &amp; video/drama","film &amp; video",N597="film &amp; video/shorts","film &amp; video",N597="games/video games","games",N597="games/tabletop games","games",N597="games/mobile games","games",N597="journalism/audio","journalism",N597="photography/people","photography",N597="photography/photobooks","photography",N597="photography/places","photography",N597="photography/nature","photography",N597="music/electronic music","music",N597="music/rock","music",N597="music/indie rock","music",N597="music/faith","music",N597="publishing/children's books","publishing",N597="publishing/art books","publishing",N597="publishing/fiction","publishing",N597="publishing/translations","publishing",N597="music/pop","music",N597="music/classical music","music",N597="publishing/nonfiction","publishing",N597="publishing/radio &amp; podcasts","publishing",N597="music/world music","music",N597="music/metal","music",N597="music/jazz","music","TRUE","FALSE")</f>
        <v>technology</v>
      </c>
      <c r="R597" t="str" cm="1">
        <f t="array" ref="R597">_xlfn.IFS(N597="food/small batch","small batch",N597="food/restaurants","retaurants",N597="food/food trucks","food trucks",N597="theater/spaces","spaces",N597="theater/musical","musical",N597="theater/plays","plays",N597="technology/web","web",N597="technology/space exploration","space exploration",N597="technology/makerspaces","makerspaces",N597="technology/hardware","hardware",N597="technology/gadgets","gadgets",N597="technology/wearables","wearables",N597="film &amp; video/television","television",N597="film &amp; video/animation","animation",N597="film &amp; video/science fiction","science fiction",N597="film &amp; video/documentary","documentary",N597="film &amp; video/drama","drama",N597="film &amp; video/shorts","shorts",N597="games/video games","video games",N597="games/tabletop games","tabletop games",N597="games/mobile games","mobile games",N597="journalism/audio","audio",N597="photography/people","people",N597="photography/photobooks","photobooks",N597="photography/places","places",N597="photography/nature","nature",N597="music/electronic music","electronic music",N597="music/rock","rock",N597="music/indie rock","indie rock",N597="music/faith","faith",N597="publishing/children's books","children's books",N597="publishing/art books","art books",N597="publishing/fiction","fiction",N597="publishing/translations","translations",N597="music/pop","pop",N597="music/classical music","classical music",N597="publishing/nonfiction","nonfiction",N597="publishing/radio &amp; podcasts","radio &amp; podcasts",N597="music/world music","world music",N597="music/metal","metal",N597="music/jazz","jazz","TRUE","FALSE")</f>
        <v>web</v>
      </c>
      <c r="S597" s="5">
        <f t="shared" si="38"/>
        <v>42083.069884259254</v>
      </c>
      <c r="T597" s="5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36"/>
        <v>0.03</v>
      </c>
      <c r="P598" s="24">
        <f t="shared" si="37"/>
        <v>3</v>
      </c>
      <c r="Q598" t="str" cm="1">
        <f t="array" ref="Q598">_xlfn.IFS(N598="food/small batch","food",N598="food/restaurants","food",N598="food/food trucks","food",N598="theater/spaces","theater",N598="theater/musical","theater",N598="theater/plays","theater",N598="technology/web","technology",N598="technology/space exploration","technology",N598="technology/makerspaces","technology",N598="technology/hardware","technology",N598="technology/gadgets","technology",N598="technology/wearables","technology",N598="film &amp; video/television","film &amp; video",N598="film &amp; video/animation","film &amp; video",N598="film &amp; video/science fiction","film &amp; video",N598="film &amp; video/documentary","film &amp; video",N598="film &amp; video/drama","film &amp; video",N598="film &amp; video/shorts","film &amp; video",N598="games/video games","games",N598="games/tabletop games","games",N598="games/mobile games","games",N598="journalism/audio","journalism",N598="photography/people","photography",N598="photography/photobooks","photography",N598="photography/places","photography",N598="photography/nature","photography",N598="music/electronic music","music",N598="music/rock","music",N598="music/indie rock","music",N598="music/faith","music",N598="publishing/children's books","publishing",N598="publishing/art books","publishing",N598="publishing/fiction","publishing",N598="publishing/translations","publishing",N598="music/pop","music",N598="music/classical music","music",N598="publishing/nonfiction","publishing",N598="publishing/radio &amp; podcasts","publishing",N598="music/world music","music",N598="music/metal","music",N598="music/jazz","music","TRUE","FALSE")</f>
        <v>technology</v>
      </c>
      <c r="R598" t="str" cm="1">
        <f t="array" ref="R598">_xlfn.IFS(N598="food/small batch","small batch",N598="food/restaurants","retaurants",N598="food/food trucks","food trucks",N598="theater/spaces","spaces",N598="theater/musical","musical",N598="theater/plays","plays",N598="technology/web","web",N598="technology/space exploration","space exploration",N598="technology/makerspaces","makerspaces",N598="technology/hardware","hardware",N598="technology/gadgets","gadgets",N598="technology/wearables","wearables",N598="film &amp; video/television","television",N598="film &amp; video/animation","animation",N598="film &amp; video/science fiction","science fiction",N598="film &amp; video/documentary","documentary",N598="film &amp; video/drama","drama",N598="film &amp; video/shorts","shorts",N598="games/video games","video games",N598="games/tabletop games","tabletop games",N598="games/mobile games","mobile games",N598="journalism/audio","audio",N598="photography/people","people",N598="photography/photobooks","photobooks",N598="photography/places","places",N598="photography/nature","nature",N598="music/electronic music","electronic music",N598="music/rock","rock",N598="music/indie rock","indie rock",N598="music/faith","faith",N598="publishing/children's books","children's books",N598="publishing/art books","art books",N598="publishing/fiction","fiction",N598="publishing/translations","translations",N598="music/pop","pop",N598="music/classical music","classical music",N598="publishing/nonfiction","nonfiction",N598="publishing/radio &amp; podcasts","radio &amp; podcasts",N598="music/world music","world music",N598="music/metal","metal",N598="music/jazz","jazz","TRUE","FALSE")</f>
        <v>web</v>
      </c>
      <c r="S598" s="5">
        <f t="shared" si="38"/>
        <v>42646.896898148145</v>
      </c>
      <c r="T598" s="5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36"/>
        <v>0.26666666666666666</v>
      </c>
      <c r="P599" s="24">
        <f t="shared" si="37"/>
        <v>10</v>
      </c>
      <c r="Q599" t="str" cm="1">
        <f t="array" ref="Q599">_xlfn.IFS(N599="food/small batch","food",N599="food/restaurants","food",N599="food/food trucks","food",N599="theater/spaces","theater",N599="theater/musical","theater",N599="theater/plays","theater",N599="technology/web","technology",N599="technology/space exploration","technology",N599="technology/makerspaces","technology",N599="technology/hardware","technology",N599="technology/gadgets","technology",N599="technology/wearables","technology",N599="film &amp; video/television","film &amp; video",N599="film &amp; video/animation","film &amp; video",N599="film &amp; video/science fiction","film &amp; video",N599="film &amp; video/documentary","film &amp; video",N599="film &amp; video/drama","film &amp; video",N599="film &amp; video/shorts","film &amp; video",N599="games/video games","games",N599="games/tabletop games","games",N599="games/mobile games","games",N599="journalism/audio","journalism",N599="photography/people","photography",N599="photography/photobooks","photography",N599="photography/places","photography",N599="photography/nature","photography",N599="music/electronic music","music",N599="music/rock","music",N599="music/indie rock","music",N599="music/faith","music",N599="publishing/children's books","publishing",N599="publishing/art books","publishing",N599="publishing/fiction","publishing",N599="publishing/translations","publishing",N599="music/pop","music",N599="music/classical music","music",N599="publishing/nonfiction","publishing",N599="publishing/radio &amp; podcasts","publishing",N599="music/world music","music",N599="music/metal","music",N599="music/jazz","music","TRUE","FALSE")</f>
        <v>technology</v>
      </c>
      <c r="R599" t="str" cm="1">
        <f t="array" ref="R599">_xlfn.IFS(N599="food/small batch","small batch",N599="food/restaurants","retaurants",N599="food/food trucks","food trucks",N599="theater/spaces","spaces",N599="theater/musical","musical",N599="theater/plays","plays",N599="technology/web","web",N599="technology/space exploration","space exploration",N599="technology/makerspaces","makerspaces",N599="technology/hardware","hardware",N599="technology/gadgets","gadgets",N599="technology/wearables","wearables",N599="film &amp; video/television","television",N599="film &amp; video/animation","animation",N599="film &amp; video/science fiction","science fiction",N599="film &amp; video/documentary","documentary",N599="film &amp; video/drama","drama",N599="film &amp; video/shorts","shorts",N599="games/video games","video games",N599="games/tabletop games","tabletop games",N599="games/mobile games","mobile games",N599="journalism/audio","audio",N599="photography/people","people",N599="photography/photobooks","photobooks",N599="photography/places","places",N599="photography/nature","nature",N599="music/electronic music","electronic music",N599="music/rock","rock",N599="music/indie rock","indie rock",N599="music/faith","faith",N599="publishing/children's books","children's books",N599="publishing/art books","art books",N599="publishing/fiction","fiction",N599="publishing/translations","translations",N599="music/pop","pop",N599="music/classical music","classical music",N599="publishing/nonfiction","nonfiction",N599="publishing/radio &amp; podcasts","radio &amp; podcasts",N599="music/world music","world music",N599="music/metal","metal",N599="music/jazz","jazz","TRUE","FALSE")</f>
        <v>web</v>
      </c>
      <c r="S599" s="5">
        <f t="shared" si="38"/>
        <v>42545.705266203702</v>
      </c>
      <c r="T599" s="5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36"/>
        <v>34</v>
      </c>
      <c r="P600" s="24">
        <f t="shared" si="37"/>
        <v>121.42857142857143</v>
      </c>
      <c r="Q600" t="str" cm="1">
        <f t="array" ref="Q600">_xlfn.IFS(N600="food/small batch","food",N600="food/restaurants","food",N600="food/food trucks","food",N600="theater/spaces","theater",N600="theater/musical","theater",N600="theater/plays","theater",N600="technology/web","technology",N600="technology/space exploration","technology",N600="technology/makerspaces","technology",N600="technology/hardware","technology",N600="technology/gadgets","technology",N600="technology/wearables","technology",N600="film &amp; video/television","film &amp; video",N600="film &amp; video/animation","film &amp; video",N600="film &amp; video/science fiction","film &amp; video",N600="film &amp; video/documentary","film &amp; video",N600="film &amp; video/drama","film &amp; video",N600="film &amp; video/shorts","film &amp; video",N600="games/video games","games",N600="games/tabletop games","games",N600="games/mobile games","games",N600="journalism/audio","journalism",N600="photography/people","photography",N600="photography/photobooks","photography",N600="photography/places","photography",N600="photography/nature","photography",N600="music/electronic music","music",N600="music/rock","music",N600="music/indie rock","music",N600="music/faith","music",N600="publishing/children's books","publishing",N600="publishing/art books","publishing",N600="publishing/fiction","publishing",N600="publishing/translations","publishing",N600="music/pop","music",N600="music/classical music","music",N600="publishing/nonfiction","publishing",N600="publishing/radio &amp; podcasts","publishing",N600="music/world music","music",N600="music/metal","music",N600="music/jazz","music","TRUE","FALSE")</f>
        <v>technology</v>
      </c>
      <c r="R600" t="str" cm="1">
        <f t="array" ref="R600">_xlfn.IFS(N600="food/small batch","small batch",N600="food/restaurants","retaurants",N600="food/food trucks","food trucks",N600="theater/spaces","spaces",N600="theater/musical","musical",N600="theater/plays","plays",N600="technology/web","web",N600="technology/space exploration","space exploration",N600="technology/makerspaces","makerspaces",N600="technology/hardware","hardware",N600="technology/gadgets","gadgets",N600="technology/wearables","wearables",N600="film &amp; video/television","television",N600="film &amp; video/animation","animation",N600="film &amp; video/science fiction","science fiction",N600="film &amp; video/documentary","documentary",N600="film &amp; video/drama","drama",N600="film &amp; video/shorts","shorts",N600="games/video games","video games",N600="games/tabletop games","tabletop games",N600="games/mobile games","mobile games",N600="journalism/audio","audio",N600="photography/people","people",N600="photography/photobooks","photobooks",N600="photography/places","places",N600="photography/nature","nature",N600="music/electronic music","electronic music",N600="music/rock","rock",N600="music/indie rock","indie rock",N600="music/faith","faith",N600="publishing/children's books","children's books",N600="publishing/art books","art books",N600="publishing/fiction","fiction",N600="publishing/translations","translations",N600="music/pop","pop",N600="music/classical music","classical music",N600="publishing/nonfiction","nonfiction",N600="publishing/radio &amp; podcasts","radio &amp; podcasts",N600="music/world music","world music",N600="music/metal","metal",N600="music/jazz","jazz","TRUE","FALSE")</f>
        <v>web</v>
      </c>
      <c r="S600" s="5">
        <f t="shared" si="38"/>
        <v>41948.00209490741</v>
      </c>
      <c r="T600" s="5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36"/>
        <v>6.2E-2</v>
      </c>
      <c r="P601" s="24">
        <f t="shared" si="37"/>
        <v>15.5</v>
      </c>
      <c r="Q601" t="str" cm="1">
        <f t="array" ref="Q601">_xlfn.IFS(N601="food/small batch","food",N601="food/restaurants","food",N601="food/food trucks","food",N601="theater/spaces","theater",N601="theater/musical","theater",N601="theater/plays","theater",N601="technology/web","technology",N601="technology/space exploration","technology",N601="technology/makerspaces","technology",N601="technology/hardware","technology",N601="technology/gadgets","technology",N601="technology/wearables","technology",N601="film &amp; video/television","film &amp; video",N601="film &amp; video/animation","film &amp; video",N601="film &amp; video/science fiction","film &amp; video",N601="film &amp; video/documentary","film &amp; video",N601="film &amp; video/drama","film &amp; video",N601="film &amp; video/shorts","film &amp; video",N601="games/video games","games",N601="games/tabletop games","games",N601="games/mobile games","games",N601="journalism/audio","journalism",N601="photography/people","photography",N601="photography/photobooks","photography",N601="photography/places","photography",N601="photography/nature","photography",N601="music/electronic music","music",N601="music/rock","music",N601="music/indie rock","music",N601="music/faith","music",N601="publishing/children's books","publishing",N601="publishing/art books","publishing",N601="publishing/fiction","publishing",N601="publishing/translations","publishing",N601="music/pop","music",N601="music/classical music","music",N601="publishing/nonfiction","publishing",N601="publishing/radio &amp; podcasts","publishing",N601="music/world music","music",N601="music/metal","music",N601="music/jazz","music","TRUE","FALSE")</f>
        <v>technology</v>
      </c>
      <c r="R601" t="str" cm="1">
        <f t="array" ref="R601">_xlfn.IFS(N601="food/small batch","small batch",N601="food/restaurants","retaurants",N601="food/food trucks","food trucks",N601="theater/spaces","spaces",N601="theater/musical","musical",N601="theater/plays","plays",N601="technology/web","web",N601="technology/space exploration","space exploration",N601="technology/makerspaces","makerspaces",N601="technology/hardware","hardware",N601="technology/gadgets","gadgets",N601="technology/wearables","wearables",N601="film &amp; video/television","television",N601="film &amp; video/animation","animation",N601="film &amp; video/science fiction","science fiction",N601="film &amp; video/documentary","documentary",N601="film &amp; video/drama","drama",N601="film &amp; video/shorts","shorts",N601="games/video games","video games",N601="games/tabletop games","tabletop games",N601="games/mobile games","mobile games",N601="journalism/audio","audio",N601="photography/people","people",N601="photography/photobooks","photobooks",N601="photography/places","places",N601="photography/nature","nature",N601="music/electronic music","electronic music",N601="music/rock","rock",N601="music/indie rock","indie rock",N601="music/faith","faith",N601="publishing/children's books","children's books",N601="publishing/art books","art books",N601="publishing/fiction","fiction",N601="publishing/translations","translations",N601="music/pop","pop",N601="music/classical music","classical music",N601="publishing/nonfiction","nonfiction",N601="publishing/radio &amp; podcasts","radio &amp; podcasts",N601="music/world music","world music",N601="music/metal","metal",N601="music/jazz","jazz","TRUE","FALSE")</f>
        <v>web</v>
      </c>
      <c r="S601" s="5">
        <f t="shared" si="38"/>
        <v>42047.812523148154</v>
      </c>
      <c r="T601" s="5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36"/>
        <v>2</v>
      </c>
      <c r="P602" s="24">
        <f t="shared" si="37"/>
        <v>100</v>
      </c>
      <c r="Q602" t="str" cm="1">
        <f t="array" ref="Q602">_xlfn.IFS(N602="food/small batch","food",N602="food/restaurants","food",N602="food/food trucks","food",N602="theater/spaces","theater",N602="theater/musical","theater",N602="theater/plays","theater",N602="technology/web","technology",N602="technology/space exploration","technology",N602="technology/makerspaces","technology",N602="technology/hardware","technology",N602="technology/gadgets","technology",N602="technology/wearables","technology",N602="film &amp; video/television","film &amp; video",N602="film &amp; video/animation","film &amp; video",N602="film &amp; video/science fiction","film &amp; video",N602="film &amp; video/documentary","film &amp; video",N602="film &amp; video/drama","film &amp; video",N602="film &amp; video/shorts","film &amp; video",N602="games/video games","games",N602="games/tabletop games","games",N602="games/mobile games","games",N602="journalism/audio","journalism",N602="photography/people","photography",N602="photography/photobooks","photography",N602="photography/places","photography",N602="photography/nature","photography",N602="music/electronic music","music",N602="music/rock","music",N602="music/indie rock","music",N602="music/faith","music",N602="publishing/children's books","publishing",N602="publishing/art books","publishing",N602="publishing/fiction","publishing",N602="publishing/translations","publishing",N602="music/pop","music",N602="music/classical music","music",N602="publishing/nonfiction","publishing",N602="publishing/radio &amp; podcasts","publishing",N602="music/world music","music",N602="music/metal","music",N602="music/jazz","music","TRUE","FALSE")</f>
        <v>technology</v>
      </c>
      <c r="R602" t="str" cm="1">
        <f t="array" ref="R602">_xlfn.IFS(N602="food/small batch","small batch",N602="food/restaurants","retaurants",N602="food/food trucks","food trucks",N602="theater/spaces","spaces",N602="theater/musical","musical",N602="theater/plays","plays",N602="technology/web","web",N602="technology/space exploration","space exploration",N602="technology/makerspaces","makerspaces",N602="technology/hardware","hardware",N602="technology/gadgets","gadgets",N602="technology/wearables","wearables",N602="film &amp; video/television","television",N602="film &amp; video/animation","animation",N602="film &amp; video/science fiction","science fiction",N602="film &amp; video/documentary","documentary",N602="film &amp; video/drama","drama",N602="film &amp; video/shorts","shorts",N602="games/video games","video games",N602="games/tabletop games","tabletop games",N602="games/mobile games","mobile games",N602="journalism/audio","audio",N602="photography/people","people",N602="photography/photobooks","photobooks",N602="photography/places","places",N602="photography/nature","nature",N602="music/electronic music","electronic music",N602="music/rock","rock",N602="music/indie rock","indie rock",N602="music/faith","faith",N602="publishing/children's books","children's books",N602="publishing/art books","art books",N602="publishing/fiction","fiction",N602="publishing/translations","translations",N602="music/pop","pop",N602="music/classical music","classical music",N602="publishing/nonfiction","nonfiction",N602="publishing/radio &amp; podcasts","radio &amp; podcasts",N602="music/world music","world music",N602="music/metal","metal",N602="music/jazz","jazz","TRUE","FALSE")</f>
        <v>web</v>
      </c>
      <c r="S602" s="5">
        <f t="shared" si="38"/>
        <v>42073.798171296294</v>
      </c>
      <c r="T602" s="5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36"/>
        <v>1.4000000000000001</v>
      </c>
      <c r="P603" s="24">
        <f t="shared" si="37"/>
        <v>23.333333333333332</v>
      </c>
      <c r="Q603" t="str" cm="1">
        <f t="array" ref="Q603">_xlfn.IFS(N603="food/small batch","food",N603="food/restaurants","food",N603="food/food trucks","food",N603="theater/spaces","theater",N603="theater/musical","theater",N603="theater/plays","theater",N603="technology/web","technology",N603="technology/space exploration","technology",N603="technology/makerspaces","technology",N603="technology/hardware","technology",N603="technology/gadgets","technology",N603="technology/wearables","technology",N603="film &amp; video/television","film &amp; video",N603="film &amp; video/animation","film &amp; video",N603="film &amp; video/science fiction","film &amp; video",N603="film &amp; video/documentary","film &amp; video",N603="film &amp; video/drama","film &amp; video",N603="film &amp; video/shorts","film &amp; video",N603="games/video games","games",N603="games/tabletop games","games",N603="games/mobile games","games",N603="journalism/audio","journalism",N603="photography/people","photography",N603="photography/photobooks","photography",N603="photography/places","photography",N603="photography/nature","photography",N603="music/electronic music","music",N603="music/rock","music",N603="music/indie rock","music",N603="music/faith","music",N603="publishing/children's books","publishing",N603="publishing/art books","publishing",N603="publishing/fiction","publishing",N603="publishing/translations","publishing",N603="music/pop","music",N603="music/classical music","music",N603="publishing/nonfiction","publishing",N603="publishing/radio &amp; podcasts","publishing",N603="music/world music","music",N603="music/metal","music",N603="music/jazz","music","TRUE","FALSE")</f>
        <v>technology</v>
      </c>
      <c r="R603" t="str" cm="1">
        <f t="array" ref="R603">_xlfn.IFS(N603="food/small batch","small batch",N603="food/restaurants","retaurants",N603="food/food trucks","food trucks",N603="theater/spaces","spaces",N603="theater/musical","musical",N603="theater/plays","plays",N603="technology/web","web",N603="technology/space exploration","space exploration",N603="technology/makerspaces","makerspaces",N603="technology/hardware","hardware",N603="technology/gadgets","gadgets",N603="technology/wearables","wearables",N603="film &amp; video/television","television",N603="film &amp; video/animation","animation",N603="film &amp; video/science fiction","science fiction",N603="film &amp; video/documentary","documentary",N603="film &amp; video/drama","drama",N603="film &amp; video/shorts","shorts",N603="games/video games","video games",N603="games/tabletop games","tabletop games",N603="games/mobile games","mobile games",N603="journalism/audio","audio",N603="photography/people","people",N603="photography/photobooks","photobooks",N603="photography/places","places",N603="photography/nature","nature",N603="music/electronic music","electronic music",N603="music/rock","rock",N603="music/indie rock","indie rock",N603="music/faith","faith",N603="publishing/children's books","children's books",N603="publishing/art books","art books",N603="publishing/fiction","fiction",N603="publishing/translations","translations",N603="music/pop","pop",N603="music/classical music","classical music",N603="publishing/nonfiction","nonfiction",N603="publishing/radio &amp; podcasts","radio &amp; podcasts",N603="music/world music","world music",N603="music/metal","metal",N603="music/jazz","jazz","TRUE","FALSE")</f>
        <v>web</v>
      </c>
      <c r="S603" s="5">
        <f t="shared" si="38"/>
        <v>41969.858090277776</v>
      </c>
      <c r="T603" s="5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36"/>
        <v>0</v>
      </c>
      <c r="P604" s="24" t="e">
        <f t="shared" si="37"/>
        <v>#DIV/0!</v>
      </c>
      <c r="Q604" t="str" cm="1">
        <f t="array" ref="Q604">_xlfn.IFS(N604="food/small batch","food",N604="food/restaurants","food",N604="food/food trucks","food",N604="theater/spaces","theater",N604="theater/musical","theater",N604="theater/plays","theater",N604="technology/web","technology",N604="technology/space exploration","technology",N604="technology/makerspaces","technology",N604="technology/hardware","technology",N604="technology/gadgets","technology",N604="technology/wearables","technology",N604="film &amp; video/television","film &amp; video",N604="film &amp; video/animation","film &amp; video",N604="film &amp; video/science fiction","film &amp; video",N604="film &amp; video/documentary","film &amp; video",N604="film &amp; video/drama","film &amp; video",N604="film &amp; video/shorts","film &amp; video",N604="games/video games","games",N604="games/tabletop games","games",N604="games/mobile games","games",N604="journalism/audio","journalism",N604="photography/people","photography",N604="photography/photobooks","photography",N604="photography/places","photography",N604="photography/nature","photography",N604="music/electronic music","music",N604="music/rock","music",N604="music/indie rock","music",N604="music/faith","music",N604="publishing/children's books","publishing",N604="publishing/art books","publishing",N604="publishing/fiction","publishing",N604="publishing/translations","publishing",N604="music/pop","music",N604="music/classical music","music",N604="publishing/nonfiction","publishing",N604="publishing/radio &amp; podcasts","publishing",N604="music/world music","music",N604="music/metal","music",N604="music/jazz","music","TRUE","FALSE")</f>
        <v>technology</v>
      </c>
      <c r="R604" t="str" cm="1">
        <f t="array" ref="R604">_xlfn.IFS(N604="food/small batch","small batch",N604="food/restaurants","retaurants",N604="food/food trucks","food trucks",N604="theater/spaces","spaces",N604="theater/musical","musical",N604="theater/plays","plays",N604="technology/web","web",N604="technology/space exploration","space exploration",N604="technology/makerspaces","makerspaces",N604="technology/hardware","hardware",N604="technology/gadgets","gadgets",N604="technology/wearables","wearables",N604="film &amp; video/television","television",N604="film &amp; video/animation","animation",N604="film &amp; video/science fiction","science fiction",N604="film &amp; video/documentary","documentary",N604="film &amp; video/drama","drama",N604="film &amp; video/shorts","shorts",N604="games/video games","video games",N604="games/tabletop games","tabletop games",N604="games/mobile games","mobile games",N604="journalism/audio","audio",N604="photography/people","people",N604="photography/photobooks","photobooks",N604="photography/places","places",N604="photography/nature","nature",N604="music/electronic music","electronic music",N604="music/rock","rock",N604="music/indie rock","indie rock",N604="music/faith","faith",N604="publishing/children's books","children's books",N604="publishing/art books","art books",N604="publishing/fiction","fiction",N604="publishing/translations","translations",N604="music/pop","pop",N604="music/classical music","classical music",N604="publishing/nonfiction","nonfiction",N604="publishing/radio &amp; podcasts","radio &amp; podcasts",N604="music/world music","world music",N604="music/metal","metal",N604="music/jazz","jazz","TRUE","FALSE")</f>
        <v>web</v>
      </c>
      <c r="S604" s="5">
        <f t="shared" si="38"/>
        <v>42143.79415509259</v>
      </c>
      <c r="T604" s="5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36"/>
        <v>3.9334666666666664</v>
      </c>
      <c r="P605" s="24">
        <f t="shared" si="37"/>
        <v>45.386153846153846</v>
      </c>
      <c r="Q605" t="str" cm="1">
        <f t="array" ref="Q605">_xlfn.IFS(N605="food/small batch","food",N605="food/restaurants","food",N605="food/food trucks","food",N605="theater/spaces","theater",N605="theater/musical","theater",N605="theater/plays","theater",N605="technology/web","technology",N605="technology/space exploration","technology",N605="technology/makerspaces","technology",N605="technology/hardware","technology",N605="technology/gadgets","technology",N605="technology/wearables","technology",N605="film &amp; video/television","film &amp; video",N605="film &amp; video/animation","film &amp; video",N605="film &amp; video/science fiction","film &amp; video",N605="film &amp; video/documentary","film &amp; video",N605="film &amp; video/drama","film &amp; video",N605="film &amp; video/shorts","film &amp; video",N605="games/video games","games",N605="games/tabletop games","games",N605="games/mobile games","games",N605="journalism/audio","journalism",N605="photography/people","photography",N605="photography/photobooks","photography",N605="photography/places","photography",N605="photography/nature","photography",N605="music/electronic music","music",N605="music/rock","music",N605="music/indie rock","music",N605="music/faith","music",N605="publishing/children's books","publishing",N605="publishing/art books","publishing",N605="publishing/fiction","publishing",N605="publishing/translations","publishing",N605="music/pop","music",N605="music/classical music","music",N605="publishing/nonfiction","publishing",N605="publishing/radio &amp; podcasts","publishing",N605="music/world music","music",N605="music/metal","music",N605="music/jazz","music","TRUE","FALSE")</f>
        <v>technology</v>
      </c>
      <c r="R605" t="str" cm="1">
        <f t="array" ref="R605">_xlfn.IFS(N605="food/small batch","small batch",N605="food/restaurants","retaurants",N605="food/food trucks","food trucks",N605="theater/spaces","spaces",N605="theater/musical","musical",N605="theater/plays","plays",N605="technology/web","web",N605="technology/space exploration","space exploration",N605="technology/makerspaces","makerspaces",N605="technology/hardware","hardware",N605="technology/gadgets","gadgets",N605="technology/wearables","wearables",N605="film &amp; video/television","television",N605="film &amp; video/animation","animation",N605="film &amp; video/science fiction","science fiction",N605="film &amp; video/documentary","documentary",N605="film &amp; video/drama","drama",N605="film &amp; video/shorts","shorts",N605="games/video games","video games",N605="games/tabletop games","tabletop games",N605="games/mobile games","mobile games",N605="journalism/audio","audio",N605="photography/people","people",N605="photography/photobooks","photobooks",N605="photography/places","places",N605="photography/nature","nature",N605="music/electronic music","electronic music",N605="music/rock","rock",N605="music/indie rock","indie rock",N605="music/faith","faith",N605="publishing/children's books","children's books",N605="publishing/art books","art books",N605="publishing/fiction","fiction",N605="publishing/translations","translations",N605="music/pop","pop",N605="music/classical music","classical music",N605="publishing/nonfiction","nonfiction",N605="publishing/radio &amp; podcasts","radio &amp; podcasts",N605="music/world music","world music",N605="music/metal","metal",N605="music/jazz","jazz","TRUE","FALSE")</f>
        <v>web</v>
      </c>
      <c r="S605" s="5">
        <f t="shared" si="38"/>
        <v>41835.639155092591</v>
      </c>
      <c r="T605" s="5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36"/>
        <v>0</v>
      </c>
      <c r="P606" s="24" t="e">
        <f t="shared" si="37"/>
        <v>#DIV/0!</v>
      </c>
      <c r="Q606" t="str" cm="1">
        <f t="array" ref="Q606">_xlfn.IFS(N606="food/small batch","food",N606="food/restaurants","food",N606="food/food trucks","food",N606="theater/spaces","theater",N606="theater/musical","theater",N606="theater/plays","theater",N606="technology/web","technology",N606="technology/space exploration","technology",N606="technology/makerspaces","technology",N606="technology/hardware","technology",N606="technology/gadgets","technology",N606="technology/wearables","technology",N606="film &amp; video/television","film &amp; video",N606="film &amp; video/animation","film &amp; video",N606="film &amp; video/science fiction","film &amp; video",N606="film &amp; video/documentary","film &amp; video",N606="film &amp; video/drama","film &amp; video",N606="film &amp; video/shorts","film &amp; video",N606="games/video games","games",N606="games/tabletop games","games",N606="games/mobile games","games",N606="journalism/audio","journalism",N606="photography/people","photography",N606="photography/photobooks","photography",N606="photography/places","photography",N606="photography/nature","photography",N606="music/electronic music","music",N606="music/rock","music",N606="music/indie rock","music",N606="music/faith","music",N606="publishing/children's books","publishing",N606="publishing/art books","publishing",N606="publishing/fiction","publishing",N606="publishing/translations","publishing",N606="music/pop","music",N606="music/classical music","music",N606="publishing/nonfiction","publishing",N606="publishing/radio &amp; podcasts","publishing",N606="music/world music","music",N606="music/metal","music",N606="music/jazz","music","TRUE","FALSE")</f>
        <v>technology</v>
      </c>
      <c r="R606" t="str" cm="1">
        <f t="array" ref="R606">_xlfn.IFS(N606="food/small batch","small batch",N606="food/restaurants","retaurants",N606="food/food trucks","food trucks",N606="theater/spaces","spaces",N606="theater/musical","musical",N606="theater/plays","plays",N606="technology/web","web",N606="technology/space exploration","space exploration",N606="technology/makerspaces","makerspaces",N606="technology/hardware","hardware",N606="technology/gadgets","gadgets",N606="technology/wearables","wearables",N606="film &amp; video/television","television",N606="film &amp; video/animation","animation",N606="film &amp; video/science fiction","science fiction",N606="film &amp; video/documentary","documentary",N606="film &amp; video/drama","drama",N606="film &amp; video/shorts","shorts",N606="games/video games","video games",N606="games/tabletop games","tabletop games",N606="games/mobile games","mobile games",N606="journalism/audio","audio",N606="photography/people","people",N606="photography/photobooks","photobooks",N606="photography/places","places",N606="photography/nature","nature",N606="music/electronic music","electronic music",N606="music/rock","rock",N606="music/indie rock","indie rock",N606="music/faith","faith",N606="publishing/children's books","children's books",N606="publishing/art books","art books",N606="publishing/fiction","fiction",N606="publishing/translations","translations",N606="music/pop","pop",N606="music/classical music","classical music",N606="publishing/nonfiction","nonfiction",N606="publishing/radio &amp; podcasts","radio &amp; podcasts",N606="music/world music","world music",N606="music/metal","metal",N606="music/jazz","jazz","TRUE","FALSE")</f>
        <v>web</v>
      </c>
      <c r="S606" s="5">
        <f t="shared" si="38"/>
        <v>41849.035370370373</v>
      </c>
      <c r="T606" s="5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36"/>
        <v>2.62</v>
      </c>
      <c r="P607" s="24">
        <f t="shared" si="37"/>
        <v>16.375</v>
      </c>
      <c r="Q607" t="str" cm="1">
        <f t="array" ref="Q607">_xlfn.IFS(N607="food/small batch","food",N607="food/restaurants","food",N607="food/food trucks","food",N607="theater/spaces","theater",N607="theater/musical","theater",N607="theater/plays","theater",N607="technology/web","technology",N607="technology/space exploration","technology",N607="technology/makerspaces","technology",N607="technology/hardware","technology",N607="technology/gadgets","technology",N607="technology/wearables","technology",N607="film &amp; video/television","film &amp; video",N607="film &amp; video/animation","film &amp; video",N607="film &amp; video/science fiction","film &amp; video",N607="film &amp; video/documentary","film &amp; video",N607="film &amp; video/drama","film &amp; video",N607="film &amp; video/shorts","film &amp; video",N607="games/video games","games",N607="games/tabletop games","games",N607="games/mobile games","games",N607="journalism/audio","journalism",N607="photography/people","photography",N607="photography/photobooks","photography",N607="photography/places","photography",N607="photography/nature","photography",N607="music/electronic music","music",N607="music/rock","music",N607="music/indie rock","music",N607="music/faith","music",N607="publishing/children's books","publishing",N607="publishing/art books","publishing",N607="publishing/fiction","publishing",N607="publishing/translations","publishing",N607="music/pop","music",N607="music/classical music","music",N607="publishing/nonfiction","publishing",N607="publishing/radio &amp; podcasts","publishing",N607="music/world music","music",N607="music/metal","music",N607="music/jazz","music","TRUE","FALSE")</f>
        <v>technology</v>
      </c>
      <c r="R607" t="str" cm="1">
        <f t="array" ref="R607">_xlfn.IFS(N607="food/small batch","small batch",N607="food/restaurants","retaurants",N607="food/food trucks","food trucks",N607="theater/spaces","spaces",N607="theater/musical","musical",N607="theater/plays","plays",N607="technology/web","web",N607="technology/space exploration","space exploration",N607="technology/makerspaces","makerspaces",N607="technology/hardware","hardware",N607="technology/gadgets","gadgets",N607="technology/wearables","wearables",N607="film &amp; video/television","television",N607="film &amp; video/animation","animation",N607="film &amp; video/science fiction","science fiction",N607="film &amp; video/documentary","documentary",N607="film &amp; video/drama","drama",N607="film &amp; video/shorts","shorts",N607="games/video games","video games",N607="games/tabletop games","tabletop games",N607="games/mobile games","mobile games",N607="journalism/audio","audio",N607="photography/people","people",N607="photography/photobooks","photobooks",N607="photography/places","places",N607="photography/nature","nature",N607="music/electronic music","electronic music",N607="music/rock","rock",N607="music/indie rock","indie rock",N607="music/faith","faith",N607="publishing/children's books","children's books",N607="publishing/art books","art books",N607="publishing/fiction","fiction",N607="publishing/translations","translations",N607="music/pop","pop",N607="music/classical music","classical music",N607="publishing/nonfiction","nonfiction",N607="publishing/radio &amp; podcasts","radio &amp; podcasts",N607="music/world music","world music",N607="music/metal","metal",N607="music/jazz","jazz","TRUE","FALSE")</f>
        <v>web</v>
      </c>
      <c r="S607" s="5">
        <f t="shared" si="38"/>
        <v>42194.357731481476</v>
      </c>
      <c r="T607" s="5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36"/>
        <v>0.2</v>
      </c>
      <c r="P608" s="24">
        <f t="shared" si="37"/>
        <v>10</v>
      </c>
      <c r="Q608" t="str" cm="1">
        <f t="array" ref="Q608">_xlfn.IFS(N608="food/small batch","food",N608="food/restaurants","food",N608="food/food trucks","food",N608="theater/spaces","theater",N608="theater/musical","theater",N608="theater/plays","theater",N608="technology/web","technology",N608="technology/space exploration","technology",N608="technology/makerspaces","technology",N608="technology/hardware","technology",N608="technology/gadgets","technology",N608="technology/wearables","technology",N608="film &amp; video/television","film &amp; video",N608="film &amp; video/animation","film &amp; video",N608="film &amp; video/science fiction","film &amp; video",N608="film &amp; video/documentary","film &amp; video",N608="film &amp; video/drama","film &amp; video",N608="film &amp; video/shorts","film &amp; video",N608="games/video games","games",N608="games/tabletop games","games",N608="games/mobile games","games",N608="journalism/audio","journalism",N608="photography/people","photography",N608="photography/photobooks","photography",N608="photography/places","photography",N608="photography/nature","photography",N608="music/electronic music","music",N608="music/rock","music",N608="music/indie rock","music",N608="music/faith","music",N608="publishing/children's books","publishing",N608="publishing/art books","publishing",N608="publishing/fiction","publishing",N608="publishing/translations","publishing",N608="music/pop","music",N608="music/classical music","music",N608="publishing/nonfiction","publishing",N608="publishing/radio &amp; podcasts","publishing",N608="music/world music","music",N608="music/metal","music",N608="music/jazz","music","TRUE","FALSE")</f>
        <v>technology</v>
      </c>
      <c r="R608" t="str" cm="1">
        <f t="array" ref="R608">_xlfn.IFS(N608="food/small batch","small batch",N608="food/restaurants","retaurants",N608="food/food trucks","food trucks",N608="theater/spaces","spaces",N608="theater/musical","musical",N608="theater/plays","plays",N608="technology/web","web",N608="technology/space exploration","space exploration",N608="technology/makerspaces","makerspaces",N608="technology/hardware","hardware",N608="technology/gadgets","gadgets",N608="technology/wearables","wearables",N608="film &amp; video/television","television",N608="film &amp; video/animation","animation",N608="film &amp; video/science fiction","science fiction",N608="film &amp; video/documentary","documentary",N608="film &amp; video/drama","drama",N608="film &amp; video/shorts","shorts",N608="games/video games","video games",N608="games/tabletop games","tabletop games",N608="games/mobile games","mobile games",N608="journalism/audio","audio",N608="photography/people","people",N608="photography/photobooks","photobooks",N608="photography/places","places",N608="photography/nature","nature",N608="music/electronic music","electronic music",N608="music/rock","rock",N608="music/indie rock","indie rock",N608="music/faith","faith",N608="publishing/children's books","children's books",N608="publishing/art books","art books",N608="publishing/fiction","fiction",N608="publishing/translations","translations",N608="music/pop","pop",N608="music/classical music","classical music",N608="publishing/nonfiction","nonfiction",N608="publishing/radio &amp; podcasts","radio &amp; podcasts",N608="music/world music","world music",N608="music/metal","metal",N608="music/jazz","jazz","TRUE","FALSE")</f>
        <v>web</v>
      </c>
      <c r="S608" s="5">
        <f t="shared" si="38"/>
        <v>42102.650567129633</v>
      </c>
      <c r="T608" s="5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36"/>
        <v>0</v>
      </c>
      <c r="P609" s="24" t="e">
        <f t="shared" si="37"/>
        <v>#DIV/0!</v>
      </c>
      <c r="Q609" t="str" cm="1">
        <f t="array" ref="Q609">_xlfn.IFS(N609="food/small batch","food",N609="food/restaurants","food",N609="food/food trucks","food",N609="theater/spaces","theater",N609="theater/musical","theater",N609="theater/plays","theater",N609="technology/web","technology",N609="technology/space exploration","technology",N609="technology/makerspaces","technology",N609="technology/hardware","technology",N609="technology/gadgets","technology",N609="technology/wearables","technology",N609="film &amp; video/television","film &amp; video",N609="film &amp; video/animation","film &amp; video",N609="film &amp; video/science fiction","film &amp; video",N609="film &amp; video/documentary","film &amp; video",N609="film &amp; video/drama","film &amp; video",N609="film &amp; video/shorts","film &amp; video",N609="games/video games","games",N609="games/tabletop games","games",N609="games/mobile games","games",N609="journalism/audio","journalism",N609="photography/people","photography",N609="photography/photobooks","photography",N609="photography/places","photography",N609="photography/nature","photography",N609="music/electronic music","music",N609="music/rock","music",N609="music/indie rock","music",N609="music/faith","music",N609="publishing/children's books","publishing",N609="publishing/art books","publishing",N609="publishing/fiction","publishing",N609="publishing/translations","publishing",N609="music/pop","music",N609="music/classical music","music",N609="publishing/nonfiction","publishing",N609="publishing/radio &amp; podcasts","publishing",N609="music/world music","music",N609="music/metal","music",N609="music/jazz","music","TRUE","FALSE")</f>
        <v>technology</v>
      </c>
      <c r="R609" t="str" cm="1">
        <f t="array" ref="R609">_xlfn.IFS(N609="food/small batch","small batch",N609="food/restaurants","retaurants",N609="food/food trucks","food trucks",N609="theater/spaces","spaces",N609="theater/musical","musical",N609="theater/plays","plays",N609="technology/web","web",N609="technology/space exploration","space exploration",N609="technology/makerspaces","makerspaces",N609="technology/hardware","hardware",N609="technology/gadgets","gadgets",N609="technology/wearables","wearables",N609="film &amp; video/television","television",N609="film &amp; video/animation","animation",N609="film &amp; video/science fiction","science fiction",N609="film &amp; video/documentary","documentary",N609="film &amp; video/drama","drama",N609="film &amp; video/shorts","shorts",N609="games/video games","video games",N609="games/tabletop games","tabletop games",N609="games/mobile games","mobile games",N609="journalism/audio","audio",N609="photography/people","people",N609="photography/photobooks","photobooks",N609="photography/places","places",N609="photography/nature","nature",N609="music/electronic music","electronic music",N609="music/rock","rock",N609="music/indie rock","indie rock",N609="music/faith","faith",N609="publishing/children's books","children's books",N609="publishing/art books","art books",N609="publishing/fiction","fiction",N609="publishing/translations","translations",N609="music/pop","pop",N609="music/classical music","classical music",N609="publishing/nonfiction","nonfiction",N609="publishing/radio &amp; podcasts","radio &amp; podcasts",N609="music/world music","world music",N609="music/metal","metal",N609="music/jazz","jazz","TRUE","FALSE")</f>
        <v>web</v>
      </c>
      <c r="S609" s="5">
        <f t="shared" si="38"/>
        <v>42300.825648148151</v>
      </c>
      <c r="T609" s="5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36"/>
        <v>0.97400000000000009</v>
      </c>
      <c r="P610" s="24">
        <f t="shared" si="37"/>
        <v>292.2</v>
      </c>
      <c r="Q610" t="str" cm="1">
        <f t="array" ref="Q610">_xlfn.IFS(N610="food/small batch","food",N610="food/restaurants","food",N610="food/food trucks","food",N610="theater/spaces","theater",N610="theater/musical","theater",N610="theater/plays","theater",N610="technology/web","technology",N610="technology/space exploration","technology",N610="technology/makerspaces","technology",N610="technology/hardware","technology",N610="technology/gadgets","technology",N610="technology/wearables","technology",N610="film &amp; video/television","film &amp; video",N610="film &amp; video/animation","film &amp; video",N610="film &amp; video/science fiction","film &amp; video",N610="film &amp; video/documentary","film &amp; video",N610="film &amp; video/drama","film &amp; video",N610="film &amp; video/shorts","film &amp; video",N610="games/video games","games",N610="games/tabletop games","games",N610="games/mobile games","games",N610="journalism/audio","journalism",N610="photography/people","photography",N610="photography/photobooks","photography",N610="photography/places","photography",N610="photography/nature","photography",N610="music/electronic music","music",N610="music/rock","music",N610="music/indie rock","music",N610="music/faith","music",N610="publishing/children's books","publishing",N610="publishing/art books","publishing",N610="publishing/fiction","publishing",N610="publishing/translations","publishing",N610="music/pop","music",N610="music/classical music","music",N610="publishing/nonfiction","publishing",N610="publishing/radio &amp; podcasts","publishing",N610="music/world music","music",N610="music/metal","music",N610="music/jazz","music","TRUE","FALSE")</f>
        <v>technology</v>
      </c>
      <c r="R610" t="str" cm="1">
        <f t="array" ref="R610">_xlfn.IFS(N610="food/small batch","small batch",N610="food/restaurants","retaurants",N610="food/food trucks","food trucks",N610="theater/spaces","spaces",N610="theater/musical","musical",N610="theater/plays","plays",N610="technology/web","web",N610="technology/space exploration","space exploration",N610="technology/makerspaces","makerspaces",N610="technology/hardware","hardware",N610="technology/gadgets","gadgets",N610="technology/wearables","wearables",N610="film &amp; video/television","television",N610="film &amp; video/animation","animation",N610="film &amp; video/science fiction","science fiction",N610="film &amp; video/documentary","documentary",N610="film &amp; video/drama","drama",N610="film &amp; video/shorts","shorts",N610="games/video games","video games",N610="games/tabletop games","tabletop games",N610="games/mobile games","mobile games",N610="journalism/audio","audio",N610="photography/people","people",N610="photography/photobooks","photobooks",N610="photography/places","places",N610="photography/nature","nature",N610="music/electronic music","electronic music",N610="music/rock","rock",N610="music/indie rock","indie rock",N610="music/faith","faith",N610="publishing/children's books","children's books",N610="publishing/art books","art books",N610="publishing/fiction","fiction",N610="publishing/translations","translations",N610="music/pop","pop",N610="music/classical music","classical music",N610="publishing/nonfiction","nonfiction",N610="publishing/radio &amp; podcasts","radio &amp; podcasts",N610="music/world music","world music",N610="music/metal","metal",N610="music/jazz","jazz","TRUE","FALSE")</f>
        <v>web</v>
      </c>
      <c r="S610" s="5">
        <f t="shared" si="38"/>
        <v>42140.921064814815</v>
      </c>
      <c r="T610" s="5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36"/>
        <v>0.64102564102564097</v>
      </c>
      <c r="P611" s="24">
        <f t="shared" si="37"/>
        <v>5</v>
      </c>
      <c r="Q611" t="str" cm="1">
        <f t="array" ref="Q611">_xlfn.IFS(N611="food/small batch","food",N611="food/restaurants","food",N611="food/food trucks","food",N611="theater/spaces","theater",N611="theater/musical","theater",N611="theater/plays","theater",N611="technology/web","technology",N611="technology/space exploration","technology",N611="technology/makerspaces","technology",N611="technology/hardware","technology",N611="technology/gadgets","technology",N611="technology/wearables","technology",N611="film &amp; video/television","film &amp; video",N611="film &amp; video/animation","film &amp; video",N611="film &amp; video/science fiction","film &amp; video",N611="film &amp; video/documentary","film &amp; video",N611="film &amp; video/drama","film &amp; video",N611="film &amp; video/shorts","film &amp; video",N611="games/video games","games",N611="games/tabletop games","games",N611="games/mobile games","games",N611="journalism/audio","journalism",N611="photography/people","photography",N611="photography/photobooks","photography",N611="photography/places","photography",N611="photography/nature","photography",N611="music/electronic music","music",N611="music/rock","music",N611="music/indie rock","music",N611="music/faith","music",N611="publishing/children's books","publishing",N611="publishing/art books","publishing",N611="publishing/fiction","publishing",N611="publishing/translations","publishing",N611="music/pop","music",N611="music/classical music","music",N611="publishing/nonfiction","publishing",N611="publishing/radio &amp; podcasts","publishing",N611="music/world music","music",N611="music/metal","music",N611="music/jazz","music","TRUE","FALSE")</f>
        <v>technology</v>
      </c>
      <c r="R611" t="str" cm="1">
        <f t="array" ref="R611">_xlfn.IFS(N611="food/small batch","small batch",N611="food/restaurants","retaurants",N611="food/food trucks","food trucks",N611="theater/spaces","spaces",N611="theater/musical","musical",N611="theater/plays","plays",N611="technology/web","web",N611="technology/space exploration","space exploration",N611="technology/makerspaces","makerspaces",N611="technology/hardware","hardware",N611="technology/gadgets","gadgets",N611="technology/wearables","wearables",N611="film &amp; video/television","television",N611="film &amp; video/animation","animation",N611="film &amp; video/science fiction","science fiction",N611="film &amp; video/documentary","documentary",N611="film &amp; video/drama","drama",N611="film &amp; video/shorts","shorts",N611="games/video games","video games",N611="games/tabletop games","tabletop games",N611="games/mobile games","mobile games",N611="journalism/audio","audio",N611="photography/people","people",N611="photography/photobooks","photobooks",N611="photography/places","places",N611="photography/nature","nature",N611="music/electronic music","electronic music",N611="music/rock","rock",N611="music/indie rock","indie rock",N611="music/faith","faith",N611="publishing/children's books","children's books",N611="publishing/art books","art books",N611="publishing/fiction","fiction",N611="publishing/translations","translations",N611="music/pop","pop",N611="music/classical music","classical music",N611="publishing/nonfiction","nonfiction",N611="publishing/radio &amp; podcasts","radio &amp; podcasts",N611="music/world music","world music",N611="music/metal","metal",N611="music/jazz","jazz","TRUE","FALSE")</f>
        <v>web</v>
      </c>
      <c r="S611" s="5">
        <f t="shared" si="38"/>
        <v>42307.034074074079</v>
      </c>
      <c r="T611" s="5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36"/>
        <v>0</v>
      </c>
      <c r="P612" s="24" t="e">
        <f t="shared" si="37"/>
        <v>#DIV/0!</v>
      </c>
      <c r="Q612" t="str" cm="1">
        <f t="array" ref="Q612">_xlfn.IFS(N612="food/small batch","food",N612="food/restaurants","food",N612="food/food trucks","food",N612="theater/spaces","theater",N612="theater/musical","theater",N612="theater/plays","theater",N612="technology/web","technology",N612="technology/space exploration","technology",N612="technology/makerspaces","technology",N612="technology/hardware","technology",N612="technology/gadgets","technology",N612="technology/wearables","technology",N612="film &amp; video/television","film &amp; video",N612="film &amp; video/animation","film &amp; video",N612="film &amp; video/science fiction","film &amp; video",N612="film &amp; video/documentary","film &amp; video",N612="film &amp; video/drama","film &amp; video",N612="film &amp; video/shorts","film &amp; video",N612="games/video games","games",N612="games/tabletop games","games",N612="games/mobile games","games",N612="journalism/audio","journalism",N612="photography/people","photography",N612="photography/photobooks","photography",N612="photography/places","photography",N612="photography/nature","photography",N612="music/electronic music","music",N612="music/rock","music",N612="music/indie rock","music",N612="music/faith","music",N612="publishing/children's books","publishing",N612="publishing/art books","publishing",N612="publishing/fiction","publishing",N612="publishing/translations","publishing",N612="music/pop","music",N612="music/classical music","music",N612="publishing/nonfiction","publishing",N612="publishing/radio &amp; podcasts","publishing",N612="music/world music","music",N612="music/metal","music",N612="music/jazz","music","TRUE","FALSE")</f>
        <v>technology</v>
      </c>
      <c r="R612" t="str" cm="1">
        <f t="array" ref="R612">_xlfn.IFS(N612="food/small batch","small batch",N612="food/restaurants","retaurants",N612="food/food trucks","food trucks",N612="theater/spaces","spaces",N612="theater/musical","musical",N612="theater/plays","plays",N612="technology/web","web",N612="technology/space exploration","space exploration",N612="technology/makerspaces","makerspaces",N612="technology/hardware","hardware",N612="technology/gadgets","gadgets",N612="technology/wearables","wearables",N612="film &amp; video/television","television",N612="film &amp; video/animation","animation",N612="film &amp; video/science fiction","science fiction",N612="film &amp; video/documentary","documentary",N612="film &amp; video/drama","drama",N612="film &amp; video/shorts","shorts",N612="games/video games","video games",N612="games/tabletop games","tabletop games",N612="games/mobile games","mobile games",N612="journalism/audio","audio",N612="photography/people","people",N612="photography/photobooks","photobooks",N612="photography/places","places",N612="photography/nature","nature",N612="music/electronic music","electronic music",N612="music/rock","rock",N612="music/indie rock","indie rock",N612="music/faith","faith",N612="publishing/children's books","children's books",N612="publishing/art books","art books",N612="publishing/fiction","fiction",N612="publishing/translations","translations",N612="music/pop","pop",N612="music/classical music","classical music",N612="publishing/nonfiction","nonfiction",N612="publishing/radio &amp; podcasts","radio &amp; podcasts",N612="music/world music","world music",N612="music/metal","metal",N612="music/jazz","jazz","TRUE","FALSE")</f>
        <v>web</v>
      </c>
      <c r="S612" s="5">
        <f t="shared" si="38"/>
        <v>42086.83085648148</v>
      </c>
      <c r="T612" s="5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36"/>
        <v>0</v>
      </c>
      <c r="P613" s="24" t="e">
        <f t="shared" si="37"/>
        <v>#DIV/0!</v>
      </c>
      <c r="Q613" t="str" cm="1">
        <f t="array" ref="Q613">_xlfn.IFS(N613="food/small batch","food",N613="food/restaurants","food",N613="food/food trucks","food",N613="theater/spaces","theater",N613="theater/musical","theater",N613="theater/plays","theater",N613="technology/web","technology",N613="technology/space exploration","technology",N613="technology/makerspaces","technology",N613="technology/hardware","technology",N613="technology/gadgets","technology",N613="technology/wearables","technology",N613="film &amp; video/television","film &amp; video",N613="film &amp; video/animation","film &amp; video",N613="film &amp; video/science fiction","film &amp; video",N613="film &amp; video/documentary","film &amp; video",N613="film &amp; video/drama","film &amp; video",N613="film &amp; video/shorts","film &amp; video",N613="games/video games","games",N613="games/tabletop games","games",N613="games/mobile games","games",N613="journalism/audio","journalism",N613="photography/people","photography",N613="photography/photobooks","photography",N613="photography/places","photography",N613="photography/nature","photography",N613="music/electronic music","music",N613="music/rock","music",N613="music/indie rock","music",N613="music/faith","music",N613="publishing/children's books","publishing",N613="publishing/art books","publishing",N613="publishing/fiction","publishing",N613="publishing/translations","publishing",N613="music/pop","music",N613="music/classical music","music",N613="publishing/nonfiction","publishing",N613="publishing/radio &amp; podcasts","publishing",N613="music/world music","music",N613="music/metal","music",N613="music/jazz","music","TRUE","FALSE")</f>
        <v>technology</v>
      </c>
      <c r="R613" t="str" cm="1">
        <f t="array" ref="R613">_xlfn.IFS(N613="food/small batch","small batch",N613="food/restaurants","retaurants",N613="food/food trucks","food trucks",N613="theater/spaces","spaces",N613="theater/musical","musical",N613="theater/plays","plays",N613="technology/web","web",N613="technology/space exploration","space exploration",N613="technology/makerspaces","makerspaces",N613="technology/hardware","hardware",N613="technology/gadgets","gadgets",N613="technology/wearables","wearables",N613="film &amp; video/television","television",N613="film &amp; video/animation","animation",N613="film &amp; video/science fiction","science fiction",N613="film &amp; video/documentary","documentary",N613="film &amp; video/drama","drama",N613="film &amp; video/shorts","shorts",N613="games/video games","video games",N613="games/tabletop games","tabletop games",N613="games/mobile games","mobile games",N613="journalism/audio","audio",N613="photography/people","people",N613="photography/photobooks","photobooks",N613="photography/places","places",N613="photography/nature","nature",N613="music/electronic music","electronic music",N613="music/rock","rock",N613="music/indie rock","indie rock",N613="music/faith","faith",N613="publishing/children's books","children's books",N613="publishing/art books","art books",N613="publishing/fiction","fiction",N613="publishing/translations","translations",N613="music/pop","pop",N613="music/classical music","classical music",N613="publishing/nonfiction","nonfiction",N613="publishing/radio &amp; podcasts","radio &amp; podcasts",N613="music/world music","world music",N613="music/metal","metal",N613="music/jazz","jazz","TRUE","FALSE")</f>
        <v>web</v>
      </c>
      <c r="S613" s="5">
        <f t="shared" si="38"/>
        <v>42328.560613425929</v>
      </c>
      <c r="T613" s="5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36"/>
        <v>0</v>
      </c>
      <c r="P614" s="24" t="e">
        <f t="shared" si="37"/>
        <v>#DIV/0!</v>
      </c>
      <c r="Q614" t="str" cm="1">
        <f t="array" ref="Q614">_xlfn.IFS(N614="food/small batch","food",N614="food/restaurants","food",N614="food/food trucks","food",N614="theater/spaces","theater",N614="theater/musical","theater",N614="theater/plays","theater",N614="technology/web","technology",N614="technology/space exploration","technology",N614="technology/makerspaces","technology",N614="technology/hardware","technology",N614="technology/gadgets","technology",N614="technology/wearables","technology",N614="film &amp; video/television","film &amp; video",N614="film &amp; video/animation","film &amp; video",N614="film &amp; video/science fiction","film &amp; video",N614="film &amp; video/documentary","film &amp; video",N614="film &amp; video/drama","film &amp; video",N614="film &amp; video/shorts","film &amp; video",N614="games/video games","games",N614="games/tabletop games","games",N614="games/mobile games","games",N614="journalism/audio","journalism",N614="photography/people","photography",N614="photography/photobooks","photography",N614="photography/places","photography",N614="photography/nature","photography",N614="music/electronic music","music",N614="music/rock","music",N614="music/indie rock","music",N614="music/faith","music",N614="publishing/children's books","publishing",N614="publishing/art books","publishing",N614="publishing/fiction","publishing",N614="publishing/translations","publishing",N614="music/pop","music",N614="music/classical music","music",N614="publishing/nonfiction","publishing",N614="publishing/radio &amp; podcasts","publishing",N614="music/world music","music",N614="music/metal","music",N614="music/jazz","music","TRUE","FALSE")</f>
        <v>technology</v>
      </c>
      <c r="R614" t="str" cm="1">
        <f t="array" ref="R614">_xlfn.IFS(N614="food/small batch","small batch",N614="food/restaurants","retaurants",N614="food/food trucks","food trucks",N614="theater/spaces","spaces",N614="theater/musical","musical",N614="theater/plays","plays",N614="technology/web","web",N614="technology/space exploration","space exploration",N614="technology/makerspaces","makerspaces",N614="technology/hardware","hardware",N614="technology/gadgets","gadgets",N614="technology/wearables","wearables",N614="film &amp; video/television","television",N614="film &amp; video/animation","animation",N614="film &amp; video/science fiction","science fiction",N614="film &amp; video/documentary","documentary",N614="film &amp; video/drama","drama",N614="film &amp; video/shorts","shorts",N614="games/video games","video games",N614="games/tabletop games","tabletop games",N614="games/mobile games","mobile games",N614="journalism/audio","audio",N614="photography/people","people",N614="photography/photobooks","photobooks",N614="photography/places","places",N614="photography/nature","nature",N614="music/electronic music","electronic music",N614="music/rock","rock",N614="music/indie rock","indie rock",N614="music/faith","faith",N614="publishing/children's books","children's books",N614="publishing/art books","art books",N614="publishing/fiction","fiction",N614="publishing/translations","translations",N614="music/pop","pop",N614="music/classical music","classical music",N614="publishing/nonfiction","nonfiction",N614="publishing/radio &amp; podcasts","radio &amp; podcasts",N614="music/world music","world music",N614="music/metal","metal",N614="music/jazz","jazz","TRUE","FALSE")</f>
        <v>web</v>
      </c>
      <c r="S614" s="5">
        <f t="shared" si="38"/>
        <v>42585.031782407401</v>
      </c>
      <c r="T614" s="5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36"/>
        <v>21.363333333333333</v>
      </c>
      <c r="P615" s="24">
        <f t="shared" si="37"/>
        <v>105.93388429752066</v>
      </c>
      <c r="Q615" t="str" cm="1">
        <f t="array" ref="Q615">_xlfn.IFS(N615="food/small batch","food",N615="food/restaurants","food",N615="food/food trucks","food",N615="theater/spaces","theater",N615="theater/musical","theater",N615="theater/plays","theater",N615="technology/web","technology",N615="technology/space exploration","technology",N615="technology/makerspaces","technology",N615="technology/hardware","technology",N615="technology/gadgets","technology",N615="technology/wearables","technology",N615="film &amp; video/television","film &amp; video",N615="film &amp; video/animation","film &amp; video",N615="film &amp; video/science fiction","film &amp; video",N615="film &amp; video/documentary","film &amp; video",N615="film &amp; video/drama","film &amp; video",N615="film &amp; video/shorts","film &amp; video",N615="games/video games","games",N615="games/tabletop games","games",N615="games/mobile games","games",N615="journalism/audio","journalism",N615="photography/people","photography",N615="photography/photobooks","photography",N615="photography/places","photography",N615="photography/nature","photography",N615="music/electronic music","music",N615="music/rock","music",N615="music/indie rock","music",N615="music/faith","music",N615="publishing/children's books","publishing",N615="publishing/art books","publishing",N615="publishing/fiction","publishing",N615="publishing/translations","publishing",N615="music/pop","music",N615="music/classical music","music",N615="publishing/nonfiction","publishing",N615="publishing/radio &amp; podcasts","publishing",N615="music/world music","music",N615="music/metal","music",N615="music/jazz","music","TRUE","FALSE")</f>
        <v>technology</v>
      </c>
      <c r="R615" t="str" cm="1">
        <f t="array" ref="R615">_xlfn.IFS(N615="food/small batch","small batch",N615="food/restaurants","retaurants",N615="food/food trucks","food trucks",N615="theater/spaces","spaces",N615="theater/musical","musical",N615="theater/plays","plays",N615="technology/web","web",N615="technology/space exploration","space exploration",N615="technology/makerspaces","makerspaces",N615="technology/hardware","hardware",N615="technology/gadgets","gadgets",N615="technology/wearables","wearables",N615="film &amp; video/television","television",N615="film &amp; video/animation","animation",N615="film &amp; video/science fiction","science fiction",N615="film &amp; video/documentary","documentary",N615="film &amp; video/drama","drama",N615="film &amp; video/shorts","shorts",N615="games/video games","video games",N615="games/tabletop games","tabletop games",N615="games/mobile games","mobile games",N615="journalism/audio","audio",N615="photography/people","people",N615="photography/photobooks","photobooks",N615="photography/places","places",N615="photography/nature","nature",N615="music/electronic music","electronic music",N615="music/rock","rock",N615="music/indie rock","indie rock",N615="music/faith","faith",N615="publishing/children's books","children's books",N615="publishing/art books","art books",N615="publishing/fiction","fiction",N615="publishing/translations","translations",N615="music/pop","pop",N615="music/classical music","classical music",N615="publishing/nonfiction","nonfiction",N615="publishing/radio &amp; podcasts","radio &amp; podcasts",N615="music/world music","world music",N615="music/metal","metal",N615="music/jazz","jazz","TRUE","FALSE")</f>
        <v>web</v>
      </c>
      <c r="S615" s="5">
        <f t="shared" si="38"/>
        <v>42247.496759259258</v>
      </c>
      <c r="T615" s="5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36"/>
        <v>0</v>
      </c>
      <c r="P616" s="24" t="e">
        <f t="shared" si="37"/>
        <v>#DIV/0!</v>
      </c>
      <c r="Q616" t="str" cm="1">
        <f t="array" ref="Q616">_xlfn.IFS(N616="food/small batch","food",N616="food/restaurants","food",N616="food/food trucks","food",N616="theater/spaces","theater",N616="theater/musical","theater",N616="theater/plays","theater",N616="technology/web","technology",N616="technology/space exploration","technology",N616="technology/makerspaces","technology",N616="technology/hardware","technology",N616="technology/gadgets","technology",N616="technology/wearables","technology",N616="film &amp; video/television","film &amp; video",N616="film &amp; video/animation","film &amp; video",N616="film &amp; video/science fiction","film &amp; video",N616="film &amp; video/documentary","film &amp; video",N616="film &amp; video/drama","film &amp; video",N616="film &amp; video/shorts","film &amp; video",N616="games/video games","games",N616="games/tabletop games","games",N616="games/mobile games","games",N616="journalism/audio","journalism",N616="photography/people","photography",N616="photography/photobooks","photography",N616="photography/places","photography",N616="photography/nature","photography",N616="music/electronic music","music",N616="music/rock","music",N616="music/indie rock","music",N616="music/faith","music",N616="publishing/children's books","publishing",N616="publishing/art books","publishing",N616="publishing/fiction","publishing",N616="publishing/translations","publishing",N616="music/pop","music",N616="music/classical music","music",N616="publishing/nonfiction","publishing",N616="publishing/radio &amp; podcasts","publishing",N616="music/world music","music",N616="music/metal","music",N616="music/jazz","music","TRUE","FALSE")</f>
        <v>technology</v>
      </c>
      <c r="R616" t="str" cm="1">
        <f t="array" ref="R616">_xlfn.IFS(N616="food/small batch","small batch",N616="food/restaurants","retaurants",N616="food/food trucks","food trucks",N616="theater/spaces","spaces",N616="theater/musical","musical",N616="theater/plays","plays",N616="technology/web","web",N616="technology/space exploration","space exploration",N616="technology/makerspaces","makerspaces",N616="technology/hardware","hardware",N616="technology/gadgets","gadgets",N616="technology/wearables","wearables",N616="film &amp; video/television","television",N616="film &amp; video/animation","animation",N616="film &amp; video/science fiction","science fiction",N616="film &amp; video/documentary","documentary",N616="film &amp; video/drama","drama",N616="film &amp; video/shorts","shorts",N616="games/video games","video games",N616="games/tabletop games","tabletop games",N616="games/mobile games","mobile games",N616="journalism/audio","audio",N616="photography/people","people",N616="photography/photobooks","photobooks",N616="photography/places","places",N616="photography/nature","nature",N616="music/electronic music","electronic music",N616="music/rock","rock",N616="music/indie rock","indie rock",N616="music/faith","faith",N616="publishing/children's books","children's books",N616="publishing/art books","art books",N616="publishing/fiction","fiction",N616="publishing/translations","translations",N616="music/pop","pop",N616="music/classical music","classical music",N616="publishing/nonfiction","nonfiction",N616="publishing/radio &amp; podcasts","radio &amp; podcasts",N616="music/world music","world music",N616="music/metal","metal",N616="music/jazz","jazz","TRUE","FALSE")</f>
        <v>web</v>
      </c>
      <c r="S616" s="5">
        <f t="shared" si="38"/>
        <v>42515.061805555553</v>
      </c>
      <c r="T616" s="5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36"/>
        <v>0</v>
      </c>
      <c r="P617" s="24" t="e">
        <f t="shared" si="37"/>
        <v>#DIV/0!</v>
      </c>
      <c r="Q617" t="str" cm="1">
        <f t="array" ref="Q617">_xlfn.IFS(N617="food/small batch","food",N617="food/restaurants","food",N617="food/food trucks","food",N617="theater/spaces","theater",N617="theater/musical","theater",N617="theater/plays","theater",N617="technology/web","technology",N617="technology/space exploration","technology",N617="technology/makerspaces","technology",N617="technology/hardware","technology",N617="technology/gadgets","technology",N617="technology/wearables","technology",N617="film &amp; video/television","film &amp; video",N617="film &amp; video/animation","film &amp; video",N617="film &amp; video/science fiction","film &amp; video",N617="film &amp; video/documentary","film &amp; video",N617="film &amp; video/drama","film &amp; video",N617="film &amp; video/shorts","film &amp; video",N617="games/video games","games",N617="games/tabletop games","games",N617="games/mobile games","games",N617="journalism/audio","journalism",N617="photography/people","photography",N617="photography/photobooks","photography",N617="photography/places","photography",N617="photography/nature","photography",N617="music/electronic music","music",N617="music/rock","music",N617="music/indie rock","music",N617="music/faith","music",N617="publishing/children's books","publishing",N617="publishing/art books","publishing",N617="publishing/fiction","publishing",N617="publishing/translations","publishing",N617="music/pop","music",N617="music/classical music","music",N617="publishing/nonfiction","publishing",N617="publishing/radio &amp; podcasts","publishing",N617="music/world music","music",N617="music/metal","music",N617="music/jazz","music","TRUE","FALSE")</f>
        <v>technology</v>
      </c>
      <c r="R617" t="str" cm="1">
        <f t="array" ref="R617">_xlfn.IFS(N617="food/small batch","small batch",N617="food/restaurants","retaurants",N617="food/food trucks","food trucks",N617="theater/spaces","spaces",N617="theater/musical","musical",N617="theater/plays","plays",N617="technology/web","web",N617="technology/space exploration","space exploration",N617="technology/makerspaces","makerspaces",N617="technology/hardware","hardware",N617="technology/gadgets","gadgets",N617="technology/wearables","wearables",N617="film &amp; video/television","television",N617="film &amp; video/animation","animation",N617="film &amp; video/science fiction","science fiction",N617="film &amp; video/documentary","documentary",N617="film &amp; video/drama","drama",N617="film &amp; video/shorts","shorts",N617="games/video games","video games",N617="games/tabletop games","tabletop games",N617="games/mobile games","mobile games",N617="journalism/audio","audio",N617="photography/people","people",N617="photography/photobooks","photobooks",N617="photography/places","places",N617="photography/nature","nature",N617="music/electronic music","electronic music",N617="music/rock","rock",N617="music/indie rock","indie rock",N617="music/faith","faith",N617="publishing/children's books","children's books",N617="publishing/art books","art books",N617="publishing/fiction","fiction",N617="publishing/translations","translations",N617="music/pop","pop",N617="music/classical music","classical music",N617="publishing/nonfiction","nonfiction",N617="publishing/radio &amp; podcasts","radio &amp; podcasts",N617="music/world music","world music",N617="music/metal","metal",N617="music/jazz","jazz","TRUE","FALSE")</f>
        <v>web</v>
      </c>
      <c r="S617" s="5">
        <f t="shared" si="38"/>
        <v>42242.122210648144</v>
      </c>
      <c r="T617" s="5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36"/>
        <v>0</v>
      </c>
      <c r="P618" s="24" t="e">
        <f t="shared" si="37"/>
        <v>#DIV/0!</v>
      </c>
      <c r="Q618" t="str" cm="1">
        <f t="array" ref="Q618">_xlfn.IFS(N618="food/small batch","food",N618="food/restaurants","food",N618="food/food trucks","food",N618="theater/spaces","theater",N618="theater/musical","theater",N618="theater/plays","theater",N618="technology/web","technology",N618="technology/space exploration","technology",N618="technology/makerspaces","technology",N618="technology/hardware","technology",N618="technology/gadgets","technology",N618="technology/wearables","technology",N618="film &amp; video/television","film &amp; video",N618="film &amp; video/animation","film &amp; video",N618="film &amp; video/science fiction","film &amp; video",N618="film &amp; video/documentary","film &amp; video",N618="film &amp; video/drama","film &amp; video",N618="film &amp; video/shorts","film &amp; video",N618="games/video games","games",N618="games/tabletop games","games",N618="games/mobile games","games",N618="journalism/audio","journalism",N618="photography/people","photography",N618="photography/photobooks","photography",N618="photography/places","photography",N618="photography/nature","photography",N618="music/electronic music","music",N618="music/rock","music",N618="music/indie rock","music",N618="music/faith","music",N618="publishing/children's books","publishing",N618="publishing/art books","publishing",N618="publishing/fiction","publishing",N618="publishing/translations","publishing",N618="music/pop","music",N618="music/classical music","music",N618="publishing/nonfiction","publishing",N618="publishing/radio &amp; podcasts","publishing",N618="music/world music","music",N618="music/metal","music",N618="music/jazz","music","TRUE","FALSE")</f>
        <v>technology</v>
      </c>
      <c r="R618" t="str" cm="1">
        <f t="array" ref="R618">_xlfn.IFS(N618="food/small batch","small batch",N618="food/restaurants","retaurants",N618="food/food trucks","food trucks",N618="theater/spaces","spaces",N618="theater/musical","musical",N618="theater/plays","plays",N618="technology/web","web",N618="technology/space exploration","space exploration",N618="technology/makerspaces","makerspaces",N618="technology/hardware","hardware",N618="technology/gadgets","gadgets",N618="technology/wearables","wearables",N618="film &amp; video/television","television",N618="film &amp; video/animation","animation",N618="film &amp; video/science fiction","science fiction",N618="film &amp; video/documentary","documentary",N618="film &amp; video/drama","drama",N618="film &amp; video/shorts","shorts",N618="games/video games","video games",N618="games/tabletop games","tabletop games",N618="games/mobile games","mobile games",N618="journalism/audio","audio",N618="photography/people","people",N618="photography/photobooks","photobooks",N618="photography/places","places",N618="photography/nature","nature",N618="music/electronic music","electronic music",N618="music/rock","rock",N618="music/indie rock","indie rock",N618="music/faith","faith",N618="publishing/children's books","children's books",N618="publishing/art books","art books",N618="publishing/fiction","fiction",N618="publishing/translations","translations",N618="music/pop","pop",N618="music/classical music","classical music",N618="publishing/nonfiction","nonfiction",N618="publishing/radio &amp; podcasts","radio &amp; podcasts",N618="music/world music","world music",N618="music/metal","metal",N618="music/jazz","jazz","TRUE","FALSE")</f>
        <v>web</v>
      </c>
      <c r="S618" s="5">
        <f t="shared" si="38"/>
        <v>42761.376238425932</v>
      </c>
      <c r="T618" s="5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36"/>
        <v>3</v>
      </c>
      <c r="P619" s="24">
        <f t="shared" si="37"/>
        <v>20</v>
      </c>
      <c r="Q619" t="str" cm="1">
        <f t="array" ref="Q619">_xlfn.IFS(N619="food/small batch","food",N619="food/restaurants","food",N619="food/food trucks","food",N619="theater/spaces","theater",N619="theater/musical","theater",N619="theater/plays","theater",N619="technology/web","technology",N619="technology/space exploration","technology",N619="technology/makerspaces","technology",N619="technology/hardware","technology",N619="technology/gadgets","technology",N619="technology/wearables","technology",N619="film &amp; video/television","film &amp; video",N619="film &amp; video/animation","film &amp; video",N619="film &amp; video/science fiction","film &amp; video",N619="film &amp; video/documentary","film &amp; video",N619="film &amp; video/drama","film &amp; video",N619="film &amp; video/shorts","film &amp; video",N619="games/video games","games",N619="games/tabletop games","games",N619="games/mobile games","games",N619="journalism/audio","journalism",N619="photography/people","photography",N619="photography/photobooks","photography",N619="photography/places","photography",N619="photography/nature","photography",N619="music/electronic music","music",N619="music/rock","music",N619="music/indie rock","music",N619="music/faith","music",N619="publishing/children's books","publishing",N619="publishing/art books","publishing",N619="publishing/fiction","publishing",N619="publishing/translations","publishing",N619="music/pop","music",N619="music/classical music","music",N619="publishing/nonfiction","publishing",N619="publishing/radio &amp; podcasts","publishing",N619="music/world music","music",N619="music/metal","music",N619="music/jazz","music","TRUE","FALSE")</f>
        <v>technology</v>
      </c>
      <c r="R619" t="str" cm="1">
        <f t="array" ref="R619">_xlfn.IFS(N619="food/small batch","small batch",N619="food/restaurants","retaurants",N619="food/food trucks","food trucks",N619="theater/spaces","spaces",N619="theater/musical","musical",N619="theater/plays","plays",N619="technology/web","web",N619="technology/space exploration","space exploration",N619="technology/makerspaces","makerspaces",N619="technology/hardware","hardware",N619="technology/gadgets","gadgets",N619="technology/wearables","wearables",N619="film &amp; video/television","television",N619="film &amp; video/animation","animation",N619="film &amp; video/science fiction","science fiction",N619="film &amp; video/documentary","documentary",N619="film &amp; video/drama","drama",N619="film &amp; video/shorts","shorts",N619="games/video games","video games",N619="games/tabletop games","tabletop games",N619="games/mobile games","mobile games",N619="journalism/audio","audio",N619="photography/people","people",N619="photography/photobooks","photobooks",N619="photography/places","places",N619="photography/nature","nature",N619="music/electronic music","electronic music",N619="music/rock","rock",N619="music/indie rock","indie rock",N619="music/faith","faith",N619="publishing/children's books","children's books",N619="publishing/art books","art books",N619="publishing/fiction","fiction",N619="publishing/translations","translations",N619="music/pop","pop",N619="music/classical music","classical music",N619="publishing/nonfiction","nonfiction",N619="publishing/radio &amp; podcasts","radio &amp; podcasts",N619="music/world music","world music",N619="music/metal","metal",N619="music/jazz","jazz","TRUE","FALSE")</f>
        <v>web</v>
      </c>
      <c r="S619" s="5">
        <f t="shared" si="38"/>
        <v>42087.343090277776</v>
      </c>
      <c r="T619" s="5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36"/>
        <v>0</v>
      </c>
      <c r="P620" s="24" t="e">
        <f t="shared" si="37"/>
        <v>#DIV/0!</v>
      </c>
      <c r="Q620" t="str" cm="1">
        <f t="array" ref="Q620">_xlfn.IFS(N620="food/small batch","food",N620="food/restaurants","food",N620="food/food trucks","food",N620="theater/spaces","theater",N620="theater/musical","theater",N620="theater/plays","theater",N620="technology/web","technology",N620="technology/space exploration","technology",N620="technology/makerspaces","technology",N620="technology/hardware","technology",N620="technology/gadgets","technology",N620="technology/wearables","technology",N620="film &amp; video/television","film &amp; video",N620="film &amp; video/animation","film &amp; video",N620="film &amp; video/science fiction","film &amp; video",N620="film &amp; video/documentary","film &amp; video",N620="film &amp; video/drama","film &amp; video",N620="film &amp; video/shorts","film &amp; video",N620="games/video games","games",N620="games/tabletop games","games",N620="games/mobile games","games",N620="journalism/audio","journalism",N620="photography/people","photography",N620="photography/photobooks","photography",N620="photography/places","photography",N620="photography/nature","photography",N620="music/electronic music","music",N620="music/rock","music",N620="music/indie rock","music",N620="music/faith","music",N620="publishing/children's books","publishing",N620="publishing/art books","publishing",N620="publishing/fiction","publishing",N620="publishing/translations","publishing",N620="music/pop","music",N620="music/classical music","music",N620="publishing/nonfiction","publishing",N620="publishing/radio &amp; podcasts","publishing",N620="music/world music","music",N620="music/metal","music",N620="music/jazz","music","TRUE","FALSE")</f>
        <v>technology</v>
      </c>
      <c r="R620" t="str" cm="1">
        <f t="array" ref="R620">_xlfn.IFS(N620="food/small batch","small batch",N620="food/restaurants","retaurants",N620="food/food trucks","food trucks",N620="theater/spaces","spaces",N620="theater/musical","musical",N620="theater/plays","plays",N620="technology/web","web",N620="technology/space exploration","space exploration",N620="technology/makerspaces","makerspaces",N620="technology/hardware","hardware",N620="technology/gadgets","gadgets",N620="technology/wearables","wearables",N620="film &amp; video/television","television",N620="film &amp; video/animation","animation",N620="film &amp; video/science fiction","science fiction",N620="film &amp; video/documentary","documentary",N620="film &amp; video/drama","drama",N620="film &amp; video/shorts","shorts",N620="games/video games","video games",N620="games/tabletop games","tabletop games",N620="games/mobile games","mobile games",N620="journalism/audio","audio",N620="photography/people","people",N620="photography/photobooks","photobooks",N620="photography/places","places",N620="photography/nature","nature",N620="music/electronic music","electronic music",N620="music/rock","rock",N620="music/indie rock","indie rock",N620="music/faith","faith",N620="publishing/children's books","children's books",N620="publishing/art books","art books",N620="publishing/fiction","fiction",N620="publishing/translations","translations",N620="music/pop","pop",N620="music/classical music","classical music",N620="publishing/nonfiction","nonfiction",N620="publishing/radio &amp; podcasts","radio &amp; podcasts",N620="music/world music","world music",N620="music/metal","metal",N620="music/jazz","jazz","TRUE","FALSE")</f>
        <v>web</v>
      </c>
      <c r="S620" s="5">
        <f t="shared" si="38"/>
        <v>42317.810219907406</v>
      </c>
      <c r="T620" s="5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36"/>
        <v>3.9999999999999996E-5</v>
      </c>
      <c r="P621" s="24">
        <f t="shared" si="37"/>
        <v>1</v>
      </c>
      <c r="Q621" t="str" cm="1">
        <f t="array" ref="Q621">_xlfn.IFS(N621="food/small batch","food",N621="food/restaurants","food",N621="food/food trucks","food",N621="theater/spaces","theater",N621="theater/musical","theater",N621="theater/plays","theater",N621="technology/web","technology",N621="technology/space exploration","technology",N621="technology/makerspaces","technology",N621="technology/hardware","technology",N621="technology/gadgets","technology",N621="technology/wearables","technology",N621="film &amp; video/television","film &amp; video",N621="film &amp; video/animation","film &amp; video",N621="film &amp; video/science fiction","film &amp; video",N621="film &amp; video/documentary","film &amp; video",N621="film &amp; video/drama","film &amp; video",N621="film &amp; video/shorts","film &amp; video",N621="games/video games","games",N621="games/tabletop games","games",N621="games/mobile games","games",N621="journalism/audio","journalism",N621="photography/people","photography",N621="photography/photobooks","photography",N621="photography/places","photography",N621="photography/nature","photography",N621="music/electronic music","music",N621="music/rock","music",N621="music/indie rock","music",N621="music/faith","music",N621="publishing/children's books","publishing",N621="publishing/art books","publishing",N621="publishing/fiction","publishing",N621="publishing/translations","publishing",N621="music/pop","music",N621="music/classical music","music",N621="publishing/nonfiction","publishing",N621="publishing/radio &amp; podcasts","publishing",N621="music/world music","music",N621="music/metal","music",N621="music/jazz","music","TRUE","FALSE")</f>
        <v>technology</v>
      </c>
      <c r="R621" t="str" cm="1">
        <f t="array" ref="R621">_xlfn.IFS(N621="food/small batch","small batch",N621="food/restaurants","retaurants",N621="food/food trucks","food trucks",N621="theater/spaces","spaces",N621="theater/musical","musical",N621="theater/plays","plays",N621="technology/web","web",N621="technology/space exploration","space exploration",N621="technology/makerspaces","makerspaces",N621="technology/hardware","hardware",N621="technology/gadgets","gadgets",N621="technology/wearables","wearables",N621="film &amp; video/television","television",N621="film &amp; video/animation","animation",N621="film &amp; video/science fiction","science fiction",N621="film &amp; video/documentary","documentary",N621="film &amp; video/drama","drama",N621="film &amp; video/shorts","shorts",N621="games/video games","video games",N621="games/tabletop games","tabletop games",N621="games/mobile games","mobile games",N621="journalism/audio","audio",N621="photography/people","people",N621="photography/photobooks","photobooks",N621="photography/places","places",N621="photography/nature","nature",N621="music/electronic music","electronic music",N621="music/rock","rock",N621="music/indie rock","indie rock",N621="music/faith","faith",N621="publishing/children's books","children's books",N621="publishing/art books","art books",N621="publishing/fiction","fiction",N621="publishing/translations","translations",N621="music/pop","pop",N621="music/classical music","classical music",N621="publishing/nonfiction","nonfiction",N621="publishing/radio &amp; podcasts","radio &amp; podcasts",N621="music/world music","world music",N621="music/metal","metal",N621="music/jazz","jazz","TRUE","FALSE")</f>
        <v>web</v>
      </c>
      <c r="S621" s="5">
        <f t="shared" si="38"/>
        <v>41908.650347222225</v>
      </c>
      <c r="T621" s="5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36"/>
        <v>1</v>
      </c>
      <c r="P622" s="24">
        <f t="shared" si="37"/>
        <v>300</v>
      </c>
      <c r="Q622" t="str" cm="1">
        <f t="array" ref="Q622">_xlfn.IFS(N622="food/small batch","food",N622="food/restaurants","food",N622="food/food trucks","food",N622="theater/spaces","theater",N622="theater/musical","theater",N622="theater/plays","theater",N622="technology/web","technology",N622="technology/space exploration","technology",N622="technology/makerspaces","technology",N622="technology/hardware","technology",N622="technology/gadgets","technology",N622="technology/wearables","technology",N622="film &amp; video/television","film &amp; video",N622="film &amp; video/animation","film &amp; video",N622="film &amp; video/science fiction","film &amp; video",N622="film &amp; video/documentary","film &amp; video",N622="film &amp; video/drama","film &amp; video",N622="film &amp; video/shorts","film &amp; video",N622="games/video games","games",N622="games/tabletop games","games",N622="games/mobile games","games",N622="journalism/audio","journalism",N622="photography/people","photography",N622="photography/photobooks","photography",N622="photography/places","photography",N622="photography/nature","photography",N622="music/electronic music","music",N622="music/rock","music",N622="music/indie rock","music",N622="music/faith","music",N622="publishing/children's books","publishing",N622="publishing/art books","publishing",N622="publishing/fiction","publishing",N622="publishing/translations","publishing",N622="music/pop","music",N622="music/classical music","music",N622="publishing/nonfiction","publishing",N622="publishing/radio &amp; podcasts","publishing",N622="music/world music","music",N622="music/metal","music",N622="music/jazz","music","TRUE","FALSE")</f>
        <v>technology</v>
      </c>
      <c r="R622" t="str" cm="1">
        <f t="array" ref="R622">_xlfn.IFS(N622="food/small batch","small batch",N622="food/restaurants","retaurants",N622="food/food trucks","food trucks",N622="theater/spaces","spaces",N622="theater/musical","musical",N622="theater/plays","plays",N622="technology/web","web",N622="technology/space exploration","space exploration",N622="technology/makerspaces","makerspaces",N622="technology/hardware","hardware",N622="technology/gadgets","gadgets",N622="technology/wearables","wearables",N622="film &amp; video/television","television",N622="film &amp; video/animation","animation",N622="film &amp; video/science fiction","science fiction",N622="film &amp; video/documentary","documentary",N622="film &amp; video/drama","drama",N622="film &amp; video/shorts","shorts",N622="games/video games","video games",N622="games/tabletop games","tabletop games",N622="games/mobile games","mobile games",N622="journalism/audio","audio",N622="photography/people","people",N622="photography/photobooks","photobooks",N622="photography/places","places",N622="photography/nature","nature",N622="music/electronic music","electronic music",N622="music/rock","rock",N622="music/indie rock","indie rock",N622="music/faith","faith",N622="publishing/children's books","children's books",N622="publishing/art books","art books",N622="publishing/fiction","fiction",N622="publishing/translations","translations",N622="music/pop","pop",N622="music/classical music","classical music",N622="publishing/nonfiction","nonfiction",N622="publishing/radio &amp; podcasts","radio &amp; podcasts",N622="music/world music","world music",N622="music/metal","metal",N622="music/jazz","jazz","TRUE","FALSE")</f>
        <v>web</v>
      </c>
      <c r="S622" s="5">
        <f t="shared" si="38"/>
        <v>41831.716874999998</v>
      </c>
      <c r="T622" s="5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36"/>
        <v>1.044</v>
      </c>
      <c r="P623" s="24">
        <f t="shared" si="37"/>
        <v>87</v>
      </c>
      <c r="Q623" t="str" cm="1">
        <f t="array" ref="Q623">_xlfn.IFS(N623="food/small batch","food",N623="food/restaurants","food",N623="food/food trucks","food",N623="theater/spaces","theater",N623="theater/musical","theater",N623="theater/plays","theater",N623="technology/web","technology",N623="technology/space exploration","technology",N623="technology/makerspaces","technology",N623="technology/hardware","technology",N623="technology/gadgets","technology",N623="technology/wearables","technology",N623="film &amp; video/television","film &amp; video",N623="film &amp; video/animation","film &amp; video",N623="film &amp; video/science fiction","film &amp; video",N623="film &amp; video/documentary","film &amp; video",N623="film &amp; video/drama","film &amp; video",N623="film &amp; video/shorts","film &amp; video",N623="games/video games","games",N623="games/tabletop games","games",N623="games/mobile games","games",N623="journalism/audio","journalism",N623="photography/people","photography",N623="photography/photobooks","photography",N623="photography/places","photography",N623="photography/nature","photography",N623="music/electronic music","music",N623="music/rock","music",N623="music/indie rock","music",N623="music/faith","music",N623="publishing/children's books","publishing",N623="publishing/art books","publishing",N623="publishing/fiction","publishing",N623="publishing/translations","publishing",N623="music/pop","music",N623="music/classical music","music",N623="publishing/nonfiction","publishing",N623="publishing/radio &amp; podcasts","publishing",N623="music/world music","music",N623="music/metal","music",N623="music/jazz","music","TRUE","FALSE")</f>
        <v>technology</v>
      </c>
      <c r="R623" t="str" cm="1">
        <f t="array" ref="R623">_xlfn.IFS(N623="food/small batch","small batch",N623="food/restaurants","retaurants",N623="food/food trucks","food trucks",N623="theater/spaces","spaces",N623="theater/musical","musical",N623="theater/plays","plays",N623="technology/web","web",N623="technology/space exploration","space exploration",N623="technology/makerspaces","makerspaces",N623="technology/hardware","hardware",N623="technology/gadgets","gadgets",N623="technology/wearables","wearables",N623="film &amp; video/television","television",N623="film &amp; video/animation","animation",N623="film &amp; video/science fiction","science fiction",N623="film &amp; video/documentary","documentary",N623="film &amp; video/drama","drama",N623="film &amp; video/shorts","shorts",N623="games/video games","video games",N623="games/tabletop games","tabletop games",N623="games/mobile games","mobile games",N623="journalism/audio","audio",N623="photography/people","people",N623="photography/photobooks","photobooks",N623="photography/places","places",N623="photography/nature","nature",N623="music/electronic music","electronic music",N623="music/rock","rock",N623="music/indie rock","indie rock",N623="music/faith","faith",N623="publishing/children's books","children's books",N623="publishing/art books","art books",N623="publishing/fiction","fiction",N623="publishing/translations","translations",N623="music/pop","pop",N623="music/classical music","classical music",N623="publishing/nonfiction","nonfiction",N623="publishing/radio &amp; podcasts","radio &amp; podcasts",N623="music/world music","world music",N623="music/metal","metal",N623="music/jazz","jazz","TRUE","FALSE")</f>
        <v>web</v>
      </c>
      <c r="S623" s="5">
        <f t="shared" si="38"/>
        <v>42528.987696759257</v>
      </c>
      <c r="T623" s="5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36"/>
        <v>5.6833333333333336</v>
      </c>
      <c r="P624" s="24">
        <f t="shared" si="37"/>
        <v>37.888888888888886</v>
      </c>
      <c r="Q624" t="str" cm="1">
        <f t="array" ref="Q624">_xlfn.IFS(N624="food/small batch","food",N624="food/restaurants","food",N624="food/food trucks","food",N624="theater/spaces","theater",N624="theater/musical","theater",N624="theater/plays","theater",N624="technology/web","technology",N624="technology/space exploration","technology",N624="technology/makerspaces","technology",N624="technology/hardware","technology",N624="technology/gadgets","technology",N624="technology/wearables","technology",N624="film &amp; video/television","film &amp; video",N624="film &amp; video/animation","film &amp; video",N624="film &amp; video/science fiction","film &amp; video",N624="film &amp; video/documentary","film &amp; video",N624="film &amp; video/drama","film &amp; video",N624="film &amp; video/shorts","film &amp; video",N624="games/video games","games",N624="games/tabletop games","games",N624="games/mobile games","games",N624="journalism/audio","journalism",N624="photography/people","photography",N624="photography/photobooks","photography",N624="photography/places","photography",N624="photography/nature","photography",N624="music/electronic music","music",N624="music/rock","music",N624="music/indie rock","music",N624="music/faith","music",N624="publishing/children's books","publishing",N624="publishing/art books","publishing",N624="publishing/fiction","publishing",N624="publishing/translations","publishing",N624="music/pop","music",N624="music/classical music","music",N624="publishing/nonfiction","publishing",N624="publishing/radio &amp; podcasts","publishing",N624="music/world music","music",N624="music/metal","music",N624="music/jazz","music","TRUE","FALSE")</f>
        <v>technology</v>
      </c>
      <c r="R624" t="str" cm="1">
        <f t="array" ref="R624">_xlfn.IFS(N624="food/small batch","small batch",N624="food/restaurants","retaurants",N624="food/food trucks","food trucks",N624="theater/spaces","spaces",N624="theater/musical","musical",N624="theater/plays","plays",N624="technology/web","web",N624="technology/space exploration","space exploration",N624="technology/makerspaces","makerspaces",N624="technology/hardware","hardware",N624="technology/gadgets","gadgets",N624="technology/wearables","wearables",N624="film &amp; video/television","television",N624="film &amp; video/animation","animation",N624="film &amp; video/science fiction","science fiction",N624="film &amp; video/documentary","documentary",N624="film &amp; video/drama","drama",N624="film &amp; video/shorts","shorts",N624="games/video games","video games",N624="games/tabletop games","tabletop games",N624="games/mobile games","mobile games",N624="journalism/audio","audio",N624="photography/people","people",N624="photography/photobooks","photobooks",N624="photography/places","places",N624="photography/nature","nature",N624="music/electronic music","electronic music",N624="music/rock","rock",N624="music/indie rock","indie rock",N624="music/faith","faith",N624="publishing/children's books","children's books",N624="publishing/art books","art books",N624="publishing/fiction","fiction",N624="publishing/translations","translations",N624="music/pop","pop",N624="music/classical music","classical music",N624="publishing/nonfiction","nonfiction",N624="publishing/radio &amp; podcasts","radio &amp; podcasts",N624="music/world music","world music",N624="music/metal","metal",N624="music/jazz","jazz","TRUE","FALSE")</f>
        <v>web</v>
      </c>
      <c r="S624" s="5">
        <f t="shared" si="38"/>
        <v>42532.774745370371</v>
      </c>
      <c r="T624" s="5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36"/>
        <v>0</v>
      </c>
      <c r="P625" s="24" t="e">
        <f t="shared" si="37"/>
        <v>#DIV/0!</v>
      </c>
      <c r="Q625" t="str" cm="1">
        <f t="array" ref="Q625">_xlfn.IFS(N625="food/small batch","food",N625="food/restaurants","food",N625="food/food trucks","food",N625="theater/spaces","theater",N625="theater/musical","theater",N625="theater/plays","theater",N625="technology/web","technology",N625="technology/space exploration","technology",N625="technology/makerspaces","technology",N625="technology/hardware","technology",N625="technology/gadgets","technology",N625="technology/wearables","technology",N625="film &amp; video/television","film &amp; video",N625="film &amp; video/animation","film &amp; video",N625="film &amp; video/science fiction","film &amp; video",N625="film &amp; video/documentary","film &amp; video",N625="film &amp; video/drama","film &amp; video",N625="film &amp; video/shorts","film &amp; video",N625="games/video games","games",N625="games/tabletop games","games",N625="games/mobile games","games",N625="journalism/audio","journalism",N625="photography/people","photography",N625="photography/photobooks","photography",N625="photography/places","photography",N625="photography/nature","photography",N625="music/electronic music","music",N625="music/rock","music",N625="music/indie rock","music",N625="music/faith","music",N625="publishing/children's books","publishing",N625="publishing/art books","publishing",N625="publishing/fiction","publishing",N625="publishing/translations","publishing",N625="music/pop","music",N625="music/classical music","music",N625="publishing/nonfiction","publishing",N625="publishing/radio &amp; podcasts","publishing",N625="music/world music","music",N625="music/metal","music",N625="music/jazz","music","TRUE","FALSE")</f>
        <v>technology</v>
      </c>
      <c r="R625" t="str" cm="1">
        <f t="array" ref="R625">_xlfn.IFS(N625="food/small batch","small batch",N625="food/restaurants","retaurants",N625="food/food trucks","food trucks",N625="theater/spaces","spaces",N625="theater/musical","musical",N625="theater/plays","plays",N625="technology/web","web",N625="technology/space exploration","space exploration",N625="technology/makerspaces","makerspaces",N625="technology/hardware","hardware",N625="technology/gadgets","gadgets",N625="technology/wearables","wearables",N625="film &amp; video/television","television",N625="film &amp; video/animation","animation",N625="film &amp; video/science fiction","science fiction",N625="film &amp; video/documentary","documentary",N625="film &amp; video/drama","drama",N625="film &amp; video/shorts","shorts",N625="games/video games","video games",N625="games/tabletop games","tabletop games",N625="games/mobile games","mobile games",N625="journalism/audio","audio",N625="photography/people","people",N625="photography/photobooks","photobooks",N625="photography/places","places",N625="photography/nature","nature",N625="music/electronic music","electronic music",N625="music/rock","rock",N625="music/indie rock","indie rock",N625="music/faith","faith",N625="publishing/children's books","children's books",N625="publishing/art books","art books",N625="publishing/fiction","fiction",N625="publishing/translations","translations",N625="music/pop","pop",N625="music/classical music","classical music",N625="publishing/nonfiction","nonfiction",N625="publishing/radio &amp; podcasts","radio &amp; podcasts",N625="music/world music","world music",N625="music/metal","metal",N625="music/jazz","jazz","TRUE","FALSE")</f>
        <v>web</v>
      </c>
      <c r="S625" s="5">
        <f t="shared" si="38"/>
        <v>42122.009224537032</v>
      </c>
      <c r="T625" s="5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36"/>
        <v>0</v>
      </c>
      <c r="P626" s="24" t="e">
        <f t="shared" si="37"/>
        <v>#DIV/0!</v>
      </c>
      <c r="Q626" t="str" cm="1">
        <f t="array" ref="Q626">_xlfn.IFS(N626="food/small batch","food",N626="food/restaurants","food",N626="food/food trucks","food",N626="theater/spaces","theater",N626="theater/musical","theater",N626="theater/plays","theater",N626="technology/web","technology",N626="technology/space exploration","technology",N626="technology/makerspaces","technology",N626="technology/hardware","technology",N626="technology/gadgets","technology",N626="technology/wearables","technology",N626="film &amp; video/television","film &amp; video",N626="film &amp; video/animation","film &amp; video",N626="film &amp; video/science fiction","film &amp; video",N626="film &amp; video/documentary","film &amp; video",N626="film &amp; video/drama","film &amp; video",N626="film &amp; video/shorts","film &amp; video",N626="games/video games","games",N626="games/tabletop games","games",N626="games/mobile games","games",N626="journalism/audio","journalism",N626="photography/people","photography",N626="photography/photobooks","photography",N626="photography/places","photography",N626="photography/nature","photography",N626="music/electronic music","music",N626="music/rock","music",N626="music/indie rock","music",N626="music/faith","music",N626="publishing/children's books","publishing",N626="publishing/art books","publishing",N626="publishing/fiction","publishing",N626="publishing/translations","publishing",N626="music/pop","music",N626="music/classical music","music",N626="publishing/nonfiction","publishing",N626="publishing/radio &amp; podcasts","publishing",N626="music/world music","music",N626="music/metal","music",N626="music/jazz","music","TRUE","FALSE")</f>
        <v>technology</v>
      </c>
      <c r="R626" t="str" cm="1">
        <f t="array" ref="R626">_xlfn.IFS(N626="food/small batch","small batch",N626="food/restaurants","retaurants",N626="food/food trucks","food trucks",N626="theater/spaces","spaces",N626="theater/musical","musical",N626="theater/plays","plays",N626="technology/web","web",N626="technology/space exploration","space exploration",N626="technology/makerspaces","makerspaces",N626="technology/hardware","hardware",N626="technology/gadgets","gadgets",N626="technology/wearables","wearables",N626="film &amp; video/television","television",N626="film &amp; video/animation","animation",N626="film &amp; video/science fiction","science fiction",N626="film &amp; video/documentary","documentary",N626="film &amp; video/drama","drama",N626="film &amp; video/shorts","shorts",N626="games/video games","video games",N626="games/tabletop games","tabletop games",N626="games/mobile games","mobile games",N626="journalism/audio","audio",N626="photography/people","people",N626="photography/photobooks","photobooks",N626="photography/places","places",N626="photography/nature","nature",N626="music/electronic music","electronic music",N626="music/rock","rock",N626="music/indie rock","indie rock",N626="music/faith","faith",N626="publishing/children's books","children's books",N626="publishing/art books","art books",N626="publishing/fiction","fiction",N626="publishing/translations","translations",N626="music/pop","pop",N626="music/classical music","classical music",N626="publishing/nonfiction","nonfiction",N626="publishing/radio &amp; podcasts","radio &amp; podcasts",N626="music/world music","world music",N626="music/metal","metal",N626="music/jazz","jazz","TRUE","FALSE")</f>
        <v>web</v>
      </c>
      <c r="S626" s="5">
        <f t="shared" si="38"/>
        <v>42108.988900462966</v>
      </c>
      <c r="T626" s="5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36"/>
        <v>0</v>
      </c>
      <c r="P627" s="24" t="e">
        <f t="shared" si="37"/>
        <v>#DIV/0!</v>
      </c>
      <c r="Q627" t="str" cm="1">
        <f t="array" ref="Q627">_xlfn.IFS(N627="food/small batch","food",N627="food/restaurants","food",N627="food/food trucks","food",N627="theater/spaces","theater",N627="theater/musical","theater",N627="theater/plays","theater",N627="technology/web","technology",N627="technology/space exploration","technology",N627="technology/makerspaces","technology",N627="technology/hardware","technology",N627="technology/gadgets","technology",N627="technology/wearables","technology",N627="film &amp; video/television","film &amp; video",N627="film &amp; video/animation","film &amp; video",N627="film &amp; video/science fiction","film &amp; video",N627="film &amp; video/documentary","film &amp; video",N627="film &amp; video/drama","film &amp; video",N627="film &amp; video/shorts","film &amp; video",N627="games/video games","games",N627="games/tabletop games","games",N627="games/mobile games","games",N627="journalism/audio","journalism",N627="photography/people","photography",N627="photography/photobooks","photography",N627="photography/places","photography",N627="photography/nature","photography",N627="music/electronic music","music",N627="music/rock","music",N627="music/indie rock","music",N627="music/faith","music",N627="publishing/children's books","publishing",N627="publishing/art books","publishing",N627="publishing/fiction","publishing",N627="publishing/translations","publishing",N627="music/pop","music",N627="music/classical music","music",N627="publishing/nonfiction","publishing",N627="publishing/radio &amp; podcasts","publishing",N627="music/world music","music",N627="music/metal","music",N627="music/jazz","music","TRUE","FALSE")</f>
        <v>technology</v>
      </c>
      <c r="R627" t="str" cm="1">
        <f t="array" ref="R627">_xlfn.IFS(N627="food/small batch","small batch",N627="food/restaurants","retaurants",N627="food/food trucks","food trucks",N627="theater/spaces","spaces",N627="theater/musical","musical",N627="theater/plays","plays",N627="technology/web","web",N627="technology/space exploration","space exploration",N627="technology/makerspaces","makerspaces",N627="technology/hardware","hardware",N627="technology/gadgets","gadgets",N627="technology/wearables","wearables",N627="film &amp; video/television","television",N627="film &amp; video/animation","animation",N627="film &amp; video/science fiction","science fiction",N627="film &amp; video/documentary","documentary",N627="film &amp; video/drama","drama",N627="film &amp; video/shorts","shorts",N627="games/video games","video games",N627="games/tabletop games","tabletop games",N627="games/mobile games","mobile games",N627="journalism/audio","audio",N627="photography/people","people",N627="photography/photobooks","photobooks",N627="photography/places","places",N627="photography/nature","nature",N627="music/electronic music","electronic music",N627="music/rock","rock",N627="music/indie rock","indie rock",N627="music/faith","faith",N627="publishing/children's books","children's books",N627="publishing/art books","art books",N627="publishing/fiction","fiction",N627="publishing/translations","translations",N627="music/pop","pop",N627="music/classical music","classical music",N627="publishing/nonfiction","nonfiction",N627="publishing/radio &amp; podcasts","radio &amp; podcasts",N627="music/world music","world music",N627="music/metal","metal",N627="music/jazz","jazz","TRUE","FALSE")</f>
        <v>web</v>
      </c>
      <c r="S627" s="5">
        <f t="shared" si="38"/>
        <v>42790.895567129628</v>
      </c>
      <c r="T627" s="5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36"/>
        <v>17.380000000000003</v>
      </c>
      <c r="P628" s="24">
        <f t="shared" si="37"/>
        <v>111.41025641025641</v>
      </c>
      <c r="Q628" t="str" cm="1">
        <f t="array" ref="Q628">_xlfn.IFS(N628="food/small batch","food",N628="food/restaurants","food",N628="food/food trucks","food",N628="theater/spaces","theater",N628="theater/musical","theater",N628="theater/plays","theater",N628="technology/web","technology",N628="technology/space exploration","technology",N628="technology/makerspaces","technology",N628="technology/hardware","technology",N628="technology/gadgets","technology",N628="technology/wearables","technology",N628="film &amp; video/television","film &amp; video",N628="film &amp; video/animation","film &amp; video",N628="film &amp; video/science fiction","film &amp; video",N628="film &amp; video/documentary","film &amp; video",N628="film &amp; video/drama","film &amp; video",N628="film &amp; video/shorts","film &amp; video",N628="games/video games","games",N628="games/tabletop games","games",N628="games/mobile games","games",N628="journalism/audio","journalism",N628="photography/people","photography",N628="photography/photobooks","photography",N628="photography/places","photography",N628="photography/nature","photography",N628="music/electronic music","music",N628="music/rock","music",N628="music/indie rock","music",N628="music/faith","music",N628="publishing/children's books","publishing",N628="publishing/art books","publishing",N628="publishing/fiction","publishing",N628="publishing/translations","publishing",N628="music/pop","music",N628="music/classical music","music",N628="publishing/nonfiction","publishing",N628="publishing/radio &amp; podcasts","publishing",N628="music/world music","music",N628="music/metal","music",N628="music/jazz","music","TRUE","FALSE")</f>
        <v>technology</v>
      </c>
      <c r="R628" t="str" cm="1">
        <f t="array" ref="R628">_xlfn.IFS(N628="food/small batch","small batch",N628="food/restaurants","retaurants",N628="food/food trucks","food trucks",N628="theater/spaces","spaces",N628="theater/musical","musical",N628="theater/plays","plays",N628="technology/web","web",N628="technology/space exploration","space exploration",N628="technology/makerspaces","makerspaces",N628="technology/hardware","hardware",N628="technology/gadgets","gadgets",N628="technology/wearables","wearables",N628="film &amp; video/television","television",N628="film &amp; video/animation","animation",N628="film &amp; video/science fiction","science fiction",N628="film &amp; video/documentary","documentary",N628="film &amp; video/drama","drama",N628="film &amp; video/shorts","shorts",N628="games/video games","video games",N628="games/tabletop games","tabletop games",N628="games/mobile games","mobile games",N628="journalism/audio","audio",N628="photography/people","people",N628="photography/photobooks","photobooks",N628="photography/places","places",N628="photography/nature","nature",N628="music/electronic music","electronic music",N628="music/rock","rock",N628="music/indie rock","indie rock",N628="music/faith","faith",N628="publishing/children's books","children's books",N628="publishing/art books","art books",N628="publishing/fiction","fiction",N628="publishing/translations","translations",N628="music/pop","pop",N628="music/classical music","classical music",N628="publishing/nonfiction","nonfiction",N628="publishing/radio &amp; podcasts","radio &amp; podcasts",N628="music/world music","world music",N628="music/metal","metal",N628="music/jazz","jazz","TRUE","FALSE")</f>
        <v>web</v>
      </c>
      <c r="S628" s="5">
        <f t="shared" si="38"/>
        <v>42198.559479166666</v>
      </c>
      <c r="T628" s="5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36"/>
        <v>0.02</v>
      </c>
      <c r="P629" s="24">
        <f t="shared" si="37"/>
        <v>90</v>
      </c>
      <c r="Q629" t="str" cm="1">
        <f t="array" ref="Q629">_xlfn.IFS(N629="food/small batch","food",N629="food/restaurants","food",N629="food/food trucks","food",N629="theater/spaces","theater",N629="theater/musical","theater",N629="theater/plays","theater",N629="technology/web","technology",N629="technology/space exploration","technology",N629="technology/makerspaces","technology",N629="technology/hardware","technology",N629="technology/gadgets","technology",N629="technology/wearables","technology",N629="film &amp; video/television","film &amp; video",N629="film &amp; video/animation","film &amp; video",N629="film &amp; video/science fiction","film &amp; video",N629="film &amp; video/documentary","film &amp; video",N629="film &amp; video/drama","film &amp; video",N629="film &amp; video/shorts","film &amp; video",N629="games/video games","games",N629="games/tabletop games","games",N629="games/mobile games","games",N629="journalism/audio","journalism",N629="photography/people","photography",N629="photography/photobooks","photography",N629="photography/places","photography",N629="photography/nature","photography",N629="music/electronic music","music",N629="music/rock","music",N629="music/indie rock","music",N629="music/faith","music",N629="publishing/children's books","publishing",N629="publishing/art books","publishing",N629="publishing/fiction","publishing",N629="publishing/translations","publishing",N629="music/pop","music",N629="music/classical music","music",N629="publishing/nonfiction","publishing",N629="publishing/radio &amp; podcasts","publishing",N629="music/world music","music",N629="music/metal","music",N629="music/jazz","music","TRUE","FALSE")</f>
        <v>technology</v>
      </c>
      <c r="R629" t="str" cm="1">
        <f t="array" ref="R629">_xlfn.IFS(N629="food/small batch","small batch",N629="food/restaurants","retaurants",N629="food/food trucks","food trucks",N629="theater/spaces","spaces",N629="theater/musical","musical",N629="theater/plays","plays",N629="technology/web","web",N629="technology/space exploration","space exploration",N629="technology/makerspaces","makerspaces",N629="technology/hardware","hardware",N629="technology/gadgets","gadgets",N629="technology/wearables","wearables",N629="film &amp; video/television","television",N629="film &amp; video/animation","animation",N629="film &amp; video/science fiction","science fiction",N629="film &amp; video/documentary","documentary",N629="film &amp; video/drama","drama",N629="film &amp; video/shorts","shorts",N629="games/video games","video games",N629="games/tabletop games","tabletop games",N629="games/mobile games","mobile games",N629="journalism/audio","audio",N629="photography/people","people",N629="photography/photobooks","photobooks",N629="photography/places","places",N629="photography/nature","nature",N629="music/electronic music","electronic music",N629="music/rock","rock",N629="music/indie rock","indie rock",N629="music/faith","faith",N629="publishing/children's books","children's books",N629="publishing/art books","art books",N629="publishing/fiction","fiction",N629="publishing/translations","translations",N629="music/pop","pop",N629="music/classical music","classical music",N629="publishing/nonfiction","nonfiction",N629="publishing/radio &amp; podcasts","radio &amp; podcasts",N629="music/world music","world music",N629="music/metal","metal",N629="music/jazz","jazz","TRUE","FALSE")</f>
        <v>web</v>
      </c>
      <c r="S629" s="5">
        <f t="shared" si="38"/>
        <v>42384.306840277779</v>
      </c>
      <c r="T629" s="5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36"/>
        <v>0</v>
      </c>
      <c r="P630" s="24" t="e">
        <f t="shared" si="37"/>
        <v>#DIV/0!</v>
      </c>
      <c r="Q630" t="str" cm="1">
        <f t="array" ref="Q630">_xlfn.IFS(N630="food/small batch","food",N630="food/restaurants","food",N630="food/food trucks","food",N630="theater/spaces","theater",N630="theater/musical","theater",N630="theater/plays","theater",N630="technology/web","technology",N630="technology/space exploration","technology",N630="technology/makerspaces","technology",N630="technology/hardware","technology",N630="technology/gadgets","technology",N630="technology/wearables","technology",N630="film &amp; video/television","film &amp; video",N630="film &amp; video/animation","film &amp; video",N630="film &amp; video/science fiction","film &amp; video",N630="film &amp; video/documentary","film &amp; video",N630="film &amp; video/drama","film &amp; video",N630="film &amp; video/shorts","film &amp; video",N630="games/video games","games",N630="games/tabletop games","games",N630="games/mobile games","games",N630="journalism/audio","journalism",N630="photography/people","photography",N630="photography/photobooks","photography",N630="photography/places","photography",N630="photography/nature","photography",N630="music/electronic music","music",N630="music/rock","music",N630="music/indie rock","music",N630="music/faith","music",N630="publishing/children's books","publishing",N630="publishing/art books","publishing",N630="publishing/fiction","publishing",N630="publishing/translations","publishing",N630="music/pop","music",N630="music/classical music","music",N630="publishing/nonfiction","publishing",N630="publishing/radio &amp; podcasts","publishing",N630="music/world music","music",N630="music/metal","music",N630="music/jazz","music","TRUE","FALSE")</f>
        <v>technology</v>
      </c>
      <c r="R630" t="str" cm="1">
        <f t="array" ref="R630">_xlfn.IFS(N630="food/small batch","small batch",N630="food/restaurants","retaurants",N630="food/food trucks","food trucks",N630="theater/spaces","spaces",N630="theater/musical","musical",N630="theater/plays","plays",N630="technology/web","web",N630="technology/space exploration","space exploration",N630="technology/makerspaces","makerspaces",N630="technology/hardware","hardware",N630="technology/gadgets","gadgets",N630="technology/wearables","wearables",N630="film &amp; video/television","television",N630="film &amp; video/animation","animation",N630="film &amp; video/science fiction","science fiction",N630="film &amp; video/documentary","documentary",N630="film &amp; video/drama","drama",N630="film &amp; video/shorts","shorts",N630="games/video games","video games",N630="games/tabletop games","tabletop games",N630="games/mobile games","mobile games",N630="journalism/audio","audio",N630="photography/people","people",N630="photography/photobooks","photobooks",N630="photography/places","places",N630="photography/nature","nature",N630="music/electronic music","electronic music",N630="music/rock","rock",N630="music/indie rock","indie rock",N630="music/faith","faith",N630="publishing/children's books","children's books",N630="publishing/art books","art books",N630="publishing/fiction","fiction",N630="publishing/translations","translations",N630="music/pop","pop",N630="music/classical music","classical music",N630="publishing/nonfiction","nonfiction",N630="publishing/radio &amp; podcasts","radio &amp; podcasts",N630="music/world music","world music",N630="music/metal","metal",N630="music/jazz","jazz","TRUE","FALSE")</f>
        <v>web</v>
      </c>
      <c r="S630" s="5">
        <f t="shared" si="38"/>
        <v>41803.692789351851</v>
      </c>
      <c r="T630" s="5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36"/>
        <v>0.17500000000000002</v>
      </c>
      <c r="P631" s="24">
        <f t="shared" si="37"/>
        <v>116.66666666666667</v>
      </c>
      <c r="Q631" t="str" cm="1">
        <f t="array" ref="Q631">_xlfn.IFS(N631="food/small batch","food",N631="food/restaurants","food",N631="food/food trucks","food",N631="theater/spaces","theater",N631="theater/musical","theater",N631="theater/plays","theater",N631="technology/web","technology",N631="technology/space exploration","technology",N631="technology/makerspaces","technology",N631="technology/hardware","technology",N631="technology/gadgets","technology",N631="technology/wearables","technology",N631="film &amp; video/television","film &amp; video",N631="film &amp; video/animation","film &amp; video",N631="film &amp; video/science fiction","film &amp; video",N631="film &amp; video/documentary","film &amp; video",N631="film &amp; video/drama","film &amp; video",N631="film &amp; video/shorts","film &amp; video",N631="games/video games","games",N631="games/tabletop games","games",N631="games/mobile games","games",N631="journalism/audio","journalism",N631="photography/people","photography",N631="photography/photobooks","photography",N631="photography/places","photography",N631="photography/nature","photography",N631="music/electronic music","music",N631="music/rock","music",N631="music/indie rock","music",N631="music/faith","music",N631="publishing/children's books","publishing",N631="publishing/art books","publishing",N631="publishing/fiction","publishing",N631="publishing/translations","publishing",N631="music/pop","music",N631="music/classical music","music",N631="publishing/nonfiction","publishing",N631="publishing/radio &amp; podcasts","publishing",N631="music/world music","music",N631="music/metal","music",N631="music/jazz","music","TRUE","FALSE")</f>
        <v>technology</v>
      </c>
      <c r="R631" t="str" cm="1">
        <f t="array" ref="R631">_xlfn.IFS(N631="food/small batch","small batch",N631="food/restaurants","retaurants",N631="food/food trucks","food trucks",N631="theater/spaces","spaces",N631="theater/musical","musical",N631="theater/plays","plays",N631="technology/web","web",N631="technology/space exploration","space exploration",N631="technology/makerspaces","makerspaces",N631="technology/hardware","hardware",N631="technology/gadgets","gadgets",N631="technology/wearables","wearables",N631="film &amp; video/television","television",N631="film &amp; video/animation","animation",N631="film &amp; video/science fiction","science fiction",N631="film &amp; video/documentary","documentary",N631="film &amp; video/drama","drama",N631="film &amp; video/shorts","shorts",N631="games/video games","video games",N631="games/tabletop games","tabletop games",N631="games/mobile games","mobile games",N631="journalism/audio","audio",N631="photography/people","people",N631="photography/photobooks","photobooks",N631="photography/places","places",N631="photography/nature","nature",N631="music/electronic music","electronic music",N631="music/rock","rock",N631="music/indie rock","indie rock",N631="music/faith","faith",N631="publishing/children's books","children's books",N631="publishing/art books","art books",N631="publishing/fiction","fiction",N631="publishing/translations","translations",N631="music/pop","pop",N631="music/classical music","classical music",N631="publishing/nonfiction","nonfiction",N631="publishing/radio &amp; podcasts","radio &amp; podcasts",N631="music/world music","world music",N631="music/metal","metal",N631="music/jazz","jazz","TRUE","FALSE")</f>
        <v>web</v>
      </c>
      <c r="S631" s="5">
        <f t="shared" si="38"/>
        <v>42474.637824074074</v>
      </c>
      <c r="T631" s="5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36"/>
        <v>8.3340278356529712E-2</v>
      </c>
      <c r="P632" s="24">
        <f t="shared" si="37"/>
        <v>10</v>
      </c>
      <c r="Q632" t="str" cm="1">
        <f t="array" ref="Q632">_xlfn.IFS(N632="food/small batch","food",N632="food/restaurants","food",N632="food/food trucks","food",N632="theater/spaces","theater",N632="theater/musical","theater",N632="theater/plays","theater",N632="technology/web","technology",N632="technology/space exploration","technology",N632="technology/makerspaces","technology",N632="technology/hardware","technology",N632="technology/gadgets","technology",N632="technology/wearables","technology",N632="film &amp; video/television","film &amp; video",N632="film &amp; video/animation","film &amp; video",N632="film &amp; video/science fiction","film &amp; video",N632="film &amp; video/documentary","film &amp; video",N632="film &amp; video/drama","film &amp; video",N632="film &amp; video/shorts","film &amp; video",N632="games/video games","games",N632="games/tabletop games","games",N632="games/mobile games","games",N632="journalism/audio","journalism",N632="photography/people","photography",N632="photography/photobooks","photography",N632="photography/places","photography",N632="photography/nature","photography",N632="music/electronic music","music",N632="music/rock","music",N632="music/indie rock","music",N632="music/faith","music",N632="publishing/children's books","publishing",N632="publishing/art books","publishing",N632="publishing/fiction","publishing",N632="publishing/translations","publishing",N632="music/pop","music",N632="music/classical music","music",N632="publishing/nonfiction","publishing",N632="publishing/radio &amp; podcasts","publishing",N632="music/world music","music",N632="music/metal","music",N632="music/jazz","music","TRUE","FALSE")</f>
        <v>technology</v>
      </c>
      <c r="R632" t="str" cm="1">
        <f t="array" ref="R632">_xlfn.IFS(N632="food/small batch","small batch",N632="food/restaurants","retaurants",N632="food/food trucks","food trucks",N632="theater/spaces","spaces",N632="theater/musical","musical",N632="theater/plays","plays",N632="technology/web","web",N632="technology/space exploration","space exploration",N632="technology/makerspaces","makerspaces",N632="technology/hardware","hardware",N632="technology/gadgets","gadgets",N632="technology/wearables","wearables",N632="film &amp; video/television","television",N632="film &amp; video/animation","animation",N632="film &amp; video/science fiction","science fiction",N632="film &amp; video/documentary","documentary",N632="film &amp; video/drama","drama",N632="film &amp; video/shorts","shorts",N632="games/video games","video games",N632="games/tabletop games","tabletop games",N632="games/mobile games","mobile games",N632="journalism/audio","audio",N632="photography/people","people",N632="photography/photobooks","photobooks",N632="photography/places","places",N632="photography/nature","nature",N632="music/electronic music","electronic music",N632="music/rock","rock",N632="music/indie rock","indie rock",N632="music/faith","faith",N632="publishing/children's books","children's books",N632="publishing/art books","art books",N632="publishing/fiction","fiction",N632="publishing/translations","translations",N632="music/pop","pop",N632="music/classical music","classical music",N632="publishing/nonfiction","nonfiction",N632="publishing/radio &amp; podcasts","radio &amp; podcasts",N632="music/world music","world music",N632="music/metal","metal",N632="music/jazz","jazz","TRUE","FALSE")</f>
        <v>web</v>
      </c>
      <c r="S632" s="5">
        <f t="shared" si="38"/>
        <v>42223.619456018518</v>
      </c>
      <c r="T632" s="5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36"/>
        <v>1.38</v>
      </c>
      <c r="P633" s="24">
        <f t="shared" si="37"/>
        <v>76.666666666666671</v>
      </c>
      <c r="Q633" t="str" cm="1">
        <f t="array" ref="Q633">_xlfn.IFS(N633="food/small batch","food",N633="food/restaurants","food",N633="food/food trucks","food",N633="theater/spaces","theater",N633="theater/musical","theater",N633="theater/plays","theater",N633="technology/web","technology",N633="technology/space exploration","technology",N633="technology/makerspaces","technology",N633="technology/hardware","technology",N633="technology/gadgets","technology",N633="technology/wearables","technology",N633="film &amp; video/television","film &amp; video",N633="film &amp; video/animation","film &amp; video",N633="film &amp; video/science fiction","film &amp; video",N633="film &amp; video/documentary","film &amp; video",N633="film &amp; video/drama","film &amp; video",N633="film &amp; video/shorts","film &amp; video",N633="games/video games","games",N633="games/tabletop games","games",N633="games/mobile games","games",N633="journalism/audio","journalism",N633="photography/people","photography",N633="photography/photobooks","photography",N633="photography/places","photography",N633="photography/nature","photography",N633="music/electronic music","music",N633="music/rock","music",N633="music/indie rock","music",N633="music/faith","music",N633="publishing/children's books","publishing",N633="publishing/art books","publishing",N633="publishing/fiction","publishing",N633="publishing/translations","publishing",N633="music/pop","music",N633="music/classical music","music",N633="publishing/nonfiction","publishing",N633="publishing/radio &amp; podcasts","publishing",N633="music/world music","music",N633="music/metal","music",N633="music/jazz","music","TRUE","FALSE")</f>
        <v>technology</v>
      </c>
      <c r="R633" t="str" cm="1">
        <f t="array" ref="R633">_xlfn.IFS(N633="food/small batch","small batch",N633="food/restaurants","retaurants",N633="food/food trucks","food trucks",N633="theater/spaces","spaces",N633="theater/musical","musical",N633="theater/plays","plays",N633="technology/web","web",N633="technology/space exploration","space exploration",N633="technology/makerspaces","makerspaces",N633="technology/hardware","hardware",N633="technology/gadgets","gadgets",N633="technology/wearables","wearables",N633="film &amp; video/television","television",N633="film &amp; video/animation","animation",N633="film &amp; video/science fiction","science fiction",N633="film &amp; video/documentary","documentary",N633="film &amp; video/drama","drama",N633="film &amp; video/shorts","shorts",N633="games/video games","video games",N633="games/tabletop games","tabletop games",N633="games/mobile games","mobile games",N633="journalism/audio","audio",N633="photography/people","people",N633="photography/photobooks","photobooks",N633="photography/places","places",N633="photography/nature","nature",N633="music/electronic music","electronic music",N633="music/rock","rock",N633="music/indie rock","indie rock",N633="music/faith","faith",N633="publishing/children's books","children's books",N633="publishing/art books","art books",N633="publishing/fiction","fiction",N633="publishing/translations","translations",N633="music/pop","pop",N633="music/classical music","classical music",N633="publishing/nonfiction","nonfiction",N633="publishing/radio &amp; podcasts","radio &amp; podcasts",N633="music/world music","world music",N633="music/metal","metal",N633="music/jazz","jazz","TRUE","FALSE")</f>
        <v>web</v>
      </c>
      <c r="S633" s="5">
        <f t="shared" si="38"/>
        <v>42489.772326388891</v>
      </c>
      <c r="T633" s="5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36"/>
        <v>0</v>
      </c>
      <c r="P634" s="24" t="e">
        <f t="shared" si="37"/>
        <v>#DIV/0!</v>
      </c>
      <c r="Q634" t="str" cm="1">
        <f t="array" ref="Q634">_xlfn.IFS(N634="food/small batch","food",N634="food/restaurants","food",N634="food/food trucks","food",N634="theater/spaces","theater",N634="theater/musical","theater",N634="theater/plays","theater",N634="technology/web","technology",N634="technology/space exploration","technology",N634="technology/makerspaces","technology",N634="technology/hardware","technology",N634="technology/gadgets","technology",N634="technology/wearables","technology",N634="film &amp; video/television","film &amp; video",N634="film &amp; video/animation","film &amp; video",N634="film &amp; video/science fiction","film &amp; video",N634="film &amp; video/documentary","film &amp; video",N634="film &amp; video/drama","film &amp; video",N634="film &amp; video/shorts","film &amp; video",N634="games/video games","games",N634="games/tabletop games","games",N634="games/mobile games","games",N634="journalism/audio","journalism",N634="photography/people","photography",N634="photography/photobooks","photography",N634="photography/places","photography",N634="photography/nature","photography",N634="music/electronic music","music",N634="music/rock","music",N634="music/indie rock","music",N634="music/faith","music",N634="publishing/children's books","publishing",N634="publishing/art books","publishing",N634="publishing/fiction","publishing",N634="publishing/translations","publishing",N634="music/pop","music",N634="music/classical music","music",N634="publishing/nonfiction","publishing",N634="publishing/radio &amp; podcasts","publishing",N634="music/world music","music",N634="music/metal","music",N634="music/jazz","music","TRUE","FALSE")</f>
        <v>technology</v>
      </c>
      <c r="R634" t="str" cm="1">
        <f t="array" ref="R634">_xlfn.IFS(N634="food/small batch","small batch",N634="food/restaurants","retaurants",N634="food/food trucks","food trucks",N634="theater/spaces","spaces",N634="theater/musical","musical",N634="theater/plays","plays",N634="technology/web","web",N634="technology/space exploration","space exploration",N634="technology/makerspaces","makerspaces",N634="technology/hardware","hardware",N634="technology/gadgets","gadgets",N634="technology/wearables","wearables",N634="film &amp; video/television","television",N634="film &amp; video/animation","animation",N634="film &amp; video/science fiction","science fiction",N634="film &amp; video/documentary","documentary",N634="film &amp; video/drama","drama",N634="film &amp; video/shorts","shorts",N634="games/video games","video games",N634="games/tabletop games","tabletop games",N634="games/mobile games","mobile games",N634="journalism/audio","audio",N634="photography/people","people",N634="photography/photobooks","photobooks",N634="photography/places","places",N634="photography/nature","nature",N634="music/electronic music","electronic music",N634="music/rock","rock",N634="music/indie rock","indie rock",N634="music/faith","faith",N634="publishing/children's books","children's books",N634="publishing/art books","art books",N634="publishing/fiction","fiction",N634="publishing/translations","translations",N634="music/pop","pop",N634="music/classical music","classical music",N634="publishing/nonfiction","nonfiction",N634="publishing/radio &amp; podcasts","radio &amp; podcasts",N634="music/world music","world music",N634="music/metal","metal",N634="music/jazz","jazz","TRUE","FALSE")</f>
        <v>web</v>
      </c>
      <c r="S634" s="5">
        <f t="shared" si="38"/>
        <v>42303.659317129626</v>
      </c>
      <c r="T634" s="5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36"/>
        <v>12.45</v>
      </c>
      <c r="P635" s="24">
        <f t="shared" si="37"/>
        <v>49.8</v>
      </c>
      <c r="Q635" t="str" cm="1">
        <f t="array" ref="Q635">_xlfn.IFS(N635="food/small batch","food",N635="food/restaurants","food",N635="food/food trucks","food",N635="theater/spaces","theater",N635="theater/musical","theater",N635="theater/plays","theater",N635="technology/web","technology",N635="technology/space exploration","technology",N635="technology/makerspaces","technology",N635="technology/hardware","technology",N635="technology/gadgets","technology",N635="technology/wearables","technology",N635="film &amp; video/television","film &amp; video",N635="film &amp; video/animation","film &amp; video",N635="film &amp; video/science fiction","film &amp; video",N635="film &amp; video/documentary","film &amp; video",N635="film &amp; video/drama","film &amp; video",N635="film &amp; video/shorts","film &amp; video",N635="games/video games","games",N635="games/tabletop games","games",N635="games/mobile games","games",N635="journalism/audio","journalism",N635="photography/people","photography",N635="photography/photobooks","photography",N635="photography/places","photography",N635="photography/nature","photography",N635="music/electronic music","music",N635="music/rock","music",N635="music/indie rock","music",N635="music/faith","music",N635="publishing/children's books","publishing",N635="publishing/art books","publishing",N635="publishing/fiction","publishing",N635="publishing/translations","publishing",N635="music/pop","music",N635="music/classical music","music",N635="publishing/nonfiction","publishing",N635="publishing/radio &amp; podcasts","publishing",N635="music/world music","music",N635="music/metal","music",N635="music/jazz","music","TRUE","FALSE")</f>
        <v>technology</v>
      </c>
      <c r="R635" t="str" cm="1">
        <f t="array" ref="R635">_xlfn.IFS(N635="food/small batch","small batch",N635="food/restaurants","retaurants",N635="food/food trucks","food trucks",N635="theater/spaces","spaces",N635="theater/musical","musical",N635="theater/plays","plays",N635="technology/web","web",N635="technology/space exploration","space exploration",N635="technology/makerspaces","makerspaces",N635="technology/hardware","hardware",N635="technology/gadgets","gadgets",N635="technology/wearables","wearables",N635="film &amp; video/television","television",N635="film &amp; video/animation","animation",N635="film &amp; video/science fiction","science fiction",N635="film &amp; video/documentary","documentary",N635="film &amp; video/drama","drama",N635="film &amp; video/shorts","shorts",N635="games/video games","video games",N635="games/tabletop games","tabletop games",N635="games/mobile games","mobile games",N635="journalism/audio","audio",N635="photography/people","people",N635="photography/photobooks","photobooks",N635="photography/places","places",N635="photography/nature","nature",N635="music/electronic music","electronic music",N635="music/rock","rock",N635="music/indie rock","indie rock",N635="music/faith","faith",N635="publishing/children's books","children's books",N635="publishing/art books","art books",N635="publishing/fiction","fiction",N635="publishing/translations","translations",N635="music/pop","pop",N635="music/classical music","classical music",N635="publishing/nonfiction","nonfiction",N635="publishing/radio &amp; podcasts","radio &amp; podcasts",N635="music/world music","world music",N635="music/metal","metal",N635="music/jazz","jazz","TRUE","FALSE")</f>
        <v>web</v>
      </c>
      <c r="S635" s="5">
        <f t="shared" si="38"/>
        <v>42507.29932870371</v>
      </c>
      <c r="T635" s="5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36"/>
        <v>0.02</v>
      </c>
      <c r="P636" s="24">
        <f t="shared" si="37"/>
        <v>1</v>
      </c>
      <c r="Q636" t="str" cm="1">
        <f t="array" ref="Q636">_xlfn.IFS(N636="food/small batch","food",N636="food/restaurants","food",N636="food/food trucks","food",N636="theater/spaces","theater",N636="theater/musical","theater",N636="theater/plays","theater",N636="technology/web","technology",N636="technology/space exploration","technology",N636="technology/makerspaces","technology",N636="technology/hardware","technology",N636="technology/gadgets","technology",N636="technology/wearables","technology",N636="film &amp; video/television","film &amp; video",N636="film &amp; video/animation","film &amp; video",N636="film &amp; video/science fiction","film &amp; video",N636="film &amp; video/documentary","film &amp; video",N636="film &amp; video/drama","film &amp; video",N636="film &amp; video/shorts","film &amp; video",N636="games/video games","games",N636="games/tabletop games","games",N636="games/mobile games","games",N636="journalism/audio","journalism",N636="photography/people","photography",N636="photography/photobooks","photography",N636="photography/places","photography",N636="photography/nature","photography",N636="music/electronic music","music",N636="music/rock","music",N636="music/indie rock","music",N636="music/faith","music",N636="publishing/children's books","publishing",N636="publishing/art books","publishing",N636="publishing/fiction","publishing",N636="publishing/translations","publishing",N636="music/pop","music",N636="music/classical music","music",N636="publishing/nonfiction","publishing",N636="publishing/radio &amp; podcasts","publishing",N636="music/world music","music",N636="music/metal","music",N636="music/jazz","music","TRUE","FALSE")</f>
        <v>technology</v>
      </c>
      <c r="R636" t="str" cm="1">
        <f t="array" ref="R636">_xlfn.IFS(N636="food/small batch","small batch",N636="food/restaurants","retaurants",N636="food/food trucks","food trucks",N636="theater/spaces","spaces",N636="theater/musical","musical",N636="theater/plays","plays",N636="technology/web","web",N636="technology/space exploration","space exploration",N636="technology/makerspaces","makerspaces",N636="technology/hardware","hardware",N636="technology/gadgets","gadgets",N636="technology/wearables","wearables",N636="film &amp; video/television","television",N636="film &amp; video/animation","animation",N636="film &amp; video/science fiction","science fiction",N636="film &amp; video/documentary","documentary",N636="film &amp; video/drama","drama",N636="film &amp; video/shorts","shorts",N636="games/video games","video games",N636="games/tabletop games","tabletop games",N636="games/mobile games","mobile games",N636="journalism/audio","audio",N636="photography/people","people",N636="photography/photobooks","photobooks",N636="photography/places","places",N636="photography/nature","nature",N636="music/electronic music","electronic music",N636="music/rock","rock",N636="music/indie rock","indie rock",N636="music/faith","faith",N636="publishing/children's books","children's books",N636="publishing/art books","art books",N636="publishing/fiction","fiction",N636="publishing/translations","translations",N636="music/pop","pop",N636="music/classical music","classical music",N636="publishing/nonfiction","nonfiction",N636="publishing/radio &amp; podcasts","radio &amp; podcasts",N636="music/world music","world music",N636="music/metal","metal",N636="music/jazz","jazz","TRUE","FALSE")</f>
        <v>web</v>
      </c>
      <c r="S636" s="5">
        <f t="shared" si="38"/>
        <v>42031.928576388891</v>
      </c>
      <c r="T636" s="5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36"/>
        <v>8.0000000000000002E-3</v>
      </c>
      <c r="P637" s="24">
        <f t="shared" si="37"/>
        <v>2</v>
      </c>
      <c r="Q637" t="str" cm="1">
        <f t="array" ref="Q637">_xlfn.IFS(N637="food/small batch","food",N637="food/restaurants","food",N637="food/food trucks","food",N637="theater/spaces","theater",N637="theater/musical","theater",N637="theater/plays","theater",N637="technology/web","technology",N637="technology/space exploration","technology",N637="technology/makerspaces","technology",N637="technology/hardware","technology",N637="technology/gadgets","technology",N637="technology/wearables","technology",N637="film &amp; video/television","film &amp; video",N637="film &amp; video/animation","film &amp; video",N637="film &amp; video/science fiction","film &amp; video",N637="film &amp; video/documentary","film &amp; video",N637="film &amp; video/drama","film &amp; video",N637="film &amp; video/shorts","film &amp; video",N637="games/video games","games",N637="games/tabletop games","games",N637="games/mobile games","games",N637="journalism/audio","journalism",N637="photography/people","photography",N637="photography/photobooks","photography",N637="photography/places","photography",N637="photography/nature","photography",N637="music/electronic music","music",N637="music/rock","music",N637="music/indie rock","music",N637="music/faith","music",N637="publishing/children's books","publishing",N637="publishing/art books","publishing",N637="publishing/fiction","publishing",N637="publishing/translations","publishing",N637="music/pop","music",N637="music/classical music","music",N637="publishing/nonfiction","publishing",N637="publishing/radio &amp; podcasts","publishing",N637="music/world music","music",N637="music/metal","music",N637="music/jazz","music","TRUE","FALSE")</f>
        <v>technology</v>
      </c>
      <c r="R637" t="str" cm="1">
        <f t="array" ref="R637">_xlfn.IFS(N637="food/small batch","small batch",N637="food/restaurants","retaurants",N637="food/food trucks","food trucks",N637="theater/spaces","spaces",N637="theater/musical","musical",N637="theater/plays","plays",N637="technology/web","web",N637="technology/space exploration","space exploration",N637="technology/makerspaces","makerspaces",N637="technology/hardware","hardware",N637="technology/gadgets","gadgets",N637="technology/wearables","wearables",N637="film &amp; video/television","television",N637="film &amp; video/animation","animation",N637="film &amp; video/science fiction","science fiction",N637="film &amp; video/documentary","documentary",N637="film &amp; video/drama","drama",N637="film &amp; video/shorts","shorts",N637="games/video games","video games",N637="games/tabletop games","tabletop games",N637="games/mobile games","mobile games",N637="journalism/audio","audio",N637="photography/people","people",N637="photography/photobooks","photobooks",N637="photography/places","places",N637="photography/nature","nature",N637="music/electronic music","electronic music",N637="music/rock","rock",N637="music/indie rock","indie rock",N637="music/faith","faith",N637="publishing/children's books","children's books",N637="publishing/art books","art books",N637="publishing/fiction","fiction",N637="publishing/translations","translations",N637="music/pop","pop",N637="music/classical music","classical music",N637="publishing/nonfiction","nonfiction",N637="publishing/radio &amp; podcasts","radio &amp; podcasts",N637="music/world music","world music",N637="music/metal","metal",N637="music/jazz","jazz","TRUE","FALSE")</f>
        <v>web</v>
      </c>
      <c r="S637" s="5">
        <f t="shared" si="38"/>
        <v>42076.092152777783</v>
      </c>
      <c r="T637" s="5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36"/>
        <v>0.2</v>
      </c>
      <c r="P638" s="24">
        <f t="shared" si="37"/>
        <v>4</v>
      </c>
      <c r="Q638" t="str" cm="1">
        <f t="array" ref="Q638">_xlfn.IFS(N638="food/small batch","food",N638="food/restaurants","food",N638="food/food trucks","food",N638="theater/spaces","theater",N638="theater/musical","theater",N638="theater/plays","theater",N638="technology/web","technology",N638="technology/space exploration","technology",N638="technology/makerspaces","technology",N638="technology/hardware","technology",N638="technology/gadgets","technology",N638="technology/wearables","technology",N638="film &amp; video/television","film &amp; video",N638="film &amp; video/animation","film &amp; video",N638="film &amp; video/science fiction","film &amp; video",N638="film &amp; video/documentary","film &amp; video",N638="film &amp; video/drama","film &amp; video",N638="film &amp; video/shorts","film &amp; video",N638="games/video games","games",N638="games/tabletop games","games",N638="games/mobile games","games",N638="journalism/audio","journalism",N638="photography/people","photography",N638="photography/photobooks","photography",N638="photography/places","photography",N638="photography/nature","photography",N638="music/electronic music","music",N638="music/rock","music",N638="music/indie rock","music",N638="music/faith","music",N638="publishing/children's books","publishing",N638="publishing/art books","publishing",N638="publishing/fiction","publishing",N638="publishing/translations","publishing",N638="music/pop","music",N638="music/classical music","music",N638="publishing/nonfiction","publishing",N638="publishing/radio &amp; podcasts","publishing",N638="music/world music","music",N638="music/metal","music",N638="music/jazz","music","TRUE","FALSE")</f>
        <v>technology</v>
      </c>
      <c r="R638" t="str" cm="1">
        <f t="array" ref="R638">_xlfn.IFS(N638="food/small batch","small batch",N638="food/restaurants","retaurants",N638="food/food trucks","food trucks",N638="theater/spaces","spaces",N638="theater/musical","musical",N638="theater/plays","plays",N638="technology/web","web",N638="technology/space exploration","space exploration",N638="technology/makerspaces","makerspaces",N638="technology/hardware","hardware",N638="technology/gadgets","gadgets",N638="technology/wearables","wearables",N638="film &amp; video/television","television",N638="film &amp; video/animation","animation",N638="film &amp; video/science fiction","science fiction",N638="film &amp; video/documentary","documentary",N638="film &amp; video/drama","drama",N638="film &amp; video/shorts","shorts",N638="games/video games","video games",N638="games/tabletop games","tabletop games",N638="games/mobile games","mobile games",N638="journalism/audio","audio",N638="photography/people","people",N638="photography/photobooks","photobooks",N638="photography/places","places",N638="photography/nature","nature",N638="music/electronic music","electronic music",N638="music/rock","rock",N638="music/indie rock","indie rock",N638="music/faith","faith",N638="publishing/children's books","children's books",N638="publishing/art books","art books",N638="publishing/fiction","fiction",N638="publishing/translations","translations",N638="music/pop","pop",N638="music/classical music","classical music",N638="publishing/nonfiction","nonfiction",N638="publishing/radio &amp; podcasts","radio &amp; podcasts",N638="music/world music","world music",N638="music/metal","metal",N638="music/jazz","jazz","TRUE","FALSE")</f>
        <v>web</v>
      </c>
      <c r="S638" s="5">
        <f t="shared" si="38"/>
        <v>42131.455439814818</v>
      </c>
      <c r="T638" s="5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36"/>
        <v>0</v>
      </c>
      <c r="P639" s="24" t="e">
        <f t="shared" si="37"/>
        <v>#DIV/0!</v>
      </c>
      <c r="Q639" t="str" cm="1">
        <f t="array" ref="Q639">_xlfn.IFS(N639="food/small batch","food",N639="food/restaurants","food",N639="food/food trucks","food",N639="theater/spaces","theater",N639="theater/musical","theater",N639="theater/plays","theater",N639="technology/web","technology",N639="technology/space exploration","technology",N639="technology/makerspaces","technology",N639="technology/hardware","technology",N639="technology/gadgets","technology",N639="technology/wearables","technology",N639="film &amp; video/television","film &amp; video",N639="film &amp; video/animation","film &amp; video",N639="film &amp; video/science fiction","film &amp; video",N639="film &amp; video/documentary","film &amp; video",N639="film &amp; video/drama","film &amp; video",N639="film &amp; video/shorts","film &amp; video",N639="games/video games","games",N639="games/tabletop games","games",N639="games/mobile games","games",N639="journalism/audio","journalism",N639="photography/people","photography",N639="photography/photobooks","photography",N639="photography/places","photography",N639="photography/nature","photography",N639="music/electronic music","music",N639="music/rock","music",N639="music/indie rock","music",N639="music/faith","music",N639="publishing/children's books","publishing",N639="publishing/art books","publishing",N639="publishing/fiction","publishing",N639="publishing/translations","publishing",N639="music/pop","music",N639="music/classical music","music",N639="publishing/nonfiction","publishing",N639="publishing/radio &amp; podcasts","publishing",N639="music/world music","music",N639="music/metal","music",N639="music/jazz","music","TRUE","FALSE")</f>
        <v>technology</v>
      </c>
      <c r="R639" t="str" cm="1">
        <f t="array" ref="R639">_xlfn.IFS(N639="food/small batch","small batch",N639="food/restaurants","retaurants",N639="food/food trucks","food trucks",N639="theater/spaces","spaces",N639="theater/musical","musical",N639="theater/plays","plays",N639="technology/web","web",N639="technology/space exploration","space exploration",N639="technology/makerspaces","makerspaces",N639="technology/hardware","hardware",N639="technology/gadgets","gadgets",N639="technology/wearables","wearables",N639="film &amp; video/television","television",N639="film &amp; video/animation","animation",N639="film &amp; video/science fiction","science fiction",N639="film &amp; video/documentary","documentary",N639="film &amp; video/drama","drama",N639="film &amp; video/shorts","shorts",N639="games/video games","video games",N639="games/tabletop games","tabletop games",N639="games/mobile games","mobile games",N639="journalism/audio","audio",N639="photography/people","people",N639="photography/photobooks","photobooks",N639="photography/places","places",N639="photography/nature","nature",N639="music/electronic music","electronic music",N639="music/rock","rock",N639="music/indie rock","indie rock",N639="music/faith","faith",N639="publishing/children's books","children's books",N639="publishing/art books","art books",N639="publishing/fiction","fiction",N639="publishing/translations","translations",N639="music/pop","pop",N639="music/classical music","classical music",N639="publishing/nonfiction","nonfiction",N639="publishing/radio &amp; podcasts","radio &amp; podcasts",N639="music/world music","world music",N639="music/metal","metal",N639="music/jazz","jazz","TRUE","FALSE")</f>
        <v>web</v>
      </c>
      <c r="S639" s="5">
        <f t="shared" si="38"/>
        <v>42762.962013888886</v>
      </c>
      <c r="T639" s="5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36"/>
        <v>9.0000000000000011E-3</v>
      </c>
      <c r="P640" s="24">
        <f t="shared" si="37"/>
        <v>3</v>
      </c>
      <c r="Q640" t="str" cm="1">
        <f t="array" ref="Q640">_xlfn.IFS(N640="food/small batch","food",N640="food/restaurants","food",N640="food/food trucks","food",N640="theater/spaces","theater",N640="theater/musical","theater",N640="theater/plays","theater",N640="technology/web","technology",N640="technology/space exploration","technology",N640="technology/makerspaces","technology",N640="technology/hardware","technology",N640="technology/gadgets","technology",N640="technology/wearables","technology",N640="film &amp; video/television","film &amp; video",N640="film &amp; video/animation","film &amp; video",N640="film &amp; video/science fiction","film &amp; video",N640="film &amp; video/documentary","film &amp; video",N640="film &amp; video/drama","film &amp; video",N640="film &amp; video/shorts","film &amp; video",N640="games/video games","games",N640="games/tabletop games","games",N640="games/mobile games","games",N640="journalism/audio","journalism",N640="photography/people","photography",N640="photography/photobooks","photography",N640="photography/places","photography",N640="photography/nature","photography",N640="music/electronic music","music",N640="music/rock","music",N640="music/indie rock","music",N640="music/faith","music",N640="publishing/children's books","publishing",N640="publishing/art books","publishing",N640="publishing/fiction","publishing",N640="publishing/translations","publishing",N640="music/pop","music",N640="music/classical music","music",N640="publishing/nonfiction","publishing",N640="publishing/radio &amp; podcasts","publishing",N640="music/world music","music",N640="music/metal","music",N640="music/jazz","music","TRUE","FALSE")</f>
        <v>technology</v>
      </c>
      <c r="R640" t="str" cm="1">
        <f t="array" ref="R640">_xlfn.IFS(N640="food/small batch","small batch",N640="food/restaurants","retaurants",N640="food/food trucks","food trucks",N640="theater/spaces","spaces",N640="theater/musical","musical",N640="theater/plays","plays",N640="technology/web","web",N640="technology/space exploration","space exploration",N640="technology/makerspaces","makerspaces",N640="technology/hardware","hardware",N640="technology/gadgets","gadgets",N640="technology/wearables","wearables",N640="film &amp; video/television","television",N640="film &amp; video/animation","animation",N640="film &amp; video/science fiction","science fiction",N640="film &amp; video/documentary","documentary",N640="film &amp; video/drama","drama",N640="film &amp; video/shorts","shorts",N640="games/video games","video games",N640="games/tabletop games","tabletop games",N640="games/mobile games","mobile games",N640="journalism/audio","audio",N640="photography/people","people",N640="photography/photobooks","photobooks",N640="photography/places","places",N640="photography/nature","nature",N640="music/electronic music","electronic music",N640="music/rock","rock",N640="music/indie rock","indie rock",N640="music/faith","faith",N640="publishing/children's books","children's books",N640="publishing/art books","art books",N640="publishing/fiction","fiction",N640="publishing/translations","translations",N640="music/pop","pop",N640="music/classical music","classical music",N640="publishing/nonfiction","nonfiction",N640="publishing/radio &amp; podcasts","radio &amp; podcasts",N640="music/world music","world music",N640="music/metal","metal",N640="music/jazz","jazz","TRUE","FALSE")</f>
        <v>web</v>
      </c>
      <c r="S640" s="5">
        <f t="shared" si="38"/>
        <v>42759.593310185184</v>
      </c>
      <c r="T640" s="5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36"/>
        <v>9.9999999999999991E-5</v>
      </c>
      <c r="P641" s="24">
        <f t="shared" si="37"/>
        <v>1</v>
      </c>
      <c r="Q641" t="str" cm="1">
        <f t="array" ref="Q641">_xlfn.IFS(N641="food/small batch","food",N641="food/restaurants","food",N641="food/food trucks","food",N641="theater/spaces","theater",N641="theater/musical","theater",N641="theater/plays","theater",N641="technology/web","technology",N641="technology/space exploration","technology",N641="technology/makerspaces","technology",N641="technology/hardware","technology",N641="technology/gadgets","technology",N641="technology/wearables","technology",N641="film &amp; video/television","film &amp; video",N641="film &amp; video/animation","film &amp; video",N641="film &amp; video/science fiction","film &amp; video",N641="film &amp; video/documentary","film &amp; video",N641="film &amp; video/drama","film &amp; video",N641="film &amp; video/shorts","film &amp; video",N641="games/video games","games",N641="games/tabletop games","games",N641="games/mobile games","games",N641="journalism/audio","journalism",N641="photography/people","photography",N641="photography/photobooks","photography",N641="photography/places","photography",N641="photography/nature","photography",N641="music/electronic music","music",N641="music/rock","music",N641="music/indie rock","music",N641="music/faith","music",N641="publishing/children's books","publishing",N641="publishing/art books","publishing",N641="publishing/fiction","publishing",N641="publishing/translations","publishing",N641="music/pop","music",N641="music/classical music","music",N641="publishing/nonfiction","publishing",N641="publishing/radio &amp; podcasts","publishing",N641="music/world music","music",N641="music/metal","music",N641="music/jazz","music","TRUE","FALSE")</f>
        <v>technology</v>
      </c>
      <c r="R641" t="str" cm="1">
        <f t="array" ref="R641">_xlfn.IFS(N641="food/small batch","small batch",N641="food/restaurants","retaurants",N641="food/food trucks","food trucks",N641="theater/spaces","spaces",N641="theater/musical","musical",N641="theater/plays","plays",N641="technology/web","web",N641="technology/space exploration","space exploration",N641="technology/makerspaces","makerspaces",N641="technology/hardware","hardware",N641="technology/gadgets","gadgets",N641="technology/wearables","wearables",N641="film &amp; video/television","television",N641="film &amp; video/animation","animation",N641="film &amp; video/science fiction","science fiction",N641="film &amp; video/documentary","documentary",N641="film &amp; video/drama","drama",N641="film &amp; video/shorts","shorts",N641="games/video games","video games",N641="games/tabletop games","tabletop games",N641="games/mobile games","mobile games",N641="journalism/audio","audio",N641="photography/people","people",N641="photography/photobooks","photobooks",N641="photography/places","places",N641="photography/nature","nature",N641="music/electronic music","electronic music",N641="music/rock","rock",N641="music/indie rock","indie rock",N641="music/faith","faith",N641="publishing/children's books","children's books",N641="publishing/art books","art books",N641="publishing/fiction","fiction",N641="publishing/translations","translations",N641="music/pop","pop",N641="music/classical music","classical music",N641="publishing/nonfiction","nonfiction",N641="publishing/radio &amp; podcasts","radio &amp; podcasts",N641="music/world music","world music",N641="music/metal","metal",N641="music/jazz","jazz","TRUE","FALSE")</f>
        <v>web</v>
      </c>
      <c r="S641" s="5">
        <f t="shared" si="38"/>
        <v>41865.583275462966</v>
      </c>
      <c r="T641" s="5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36"/>
        <v>144.28571428571428</v>
      </c>
      <c r="P642" s="24">
        <f t="shared" si="37"/>
        <v>50.5</v>
      </c>
      <c r="Q642" t="str" cm="1">
        <f t="array" ref="Q642">_xlfn.IFS(N642="food/small batch","food",N642="food/restaurants","food",N642="food/food trucks","food",N642="theater/spaces","theater",N642="theater/musical","theater",N642="theater/plays","theater",N642="technology/web","technology",N642="technology/space exploration","technology",N642="technology/makerspaces","technology",N642="technology/hardware","technology",N642="technology/gadgets","technology",N642="technology/wearables","technology",N642="film &amp; video/television","film &amp; video",N642="film &amp; video/animation","film &amp; video",N642="film &amp; video/science fiction","film &amp; video",N642="film &amp; video/documentary","film &amp; video",N642="film &amp; video/drama","film &amp; video",N642="film &amp; video/shorts","film &amp; video",N642="games/video games","games",N642="games/tabletop games","games",N642="games/mobile games","games",N642="journalism/audio","journalism",N642="photography/people","photography",N642="photography/photobooks","photography",N642="photography/places","photography",N642="photography/nature","photography",N642="music/electronic music","music",N642="music/rock","music",N642="music/indie rock","music",N642="music/faith","music",N642="publishing/children's books","publishing",N642="publishing/art books","publishing",N642="publishing/fiction","publishing",N642="publishing/translations","publishing",N642="music/pop","music",N642="music/classical music","music",N642="publishing/nonfiction","publishing",N642="publishing/radio &amp; podcasts","publishing",N642="music/world music","music",N642="music/metal","music",N642="music/jazz","music","TRUE","FALSE")</f>
        <v>technology</v>
      </c>
      <c r="R642" t="str" cm="1">
        <f t="array" ref="R642">_xlfn.IFS(N642="food/small batch","small batch",N642="food/restaurants","retaurants",N642="food/food trucks","food trucks",N642="theater/spaces","spaces",N642="theater/musical","musical",N642="theater/plays","plays",N642="technology/web","web",N642="technology/space exploration","space exploration",N642="technology/makerspaces","makerspaces",N642="technology/hardware","hardware",N642="technology/gadgets","gadgets",N642="technology/wearables","wearables",N642="film &amp; video/television","television",N642="film &amp; video/animation","animation",N642="film &amp; video/science fiction","science fiction",N642="film &amp; video/documentary","documentary",N642="film &amp; video/drama","drama",N642="film &amp; video/shorts","shorts",N642="games/video games","video games",N642="games/tabletop games","tabletop games",N642="games/mobile games","mobile games",N642="journalism/audio","audio",N642="photography/people","people",N642="photography/photobooks","photobooks",N642="photography/places","places",N642="photography/nature","nature",N642="music/electronic music","electronic music",N642="music/rock","rock",N642="music/indie rock","indie rock",N642="music/faith","faith",N642="publishing/children's books","children's books",N642="publishing/art books","art books",N642="publishing/fiction","fiction",N642="publishing/translations","translations",N642="music/pop","pop",N642="music/classical music","classical music",N642="publishing/nonfiction","nonfiction",N642="publishing/radio &amp; podcasts","radio &amp; podcasts",N642="music/world music","world music",N642="music/metal","metal",N642="music/jazz","jazz","TRUE","FALSE")</f>
        <v>wearables</v>
      </c>
      <c r="S642" s="5">
        <f t="shared" si="38"/>
        <v>42683.420312500006</v>
      </c>
      <c r="T642" s="5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ref="O643:O706" si="40">(E643/D643)*100</f>
        <v>119.16249999999999</v>
      </c>
      <c r="P643" s="24">
        <f t="shared" ref="P643:P706" si="41">E643/L643</f>
        <v>151.31746031746033</v>
      </c>
      <c r="Q643" t="str" cm="1">
        <f t="array" ref="Q643">_xlfn.IFS(N643="food/small batch","food",N643="food/restaurants","food",N643="food/food trucks","food",N643="theater/spaces","theater",N643="theater/musical","theater",N643="theater/plays","theater",N643="technology/web","technology",N643="technology/space exploration","technology",N643="technology/makerspaces","technology",N643="technology/hardware","technology",N643="technology/gadgets","technology",N643="technology/wearables","technology",N643="film &amp; video/television","film &amp; video",N643="film &amp; video/animation","film &amp; video",N643="film &amp; video/science fiction","film &amp; video",N643="film &amp; video/documentary","film &amp; video",N643="film &amp; video/drama","film &amp; video",N643="film &amp; video/shorts","film &amp; video",N643="games/video games","games",N643="games/tabletop games","games",N643="games/mobile games","games",N643="journalism/audio","journalism",N643="photography/people","photography",N643="photography/photobooks","photography",N643="photography/places","photography",N643="photography/nature","photography",N643="music/electronic music","music",N643="music/rock","music",N643="music/indie rock","music",N643="music/faith","music",N643="publishing/children's books","publishing",N643="publishing/art books","publishing",N643="publishing/fiction","publishing",N643="publishing/translations","publishing",N643="music/pop","music",N643="music/classical music","music",N643="publishing/nonfiction","publishing",N643="publishing/radio &amp; podcasts","publishing",N643="music/world music","music",N643="music/metal","music",N643="music/jazz","music","TRUE","FALSE")</f>
        <v>technology</v>
      </c>
      <c r="R643" t="str" cm="1">
        <f t="array" ref="R643">_xlfn.IFS(N643="food/small batch","small batch",N643="food/restaurants","retaurants",N643="food/food trucks","food trucks",N643="theater/spaces","spaces",N643="theater/musical","musical",N643="theater/plays","plays",N643="technology/web","web",N643="technology/space exploration","space exploration",N643="technology/makerspaces","makerspaces",N643="technology/hardware","hardware",N643="technology/gadgets","gadgets",N643="technology/wearables","wearables",N643="film &amp; video/television","television",N643="film &amp; video/animation","animation",N643="film &amp; video/science fiction","science fiction",N643="film &amp; video/documentary","documentary",N643="film &amp; video/drama","drama",N643="film &amp; video/shorts","shorts",N643="games/video games","video games",N643="games/tabletop games","tabletop games",N643="games/mobile games","mobile games",N643="journalism/audio","audio",N643="photography/people","people",N643="photography/photobooks","photobooks",N643="photography/places","places",N643="photography/nature","nature",N643="music/electronic music","electronic music",N643="music/rock","rock",N643="music/indie rock","indie rock",N643="music/faith","faith",N643="publishing/children's books","children's books",N643="publishing/art books","art books",N643="publishing/fiction","fiction",N643="publishing/translations","translations",N643="music/pop","pop",N643="music/classical music","classical music",N643="publishing/nonfiction","nonfiction",N643="publishing/radio &amp; podcasts","radio &amp; podcasts",N643="music/world music","world music",N643="music/metal","metal",N643="music/jazz","jazz","TRUE","FALSE")</f>
        <v>wearables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40"/>
        <v>1460.4850000000001</v>
      </c>
      <c r="P644" s="24">
        <f t="shared" si="41"/>
        <v>134.3592456301748</v>
      </c>
      <c r="Q644" t="str" cm="1">
        <f t="array" ref="Q644">_xlfn.IFS(N644="food/small batch","food",N644="food/restaurants","food",N644="food/food trucks","food",N644="theater/spaces","theater",N644="theater/musical","theater",N644="theater/plays","theater",N644="technology/web","technology",N644="technology/space exploration","technology",N644="technology/makerspaces","technology",N644="technology/hardware","technology",N644="technology/gadgets","technology",N644="technology/wearables","technology",N644="film &amp; video/television","film &amp; video",N644="film &amp; video/animation","film &amp; video",N644="film &amp; video/science fiction","film &amp; video",N644="film &amp; video/documentary","film &amp; video",N644="film &amp; video/drama","film &amp; video",N644="film &amp; video/shorts","film &amp; video",N644="games/video games","games",N644="games/tabletop games","games",N644="games/mobile games","games",N644="journalism/audio","journalism",N644="photography/people","photography",N644="photography/photobooks","photography",N644="photography/places","photography",N644="photography/nature","photography",N644="music/electronic music","music",N644="music/rock","music",N644="music/indie rock","music",N644="music/faith","music",N644="publishing/children's books","publishing",N644="publishing/art books","publishing",N644="publishing/fiction","publishing",N644="publishing/translations","publishing",N644="music/pop","music",N644="music/classical music","music",N644="publishing/nonfiction","publishing",N644="publishing/radio &amp; podcasts","publishing",N644="music/world music","music",N644="music/metal","music",N644="music/jazz","music","TRUE","FALSE")</f>
        <v>technology</v>
      </c>
      <c r="R644" t="str" cm="1">
        <f t="array" ref="R644">_xlfn.IFS(N644="food/small batch","small batch",N644="food/restaurants","retaurants",N644="food/food trucks","food trucks",N644="theater/spaces","spaces",N644="theater/musical","musical",N644="theater/plays","plays",N644="technology/web","web",N644="technology/space exploration","space exploration",N644="technology/makerspaces","makerspaces",N644="technology/hardware","hardware",N644="technology/gadgets","gadgets",N644="technology/wearables","wearables",N644="film &amp; video/television","television",N644="film &amp; video/animation","animation",N644="film &amp; video/science fiction","science fiction",N644="film &amp; video/documentary","documentary",N644="film &amp; video/drama","drama",N644="film &amp; video/shorts","shorts",N644="games/video games","video games",N644="games/tabletop games","tabletop games",N644="games/mobile games","mobile games",N644="journalism/audio","audio",N644="photography/people","people",N644="photography/photobooks","photobooks",N644="photography/places","places",N644="photography/nature","nature",N644="music/electronic music","electronic music",N644="music/rock","rock",N644="music/indie rock","indie rock",N644="music/faith","faith",N644="publishing/children's books","children's books",N644="publishing/art books","art books",N644="publishing/fiction","fiction",N644="publishing/translations","translations",N644="music/pop","pop",N644="music/classical music","classical music",N644="publishing/nonfiction","nonfiction",N644="publishing/radio &amp; podcasts","radio &amp; podcasts",N644="music/world music","world music",N644="music/metal","metal",N644="music/jazz","jazz","TRUE","FALSE")</f>
        <v>wearables</v>
      </c>
      <c r="S644" s="5">
        <f t="shared" si="42"/>
        <v>42199.651319444441</v>
      </c>
      <c r="T644" s="5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si="40"/>
        <v>105.80799999999999</v>
      </c>
      <c r="P645" s="24">
        <f t="shared" si="41"/>
        <v>174.02631578947367</v>
      </c>
      <c r="Q645" t="str" cm="1">
        <f t="array" ref="Q645">_xlfn.IFS(N645="food/small batch","food",N645="food/restaurants","food",N645="food/food trucks","food",N645="theater/spaces","theater",N645="theater/musical","theater",N645="theater/plays","theater",N645="technology/web","technology",N645="technology/space exploration","technology",N645="technology/makerspaces","technology",N645="technology/hardware","technology",N645="technology/gadgets","technology",N645="technology/wearables","technology",N645="film &amp; video/television","film &amp; video",N645="film &amp; video/animation","film &amp; video",N645="film &amp; video/science fiction","film &amp; video",N645="film &amp; video/documentary","film &amp; video",N645="film &amp; video/drama","film &amp; video",N645="film &amp; video/shorts","film &amp; video",N645="games/video games","games",N645="games/tabletop games","games",N645="games/mobile games","games",N645="journalism/audio","journalism",N645="photography/people","photography",N645="photography/photobooks","photography",N645="photography/places","photography",N645="photography/nature","photography",N645="music/electronic music","music",N645="music/rock","music",N645="music/indie rock","music",N645="music/faith","music",N645="publishing/children's books","publishing",N645="publishing/art books","publishing",N645="publishing/fiction","publishing",N645="publishing/translations","publishing",N645="music/pop","music",N645="music/classical music","music",N645="publishing/nonfiction","publishing",N645="publishing/radio &amp; podcasts","publishing",N645="music/world music","music",N645="music/metal","music",N645="music/jazz","music","TRUE","FALSE")</f>
        <v>technology</v>
      </c>
      <c r="R645" t="str" cm="1">
        <f t="array" ref="R645">_xlfn.IFS(N645="food/small batch","small batch",N645="food/restaurants","retaurants",N645="food/food trucks","food trucks",N645="theater/spaces","spaces",N645="theater/musical","musical",N645="theater/plays","plays",N645="technology/web","web",N645="technology/space exploration","space exploration",N645="technology/makerspaces","makerspaces",N645="technology/hardware","hardware",N645="technology/gadgets","gadgets",N645="technology/wearables","wearables",N645="film &amp; video/television","television",N645="film &amp; video/animation","animation",N645="film &amp; video/science fiction","science fiction",N645="film &amp; video/documentary","documentary",N645="film &amp; video/drama","drama",N645="film &amp; video/shorts","shorts",N645="games/video games","video games",N645="games/tabletop games","tabletop games",N645="games/mobile games","mobile games",N645="journalism/audio","audio",N645="photography/people","people",N645="photography/photobooks","photobooks",N645="photography/places","places",N645="photography/nature","nature",N645="music/electronic music","electronic music",N645="music/rock","rock",N645="music/indie rock","indie rock",N645="music/faith","faith",N645="publishing/children's books","children's books",N645="publishing/art books","art books",N645="publishing/fiction","fiction",N645="publishing/translations","translations",N645="music/pop","pop",N645="music/classical music","classical music",N645="publishing/nonfiction","nonfiction",N645="publishing/radio &amp; podcasts","radio &amp; podcasts",N645="music/world music","world music",N645="music/metal","metal",N645="music/jazz","jazz","TRUE","FALSE")</f>
        <v>wearables</v>
      </c>
      <c r="S645" s="5">
        <f t="shared" si="42"/>
        <v>42100.642071759255</v>
      </c>
      <c r="T645" s="5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40"/>
        <v>300.11791999999997</v>
      </c>
      <c r="P646" s="24">
        <f t="shared" si="41"/>
        <v>73.486268364348675</v>
      </c>
      <c r="Q646" t="str" cm="1">
        <f t="array" ref="Q646">_xlfn.IFS(N646="food/small batch","food",N646="food/restaurants","food",N646="food/food trucks","food",N646="theater/spaces","theater",N646="theater/musical","theater",N646="theater/plays","theater",N646="technology/web","technology",N646="technology/space exploration","technology",N646="technology/makerspaces","technology",N646="technology/hardware","technology",N646="technology/gadgets","technology",N646="technology/wearables","technology",N646="film &amp; video/television","film &amp; video",N646="film &amp; video/animation","film &amp; video",N646="film &amp; video/science fiction","film &amp; video",N646="film &amp; video/documentary","film &amp; video",N646="film &amp; video/drama","film &amp; video",N646="film &amp; video/shorts","film &amp; video",N646="games/video games","games",N646="games/tabletop games","games",N646="games/mobile games","games",N646="journalism/audio","journalism",N646="photography/people","photography",N646="photography/photobooks","photography",N646="photography/places","photography",N646="photography/nature","photography",N646="music/electronic music","music",N646="music/rock","music",N646="music/indie rock","music",N646="music/faith","music",N646="publishing/children's books","publishing",N646="publishing/art books","publishing",N646="publishing/fiction","publishing",N646="publishing/translations","publishing",N646="music/pop","music",N646="music/classical music","music",N646="publishing/nonfiction","publishing",N646="publishing/radio &amp; podcasts","publishing",N646="music/world music","music",N646="music/metal","music",N646="music/jazz","music","TRUE","FALSE")</f>
        <v>technology</v>
      </c>
      <c r="R646" t="str" cm="1">
        <f t="array" ref="R646">_xlfn.IFS(N646="food/small batch","small batch",N646="food/restaurants","retaurants",N646="food/food trucks","food trucks",N646="theater/spaces","spaces",N646="theater/musical","musical",N646="theater/plays","plays",N646="technology/web","web",N646="technology/space exploration","space exploration",N646="technology/makerspaces","makerspaces",N646="technology/hardware","hardware",N646="technology/gadgets","gadgets",N646="technology/wearables","wearables",N646="film &amp; video/television","television",N646="film &amp; video/animation","animation",N646="film &amp; video/science fiction","science fiction",N646="film &amp; video/documentary","documentary",N646="film &amp; video/drama","drama",N646="film &amp; video/shorts","shorts",N646="games/video games","video games",N646="games/tabletop games","tabletop games",N646="games/mobile games","mobile games",N646="journalism/audio","audio",N646="photography/people","people",N646="photography/photobooks","photobooks",N646="photography/places","places",N646="photography/nature","nature",N646="music/electronic music","electronic music",N646="music/rock","rock",N646="music/indie rock","indie rock",N646="music/faith","faith",N646="publishing/children's books","children's books",N646="publishing/art books","art books",N646="publishing/fiction","fiction",N646="publishing/translations","translations",N646="music/pop","pop",N646="music/classical music","classical music",N646="publishing/nonfiction","nonfiction",N646="publishing/radio &amp; podcasts","radio &amp; podcasts",N646="music/world music","world music",N646="music/metal","metal",N646="music/jazz","jazz","TRUE","FALSE")</f>
        <v>wearables</v>
      </c>
      <c r="S646" s="5">
        <f t="shared" si="42"/>
        <v>41898.665960648148</v>
      </c>
      <c r="T646" s="5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40"/>
        <v>278.7</v>
      </c>
      <c r="P647" s="24">
        <f t="shared" si="41"/>
        <v>23.518987341772153</v>
      </c>
      <c r="Q647" t="str" cm="1">
        <f t="array" ref="Q647">_xlfn.IFS(N647="food/small batch","food",N647="food/restaurants","food",N647="food/food trucks","food",N647="theater/spaces","theater",N647="theater/musical","theater",N647="theater/plays","theater",N647="technology/web","technology",N647="technology/space exploration","technology",N647="technology/makerspaces","technology",N647="technology/hardware","technology",N647="technology/gadgets","technology",N647="technology/wearables","technology",N647="film &amp; video/television","film &amp; video",N647="film &amp; video/animation","film &amp; video",N647="film &amp; video/science fiction","film &amp; video",N647="film &amp; video/documentary","film &amp; video",N647="film &amp; video/drama","film &amp; video",N647="film &amp; video/shorts","film &amp; video",N647="games/video games","games",N647="games/tabletop games","games",N647="games/mobile games","games",N647="journalism/audio","journalism",N647="photography/people","photography",N647="photography/photobooks","photography",N647="photography/places","photography",N647="photography/nature","photography",N647="music/electronic music","music",N647="music/rock","music",N647="music/indie rock","music",N647="music/faith","music",N647="publishing/children's books","publishing",N647="publishing/art books","publishing",N647="publishing/fiction","publishing",N647="publishing/translations","publishing",N647="music/pop","music",N647="music/classical music","music",N647="publishing/nonfiction","publishing",N647="publishing/radio &amp; podcasts","publishing",N647="music/world music","music",N647="music/metal","music",N647="music/jazz","music","TRUE","FALSE")</f>
        <v>technology</v>
      </c>
      <c r="R647" t="str" cm="1">
        <f t="array" ref="R647">_xlfn.IFS(N647="food/small batch","small batch",N647="food/restaurants","retaurants",N647="food/food trucks","food trucks",N647="theater/spaces","spaces",N647="theater/musical","musical",N647="theater/plays","plays",N647="technology/web","web",N647="technology/space exploration","space exploration",N647="technology/makerspaces","makerspaces",N647="technology/hardware","hardware",N647="technology/gadgets","gadgets",N647="technology/wearables","wearables",N647="film &amp; video/television","television",N647="film &amp; video/animation","animation",N647="film &amp; video/science fiction","science fiction",N647="film &amp; video/documentary","documentary",N647="film &amp; video/drama","drama",N647="film &amp; video/shorts","shorts",N647="games/video games","video games",N647="games/tabletop games","tabletop games",N647="games/mobile games","mobile games",N647="journalism/audio","audio",N647="photography/people","people",N647="photography/photobooks","photobooks",N647="photography/places","places",N647="photography/nature","nature",N647="music/electronic music","electronic music",N647="music/rock","rock",N647="music/indie rock","indie rock",N647="music/faith","faith",N647="publishing/children's books","children's books",N647="publishing/art books","art books",N647="publishing/fiction","fiction",N647="publishing/translations","translations",N647="music/pop","pop",N647="music/classical music","classical music",N647="publishing/nonfiction","nonfiction",N647="publishing/radio &amp; podcasts","radio &amp; podcasts",N647="music/world music","world music",N647="music/metal","metal",N647="music/jazz","jazz","TRUE","FALSE")</f>
        <v>wearables</v>
      </c>
      <c r="S647" s="5">
        <f t="shared" si="42"/>
        <v>42564.026319444441</v>
      </c>
      <c r="T647" s="5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40"/>
        <v>131.87625</v>
      </c>
      <c r="P648" s="24">
        <f t="shared" si="41"/>
        <v>39.074444444444445</v>
      </c>
      <c r="Q648" t="str" cm="1">
        <f t="array" ref="Q648">_xlfn.IFS(N648="food/small batch","food",N648="food/restaurants","food",N648="food/food trucks","food",N648="theater/spaces","theater",N648="theater/musical","theater",N648="theater/plays","theater",N648="technology/web","technology",N648="technology/space exploration","technology",N648="technology/makerspaces","technology",N648="technology/hardware","technology",N648="technology/gadgets","technology",N648="technology/wearables","technology",N648="film &amp; video/television","film &amp; video",N648="film &amp; video/animation","film &amp; video",N648="film &amp; video/science fiction","film &amp; video",N648="film &amp; video/documentary","film &amp; video",N648="film &amp; video/drama","film &amp; video",N648="film &amp; video/shorts","film &amp; video",N648="games/video games","games",N648="games/tabletop games","games",N648="games/mobile games","games",N648="journalism/audio","journalism",N648="photography/people","photography",N648="photography/photobooks","photography",N648="photography/places","photography",N648="photography/nature","photography",N648="music/electronic music","music",N648="music/rock","music",N648="music/indie rock","music",N648="music/faith","music",N648="publishing/children's books","publishing",N648="publishing/art books","publishing",N648="publishing/fiction","publishing",N648="publishing/translations","publishing",N648="music/pop","music",N648="music/classical music","music",N648="publishing/nonfiction","publishing",N648="publishing/radio &amp; podcasts","publishing",N648="music/world music","music",N648="music/metal","music",N648="music/jazz","music","TRUE","FALSE")</f>
        <v>technology</v>
      </c>
      <c r="R648" t="str" cm="1">
        <f t="array" ref="R648">_xlfn.IFS(N648="food/small batch","small batch",N648="food/restaurants","retaurants",N648="food/food trucks","food trucks",N648="theater/spaces","spaces",N648="theater/musical","musical",N648="theater/plays","plays",N648="technology/web","web",N648="technology/space exploration","space exploration",N648="technology/makerspaces","makerspaces",N648="technology/hardware","hardware",N648="technology/gadgets","gadgets",N648="technology/wearables","wearables",N648="film &amp; video/television","television",N648="film &amp; video/animation","animation",N648="film &amp; video/science fiction","science fiction",N648="film &amp; video/documentary","documentary",N648="film &amp; video/drama","drama",N648="film &amp; video/shorts","shorts",N648="games/video games","video games",N648="games/tabletop games","tabletop games",N648="games/mobile games","mobile games",N648="journalism/audio","audio",N648="photography/people","people",N648="photography/photobooks","photobooks",N648="photography/places","places",N648="photography/nature","nature",N648="music/electronic music","electronic music",N648="music/rock","rock",N648="music/indie rock","indie rock",N648="music/faith","faith",N648="publishing/children's books","children's books",N648="publishing/art books","art books",N648="publishing/fiction","fiction",N648="publishing/translations","translations",N648="music/pop","pop",N648="music/classical music","classical music",N648="publishing/nonfiction","nonfiction",N648="publishing/radio &amp; podcasts","radio &amp; podcasts",N648="music/world music","world music",N648="music/metal","metal",N648="music/jazz","jazz","TRUE","FALSE")</f>
        <v>wearables</v>
      </c>
      <c r="S648" s="5">
        <f t="shared" si="42"/>
        <v>41832.852627314816</v>
      </c>
      <c r="T648" s="5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40"/>
        <v>107.05</v>
      </c>
      <c r="P649" s="24">
        <f t="shared" si="41"/>
        <v>125.94117647058823</v>
      </c>
      <c r="Q649" t="str" cm="1">
        <f t="array" ref="Q649">_xlfn.IFS(N649="food/small batch","food",N649="food/restaurants","food",N649="food/food trucks","food",N649="theater/spaces","theater",N649="theater/musical","theater",N649="theater/plays","theater",N649="technology/web","technology",N649="technology/space exploration","technology",N649="technology/makerspaces","technology",N649="technology/hardware","technology",N649="technology/gadgets","technology",N649="technology/wearables","technology",N649="film &amp; video/television","film &amp; video",N649="film &amp; video/animation","film &amp; video",N649="film &amp; video/science fiction","film &amp; video",N649="film &amp; video/documentary","film &amp; video",N649="film &amp; video/drama","film &amp; video",N649="film &amp; video/shorts","film &amp; video",N649="games/video games","games",N649="games/tabletop games","games",N649="games/mobile games","games",N649="journalism/audio","journalism",N649="photography/people","photography",N649="photography/photobooks","photography",N649="photography/places","photography",N649="photography/nature","photography",N649="music/electronic music","music",N649="music/rock","music",N649="music/indie rock","music",N649="music/faith","music",N649="publishing/children's books","publishing",N649="publishing/art books","publishing",N649="publishing/fiction","publishing",N649="publishing/translations","publishing",N649="music/pop","music",N649="music/classical music","music",N649="publishing/nonfiction","publishing",N649="publishing/radio &amp; podcasts","publishing",N649="music/world music","music",N649="music/metal","music",N649="music/jazz","music","TRUE","FALSE")</f>
        <v>technology</v>
      </c>
      <c r="R649" t="str" cm="1">
        <f t="array" ref="R649">_xlfn.IFS(N649="food/small batch","small batch",N649="food/restaurants","retaurants",N649="food/food trucks","food trucks",N649="theater/spaces","spaces",N649="theater/musical","musical",N649="theater/plays","plays",N649="technology/web","web",N649="technology/space exploration","space exploration",N649="technology/makerspaces","makerspaces",N649="technology/hardware","hardware",N649="technology/gadgets","gadgets",N649="technology/wearables","wearables",N649="film &amp; video/television","television",N649="film &amp; video/animation","animation",N649="film &amp; video/science fiction","science fiction",N649="film &amp; video/documentary","documentary",N649="film &amp; video/drama","drama",N649="film &amp; video/shorts","shorts",N649="games/video games","video games",N649="games/tabletop games","tabletop games",N649="games/mobile games","mobile games",N649="journalism/audio","audio",N649="photography/people","people",N649="photography/photobooks","photobooks",N649="photography/places","places",N649="photography/nature","nature",N649="music/electronic music","electronic music",N649="music/rock","rock",N649="music/indie rock","indie rock",N649="music/faith","faith",N649="publishing/children's books","children's books",N649="publishing/art books","art books",N649="publishing/fiction","fiction",N649="publishing/translations","translations",N649="music/pop","pop",N649="music/classical music","classical music",N649="publishing/nonfiction","nonfiction",N649="publishing/radio &amp; podcasts","radio &amp; podcasts",N649="music/world music","world music",N649="music/metal","metal",N649="music/jazz","jazz","TRUE","FALSE")</f>
        <v>wearables</v>
      </c>
      <c r="S649" s="5">
        <f t="shared" si="42"/>
        <v>42416.767928240741</v>
      </c>
      <c r="T649" s="5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40"/>
        <v>126.82285714285715</v>
      </c>
      <c r="P650" s="24">
        <f t="shared" si="41"/>
        <v>1644</v>
      </c>
      <c r="Q650" t="str" cm="1">
        <f t="array" ref="Q650">_xlfn.IFS(N650="food/small batch","food",N650="food/restaurants","food",N650="food/food trucks","food",N650="theater/spaces","theater",N650="theater/musical","theater",N650="theater/plays","theater",N650="technology/web","technology",N650="technology/space exploration","technology",N650="technology/makerspaces","technology",N650="technology/hardware","technology",N650="technology/gadgets","technology",N650="technology/wearables","technology",N650="film &amp; video/television","film &amp; video",N650="film &amp; video/animation","film &amp; video",N650="film &amp; video/science fiction","film &amp; video",N650="film &amp; video/documentary","film &amp; video",N650="film &amp; video/drama","film &amp; video",N650="film &amp; video/shorts","film &amp; video",N650="games/video games","games",N650="games/tabletop games","games",N650="games/mobile games","games",N650="journalism/audio","journalism",N650="photography/people","photography",N650="photography/photobooks","photography",N650="photography/places","photography",N650="photography/nature","photography",N650="music/electronic music","music",N650="music/rock","music",N650="music/indie rock","music",N650="music/faith","music",N650="publishing/children's books","publishing",N650="publishing/art books","publishing",N650="publishing/fiction","publishing",N650="publishing/translations","publishing",N650="music/pop","music",N650="music/classical music","music",N650="publishing/nonfiction","publishing",N650="publishing/radio &amp; podcasts","publishing",N650="music/world music","music",N650="music/metal","music",N650="music/jazz","music","TRUE","FALSE")</f>
        <v>technology</v>
      </c>
      <c r="R650" t="str" cm="1">
        <f t="array" ref="R650">_xlfn.IFS(N650="food/small batch","small batch",N650="food/restaurants","retaurants",N650="food/food trucks","food trucks",N650="theater/spaces","spaces",N650="theater/musical","musical",N650="theater/plays","plays",N650="technology/web","web",N650="technology/space exploration","space exploration",N650="technology/makerspaces","makerspaces",N650="technology/hardware","hardware",N650="technology/gadgets","gadgets",N650="technology/wearables","wearables",N650="film &amp; video/television","television",N650="film &amp; video/animation","animation",N650="film &amp; video/science fiction","science fiction",N650="film &amp; video/documentary","documentary",N650="film &amp; video/drama","drama",N650="film &amp; video/shorts","shorts",N650="games/video games","video games",N650="games/tabletop games","tabletop games",N650="games/mobile games","mobile games",N650="journalism/audio","audio",N650="photography/people","people",N650="photography/photobooks","photobooks",N650="photography/places","places",N650="photography/nature","nature",N650="music/electronic music","electronic music",N650="music/rock","rock",N650="music/indie rock","indie rock",N650="music/faith","faith",N650="publishing/children's books","children's books",N650="publishing/art books","art books",N650="publishing/fiction","fiction",N650="publishing/translations","translations",N650="music/pop","pop",N650="music/classical music","classical music",N650="publishing/nonfiction","nonfiction",N650="publishing/radio &amp; podcasts","radio &amp; podcasts",N650="music/world music","world music",N650="music/metal","metal",N650="music/jazz","jazz","TRUE","FALSE")</f>
        <v>wearables</v>
      </c>
      <c r="S650" s="5">
        <f t="shared" si="42"/>
        <v>41891.693379629629</v>
      </c>
      <c r="T650" s="5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40"/>
        <v>139.96</v>
      </c>
      <c r="P651" s="24">
        <f t="shared" si="41"/>
        <v>42.670731707317074</v>
      </c>
      <c r="Q651" t="str" cm="1">
        <f t="array" ref="Q651">_xlfn.IFS(N651="food/small batch","food",N651="food/restaurants","food",N651="food/food trucks","food",N651="theater/spaces","theater",N651="theater/musical","theater",N651="theater/plays","theater",N651="technology/web","technology",N651="technology/space exploration","technology",N651="technology/makerspaces","technology",N651="technology/hardware","technology",N651="technology/gadgets","technology",N651="technology/wearables","technology",N651="film &amp; video/television","film &amp; video",N651="film &amp; video/animation","film &amp; video",N651="film &amp; video/science fiction","film &amp; video",N651="film &amp; video/documentary","film &amp; video",N651="film &amp; video/drama","film &amp; video",N651="film &amp; video/shorts","film &amp; video",N651="games/video games","games",N651="games/tabletop games","games",N651="games/mobile games","games",N651="journalism/audio","journalism",N651="photography/people","photography",N651="photography/photobooks","photography",N651="photography/places","photography",N651="photography/nature","photography",N651="music/electronic music","music",N651="music/rock","music",N651="music/indie rock","music",N651="music/faith","music",N651="publishing/children's books","publishing",N651="publishing/art books","publishing",N651="publishing/fiction","publishing",N651="publishing/translations","publishing",N651="music/pop","music",N651="music/classical music","music",N651="publishing/nonfiction","publishing",N651="publishing/radio &amp; podcasts","publishing",N651="music/world music","music",N651="music/metal","music",N651="music/jazz","music","TRUE","FALSE")</f>
        <v>technology</v>
      </c>
      <c r="R651" t="str" cm="1">
        <f t="array" ref="R651">_xlfn.IFS(N651="food/small batch","small batch",N651="food/restaurants","retaurants",N651="food/food trucks","food trucks",N651="theater/spaces","spaces",N651="theater/musical","musical",N651="theater/plays","plays",N651="technology/web","web",N651="technology/space exploration","space exploration",N651="technology/makerspaces","makerspaces",N651="technology/hardware","hardware",N651="technology/gadgets","gadgets",N651="technology/wearables","wearables",N651="film &amp; video/television","television",N651="film &amp; video/animation","animation",N651="film &amp; video/science fiction","science fiction",N651="film &amp; video/documentary","documentary",N651="film &amp; video/drama","drama",N651="film &amp; video/shorts","shorts",N651="games/video games","video games",N651="games/tabletop games","tabletop games",N651="games/mobile games","mobile games",N651="journalism/audio","audio",N651="photography/people","people",N651="photography/photobooks","photobooks",N651="photography/places","places",N651="photography/nature","nature",N651="music/electronic music","electronic music",N651="music/rock","rock",N651="music/indie rock","indie rock",N651="music/faith","faith",N651="publishing/children's books","children's books",N651="publishing/art books","art books",N651="publishing/fiction","fiction",N651="publishing/translations","translations",N651="music/pop","pop",N651="music/classical music","classical music",N651="publishing/nonfiction","nonfiction",N651="publishing/radio &amp; podcasts","radio &amp; podcasts",N651="music/world music","world music",N651="music/metal","metal",N651="music/jazz","jazz","TRUE","FALSE")</f>
        <v>wearables</v>
      </c>
      <c r="S651" s="5">
        <f t="shared" si="42"/>
        <v>41877.912187499998</v>
      </c>
      <c r="T651" s="5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40"/>
        <v>112.4</v>
      </c>
      <c r="P652" s="24">
        <f t="shared" si="41"/>
        <v>35.125</v>
      </c>
      <c r="Q652" t="str" cm="1">
        <f t="array" ref="Q652">_xlfn.IFS(N652="food/small batch","food",N652="food/restaurants","food",N652="food/food trucks","food",N652="theater/spaces","theater",N652="theater/musical","theater",N652="theater/plays","theater",N652="technology/web","technology",N652="technology/space exploration","technology",N652="technology/makerspaces","technology",N652="technology/hardware","technology",N652="technology/gadgets","technology",N652="technology/wearables","technology",N652="film &amp; video/television","film &amp; video",N652="film &amp; video/animation","film &amp; video",N652="film &amp; video/science fiction","film &amp; video",N652="film &amp; video/documentary","film &amp; video",N652="film &amp; video/drama","film &amp; video",N652="film &amp; video/shorts","film &amp; video",N652="games/video games","games",N652="games/tabletop games","games",N652="games/mobile games","games",N652="journalism/audio","journalism",N652="photography/people","photography",N652="photography/photobooks","photography",N652="photography/places","photography",N652="photography/nature","photography",N652="music/electronic music","music",N652="music/rock","music",N652="music/indie rock","music",N652="music/faith","music",N652="publishing/children's books","publishing",N652="publishing/art books","publishing",N652="publishing/fiction","publishing",N652="publishing/translations","publishing",N652="music/pop","music",N652="music/classical music","music",N652="publishing/nonfiction","publishing",N652="publishing/radio &amp; podcasts","publishing",N652="music/world music","music",N652="music/metal","music",N652="music/jazz","music","TRUE","FALSE")</f>
        <v>technology</v>
      </c>
      <c r="R652" t="str" cm="1">
        <f t="array" ref="R652">_xlfn.IFS(N652="food/small batch","small batch",N652="food/restaurants","retaurants",N652="food/food trucks","food trucks",N652="theater/spaces","spaces",N652="theater/musical","musical",N652="theater/plays","plays",N652="technology/web","web",N652="technology/space exploration","space exploration",N652="technology/makerspaces","makerspaces",N652="technology/hardware","hardware",N652="technology/gadgets","gadgets",N652="technology/wearables","wearables",N652="film &amp; video/television","television",N652="film &amp; video/animation","animation",N652="film &amp; video/science fiction","science fiction",N652="film &amp; video/documentary","documentary",N652="film &amp; video/drama","drama",N652="film &amp; video/shorts","shorts",N652="games/video games","video games",N652="games/tabletop games","tabletop games",N652="games/mobile games","mobile games",N652="journalism/audio","audio",N652="photography/people","people",N652="photography/photobooks","photobooks",N652="photography/places","places",N652="photography/nature","nature",N652="music/electronic music","electronic music",N652="music/rock","rock",N652="music/indie rock","indie rock",N652="music/faith","faith",N652="publishing/children's books","children's books",N652="publishing/art books","art books",N652="publishing/fiction","fiction",N652="publishing/translations","translations",N652="music/pop","pop",N652="music/classical music","classical music",N652="publishing/nonfiction","nonfiction",N652="publishing/radio &amp; podcasts","radio &amp; podcasts",N652="music/world music","world music",N652="music/metal","metal",N652="music/jazz","jazz","TRUE","FALSE")</f>
        <v>wearables</v>
      </c>
      <c r="S652" s="5">
        <f t="shared" si="42"/>
        <v>41932.036851851852</v>
      </c>
      <c r="T652" s="5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40"/>
        <v>100.52799999999999</v>
      </c>
      <c r="P653" s="24">
        <f t="shared" si="41"/>
        <v>239.35238095238094</v>
      </c>
      <c r="Q653" t="str" cm="1">
        <f t="array" ref="Q653">_xlfn.IFS(N653="food/small batch","food",N653="food/restaurants","food",N653="food/food trucks","food",N653="theater/spaces","theater",N653="theater/musical","theater",N653="theater/plays","theater",N653="technology/web","technology",N653="technology/space exploration","technology",N653="technology/makerspaces","technology",N653="technology/hardware","technology",N653="technology/gadgets","technology",N653="technology/wearables","technology",N653="film &amp; video/television","film &amp; video",N653="film &amp; video/animation","film &amp; video",N653="film &amp; video/science fiction","film &amp; video",N653="film &amp; video/documentary","film &amp; video",N653="film &amp; video/drama","film &amp; video",N653="film &amp; video/shorts","film &amp; video",N653="games/video games","games",N653="games/tabletop games","games",N653="games/mobile games","games",N653="journalism/audio","journalism",N653="photography/people","photography",N653="photography/photobooks","photography",N653="photography/places","photography",N653="photography/nature","photography",N653="music/electronic music","music",N653="music/rock","music",N653="music/indie rock","music",N653="music/faith","music",N653="publishing/children's books","publishing",N653="publishing/art books","publishing",N653="publishing/fiction","publishing",N653="publishing/translations","publishing",N653="music/pop","music",N653="music/classical music","music",N653="publishing/nonfiction","publishing",N653="publishing/radio &amp; podcasts","publishing",N653="music/world music","music",N653="music/metal","music",N653="music/jazz","music","TRUE","FALSE")</f>
        <v>technology</v>
      </c>
      <c r="R653" t="str" cm="1">
        <f t="array" ref="R653">_xlfn.IFS(N653="food/small batch","small batch",N653="food/restaurants","retaurants",N653="food/food trucks","food trucks",N653="theater/spaces","spaces",N653="theater/musical","musical",N653="theater/plays","plays",N653="technology/web","web",N653="technology/space exploration","space exploration",N653="technology/makerspaces","makerspaces",N653="technology/hardware","hardware",N653="technology/gadgets","gadgets",N653="technology/wearables","wearables",N653="film &amp; video/television","television",N653="film &amp; video/animation","animation",N653="film &amp; video/science fiction","science fiction",N653="film &amp; video/documentary","documentary",N653="film &amp; video/drama","drama",N653="film &amp; video/shorts","shorts",N653="games/video games","video games",N653="games/tabletop games","tabletop games",N653="games/mobile games","mobile games",N653="journalism/audio","audio",N653="photography/people","people",N653="photography/photobooks","photobooks",N653="photography/places","places",N653="photography/nature","nature",N653="music/electronic music","electronic music",N653="music/rock","rock",N653="music/indie rock","indie rock",N653="music/faith","faith",N653="publishing/children's books","children's books",N653="publishing/art books","art books",N653="publishing/fiction","fiction",N653="publishing/translations","translations",N653="music/pop","pop",N653="music/classical music","classical music",N653="publishing/nonfiction","nonfiction",N653="publishing/radio &amp; podcasts","radio &amp; podcasts",N653="music/world music","world music",N653="music/metal","metal",N653="music/jazz","jazz","TRUE","FALSE")</f>
        <v>wearables</v>
      </c>
      <c r="S653" s="5">
        <f t="shared" si="42"/>
        <v>41956.017488425925</v>
      </c>
      <c r="T653" s="5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40"/>
        <v>100.46666666666665</v>
      </c>
      <c r="P654" s="24">
        <f t="shared" si="41"/>
        <v>107.64285714285714</v>
      </c>
      <c r="Q654" t="str" cm="1">
        <f t="array" ref="Q654">_xlfn.IFS(N654="food/small batch","food",N654="food/restaurants","food",N654="food/food trucks","food",N654="theater/spaces","theater",N654="theater/musical","theater",N654="theater/plays","theater",N654="technology/web","technology",N654="technology/space exploration","technology",N654="technology/makerspaces","technology",N654="technology/hardware","technology",N654="technology/gadgets","technology",N654="technology/wearables","technology",N654="film &amp; video/television","film &amp; video",N654="film &amp; video/animation","film &amp; video",N654="film &amp; video/science fiction","film &amp; video",N654="film &amp; video/documentary","film &amp; video",N654="film &amp; video/drama","film &amp; video",N654="film &amp; video/shorts","film &amp; video",N654="games/video games","games",N654="games/tabletop games","games",N654="games/mobile games","games",N654="journalism/audio","journalism",N654="photography/people","photography",N654="photography/photobooks","photography",N654="photography/places","photography",N654="photography/nature","photography",N654="music/electronic music","music",N654="music/rock","music",N654="music/indie rock","music",N654="music/faith","music",N654="publishing/children's books","publishing",N654="publishing/art books","publishing",N654="publishing/fiction","publishing",N654="publishing/translations","publishing",N654="music/pop","music",N654="music/classical music","music",N654="publishing/nonfiction","publishing",N654="publishing/radio &amp; podcasts","publishing",N654="music/world music","music",N654="music/metal","music",N654="music/jazz","music","TRUE","FALSE")</f>
        <v>technology</v>
      </c>
      <c r="R654" t="str" cm="1">
        <f t="array" ref="R654">_xlfn.IFS(N654="food/small batch","small batch",N654="food/restaurants","retaurants",N654="food/food trucks","food trucks",N654="theater/spaces","spaces",N654="theater/musical","musical",N654="theater/plays","plays",N654="technology/web","web",N654="technology/space exploration","space exploration",N654="technology/makerspaces","makerspaces",N654="technology/hardware","hardware",N654="technology/gadgets","gadgets",N654="technology/wearables","wearables",N654="film &amp; video/television","television",N654="film &amp; video/animation","animation",N654="film &amp; video/science fiction","science fiction",N654="film &amp; video/documentary","documentary",N654="film &amp; video/drama","drama",N654="film &amp; video/shorts","shorts",N654="games/video games","video games",N654="games/tabletop games","tabletop games",N654="games/mobile games","mobile games",N654="journalism/audio","audio",N654="photography/people","people",N654="photography/photobooks","photobooks",N654="photography/places","places",N654="photography/nature","nature",N654="music/electronic music","electronic music",N654="music/rock","rock",N654="music/indie rock","indie rock",N654="music/faith","faith",N654="publishing/children's books","children's books",N654="publishing/art books","art books",N654="publishing/fiction","fiction",N654="publishing/translations","translations",N654="music/pop","pop",N654="music/classical music","classical music",N654="publishing/nonfiction","nonfiction",N654="publishing/radio &amp; podcasts","radio &amp; podcasts",N654="music/world music","world music",N654="music/metal","metal",N654="music/jazz","jazz","TRUE","FALSE")</f>
        <v>wearables</v>
      </c>
      <c r="S654" s="5">
        <f t="shared" si="42"/>
        <v>42675.690393518518</v>
      </c>
      <c r="T654" s="5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40"/>
        <v>141.446</v>
      </c>
      <c r="P655" s="24">
        <f t="shared" si="41"/>
        <v>95.830623306233065</v>
      </c>
      <c r="Q655" t="str" cm="1">
        <f t="array" ref="Q655">_xlfn.IFS(N655="food/small batch","food",N655="food/restaurants","food",N655="food/food trucks","food",N655="theater/spaces","theater",N655="theater/musical","theater",N655="theater/plays","theater",N655="technology/web","technology",N655="technology/space exploration","technology",N655="technology/makerspaces","technology",N655="technology/hardware","technology",N655="technology/gadgets","technology",N655="technology/wearables","technology",N655="film &amp; video/television","film &amp; video",N655="film &amp; video/animation","film &amp; video",N655="film &amp; video/science fiction","film &amp; video",N655="film &amp; video/documentary","film &amp; video",N655="film &amp; video/drama","film &amp; video",N655="film &amp; video/shorts","film &amp; video",N655="games/video games","games",N655="games/tabletop games","games",N655="games/mobile games","games",N655="journalism/audio","journalism",N655="photography/people","photography",N655="photography/photobooks","photography",N655="photography/places","photography",N655="photography/nature","photography",N655="music/electronic music","music",N655="music/rock","music",N655="music/indie rock","music",N655="music/faith","music",N655="publishing/children's books","publishing",N655="publishing/art books","publishing",N655="publishing/fiction","publishing",N655="publishing/translations","publishing",N655="music/pop","music",N655="music/classical music","music",N655="publishing/nonfiction","publishing",N655="publishing/radio &amp; podcasts","publishing",N655="music/world music","music",N655="music/metal","music",N655="music/jazz","music","TRUE","FALSE")</f>
        <v>technology</v>
      </c>
      <c r="R655" t="str" cm="1">
        <f t="array" ref="R655">_xlfn.IFS(N655="food/small batch","small batch",N655="food/restaurants","retaurants",N655="food/food trucks","food trucks",N655="theater/spaces","spaces",N655="theater/musical","musical",N655="theater/plays","plays",N655="technology/web","web",N655="technology/space exploration","space exploration",N655="technology/makerspaces","makerspaces",N655="technology/hardware","hardware",N655="technology/gadgets","gadgets",N655="technology/wearables","wearables",N655="film &amp; video/television","television",N655="film &amp; video/animation","animation",N655="film &amp; video/science fiction","science fiction",N655="film &amp; video/documentary","documentary",N655="film &amp; video/drama","drama",N655="film &amp; video/shorts","shorts",N655="games/video games","video games",N655="games/tabletop games","tabletop games",N655="games/mobile games","mobile games",N655="journalism/audio","audio",N655="photography/people","people",N655="photography/photobooks","photobooks",N655="photography/places","places",N655="photography/nature","nature",N655="music/electronic music","electronic music",N655="music/rock","rock",N655="music/indie rock","indie rock",N655="music/faith","faith",N655="publishing/children's books","children's books",N655="publishing/art books","art books",N655="publishing/fiction","fiction",N655="publishing/translations","translations",N655="music/pop","pop",N655="music/classical music","classical music",N655="publishing/nonfiction","nonfiction",N655="publishing/radio &amp; podcasts","radio &amp; podcasts",N655="music/world music","world music",N655="music/metal","metal",N655="music/jazz","jazz","TRUE","FALSE")</f>
        <v>wearables</v>
      </c>
      <c r="S655" s="5">
        <f t="shared" si="42"/>
        <v>42199.618518518517</v>
      </c>
      <c r="T655" s="5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40"/>
        <v>267.29166666666669</v>
      </c>
      <c r="P656" s="24">
        <f t="shared" si="41"/>
        <v>31.663376110562684</v>
      </c>
      <c r="Q656" t="str" cm="1">
        <f t="array" ref="Q656">_xlfn.IFS(N656="food/small batch","food",N656="food/restaurants","food",N656="food/food trucks","food",N656="theater/spaces","theater",N656="theater/musical","theater",N656="theater/plays","theater",N656="technology/web","technology",N656="technology/space exploration","technology",N656="technology/makerspaces","technology",N656="technology/hardware","technology",N656="technology/gadgets","technology",N656="technology/wearables","technology",N656="film &amp; video/television","film &amp; video",N656="film &amp; video/animation","film &amp; video",N656="film &amp; video/science fiction","film &amp; video",N656="film &amp; video/documentary","film &amp; video",N656="film &amp; video/drama","film &amp; video",N656="film &amp; video/shorts","film &amp; video",N656="games/video games","games",N656="games/tabletop games","games",N656="games/mobile games","games",N656="journalism/audio","journalism",N656="photography/people","photography",N656="photography/photobooks","photography",N656="photography/places","photography",N656="photography/nature","photography",N656="music/electronic music","music",N656="music/rock","music",N656="music/indie rock","music",N656="music/faith","music",N656="publishing/children's books","publishing",N656="publishing/art books","publishing",N656="publishing/fiction","publishing",N656="publishing/translations","publishing",N656="music/pop","music",N656="music/classical music","music",N656="publishing/nonfiction","publishing",N656="publishing/radio &amp; podcasts","publishing",N656="music/world music","music",N656="music/metal","music",N656="music/jazz","music","TRUE","FALSE")</f>
        <v>technology</v>
      </c>
      <c r="R656" t="str" cm="1">
        <f t="array" ref="R656">_xlfn.IFS(N656="food/small batch","small batch",N656="food/restaurants","retaurants",N656="food/food trucks","food trucks",N656="theater/spaces","spaces",N656="theater/musical","musical",N656="theater/plays","plays",N656="technology/web","web",N656="technology/space exploration","space exploration",N656="technology/makerspaces","makerspaces",N656="technology/hardware","hardware",N656="technology/gadgets","gadgets",N656="technology/wearables","wearables",N656="film &amp; video/television","television",N656="film &amp; video/animation","animation",N656="film &amp; video/science fiction","science fiction",N656="film &amp; video/documentary","documentary",N656="film &amp; video/drama","drama",N656="film &amp; video/shorts","shorts",N656="games/video games","video games",N656="games/tabletop games","tabletop games",N656="games/mobile games","mobile games",N656="journalism/audio","audio",N656="photography/people","people",N656="photography/photobooks","photobooks",N656="photography/places","places",N656="photography/nature","nature",N656="music/electronic music","electronic music",N656="music/rock","rock",N656="music/indie rock","indie rock",N656="music/faith","faith",N656="publishing/children's books","children's books",N656="publishing/art books","art books",N656="publishing/fiction","fiction",N656="publishing/translations","translations",N656="music/pop","pop",N656="music/classical music","classical music",N656="publishing/nonfiction","nonfiction",N656="publishing/radio &amp; podcasts","radio &amp; podcasts",N656="music/world music","world music",N656="music/metal","metal",N656="music/jazz","jazz","TRUE","FALSE")</f>
        <v>wearables</v>
      </c>
      <c r="S656" s="5">
        <f t="shared" si="42"/>
        <v>42163.957326388889</v>
      </c>
      <c r="T656" s="5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40"/>
        <v>146.88749999999999</v>
      </c>
      <c r="P657" s="24">
        <f t="shared" si="41"/>
        <v>42.886861313868614</v>
      </c>
      <c r="Q657" t="str" cm="1">
        <f t="array" ref="Q657">_xlfn.IFS(N657="food/small batch","food",N657="food/restaurants","food",N657="food/food trucks","food",N657="theater/spaces","theater",N657="theater/musical","theater",N657="theater/plays","theater",N657="technology/web","technology",N657="technology/space exploration","technology",N657="technology/makerspaces","technology",N657="technology/hardware","technology",N657="technology/gadgets","technology",N657="technology/wearables","technology",N657="film &amp; video/television","film &amp; video",N657="film &amp; video/animation","film &amp; video",N657="film &amp; video/science fiction","film &amp; video",N657="film &amp; video/documentary","film &amp; video",N657="film &amp; video/drama","film &amp; video",N657="film &amp; video/shorts","film &amp; video",N657="games/video games","games",N657="games/tabletop games","games",N657="games/mobile games","games",N657="journalism/audio","journalism",N657="photography/people","photography",N657="photography/photobooks","photography",N657="photography/places","photography",N657="photography/nature","photography",N657="music/electronic music","music",N657="music/rock","music",N657="music/indie rock","music",N657="music/faith","music",N657="publishing/children's books","publishing",N657="publishing/art books","publishing",N657="publishing/fiction","publishing",N657="publishing/translations","publishing",N657="music/pop","music",N657="music/classical music","music",N657="publishing/nonfiction","publishing",N657="publishing/radio &amp; podcasts","publishing",N657="music/world music","music",N657="music/metal","music",N657="music/jazz","music","TRUE","FALSE")</f>
        <v>technology</v>
      </c>
      <c r="R657" t="str" cm="1">
        <f t="array" ref="R657">_xlfn.IFS(N657="food/small batch","small batch",N657="food/restaurants","retaurants",N657="food/food trucks","food trucks",N657="theater/spaces","spaces",N657="theater/musical","musical",N657="theater/plays","plays",N657="technology/web","web",N657="technology/space exploration","space exploration",N657="technology/makerspaces","makerspaces",N657="technology/hardware","hardware",N657="technology/gadgets","gadgets",N657="technology/wearables","wearables",N657="film &amp; video/television","television",N657="film &amp; video/animation","animation",N657="film &amp; video/science fiction","science fiction",N657="film &amp; video/documentary","documentary",N657="film &amp; video/drama","drama",N657="film &amp; video/shorts","shorts",N657="games/video games","video games",N657="games/tabletop games","tabletop games",N657="games/mobile games","mobile games",N657="journalism/audio","audio",N657="photography/people","people",N657="photography/photobooks","photobooks",N657="photography/places","places",N657="photography/nature","nature",N657="music/electronic music","electronic music",N657="music/rock","rock",N657="music/indie rock","indie rock",N657="music/faith","faith",N657="publishing/children's books","children's books",N657="publishing/art books","art books",N657="publishing/fiction","fiction",N657="publishing/translations","translations",N657="music/pop","pop",N657="music/classical music","classical music",N657="publishing/nonfiction","nonfiction",N657="publishing/radio &amp; podcasts","radio &amp; podcasts",N657="music/world music","world music",N657="music/metal","metal",N657="music/jazz","jazz","TRUE","FALSE")</f>
        <v>wearables</v>
      </c>
      <c r="S657" s="5">
        <f t="shared" si="42"/>
        <v>42045.957314814819</v>
      </c>
      <c r="T657" s="5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40"/>
        <v>213.56</v>
      </c>
      <c r="P658" s="24">
        <f t="shared" si="41"/>
        <v>122.73563218390805</v>
      </c>
      <c r="Q658" t="str" cm="1">
        <f t="array" ref="Q658">_xlfn.IFS(N658="food/small batch","food",N658="food/restaurants","food",N658="food/food trucks","food",N658="theater/spaces","theater",N658="theater/musical","theater",N658="theater/plays","theater",N658="technology/web","technology",N658="technology/space exploration","technology",N658="technology/makerspaces","technology",N658="technology/hardware","technology",N658="technology/gadgets","technology",N658="technology/wearables","technology",N658="film &amp; video/television","film &amp; video",N658="film &amp; video/animation","film &amp; video",N658="film &amp; video/science fiction","film &amp; video",N658="film &amp; video/documentary","film &amp; video",N658="film &amp; video/drama","film &amp; video",N658="film &amp; video/shorts","film &amp; video",N658="games/video games","games",N658="games/tabletop games","games",N658="games/mobile games","games",N658="journalism/audio","journalism",N658="photography/people","photography",N658="photography/photobooks","photography",N658="photography/places","photography",N658="photography/nature","photography",N658="music/electronic music","music",N658="music/rock","music",N658="music/indie rock","music",N658="music/faith","music",N658="publishing/children's books","publishing",N658="publishing/art books","publishing",N658="publishing/fiction","publishing",N658="publishing/translations","publishing",N658="music/pop","music",N658="music/classical music","music",N658="publishing/nonfiction","publishing",N658="publishing/radio &amp; podcasts","publishing",N658="music/world music","music",N658="music/metal","music",N658="music/jazz","music","TRUE","FALSE")</f>
        <v>technology</v>
      </c>
      <c r="R658" t="str" cm="1">
        <f t="array" ref="R658">_xlfn.IFS(N658="food/small batch","small batch",N658="food/restaurants","retaurants",N658="food/food trucks","food trucks",N658="theater/spaces","spaces",N658="theater/musical","musical",N658="theater/plays","plays",N658="technology/web","web",N658="technology/space exploration","space exploration",N658="technology/makerspaces","makerspaces",N658="technology/hardware","hardware",N658="technology/gadgets","gadgets",N658="technology/wearables","wearables",N658="film &amp; video/television","television",N658="film &amp; video/animation","animation",N658="film &amp; video/science fiction","science fiction",N658="film &amp; video/documentary","documentary",N658="film &amp; video/drama","drama",N658="film &amp; video/shorts","shorts",N658="games/video games","video games",N658="games/tabletop games","tabletop games",N658="games/mobile games","mobile games",N658="journalism/audio","audio",N658="photography/people","people",N658="photography/photobooks","photobooks",N658="photography/places","places",N658="photography/nature","nature",N658="music/electronic music","electronic music",N658="music/rock","rock",N658="music/indie rock","indie rock",N658="music/faith","faith",N658="publishing/children's books","children's books",N658="publishing/art books","art books",N658="publishing/fiction","fiction",N658="publishing/translations","translations",N658="music/pop","pop",N658="music/classical music","classical music",N658="publishing/nonfiction","nonfiction",N658="publishing/radio &amp; podcasts","radio &amp; podcasts",N658="music/world music","world music",N658="music/metal","metal",N658="music/jazz","jazz","TRUE","FALSE")</f>
        <v>wearables</v>
      </c>
      <c r="S658" s="5">
        <f t="shared" si="42"/>
        <v>42417.804618055554</v>
      </c>
      <c r="T658" s="5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40"/>
        <v>125.69999999999999</v>
      </c>
      <c r="P659" s="24">
        <f t="shared" si="41"/>
        <v>190.45454545454547</v>
      </c>
      <c r="Q659" t="str" cm="1">
        <f t="array" ref="Q659">_xlfn.IFS(N659="food/small batch","food",N659="food/restaurants","food",N659="food/food trucks","food",N659="theater/spaces","theater",N659="theater/musical","theater",N659="theater/plays","theater",N659="technology/web","technology",N659="technology/space exploration","technology",N659="technology/makerspaces","technology",N659="technology/hardware","technology",N659="technology/gadgets","technology",N659="technology/wearables","technology",N659="film &amp; video/television","film &amp; video",N659="film &amp; video/animation","film &amp; video",N659="film &amp; video/science fiction","film &amp; video",N659="film &amp; video/documentary","film &amp; video",N659="film &amp; video/drama","film &amp; video",N659="film &amp; video/shorts","film &amp; video",N659="games/video games","games",N659="games/tabletop games","games",N659="games/mobile games","games",N659="journalism/audio","journalism",N659="photography/people","photography",N659="photography/photobooks","photography",N659="photography/places","photography",N659="photography/nature","photography",N659="music/electronic music","music",N659="music/rock","music",N659="music/indie rock","music",N659="music/faith","music",N659="publishing/children's books","publishing",N659="publishing/art books","publishing",N659="publishing/fiction","publishing",N659="publishing/translations","publishing",N659="music/pop","music",N659="music/classical music","music",N659="publishing/nonfiction","publishing",N659="publishing/radio &amp; podcasts","publishing",N659="music/world music","music",N659="music/metal","music",N659="music/jazz","music","TRUE","FALSE")</f>
        <v>technology</v>
      </c>
      <c r="R659" t="str" cm="1">
        <f t="array" ref="R659">_xlfn.IFS(N659="food/small batch","small batch",N659="food/restaurants","retaurants",N659="food/food trucks","food trucks",N659="theater/spaces","spaces",N659="theater/musical","musical",N659="theater/plays","plays",N659="technology/web","web",N659="technology/space exploration","space exploration",N659="technology/makerspaces","makerspaces",N659="technology/hardware","hardware",N659="technology/gadgets","gadgets",N659="technology/wearables","wearables",N659="film &amp; video/television","television",N659="film &amp; video/animation","animation",N659="film &amp; video/science fiction","science fiction",N659="film &amp; video/documentary","documentary",N659="film &amp; video/drama","drama",N659="film &amp; video/shorts","shorts",N659="games/video games","video games",N659="games/tabletop games","tabletop games",N659="games/mobile games","mobile games",N659="journalism/audio","audio",N659="photography/people","people",N659="photography/photobooks","photobooks",N659="photography/places","places",N659="photography/nature","nature",N659="music/electronic music","electronic music",N659="music/rock","rock",N659="music/indie rock","indie rock",N659="music/faith","faith",N659="publishing/children's books","children's books",N659="publishing/art books","art books",N659="publishing/fiction","fiction",N659="publishing/translations","translations",N659="music/pop","pop",N659="music/classical music","classical music",N659="publishing/nonfiction","nonfiction",N659="publishing/radio &amp; podcasts","radio &amp; podcasts",N659="music/world music","world music",N659="music/metal","metal",N659="music/jazz","jazz","TRUE","FALSE")</f>
        <v>wearables</v>
      </c>
      <c r="S659" s="5">
        <f t="shared" si="42"/>
        <v>42331.84574074074</v>
      </c>
      <c r="T659" s="5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40"/>
        <v>104.46206037108834</v>
      </c>
      <c r="P660" s="24">
        <f t="shared" si="41"/>
        <v>109.33695652173913</v>
      </c>
      <c r="Q660" t="str" cm="1">
        <f t="array" ref="Q660">_xlfn.IFS(N660="food/small batch","food",N660="food/restaurants","food",N660="food/food trucks","food",N660="theater/spaces","theater",N660="theater/musical","theater",N660="theater/plays","theater",N660="technology/web","technology",N660="technology/space exploration","technology",N660="technology/makerspaces","technology",N660="technology/hardware","technology",N660="technology/gadgets","technology",N660="technology/wearables","technology",N660="film &amp; video/television","film &amp; video",N660="film &amp; video/animation","film &amp; video",N660="film &amp; video/science fiction","film &amp; video",N660="film &amp; video/documentary","film &amp; video",N660="film &amp; video/drama","film &amp; video",N660="film &amp; video/shorts","film &amp; video",N660="games/video games","games",N660="games/tabletop games","games",N660="games/mobile games","games",N660="journalism/audio","journalism",N660="photography/people","photography",N660="photography/photobooks","photography",N660="photography/places","photography",N660="photography/nature","photography",N660="music/electronic music","music",N660="music/rock","music",N660="music/indie rock","music",N660="music/faith","music",N660="publishing/children's books","publishing",N660="publishing/art books","publishing",N660="publishing/fiction","publishing",N660="publishing/translations","publishing",N660="music/pop","music",N660="music/classical music","music",N660="publishing/nonfiction","publishing",N660="publishing/radio &amp; podcasts","publishing",N660="music/world music","music",N660="music/metal","music",N660="music/jazz","music","TRUE","FALSE")</f>
        <v>technology</v>
      </c>
      <c r="R660" t="str" cm="1">
        <f t="array" ref="R660">_xlfn.IFS(N660="food/small batch","small batch",N660="food/restaurants","retaurants",N660="food/food trucks","food trucks",N660="theater/spaces","spaces",N660="theater/musical","musical",N660="theater/plays","plays",N660="technology/web","web",N660="technology/space exploration","space exploration",N660="technology/makerspaces","makerspaces",N660="technology/hardware","hardware",N660="technology/gadgets","gadgets",N660="technology/wearables","wearables",N660="film &amp; video/television","television",N660="film &amp; video/animation","animation",N660="film &amp; video/science fiction","science fiction",N660="film &amp; video/documentary","documentary",N660="film &amp; video/drama","drama",N660="film &amp; video/shorts","shorts",N660="games/video games","video games",N660="games/tabletop games","tabletop games",N660="games/mobile games","mobile games",N660="journalism/audio","audio",N660="photography/people","people",N660="photography/photobooks","photobooks",N660="photography/places","places",N660="photography/nature","nature",N660="music/electronic music","electronic music",N660="music/rock","rock",N660="music/indie rock","indie rock",N660="music/faith","faith",N660="publishing/children's books","children's books",N660="publishing/art books","art books",N660="publishing/fiction","fiction",N660="publishing/translations","translations",N660="music/pop","pop",N660="music/classical music","classical music",N660="publishing/nonfiction","nonfiction",N660="publishing/radio &amp; podcasts","radio &amp; podcasts",N660="music/world music","world music",N660="music/metal","metal",N660="music/jazz","jazz","TRUE","FALSE")</f>
        <v>wearables</v>
      </c>
      <c r="S660" s="5">
        <f t="shared" si="42"/>
        <v>42179.160752314812</v>
      </c>
      <c r="T660" s="5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40"/>
        <v>100.56666666666668</v>
      </c>
      <c r="P661" s="24">
        <f t="shared" si="41"/>
        <v>143.66666666666666</v>
      </c>
      <c r="Q661" t="str" cm="1">
        <f t="array" ref="Q661">_xlfn.IFS(N661="food/small batch","food",N661="food/restaurants","food",N661="food/food trucks","food",N661="theater/spaces","theater",N661="theater/musical","theater",N661="theater/plays","theater",N661="technology/web","technology",N661="technology/space exploration","technology",N661="technology/makerspaces","technology",N661="technology/hardware","technology",N661="technology/gadgets","technology",N661="technology/wearables","technology",N661="film &amp; video/television","film &amp; video",N661="film &amp; video/animation","film &amp; video",N661="film &amp; video/science fiction","film &amp; video",N661="film &amp; video/documentary","film &amp; video",N661="film &amp; video/drama","film &amp; video",N661="film &amp; video/shorts","film &amp; video",N661="games/video games","games",N661="games/tabletop games","games",N661="games/mobile games","games",N661="journalism/audio","journalism",N661="photography/people","photography",N661="photography/photobooks","photography",N661="photography/places","photography",N661="photography/nature","photography",N661="music/electronic music","music",N661="music/rock","music",N661="music/indie rock","music",N661="music/faith","music",N661="publishing/children's books","publishing",N661="publishing/art books","publishing",N661="publishing/fiction","publishing",N661="publishing/translations","publishing",N661="music/pop","music",N661="music/classical music","music",N661="publishing/nonfiction","publishing",N661="publishing/radio &amp; podcasts","publishing",N661="music/world music","music",N661="music/metal","music",N661="music/jazz","music","TRUE","FALSE")</f>
        <v>technology</v>
      </c>
      <c r="R661" t="str" cm="1">
        <f t="array" ref="R661">_xlfn.IFS(N661="food/small batch","small batch",N661="food/restaurants","retaurants",N661="food/food trucks","food trucks",N661="theater/spaces","spaces",N661="theater/musical","musical",N661="theater/plays","plays",N661="technology/web","web",N661="technology/space exploration","space exploration",N661="technology/makerspaces","makerspaces",N661="technology/hardware","hardware",N661="technology/gadgets","gadgets",N661="technology/wearables","wearables",N661="film &amp; video/television","television",N661="film &amp; video/animation","animation",N661="film &amp; video/science fiction","science fiction",N661="film &amp; video/documentary","documentary",N661="film &amp; video/drama","drama",N661="film &amp; video/shorts","shorts",N661="games/video games","video games",N661="games/tabletop games","tabletop games",N661="games/mobile games","mobile games",N661="journalism/audio","audio",N661="photography/people","people",N661="photography/photobooks","photobooks",N661="photography/places","places",N661="photography/nature","nature",N661="music/electronic music","electronic music",N661="music/rock","rock",N661="music/indie rock","indie rock",N661="music/faith","faith",N661="publishing/children's books","children's books",N661="publishing/art books","art books",N661="publishing/fiction","fiction",N661="publishing/translations","translations",N661="music/pop","pop",N661="music/classical music","classical music",N661="publishing/nonfiction","nonfiction",N661="publishing/radio &amp; podcasts","radio &amp; podcasts",N661="music/world music","world music",N661="music/metal","metal",N661="music/jazz","jazz","TRUE","FALSE")</f>
        <v>wearables</v>
      </c>
      <c r="S661" s="5">
        <f t="shared" si="42"/>
        <v>42209.593692129631</v>
      </c>
      <c r="T661" s="5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40"/>
        <v>3.0579999999999998</v>
      </c>
      <c r="P662" s="24">
        <f t="shared" si="41"/>
        <v>84.944444444444443</v>
      </c>
      <c r="Q662" t="str" cm="1">
        <f t="array" ref="Q662">_xlfn.IFS(N662="food/small batch","food",N662="food/restaurants","food",N662="food/food trucks","food",N662="theater/spaces","theater",N662="theater/musical","theater",N662="theater/plays","theater",N662="technology/web","technology",N662="technology/space exploration","technology",N662="technology/makerspaces","technology",N662="technology/hardware","technology",N662="technology/gadgets","technology",N662="technology/wearables","technology",N662="film &amp; video/television","film &amp; video",N662="film &amp; video/animation","film &amp; video",N662="film &amp; video/science fiction","film &amp; video",N662="film &amp; video/documentary","film &amp; video",N662="film &amp; video/drama","film &amp; video",N662="film &amp; video/shorts","film &amp; video",N662="games/video games","games",N662="games/tabletop games","games",N662="games/mobile games","games",N662="journalism/audio","journalism",N662="photography/people","photography",N662="photography/photobooks","photography",N662="photography/places","photography",N662="photography/nature","photography",N662="music/electronic music","music",N662="music/rock","music",N662="music/indie rock","music",N662="music/faith","music",N662="publishing/children's books","publishing",N662="publishing/art books","publishing",N662="publishing/fiction","publishing",N662="publishing/translations","publishing",N662="music/pop","music",N662="music/classical music","music",N662="publishing/nonfiction","publishing",N662="publishing/radio &amp; podcasts","publishing",N662="music/world music","music",N662="music/metal","music",N662="music/jazz","music","TRUE","FALSE")</f>
        <v>technology</v>
      </c>
      <c r="R662" t="str" cm="1">
        <f t="array" ref="R662">_xlfn.IFS(N662="food/small batch","small batch",N662="food/restaurants","retaurants",N662="food/food trucks","food trucks",N662="theater/spaces","spaces",N662="theater/musical","musical",N662="theater/plays","plays",N662="technology/web","web",N662="technology/space exploration","space exploration",N662="technology/makerspaces","makerspaces",N662="technology/hardware","hardware",N662="technology/gadgets","gadgets",N662="technology/wearables","wearables",N662="film &amp; video/television","television",N662="film &amp; video/animation","animation",N662="film &amp; video/science fiction","science fiction",N662="film &amp; video/documentary","documentary",N662="film &amp; video/drama","drama",N662="film &amp; video/shorts","shorts",N662="games/video games","video games",N662="games/tabletop games","tabletop games",N662="games/mobile games","mobile games",N662="journalism/audio","audio",N662="photography/people","people",N662="photography/photobooks","photobooks",N662="photography/places","places",N662="photography/nature","nature",N662="music/electronic music","electronic music",N662="music/rock","rock",N662="music/indie rock","indie rock",N662="music/faith","faith",N662="publishing/children's books","children's books",N662="publishing/art books","art books",N662="publishing/fiction","fiction",N662="publishing/translations","translations",N662="music/pop","pop",N662="music/classical music","classical music",N662="publishing/nonfiction","nonfiction",N662="publishing/radio &amp; podcasts","radio &amp; podcasts",N662="music/world music","world music",N662="music/metal","metal",N662="music/jazz","jazz","TRUE","FALSE")</f>
        <v>wearables</v>
      </c>
      <c r="S662" s="5">
        <f t="shared" si="42"/>
        <v>41922.741655092592</v>
      </c>
      <c r="T662" s="5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40"/>
        <v>0.95</v>
      </c>
      <c r="P663" s="24">
        <f t="shared" si="41"/>
        <v>10.555555555555555</v>
      </c>
      <c r="Q663" t="str" cm="1">
        <f t="array" ref="Q663">_xlfn.IFS(N663="food/small batch","food",N663="food/restaurants","food",N663="food/food trucks","food",N663="theater/spaces","theater",N663="theater/musical","theater",N663="theater/plays","theater",N663="technology/web","technology",N663="technology/space exploration","technology",N663="technology/makerspaces","technology",N663="technology/hardware","technology",N663="technology/gadgets","technology",N663="technology/wearables","technology",N663="film &amp; video/television","film &amp; video",N663="film &amp; video/animation","film &amp; video",N663="film &amp; video/science fiction","film &amp; video",N663="film &amp; video/documentary","film &amp; video",N663="film &amp; video/drama","film &amp; video",N663="film &amp; video/shorts","film &amp; video",N663="games/video games","games",N663="games/tabletop games","games",N663="games/mobile games","games",N663="journalism/audio","journalism",N663="photography/people","photography",N663="photography/photobooks","photography",N663="photography/places","photography",N663="photography/nature","photography",N663="music/electronic music","music",N663="music/rock","music",N663="music/indie rock","music",N663="music/faith","music",N663="publishing/children's books","publishing",N663="publishing/art books","publishing",N663="publishing/fiction","publishing",N663="publishing/translations","publishing",N663="music/pop","music",N663="music/classical music","music",N663="publishing/nonfiction","publishing",N663="publishing/radio &amp; podcasts","publishing",N663="music/world music","music",N663="music/metal","music",N663="music/jazz","music","TRUE","FALSE")</f>
        <v>technology</v>
      </c>
      <c r="R663" t="str" cm="1">
        <f t="array" ref="R663">_xlfn.IFS(N663="food/small batch","small batch",N663="food/restaurants","retaurants",N663="food/food trucks","food trucks",N663="theater/spaces","spaces",N663="theater/musical","musical",N663="theater/plays","plays",N663="technology/web","web",N663="technology/space exploration","space exploration",N663="technology/makerspaces","makerspaces",N663="technology/hardware","hardware",N663="technology/gadgets","gadgets",N663="technology/wearables","wearables",N663="film &amp; video/television","television",N663="film &amp; video/animation","animation",N663="film &amp; video/science fiction","science fiction",N663="film &amp; video/documentary","documentary",N663="film &amp; video/drama","drama",N663="film &amp; video/shorts","shorts",N663="games/video games","video games",N663="games/tabletop games","tabletop games",N663="games/mobile games","mobile games",N663="journalism/audio","audio",N663="photography/people","people",N663="photography/photobooks","photobooks",N663="photography/places","places",N663="photography/nature","nature",N663="music/electronic music","electronic music",N663="music/rock","rock",N663="music/indie rock","indie rock",N663="music/faith","faith",N663="publishing/children's books","children's books",N663="publishing/art books","art books",N663="publishing/fiction","fiction",N663="publishing/translations","translations",N663="music/pop","pop",N663="music/classical music","classical music",N663="publishing/nonfiction","nonfiction",N663="publishing/radio &amp; podcasts","radio &amp; podcasts",N663="music/world music","world music",N663="music/metal","metal",N663="music/jazz","jazz","TRUE","FALSE")</f>
        <v>wearables</v>
      </c>
      <c r="S663" s="5">
        <f t="shared" si="42"/>
        <v>42636.645358796297</v>
      </c>
      <c r="T663" s="5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40"/>
        <v>0.4</v>
      </c>
      <c r="P664" s="24">
        <f t="shared" si="41"/>
        <v>39</v>
      </c>
      <c r="Q664" t="str" cm="1">
        <f t="array" ref="Q664">_xlfn.IFS(N664="food/small batch","food",N664="food/restaurants","food",N664="food/food trucks","food",N664="theater/spaces","theater",N664="theater/musical","theater",N664="theater/plays","theater",N664="technology/web","technology",N664="technology/space exploration","technology",N664="technology/makerspaces","technology",N664="technology/hardware","technology",N664="technology/gadgets","technology",N664="technology/wearables","technology",N664="film &amp; video/television","film &amp; video",N664="film &amp; video/animation","film &amp; video",N664="film &amp; video/science fiction","film &amp; video",N664="film &amp; video/documentary","film &amp; video",N664="film &amp; video/drama","film &amp; video",N664="film &amp; video/shorts","film &amp; video",N664="games/video games","games",N664="games/tabletop games","games",N664="games/mobile games","games",N664="journalism/audio","journalism",N664="photography/people","photography",N664="photography/photobooks","photography",N664="photography/places","photography",N664="photography/nature","photography",N664="music/electronic music","music",N664="music/rock","music",N664="music/indie rock","music",N664="music/faith","music",N664="publishing/children's books","publishing",N664="publishing/art books","publishing",N664="publishing/fiction","publishing",N664="publishing/translations","publishing",N664="music/pop","music",N664="music/classical music","music",N664="publishing/nonfiction","publishing",N664="publishing/radio &amp; podcasts","publishing",N664="music/world music","music",N664="music/metal","music",N664="music/jazz","music","TRUE","FALSE")</f>
        <v>technology</v>
      </c>
      <c r="R664" t="str" cm="1">
        <f t="array" ref="R664">_xlfn.IFS(N664="food/small batch","small batch",N664="food/restaurants","retaurants",N664="food/food trucks","food trucks",N664="theater/spaces","spaces",N664="theater/musical","musical",N664="theater/plays","plays",N664="technology/web","web",N664="technology/space exploration","space exploration",N664="technology/makerspaces","makerspaces",N664="technology/hardware","hardware",N664="technology/gadgets","gadgets",N664="technology/wearables","wearables",N664="film &amp; video/television","television",N664="film &amp; video/animation","animation",N664="film &amp; video/science fiction","science fiction",N664="film &amp; video/documentary","documentary",N664="film &amp; video/drama","drama",N664="film &amp; video/shorts","shorts",N664="games/video games","video games",N664="games/tabletop games","tabletop games",N664="games/mobile games","mobile games",N664="journalism/audio","audio",N664="photography/people","people",N664="photography/photobooks","photobooks",N664="photography/places","places",N664="photography/nature","nature",N664="music/electronic music","electronic music",N664="music/rock","rock",N664="music/indie rock","indie rock",N664="music/faith","faith",N664="publishing/children's books","children's books",N664="publishing/art books","art books",N664="publishing/fiction","fiction",N664="publishing/translations","translations",N664="music/pop","pop",N664="music/classical music","classical music",N664="publishing/nonfiction","nonfiction",N664="publishing/radio &amp; podcasts","radio &amp; podcasts",N664="music/world music","world music",N664="music/metal","metal",N664="music/jazz","jazz","TRUE","FALSE")</f>
        <v>wearables</v>
      </c>
      <c r="S664" s="5">
        <f t="shared" si="42"/>
        <v>41990.438043981485</v>
      </c>
      <c r="T664" s="5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40"/>
        <v>0.35000000000000003</v>
      </c>
      <c r="P665" s="24">
        <f t="shared" si="41"/>
        <v>100</v>
      </c>
      <c r="Q665" t="str" cm="1">
        <f t="array" ref="Q665">_xlfn.IFS(N665="food/small batch","food",N665="food/restaurants","food",N665="food/food trucks","food",N665="theater/spaces","theater",N665="theater/musical","theater",N665="theater/plays","theater",N665="technology/web","technology",N665="technology/space exploration","technology",N665="technology/makerspaces","technology",N665="technology/hardware","technology",N665="technology/gadgets","technology",N665="technology/wearables","technology",N665="film &amp; video/television","film &amp; video",N665="film &amp; video/animation","film &amp; video",N665="film &amp; video/science fiction","film &amp; video",N665="film &amp; video/documentary","film &amp; video",N665="film &amp; video/drama","film &amp; video",N665="film &amp; video/shorts","film &amp; video",N665="games/video games","games",N665="games/tabletop games","games",N665="games/mobile games","games",N665="journalism/audio","journalism",N665="photography/people","photography",N665="photography/photobooks","photography",N665="photography/places","photography",N665="photography/nature","photography",N665="music/electronic music","music",N665="music/rock","music",N665="music/indie rock","music",N665="music/faith","music",N665="publishing/children's books","publishing",N665="publishing/art books","publishing",N665="publishing/fiction","publishing",N665="publishing/translations","publishing",N665="music/pop","music",N665="music/classical music","music",N665="publishing/nonfiction","publishing",N665="publishing/radio &amp; podcasts","publishing",N665="music/world music","music",N665="music/metal","music",N665="music/jazz","music","TRUE","FALSE")</f>
        <v>technology</v>
      </c>
      <c r="R665" t="str" cm="1">
        <f t="array" ref="R665">_xlfn.IFS(N665="food/small batch","small batch",N665="food/restaurants","retaurants",N665="food/food trucks","food trucks",N665="theater/spaces","spaces",N665="theater/musical","musical",N665="theater/plays","plays",N665="technology/web","web",N665="technology/space exploration","space exploration",N665="technology/makerspaces","makerspaces",N665="technology/hardware","hardware",N665="technology/gadgets","gadgets",N665="technology/wearables","wearables",N665="film &amp; video/television","television",N665="film &amp; video/animation","animation",N665="film &amp; video/science fiction","science fiction",N665="film &amp; video/documentary","documentary",N665="film &amp; video/drama","drama",N665="film &amp; video/shorts","shorts",N665="games/video games","video games",N665="games/tabletop games","tabletop games",N665="games/mobile games","mobile games",N665="journalism/audio","audio",N665="photography/people","people",N665="photography/photobooks","photobooks",N665="photography/places","places",N665="photography/nature","nature",N665="music/electronic music","electronic music",N665="music/rock","rock",N665="music/indie rock","indie rock",N665="music/faith","faith",N665="publishing/children's books","children's books",N665="publishing/art books","art books",N665="publishing/fiction","fiction",N665="publishing/translations","translations",N665="music/pop","pop",N665="music/classical music","classical music",N665="publishing/nonfiction","nonfiction",N665="publishing/radio &amp; podcasts","radio &amp; podcasts",N665="music/world music","world music",N665="music/metal","metal",N665="music/jazz","jazz","TRUE","FALSE")</f>
        <v>wearables</v>
      </c>
      <c r="S665" s="5">
        <f t="shared" si="42"/>
        <v>42173.843240740738</v>
      </c>
      <c r="T665" s="5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40"/>
        <v>7.5333333333333332</v>
      </c>
      <c r="P666" s="24">
        <f t="shared" si="41"/>
        <v>31.172413793103448</v>
      </c>
      <c r="Q666" t="str" cm="1">
        <f t="array" ref="Q666">_xlfn.IFS(N666="food/small batch","food",N666="food/restaurants","food",N666="food/food trucks","food",N666="theater/spaces","theater",N666="theater/musical","theater",N666="theater/plays","theater",N666="technology/web","technology",N666="technology/space exploration","technology",N666="technology/makerspaces","technology",N666="technology/hardware","technology",N666="technology/gadgets","technology",N666="technology/wearables","technology",N666="film &amp; video/television","film &amp; video",N666="film &amp; video/animation","film &amp; video",N666="film &amp; video/science fiction","film &amp; video",N666="film &amp; video/documentary","film &amp; video",N666="film &amp; video/drama","film &amp; video",N666="film &amp; video/shorts","film &amp; video",N666="games/video games","games",N666="games/tabletop games","games",N666="games/mobile games","games",N666="journalism/audio","journalism",N666="photography/people","photography",N666="photography/photobooks","photography",N666="photography/places","photography",N666="photography/nature","photography",N666="music/electronic music","music",N666="music/rock","music",N666="music/indie rock","music",N666="music/faith","music",N666="publishing/children's books","publishing",N666="publishing/art books","publishing",N666="publishing/fiction","publishing",N666="publishing/translations","publishing",N666="music/pop","music",N666="music/classical music","music",N666="publishing/nonfiction","publishing",N666="publishing/radio &amp; podcasts","publishing",N666="music/world music","music",N666="music/metal","music",N666="music/jazz","music","TRUE","FALSE")</f>
        <v>technology</v>
      </c>
      <c r="R666" t="str" cm="1">
        <f t="array" ref="R666">_xlfn.IFS(N666="food/small batch","small batch",N666="food/restaurants","retaurants",N666="food/food trucks","food trucks",N666="theater/spaces","spaces",N666="theater/musical","musical",N666="theater/plays","plays",N666="technology/web","web",N666="technology/space exploration","space exploration",N666="technology/makerspaces","makerspaces",N666="technology/hardware","hardware",N666="technology/gadgets","gadgets",N666="technology/wearables","wearables",N666="film &amp; video/television","television",N666="film &amp; video/animation","animation",N666="film &amp; video/science fiction","science fiction",N666="film &amp; video/documentary","documentary",N666="film &amp; video/drama","drama",N666="film &amp; video/shorts","shorts",N666="games/video games","video games",N666="games/tabletop games","tabletop games",N666="games/mobile games","mobile games",N666="journalism/audio","audio",N666="photography/people","people",N666="photography/photobooks","photobooks",N666="photography/places","places",N666="photography/nature","nature",N666="music/electronic music","electronic music",N666="music/rock","rock",N666="music/indie rock","indie rock",N666="music/faith","faith",N666="publishing/children's books","children's books",N666="publishing/art books","art books",N666="publishing/fiction","fiction",N666="publishing/translations","translations",N666="music/pop","pop",N666="music/classical music","classical music",N666="publishing/nonfiction","nonfiction",N666="publishing/radio &amp; podcasts","radio &amp; podcasts",N666="music/world music","world music",N666="music/metal","metal",N666="music/jazz","jazz","TRUE","FALSE")</f>
        <v>wearables</v>
      </c>
      <c r="S666" s="5">
        <f t="shared" si="42"/>
        <v>42077.666377314818</v>
      </c>
      <c r="T666" s="5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40"/>
        <v>18.64</v>
      </c>
      <c r="P667" s="24">
        <f t="shared" si="41"/>
        <v>155.33333333333334</v>
      </c>
      <c r="Q667" t="str" cm="1">
        <f t="array" ref="Q667">_xlfn.IFS(N667="food/small batch","food",N667="food/restaurants","food",N667="food/food trucks","food",N667="theater/spaces","theater",N667="theater/musical","theater",N667="theater/plays","theater",N667="technology/web","technology",N667="technology/space exploration","technology",N667="technology/makerspaces","technology",N667="technology/hardware","technology",N667="technology/gadgets","technology",N667="technology/wearables","technology",N667="film &amp; video/television","film &amp; video",N667="film &amp; video/animation","film &amp; video",N667="film &amp; video/science fiction","film &amp; video",N667="film &amp; video/documentary","film &amp; video",N667="film &amp; video/drama","film &amp; video",N667="film &amp; video/shorts","film &amp; video",N667="games/video games","games",N667="games/tabletop games","games",N667="games/mobile games","games",N667="journalism/audio","journalism",N667="photography/people","photography",N667="photography/photobooks","photography",N667="photography/places","photography",N667="photography/nature","photography",N667="music/electronic music","music",N667="music/rock","music",N667="music/indie rock","music",N667="music/faith","music",N667="publishing/children's books","publishing",N667="publishing/art books","publishing",N667="publishing/fiction","publishing",N667="publishing/translations","publishing",N667="music/pop","music",N667="music/classical music","music",N667="publishing/nonfiction","publishing",N667="publishing/radio &amp; podcasts","publishing",N667="music/world music","music",N667="music/metal","music",N667="music/jazz","music","TRUE","FALSE")</f>
        <v>technology</v>
      </c>
      <c r="R667" t="str" cm="1">
        <f t="array" ref="R667">_xlfn.IFS(N667="food/small batch","small batch",N667="food/restaurants","retaurants",N667="food/food trucks","food trucks",N667="theater/spaces","spaces",N667="theater/musical","musical",N667="theater/plays","plays",N667="technology/web","web",N667="technology/space exploration","space exploration",N667="technology/makerspaces","makerspaces",N667="technology/hardware","hardware",N667="technology/gadgets","gadgets",N667="technology/wearables","wearables",N667="film &amp; video/television","television",N667="film &amp; video/animation","animation",N667="film &amp; video/science fiction","science fiction",N667="film &amp; video/documentary","documentary",N667="film &amp; video/drama","drama",N667="film &amp; video/shorts","shorts",N667="games/video games","video games",N667="games/tabletop games","tabletop games",N667="games/mobile games","mobile games",N667="journalism/audio","audio",N667="photography/people","people",N667="photography/photobooks","photobooks",N667="photography/places","places",N667="photography/nature","nature",N667="music/electronic music","electronic music",N667="music/rock","rock",N667="music/indie rock","indie rock",N667="music/faith","faith",N667="publishing/children's books","children's books",N667="publishing/art books","art books",N667="publishing/fiction","fiction",N667="publishing/translations","translations",N667="music/pop","pop",N667="music/classical music","classical music",N667="publishing/nonfiction","nonfiction",N667="publishing/radio &amp; podcasts","radio &amp; podcasts",N667="music/world music","world music",N667="music/metal","metal",N667="music/jazz","jazz","TRUE","FALSE")</f>
        <v>wearables</v>
      </c>
      <c r="S667" s="5">
        <f t="shared" si="42"/>
        <v>42688.711354166662</v>
      </c>
      <c r="T667" s="5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40"/>
        <v>4.0000000000000001E-3</v>
      </c>
      <c r="P668" s="24">
        <f t="shared" si="41"/>
        <v>2</v>
      </c>
      <c r="Q668" t="str" cm="1">
        <f t="array" ref="Q668">_xlfn.IFS(N668="food/small batch","food",N668="food/restaurants","food",N668="food/food trucks","food",N668="theater/spaces","theater",N668="theater/musical","theater",N668="theater/plays","theater",N668="technology/web","technology",N668="technology/space exploration","technology",N668="technology/makerspaces","technology",N668="technology/hardware","technology",N668="technology/gadgets","technology",N668="technology/wearables","technology",N668="film &amp; video/television","film &amp; video",N668="film &amp; video/animation","film &amp; video",N668="film &amp; video/science fiction","film &amp; video",N668="film &amp; video/documentary","film &amp; video",N668="film &amp; video/drama","film &amp; video",N668="film &amp; video/shorts","film &amp; video",N668="games/video games","games",N668="games/tabletop games","games",N668="games/mobile games","games",N668="journalism/audio","journalism",N668="photography/people","photography",N668="photography/photobooks","photography",N668="photography/places","photography",N668="photography/nature","photography",N668="music/electronic music","music",N668="music/rock","music",N668="music/indie rock","music",N668="music/faith","music",N668="publishing/children's books","publishing",N668="publishing/art books","publishing",N668="publishing/fiction","publishing",N668="publishing/translations","publishing",N668="music/pop","music",N668="music/classical music","music",N668="publishing/nonfiction","publishing",N668="publishing/radio &amp; podcasts","publishing",N668="music/world music","music",N668="music/metal","music",N668="music/jazz","music","TRUE","FALSE")</f>
        <v>technology</v>
      </c>
      <c r="R668" t="str" cm="1">
        <f t="array" ref="R668">_xlfn.IFS(N668="food/small batch","small batch",N668="food/restaurants","retaurants",N668="food/food trucks","food trucks",N668="theater/spaces","spaces",N668="theater/musical","musical",N668="theater/plays","plays",N668="technology/web","web",N668="technology/space exploration","space exploration",N668="technology/makerspaces","makerspaces",N668="technology/hardware","hardware",N668="technology/gadgets","gadgets",N668="technology/wearables","wearables",N668="film &amp; video/television","television",N668="film &amp; video/animation","animation",N668="film &amp; video/science fiction","science fiction",N668="film &amp; video/documentary","documentary",N668="film &amp; video/drama","drama",N668="film &amp; video/shorts","shorts",N668="games/video games","video games",N668="games/tabletop games","tabletop games",N668="games/mobile games","mobile games",N668="journalism/audio","audio",N668="photography/people","people",N668="photography/photobooks","photobooks",N668="photography/places","places",N668="photography/nature","nature",N668="music/electronic music","electronic music",N668="music/rock","rock",N668="music/indie rock","indie rock",N668="music/faith","faith",N668="publishing/children's books","children's books",N668="publishing/art books","art books",N668="publishing/fiction","fiction",N668="publishing/translations","translations",N668="music/pop","pop",N668="music/classical music","classical music",N668="publishing/nonfiction","nonfiction",N668="publishing/radio &amp; podcasts","radio &amp; podcasts",N668="music/world music","world music",N668="music/metal","metal",N668="music/jazz","jazz","TRUE","FALSE")</f>
        <v>wearables</v>
      </c>
      <c r="S668" s="5">
        <f t="shared" si="42"/>
        <v>41838.832152777781</v>
      </c>
      <c r="T668" s="5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40"/>
        <v>10.02</v>
      </c>
      <c r="P669" s="24">
        <f t="shared" si="41"/>
        <v>178.92857142857142</v>
      </c>
      <c r="Q669" t="str" cm="1">
        <f t="array" ref="Q669">_xlfn.IFS(N669="food/small batch","food",N669="food/restaurants","food",N669="food/food trucks","food",N669="theater/spaces","theater",N669="theater/musical","theater",N669="theater/plays","theater",N669="technology/web","technology",N669="technology/space exploration","technology",N669="technology/makerspaces","technology",N669="technology/hardware","technology",N669="technology/gadgets","technology",N669="technology/wearables","technology",N669="film &amp; video/television","film &amp; video",N669="film &amp; video/animation","film &amp; video",N669="film &amp; video/science fiction","film &amp; video",N669="film &amp; video/documentary","film &amp; video",N669="film &amp; video/drama","film &amp; video",N669="film &amp; video/shorts","film &amp; video",N669="games/video games","games",N669="games/tabletop games","games",N669="games/mobile games","games",N669="journalism/audio","journalism",N669="photography/people","photography",N669="photography/photobooks","photography",N669="photography/places","photography",N669="photography/nature","photography",N669="music/electronic music","music",N669="music/rock","music",N669="music/indie rock","music",N669="music/faith","music",N669="publishing/children's books","publishing",N669="publishing/art books","publishing",N669="publishing/fiction","publishing",N669="publishing/translations","publishing",N669="music/pop","music",N669="music/classical music","music",N669="publishing/nonfiction","publishing",N669="publishing/radio &amp; podcasts","publishing",N669="music/world music","music",N669="music/metal","music",N669="music/jazz","music","TRUE","FALSE")</f>
        <v>technology</v>
      </c>
      <c r="R669" t="str" cm="1">
        <f t="array" ref="R669">_xlfn.IFS(N669="food/small batch","small batch",N669="food/restaurants","retaurants",N669="food/food trucks","food trucks",N669="theater/spaces","spaces",N669="theater/musical","musical",N669="theater/plays","plays",N669="technology/web","web",N669="technology/space exploration","space exploration",N669="technology/makerspaces","makerspaces",N669="technology/hardware","hardware",N669="technology/gadgets","gadgets",N669="technology/wearables","wearables",N669="film &amp; video/television","television",N669="film &amp; video/animation","animation",N669="film &amp; video/science fiction","science fiction",N669="film &amp; video/documentary","documentary",N669="film &amp; video/drama","drama",N669="film &amp; video/shorts","shorts",N669="games/video games","video games",N669="games/tabletop games","tabletop games",N669="games/mobile games","mobile games",N669="journalism/audio","audio",N669="photography/people","people",N669="photography/photobooks","photobooks",N669="photography/places","places",N669="photography/nature","nature",N669="music/electronic music","electronic music",N669="music/rock","rock",N669="music/indie rock","indie rock",N669="music/faith","faith",N669="publishing/children's books","children's books",N669="publishing/art books","art books",N669="publishing/fiction","fiction",N669="publishing/translations","translations",N669="music/pop","pop",N669="music/classical music","classical music",N669="publishing/nonfiction","nonfiction",N669="publishing/radio &amp; podcasts","radio &amp; podcasts",N669="music/world music","world music",N669="music/metal","metal",N669="music/jazz","jazz","TRUE","FALSE")</f>
        <v>wearables</v>
      </c>
      <c r="S669" s="5">
        <f t="shared" si="42"/>
        <v>42632.373414351852</v>
      </c>
      <c r="T669" s="5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40"/>
        <v>4.5600000000000005</v>
      </c>
      <c r="P670" s="24">
        <f t="shared" si="41"/>
        <v>27.36</v>
      </c>
      <c r="Q670" t="str" cm="1">
        <f t="array" ref="Q670">_xlfn.IFS(N670="food/small batch","food",N670="food/restaurants","food",N670="food/food trucks","food",N670="theater/spaces","theater",N670="theater/musical","theater",N670="theater/plays","theater",N670="technology/web","technology",N670="technology/space exploration","technology",N670="technology/makerspaces","technology",N670="technology/hardware","technology",N670="technology/gadgets","technology",N670="technology/wearables","technology",N670="film &amp; video/television","film &amp; video",N670="film &amp; video/animation","film &amp; video",N670="film &amp; video/science fiction","film &amp; video",N670="film &amp; video/documentary","film &amp; video",N670="film &amp; video/drama","film &amp; video",N670="film &amp; video/shorts","film &amp; video",N670="games/video games","games",N670="games/tabletop games","games",N670="games/mobile games","games",N670="journalism/audio","journalism",N670="photography/people","photography",N670="photography/photobooks","photography",N670="photography/places","photography",N670="photography/nature","photography",N670="music/electronic music","music",N670="music/rock","music",N670="music/indie rock","music",N670="music/faith","music",N670="publishing/children's books","publishing",N670="publishing/art books","publishing",N670="publishing/fiction","publishing",N670="publishing/translations","publishing",N670="music/pop","music",N670="music/classical music","music",N670="publishing/nonfiction","publishing",N670="publishing/radio &amp; podcasts","publishing",N670="music/world music","music",N670="music/metal","music",N670="music/jazz","music","TRUE","FALSE")</f>
        <v>technology</v>
      </c>
      <c r="R670" t="str" cm="1">
        <f t="array" ref="R670">_xlfn.IFS(N670="food/small batch","small batch",N670="food/restaurants","retaurants",N670="food/food trucks","food trucks",N670="theater/spaces","spaces",N670="theater/musical","musical",N670="theater/plays","plays",N670="technology/web","web",N670="technology/space exploration","space exploration",N670="technology/makerspaces","makerspaces",N670="technology/hardware","hardware",N670="technology/gadgets","gadgets",N670="technology/wearables","wearables",N670="film &amp; video/television","television",N670="film &amp; video/animation","animation",N670="film &amp; video/science fiction","science fiction",N670="film &amp; video/documentary","documentary",N670="film &amp; video/drama","drama",N670="film &amp; video/shorts","shorts",N670="games/video games","video games",N670="games/tabletop games","tabletop games",N670="games/mobile games","mobile games",N670="journalism/audio","audio",N670="photography/people","people",N670="photography/photobooks","photobooks",N670="photography/places","places",N670="photography/nature","nature",N670="music/electronic music","electronic music",N670="music/rock","rock",N670="music/indie rock","indie rock",N670="music/faith","faith",N670="publishing/children's books","children's books",N670="publishing/art books","art books",N670="publishing/fiction","fiction",N670="publishing/translations","translations",N670="music/pop","pop",N670="music/classical music","classical music",N670="publishing/nonfiction","nonfiction",N670="publishing/radio &amp; podcasts","radio &amp; podcasts",N670="music/world music","world music",N670="music/metal","metal",N670="music/jazz","jazz","TRUE","FALSE")</f>
        <v>wearables</v>
      </c>
      <c r="S670" s="5">
        <f t="shared" si="42"/>
        <v>42090.831273148149</v>
      </c>
      <c r="T670" s="5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40"/>
        <v>21.5075</v>
      </c>
      <c r="P671" s="24">
        <f t="shared" si="41"/>
        <v>1536.25</v>
      </c>
      <c r="Q671" t="str" cm="1">
        <f t="array" ref="Q671">_xlfn.IFS(N671="food/small batch","food",N671="food/restaurants","food",N671="food/food trucks","food",N671="theater/spaces","theater",N671="theater/musical","theater",N671="theater/plays","theater",N671="technology/web","technology",N671="technology/space exploration","technology",N671="technology/makerspaces","technology",N671="technology/hardware","technology",N671="technology/gadgets","technology",N671="technology/wearables","technology",N671="film &amp; video/television","film &amp; video",N671="film &amp; video/animation","film &amp; video",N671="film &amp; video/science fiction","film &amp; video",N671="film &amp; video/documentary","film &amp; video",N671="film &amp; video/drama","film &amp; video",N671="film &amp; video/shorts","film &amp; video",N671="games/video games","games",N671="games/tabletop games","games",N671="games/mobile games","games",N671="journalism/audio","journalism",N671="photography/people","photography",N671="photography/photobooks","photography",N671="photography/places","photography",N671="photography/nature","photography",N671="music/electronic music","music",N671="music/rock","music",N671="music/indie rock","music",N671="music/faith","music",N671="publishing/children's books","publishing",N671="publishing/art books","publishing",N671="publishing/fiction","publishing",N671="publishing/translations","publishing",N671="music/pop","music",N671="music/classical music","music",N671="publishing/nonfiction","publishing",N671="publishing/radio &amp; podcasts","publishing",N671="music/world music","music",N671="music/metal","music",N671="music/jazz","music","TRUE","FALSE")</f>
        <v>technology</v>
      </c>
      <c r="R671" t="str" cm="1">
        <f t="array" ref="R671">_xlfn.IFS(N671="food/small batch","small batch",N671="food/restaurants","retaurants",N671="food/food trucks","food trucks",N671="theater/spaces","spaces",N671="theater/musical","musical",N671="theater/plays","plays",N671="technology/web","web",N671="technology/space exploration","space exploration",N671="technology/makerspaces","makerspaces",N671="technology/hardware","hardware",N671="technology/gadgets","gadgets",N671="technology/wearables","wearables",N671="film &amp; video/television","television",N671="film &amp; video/animation","animation",N671="film &amp; video/science fiction","science fiction",N671="film &amp; video/documentary","documentary",N671="film &amp; video/drama","drama",N671="film &amp; video/shorts","shorts",N671="games/video games","video games",N671="games/tabletop games","tabletop games",N671="games/mobile games","mobile games",N671="journalism/audio","audio",N671="photography/people","people",N671="photography/photobooks","photobooks",N671="photography/places","places",N671="photography/nature","nature",N671="music/electronic music","electronic music",N671="music/rock","rock",N671="music/indie rock","indie rock",N671="music/faith","faith",N671="publishing/children's books","children's books",N671="publishing/art books","art books",N671="publishing/fiction","fiction",N671="publishing/translations","translations",N671="music/pop","pop",N671="music/classical music","classical music",N671="publishing/nonfiction","nonfiction",N671="publishing/radio &amp; podcasts","radio &amp; podcasts",N671="music/world music","world music",N671="music/metal","metal",N671="music/jazz","jazz","TRUE","FALSE")</f>
        <v>wearables</v>
      </c>
      <c r="S671" s="5">
        <f t="shared" si="42"/>
        <v>42527.625671296293</v>
      </c>
      <c r="T671" s="5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40"/>
        <v>29.276666666666667</v>
      </c>
      <c r="P672" s="24">
        <f t="shared" si="41"/>
        <v>84.99677419354839</v>
      </c>
      <c r="Q672" t="str" cm="1">
        <f t="array" ref="Q672">_xlfn.IFS(N672="food/small batch","food",N672="food/restaurants","food",N672="food/food trucks","food",N672="theater/spaces","theater",N672="theater/musical","theater",N672="theater/plays","theater",N672="technology/web","technology",N672="technology/space exploration","technology",N672="technology/makerspaces","technology",N672="technology/hardware","technology",N672="technology/gadgets","technology",N672="technology/wearables","technology",N672="film &amp; video/television","film &amp; video",N672="film &amp; video/animation","film &amp; video",N672="film &amp; video/science fiction","film &amp; video",N672="film &amp; video/documentary","film &amp; video",N672="film &amp; video/drama","film &amp; video",N672="film &amp; video/shorts","film &amp; video",N672="games/video games","games",N672="games/tabletop games","games",N672="games/mobile games","games",N672="journalism/audio","journalism",N672="photography/people","photography",N672="photography/photobooks","photography",N672="photography/places","photography",N672="photography/nature","photography",N672="music/electronic music","music",N672="music/rock","music",N672="music/indie rock","music",N672="music/faith","music",N672="publishing/children's books","publishing",N672="publishing/art books","publishing",N672="publishing/fiction","publishing",N672="publishing/translations","publishing",N672="music/pop","music",N672="music/classical music","music",N672="publishing/nonfiction","publishing",N672="publishing/radio &amp; podcasts","publishing",N672="music/world music","music",N672="music/metal","music",N672="music/jazz","music","TRUE","FALSE")</f>
        <v>technology</v>
      </c>
      <c r="R672" t="str" cm="1">
        <f t="array" ref="R672">_xlfn.IFS(N672="food/small batch","small batch",N672="food/restaurants","retaurants",N672="food/food trucks","food trucks",N672="theater/spaces","spaces",N672="theater/musical","musical",N672="theater/plays","plays",N672="technology/web","web",N672="technology/space exploration","space exploration",N672="technology/makerspaces","makerspaces",N672="technology/hardware","hardware",N672="technology/gadgets","gadgets",N672="technology/wearables","wearables",N672="film &amp; video/television","television",N672="film &amp; video/animation","animation",N672="film &amp; video/science fiction","science fiction",N672="film &amp; video/documentary","documentary",N672="film &amp; video/drama","drama",N672="film &amp; video/shorts","shorts",N672="games/video games","video games",N672="games/tabletop games","tabletop games",N672="games/mobile games","mobile games",N672="journalism/audio","audio",N672="photography/people","people",N672="photography/photobooks","photobooks",N672="photography/places","places",N672="photography/nature","nature",N672="music/electronic music","electronic music",N672="music/rock","rock",N672="music/indie rock","indie rock",N672="music/faith","faith",N672="publishing/children's books","children's books",N672="publishing/art books","art books",N672="publishing/fiction","fiction",N672="publishing/translations","translations",N672="music/pop","pop",N672="music/classical music","classical music",N672="publishing/nonfiction","nonfiction",N672="publishing/radio &amp; podcasts","radio &amp; podcasts",N672="music/world music","world music",N672="music/metal","metal",N672="music/jazz","jazz","TRUE","FALSE")</f>
        <v>wearables</v>
      </c>
      <c r="S672" s="5">
        <f t="shared" si="42"/>
        <v>42506.709722222222</v>
      </c>
      <c r="T672" s="5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40"/>
        <v>39.426666666666662</v>
      </c>
      <c r="P673" s="24">
        <f t="shared" si="41"/>
        <v>788.5333333333333</v>
      </c>
      <c r="Q673" t="str" cm="1">
        <f t="array" ref="Q673">_xlfn.IFS(N673="food/small batch","food",N673="food/restaurants","food",N673="food/food trucks","food",N673="theater/spaces","theater",N673="theater/musical","theater",N673="theater/plays","theater",N673="technology/web","technology",N673="technology/space exploration","technology",N673="technology/makerspaces","technology",N673="technology/hardware","technology",N673="technology/gadgets","technology",N673="technology/wearables","technology",N673="film &amp; video/television","film &amp; video",N673="film &amp; video/animation","film &amp; video",N673="film &amp; video/science fiction","film &amp; video",N673="film &amp; video/documentary","film &amp; video",N673="film &amp; video/drama","film &amp; video",N673="film &amp; video/shorts","film &amp; video",N673="games/video games","games",N673="games/tabletop games","games",N673="games/mobile games","games",N673="journalism/audio","journalism",N673="photography/people","photography",N673="photography/photobooks","photography",N673="photography/places","photography",N673="photography/nature","photography",N673="music/electronic music","music",N673="music/rock","music",N673="music/indie rock","music",N673="music/faith","music",N673="publishing/children's books","publishing",N673="publishing/art books","publishing",N673="publishing/fiction","publishing",N673="publishing/translations","publishing",N673="music/pop","music",N673="music/classical music","music",N673="publishing/nonfiction","publishing",N673="publishing/radio &amp; podcasts","publishing",N673="music/world music","music",N673="music/metal","music",N673="music/jazz","music","TRUE","FALSE")</f>
        <v>technology</v>
      </c>
      <c r="R673" t="str" cm="1">
        <f t="array" ref="R673">_xlfn.IFS(N673="food/small batch","small batch",N673="food/restaurants","retaurants",N673="food/food trucks","food trucks",N673="theater/spaces","spaces",N673="theater/musical","musical",N673="theater/plays","plays",N673="technology/web","web",N673="technology/space exploration","space exploration",N673="technology/makerspaces","makerspaces",N673="technology/hardware","hardware",N673="technology/gadgets","gadgets",N673="technology/wearables","wearables",N673="film &amp; video/television","television",N673="film &amp; video/animation","animation",N673="film &amp; video/science fiction","science fiction",N673="film &amp; video/documentary","documentary",N673="film &amp; video/drama","drama",N673="film &amp; video/shorts","shorts",N673="games/video games","video games",N673="games/tabletop games","tabletop games",N673="games/mobile games","mobile games",N673="journalism/audio","audio",N673="photography/people","people",N673="photography/photobooks","photobooks",N673="photography/places","places",N673="photography/nature","nature",N673="music/electronic music","electronic music",N673="music/rock","rock",N673="music/indie rock","indie rock",N673="music/faith","faith",N673="publishing/children's books","children's books",N673="publishing/art books","art books",N673="publishing/fiction","fiction",N673="publishing/translations","translations",N673="music/pop","pop",N673="music/classical music","classical music",N673="publishing/nonfiction","nonfiction",N673="publishing/radio &amp; podcasts","radio &amp; podcasts",N673="music/world music","world music",N673="music/metal","metal",N673="music/jazz","jazz","TRUE","FALSE")</f>
        <v>wearables</v>
      </c>
      <c r="S673" s="5">
        <f t="shared" si="42"/>
        <v>41984.692731481482</v>
      </c>
      <c r="T673" s="5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40"/>
        <v>21.628</v>
      </c>
      <c r="P674" s="24">
        <f t="shared" si="41"/>
        <v>50.29767441860465</v>
      </c>
      <c r="Q674" t="str" cm="1">
        <f t="array" ref="Q674">_xlfn.IFS(N674="food/small batch","food",N674="food/restaurants","food",N674="food/food trucks","food",N674="theater/spaces","theater",N674="theater/musical","theater",N674="theater/plays","theater",N674="technology/web","technology",N674="technology/space exploration","technology",N674="technology/makerspaces","technology",N674="technology/hardware","technology",N674="technology/gadgets","technology",N674="technology/wearables","technology",N674="film &amp; video/television","film &amp; video",N674="film &amp; video/animation","film &amp; video",N674="film &amp; video/science fiction","film &amp; video",N674="film &amp; video/documentary","film &amp; video",N674="film &amp; video/drama","film &amp; video",N674="film &amp; video/shorts","film &amp; video",N674="games/video games","games",N674="games/tabletop games","games",N674="games/mobile games","games",N674="journalism/audio","journalism",N674="photography/people","photography",N674="photography/photobooks","photography",N674="photography/places","photography",N674="photography/nature","photography",N674="music/electronic music","music",N674="music/rock","music",N674="music/indie rock","music",N674="music/faith","music",N674="publishing/children's books","publishing",N674="publishing/art books","publishing",N674="publishing/fiction","publishing",N674="publishing/translations","publishing",N674="music/pop","music",N674="music/classical music","music",N674="publishing/nonfiction","publishing",N674="publishing/radio &amp; podcasts","publishing",N674="music/world music","music",N674="music/metal","music",N674="music/jazz","music","TRUE","FALSE")</f>
        <v>technology</v>
      </c>
      <c r="R674" t="str" cm="1">
        <f t="array" ref="R674">_xlfn.IFS(N674="food/small batch","small batch",N674="food/restaurants","retaurants",N674="food/food trucks","food trucks",N674="theater/spaces","spaces",N674="theater/musical","musical",N674="theater/plays","plays",N674="technology/web","web",N674="technology/space exploration","space exploration",N674="technology/makerspaces","makerspaces",N674="technology/hardware","hardware",N674="technology/gadgets","gadgets",N674="technology/wearables","wearables",N674="film &amp; video/television","television",N674="film &amp; video/animation","animation",N674="film &amp; video/science fiction","science fiction",N674="film &amp; video/documentary","documentary",N674="film &amp; video/drama","drama",N674="film &amp; video/shorts","shorts",N674="games/video games","video games",N674="games/tabletop games","tabletop games",N674="games/mobile games","mobile games",N674="journalism/audio","audio",N674="photography/people","people",N674="photography/photobooks","photobooks",N674="photography/places","places",N674="photography/nature","nature",N674="music/electronic music","electronic music",N674="music/rock","rock",N674="music/indie rock","indie rock",N674="music/faith","faith",N674="publishing/children's books","children's books",N674="publishing/art books","art books",N674="publishing/fiction","fiction",N674="publishing/translations","translations",N674="music/pop","pop",N674="music/classical music","classical music",N674="publishing/nonfiction","nonfiction",N674="publishing/radio &amp; podcasts","radio &amp; podcasts",N674="music/world music","world music",N674="music/metal","metal",N674="music/jazz","jazz","TRUE","FALSE")</f>
        <v>wearables</v>
      </c>
      <c r="S674" s="5">
        <f t="shared" si="42"/>
        <v>41974.219490740739</v>
      </c>
      <c r="T674" s="5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40"/>
        <v>0.20500000000000002</v>
      </c>
      <c r="P675" s="24">
        <f t="shared" si="41"/>
        <v>68.333333333333329</v>
      </c>
      <c r="Q675" t="str" cm="1">
        <f t="array" ref="Q675">_xlfn.IFS(N675="food/small batch","food",N675="food/restaurants","food",N675="food/food trucks","food",N675="theater/spaces","theater",N675="theater/musical","theater",N675="theater/plays","theater",N675="technology/web","technology",N675="technology/space exploration","technology",N675="technology/makerspaces","technology",N675="technology/hardware","technology",N675="technology/gadgets","technology",N675="technology/wearables","technology",N675="film &amp; video/television","film &amp; video",N675="film &amp; video/animation","film &amp; video",N675="film &amp; video/science fiction","film &amp; video",N675="film &amp; video/documentary","film &amp; video",N675="film &amp; video/drama","film &amp; video",N675="film &amp; video/shorts","film &amp; video",N675="games/video games","games",N675="games/tabletop games","games",N675="games/mobile games","games",N675="journalism/audio","journalism",N675="photography/people","photography",N675="photography/photobooks","photography",N675="photography/places","photography",N675="photography/nature","photography",N675="music/electronic music","music",N675="music/rock","music",N675="music/indie rock","music",N675="music/faith","music",N675="publishing/children's books","publishing",N675="publishing/art books","publishing",N675="publishing/fiction","publishing",N675="publishing/translations","publishing",N675="music/pop","music",N675="music/classical music","music",N675="publishing/nonfiction","publishing",N675="publishing/radio &amp; podcasts","publishing",N675="music/world music","music",N675="music/metal","music",N675="music/jazz","music","TRUE","FALSE")</f>
        <v>technology</v>
      </c>
      <c r="R675" t="str" cm="1">
        <f t="array" ref="R675">_xlfn.IFS(N675="food/small batch","small batch",N675="food/restaurants","retaurants",N675="food/food trucks","food trucks",N675="theater/spaces","spaces",N675="theater/musical","musical",N675="theater/plays","plays",N675="technology/web","web",N675="technology/space exploration","space exploration",N675="technology/makerspaces","makerspaces",N675="technology/hardware","hardware",N675="technology/gadgets","gadgets",N675="technology/wearables","wearables",N675="film &amp; video/television","television",N675="film &amp; video/animation","animation",N675="film &amp; video/science fiction","science fiction",N675="film &amp; video/documentary","documentary",N675="film &amp; video/drama","drama",N675="film &amp; video/shorts","shorts",N675="games/video games","video games",N675="games/tabletop games","tabletop games",N675="games/mobile games","mobile games",N675="journalism/audio","audio",N675="photography/people","people",N675="photography/photobooks","photobooks",N675="photography/places","places",N675="photography/nature","nature",N675="music/electronic music","electronic music",N675="music/rock","rock",N675="music/indie rock","indie rock",N675="music/faith","faith",N675="publishing/children's books","children's books",N675="publishing/art books","art books",N675="publishing/fiction","fiction",N675="publishing/translations","translations",N675="music/pop","pop",N675="music/classical music","classical music",N675="publishing/nonfiction","nonfiction",N675="publishing/radio &amp; podcasts","radio &amp; podcasts",N675="music/world music","world music",N675="music/metal","metal",N675="music/jazz","jazz","TRUE","FALSE")</f>
        <v>wearables</v>
      </c>
      <c r="S675" s="5">
        <f t="shared" si="42"/>
        <v>41838.840474537035</v>
      </c>
      <c r="T675" s="5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40"/>
        <v>0.03</v>
      </c>
      <c r="P676" s="24">
        <f t="shared" si="41"/>
        <v>7.5</v>
      </c>
      <c r="Q676" t="str" cm="1">
        <f t="array" ref="Q676">_xlfn.IFS(N676="food/small batch","food",N676="food/restaurants","food",N676="food/food trucks","food",N676="theater/spaces","theater",N676="theater/musical","theater",N676="theater/plays","theater",N676="technology/web","technology",N676="technology/space exploration","technology",N676="technology/makerspaces","technology",N676="technology/hardware","technology",N676="technology/gadgets","technology",N676="technology/wearables","technology",N676="film &amp; video/television","film &amp; video",N676="film &amp; video/animation","film &amp; video",N676="film &amp; video/science fiction","film &amp; video",N676="film &amp; video/documentary","film &amp; video",N676="film &amp; video/drama","film &amp; video",N676="film &amp; video/shorts","film &amp; video",N676="games/video games","games",N676="games/tabletop games","games",N676="games/mobile games","games",N676="journalism/audio","journalism",N676="photography/people","photography",N676="photography/photobooks","photography",N676="photography/places","photography",N676="photography/nature","photography",N676="music/electronic music","music",N676="music/rock","music",N676="music/indie rock","music",N676="music/faith","music",N676="publishing/children's books","publishing",N676="publishing/art books","publishing",N676="publishing/fiction","publishing",N676="publishing/translations","publishing",N676="music/pop","music",N676="music/classical music","music",N676="publishing/nonfiction","publishing",N676="publishing/radio &amp; podcasts","publishing",N676="music/world music","music",N676="music/metal","music",N676="music/jazz","music","TRUE","FALSE")</f>
        <v>technology</v>
      </c>
      <c r="R676" t="str" cm="1">
        <f t="array" ref="R676">_xlfn.IFS(N676="food/small batch","small batch",N676="food/restaurants","retaurants",N676="food/food trucks","food trucks",N676="theater/spaces","spaces",N676="theater/musical","musical",N676="theater/plays","plays",N676="technology/web","web",N676="technology/space exploration","space exploration",N676="technology/makerspaces","makerspaces",N676="technology/hardware","hardware",N676="technology/gadgets","gadgets",N676="technology/wearables","wearables",N676="film &amp; video/television","television",N676="film &amp; video/animation","animation",N676="film &amp; video/science fiction","science fiction",N676="film &amp; video/documentary","documentary",N676="film &amp; video/drama","drama",N676="film &amp; video/shorts","shorts",N676="games/video games","video games",N676="games/tabletop games","tabletop games",N676="games/mobile games","mobile games",N676="journalism/audio","audio",N676="photography/people","people",N676="photography/photobooks","photobooks",N676="photography/places","places",N676="photography/nature","nature",N676="music/electronic music","electronic music",N676="music/rock","rock",N676="music/indie rock","indie rock",N676="music/faith","faith",N676="publishing/children's books","children's books",N676="publishing/art books","art books",N676="publishing/fiction","fiction",N676="publishing/translations","translations",N676="music/pop","pop",N676="music/classical music","classical music",N676="publishing/nonfiction","nonfiction",N676="publishing/radio &amp; podcasts","radio &amp; podcasts",N676="music/world music","world music",N676="music/metal","metal",N676="music/jazz","jazz","TRUE","FALSE")</f>
        <v>wearables</v>
      </c>
      <c r="S676" s="5">
        <f t="shared" si="42"/>
        <v>41803.116053240738</v>
      </c>
      <c r="T676" s="5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40"/>
        <v>14.85</v>
      </c>
      <c r="P677" s="24">
        <f t="shared" si="41"/>
        <v>34.269230769230766</v>
      </c>
      <c r="Q677" t="str" cm="1">
        <f t="array" ref="Q677">_xlfn.IFS(N677="food/small batch","food",N677="food/restaurants","food",N677="food/food trucks","food",N677="theater/spaces","theater",N677="theater/musical","theater",N677="theater/plays","theater",N677="technology/web","technology",N677="technology/space exploration","technology",N677="technology/makerspaces","technology",N677="technology/hardware","technology",N677="technology/gadgets","technology",N677="technology/wearables","technology",N677="film &amp; video/television","film &amp; video",N677="film &amp; video/animation","film &amp; video",N677="film &amp; video/science fiction","film &amp; video",N677="film &amp; video/documentary","film &amp; video",N677="film &amp; video/drama","film &amp; video",N677="film &amp; video/shorts","film &amp; video",N677="games/video games","games",N677="games/tabletop games","games",N677="games/mobile games","games",N677="journalism/audio","journalism",N677="photography/people","photography",N677="photography/photobooks","photography",N677="photography/places","photography",N677="photography/nature","photography",N677="music/electronic music","music",N677="music/rock","music",N677="music/indie rock","music",N677="music/faith","music",N677="publishing/children's books","publishing",N677="publishing/art books","publishing",N677="publishing/fiction","publishing",N677="publishing/translations","publishing",N677="music/pop","music",N677="music/classical music","music",N677="publishing/nonfiction","publishing",N677="publishing/radio &amp; podcasts","publishing",N677="music/world music","music",N677="music/metal","music",N677="music/jazz","music","TRUE","FALSE")</f>
        <v>technology</v>
      </c>
      <c r="R677" t="str" cm="1">
        <f t="array" ref="R677">_xlfn.IFS(N677="food/small batch","small batch",N677="food/restaurants","retaurants",N677="food/food trucks","food trucks",N677="theater/spaces","spaces",N677="theater/musical","musical",N677="theater/plays","plays",N677="technology/web","web",N677="technology/space exploration","space exploration",N677="technology/makerspaces","makerspaces",N677="technology/hardware","hardware",N677="technology/gadgets","gadgets",N677="technology/wearables","wearables",N677="film &amp; video/television","television",N677="film &amp; video/animation","animation",N677="film &amp; video/science fiction","science fiction",N677="film &amp; video/documentary","documentary",N677="film &amp; video/drama","drama",N677="film &amp; video/shorts","shorts",N677="games/video games","video games",N677="games/tabletop games","tabletop games",N677="games/mobile games","mobile games",N677="journalism/audio","audio",N677="photography/people","people",N677="photography/photobooks","photobooks",N677="photography/places","places",N677="photography/nature","nature",N677="music/electronic music","electronic music",N677="music/rock","rock",N677="music/indie rock","indie rock",N677="music/faith","faith",N677="publishing/children's books","children's books",N677="publishing/art books","art books",N677="publishing/fiction","fiction",N677="publishing/translations","translations",N677="music/pop","pop",N677="music/classical music","classical music",N677="publishing/nonfiction","nonfiction",N677="publishing/radio &amp; podcasts","radio &amp; podcasts",N677="music/world music","world music",N677="music/metal","metal",N677="music/jazz","jazz","TRUE","FALSE")</f>
        <v>wearables</v>
      </c>
      <c r="S677" s="5">
        <f t="shared" si="42"/>
        <v>41975.930601851855</v>
      </c>
      <c r="T677" s="5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40"/>
        <v>1.4710000000000001</v>
      </c>
      <c r="P678" s="24">
        <f t="shared" si="41"/>
        <v>61.291666666666664</v>
      </c>
      <c r="Q678" t="str" cm="1">
        <f t="array" ref="Q678">_xlfn.IFS(N678="food/small batch","food",N678="food/restaurants","food",N678="food/food trucks","food",N678="theater/spaces","theater",N678="theater/musical","theater",N678="theater/plays","theater",N678="technology/web","technology",N678="technology/space exploration","technology",N678="technology/makerspaces","technology",N678="technology/hardware","technology",N678="technology/gadgets","technology",N678="technology/wearables","technology",N678="film &amp; video/television","film &amp; video",N678="film &amp; video/animation","film &amp; video",N678="film &amp; video/science fiction","film &amp; video",N678="film &amp; video/documentary","film &amp; video",N678="film &amp; video/drama","film &amp; video",N678="film &amp; video/shorts","film &amp; video",N678="games/video games","games",N678="games/tabletop games","games",N678="games/mobile games","games",N678="journalism/audio","journalism",N678="photography/people","photography",N678="photography/photobooks","photography",N678="photography/places","photography",N678="photography/nature","photography",N678="music/electronic music","music",N678="music/rock","music",N678="music/indie rock","music",N678="music/faith","music",N678="publishing/children's books","publishing",N678="publishing/art books","publishing",N678="publishing/fiction","publishing",N678="publishing/translations","publishing",N678="music/pop","music",N678="music/classical music","music",N678="publishing/nonfiction","publishing",N678="publishing/radio &amp; podcasts","publishing",N678="music/world music","music",N678="music/metal","music",N678="music/jazz","music","TRUE","FALSE")</f>
        <v>technology</v>
      </c>
      <c r="R678" t="str" cm="1">
        <f t="array" ref="R678">_xlfn.IFS(N678="food/small batch","small batch",N678="food/restaurants","retaurants",N678="food/food trucks","food trucks",N678="theater/spaces","spaces",N678="theater/musical","musical",N678="theater/plays","plays",N678="technology/web","web",N678="technology/space exploration","space exploration",N678="technology/makerspaces","makerspaces",N678="technology/hardware","hardware",N678="technology/gadgets","gadgets",N678="technology/wearables","wearables",N678="film &amp; video/television","television",N678="film &amp; video/animation","animation",N678="film &amp; video/science fiction","science fiction",N678="film &amp; video/documentary","documentary",N678="film &amp; video/drama","drama",N678="film &amp; video/shorts","shorts",N678="games/video games","video games",N678="games/tabletop games","tabletop games",N678="games/mobile games","mobile games",N678="journalism/audio","audio",N678="photography/people","people",N678="photography/photobooks","photobooks",N678="photography/places","places",N678="photography/nature","nature",N678="music/electronic music","electronic music",N678="music/rock","rock",N678="music/indie rock","indie rock",N678="music/faith","faith",N678="publishing/children's books","children's books",N678="publishing/art books","art books",N678="publishing/fiction","fiction",N678="publishing/translations","translations",N678="music/pop","pop",N678="music/classical music","classical music",N678="publishing/nonfiction","nonfiction",N678="publishing/radio &amp; podcasts","radio &amp; podcasts",N678="music/world music","world music",N678="music/metal","metal",N678="music/jazz","jazz","TRUE","FALSE")</f>
        <v>wearables</v>
      </c>
      <c r="S678" s="5">
        <f t="shared" si="42"/>
        <v>42012.768298611118</v>
      </c>
      <c r="T678" s="5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40"/>
        <v>25.584</v>
      </c>
      <c r="P679" s="24">
        <f t="shared" si="41"/>
        <v>133.25</v>
      </c>
      <c r="Q679" t="str" cm="1">
        <f t="array" ref="Q679">_xlfn.IFS(N679="food/small batch","food",N679="food/restaurants","food",N679="food/food trucks","food",N679="theater/spaces","theater",N679="theater/musical","theater",N679="theater/plays","theater",N679="technology/web","technology",N679="technology/space exploration","technology",N679="technology/makerspaces","technology",N679="technology/hardware","technology",N679="technology/gadgets","technology",N679="technology/wearables","technology",N679="film &amp; video/television","film &amp; video",N679="film &amp; video/animation","film &amp; video",N679="film &amp; video/science fiction","film &amp; video",N679="film &amp; video/documentary","film &amp; video",N679="film &amp; video/drama","film &amp; video",N679="film &amp; video/shorts","film &amp; video",N679="games/video games","games",N679="games/tabletop games","games",N679="games/mobile games","games",N679="journalism/audio","journalism",N679="photography/people","photography",N679="photography/photobooks","photography",N679="photography/places","photography",N679="photography/nature","photography",N679="music/electronic music","music",N679="music/rock","music",N679="music/indie rock","music",N679="music/faith","music",N679="publishing/children's books","publishing",N679="publishing/art books","publishing",N679="publishing/fiction","publishing",N679="publishing/translations","publishing",N679="music/pop","music",N679="music/classical music","music",N679="publishing/nonfiction","publishing",N679="publishing/radio &amp; podcasts","publishing",N679="music/world music","music",N679="music/metal","music",N679="music/jazz","music","TRUE","FALSE")</f>
        <v>technology</v>
      </c>
      <c r="R679" t="str" cm="1">
        <f t="array" ref="R679">_xlfn.IFS(N679="food/small batch","small batch",N679="food/restaurants","retaurants",N679="food/food trucks","food trucks",N679="theater/spaces","spaces",N679="theater/musical","musical",N679="theater/plays","plays",N679="technology/web","web",N679="technology/space exploration","space exploration",N679="technology/makerspaces","makerspaces",N679="technology/hardware","hardware",N679="technology/gadgets","gadgets",N679="technology/wearables","wearables",N679="film &amp; video/television","television",N679="film &amp; video/animation","animation",N679="film &amp; video/science fiction","science fiction",N679="film &amp; video/documentary","documentary",N679="film &amp; video/drama","drama",N679="film &amp; video/shorts","shorts",N679="games/video games","video games",N679="games/tabletop games","tabletop games",N679="games/mobile games","mobile games",N679="journalism/audio","audio",N679="photography/people","people",N679="photography/photobooks","photobooks",N679="photography/places","places",N679="photography/nature","nature",N679="music/electronic music","electronic music",N679="music/rock","rock",N679="music/indie rock","indie rock",N679="music/faith","faith",N679="publishing/children's books","children's books",N679="publishing/art books","art books",N679="publishing/fiction","fiction",N679="publishing/translations","translations",N679="music/pop","pop",N679="music/classical music","classical music",N679="publishing/nonfiction","nonfiction",N679="publishing/radio &amp; podcasts","radio &amp; podcasts",N679="music/world music","world music",N679="music/metal","metal",N679="music/jazz","jazz","TRUE","FALSE")</f>
        <v>wearables</v>
      </c>
      <c r="S679" s="5">
        <f t="shared" si="42"/>
        <v>42504.403877314813</v>
      </c>
      <c r="T679" s="5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40"/>
        <v>3.8206896551724134</v>
      </c>
      <c r="P680" s="24">
        <f t="shared" si="41"/>
        <v>65.17647058823529</v>
      </c>
      <c r="Q680" t="str" cm="1">
        <f t="array" ref="Q680">_xlfn.IFS(N680="food/small batch","food",N680="food/restaurants","food",N680="food/food trucks","food",N680="theater/spaces","theater",N680="theater/musical","theater",N680="theater/plays","theater",N680="technology/web","technology",N680="technology/space exploration","technology",N680="technology/makerspaces","technology",N680="technology/hardware","technology",N680="technology/gadgets","technology",N680="technology/wearables","technology",N680="film &amp; video/television","film &amp; video",N680="film &amp; video/animation","film &amp; video",N680="film &amp; video/science fiction","film &amp; video",N680="film &amp; video/documentary","film &amp; video",N680="film &amp; video/drama","film &amp; video",N680="film &amp; video/shorts","film &amp; video",N680="games/video games","games",N680="games/tabletop games","games",N680="games/mobile games","games",N680="journalism/audio","journalism",N680="photography/people","photography",N680="photography/photobooks","photography",N680="photography/places","photography",N680="photography/nature","photography",N680="music/electronic music","music",N680="music/rock","music",N680="music/indie rock","music",N680="music/faith","music",N680="publishing/children's books","publishing",N680="publishing/art books","publishing",N680="publishing/fiction","publishing",N680="publishing/translations","publishing",N680="music/pop","music",N680="music/classical music","music",N680="publishing/nonfiction","publishing",N680="publishing/radio &amp; podcasts","publishing",N680="music/world music","music",N680="music/metal","music",N680="music/jazz","music","TRUE","FALSE")</f>
        <v>technology</v>
      </c>
      <c r="R680" t="str" cm="1">
        <f t="array" ref="R680">_xlfn.IFS(N680="food/small batch","small batch",N680="food/restaurants","retaurants",N680="food/food trucks","food trucks",N680="theater/spaces","spaces",N680="theater/musical","musical",N680="theater/plays","plays",N680="technology/web","web",N680="technology/space exploration","space exploration",N680="technology/makerspaces","makerspaces",N680="technology/hardware","hardware",N680="technology/gadgets","gadgets",N680="technology/wearables","wearables",N680="film &amp; video/television","television",N680="film &amp; video/animation","animation",N680="film &amp; video/science fiction","science fiction",N680="film &amp; video/documentary","documentary",N680="film &amp; video/drama","drama",N680="film &amp; video/shorts","shorts",N680="games/video games","video games",N680="games/tabletop games","tabletop games",N680="games/mobile games","mobile games",N680="journalism/audio","audio",N680="photography/people","people",N680="photography/photobooks","photobooks",N680="photography/places","places",N680="photography/nature","nature",N680="music/electronic music","electronic music",N680="music/rock","rock",N680="music/indie rock","indie rock",N680="music/faith","faith",N680="publishing/children's books","children's books",N680="publishing/art books","art books",N680="publishing/fiction","fiction",N680="publishing/translations","translations",N680="music/pop","pop",N680="music/classical music","classical music",N680="publishing/nonfiction","nonfiction",N680="publishing/radio &amp; podcasts","radio &amp; podcasts",N680="music/world music","world music",N680="music/metal","metal",N680="music/jazz","jazz","TRUE","FALSE")</f>
        <v>wearables</v>
      </c>
      <c r="S680" s="5">
        <f t="shared" si="42"/>
        <v>42481.376597222217</v>
      </c>
      <c r="T680" s="5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40"/>
        <v>15.485964912280703</v>
      </c>
      <c r="P681" s="24">
        <f t="shared" si="41"/>
        <v>93.90425531914893</v>
      </c>
      <c r="Q681" t="str" cm="1">
        <f t="array" ref="Q681">_xlfn.IFS(N681="food/small batch","food",N681="food/restaurants","food",N681="food/food trucks","food",N681="theater/spaces","theater",N681="theater/musical","theater",N681="theater/plays","theater",N681="technology/web","technology",N681="technology/space exploration","technology",N681="technology/makerspaces","technology",N681="technology/hardware","technology",N681="technology/gadgets","technology",N681="technology/wearables","technology",N681="film &amp; video/television","film &amp; video",N681="film &amp; video/animation","film &amp; video",N681="film &amp; video/science fiction","film &amp; video",N681="film &amp; video/documentary","film &amp; video",N681="film &amp; video/drama","film &amp; video",N681="film &amp; video/shorts","film &amp; video",N681="games/video games","games",N681="games/tabletop games","games",N681="games/mobile games","games",N681="journalism/audio","journalism",N681="photography/people","photography",N681="photography/photobooks","photography",N681="photography/places","photography",N681="photography/nature","photography",N681="music/electronic music","music",N681="music/rock","music",N681="music/indie rock","music",N681="music/faith","music",N681="publishing/children's books","publishing",N681="publishing/art books","publishing",N681="publishing/fiction","publishing",N681="publishing/translations","publishing",N681="music/pop","music",N681="music/classical music","music",N681="publishing/nonfiction","publishing",N681="publishing/radio &amp; podcasts","publishing",N681="music/world music","music",N681="music/metal","music",N681="music/jazz","music","TRUE","FALSE")</f>
        <v>technology</v>
      </c>
      <c r="R681" t="str" cm="1">
        <f t="array" ref="R681">_xlfn.IFS(N681="food/small batch","small batch",N681="food/restaurants","retaurants",N681="food/food trucks","food trucks",N681="theater/spaces","spaces",N681="theater/musical","musical",N681="theater/plays","plays",N681="technology/web","web",N681="technology/space exploration","space exploration",N681="technology/makerspaces","makerspaces",N681="technology/hardware","hardware",N681="technology/gadgets","gadgets",N681="technology/wearables","wearables",N681="film &amp; video/television","television",N681="film &amp; video/animation","animation",N681="film &amp; video/science fiction","science fiction",N681="film &amp; video/documentary","documentary",N681="film &amp; video/drama","drama",N681="film &amp; video/shorts","shorts",N681="games/video games","video games",N681="games/tabletop games","tabletop games",N681="games/mobile games","mobile games",N681="journalism/audio","audio",N681="photography/people","people",N681="photography/photobooks","photobooks",N681="photography/places","places",N681="photography/nature","nature",N681="music/electronic music","electronic music",N681="music/rock","rock",N681="music/indie rock","indie rock",N681="music/faith","faith",N681="publishing/children's books","children's books",N681="publishing/art books","art books",N681="publishing/fiction","fiction",N681="publishing/translations","translations",N681="music/pop","pop",N681="music/classical music","classical music",N681="publishing/nonfiction","nonfiction",N681="publishing/radio &amp; podcasts","radio &amp; podcasts",N681="music/world music","world music",N681="music/metal","metal",N681="music/jazz","jazz","TRUE","FALSE")</f>
        <v>wearables</v>
      </c>
      <c r="S681" s="5">
        <f t="shared" si="42"/>
        <v>42556.695706018523</v>
      </c>
      <c r="T681" s="5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40"/>
        <v>25.912000000000003</v>
      </c>
      <c r="P682" s="24">
        <f t="shared" si="41"/>
        <v>150.65116279069767</v>
      </c>
      <c r="Q682" t="str" cm="1">
        <f t="array" ref="Q682">_xlfn.IFS(N682="food/small batch","food",N682="food/restaurants","food",N682="food/food trucks","food",N682="theater/spaces","theater",N682="theater/musical","theater",N682="theater/plays","theater",N682="technology/web","technology",N682="technology/space exploration","technology",N682="technology/makerspaces","technology",N682="technology/hardware","technology",N682="technology/gadgets","technology",N682="technology/wearables","technology",N682="film &amp; video/television","film &amp; video",N682="film &amp; video/animation","film &amp; video",N682="film &amp; video/science fiction","film &amp; video",N682="film &amp; video/documentary","film &amp; video",N682="film &amp; video/drama","film &amp; video",N682="film &amp; video/shorts","film &amp; video",N682="games/video games","games",N682="games/tabletop games","games",N682="games/mobile games","games",N682="journalism/audio","journalism",N682="photography/people","photography",N682="photography/photobooks","photography",N682="photography/places","photography",N682="photography/nature","photography",N682="music/electronic music","music",N682="music/rock","music",N682="music/indie rock","music",N682="music/faith","music",N682="publishing/children's books","publishing",N682="publishing/art books","publishing",N682="publishing/fiction","publishing",N682="publishing/translations","publishing",N682="music/pop","music",N682="music/classical music","music",N682="publishing/nonfiction","publishing",N682="publishing/radio &amp; podcasts","publishing",N682="music/world music","music",N682="music/metal","music",N682="music/jazz","music","TRUE","FALSE")</f>
        <v>technology</v>
      </c>
      <c r="R682" t="str" cm="1">
        <f t="array" ref="R682">_xlfn.IFS(N682="food/small batch","small batch",N682="food/restaurants","retaurants",N682="food/food trucks","food trucks",N682="theater/spaces","spaces",N682="theater/musical","musical",N682="theater/plays","plays",N682="technology/web","web",N682="technology/space exploration","space exploration",N682="technology/makerspaces","makerspaces",N682="technology/hardware","hardware",N682="technology/gadgets","gadgets",N682="technology/wearables","wearables",N682="film &amp; video/television","television",N682="film &amp; video/animation","animation",N682="film &amp; video/science fiction","science fiction",N682="film &amp; video/documentary","documentary",N682="film &amp; video/drama","drama",N682="film &amp; video/shorts","shorts",N682="games/video games","video games",N682="games/tabletop games","tabletop games",N682="games/mobile games","mobile games",N682="journalism/audio","audio",N682="photography/people","people",N682="photography/photobooks","photobooks",N682="photography/places","places",N682="photography/nature","nature",N682="music/electronic music","electronic music",N682="music/rock","rock",N682="music/indie rock","indie rock",N682="music/faith","faith",N682="publishing/children's books","children's books",N682="publishing/art books","art books",N682="publishing/fiction","fiction",N682="publishing/translations","translations",N682="music/pop","pop",N682="music/classical music","classical music",N682="publishing/nonfiction","nonfiction",N682="publishing/radio &amp; podcasts","radio &amp; podcasts",N682="music/world music","world music",N682="music/metal","metal",N682="music/jazz","jazz","TRUE","FALSE")</f>
        <v>wearables</v>
      </c>
      <c r="S682" s="5">
        <f t="shared" si="42"/>
        <v>41864.501516203702</v>
      </c>
      <c r="T682" s="5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40"/>
        <v>0.04</v>
      </c>
      <c r="P683" s="24">
        <f t="shared" si="41"/>
        <v>1</v>
      </c>
      <c r="Q683" t="str" cm="1">
        <f t="array" ref="Q683">_xlfn.IFS(N683="food/small batch","food",N683="food/restaurants","food",N683="food/food trucks","food",N683="theater/spaces","theater",N683="theater/musical","theater",N683="theater/plays","theater",N683="technology/web","technology",N683="technology/space exploration","technology",N683="technology/makerspaces","technology",N683="technology/hardware","technology",N683="technology/gadgets","technology",N683="technology/wearables","technology",N683="film &amp; video/television","film &amp; video",N683="film &amp; video/animation","film &amp; video",N683="film &amp; video/science fiction","film &amp; video",N683="film &amp; video/documentary","film &amp; video",N683="film &amp; video/drama","film &amp; video",N683="film &amp; video/shorts","film &amp; video",N683="games/video games","games",N683="games/tabletop games","games",N683="games/mobile games","games",N683="journalism/audio","journalism",N683="photography/people","photography",N683="photography/photobooks","photography",N683="photography/places","photography",N683="photography/nature","photography",N683="music/electronic music","music",N683="music/rock","music",N683="music/indie rock","music",N683="music/faith","music",N683="publishing/children's books","publishing",N683="publishing/art books","publishing",N683="publishing/fiction","publishing",N683="publishing/translations","publishing",N683="music/pop","music",N683="music/classical music","music",N683="publishing/nonfiction","publishing",N683="publishing/radio &amp; podcasts","publishing",N683="music/world music","music",N683="music/metal","music",N683="music/jazz","music","TRUE","FALSE")</f>
        <v>technology</v>
      </c>
      <c r="R683" t="str" cm="1">
        <f t="array" ref="R683">_xlfn.IFS(N683="food/small batch","small batch",N683="food/restaurants","retaurants",N683="food/food trucks","food trucks",N683="theater/spaces","spaces",N683="theater/musical","musical",N683="theater/plays","plays",N683="technology/web","web",N683="technology/space exploration","space exploration",N683="technology/makerspaces","makerspaces",N683="technology/hardware","hardware",N683="technology/gadgets","gadgets",N683="technology/wearables","wearables",N683="film &amp; video/television","television",N683="film &amp; video/animation","animation",N683="film &amp; video/science fiction","science fiction",N683="film &amp; video/documentary","documentary",N683="film &amp; video/drama","drama",N683="film &amp; video/shorts","shorts",N683="games/video games","video games",N683="games/tabletop games","tabletop games",N683="games/mobile games","mobile games",N683="journalism/audio","audio",N683="photography/people","people",N683="photography/photobooks","photobooks",N683="photography/places","places",N683="photography/nature","nature",N683="music/electronic music","electronic music",N683="music/rock","rock",N683="music/indie rock","indie rock",N683="music/faith","faith",N683="publishing/children's books","children's books",N683="publishing/art books","art books",N683="publishing/fiction","fiction",N683="publishing/translations","translations",N683="music/pop","pop",N683="music/classical music","classical music",N683="publishing/nonfiction","nonfiction",N683="publishing/radio &amp; podcasts","radio &amp; podcasts",N683="music/world music","world music",N683="music/metal","metal",N683="music/jazz","jazz","TRUE","FALSE")</f>
        <v>wearables</v>
      </c>
      <c r="S683" s="5">
        <f t="shared" si="42"/>
        <v>42639.805601851855</v>
      </c>
      <c r="T683" s="5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40"/>
        <v>0.106</v>
      </c>
      <c r="P684" s="24">
        <f t="shared" si="41"/>
        <v>13.25</v>
      </c>
      <c r="Q684" t="str" cm="1">
        <f t="array" ref="Q684">_xlfn.IFS(N684="food/small batch","food",N684="food/restaurants","food",N684="food/food trucks","food",N684="theater/spaces","theater",N684="theater/musical","theater",N684="theater/plays","theater",N684="technology/web","technology",N684="technology/space exploration","technology",N684="technology/makerspaces","technology",N684="technology/hardware","technology",N684="technology/gadgets","technology",N684="technology/wearables","technology",N684="film &amp; video/television","film &amp; video",N684="film &amp; video/animation","film &amp; video",N684="film &amp; video/science fiction","film &amp; video",N684="film &amp; video/documentary","film &amp; video",N684="film &amp; video/drama","film &amp; video",N684="film &amp; video/shorts","film &amp; video",N684="games/video games","games",N684="games/tabletop games","games",N684="games/mobile games","games",N684="journalism/audio","journalism",N684="photography/people","photography",N684="photography/photobooks","photography",N684="photography/places","photography",N684="photography/nature","photography",N684="music/electronic music","music",N684="music/rock","music",N684="music/indie rock","music",N684="music/faith","music",N684="publishing/children's books","publishing",N684="publishing/art books","publishing",N684="publishing/fiction","publishing",N684="publishing/translations","publishing",N684="music/pop","music",N684="music/classical music","music",N684="publishing/nonfiction","publishing",N684="publishing/radio &amp; podcasts","publishing",N684="music/world music","music",N684="music/metal","music",N684="music/jazz","music","TRUE","FALSE")</f>
        <v>technology</v>
      </c>
      <c r="R684" t="str" cm="1">
        <f t="array" ref="R684">_xlfn.IFS(N684="food/small batch","small batch",N684="food/restaurants","retaurants",N684="food/food trucks","food trucks",N684="theater/spaces","spaces",N684="theater/musical","musical",N684="theater/plays","plays",N684="technology/web","web",N684="technology/space exploration","space exploration",N684="technology/makerspaces","makerspaces",N684="technology/hardware","hardware",N684="technology/gadgets","gadgets",N684="technology/wearables","wearables",N684="film &amp; video/television","television",N684="film &amp; video/animation","animation",N684="film &amp; video/science fiction","science fiction",N684="film &amp; video/documentary","documentary",N684="film &amp; video/drama","drama",N684="film &amp; video/shorts","shorts",N684="games/video games","video games",N684="games/tabletop games","tabletop games",N684="games/mobile games","mobile games",N684="journalism/audio","audio",N684="photography/people","people",N684="photography/photobooks","photobooks",N684="photography/places","places",N684="photography/nature","nature",N684="music/electronic music","electronic music",N684="music/rock","rock",N684="music/indie rock","indie rock",N684="music/faith","faith",N684="publishing/children's books","children's books",N684="publishing/art books","art books",N684="publishing/fiction","fiction",N684="publishing/translations","translations",N684="music/pop","pop",N684="music/classical music","classical music",N684="publishing/nonfiction","nonfiction",N684="publishing/radio &amp; podcasts","radio &amp; podcasts",N684="music/world music","world music",N684="music/metal","metal",N684="music/jazz","jazz","TRUE","FALSE")</f>
        <v>wearables</v>
      </c>
      <c r="S684" s="5">
        <f t="shared" si="42"/>
        <v>42778.765300925923</v>
      </c>
      <c r="T684" s="5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40"/>
        <v>0.85142857142857142</v>
      </c>
      <c r="P685" s="24">
        <f t="shared" si="41"/>
        <v>99.333333333333329</v>
      </c>
      <c r="Q685" t="str" cm="1">
        <f t="array" ref="Q685">_xlfn.IFS(N685="food/small batch","food",N685="food/restaurants","food",N685="food/food trucks","food",N685="theater/spaces","theater",N685="theater/musical","theater",N685="theater/plays","theater",N685="technology/web","technology",N685="technology/space exploration","technology",N685="technology/makerspaces","technology",N685="technology/hardware","technology",N685="technology/gadgets","technology",N685="technology/wearables","technology",N685="film &amp; video/television","film &amp; video",N685="film &amp; video/animation","film &amp; video",N685="film &amp; video/science fiction","film &amp; video",N685="film &amp; video/documentary","film &amp; video",N685="film &amp; video/drama","film &amp; video",N685="film &amp; video/shorts","film &amp; video",N685="games/video games","games",N685="games/tabletop games","games",N685="games/mobile games","games",N685="journalism/audio","journalism",N685="photography/people","photography",N685="photography/photobooks","photography",N685="photography/places","photography",N685="photography/nature","photography",N685="music/electronic music","music",N685="music/rock","music",N685="music/indie rock","music",N685="music/faith","music",N685="publishing/children's books","publishing",N685="publishing/art books","publishing",N685="publishing/fiction","publishing",N685="publishing/translations","publishing",N685="music/pop","music",N685="music/classical music","music",N685="publishing/nonfiction","publishing",N685="publishing/radio &amp; podcasts","publishing",N685="music/world music","music",N685="music/metal","music",N685="music/jazz","music","TRUE","FALSE")</f>
        <v>technology</v>
      </c>
      <c r="R685" t="str" cm="1">
        <f t="array" ref="R685">_xlfn.IFS(N685="food/small batch","small batch",N685="food/restaurants","retaurants",N685="food/food trucks","food trucks",N685="theater/spaces","spaces",N685="theater/musical","musical",N685="theater/plays","plays",N685="technology/web","web",N685="technology/space exploration","space exploration",N685="technology/makerspaces","makerspaces",N685="technology/hardware","hardware",N685="technology/gadgets","gadgets",N685="technology/wearables","wearables",N685="film &amp; video/television","television",N685="film &amp; video/animation","animation",N685="film &amp; video/science fiction","science fiction",N685="film &amp; video/documentary","documentary",N685="film &amp; video/drama","drama",N685="film &amp; video/shorts","shorts",N685="games/video games","video games",N685="games/tabletop games","tabletop games",N685="games/mobile games","mobile games",N685="journalism/audio","audio",N685="photography/people","people",N685="photography/photobooks","photobooks",N685="photography/places","places",N685="photography/nature","nature",N685="music/electronic music","electronic music",N685="music/rock","rock",N685="music/indie rock","indie rock",N685="music/faith","faith",N685="publishing/children's books","children's books",N685="publishing/art books","art books",N685="publishing/fiction","fiction",N685="publishing/translations","translations",N685="music/pop","pop",N685="music/classical music","classical music",N685="publishing/nonfiction","nonfiction",N685="publishing/radio &amp; podcasts","radio &amp; podcasts",N685="music/world music","world music",N685="music/metal","metal",N685="music/jazz","jazz","TRUE","FALSE")</f>
        <v>wearables</v>
      </c>
      <c r="S685" s="5">
        <f t="shared" si="42"/>
        <v>42634.900046296301</v>
      </c>
      <c r="T685" s="5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40"/>
        <v>7.4837500000000006</v>
      </c>
      <c r="P686" s="24">
        <f t="shared" si="41"/>
        <v>177.39259259259259</v>
      </c>
      <c r="Q686" t="str" cm="1">
        <f t="array" ref="Q686">_xlfn.IFS(N686="food/small batch","food",N686="food/restaurants","food",N686="food/food trucks","food",N686="theater/spaces","theater",N686="theater/musical","theater",N686="theater/plays","theater",N686="technology/web","technology",N686="technology/space exploration","technology",N686="technology/makerspaces","technology",N686="technology/hardware","technology",N686="technology/gadgets","technology",N686="technology/wearables","technology",N686="film &amp; video/television","film &amp; video",N686="film &amp; video/animation","film &amp; video",N686="film &amp; video/science fiction","film &amp; video",N686="film &amp; video/documentary","film &amp; video",N686="film &amp; video/drama","film &amp; video",N686="film &amp; video/shorts","film &amp; video",N686="games/video games","games",N686="games/tabletop games","games",N686="games/mobile games","games",N686="journalism/audio","journalism",N686="photography/people","photography",N686="photography/photobooks","photography",N686="photography/places","photography",N686="photography/nature","photography",N686="music/electronic music","music",N686="music/rock","music",N686="music/indie rock","music",N686="music/faith","music",N686="publishing/children's books","publishing",N686="publishing/art books","publishing",N686="publishing/fiction","publishing",N686="publishing/translations","publishing",N686="music/pop","music",N686="music/classical music","music",N686="publishing/nonfiction","publishing",N686="publishing/radio &amp; podcasts","publishing",N686="music/world music","music",N686="music/metal","music",N686="music/jazz","music","TRUE","FALSE")</f>
        <v>technology</v>
      </c>
      <c r="R686" t="str" cm="1">
        <f t="array" ref="R686">_xlfn.IFS(N686="food/small batch","small batch",N686="food/restaurants","retaurants",N686="food/food trucks","food trucks",N686="theater/spaces","spaces",N686="theater/musical","musical",N686="theater/plays","plays",N686="technology/web","web",N686="technology/space exploration","space exploration",N686="technology/makerspaces","makerspaces",N686="technology/hardware","hardware",N686="technology/gadgets","gadgets",N686="technology/wearables","wearables",N686="film &amp; video/television","television",N686="film &amp; video/animation","animation",N686="film &amp; video/science fiction","science fiction",N686="film &amp; video/documentary","documentary",N686="film &amp; video/drama","drama",N686="film &amp; video/shorts","shorts",N686="games/video games","video games",N686="games/tabletop games","tabletop games",N686="games/mobile games","mobile games",N686="journalism/audio","audio",N686="photography/people","people",N686="photography/photobooks","photobooks",N686="photography/places","places",N686="photography/nature","nature",N686="music/electronic music","electronic music",N686="music/rock","rock",N686="music/indie rock","indie rock",N686="music/faith","faith",N686="publishing/children's books","children's books",N686="publishing/art books","art books",N686="publishing/fiction","fiction",N686="publishing/translations","translations",N686="music/pop","pop",N686="music/classical music","classical music",N686="publishing/nonfiction","nonfiction",N686="publishing/radio &amp; podcasts","radio &amp; podcasts",N686="music/world music","world music",N686="music/metal","metal",N686="music/jazz","jazz","TRUE","FALSE")</f>
        <v>wearables</v>
      </c>
      <c r="S686" s="5">
        <f t="shared" si="42"/>
        <v>41809.473275462966</v>
      </c>
      <c r="T686" s="5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40"/>
        <v>27.650000000000002</v>
      </c>
      <c r="P687" s="24">
        <f t="shared" si="41"/>
        <v>55.3</v>
      </c>
      <c r="Q687" t="str" cm="1">
        <f t="array" ref="Q687">_xlfn.IFS(N687="food/small batch","food",N687="food/restaurants","food",N687="food/food trucks","food",N687="theater/spaces","theater",N687="theater/musical","theater",N687="theater/plays","theater",N687="technology/web","technology",N687="technology/space exploration","technology",N687="technology/makerspaces","technology",N687="technology/hardware","technology",N687="technology/gadgets","technology",N687="technology/wearables","technology",N687="film &amp; video/television","film &amp; video",N687="film &amp; video/animation","film &amp; video",N687="film &amp; video/science fiction","film &amp; video",N687="film &amp; video/documentary","film &amp; video",N687="film &amp; video/drama","film &amp; video",N687="film &amp; video/shorts","film &amp; video",N687="games/video games","games",N687="games/tabletop games","games",N687="games/mobile games","games",N687="journalism/audio","journalism",N687="photography/people","photography",N687="photography/photobooks","photography",N687="photography/places","photography",N687="photography/nature","photography",N687="music/electronic music","music",N687="music/rock","music",N687="music/indie rock","music",N687="music/faith","music",N687="publishing/children's books","publishing",N687="publishing/art books","publishing",N687="publishing/fiction","publishing",N687="publishing/translations","publishing",N687="music/pop","music",N687="music/classical music","music",N687="publishing/nonfiction","publishing",N687="publishing/radio &amp; podcasts","publishing",N687="music/world music","music",N687="music/metal","music",N687="music/jazz","music","TRUE","FALSE")</f>
        <v>technology</v>
      </c>
      <c r="R687" t="str" cm="1">
        <f t="array" ref="R687">_xlfn.IFS(N687="food/small batch","small batch",N687="food/restaurants","retaurants",N687="food/food trucks","food trucks",N687="theater/spaces","spaces",N687="theater/musical","musical",N687="theater/plays","plays",N687="technology/web","web",N687="technology/space exploration","space exploration",N687="technology/makerspaces","makerspaces",N687="technology/hardware","hardware",N687="technology/gadgets","gadgets",N687="technology/wearables","wearables",N687="film &amp; video/television","television",N687="film &amp; video/animation","animation",N687="film &amp; video/science fiction","science fiction",N687="film &amp; video/documentary","documentary",N687="film &amp; video/drama","drama",N687="film &amp; video/shorts","shorts",N687="games/video games","video games",N687="games/tabletop games","tabletop games",N687="games/mobile games","mobile games",N687="journalism/audio","audio",N687="photography/people","people",N687="photography/photobooks","photobooks",N687="photography/places","places",N687="photography/nature","nature",N687="music/electronic music","electronic music",N687="music/rock","rock",N687="music/indie rock","indie rock",N687="music/faith","faith",N687="publishing/children's books","children's books",N687="publishing/art books","art books",N687="publishing/fiction","fiction",N687="publishing/translations","translations",N687="music/pop","pop",N687="music/classical music","classical music",N687="publishing/nonfiction","nonfiction",N687="publishing/radio &amp; podcasts","radio &amp; podcasts",N687="music/world music","world music",N687="music/metal","metal",N687="music/jazz","jazz","TRUE","FALSE")</f>
        <v>wearables</v>
      </c>
      <c r="S687" s="5">
        <f t="shared" si="42"/>
        <v>41971.866574074069</v>
      </c>
      <c r="T687" s="5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40"/>
        <v>0</v>
      </c>
      <c r="P688" s="24" t="e">
        <f t="shared" si="41"/>
        <v>#DIV/0!</v>
      </c>
      <c r="Q688" t="str" cm="1">
        <f t="array" ref="Q688">_xlfn.IFS(N688="food/small batch","food",N688="food/restaurants","food",N688="food/food trucks","food",N688="theater/spaces","theater",N688="theater/musical","theater",N688="theater/plays","theater",N688="technology/web","technology",N688="technology/space exploration","technology",N688="technology/makerspaces","technology",N688="technology/hardware","technology",N688="technology/gadgets","technology",N688="technology/wearables","technology",N688="film &amp; video/television","film &amp; video",N688="film &amp; video/animation","film &amp; video",N688="film &amp; video/science fiction","film &amp; video",N688="film &amp; video/documentary","film &amp; video",N688="film &amp; video/drama","film &amp; video",N688="film &amp; video/shorts","film &amp; video",N688="games/video games","games",N688="games/tabletop games","games",N688="games/mobile games","games",N688="journalism/audio","journalism",N688="photography/people","photography",N688="photography/photobooks","photography",N688="photography/places","photography",N688="photography/nature","photography",N688="music/electronic music","music",N688="music/rock","music",N688="music/indie rock","music",N688="music/faith","music",N688="publishing/children's books","publishing",N688="publishing/art books","publishing",N688="publishing/fiction","publishing",N688="publishing/translations","publishing",N688="music/pop","music",N688="music/classical music","music",N688="publishing/nonfiction","publishing",N688="publishing/radio &amp; podcasts","publishing",N688="music/world music","music",N688="music/metal","music",N688="music/jazz","music","TRUE","FALSE")</f>
        <v>technology</v>
      </c>
      <c r="R688" t="str" cm="1">
        <f t="array" ref="R688">_xlfn.IFS(N688="food/small batch","small batch",N688="food/restaurants","retaurants",N688="food/food trucks","food trucks",N688="theater/spaces","spaces",N688="theater/musical","musical",N688="theater/plays","plays",N688="technology/web","web",N688="technology/space exploration","space exploration",N688="technology/makerspaces","makerspaces",N688="technology/hardware","hardware",N688="technology/gadgets","gadgets",N688="technology/wearables","wearables",N688="film &amp; video/television","television",N688="film &amp; video/animation","animation",N688="film &amp; video/science fiction","science fiction",N688="film &amp; video/documentary","documentary",N688="film &amp; video/drama","drama",N688="film &amp; video/shorts","shorts",N688="games/video games","video games",N688="games/tabletop games","tabletop games",N688="games/mobile games","mobile games",N688="journalism/audio","audio",N688="photography/people","people",N688="photography/photobooks","photobooks",N688="photography/places","places",N688="photography/nature","nature",N688="music/electronic music","electronic music",N688="music/rock","rock",N688="music/indie rock","indie rock",N688="music/faith","faith",N688="publishing/children's books","children's books",N688="publishing/art books","art books",N688="publishing/fiction","fiction",N688="publishing/translations","translations",N688="music/pop","pop",N688="music/classical music","classical music",N688="publishing/nonfiction","nonfiction",N688="publishing/radio &amp; podcasts","radio &amp; podcasts",N688="music/world music","world music",N688="music/metal","metal",N688="music/jazz","jazz","TRUE","FALSE")</f>
        <v>wearables</v>
      </c>
      <c r="S688" s="5">
        <f t="shared" si="42"/>
        <v>42189.673263888893</v>
      </c>
      <c r="T688" s="5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40"/>
        <v>3.55</v>
      </c>
      <c r="P689" s="24">
        <f t="shared" si="41"/>
        <v>591.66666666666663</v>
      </c>
      <c r="Q689" t="str" cm="1">
        <f t="array" ref="Q689">_xlfn.IFS(N689="food/small batch","food",N689="food/restaurants","food",N689="food/food trucks","food",N689="theater/spaces","theater",N689="theater/musical","theater",N689="theater/plays","theater",N689="technology/web","technology",N689="technology/space exploration","technology",N689="technology/makerspaces","technology",N689="technology/hardware","technology",N689="technology/gadgets","technology",N689="technology/wearables","technology",N689="film &amp; video/television","film &amp; video",N689="film &amp; video/animation","film &amp; video",N689="film &amp; video/science fiction","film &amp; video",N689="film &amp; video/documentary","film &amp; video",N689="film &amp; video/drama","film &amp; video",N689="film &amp; video/shorts","film &amp; video",N689="games/video games","games",N689="games/tabletop games","games",N689="games/mobile games","games",N689="journalism/audio","journalism",N689="photography/people","photography",N689="photography/photobooks","photography",N689="photography/places","photography",N689="photography/nature","photography",N689="music/electronic music","music",N689="music/rock","music",N689="music/indie rock","music",N689="music/faith","music",N689="publishing/children's books","publishing",N689="publishing/art books","publishing",N689="publishing/fiction","publishing",N689="publishing/translations","publishing",N689="music/pop","music",N689="music/classical music","music",N689="publishing/nonfiction","publishing",N689="publishing/radio &amp; podcasts","publishing",N689="music/world music","music",N689="music/metal","music",N689="music/jazz","music","TRUE","FALSE")</f>
        <v>technology</v>
      </c>
      <c r="R689" t="str" cm="1">
        <f t="array" ref="R689">_xlfn.IFS(N689="food/small batch","small batch",N689="food/restaurants","retaurants",N689="food/food trucks","food trucks",N689="theater/spaces","spaces",N689="theater/musical","musical",N689="theater/plays","plays",N689="technology/web","web",N689="technology/space exploration","space exploration",N689="technology/makerspaces","makerspaces",N689="technology/hardware","hardware",N689="technology/gadgets","gadgets",N689="technology/wearables","wearables",N689="film &amp; video/television","television",N689="film &amp; video/animation","animation",N689="film &amp; video/science fiction","science fiction",N689="film &amp; video/documentary","documentary",N689="film &amp; video/drama","drama",N689="film &amp; video/shorts","shorts",N689="games/video games","video games",N689="games/tabletop games","tabletop games",N689="games/mobile games","mobile games",N689="journalism/audio","audio",N689="photography/people","people",N689="photography/photobooks","photobooks",N689="photography/places","places",N689="photography/nature","nature",N689="music/electronic music","electronic music",N689="music/rock","rock",N689="music/indie rock","indie rock",N689="music/faith","faith",N689="publishing/children's books","children's books",N689="publishing/art books","art books",N689="publishing/fiction","fiction",N689="publishing/translations","translations",N689="music/pop","pop",N689="music/classical music","classical music",N689="publishing/nonfiction","nonfiction",N689="publishing/radio &amp; podcasts","radio &amp; podcasts",N689="music/world music","world music",N689="music/metal","metal",N689="music/jazz","jazz","TRUE","FALSE")</f>
        <v>wearables</v>
      </c>
      <c r="S689" s="5">
        <f t="shared" si="42"/>
        <v>42711.750613425931</v>
      </c>
      <c r="T689" s="5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40"/>
        <v>72.989999999999995</v>
      </c>
      <c r="P690" s="24">
        <f t="shared" si="41"/>
        <v>405.5</v>
      </c>
      <c r="Q690" t="str" cm="1">
        <f t="array" ref="Q690">_xlfn.IFS(N690="food/small batch","food",N690="food/restaurants","food",N690="food/food trucks","food",N690="theater/spaces","theater",N690="theater/musical","theater",N690="theater/plays","theater",N690="technology/web","technology",N690="technology/space exploration","technology",N690="technology/makerspaces","technology",N690="technology/hardware","technology",N690="technology/gadgets","technology",N690="technology/wearables","technology",N690="film &amp; video/television","film &amp; video",N690="film &amp; video/animation","film &amp; video",N690="film &amp; video/science fiction","film &amp; video",N690="film &amp; video/documentary","film &amp; video",N690="film &amp; video/drama","film &amp; video",N690="film &amp; video/shorts","film &amp; video",N690="games/video games","games",N690="games/tabletop games","games",N690="games/mobile games","games",N690="journalism/audio","journalism",N690="photography/people","photography",N690="photography/photobooks","photography",N690="photography/places","photography",N690="photography/nature","photography",N690="music/electronic music","music",N690="music/rock","music",N690="music/indie rock","music",N690="music/faith","music",N690="publishing/children's books","publishing",N690="publishing/art books","publishing",N690="publishing/fiction","publishing",N690="publishing/translations","publishing",N690="music/pop","music",N690="music/classical music","music",N690="publishing/nonfiction","publishing",N690="publishing/radio &amp; podcasts","publishing",N690="music/world music","music",N690="music/metal","music",N690="music/jazz","music","TRUE","FALSE")</f>
        <v>technology</v>
      </c>
      <c r="R690" t="str" cm="1">
        <f t="array" ref="R690">_xlfn.IFS(N690="food/small batch","small batch",N690="food/restaurants","retaurants",N690="food/food trucks","food trucks",N690="theater/spaces","spaces",N690="theater/musical","musical",N690="theater/plays","plays",N690="technology/web","web",N690="technology/space exploration","space exploration",N690="technology/makerspaces","makerspaces",N690="technology/hardware","hardware",N690="technology/gadgets","gadgets",N690="technology/wearables","wearables",N690="film &amp; video/television","television",N690="film &amp; video/animation","animation",N690="film &amp; video/science fiction","science fiction",N690="film &amp; video/documentary","documentary",N690="film &amp; video/drama","drama",N690="film &amp; video/shorts","shorts",N690="games/video games","video games",N690="games/tabletop games","tabletop games",N690="games/mobile games","mobile games",N690="journalism/audio","audio",N690="photography/people","people",N690="photography/photobooks","photobooks",N690="photography/places","places",N690="photography/nature","nature",N690="music/electronic music","electronic music",N690="music/rock","rock",N690="music/indie rock","indie rock",N690="music/faith","faith",N690="publishing/children's books","children's books",N690="publishing/art books","art books",N690="publishing/fiction","fiction",N690="publishing/translations","translations",N690="music/pop","pop",N690="music/classical music","classical music",N690="publishing/nonfiction","nonfiction",N690="publishing/radio &amp; podcasts","radio &amp; podcasts",N690="music/world music","world music",N690="music/metal","metal",N690="music/jazz","jazz","TRUE","FALSE")</f>
        <v>wearables</v>
      </c>
      <c r="S690" s="5">
        <f t="shared" si="42"/>
        <v>42262.104780092588</v>
      </c>
      <c r="T690" s="5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40"/>
        <v>57.648750000000007</v>
      </c>
      <c r="P691" s="24">
        <f t="shared" si="41"/>
        <v>343.14732142857144</v>
      </c>
      <c r="Q691" t="str" cm="1">
        <f t="array" ref="Q691">_xlfn.IFS(N691="food/small batch","food",N691="food/restaurants","food",N691="food/food trucks","food",N691="theater/spaces","theater",N691="theater/musical","theater",N691="theater/plays","theater",N691="technology/web","technology",N691="technology/space exploration","technology",N691="technology/makerspaces","technology",N691="technology/hardware","technology",N691="technology/gadgets","technology",N691="technology/wearables","technology",N691="film &amp; video/television","film &amp; video",N691="film &amp; video/animation","film &amp; video",N691="film &amp; video/science fiction","film &amp; video",N691="film &amp; video/documentary","film &amp; video",N691="film &amp; video/drama","film &amp; video",N691="film &amp; video/shorts","film &amp; video",N691="games/video games","games",N691="games/tabletop games","games",N691="games/mobile games","games",N691="journalism/audio","journalism",N691="photography/people","photography",N691="photography/photobooks","photography",N691="photography/places","photography",N691="photography/nature","photography",N691="music/electronic music","music",N691="music/rock","music",N691="music/indie rock","music",N691="music/faith","music",N691="publishing/children's books","publishing",N691="publishing/art books","publishing",N691="publishing/fiction","publishing",N691="publishing/translations","publishing",N691="music/pop","music",N691="music/classical music","music",N691="publishing/nonfiction","publishing",N691="publishing/radio &amp; podcasts","publishing",N691="music/world music","music",N691="music/metal","music",N691="music/jazz","music","TRUE","FALSE")</f>
        <v>technology</v>
      </c>
      <c r="R691" t="str" cm="1">
        <f t="array" ref="R691">_xlfn.IFS(N691="food/small batch","small batch",N691="food/restaurants","retaurants",N691="food/food trucks","food trucks",N691="theater/spaces","spaces",N691="theater/musical","musical",N691="theater/plays","plays",N691="technology/web","web",N691="technology/space exploration","space exploration",N691="technology/makerspaces","makerspaces",N691="technology/hardware","hardware",N691="technology/gadgets","gadgets",N691="technology/wearables","wearables",N691="film &amp; video/television","television",N691="film &amp; video/animation","animation",N691="film &amp; video/science fiction","science fiction",N691="film &amp; video/documentary","documentary",N691="film &amp; video/drama","drama",N691="film &amp; video/shorts","shorts",N691="games/video games","video games",N691="games/tabletop games","tabletop games",N691="games/mobile games","mobile games",N691="journalism/audio","audio",N691="photography/people","people",N691="photography/photobooks","photobooks",N691="photography/places","places",N691="photography/nature","nature",N691="music/electronic music","electronic music",N691="music/rock","rock",N691="music/indie rock","indie rock",N691="music/faith","faith",N691="publishing/children's books","children's books",N691="publishing/art books","art books",N691="publishing/fiction","fiction",N691="publishing/translations","translations",N691="music/pop","pop",N691="music/classical music","classical music",N691="publishing/nonfiction","nonfiction",N691="publishing/radio &amp; podcasts","radio &amp; podcasts",N691="music/world music","world music",N691="music/metal","metal",N691="music/jazz","jazz","TRUE","FALSE")</f>
        <v>wearables</v>
      </c>
      <c r="S691" s="5">
        <f t="shared" si="42"/>
        <v>42675.66778935185</v>
      </c>
      <c r="T691" s="5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40"/>
        <v>12.34</v>
      </c>
      <c r="P692" s="24">
        <f t="shared" si="41"/>
        <v>72.588235294117652</v>
      </c>
      <c r="Q692" t="str" cm="1">
        <f t="array" ref="Q692">_xlfn.IFS(N692="food/small batch","food",N692="food/restaurants","food",N692="food/food trucks","food",N692="theater/spaces","theater",N692="theater/musical","theater",N692="theater/plays","theater",N692="technology/web","technology",N692="technology/space exploration","technology",N692="technology/makerspaces","technology",N692="technology/hardware","technology",N692="technology/gadgets","technology",N692="technology/wearables","technology",N692="film &amp; video/television","film &amp; video",N692="film &amp; video/animation","film &amp; video",N692="film &amp; video/science fiction","film &amp; video",N692="film &amp; video/documentary","film &amp; video",N692="film &amp; video/drama","film &amp; video",N692="film &amp; video/shorts","film &amp; video",N692="games/video games","games",N692="games/tabletop games","games",N692="games/mobile games","games",N692="journalism/audio","journalism",N692="photography/people","photography",N692="photography/photobooks","photography",N692="photography/places","photography",N692="photography/nature","photography",N692="music/electronic music","music",N692="music/rock","music",N692="music/indie rock","music",N692="music/faith","music",N692="publishing/children's books","publishing",N692="publishing/art books","publishing",N692="publishing/fiction","publishing",N692="publishing/translations","publishing",N692="music/pop","music",N692="music/classical music","music",N692="publishing/nonfiction","publishing",N692="publishing/radio &amp; podcasts","publishing",N692="music/world music","music",N692="music/metal","music",N692="music/jazz","music","TRUE","FALSE")</f>
        <v>technology</v>
      </c>
      <c r="R692" t="str" cm="1">
        <f t="array" ref="R692">_xlfn.IFS(N692="food/small batch","small batch",N692="food/restaurants","retaurants",N692="food/food trucks","food trucks",N692="theater/spaces","spaces",N692="theater/musical","musical",N692="theater/plays","plays",N692="technology/web","web",N692="technology/space exploration","space exploration",N692="technology/makerspaces","makerspaces",N692="technology/hardware","hardware",N692="technology/gadgets","gadgets",N692="technology/wearables","wearables",N692="film &amp; video/television","television",N692="film &amp; video/animation","animation",N692="film &amp; video/science fiction","science fiction",N692="film &amp; video/documentary","documentary",N692="film &amp; video/drama","drama",N692="film &amp; video/shorts","shorts",N692="games/video games","video games",N692="games/tabletop games","tabletop games",N692="games/mobile games","mobile games",N692="journalism/audio","audio",N692="photography/people","people",N692="photography/photobooks","photobooks",N692="photography/places","places",N692="photography/nature","nature",N692="music/electronic music","electronic music",N692="music/rock","rock",N692="music/indie rock","indie rock",N692="music/faith","faith",N692="publishing/children's books","children's books",N692="publishing/art books","art books",N692="publishing/fiction","fiction",N692="publishing/translations","translations",N692="music/pop","pop",N692="music/classical music","classical music",N692="publishing/nonfiction","nonfiction",N692="publishing/radio &amp; podcasts","radio &amp; podcasts",N692="music/world music","world music",N692="music/metal","metal",N692="music/jazz","jazz","TRUE","FALSE")</f>
        <v>wearables</v>
      </c>
      <c r="S692" s="5">
        <f t="shared" si="42"/>
        <v>42579.634733796294</v>
      </c>
      <c r="T692" s="5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40"/>
        <v>0.52</v>
      </c>
      <c r="P693" s="24">
        <f t="shared" si="41"/>
        <v>26</v>
      </c>
      <c r="Q693" t="str" cm="1">
        <f t="array" ref="Q693">_xlfn.IFS(N693="food/small batch","food",N693="food/restaurants","food",N693="food/food trucks","food",N693="theater/spaces","theater",N693="theater/musical","theater",N693="theater/plays","theater",N693="technology/web","technology",N693="technology/space exploration","technology",N693="technology/makerspaces","technology",N693="technology/hardware","technology",N693="technology/gadgets","technology",N693="technology/wearables","technology",N693="film &amp; video/television","film &amp; video",N693="film &amp; video/animation","film &amp; video",N693="film &amp; video/science fiction","film &amp; video",N693="film &amp; video/documentary","film &amp; video",N693="film &amp; video/drama","film &amp; video",N693="film &amp; video/shorts","film &amp; video",N693="games/video games","games",N693="games/tabletop games","games",N693="games/mobile games","games",N693="journalism/audio","journalism",N693="photography/people","photography",N693="photography/photobooks","photography",N693="photography/places","photography",N693="photography/nature","photography",N693="music/electronic music","music",N693="music/rock","music",N693="music/indie rock","music",N693="music/faith","music",N693="publishing/children's books","publishing",N693="publishing/art books","publishing",N693="publishing/fiction","publishing",N693="publishing/translations","publishing",N693="music/pop","music",N693="music/classical music","music",N693="publishing/nonfiction","publishing",N693="publishing/radio &amp; podcasts","publishing",N693="music/world music","music",N693="music/metal","music",N693="music/jazz","music","TRUE","FALSE")</f>
        <v>technology</v>
      </c>
      <c r="R693" t="str" cm="1">
        <f t="array" ref="R693">_xlfn.IFS(N693="food/small batch","small batch",N693="food/restaurants","retaurants",N693="food/food trucks","food trucks",N693="theater/spaces","spaces",N693="theater/musical","musical",N693="theater/plays","plays",N693="technology/web","web",N693="technology/space exploration","space exploration",N693="technology/makerspaces","makerspaces",N693="technology/hardware","hardware",N693="technology/gadgets","gadgets",N693="technology/wearables","wearables",N693="film &amp; video/television","television",N693="film &amp; video/animation","animation",N693="film &amp; video/science fiction","science fiction",N693="film &amp; video/documentary","documentary",N693="film &amp; video/drama","drama",N693="film &amp; video/shorts","shorts",N693="games/video games","video games",N693="games/tabletop games","tabletop games",N693="games/mobile games","mobile games",N693="journalism/audio","audio",N693="photography/people","people",N693="photography/photobooks","photobooks",N693="photography/places","places",N693="photography/nature","nature",N693="music/electronic music","electronic music",N693="music/rock","rock",N693="music/indie rock","indie rock",N693="music/faith","faith",N693="publishing/children's books","children's books",N693="publishing/art books","art books",N693="publishing/fiction","fiction",N693="publishing/translations","translations",N693="music/pop","pop",N693="music/classical music","classical music",N693="publishing/nonfiction","nonfiction",N693="publishing/radio &amp; podcasts","radio &amp; podcasts",N693="music/world music","world music",N693="music/metal","metal",N693="music/jazz","jazz","TRUE","FALSE")</f>
        <v>wearables</v>
      </c>
      <c r="S693" s="5">
        <f t="shared" si="42"/>
        <v>42158.028310185182</v>
      </c>
      <c r="T693" s="5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40"/>
        <v>6.5299999999999994</v>
      </c>
      <c r="P694" s="24">
        <f t="shared" si="41"/>
        <v>6.4975124378109452</v>
      </c>
      <c r="Q694" t="str" cm="1">
        <f t="array" ref="Q694">_xlfn.IFS(N694="food/small batch","food",N694="food/restaurants","food",N694="food/food trucks","food",N694="theater/spaces","theater",N694="theater/musical","theater",N694="theater/plays","theater",N694="technology/web","technology",N694="technology/space exploration","technology",N694="technology/makerspaces","technology",N694="technology/hardware","technology",N694="technology/gadgets","technology",N694="technology/wearables","technology",N694="film &amp; video/television","film &amp; video",N694="film &amp; video/animation","film &amp; video",N694="film &amp; video/science fiction","film &amp; video",N694="film &amp; video/documentary","film &amp; video",N694="film &amp; video/drama","film &amp; video",N694="film &amp; video/shorts","film &amp; video",N694="games/video games","games",N694="games/tabletop games","games",N694="games/mobile games","games",N694="journalism/audio","journalism",N694="photography/people","photography",N694="photography/photobooks","photography",N694="photography/places","photography",N694="photography/nature","photography",N694="music/electronic music","music",N694="music/rock","music",N694="music/indie rock","music",N694="music/faith","music",N694="publishing/children's books","publishing",N694="publishing/art books","publishing",N694="publishing/fiction","publishing",N694="publishing/translations","publishing",N694="music/pop","music",N694="music/classical music","music",N694="publishing/nonfiction","publishing",N694="publishing/radio &amp; podcasts","publishing",N694="music/world music","music",N694="music/metal","music",N694="music/jazz","music","TRUE","FALSE")</f>
        <v>technology</v>
      </c>
      <c r="R694" t="str" cm="1">
        <f t="array" ref="R694">_xlfn.IFS(N694="food/small batch","small batch",N694="food/restaurants","retaurants",N694="food/food trucks","food trucks",N694="theater/spaces","spaces",N694="theater/musical","musical",N694="theater/plays","plays",N694="technology/web","web",N694="technology/space exploration","space exploration",N694="technology/makerspaces","makerspaces",N694="technology/hardware","hardware",N694="technology/gadgets","gadgets",N694="technology/wearables","wearables",N694="film &amp; video/television","television",N694="film &amp; video/animation","animation",N694="film &amp; video/science fiction","science fiction",N694="film &amp; video/documentary","documentary",N694="film &amp; video/drama","drama",N694="film &amp; video/shorts","shorts",N694="games/video games","video games",N694="games/tabletop games","tabletop games",N694="games/mobile games","mobile games",N694="journalism/audio","audio",N694="photography/people","people",N694="photography/photobooks","photobooks",N694="photography/places","places",N694="photography/nature","nature",N694="music/electronic music","electronic music",N694="music/rock","rock",N694="music/indie rock","indie rock",N694="music/faith","faith",N694="publishing/children's books","children's books",N694="publishing/art books","art books",N694="publishing/fiction","fiction",N694="publishing/translations","translations",N694="music/pop","pop",N694="music/classical music","classical music",N694="publishing/nonfiction","nonfiction",N694="publishing/radio &amp; podcasts","radio &amp; podcasts",N694="music/world music","world music",N694="music/metal","metal",N694="music/jazz","jazz","TRUE","FALSE")</f>
        <v>wearables</v>
      </c>
      <c r="S694" s="5">
        <f t="shared" si="42"/>
        <v>42696.37572916667</v>
      </c>
      <c r="T694" s="5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40"/>
        <v>35.338000000000001</v>
      </c>
      <c r="P695" s="24">
        <f t="shared" si="41"/>
        <v>119.38513513513513</v>
      </c>
      <c r="Q695" t="str" cm="1">
        <f t="array" ref="Q695">_xlfn.IFS(N695="food/small batch","food",N695="food/restaurants","food",N695="food/food trucks","food",N695="theater/spaces","theater",N695="theater/musical","theater",N695="theater/plays","theater",N695="technology/web","technology",N695="technology/space exploration","technology",N695="technology/makerspaces","technology",N695="technology/hardware","technology",N695="technology/gadgets","technology",N695="technology/wearables","technology",N695="film &amp; video/television","film &amp; video",N695="film &amp; video/animation","film &amp; video",N695="film &amp; video/science fiction","film &amp; video",N695="film &amp; video/documentary","film &amp; video",N695="film &amp; video/drama","film &amp; video",N695="film &amp; video/shorts","film &amp; video",N695="games/video games","games",N695="games/tabletop games","games",N695="games/mobile games","games",N695="journalism/audio","journalism",N695="photography/people","photography",N695="photography/photobooks","photography",N695="photography/places","photography",N695="photography/nature","photography",N695="music/electronic music","music",N695="music/rock","music",N695="music/indie rock","music",N695="music/faith","music",N695="publishing/children's books","publishing",N695="publishing/art books","publishing",N695="publishing/fiction","publishing",N695="publishing/translations","publishing",N695="music/pop","music",N695="music/classical music","music",N695="publishing/nonfiction","publishing",N695="publishing/radio &amp; podcasts","publishing",N695="music/world music","music",N695="music/metal","music",N695="music/jazz","music","TRUE","FALSE")</f>
        <v>technology</v>
      </c>
      <c r="R695" t="str" cm="1">
        <f t="array" ref="R695">_xlfn.IFS(N695="food/small batch","small batch",N695="food/restaurants","retaurants",N695="food/food trucks","food trucks",N695="theater/spaces","spaces",N695="theater/musical","musical",N695="theater/plays","plays",N695="technology/web","web",N695="technology/space exploration","space exploration",N695="technology/makerspaces","makerspaces",N695="technology/hardware","hardware",N695="technology/gadgets","gadgets",N695="technology/wearables","wearables",N695="film &amp; video/television","television",N695="film &amp; video/animation","animation",N695="film &amp; video/science fiction","science fiction",N695="film &amp; video/documentary","documentary",N695="film &amp; video/drama","drama",N695="film &amp; video/shorts","shorts",N695="games/video games","video games",N695="games/tabletop games","tabletop games",N695="games/mobile games","mobile games",N695="journalism/audio","audio",N695="photography/people","people",N695="photography/photobooks","photobooks",N695="photography/places","places",N695="photography/nature","nature",N695="music/electronic music","electronic music",N695="music/rock","rock",N695="music/indie rock","indie rock",N695="music/faith","faith",N695="publishing/children's books","children's books",N695="publishing/art books","art books",N695="publishing/fiction","fiction",N695="publishing/translations","translations",N695="music/pop","pop",N695="music/classical music","classical music",N695="publishing/nonfiction","nonfiction",N695="publishing/radio &amp; podcasts","radio &amp; podcasts",N695="music/world music","world music",N695="music/metal","metal",N695="music/jazz","jazz","TRUE","FALSE")</f>
        <v>wearables</v>
      </c>
      <c r="S695" s="5">
        <f t="shared" si="42"/>
        <v>42094.808182870373</v>
      </c>
      <c r="T695" s="5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40"/>
        <v>0.39333333333333331</v>
      </c>
      <c r="P696" s="24">
        <f t="shared" si="41"/>
        <v>84.285714285714292</v>
      </c>
      <c r="Q696" t="str" cm="1">
        <f t="array" ref="Q696">_xlfn.IFS(N696="food/small batch","food",N696="food/restaurants","food",N696="food/food trucks","food",N696="theater/spaces","theater",N696="theater/musical","theater",N696="theater/plays","theater",N696="technology/web","technology",N696="technology/space exploration","technology",N696="technology/makerspaces","technology",N696="technology/hardware","technology",N696="technology/gadgets","technology",N696="technology/wearables","technology",N696="film &amp; video/television","film &amp; video",N696="film &amp; video/animation","film &amp; video",N696="film &amp; video/science fiction","film &amp; video",N696="film &amp; video/documentary","film &amp; video",N696="film &amp; video/drama","film &amp; video",N696="film &amp; video/shorts","film &amp; video",N696="games/video games","games",N696="games/tabletop games","games",N696="games/mobile games","games",N696="journalism/audio","journalism",N696="photography/people","photography",N696="photography/photobooks","photography",N696="photography/places","photography",N696="photography/nature","photography",N696="music/electronic music","music",N696="music/rock","music",N696="music/indie rock","music",N696="music/faith","music",N696="publishing/children's books","publishing",N696="publishing/art books","publishing",N696="publishing/fiction","publishing",N696="publishing/translations","publishing",N696="music/pop","music",N696="music/classical music","music",N696="publishing/nonfiction","publishing",N696="publishing/radio &amp; podcasts","publishing",N696="music/world music","music",N696="music/metal","music",N696="music/jazz","music","TRUE","FALSE")</f>
        <v>technology</v>
      </c>
      <c r="R696" t="str" cm="1">
        <f t="array" ref="R696">_xlfn.IFS(N696="food/small batch","small batch",N696="food/restaurants","retaurants",N696="food/food trucks","food trucks",N696="theater/spaces","spaces",N696="theater/musical","musical",N696="theater/plays","plays",N696="technology/web","web",N696="technology/space exploration","space exploration",N696="technology/makerspaces","makerspaces",N696="technology/hardware","hardware",N696="technology/gadgets","gadgets",N696="technology/wearables","wearables",N696="film &amp; video/television","television",N696="film &amp; video/animation","animation",N696="film &amp; video/science fiction","science fiction",N696="film &amp; video/documentary","documentary",N696="film &amp; video/drama","drama",N696="film &amp; video/shorts","shorts",N696="games/video games","video games",N696="games/tabletop games","tabletop games",N696="games/mobile games","mobile games",N696="journalism/audio","audio",N696="photography/people","people",N696="photography/photobooks","photobooks",N696="photography/places","places",N696="photography/nature","nature",N696="music/electronic music","electronic music",N696="music/rock","rock",N696="music/indie rock","indie rock",N696="music/faith","faith",N696="publishing/children's books","children's books",N696="publishing/art books","art books",N696="publishing/fiction","fiction",N696="publishing/translations","translations",N696="music/pop","pop",N696="music/classical music","classical music",N696="publishing/nonfiction","nonfiction",N696="publishing/radio &amp; podcasts","radio &amp; podcasts",N696="music/world music","world music",N696="music/metal","metal",N696="music/jazz","jazz","TRUE","FALSE")</f>
        <v>wearables</v>
      </c>
      <c r="S696" s="5">
        <f t="shared" si="42"/>
        <v>42737.663877314815</v>
      </c>
      <c r="T696" s="5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40"/>
        <v>1.06</v>
      </c>
      <c r="P697" s="24">
        <f t="shared" si="41"/>
        <v>90.857142857142861</v>
      </c>
      <c r="Q697" t="str" cm="1">
        <f t="array" ref="Q697">_xlfn.IFS(N697="food/small batch","food",N697="food/restaurants","food",N697="food/food trucks","food",N697="theater/spaces","theater",N697="theater/musical","theater",N697="theater/plays","theater",N697="technology/web","technology",N697="technology/space exploration","technology",N697="technology/makerspaces","technology",N697="technology/hardware","technology",N697="technology/gadgets","technology",N697="technology/wearables","technology",N697="film &amp; video/television","film &amp; video",N697="film &amp; video/animation","film &amp; video",N697="film &amp; video/science fiction","film &amp; video",N697="film &amp; video/documentary","film &amp; video",N697="film &amp; video/drama","film &amp; video",N697="film &amp; video/shorts","film &amp; video",N697="games/video games","games",N697="games/tabletop games","games",N697="games/mobile games","games",N697="journalism/audio","journalism",N697="photography/people","photography",N697="photography/photobooks","photography",N697="photography/places","photography",N697="photography/nature","photography",N697="music/electronic music","music",N697="music/rock","music",N697="music/indie rock","music",N697="music/faith","music",N697="publishing/children's books","publishing",N697="publishing/art books","publishing",N697="publishing/fiction","publishing",N697="publishing/translations","publishing",N697="music/pop","music",N697="music/classical music","music",N697="publishing/nonfiction","publishing",N697="publishing/radio &amp; podcasts","publishing",N697="music/world music","music",N697="music/metal","music",N697="music/jazz","music","TRUE","FALSE")</f>
        <v>technology</v>
      </c>
      <c r="R697" t="str" cm="1">
        <f t="array" ref="R697">_xlfn.IFS(N697="food/small batch","small batch",N697="food/restaurants","retaurants",N697="food/food trucks","food trucks",N697="theater/spaces","spaces",N697="theater/musical","musical",N697="theater/plays","plays",N697="technology/web","web",N697="technology/space exploration","space exploration",N697="technology/makerspaces","makerspaces",N697="technology/hardware","hardware",N697="technology/gadgets","gadgets",N697="technology/wearables","wearables",N697="film &amp; video/television","television",N697="film &amp; video/animation","animation",N697="film &amp; video/science fiction","science fiction",N697="film &amp; video/documentary","documentary",N697="film &amp; video/drama","drama",N697="film &amp; video/shorts","shorts",N697="games/video games","video games",N697="games/tabletop games","tabletop games",N697="games/mobile games","mobile games",N697="journalism/audio","audio",N697="photography/people","people",N697="photography/photobooks","photobooks",N697="photography/places","places",N697="photography/nature","nature",N697="music/electronic music","electronic music",N697="music/rock","rock",N697="music/indie rock","indie rock",N697="music/faith","faith",N697="publishing/children's books","children's books",N697="publishing/art books","art books",N697="publishing/fiction","fiction",N697="publishing/translations","translations",N697="music/pop","pop",N697="music/classical music","classical music",N697="publishing/nonfiction","nonfiction",N697="publishing/radio &amp; podcasts","radio &amp; podcasts",N697="music/world music","world music",N697="music/metal","metal",N697="music/jazz","jazz","TRUE","FALSE")</f>
        <v>wearables</v>
      </c>
      <c r="S697" s="5">
        <f t="shared" si="42"/>
        <v>41913.521064814813</v>
      </c>
      <c r="T697" s="5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40"/>
        <v>5.7142857142857147E-4</v>
      </c>
      <c r="P698" s="24">
        <f t="shared" si="41"/>
        <v>1</v>
      </c>
      <c r="Q698" t="str" cm="1">
        <f t="array" ref="Q698">_xlfn.IFS(N698="food/small batch","food",N698="food/restaurants","food",N698="food/food trucks","food",N698="theater/spaces","theater",N698="theater/musical","theater",N698="theater/plays","theater",N698="technology/web","technology",N698="technology/space exploration","technology",N698="technology/makerspaces","technology",N698="technology/hardware","technology",N698="technology/gadgets","technology",N698="technology/wearables","technology",N698="film &amp; video/television","film &amp; video",N698="film &amp; video/animation","film &amp; video",N698="film &amp; video/science fiction","film &amp; video",N698="film &amp; video/documentary","film &amp; video",N698="film &amp; video/drama","film &amp; video",N698="film &amp; video/shorts","film &amp; video",N698="games/video games","games",N698="games/tabletop games","games",N698="games/mobile games","games",N698="journalism/audio","journalism",N698="photography/people","photography",N698="photography/photobooks","photography",N698="photography/places","photography",N698="photography/nature","photography",N698="music/electronic music","music",N698="music/rock","music",N698="music/indie rock","music",N698="music/faith","music",N698="publishing/children's books","publishing",N698="publishing/art books","publishing",N698="publishing/fiction","publishing",N698="publishing/translations","publishing",N698="music/pop","music",N698="music/classical music","music",N698="publishing/nonfiction","publishing",N698="publishing/radio &amp; podcasts","publishing",N698="music/world music","music",N698="music/metal","music",N698="music/jazz","music","TRUE","FALSE")</f>
        <v>technology</v>
      </c>
      <c r="R698" t="str" cm="1">
        <f t="array" ref="R698">_xlfn.IFS(N698="food/small batch","small batch",N698="food/restaurants","retaurants",N698="food/food trucks","food trucks",N698="theater/spaces","spaces",N698="theater/musical","musical",N698="theater/plays","plays",N698="technology/web","web",N698="technology/space exploration","space exploration",N698="technology/makerspaces","makerspaces",N698="technology/hardware","hardware",N698="technology/gadgets","gadgets",N698="technology/wearables","wearables",N698="film &amp; video/television","television",N698="film &amp; video/animation","animation",N698="film &amp; video/science fiction","science fiction",N698="film &amp; video/documentary","documentary",N698="film &amp; video/drama","drama",N698="film &amp; video/shorts","shorts",N698="games/video games","video games",N698="games/tabletop games","tabletop games",N698="games/mobile games","mobile games",N698="journalism/audio","audio",N698="photography/people","people",N698="photography/photobooks","photobooks",N698="photography/places","places",N698="photography/nature","nature",N698="music/electronic music","electronic music",N698="music/rock","rock",N698="music/indie rock","indie rock",N698="music/faith","faith",N698="publishing/children's books","children's books",N698="publishing/art books","art books",N698="publishing/fiction","fiction",N698="publishing/translations","translations",N698="music/pop","pop",N698="music/classical music","classical music",N698="publishing/nonfiction","nonfiction",N698="publishing/radio &amp; podcasts","radio &amp; podcasts",N698="music/world music","world music",N698="music/metal","metal",N698="music/jazz","jazz","TRUE","FALSE")</f>
        <v>wearables</v>
      </c>
      <c r="S698" s="5">
        <f t="shared" si="42"/>
        <v>41815.927106481482</v>
      </c>
      <c r="T698" s="5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40"/>
        <v>46.379999999999995</v>
      </c>
      <c r="P699" s="24">
        <f t="shared" si="41"/>
        <v>20.342105263157894</v>
      </c>
      <c r="Q699" t="str" cm="1">
        <f t="array" ref="Q699">_xlfn.IFS(N699="food/small batch","food",N699="food/restaurants","food",N699="food/food trucks","food",N699="theater/spaces","theater",N699="theater/musical","theater",N699="theater/plays","theater",N699="technology/web","technology",N699="technology/space exploration","technology",N699="technology/makerspaces","technology",N699="technology/hardware","technology",N699="technology/gadgets","technology",N699="technology/wearables","technology",N699="film &amp; video/television","film &amp; video",N699="film &amp; video/animation","film &amp; video",N699="film &amp; video/science fiction","film &amp; video",N699="film &amp; video/documentary","film &amp; video",N699="film &amp; video/drama","film &amp; video",N699="film &amp; video/shorts","film &amp; video",N699="games/video games","games",N699="games/tabletop games","games",N699="games/mobile games","games",N699="journalism/audio","journalism",N699="photography/people","photography",N699="photography/photobooks","photography",N699="photography/places","photography",N699="photography/nature","photography",N699="music/electronic music","music",N699="music/rock","music",N699="music/indie rock","music",N699="music/faith","music",N699="publishing/children's books","publishing",N699="publishing/art books","publishing",N699="publishing/fiction","publishing",N699="publishing/translations","publishing",N699="music/pop","music",N699="music/classical music","music",N699="publishing/nonfiction","publishing",N699="publishing/radio &amp; podcasts","publishing",N699="music/world music","music",N699="music/metal","music",N699="music/jazz","music","TRUE","FALSE")</f>
        <v>technology</v>
      </c>
      <c r="R699" t="str" cm="1">
        <f t="array" ref="R699">_xlfn.IFS(N699="food/small batch","small batch",N699="food/restaurants","retaurants",N699="food/food trucks","food trucks",N699="theater/spaces","spaces",N699="theater/musical","musical",N699="theater/plays","plays",N699="technology/web","web",N699="technology/space exploration","space exploration",N699="technology/makerspaces","makerspaces",N699="technology/hardware","hardware",N699="technology/gadgets","gadgets",N699="technology/wearables","wearables",N699="film &amp; video/television","television",N699="film &amp; video/animation","animation",N699="film &amp; video/science fiction","science fiction",N699="film &amp; video/documentary","documentary",N699="film &amp; video/drama","drama",N699="film &amp; video/shorts","shorts",N699="games/video games","video games",N699="games/tabletop games","tabletop games",N699="games/mobile games","mobile games",N699="journalism/audio","audio",N699="photography/people","people",N699="photography/photobooks","photobooks",N699="photography/places","places",N699="photography/nature","nature",N699="music/electronic music","electronic music",N699="music/rock","rock",N699="music/indie rock","indie rock",N699="music/faith","faith",N699="publishing/children's books","children's books",N699="publishing/art books","art books",N699="publishing/fiction","fiction",N699="publishing/translations","translations",N699="music/pop","pop",N699="music/classical music","classical music",N699="publishing/nonfiction","nonfiction",N699="publishing/radio &amp; podcasts","radio &amp; podcasts",N699="music/world music","world music",N699="music/metal","metal",N699="music/jazz","jazz","TRUE","FALSE")</f>
        <v>wearables</v>
      </c>
      <c r="S699" s="5">
        <f t="shared" si="42"/>
        <v>42388.523020833338</v>
      </c>
      <c r="T699" s="5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40"/>
        <v>15.39</v>
      </c>
      <c r="P700" s="24">
        <f t="shared" si="41"/>
        <v>530.68965517241384</v>
      </c>
      <c r="Q700" t="str" cm="1">
        <f t="array" ref="Q700">_xlfn.IFS(N700="food/small batch","food",N700="food/restaurants","food",N700="food/food trucks","food",N700="theater/spaces","theater",N700="theater/musical","theater",N700="theater/plays","theater",N700="technology/web","technology",N700="technology/space exploration","technology",N700="technology/makerspaces","technology",N700="technology/hardware","technology",N700="technology/gadgets","technology",N700="technology/wearables","technology",N700="film &amp; video/television","film &amp; video",N700="film &amp; video/animation","film &amp; video",N700="film &amp; video/science fiction","film &amp; video",N700="film &amp; video/documentary","film &amp; video",N700="film &amp; video/drama","film &amp; video",N700="film &amp; video/shorts","film &amp; video",N700="games/video games","games",N700="games/tabletop games","games",N700="games/mobile games","games",N700="journalism/audio","journalism",N700="photography/people","photography",N700="photography/photobooks","photography",N700="photography/places","photography",N700="photography/nature","photography",N700="music/electronic music","music",N700="music/rock","music",N700="music/indie rock","music",N700="music/faith","music",N700="publishing/children's books","publishing",N700="publishing/art books","publishing",N700="publishing/fiction","publishing",N700="publishing/translations","publishing",N700="music/pop","music",N700="music/classical music","music",N700="publishing/nonfiction","publishing",N700="publishing/radio &amp; podcasts","publishing",N700="music/world music","music",N700="music/metal","music",N700="music/jazz","music","TRUE","FALSE")</f>
        <v>technology</v>
      </c>
      <c r="R700" t="str" cm="1">
        <f t="array" ref="R700">_xlfn.IFS(N700="food/small batch","small batch",N700="food/restaurants","retaurants",N700="food/food trucks","food trucks",N700="theater/spaces","spaces",N700="theater/musical","musical",N700="theater/plays","plays",N700="technology/web","web",N700="technology/space exploration","space exploration",N700="technology/makerspaces","makerspaces",N700="technology/hardware","hardware",N700="technology/gadgets","gadgets",N700="technology/wearables","wearables",N700="film &amp; video/television","television",N700="film &amp; video/animation","animation",N700="film &amp; video/science fiction","science fiction",N700="film &amp; video/documentary","documentary",N700="film &amp; video/drama","drama",N700="film &amp; video/shorts","shorts",N700="games/video games","video games",N700="games/tabletop games","tabletop games",N700="games/mobile games","mobile games",N700="journalism/audio","audio",N700="photography/people","people",N700="photography/photobooks","photobooks",N700="photography/places","places",N700="photography/nature","nature",N700="music/electronic music","electronic music",N700="music/rock","rock",N700="music/indie rock","indie rock",N700="music/faith","faith",N700="publishing/children's books","children's books",N700="publishing/art books","art books",N700="publishing/fiction","fiction",N700="publishing/translations","translations",N700="music/pop","pop",N700="music/classical music","classical music",N700="publishing/nonfiction","nonfiction",N700="publishing/radio &amp; podcasts","radio &amp; podcasts",N700="music/world music","world music",N700="music/metal","metal",N700="music/jazz","jazz","TRUE","FALSE")</f>
        <v>wearables</v>
      </c>
      <c r="S700" s="5">
        <f t="shared" si="42"/>
        <v>41866.931076388886</v>
      </c>
      <c r="T700" s="5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40"/>
        <v>82.422107692307705</v>
      </c>
      <c r="P701" s="24">
        <f t="shared" si="41"/>
        <v>120.39184269662923</v>
      </c>
      <c r="Q701" t="str" cm="1">
        <f t="array" ref="Q701">_xlfn.IFS(N701="food/small batch","food",N701="food/restaurants","food",N701="food/food trucks","food",N701="theater/spaces","theater",N701="theater/musical","theater",N701="theater/plays","theater",N701="technology/web","technology",N701="technology/space exploration","technology",N701="technology/makerspaces","technology",N701="technology/hardware","technology",N701="technology/gadgets","technology",N701="technology/wearables","technology",N701="film &amp; video/television","film &amp; video",N701="film &amp; video/animation","film &amp; video",N701="film &amp; video/science fiction","film &amp; video",N701="film &amp; video/documentary","film &amp; video",N701="film &amp; video/drama","film &amp; video",N701="film &amp; video/shorts","film &amp; video",N701="games/video games","games",N701="games/tabletop games","games",N701="games/mobile games","games",N701="journalism/audio","journalism",N701="photography/people","photography",N701="photography/photobooks","photography",N701="photography/places","photography",N701="photography/nature","photography",N701="music/electronic music","music",N701="music/rock","music",N701="music/indie rock","music",N701="music/faith","music",N701="publishing/children's books","publishing",N701="publishing/art books","publishing",N701="publishing/fiction","publishing",N701="publishing/translations","publishing",N701="music/pop","music",N701="music/classical music","music",N701="publishing/nonfiction","publishing",N701="publishing/radio &amp; podcasts","publishing",N701="music/world music","music",N701="music/metal","music",N701="music/jazz","music","TRUE","FALSE")</f>
        <v>technology</v>
      </c>
      <c r="R701" t="str" cm="1">
        <f t="array" ref="R701">_xlfn.IFS(N701="food/small batch","small batch",N701="food/restaurants","retaurants",N701="food/food trucks","food trucks",N701="theater/spaces","spaces",N701="theater/musical","musical",N701="theater/plays","plays",N701="technology/web","web",N701="technology/space exploration","space exploration",N701="technology/makerspaces","makerspaces",N701="technology/hardware","hardware",N701="technology/gadgets","gadgets",N701="technology/wearables","wearables",N701="film &amp; video/television","television",N701="film &amp; video/animation","animation",N701="film &amp; video/science fiction","science fiction",N701="film &amp; video/documentary","documentary",N701="film &amp; video/drama","drama",N701="film &amp; video/shorts","shorts",N701="games/video games","video games",N701="games/tabletop games","tabletop games",N701="games/mobile games","mobile games",N701="journalism/audio","audio",N701="photography/people","people",N701="photography/photobooks","photobooks",N701="photography/places","places",N701="photography/nature","nature",N701="music/electronic music","electronic music",N701="music/rock","rock",N701="music/indie rock","indie rock",N701="music/faith","faith",N701="publishing/children's books","children's books",N701="publishing/art books","art books",N701="publishing/fiction","fiction",N701="publishing/translations","translations",N701="music/pop","pop",N701="music/classical music","classical music",N701="publishing/nonfiction","nonfiction",N701="publishing/radio &amp; podcasts","radio &amp; podcasts",N701="music/world music","world music",N701="music/metal","metal",N701="music/jazz","jazz","TRUE","FALSE")</f>
        <v>wearables</v>
      </c>
      <c r="S701" s="5">
        <f t="shared" si="42"/>
        <v>41563.485509259262</v>
      </c>
      <c r="T701" s="5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40"/>
        <v>2.6866666666666665</v>
      </c>
      <c r="P702" s="24">
        <f t="shared" si="41"/>
        <v>13</v>
      </c>
      <c r="Q702" t="str" cm="1">
        <f t="array" ref="Q702">_xlfn.IFS(N702="food/small batch","food",N702="food/restaurants","food",N702="food/food trucks","food",N702="theater/spaces","theater",N702="theater/musical","theater",N702="theater/plays","theater",N702="technology/web","technology",N702="technology/space exploration","technology",N702="technology/makerspaces","technology",N702="technology/hardware","technology",N702="technology/gadgets","technology",N702="technology/wearables","technology",N702="film &amp; video/television","film &amp; video",N702="film &amp; video/animation","film &amp; video",N702="film &amp; video/science fiction","film &amp; video",N702="film &amp; video/documentary","film &amp; video",N702="film &amp; video/drama","film &amp; video",N702="film &amp; video/shorts","film &amp; video",N702="games/video games","games",N702="games/tabletop games","games",N702="games/mobile games","games",N702="journalism/audio","journalism",N702="photography/people","photography",N702="photography/photobooks","photography",N702="photography/places","photography",N702="photography/nature","photography",N702="music/electronic music","music",N702="music/rock","music",N702="music/indie rock","music",N702="music/faith","music",N702="publishing/children's books","publishing",N702="publishing/art books","publishing",N702="publishing/fiction","publishing",N702="publishing/translations","publishing",N702="music/pop","music",N702="music/classical music","music",N702="publishing/nonfiction","publishing",N702="publishing/radio &amp; podcasts","publishing",N702="music/world music","music",N702="music/metal","music",N702="music/jazz","music","TRUE","FALSE")</f>
        <v>technology</v>
      </c>
      <c r="R702" t="str" cm="1">
        <f t="array" ref="R702">_xlfn.IFS(N702="food/small batch","small batch",N702="food/restaurants","retaurants",N702="food/food trucks","food trucks",N702="theater/spaces","spaces",N702="theater/musical","musical",N702="theater/plays","plays",N702="technology/web","web",N702="technology/space exploration","space exploration",N702="technology/makerspaces","makerspaces",N702="technology/hardware","hardware",N702="technology/gadgets","gadgets",N702="technology/wearables","wearables",N702="film &amp; video/television","television",N702="film &amp; video/animation","animation",N702="film &amp; video/science fiction","science fiction",N702="film &amp; video/documentary","documentary",N702="film &amp; video/drama","drama",N702="film &amp; video/shorts","shorts",N702="games/video games","video games",N702="games/tabletop games","tabletop games",N702="games/mobile games","mobile games",N702="journalism/audio","audio",N702="photography/people","people",N702="photography/photobooks","photobooks",N702="photography/places","places",N702="photography/nature","nature",N702="music/electronic music","electronic music",N702="music/rock","rock",N702="music/indie rock","indie rock",N702="music/faith","faith",N702="publishing/children's books","children's books",N702="publishing/art books","art books",N702="publishing/fiction","fiction",N702="publishing/translations","translations",N702="music/pop","pop",N702="music/classical music","classical music",N702="publishing/nonfiction","nonfiction",N702="publishing/radio &amp; podcasts","radio &amp; podcasts",N702="music/world music","world music",N702="music/metal","metal",N702="music/jazz","jazz","TRUE","FALSE")</f>
        <v>wearables</v>
      </c>
      <c r="S702" s="5">
        <f t="shared" si="42"/>
        <v>42715.688437500001</v>
      </c>
      <c r="T702" s="5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40"/>
        <v>26.6</v>
      </c>
      <c r="P703" s="24">
        <f t="shared" si="41"/>
        <v>291.33333333333331</v>
      </c>
      <c r="Q703" t="str" cm="1">
        <f t="array" ref="Q703">_xlfn.IFS(N703="food/small batch","food",N703="food/restaurants","food",N703="food/food trucks","food",N703="theater/spaces","theater",N703="theater/musical","theater",N703="theater/plays","theater",N703="technology/web","technology",N703="technology/space exploration","technology",N703="technology/makerspaces","technology",N703="technology/hardware","technology",N703="technology/gadgets","technology",N703="technology/wearables","technology",N703="film &amp; video/television","film &amp; video",N703="film &amp; video/animation","film &amp; video",N703="film &amp; video/science fiction","film &amp; video",N703="film &amp; video/documentary","film &amp; video",N703="film &amp; video/drama","film &amp; video",N703="film &amp; video/shorts","film &amp; video",N703="games/video games","games",N703="games/tabletop games","games",N703="games/mobile games","games",N703="journalism/audio","journalism",N703="photography/people","photography",N703="photography/photobooks","photography",N703="photography/places","photography",N703="photography/nature","photography",N703="music/electronic music","music",N703="music/rock","music",N703="music/indie rock","music",N703="music/faith","music",N703="publishing/children's books","publishing",N703="publishing/art books","publishing",N703="publishing/fiction","publishing",N703="publishing/translations","publishing",N703="music/pop","music",N703="music/classical music","music",N703="publishing/nonfiction","publishing",N703="publishing/radio &amp; podcasts","publishing",N703="music/world music","music",N703="music/metal","music",N703="music/jazz","music","TRUE","FALSE")</f>
        <v>technology</v>
      </c>
      <c r="R703" t="str" cm="1">
        <f t="array" ref="R703">_xlfn.IFS(N703="food/small batch","small batch",N703="food/restaurants","retaurants",N703="food/food trucks","food trucks",N703="theater/spaces","spaces",N703="theater/musical","musical",N703="theater/plays","plays",N703="technology/web","web",N703="technology/space exploration","space exploration",N703="technology/makerspaces","makerspaces",N703="technology/hardware","hardware",N703="technology/gadgets","gadgets",N703="technology/wearables","wearables",N703="film &amp; video/television","television",N703="film &amp; video/animation","animation",N703="film &amp; video/science fiction","science fiction",N703="film &amp; video/documentary","documentary",N703="film &amp; video/drama","drama",N703="film &amp; video/shorts","shorts",N703="games/video games","video games",N703="games/tabletop games","tabletop games",N703="games/mobile games","mobile games",N703="journalism/audio","audio",N703="photography/people","people",N703="photography/photobooks","photobooks",N703="photography/places","places",N703="photography/nature","nature",N703="music/electronic music","electronic music",N703="music/rock","rock",N703="music/indie rock","indie rock",N703="music/faith","faith",N703="publishing/children's books","children's books",N703="publishing/art books","art books",N703="publishing/fiction","fiction",N703="publishing/translations","translations",N703="music/pop","pop",N703="music/classical music","classical music",N703="publishing/nonfiction","nonfiction",N703="publishing/radio &amp; podcasts","radio &amp; podcasts",N703="music/world music","world music",N703="music/metal","metal",N703="music/jazz","jazz","TRUE","FALSE")</f>
        <v>wearables</v>
      </c>
      <c r="S703" s="5">
        <f t="shared" si="42"/>
        <v>41813.662962962961</v>
      </c>
      <c r="T703" s="5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40"/>
        <v>30.813400000000001</v>
      </c>
      <c r="P704" s="24">
        <f t="shared" si="41"/>
        <v>124.9191891891892</v>
      </c>
      <c r="Q704" t="str" cm="1">
        <f t="array" ref="Q704">_xlfn.IFS(N704="food/small batch","food",N704="food/restaurants","food",N704="food/food trucks","food",N704="theater/spaces","theater",N704="theater/musical","theater",N704="theater/plays","theater",N704="technology/web","technology",N704="technology/space exploration","technology",N704="technology/makerspaces","technology",N704="technology/hardware","technology",N704="technology/gadgets","technology",N704="technology/wearables","technology",N704="film &amp; video/television","film &amp; video",N704="film &amp; video/animation","film &amp; video",N704="film &amp; video/science fiction","film &amp; video",N704="film &amp; video/documentary","film &amp; video",N704="film &amp; video/drama","film &amp; video",N704="film &amp; video/shorts","film &amp; video",N704="games/video games","games",N704="games/tabletop games","games",N704="games/mobile games","games",N704="journalism/audio","journalism",N704="photography/people","photography",N704="photography/photobooks","photography",N704="photography/places","photography",N704="photography/nature","photography",N704="music/electronic music","music",N704="music/rock","music",N704="music/indie rock","music",N704="music/faith","music",N704="publishing/children's books","publishing",N704="publishing/art books","publishing",N704="publishing/fiction","publishing",N704="publishing/translations","publishing",N704="music/pop","music",N704="music/classical music","music",N704="publishing/nonfiction","publishing",N704="publishing/radio &amp; podcasts","publishing",N704="music/world music","music",N704="music/metal","music",N704="music/jazz","music","TRUE","FALSE")</f>
        <v>technology</v>
      </c>
      <c r="R704" t="str" cm="1">
        <f t="array" ref="R704">_xlfn.IFS(N704="food/small batch","small batch",N704="food/restaurants","retaurants",N704="food/food trucks","food trucks",N704="theater/spaces","spaces",N704="theater/musical","musical",N704="theater/plays","plays",N704="technology/web","web",N704="technology/space exploration","space exploration",N704="technology/makerspaces","makerspaces",N704="technology/hardware","hardware",N704="technology/gadgets","gadgets",N704="technology/wearables","wearables",N704="film &amp; video/television","television",N704="film &amp; video/animation","animation",N704="film &amp; video/science fiction","science fiction",N704="film &amp; video/documentary","documentary",N704="film &amp; video/drama","drama",N704="film &amp; video/shorts","shorts",N704="games/video games","video games",N704="games/tabletop games","tabletop games",N704="games/mobile games","mobile games",N704="journalism/audio","audio",N704="photography/people","people",N704="photography/photobooks","photobooks",N704="photography/places","places",N704="photography/nature","nature",N704="music/electronic music","electronic music",N704="music/rock","rock",N704="music/indie rock","indie rock",N704="music/faith","faith",N704="publishing/children's books","children's books",N704="publishing/art books","art books",N704="publishing/fiction","fiction",N704="publishing/translations","translations",N704="music/pop","pop",N704="music/classical music","classical music",N704="publishing/nonfiction","nonfiction",N704="publishing/radio &amp; podcasts","radio &amp; podcasts",N704="music/world music","world music",N704="music/metal","metal",N704="music/jazz","jazz","TRUE","FALSE")</f>
        <v>wearables</v>
      </c>
      <c r="S704" s="5">
        <f t="shared" si="42"/>
        <v>42668.726701388892</v>
      </c>
      <c r="T704" s="5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40"/>
        <v>5.58</v>
      </c>
      <c r="P705" s="24">
        <f t="shared" si="41"/>
        <v>119.57142857142857</v>
      </c>
      <c r="Q705" t="str" cm="1">
        <f t="array" ref="Q705">_xlfn.IFS(N705="food/small batch","food",N705="food/restaurants","food",N705="food/food trucks","food",N705="theater/spaces","theater",N705="theater/musical","theater",N705="theater/plays","theater",N705="technology/web","technology",N705="technology/space exploration","technology",N705="technology/makerspaces","technology",N705="technology/hardware","technology",N705="technology/gadgets","technology",N705="technology/wearables","technology",N705="film &amp; video/television","film &amp; video",N705="film &amp; video/animation","film &amp; video",N705="film &amp; video/science fiction","film &amp; video",N705="film &amp; video/documentary","film &amp; video",N705="film &amp; video/drama","film &amp; video",N705="film &amp; video/shorts","film &amp; video",N705="games/video games","games",N705="games/tabletop games","games",N705="games/mobile games","games",N705="journalism/audio","journalism",N705="photography/people","photography",N705="photography/photobooks","photography",N705="photography/places","photography",N705="photography/nature","photography",N705="music/electronic music","music",N705="music/rock","music",N705="music/indie rock","music",N705="music/faith","music",N705="publishing/children's books","publishing",N705="publishing/art books","publishing",N705="publishing/fiction","publishing",N705="publishing/translations","publishing",N705="music/pop","music",N705="music/classical music","music",N705="publishing/nonfiction","publishing",N705="publishing/radio &amp; podcasts","publishing",N705="music/world music","music",N705="music/metal","music",N705="music/jazz","music","TRUE","FALSE")</f>
        <v>technology</v>
      </c>
      <c r="R705" t="str" cm="1">
        <f t="array" ref="R705">_xlfn.IFS(N705="food/small batch","small batch",N705="food/restaurants","retaurants",N705="food/food trucks","food trucks",N705="theater/spaces","spaces",N705="theater/musical","musical",N705="theater/plays","plays",N705="technology/web","web",N705="technology/space exploration","space exploration",N705="technology/makerspaces","makerspaces",N705="technology/hardware","hardware",N705="technology/gadgets","gadgets",N705="technology/wearables","wearables",N705="film &amp; video/television","television",N705="film &amp; video/animation","animation",N705="film &amp; video/science fiction","science fiction",N705="film &amp; video/documentary","documentary",N705="film &amp; video/drama","drama",N705="film &amp; video/shorts","shorts",N705="games/video games","video games",N705="games/tabletop games","tabletop games",N705="games/mobile games","mobile games",N705="journalism/audio","audio",N705="photography/people","people",N705="photography/photobooks","photobooks",N705="photography/places","places",N705="photography/nature","nature",N705="music/electronic music","electronic music",N705="music/rock","rock",N705="music/indie rock","indie rock",N705="music/faith","faith",N705="publishing/children's books","children's books",N705="publishing/art books","art books",N705="publishing/fiction","fiction",N705="publishing/translations","translations",N705="music/pop","pop",N705="music/classical music","classical music",N705="publishing/nonfiction","nonfiction",N705="publishing/radio &amp; podcasts","radio &amp; podcasts",N705="music/world music","world music",N705="music/metal","metal",N705="music/jazz","jazz","TRUE","FALSE")</f>
        <v>wearables</v>
      </c>
      <c r="S705" s="5">
        <f t="shared" si="42"/>
        <v>42711.950798611113</v>
      </c>
      <c r="T705" s="5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40"/>
        <v>0.87454545454545463</v>
      </c>
      <c r="P706" s="24">
        <f t="shared" si="41"/>
        <v>120.25</v>
      </c>
      <c r="Q706" t="str" cm="1">
        <f t="array" ref="Q706">_xlfn.IFS(N706="food/small batch","food",N706="food/restaurants","food",N706="food/food trucks","food",N706="theater/spaces","theater",N706="theater/musical","theater",N706="theater/plays","theater",N706="technology/web","technology",N706="technology/space exploration","technology",N706="technology/makerspaces","technology",N706="technology/hardware","technology",N706="technology/gadgets","technology",N706="technology/wearables","technology",N706="film &amp; video/television","film &amp; video",N706="film &amp; video/animation","film &amp; video",N706="film &amp; video/science fiction","film &amp; video",N706="film &amp; video/documentary","film &amp; video",N706="film &amp; video/drama","film &amp; video",N706="film &amp; video/shorts","film &amp; video",N706="games/video games","games",N706="games/tabletop games","games",N706="games/mobile games","games",N706="journalism/audio","journalism",N706="photography/people","photography",N706="photography/photobooks","photography",N706="photography/places","photography",N706="photography/nature","photography",N706="music/electronic music","music",N706="music/rock","music",N706="music/indie rock","music",N706="music/faith","music",N706="publishing/children's books","publishing",N706="publishing/art books","publishing",N706="publishing/fiction","publishing",N706="publishing/translations","publishing",N706="music/pop","music",N706="music/classical music","music",N706="publishing/nonfiction","publishing",N706="publishing/radio &amp; podcasts","publishing",N706="music/world music","music",N706="music/metal","music",N706="music/jazz","music","TRUE","FALSE")</f>
        <v>technology</v>
      </c>
      <c r="R706" t="str" cm="1">
        <f t="array" ref="R706">_xlfn.IFS(N706="food/small batch","small batch",N706="food/restaurants","retaurants",N706="food/food trucks","food trucks",N706="theater/spaces","spaces",N706="theater/musical","musical",N706="theater/plays","plays",N706="technology/web","web",N706="technology/space exploration","space exploration",N706="technology/makerspaces","makerspaces",N706="technology/hardware","hardware",N706="technology/gadgets","gadgets",N706="technology/wearables","wearables",N706="film &amp; video/television","television",N706="film &amp; video/animation","animation",N706="film &amp; video/science fiction","science fiction",N706="film &amp; video/documentary","documentary",N706="film &amp; video/drama","drama",N706="film &amp; video/shorts","shorts",N706="games/video games","video games",N706="games/tabletop games","tabletop games",N706="games/mobile games","mobile games",N706="journalism/audio","audio",N706="photography/people","people",N706="photography/photobooks","photobooks",N706="photography/places","places",N706="photography/nature","nature",N706="music/electronic music","electronic music",N706="music/rock","rock",N706="music/indie rock","indie rock",N706="music/faith","faith",N706="publishing/children's books","children's books",N706="publishing/art books","art books",N706="publishing/fiction","fiction",N706="publishing/translations","translations",N706="music/pop","pop",N706="music/classical music","classical music",N706="publishing/nonfiction","nonfiction",N706="publishing/radio &amp; podcasts","radio &amp; podcasts",N706="music/world music","world music",N706="music/metal","metal",N706="music/jazz","jazz","TRUE","FALSE")</f>
        <v>wearables</v>
      </c>
      <c r="S706" s="5">
        <f t="shared" si="42"/>
        <v>42726.192916666667</v>
      </c>
      <c r="T706" s="5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ref="O707:O770" si="44">(E707/D707)*100</f>
        <v>0.97699999999999987</v>
      </c>
      <c r="P707" s="24">
        <f t="shared" ref="P707:P770" si="45">E707/L707</f>
        <v>195.4</v>
      </c>
      <c r="Q707" t="str" cm="1">
        <f t="array" ref="Q707">_xlfn.IFS(N707="food/small batch","food",N707="food/restaurants","food",N707="food/food trucks","food",N707="theater/spaces","theater",N707="theater/musical","theater",N707="theater/plays","theater",N707="technology/web","technology",N707="technology/space exploration","technology",N707="technology/makerspaces","technology",N707="technology/hardware","technology",N707="technology/gadgets","technology",N707="technology/wearables","technology",N707="film &amp; video/television","film &amp; video",N707="film &amp; video/animation","film &amp; video",N707="film &amp; video/science fiction","film &amp; video",N707="film &amp; video/documentary","film &amp; video",N707="film &amp; video/drama","film &amp; video",N707="film &amp; video/shorts","film &amp; video",N707="games/video games","games",N707="games/tabletop games","games",N707="games/mobile games","games",N707="journalism/audio","journalism",N707="photography/people","photography",N707="photography/photobooks","photography",N707="photography/places","photography",N707="photography/nature","photography",N707="music/electronic music","music",N707="music/rock","music",N707="music/indie rock","music",N707="music/faith","music",N707="publishing/children's books","publishing",N707="publishing/art books","publishing",N707="publishing/fiction","publishing",N707="publishing/translations","publishing",N707="music/pop","music",N707="music/classical music","music",N707="publishing/nonfiction","publishing",N707="publishing/radio &amp; podcasts","publishing",N707="music/world music","music",N707="music/metal","music",N707="music/jazz","music","TRUE","FALSE")</f>
        <v>technology</v>
      </c>
      <c r="R707" t="str" cm="1">
        <f t="array" ref="R707">_xlfn.IFS(N707="food/small batch","small batch",N707="food/restaurants","retaurants",N707="food/food trucks","food trucks",N707="theater/spaces","spaces",N707="theater/musical","musical",N707="theater/plays","plays",N707="technology/web","web",N707="technology/space exploration","space exploration",N707="technology/makerspaces","makerspaces",N707="technology/hardware","hardware",N707="technology/gadgets","gadgets",N707="technology/wearables","wearables",N707="film &amp; video/television","television",N707="film &amp; video/animation","animation",N707="film &amp; video/science fiction","science fiction",N707="film &amp; video/documentary","documentary",N707="film &amp; video/drama","drama",N707="film &amp; video/shorts","shorts",N707="games/video games","video games",N707="games/tabletop games","tabletop games",N707="games/mobile games","mobile games",N707="journalism/audio","audio",N707="photography/people","people",N707="photography/photobooks","photobooks",N707="photography/places","places",N707="photography/nature","nature",N707="music/electronic music","electronic music",N707="music/rock","rock",N707="music/indie rock","indie rock",N707="music/faith","faith",N707="publishing/children's books","children's books",N707="publishing/art books","art books",N707="publishing/fiction","fiction",N707="publishing/translations","translations",N707="music/pop","pop",N707="music/classical music","classical music",N707="publishing/nonfiction","nonfiction",N707="publishing/radio &amp; podcasts","radio &amp; podcasts",N707="music/world music","world music",N707="music/metal","metal",N707="music/jazz","jazz","TRUE","FALSE")</f>
        <v>wearables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44"/>
        <v>0</v>
      </c>
      <c r="P708" s="24" t="e">
        <f t="shared" si="45"/>
        <v>#DIV/0!</v>
      </c>
      <c r="Q708" t="str" cm="1">
        <f t="array" ref="Q708">_xlfn.IFS(N708="food/small batch","food",N708="food/restaurants","food",N708="food/food trucks","food",N708="theater/spaces","theater",N708="theater/musical","theater",N708="theater/plays","theater",N708="technology/web","technology",N708="technology/space exploration","technology",N708="technology/makerspaces","technology",N708="technology/hardware","technology",N708="technology/gadgets","technology",N708="technology/wearables","technology",N708="film &amp; video/television","film &amp; video",N708="film &amp; video/animation","film &amp; video",N708="film &amp; video/science fiction","film &amp; video",N708="film &amp; video/documentary","film &amp; video",N708="film &amp; video/drama","film &amp; video",N708="film &amp; video/shorts","film &amp; video",N708="games/video games","games",N708="games/tabletop games","games",N708="games/mobile games","games",N708="journalism/audio","journalism",N708="photography/people","photography",N708="photography/photobooks","photography",N708="photography/places","photography",N708="photography/nature","photography",N708="music/electronic music","music",N708="music/rock","music",N708="music/indie rock","music",N708="music/faith","music",N708="publishing/children's books","publishing",N708="publishing/art books","publishing",N708="publishing/fiction","publishing",N708="publishing/translations","publishing",N708="music/pop","music",N708="music/classical music","music",N708="publishing/nonfiction","publishing",N708="publishing/radio &amp; podcasts","publishing",N708="music/world music","music",N708="music/metal","music",N708="music/jazz","music","TRUE","FALSE")</f>
        <v>technology</v>
      </c>
      <c r="R708" t="str" cm="1">
        <f t="array" ref="R708">_xlfn.IFS(N708="food/small batch","small batch",N708="food/restaurants","retaurants",N708="food/food trucks","food trucks",N708="theater/spaces","spaces",N708="theater/musical","musical",N708="theater/plays","plays",N708="technology/web","web",N708="technology/space exploration","space exploration",N708="technology/makerspaces","makerspaces",N708="technology/hardware","hardware",N708="technology/gadgets","gadgets",N708="technology/wearables","wearables",N708="film &amp; video/television","television",N708="film &amp; video/animation","animation",N708="film &amp; video/science fiction","science fiction",N708="film &amp; video/documentary","documentary",N708="film &amp; video/drama","drama",N708="film &amp; video/shorts","shorts",N708="games/video games","video games",N708="games/tabletop games","tabletop games",N708="games/mobile games","mobile games",N708="journalism/audio","audio",N708="photography/people","people",N708="photography/photobooks","photobooks",N708="photography/places","places",N708="photography/nature","nature",N708="music/electronic music","electronic music",N708="music/rock","rock",N708="music/indie rock","indie rock",N708="music/faith","faith",N708="publishing/children's books","children's books",N708="publishing/art books","art books",N708="publishing/fiction","fiction",N708="publishing/translations","translations",N708="music/pop","pop",N708="music/classical music","classical music",N708="publishing/nonfiction","nonfiction",N708="publishing/radio &amp; podcasts","radio &amp; podcasts",N708="music/world music","world music",N708="music/metal","metal",N708="music/jazz","jazz","TRUE","FALSE")</f>
        <v>wearables</v>
      </c>
      <c r="S708" s="5">
        <f t="shared" si="46"/>
        <v>42676.995173611111</v>
      </c>
      <c r="T708" s="5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si="44"/>
        <v>78.927352941176466</v>
      </c>
      <c r="P709" s="24">
        <f t="shared" si="45"/>
        <v>117.69868421052631</v>
      </c>
      <c r="Q709" t="str" cm="1">
        <f t="array" ref="Q709">_xlfn.IFS(N709="food/small batch","food",N709="food/restaurants","food",N709="food/food trucks","food",N709="theater/spaces","theater",N709="theater/musical","theater",N709="theater/plays","theater",N709="technology/web","technology",N709="technology/space exploration","technology",N709="technology/makerspaces","technology",N709="technology/hardware","technology",N709="technology/gadgets","technology",N709="technology/wearables","technology",N709="film &amp; video/television","film &amp; video",N709="film &amp; video/animation","film &amp; video",N709="film &amp; video/science fiction","film &amp; video",N709="film &amp; video/documentary","film &amp; video",N709="film &amp; video/drama","film &amp; video",N709="film &amp; video/shorts","film &amp; video",N709="games/video games","games",N709="games/tabletop games","games",N709="games/mobile games","games",N709="journalism/audio","journalism",N709="photography/people","photography",N709="photography/photobooks","photography",N709="photography/places","photography",N709="photography/nature","photography",N709="music/electronic music","music",N709="music/rock","music",N709="music/indie rock","music",N709="music/faith","music",N709="publishing/children's books","publishing",N709="publishing/art books","publishing",N709="publishing/fiction","publishing",N709="publishing/translations","publishing",N709="music/pop","music",N709="music/classical music","music",N709="publishing/nonfiction","publishing",N709="publishing/radio &amp; podcasts","publishing",N709="music/world music","music",N709="music/metal","music",N709="music/jazz","music","TRUE","FALSE")</f>
        <v>technology</v>
      </c>
      <c r="R709" t="str" cm="1">
        <f t="array" ref="R709">_xlfn.IFS(N709="food/small batch","small batch",N709="food/restaurants","retaurants",N709="food/food trucks","food trucks",N709="theater/spaces","spaces",N709="theater/musical","musical",N709="theater/plays","plays",N709="technology/web","web",N709="technology/space exploration","space exploration",N709="technology/makerspaces","makerspaces",N709="technology/hardware","hardware",N709="technology/gadgets","gadgets",N709="technology/wearables","wearables",N709="film &amp; video/television","television",N709="film &amp; video/animation","animation",N709="film &amp; video/science fiction","science fiction",N709="film &amp; video/documentary","documentary",N709="film &amp; video/drama","drama",N709="film &amp; video/shorts","shorts",N709="games/video games","video games",N709="games/tabletop games","tabletop games",N709="games/mobile games","mobile games",N709="journalism/audio","audio",N709="photography/people","people",N709="photography/photobooks","photobooks",N709="photography/places","places",N709="photography/nature","nature",N709="music/electronic music","electronic music",N709="music/rock","rock",N709="music/indie rock","indie rock",N709="music/faith","faith",N709="publishing/children's books","children's books",N709="publishing/art books","art books",N709="publishing/fiction","fiction",N709="publishing/translations","translations",N709="music/pop","pop",N709="music/classical music","classical music",N709="publishing/nonfiction","nonfiction",N709="publishing/radio &amp; podcasts","radio &amp; podcasts",N709="music/world music","world music",N709="music/metal","metal",N709="music/jazz","jazz","TRUE","FALSE")</f>
        <v>wearables</v>
      </c>
      <c r="S709" s="5">
        <f t="shared" si="46"/>
        <v>42696.663506944446</v>
      </c>
      <c r="T709" s="5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44"/>
        <v>22.092500000000001</v>
      </c>
      <c r="P710" s="24">
        <f t="shared" si="45"/>
        <v>23.948509485094849</v>
      </c>
      <c r="Q710" t="str" cm="1">
        <f t="array" ref="Q710">_xlfn.IFS(N710="food/small batch","food",N710="food/restaurants","food",N710="food/food trucks","food",N710="theater/spaces","theater",N710="theater/musical","theater",N710="theater/plays","theater",N710="technology/web","technology",N710="technology/space exploration","technology",N710="technology/makerspaces","technology",N710="technology/hardware","technology",N710="technology/gadgets","technology",N710="technology/wearables","technology",N710="film &amp; video/television","film &amp; video",N710="film &amp; video/animation","film &amp; video",N710="film &amp; video/science fiction","film &amp; video",N710="film &amp; video/documentary","film &amp; video",N710="film &amp; video/drama","film &amp; video",N710="film &amp; video/shorts","film &amp; video",N710="games/video games","games",N710="games/tabletop games","games",N710="games/mobile games","games",N710="journalism/audio","journalism",N710="photography/people","photography",N710="photography/photobooks","photography",N710="photography/places","photography",N710="photography/nature","photography",N710="music/electronic music","music",N710="music/rock","music",N710="music/indie rock","music",N710="music/faith","music",N710="publishing/children's books","publishing",N710="publishing/art books","publishing",N710="publishing/fiction","publishing",N710="publishing/translations","publishing",N710="music/pop","music",N710="music/classical music","music",N710="publishing/nonfiction","publishing",N710="publishing/radio &amp; podcasts","publishing",N710="music/world music","music",N710="music/metal","music",N710="music/jazz","music","TRUE","FALSE")</f>
        <v>technology</v>
      </c>
      <c r="R710" t="str" cm="1">
        <f t="array" ref="R710">_xlfn.IFS(N710="food/small batch","small batch",N710="food/restaurants","retaurants",N710="food/food trucks","food trucks",N710="theater/spaces","spaces",N710="theater/musical","musical",N710="theater/plays","plays",N710="technology/web","web",N710="technology/space exploration","space exploration",N710="technology/makerspaces","makerspaces",N710="technology/hardware","hardware",N710="technology/gadgets","gadgets",N710="technology/wearables","wearables",N710="film &amp; video/television","television",N710="film &amp; video/animation","animation",N710="film &amp; video/science fiction","science fiction",N710="film &amp; video/documentary","documentary",N710="film &amp; video/drama","drama",N710="film &amp; video/shorts","shorts",N710="games/video games","video games",N710="games/tabletop games","tabletop games",N710="games/mobile games","mobile games",N710="journalism/audio","audio",N710="photography/people","people",N710="photography/photobooks","photobooks",N710="photography/places","places",N710="photography/nature","nature",N710="music/electronic music","electronic music",N710="music/rock","rock",N710="music/indie rock","indie rock",N710="music/faith","faith",N710="publishing/children's books","children's books",N710="publishing/art books","art books",N710="publishing/fiction","fiction",N710="publishing/translations","translations",N710="music/pop","pop",N710="music/classical music","classical music",N710="publishing/nonfiction","nonfiction",N710="publishing/radio &amp; podcasts","radio &amp; podcasts",N710="music/world music","world music",N710="music/metal","metal",N710="music/jazz","jazz","TRUE","FALSE")</f>
        <v>wearables</v>
      </c>
      <c r="S710" s="5">
        <f t="shared" si="46"/>
        <v>41835.581018518518</v>
      </c>
      <c r="T710" s="5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44"/>
        <v>0.40666666666666662</v>
      </c>
      <c r="P711" s="24">
        <f t="shared" si="45"/>
        <v>30.5</v>
      </c>
      <c r="Q711" t="str" cm="1">
        <f t="array" ref="Q711">_xlfn.IFS(N711="food/small batch","food",N711="food/restaurants","food",N711="food/food trucks","food",N711="theater/spaces","theater",N711="theater/musical","theater",N711="theater/plays","theater",N711="technology/web","technology",N711="technology/space exploration","technology",N711="technology/makerspaces","technology",N711="technology/hardware","technology",N711="technology/gadgets","technology",N711="technology/wearables","technology",N711="film &amp; video/television","film &amp; video",N711="film &amp; video/animation","film &amp; video",N711="film &amp; video/science fiction","film &amp; video",N711="film &amp; video/documentary","film &amp; video",N711="film &amp; video/drama","film &amp; video",N711="film &amp; video/shorts","film &amp; video",N711="games/video games","games",N711="games/tabletop games","games",N711="games/mobile games","games",N711="journalism/audio","journalism",N711="photography/people","photography",N711="photography/photobooks","photography",N711="photography/places","photography",N711="photography/nature","photography",N711="music/electronic music","music",N711="music/rock","music",N711="music/indie rock","music",N711="music/faith","music",N711="publishing/children's books","publishing",N711="publishing/art books","publishing",N711="publishing/fiction","publishing",N711="publishing/translations","publishing",N711="music/pop","music",N711="music/classical music","music",N711="publishing/nonfiction","publishing",N711="publishing/radio &amp; podcasts","publishing",N711="music/world music","music",N711="music/metal","music",N711="music/jazz","music","TRUE","FALSE")</f>
        <v>technology</v>
      </c>
      <c r="R711" t="str" cm="1">
        <f t="array" ref="R711">_xlfn.IFS(N711="food/small batch","small batch",N711="food/restaurants","retaurants",N711="food/food trucks","food trucks",N711="theater/spaces","spaces",N711="theater/musical","musical",N711="theater/plays","plays",N711="technology/web","web",N711="technology/space exploration","space exploration",N711="technology/makerspaces","makerspaces",N711="technology/hardware","hardware",N711="technology/gadgets","gadgets",N711="technology/wearables","wearables",N711="film &amp; video/television","television",N711="film &amp; video/animation","animation",N711="film &amp; video/science fiction","science fiction",N711="film &amp; video/documentary","documentary",N711="film &amp; video/drama","drama",N711="film &amp; video/shorts","shorts",N711="games/video games","video games",N711="games/tabletop games","tabletop games",N711="games/mobile games","mobile games",N711="journalism/audio","audio",N711="photography/people","people",N711="photography/photobooks","photobooks",N711="photography/places","places",N711="photography/nature","nature",N711="music/electronic music","electronic music",N711="music/rock","rock",N711="music/indie rock","indie rock",N711="music/faith","faith",N711="publishing/children's books","children's books",N711="publishing/art books","art books",N711="publishing/fiction","fiction",N711="publishing/translations","translations",N711="music/pop","pop",N711="music/classical music","classical music",N711="publishing/nonfiction","nonfiction",N711="publishing/radio &amp; podcasts","radio &amp; podcasts",N711="music/world music","world music",N711="music/metal","metal",N711="music/jazz","jazz","TRUE","FALSE")</f>
        <v>wearables</v>
      </c>
      <c r="S711" s="5">
        <f t="shared" si="46"/>
        <v>41948.041192129633</v>
      </c>
      <c r="T711" s="5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44"/>
        <v>0</v>
      </c>
      <c r="P712" s="24" t="e">
        <f t="shared" si="45"/>
        <v>#DIV/0!</v>
      </c>
      <c r="Q712" t="str" cm="1">
        <f t="array" ref="Q712">_xlfn.IFS(N712="food/small batch","food",N712="food/restaurants","food",N712="food/food trucks","food",N712="theater/spaces","theater",N712="theater/musical","theater",N712="theater/plays","theater",N712="technology/web","technology",N712="technology/space exploration","technology",N712="technology/makerspaces","technology",N712="technology/hardware","technology",N712="technology/gadgets","technology",N712="technology/wearables","technology",N712="film &amp; video/television","film &amp; video",N712="film &amp; video/animation","film &amp; video",N712="film &amp; video/science fiction","film &amp; video",N712="film &amp; video/documentary","film &amp; video",N712="film &amp; video/drama","film &amp; video",N712="film &amp; video/shorts","film &amp; video",N712="games/video games","games",N712="games/tabletop games","games",N712="games/mobile games","games",N712="journalism/audio","journalism",N712="photography/people","photography",N712="photography/photobooks","photography",N712="photography/places","photography",N712="photography/nature","photography",N712="music/electronic music","music",N712="music/rock","music",N712="music/indie rock","music",N712="music/faith","music",N712="publishing/children's books","publishing",N712="publishing/art books","publishing",N712="publishing/fiction","publishing",N712="publishing/translations","publishing",N712="music/pop","music",N712="music/classical music","music",N712="publishing/nonfiction","publishing",N712="publishing/radio &amp; podcasts","publishing",N712="music/world music","music",N712="music/metal","music",N712="music/jazz","music","TRUE","FALSE")</f>
        <v>technology</v>
      </c>
      <c r="R712" t="str" cm="1">
        <f t="array" ref="R712">_xlfn.IFS(N712="food/small batch","small batch",N712="food/restaurants","retaurants",N712="food/food trucks","food trucks",N712="theater/spaces","spaces",N712="theater/musical","musical",N712="theater/plays","plays",N712="technology/web","web",N712="technology/space exploration","space exploration",N712="technology/makerspaces","makerspaces",N712="technology/hardware","hardware",N712="technology/gadgets","gadgets",N712="technology/wearables","wearables",N712="film &amp; video/television","television",N712="film &amp; video/animation","animation",N712="film &amp; video/science fiction","science fiction",N712="film &amp; video/documentary","documentary",N712="film &amp; video/drama","drama",N712="film &amp; video/shorts","shorts",N712="games/video games","video games",N712="games/tabletop games","tabletop games",N712="games/mobile games","mobile games",N712="journalism/audio","audio",N712="photography/people","people",N712="photography/photobooks","photobooks",N712="photography/places","places",N712="photography/nature","nature",N712="music/electronic music","electronic music",N712="music/rock","rock",N712="music/indie rock","indie rock",N712="music/faith","faith",N712="publishing/children's books","children's books",N712="publishing/art books","art books",N712="publishing/fiction","fiction",N712="publishing/translations","translations",N712="music/pop","pop",N712="music/classical music","classical music",N712="publishing/nonfiction","nonfiction",N712="publishing/radio &amp; podcasts","radio &amp; podcasts",N712="music/world music","world music",N712="music/metal","metal",N712="music/jazz","jazz","TRUE","FALSE")</f>
        <v>wearables</v>
      </c>
      <c r="S712" s="5">
        <f t="shared" si="46"/>
        <v>41837.984976851854</v>
      </c>
      <c r="T712" s="5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44"/>
        <v>33.790999999999997</v>
      </c>
      <c r="P713" s="24">
        <f t="shared" si="45"/>
        <v>99.973372781065095</v>
      </c>
      <c r="Q713" t="str" cm="1">
        <f t="array" ref="Q713">_xlfn.IFS(N713="food/small batch","food",N713="food/restaurants","food",N713="food/food trucks","food",N713="theater/spaces","theater",N713="theater/musical","theater",N713="theater/plays","theater",N713="technology/web","technology",N713="technology/space exploration","technology",N713="technology/makerspaces","technology",N713="technology/hardware","technology",N713="technology/gadgets","technology",N713="technology/wearables","technology",N713="film &amp; video/television","film &amp; video",N713="film &amp; video/animation","film &amp; video",N713="film &amp; video/science fiction","film &amp; video",N713="film &amp; video/documentary","film &amp; video",N713="film &amp; video/drama","film &amp; video",N713="film &amp; video/shorts","film &amp; video",N713="games/video games","games",N713="games/tabletop games","games",N713="games/mobile games","games",N713="journalism/audio","journalism",N713="photography/people","photography",N713="photography/photobooks","photography",N713="photography/places","photography",N713="photography/nature","photography",N713="music/electronic music","music",N713="music/rock","music",N713="music/indie rock","music",N713="music/faith","music",N713="publishing/children's books","publishing",N713="publishing/art books","publishing",N713="publishing/fiction","publishing",N713="publishing/translations","publishing",N713="music/pop","music",N713="music/classical music","music",N713="publishing/nonfiction","publishing",N713="publishing/radio &amp; podcasts","publishing",N713="music/world music","music",N713="music/metal","music",N713="music/jazz","music","TRUE","FALSE")</f>
        <v>technology</v>
      </c>
      <c r="R713" t="str" cm="1">
        <f t="array" ref="R713">_xlfn.IFS(N713="food/small batch","small batch",N713="food/restaurants","retaurants",N713="food/food trucks","food trucks",N713="theater/spaces","spaces",N713="theater/musical","musical",N713="theater/plays","plays",N713="technology/web","web",N713="technology/space exploration","space exploration",N713="technology/makerspaces","makerspaces",N713="technology/hardware","hardware",N713="technology/gadgets","gadgets",N713="technology/wearables","wearables",N713="film &amp; video/television","television",N713="film &amp; video/animation","animation",N713="film &amp; video/science fiction","science fiction",N713="film &amp; video/documentary","documentary",N713="film &amp; video/drama","drama",N713="film &amp; video/shorts","shorts",N713="games/video games","video games",N713="games/tabletop games","tabletop games",N713="games/mobile games","mobile games",N713="journalism/audio","audio",N713="photography/people","people",N713="photography/photobooks","photobooks",N713="photography/places","places",N713="photography/nature","nature",N713="music/electronic music","electronic music",N713="music/rock","rock",N713="music/indie rock","indie rock",N713="music/faith","faith",N713="publishing/children's books","children's books",N713="publishing/art books","art books",N713="publishing/fiction","fiction",N713="publishing/translations","translations",N713="music/pop","pop",N713="music/classical music","classical music",N713="publishing/nonfiction","nonfiction",N713="publishing/radio &amp; podcasts","radio &amp; podcasts",N713="music/world music","world music",N713="music/metal","metal",N713="music/jazz","jazz","TRUE","FALSE")</f>
        <v>wearables</v>
      </c>
      <c r="S713" s="5">
        <f t="shared" si="46"/>
        <v>42678.459120370375</v>
      </c>
      <c r="T713" s="5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44"/>
        <v>0.21649484536082475</v>
      </c>
      <c r="P714" s="24">
        <f t="shared" si="45"/>
        <v>26.25</v>
      </c>
      <c r="Q714" t="str" cm="1">
        <f t="array" ref="Q714">_xlfn.IFS(N714="food/small batch","food",N714="food/restaurants","food",N714="food/food trucks","food",N714="theater/spaces","theater",N714="theater/musical","theater",N714="theater/plays","theater",N714="technology/web","technology",N714="technology/space exploration","technology",N714="technology/makerspaces","technology",N714="technology/hardware","technology",N714="technology/gadgets","technology",N714="technology/wearables","technology",N714="film &amp; video/television","film &amp; video",N714="film &amp; video/animation","film &amp; video",N714="film &amp; video/science fiction","film &amp; video",N714="film &amp; video/documentary","film &amp; video",N714="film &amp; video/drama","film &amp; video",N714="film &amp; video/shorts","film &amp; video",N714="games/video games","games",N714="games/tabletop games","games",N714="games/mobile games","games",N714="journalism/audio","journalism",N714="photography/people","photography",N714="photography/photobooks","photography",N714="photography/places","photography",N714="photography/nature","photography",N714="music/electronic music","music",N714="music/rock","music",N714="music/indie rock","music",N714="music/faith","music",N714="publishing/children's books","publishing",N714="publishing/art books","publishing",N714="publishing/fiction","publishing",N714="publishing/translations","publishing",N714="music/pop","music",N714="music/classical music","music",N714="publishing/nonfiction","publishing",N714="publishing/radio &amp; podcasts","publishing",N714="music/world music","music",N714="music/metal","music",N714="music/jazz","music","TRUE","FALSE")</f>
        <v>technology</v>
      </c>
      <c r="R714" t="str" cm="1">
        <f t="array" ref="R714">_xlfn.IFS(N714="food/small batch","small batch",N714="food/restaurants","retaurants",N714="food/food trucks","food trucks",N714="theater/spaces","spaces",N714="theater/musical","musical",N714="theater/plays","plays",N714="technology/web","web",N714="technology/space exploration","space exploration",N714="technology/makerspaces","makerspaces",N714="technology/hardware","hardware",N714="technology/gadgets","gadgets",N714="technology/wearables","wearables",N714="film &amp; video/television","television",N714="film &amp; video/animation","animation",N714="film &amp; video/science fiction","science fiction",N714="film &amp; video/documentary","documentary",N714="film &amp; video/drama","drama",N714="film &amp; video/shorts","shorts",N714="games/video games","video games",N714="games/tabletop games","tabletop games",N714="games/mobile games","mobile games",N714="journalism/audio","audio",N714="photography/people","people",N714="photography/photobooks","photobooks",N714="photography/places","places",N714="photography/nature","nature",N714="music/electronic music","electronic music",N714="music/rock","rock",N714="music/indie rock","indie rock",N714="music/faith","faith",N714="publishing/children's books","children's books",N714="publishing/art books","art books",N714="publishing/fiction","fiction",N714="publishing/translations","translations",N714="music/pop","pop",N714="music/classical music","classical music",N714="publishing/nonfiction","nonfiction",N714="publishing/radio &amp; podcasts","radio &amp; podcasts",N714="music/world music","world music",N714="music/metal","metal",N714="music/jazz","jazz","TRUE","FALSE")</f>
        <v>wearables</v>
      </c>
      <c r="S714" s="5">
        <f t="shared" si="46"/>
        <v>42384.680925925932</v>
      </c>
      <c r="T714" s="5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44"/>
        <v>0.79600000000000004</v>
      </c>
      <c r="P715" s="24">
        <f t="shared" si="45"/>
        <v>199</v>
      </c>
      <c r="Q715" t="str" cm="1">
        <f t="array" ref="Q715">_xlfn.IFS(N715="food/small batch","food",N715="food/restaurants","food",N715="food/food trucks","food",N715="theater/spaces","theater",N715="theater/musical","theater",N715="theater/plays","theater",N715="technology/web","technology",N715="technology/space exploration","technology",N715="technology/makerspaces","technology",N715="technology/hardware","technology",N715="technology/gadgets","technology",N715="technology/wearables","technology",N715="film &amp; video/television","film &amp; video",N715="film &amp; video/animation","film &amp; video",N715="film &amp; video/science fiction","film &amp; video",N715="film &amp; video/documentary","film &amp; video",N715="film &amp; video/drama","film &amp; video",N715="film &amp; video/shorts","film &amp; video",N715="games/video games","games",N715="games/tabletop games","games",N715="games/mobile games","games",N715="journalism/audio","journalism",N715="photography/people","photography",N715="photography/photobooks","photography",N715="photography/places","photography",N715="photography/nature","photography",N715="music/electronic music","music",N715="music/rock","music",N715="music/indie rock","music",N715="music/faith","music",N715="publishing/children's books","publishing",N715="publishing/art books","publishing",N715="publishing/fiction","publishing",N715="publishing/translations","publishing",N715="music/pop","music",N715="music/classical music","music",N715="publishing/nonfiction","publishing",N715="publishing/radio &amp; podcasts","publishing",N715="music/world music","music",N715="music/metal","music",N715="music/jazz","music","TRUE","FALSE")</f>
        <v>technology</v>
      </c>
      <c r="R715" t="str" cm="1">
        <f t="array" ref="R715">_xlfn.IFS(N715="food/small batch","small batch",N715="food/restaurants","retaurants",N715="food/food trucks","food trucks",N715="theater/spaces","spaces",N715="theater/musical","musical",N715="theater/plays","plays",N715="technology/web","web",N715="technology/space exploration","space exploration",N715="technology/makerspaces","makerspaces",N715="technology/hardware","hardware",N715="technology/gadgets","gadgets",N715="technology/wearables","wearables",N715="film &amp; video/television","television",N715="film &amp; video/animation","animation",N715="film &amp; video/science fiction","science fiction",N715="film &amp; video/documentary","documentary",N715="film &amp; video/drama","drama",N715="film &amp; video/shorts","shorts",N715="games/video games","video games",N715="games/tabletop games","tabletop games",N715="games/mobile games","mobile games",N715="journalism/audio","audio",N715="photography/people","people",N715="photography/photobooks","photobooks",N715="photography/places","places",N715="photography/nature","nature",N715="music/electronic music","electronic music",N715="music/rock","rock",N715="music/indie rock","indie rock",N715="music/faith","faith",N715="publishing/children's books","children's books",N715="publishing/art books","art books",N715="publishing/fiction","fiction",N715="publishing/translations","translations",N715="music/pop","pop",N715="music/classical music","classical music",N715="publishing/nonfiction","nonfiction",N715="publishing/radio &amp; podcasts","radio &amp; podcasts",N715="music/world music","world music",N715="music/metal","metal",N715="music/jazz","jazz","TRUE","FALSE")</f>
        <v>wearables</v>
      </c>
      <c r="S715" s="5">
        <f t="shared" si="46"/>
        <v>42496.529305555552</v>
      </c>
      <c r="T715" s="5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44"/>
        <v>14.993333333333334</v>
      </c>
      <c r="P716" s="24">
        <f t="shared" si="45"/>
        <v>80.321428571428569</v>
      </c>
      <c r="Q716" t="str" cm="1">
        <f t="array" ref="Q716">_xlfn.IFS(N716="food/small batch","food",N716="food/restaurants","food",N716="food/food trucks","food",N716="theater/spaces","theater",N716="theater/musical","theater",N716="theater/plays","theater",N716="technology/web","technology",N716="technology/space exploration","technology",N716="technology/makerspaces","technology",N716="technology/hardware","technology",N716="technology/gadgets","technology",N716="technology/wearables","technology",N716="film &amp; video/television","film &amp; video",N716="film &amp; video/animation","film &amp; video",N716="film &amp; video/science fiction","film &amp; video",N716="film &amp; video/documentary","film &amp; video",N716="film &amp; video/drama","film &amp; video",N716="film &amp; video/shorts","film &amp; video",N716="games/video games","games",N716="games/tabletop games","games",N716="games/mobile games","games",N716="journalism/audio","journalism",N716="photography/people","photography",N716="photography/photobooks","photography",N716="photography/places","photography",N716="photography/nature","photography",N716="music/electronic music","music",N716="music/rock","music",N716="music/indie rock","music",N716="music/faith","music",N716="publishing/children's books","publishing",N716="publishing/art books","publishing",N716="publishing/fiction","publishing",N716="publishing/translations","publishing",N716="music/pop","music",N716="music/classical music","music",N716="publishing/nonfiction","publishing",N716="publishing/radio &amp; podcasts","publishing",N716="music/world music","music",N716="music/metal","music",N716="music/jazz","music","TRUE","FALSE")</f>
        <v>technology</v>
      </c>
      <c r="R716" t="str" cm="1">
        <f t="array" ref="R716">_xlfn.IFS(N716="food/small batch","small batch",N716="food/restaurants","retaurants",N716="food/food trucks","food trucks",N716="theater/spaces","spaces",N716="theater/musical","musical",N716="theater/plays","plays",N716="technology/web","web",N716="technology/space exploration","space exploration",N716="technology/makerspaces","makerspaces",N716="technology/hardware","hardware",N716="technology/gadgets","gadgets",N716="technology/wearables","wearables",N716="film &amp; video/television","television",N716="film &amp; video/animation","animation",N716="film &amp; video/science fiction","science fiction",N716="film &amp; video/documentary","documentary",N716="film &amp; video/drama","drama",N716="film &amp; video/shorts","shorts",N716="games/video games","video games",N716="games/tabletop games","tabletop games",N716="games/mobile games","mobile games",N716="journalism/audio","audio",N716="photography/people","people",N716="photography/photobooks","photobooks",N716="photography/places","places",N716="photography/nature","nature",N716="music/electronic music","electronic music",N716="music/rock","rock",N716="music/indie rock","indie rock",N716="music/faith","faith",N716="publishing/children's books","children's books",N716="publishing/art books","art books",N716="publishing/fiction","fiction",N716="publishing/translations","translations",N716="music/pop","pop",N716="music/classical music","classical music",N716="publishing/nonfiction","nonfiction",N716="publishing/radio &amp; podcasts","radio &amp; podcasts",N716="music/world music","world music",N716="music/metal","metal",N716="music/jazz","jazz","TRUE","FALSE")</f>
        <v>wearables</v>
      </c>
      <c r="S716" s="5">
        <f t="shared" si="46"/>
        <v>42734.787986111114</v>
      </c>
      <c r="T716" s="5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44"/>
        <v>5.0509090909090908</v>
      </c>
      <c r="P717" s="24">
        <f t="shared" si="45"/>
        <v>115.75</v>
      </c>
      <c r="Q717" t="str" cm="1">
        <f t="array" ref="Q717">_xlfn.IFS(N717="food/small batch","food",N717="food/restaurants","food",N717="food/food trucks","food",N717="theater/spaces","theater",N717="theater/musical","theater",N717="theater/plays","theater",N717="technology/web","technology",N717="technology/space exploration","technology",N717="technology/makerspaces","technology",N717="technology/hardware","technology",N717="technology/gadgets","technology",N717="technology/wearables","technology",N717="film &amp; video/television","film &amp; video",N717="film &amp; video/animation","film &amp; video",N717="film &amp; video/science fiction","film &amp; video",N717="film &amp; video/documentary","film &amp; video",N717="film &amp; video/drama","film &amp; video",N717="film &amp; video/shorts","film &amp; video",N717="games/video games","games",N717="games/tabletop games","games",N717="games/mobile games","games",N717="journalism/audio","journalism",N717="photography/people","photography",N717="photography/photobooks","photography",N717="photography/places","photography",N717="photography/nature","photography",N717="music/electronic music","music",N717="music/rock","music",N717="music/indie rock","music",N717="music/faith","music",N717="publishing/children's books","publishing",N717="publishing/art books","publishing",N717="publishing/fiction","publishing",N717="publishing/translations","publishing",N717="music/pop","music",N717="music/classical music","music",N717="publishing/nonfiction","publishing",N717="publishing/radio &amp; podcasts","publishing",N717="music/world music","music",N717="music/metal","music",N717="music/jazz","music","TRUE","FALSE")</f>
        <v>technology</v>
      </c>
      <c r="R717" t="str" cm="1">
        <f t="array" ref="R717">_xlfn.IFS(N717="food/small batch","small batch",N717="food/restaurants","retaurants",N717="food/food trucks","food trucks",N717="theater/spaces","spaces",N717="theater/musical","musical",N717="theater/plays","plays",N717="technology/web","web",N717="technology/space exploration","space exploration",N717="technology/makerspaces","makerspaces",N717="technology/hardware","hardware",N717="technology/gadgets","gadgets",N717="technology/wearables","wearables",N717="film &amp; video/television","television",N717="film &amp; video/animation","animation",N717="film &amp; video/science fiction","science fiction",N717="film &amp; video/documentary","documentary",N717="film &amp; video/drama","drama",N717="film &amp; video/shorts","shorts",N717="games/video games","video games",N717="games/tabletop games","tabletop games",N717="games/mobile games","mobile games",N717="journalism/audio","audio",N717="photography/people","people",N717="photography/photobooks","photobooks",N717="photography/places","places",N717="photography/nature","nature",N717="music/electronic music","electronic music",N717="music/rock","rock",N717="music/indie rock","indie rock",N717="music/faith","faith",N717="publishing/children's books","children's books",N717="publishing/art books","art books",N717="publishing/fiction","fiction",N717="publishing/translations","translations",N717="music/pop","pop",N717="music/classical music","classical music",N717="publishing/nonfiction","nonfiction",N717="publishing/radio &amp; podcasts","radio &amp; podcasts",N717="music/world music","world music",N717="music/metal","metal",N717="music/jazz","jazz","TRUE","FALSE")</f>
        <v>wearables</v>
      </c>
      <c r="S717" s="5">
        <f t="shared" si="46"/>
        <v>42273.090740740736</v>
      </c>
      <c r="T717" s="5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44"/>
        <v>10.214285714285715</v>
      </c>
      <c r="P718" s="24">
        <f t="shared" si="45"/>
        <v>44.6875</v>
      </c>
      <c r="Q718" t="str" cm="1">
        <f t="array" ref="Q718">_xlfn.IFS(N718="food/small batch","food",N718="food/restaurants","food",N718="food/food trucks","food",N718="theater/spaces","theater",N718="theater/musical","theater",N718="theater/plays","theater",N718="technology/web","technology",N718="technology/space exploration","technology",N718="technology/makerspaces","technology",N718="technology/hardware","technology",N718="technology/gadgets","technology",N718="technology/wearables","technology",N718="film &amp; video/television","film &amp; video",N718="film &amp; video/animation","film &amp; video",N718="film &amp; video/science fiction","film &amp; video",N718="film &amp; video/documentary","film &amp; video",N718="film &amp; video/drama","film &amp; video",N718="film &amp; video/shorts","film &amp; video",N718="games/video games","games",N718="games/tabletop games","games",N718="games/mobile games","games",N718="journalism/audio","journalism",N718="photography/people","photography",N718="photography/photobooks","photography",N718="photography/places","photography",N718="photography/nature","photography",N718="music/electronic music","music",N718="music/rock","music",N718="music/indie rock","music",N718="music/faith","music",N718="publishing/children's books","publishing",N718="publishing/art books","publishing",N718="publishing/fiction","publishing",N718="publishing/translations","publishing",N718="music/pop","music",N718="music/classical music","music",N718="publishing/nonfiction","publishing",N718="publishing/radio &amp; podcasts","publishing",N718="music/world music","music",N718="music/metal","music",N718="music/jazz","music","TRUE","FALSE")</f>
        <v>technology</v>
      </c>
      <c r="R718" t="str" cm="1">
        <f t="array" ref="R718">_xlfn.IFS(N718="food/small batch","small batch",N718="food/restaurants","retaurants",N718="food/food trucks","food trucks",N718="theater/spaces","spaces",N718="theater/musical","musical",N718="theater/plays","plays",N718="technology/web","web",N718="technology/space exploration","space exploration",N718="technology/makerspaces","makerspaces",N718="technology/hardware","hardware",N718="technology/gadgets","gadgets",N718="technology/wearables","wearables",N718="film &amp; video/television","television",N718="film &amp; video/animation","animation",N718="film &amp; video/science fiction","science fiction",N718="film &amp; video/documentary","documentary",N718="film &amp; video/drama","drama",N718="film &amp; video/shorts","shorts",N718="games/video games","video games",N718="games/tabletop games","tabletop games",N718="games/mobile games","mobile games",N718="journalism/audio","audio",N718="photography/people","people",N718="photography/photobooks","photobooks",N718="photography/places","places",N718="photography/nature","nature",N718="music/electronic music","electronic music",N718="music/rock","rock",N718="music/indie rock","indie rock",N718="music/faith","faith",N718="publishing/children's books","children's books",N718="publishing/art books","art books",N718="publishing/fiction","fiction",N718="publishing/translations","translations",N718="music/pop","pop",N718="music/classical music","classical music",N718="publishing/nonfiction","nonfiction",N718="publishing/radio &amp; podcasts","radio &amp; podcasts",N718="music/world music","world music",N718="music/metal","metal",N718="music/jazz","jazz","TRUE","FALSE")</f>
        <v>wearables</v>
      </c>
      <c r="S718" s="5">
        <f t="shared" si="46"/>
        <v>41940.658645833333</v>
      </c>
      <c r="T718" s="5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44"/>
        <v>0.30499999999999999</v>
      </c>
      <c r="P719" s="24">
        <f t="shared" si="45"/>
        <v>76.25</v>
      </c>
      <c r="Q719" t="str" cm="1">
        <f t="array" ref="Q719">_xlfn.IFS(N719="food/small batch","food",N719="food/restaurants","food",N719="food/food trucks","food",N719="theater/spaces","theater",N719="theater/musical","theater",N719="theater/plays","theater",N719="technology/web","technology",N719="technology/space exploration","technology",N719="technology/makerspaces","technology",N719="technology/hardware","technology",N719="technology/gadgets","technology",N719="technology/wearables","technology",N719="film &amp; video/television","film &amp; video",N719="film &amp; video/animation","film &amp; video",N719="film &amp; video/science fiction","film &amp; video",N719="film &amp; video/documentary","film &amp; video",N719="film &amp; video/drama","film &amp; video",N719="film &amp; video/shorts","film &amp; video",N719="games/video games","games",N719="games/tabletop games","games",N719="games/mobile games","games",N719="journalism/audio","journalism",N719="photography/people","photography",N719="photography/photobooks","photography",N719="photography/places","photography",N719="photography/nature","photography",N719="music/electronic music","music",N719="music/rock","music",N719="music/indie rock","music",N719="music/faith","music",N719="publishing/children's books","publishing",N719="publishing/art books","publishing",N719="publishing/fiction","publishing",N719="publishing/translations","publishing",N719="music/pop","music",N719="music/classical music","music",N719="publishing/nonfiction","publishing",N719="publishing/radio &amp; podcasts","publishing",N719="music/world music","music",N719="music/metal","music",N719="music/jazz","music","TRUE","FALSE")</f>
        <v>technology</v>
      </c>
      <c r="R719" t="str" cm="1">
        <f t="array" ref="R719">_xlfn.IFS(N719="food/small batch","small batch",N719="food/restaurants","retaurants",N719="food/food trucks","food trucks",N719="theater/spaces","spaces",N719="theater/musical","musical",N719="theater/plays","plays",N719="technology/web","web",N719="technology/space exploration","space exploration",N719="technology/makerspaces","makerspaces",N719="technology/hardware","hardware",N719="technology/gadgets","gadgets",N719="technology/wearables","wearables",N719="film &amp; video/television","television",N719="film &amp; video/animation","animation",N719="film &amp; video/science fiction","science fiction",N719="film &amp; video/documentary","documentary",N719="film &amp; video/drama","drama",N719="film &amp; video/shorts","shorts",N719="games/video games","video games",N719="games/tabletop games","tabletop games",N719="games/mobile games","mobile games",N719="journalism/audio","audio",N719="photography/people","people",N719="photography/photobooks","photobooks",N719="photography/places","places",N719="photography/nature","nature",N719="music/electronic music","electronic music",N719="music/rock","rock",N719="music/indie rock","indie rock",N719="music/faith","faith",N719="publishing/children's books","children's books",N719="publishing/art books","art books",N719="publishing/fiction","fiction",N719="publishing/translations","translations",N719="music/pop","pop",N719="music/classical music","classical music",N719="publishing/nonfiction","nonfiction",N719="publishing/radio &amp; podcasts","radio &amp; podcasts",N719="music/world music","world music",N719="music/metal","metal",N719="music/jazz","jazz","TRUE","FALSE")</f>
        <v>wearables</v>
      </c>
      <c r="S719" s="5">
        <f t="shared" si="46"/>
        <v>41857.854189814818</v>
      </c>
      <c r="T719" s="5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44"/>
        <v>0.75</v>
      </c>
      <c r="P720" s="24">
        <f t="shared" si="45"/>
        <v>22.5</v>
      </c>
      <c r="Q720" t="str" cm="1">
        <f t="array" ref="Q720">_xlfn.IFS(N720="food/small batch","food",N720="food/restaurants","food",N720="food/food trucks","food",N720="theater/spaces","theater",N720="theater/musical","theater",N720="theater/plays","theater",N720="technology/web","technology",N720="technology/space exploration","technology",N720="technology/makerspaces","technology",N720="technology/hardware","technology",N720="technology/gadgets","technology",N720="technology/wearables","technology",N720="film &amp; video/television","film &amp; video",N720="film &amp; video/animation","film &amp; video",N720="film &amp; video/science fiction","film &amp; video",N720="film &amp; video/documentary","film &amp; video",N720="film &amp; video/drama","film &amp; video",N720="film &amp; video/shorts","film &amp; video",N720="games/video games","games",N720="games/tabletop games","games",N720="games/mobile games","games",N720="journalism/audio","journalism",N720="photography/people","photography",N720="photography/photobooks","photography",N720="photography/places","photography",N720="photography/nature","photography",N720="music/electronic music","music",N720="music/rock","music",N720="music/indie rock","music",N720="music/faith","music",N720="publishing/children's books","publishing",N720="publishing/art books","publishing",N720="publishing/fiction","publishing",N720="publishing/translations","publishing",N720="music/pop","music",N720="music/classical music","music",N720="publishing/nonfiction","publishing",N720="publishing/radio &amp; podcasts","publishing",N720="music/world music","music",N720="music/metal","music",N720="music/jazz","music","TRUE","FALSE")</f>
        <v>technology</v>
      </c>
      <c r="R720" t="str" cm="1">
        <f t="array" ref="R720">_xlfn.IFS(N720="food/small batch","small batch",N720="food/restaurants","retaurants",N720="food/food trucks","food trucks",N720="theater/spaces","spaces",N720="theater/musical","musical",N720="theater/plays","plays",N720="technology/web","web",N720="technology/space exploration","space exploration",N720="technology/makerspaces","makerspaces",N720="technology/hardware","hardware",N720="technology/gadgets","gadgets",N720="technology/wearables","wearables",N720="film &amp; video/television","television",N720="film &amp; video/animation","animation",N720="film &amp; video/science fiction","science fiction",N720="film &amp; video/documentary","documentary",N720="film &amp; video/drama","drama",N720="film &amp; video/shorts","shorts",N720="games/video games","video games",N720="games/tabletop games","tabletop games",N720="games/mobile games","mobile games",N720="journalism/audio","audio",N720="photography/people","people",N720="photography/photobooks","photobooks",N720="photography/places","places",N720="photography/nature","nature",N720="music/electronic music","electronic music",N720="music/rock","rock",N720="music/indie rock","indie rock",N720="music/faith","faith",N720="publishing/children's books","children's books",N720="publishing/art books","art books",N720="publishing/fiction","fiction",N720="publishing/translations","translations",N720="music/pop","pop",N720="music/classical music","classical music",N720="publishing/nonfiction","nonfiction",N720="publishing/radio &amp; podcasts","radio &amp; podcasts",N720="music/world music","world music",N720="music/metal","metal",N720="music/jazz","jazz","TRUE","FALSE")</f>
        <v>wearables</v>
      </c>
      <c r="S720" s="5">
        <f t="shared" si="46"/>
        <v>42752.845451388886</v>
      </c>
      <c r="T720" s="5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44"/>
        <v>1.2933333333333332</v>
      </c>
      <c r="P721" s="24">
        <f t="shared" si="45"/>
        <v>19.399999999999999</v>
      </c>
      <c r="Q721" t="str" cm="1">
        <f t="array" ref="Q721">_xlfn.IFS(N721="food/small batch","food",N721="food/restaurants","food",N721="food/food trucks","food",N721="theater/spaces","theater",N721="theater/musical","theater",N721="theater/plays","theater",N721="technology/web","technology",N721="technology/space exploration","technology",N721="technology/makerspaces","technology",N721="technology/hardware","technology",N721="technology/gadgets","technology",N721="technology/wearables","technology",N721="film &amp; video/television","film &amp; video",N721="film &amp; video/animation","film &amp; video",N721="film &amp; video/science fiction","film &amp; video",N721="film &amp; video/documentary","film &amp; video",N721="film &amp; video/drama","film &amp; video",N721="film &amp; video/shorts","film &amp; video",N721="games/video games","games",N721="games/tabletop games","games",N721="games/mobile games","games",N721="journalism/audio","journalism",N721="photography/people","photography",N721="photography/photobooks","photography",N721="photography/places","photography",N721="photography/nature","photography",N721="music/electronic music","music",N721="music/rock","music",N721="music/indie rock","music",N721="music/faith","music",N721="publishing/children's books","publishing",N721="publishing/art books","publishing",N721="publishing/fiction","publishing",N721="publishing/translations","publishing",N721="music/pop","music",N721="music/classical music","music",N721="publishing/nonfiction","publishing",N721="publishing/radio &amp; podcasts","publishing",N721="music/world music","music",N721="music/metal","music",N721="music/jazz","music","TRUE","FALSE")</f>
        <v>technology</v>
      </c>
      <c r="R721" t="str" cm="1">
        <f t="array" ref="R721">_xlfn.IFS(N721="food/small batch","small batch",N721="food/restaurants","retaurants",N721="food/food trucks","food trucks",N721="theater/spaces","spaces",N721="theater/musical","musical",N721="theater/plays","plays",N721="technology/web","web",N721="technology/space exploration","space exploration",N721="technology/makerspaces","makerspaces",N721="technology/hardware","hardware",N721="technology/gadgets","gadgets",N721="technology/wearables","wearables",N721="film &amp; video/television","television",N721="film &amp; video/animation","animation",N721="film &amp; video/science fiction","science fiction",N721="film &amp; video/documentary","documentary",N721="film &amp; video/drama","drama",N721="film &amp; video/shorts","shorts",N721="games/video games","video games",N721="games/tabletop games","tabletop games",N721="games/mobile games","mobile games",N721="journalism/audio","audio",N721="photography/people","people",N721="photography/photobooks","photobooks",N721="photography/places","places",N721="photography/nature","nature",N721="music/electronic music","electronic music",N721="music/rock","rock",N721="music/indie rock","indie rock",N721="music/faith","faith",N721="publishing/children's books","children's books",N721="publishing/art books","art books",N721="publishing/fiction","fiction",N721="publishing/translations","translations",N721="music/pop","pop",N721="music/classical music","classical music",N721="publishing/nonfiction","nonfiction",N721="publishing/radio &amp; podcasts","radio &amp; podcasts",N721="music/world music","world music",N721="music/metal","metal",N721="music/jazz","jazz","TRUE","FALSE")</f>
        <v>wearables</v>
      </c>
      <c r="S721" s="5">
        <f t="shared" si="46"/>
        <v>42409.040231481486</v>
      </c>
      <c r="T721" s="5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44"/>
        <v>143.94736842105263</v>
      </c>
      <c r="P722" s="24">
        <f t="shared" si="45"/>
        <v>66.707317073170728</v>
      </c>
      <c r="Q722" t="str" cm="1">
        <f t="array" ref="Q722">_xlfn.IFS(N722="food/small batch","food",N722="food/restaurants","food",N722="food/food trucks","food",N722="theater/spaces","theater",N722="theater/musical","theater",N722="theater/plays","theater",N722="technology/web","technology",N722="technology/space exploration","technology",N722="technology/makerspaces","technology",N722="technology/hardware","technology",N722="technology/gadgets","technology",N722="technology/wearables","technology",N722="film &amp; video/television","film &amp; video",N722="film &amp; video/animation","film &amp; video",N722="film &amp; video/science fiction","film &amp; video",N722="film &amp; video/documentary","film &amp; video",N722="film &amp; video/drama","film &amp; video",N722="film &amp; video/shorts","film &amp; video",N722="games/video games","games",N722="games/tabletop games","games",N722="games/mobile games","games",N722="journalism/audio","journalism",N722="photography/people","photography",N722="photography/photobooks","photography",N722="photography/places","photography",N722="photography/nature","photography",N722="music/electronic music","music",N722="music/rock","music",N722="music/indie rock","music",N722="music/faith","music",N722="publishing/children's books","publishing",N722="publishing/art books","publishing",N722="publishing/fiction","publishing",N722="publishing/translations","publishing",N722="music/pop","music",N722="music/classical music","music",N722="publishing/nonfiction","publishing",N722="publishing/radio &amp; podcasts","publishing",N722="music/world music","music",N722="music/metal","music",N722="music/jazz","music","TRUE","FALSE")</f>
        <v>publishing</v>
      </c>
      <c r="R722" t="str" cm="1">
        <f t="array" ref="R722">_xlfn.IFS(N722="food/small batch","small batch",N722="food/restaurants","retaurants",N722="food/food trucks","food trucks",N722="theater/spaces","spaces",N722="theater/musical","musical",N722="theater/plays","plays",N722="technology/web","web",N722="technology/space exploration","space exploration",N722="technology/makerspaces","makerspaces",N722="technology/hardware","hardware",N722="technology/gadgets","gadgets",N722="technology/wearables","wearables",N722="film &amp; video/television","television",N722="film &amp; video/animation","animation",N722="film &amp; video/science fiction","science fiction",N722="film &amp; video/documentary","documentary",N722="film &amp; video/drama","drama",N722="film &amp; video/shorts","shorts",N722="games/video games","video games",N722="games/tabletop games","tabletop games",N722="games/mobile games","mobile games",N722="journalism/audio","audio",N722="photography/people","people",N722="photography/photobooks","photobooks",N722="photography/places","places",N722="photography/nature","nature",N722="music/electronic music","electronic music",N722="music/rock","rock",N722="music/indie rock","indie rock",N722="music/faith","faith",N722="publishing/children's books","children's books",N722="publishing/art books","art books",N722="publishing/fiction","fiction",N722="publishing/translations","translations",N722="music/pop","pop",N722="music/classical music","classical music",N722="publishing/nonfiction","nonfiction",N722="publishing/radio &amp; podcasts","radio &amp; podcasts",N722="music/world music","world music",N722="music/metal","metal",N722="music/jazz","jazz","TRUE","FALSE")</f>
        <v>nonfiction</v>
      </c>
      <c r="S722" s="5">
        <f t="shared" si="46"/>
        <v>40909.649201388893</v>
      </c>
      <c r="T722" s="5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44"/>
        <v>122.10975609756099</v>
      </c>
      <c r="P723" s="24">
        <f t="shared" si="45"/>
        <v>84.142857142857139</v>
      </c>
      <c r="Q723" t="str" cm="1">
        <f t="array" ref="Q723">_xlfn.IFS(N723="food/small batch","food",N723="food/restaurants","food",N723="food/food trucks","food",N723="theater/spaces","theater",N723="theater/musical","theater",N723="theater/plays","theater",N723="technology/web","technology",N723="technology/space exploration","technology",N723="technology/makerspaces","technology",N723="technology/hardware","technology",N723="technology/gadgets","technology",N723="technology/wearables","technology",N723="film &amp; video/television","film &amp; video",N723="film &amp; video/animation","film &amp; video",N723="film &amp; video/science fiction","film &amp; video",N723="film &amp; video/documentary","film &amp; video",N723="film &amp; video/drama","film &amp; video",N723="film &amp; video/shorts","film &amp; video",N723="games/video games","games",N723="games/tabletop games","games",N723="games/mobile games","games",N723="journalism/audio","journalism",N723="photography/people","photography",N723="photography/photobooks","photography",N723="photography/places","photography",N723="photography/nature","photography",N723="music/electronic music","music",N723="music/rock","music",N723="music/indie rock","music",N723="music/faith","music",N723="publishing/children's books","publishing",N723="publishing/art books","publishing",N723="publishing/fiction","publishing",N723="publishing/translations","publishing",N723="music/pop","music",N723="music/classical music","music",N723="publishing/nonfiction","publishing",N723="publishing/radio &amp; podcasts","publishing",N723="music/world music","music",N723="music/metal","music",N723="music/jazz","music","TRUE","FALSE")</f>
        <v>publishing</v>
      </c>
      <c r="R723" t="str" cm="1">
        <f t="array" ref="R723">_xlfn.IFS(N723="food/small batch","small batch",N723="food/restaurants","retaurants",N723="food/food trucks","food trucks",N723="theater/spaces","spaces",N723="theater/musical","musical",N723="theater/plays","plays",N723="technology/web","web",N723="technology/space exploration","space exploration",N723="technology/makerspaces","makerspaces",N723="technology/hardware","hardware",N723="technology/gadgets","gadgets",N723="technology/wearables","wearables",N723="film &amp; video/television","television",N723="film &amp; video/animation","animation",N723="film &amp; video/science fiction","science fiction",N723="film &amp; video/documentary","documentary",N723="film &amp; video/drama","drama",N723="film &amp; video/shorts","shorts",N723="games/video games","video games",N723="games/tabletop games","tabletop games",N723="games/mobile games","mobile games",N723="journalism/audio","audio",N723="photography/people","people",N723="photography/photobooks","photobooks",N723="photography/places","places",N723="photography/nature","nature",N723="music/electronic music","electronic music",N723="music/rock","rock",N723="music/indie rock","indie rock",N723="music/faith","faith",N723="publishing/children's books","children's books",N723="publishing/art books","art books",N723="publishing/fiction","fiction",N723="publishing/translations","translations",N723="music/pop","pop",N723="music/classical music","classical music",N723="publishing/nonfiction","nonfiction",N723="publishing/radio &amp; podcasts","radio &amp; podcasts",N723="music/world music","world music",N723="music/metal","metal",N723="music/jazz","jazz","TRUE","FALSE")</f>
        <v>nonfiction</v>
      </c>
      <c r="S723" s="5">
        <f t="shared" si="46"/>
        <v>41807.571840277778</v>
      </c>
      <c r="T723" s="5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44"/>
        <v>132.024</v>
      </c>
      <c r="P724" s="24">
        <f t="shared" si="45"/>
        <v>215.72549019607843</v>
      </c>
      <c r="Q724" t="str" cm="1">
        <f t="array" ref="Q724">_xlfn.IFS(N724="food/small batch","food",N724="food/restaurants","food",N724="food/food trucks","food",N724="theater/spaces","theater",N724="theater/musical","theater",N724="theater/plays","theater",N724="technology/web","technology",N724="technology/space exploration","technology",N724="technology/makerspaces","technology",N724="technology/hardware","technology",N724="technology/gadgets","technology",N724="technology/wearables","technology",N724="film &amp; video/television","film &amp; video",N724="film &amp; video/animation","film &amp; video",N724="film &amp; video/science fiction","film &amp; video",N724="film &amp; video/documentary","film &amp; video",N724="film &amp; video/drama","film &amp; video",N724="film &amp; video/shorts","film &amp; video",N724="games/video games","games",N724="games/tabletop games","games",N724="games/mobile games","games",N724="journalism/audio","journalism",N724="photography/people","photography",N724="photography/photobooks","photography",N724="photography/places","photography",N724="photography/nature","photography",N724="music/electronic music","music",N724="music/rock","music",N724="music/indie rock","music",N724="music/faith","music",N724="publishing/children's books","publishing",N724="publishing/art books","publishing",N724="publishing/fiction","publishing",N724="publishing/translations","publishing",N724="music/pop","music",N724="music/classical music","music",N724="publishing/nonfiction","publishing",N724="publishing/radio &amp; podcasts","publishing",N724="music/world music","music",N724="music/metal","music",N724="music/jazz","music","TRUE","FALSE")</f>
        <v>publishing</v>
      </c>
      <c r="R724" t="str" cm="1">
        <f t="array" ref="R724">_xlfn.IFS(N724="food/small batch","small batch",N724="food/restaurants","retaurants",N724="food/food trucks","food trucks",N724="theater/spaces","spaces",N724="theater/musical","musical",N724="theater/plays","plays",N724="technology/web","web",N724="technology/space exploration","space exploration",N724="technology/makerspaces","makerspaces",N724="technology/hardware","hardware",N724="technology/gadgets","gadgets",N724="technology/wearables","wearables",N724="film &amp; video/television","television",N724="film &amp; video/animation","animation",N724="film &amp; video/science fiction","science fiction",N724="film &amp; video/documentary","documentary",N724="film &amp; video/drama","drama",N724="film &amp; video/shorts","shorts",N724="games/video games","video games",N724="games/tabletop games","tabletop games",N724="games/mobile games","mobile games",N724="journalism/audio","audio",N724="photography/people","people",N724="photography/photobooks","photobooks",N724="photography/places","places",N724="photography/nature","nature",N724="music/electronic music","electronic music",N724="music/rock","rock",N724="music/indie rock","indie rock",N724="music/faith","faith",N724="publishing/children's books","children's books",N724="publishing/art books","art books",N724="publishing/fiction","fiction",N724="publishing/translations","translations",N724="music/pop","pop",N724="music/classical music","classical music",N724="publishing/nonfiction","nonfiction",N724="publishing/radio &amp; podcasts","radio &amp; podcasts",N724="music/world music","world music",N724="music/metal","metal",N724="music/jazz","jazz","TRUE","FALSE")</f>
        <v>nonfiction</v>
      </c>
      <c r="S724" s="5">
        <f t="shared" si="46"/>
        <v>40977.805300925924</v>
      </c>
      <c r="T724" s="5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44"/>
        <v>109.38000000000001</v>
      </c>
      <c r="P725" s="24">
        <f t="shared" si="45"/>
        <v>54.69</v>
      </c>
      <c r="Q725" t="str" cm="1">
        <f t="array" ref="Q725">_xlfn.IFS(N725="food/small batch","food",N725="food/restaurants","food",N725="food/food trucks","food",N725="theater/spaces","theater",N725="theater/musical","theater",N725="theater/plays","theater",N725="technology/web","technology",N725="technology/space exploration","technology",N725="technology/makerspaces","technology",N725="technology/hardware","technology",N725="technology/gadgets","technology",N725="technology/wearables","technology",N725="film &amp; video/television","film &amp; video",N725="film &amp; video/animation","film &amp; video",N725="film &amp; video/science fiction","film &amp; video",N725="film &amp; video/documentary","film &amp; video",N725="film &amp; video/drama","film &amp; video",N725="film &amp; video/shorts","film &amp; video",N725="games/video games","games",N725="games/tabletop games","games",N725="games/mobile games","games",N725="journalism/audio","journalism",N725="photography/people","photography",N725="photography/photobooks","photography",N725="photography/places","photography",N725="photography/nature","photography",N725="music/electronic music","music",N725="music/rock","music",N725="music/indie rock","music",N725="music/faith","music",N725="publishing/children's books","publishing",N725="publishing/art books","publishing",N725="publishing/fiction","publishing",N725="publishing/translations","publishing",N725="music/pop","music",N725="music/classical music","music",N725="publishing/nonfiction","publishing",N725="publishing/radio &amp; podcasts","publishing",N725="music/world music","music",N725="music/metal","music",N725="music/jazz","music","TRUE","FALSE")</f>
        <v>publishing</v>
      </c>
      <c r="R725" t="str" cm="1">
        <f t="array" ref="R725">_xlfn.IFS(N725="food/small batch","small batch",N725="food/restaurants","retaurants",N725="food/food trucks","food trucks",N725="theater/spaces","spaces",N725="theater/musical","musical",N725="theater/plays","plays",N725="technology/web","web",N725="technology/space exploration","space exploration",N725="technology/makerspaces","makerspaces",N725="technology/hardware","hardware",N725="technology/gadgets","gadgets",N725="technology/wearables","wearables",N725="film &amp; video/television","television",N725="film &amp; video/animation","animation",N725="film &amp; video/science fiction","science fiction",N725="film &amp; video/documentary","documentary",N725="film &amp; video/drama","drama",N725="film &amp; video/shorts","shorts",N725="games/video games","video games",N725="games/tabletop games","tabletop games",N725="games/mobile games","mobile games",N725="journalism/audio","audio",N725="photography/people","people",N725="photography/photobooks","photobooks",N725="photography/places","places",N725="photography/nature","nature",N725="music/electronic music","electronic music",N725="music/rock","rock",N725="music/indie rock","indie rock",N725="music/faith","faith",N725="publishing/children's books","children's books",N725="publishing/art books","art books",N725="publishing/fiction","fiction",N725="publishing/translations","translations",N725="music/pop","pop",N725="music/classical music","classical music",N725="publishing/nonfiction","nonfiction",N725="publishing/radio &amp; podcasts","radio &amp; podcasts",N725="music/world music","world music",N725="music/metal","metal",N725="music/jazz","jazz","TRUE","FALSE")</f>
        <v>nonfiction</v>
      </c>
      <c r="S725" s="5">
        <f t="shared" si="46"/>
        <v>42184.816539351858</v>
      </c>
      <c r="T725" s="5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44"/>
        <v>105.47157142857144</v>
      </c>
      <c r="P726" s="24">
        <f t="shared" si="45"/>
        <v>51.62944055944056</v>
      </c>
      <c r="Q726" t="str" cm="1">
        <f t="array" ref="Q726">_xlfn.IFS(N726="food/small batch","food",N726="food/restaurants","food",N726="food/food trucks","food",N726="theater/spaces","theater",N726="theater/musical","theater",N726="theater/plays","theater",N726="technology/web","technology",N726="technology/space exploration","technology",N726="technology/makerspaces","technology",N726="technology/hardware","technology",N726="technology/gadgets","technology",N726="technology/wearables","technology",N726="film &amp; video/television","film &amp; video",N726="film &amp; video/animation","film &amp; video",N726="film &amp; video/science fiction","film &amp; video",N726="film &amp; video/documentary","film &amp; video",N726="film &amp; video/drama","film &amp; video",N726="film &amp; video/shorts","film &amp; video",N726="games/video games","games",N726="games/tabletop games","games",N726="games/mobile games","games",N726="journalism/audio","journalism",N726="photography/people","photography",N726="photography/photobooks","photography",N726="photography/places","photography",N726="photography/nature","photography",N726="music/electronic music","music",N726="music/rock","music",N726="music/indie rock","music",N726="music/faith","music",N726="publishing/children's books","publishing",N726="publishing/art books","publishing",N726="publishing/fiction","publishing",N726="publishing/translations","publishing",N726="music/pop","music",N726="music/classical music","music",N726="publishing/nonfiction","publishing",N726="publishing/radio &amp; podcasts","publishing",N726="music/world music","music",N726="music/metal","music",N726="music/jazz","music","TRUE","FALSE")</f>
        <v>publishing</v>
      </c>
      <c r="R726" t="str" cm="1">
        <f t="array" ref="R726">_xlfn.IFS(N726="food/small batch","small batch",N726="food/restaurants","retaurants",N726="food/food trucks","food trucks",N726="theater/spaces","spaces",N726="theater/musical","musical",N726="theater/plays","plays",N726="technology/web","web",N726="technology/space exploration","space exploration",N726="technology/makerspaces","makerspaces",N726="technology/hardware","hardware",N726="technology/gadgets","gadgets",N726="technology/wearables","wearables",N726="film &amp; video/television","television",N726="film &amp; video/animation","animation",N726="film &amp; video/science fiction","science fiction",N726="film &amp; video/documentary","documentary",N726="film &amp; video/drama","drama",N726="film &amp; video/shorts","shorts",N726="games/video games","video games",N726="games/tabletop games","tabletop games",N726="games/mobile games","mobile games",N726="journalism/audio","audio",N726="photography/people","people",N726="photography/photobooks","photobooks",N726="photography/places","places",N726="photography/nature","nature",N726="music/electronic music","electronic music",N726="music/rock","rock",N726="music/indie rock","indie rock",N726="music/faith","faith",N726="publishing/children's books","children's books",N726="publishing/art books","art books",N726="publishing/fiction","fiction",N726="publishing/translations","translations",N726="music/pop","pop",N726="music/classical music","classical music",N726="publishing/nonfiction","nonfiction",N726="publishing/radio &amp; podcasts","radio &amp; podcasts",N726="music/world music","world music",N726="music/metal","metal",N726="music/jazz","jazz","TRUE","FALSE")</f>
        <v>nonfiction</v>
      </c>
      <c r="S726" s="5">
        <f t="shared" si="46"/>
        <v>40694.638460648144</v>
      </c>
      <c r="T726" s="5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44"/>
        <v>100.35000000000001</v>
      </c>
      <c r="P727" s="24">
        <f t="shared" si="45"/>
        <v>143.35714285714286</v>
      </c>
      <c r="Q727" t="str" cm="1">
        <f t="array" ref="Q727">_xlfn.IFS(N727="food/small batch","food",N727="food/restaurants","food",N727="food/food trucks","food",N727="theater/spaces","theater",N727="theater/musical","theater",N727="theater/plays","theater",N727="technology/web","technology",N727="technology/space exploration","technology",N727="technology/makerspaces","technology",N727="technology/hardware","technology",N727="technology/gadgets","technology",N727="technology/wearables","technology",N727="film &amp; video/television","film &amp; video",N727="film &amp; video/animation","film &amp; video",N727="film &amp; video/science fiction","film &amp; video",N727="film &amp; video/documentary","film &amp; video",N727="film &amp; video/drama","film &amp; video",N727="film &amp; video/shorts","film &amp; video",N727="games/video games","games",N727="games/tabletop games","games",N727="games/mobile games","games",N727="journalism/audio","journalism",N727="photography/people","photography",N727="photography/photobooks","photography",N727="photography/places","photography",N727="photography/nature","photography",N727="music/electronic music","music",N727="music/rock","music",N727="music/indie rock","music",N727="music/faith","music",N727="publishing/children's books","publishing",N727="publishing/art books","publishing",N727="publishing/fiction","publishing",N727="publishing/translations","publishing",N727="music/pop","music",N727="music/classical music","music",N727="publishing/nonfiction","publishing",N727="publishing/radio &amp; podcasts","publishing",N727="music/world music","music",N727="music/metal","music",N727="music/jazz","music","TRUE","FALSE")</f>
        <v>publishing</v>
      </c>
      <c r="R727" t="str" cm="1">
        <f t="array" ref="R727">_xlfn.IFS(N727="food/small batch","small batch",N727="food/restaurants","retaurants",N727="food/food trucks","food trucks",N727="theater/spaces","spaces",N727="theater/musical","musical",N727="theater/plays","plays",N727="technology/web","web",N727="technology/space exploration","space exploration",N727="technology/makerspaces","makerspaces",N727="technology/hardware","hardware",N727="technology/gadgets","gadgets",N727="technology/wearables","wearables",N727="film &amp; video/television","television",N727="film &amp; video/animation","animation",N727="film &amp; video/science fiction","science fiction",N727="film &amp; video/documentary","documentary",N727="film &amp; video/drama","drama",N727="film &amp; video/shorts","shorts",N727="games/video games","video games",N727="games/tabletop games","tabletop games",N727="games/mobile games","mobile games",N727="journalism/audio","audio",N727="photography/people","people",N727="photography/photobooks","photobooks",N727="photography/places","places",N727="photography/nature","nature",N727="music/electronic music","electronic music",N727="music/rock","rock",N727="music/indie rock","indie rock",N727="music/faith","faith",N727="publishing/children's books","children's books",N727="publishing/art books","art books",N727="publishing/fiction","fiction",N727="publishing/translations","translations",N727="music/pop","pop",N727="music/classical music","classical music",N727="publishing/nonfiction","nonfiction",N727="publishing/radio &amp; podcasts","radio &amp; podcasts",N727="music/world music","world music",N727="music/metal","metal",N727="music/jazz","jazz","TRUE","FALSE")</f>
        <v>nonfiction</v>
      </c>
      <c r="S727" s="5">
        <f t="shared" si="46"/>
        <v>42321.626296296294</v>
      </c>
      <c r="T727" s="5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44"/>
        <v>101.4</v>
      </c>
      <c r="P728" s="24">
        <f t="shared" si="45"/>
        <v>72.428571428571431</v>
      </c>
      <c r="Q728" t="str" cm="1">
        <f t="array" ref="Q728">_xlfn.IFS(N728="food/small batch","food",N728="food/restaurants","food",N728="food/food trucks","food",N728="theater/spaces","theater",N728="theater/musical","theater",N728="theater/plays","theater",N728="technology/web","technology",N728="technology/space exploration","technology",N728="technology/makerspaces","technology",N728="technology/hardware","technology",N728="technology/gadgets","technology",N728="technology/wearables","technology",N728="film &amp; video/television","film &amp; video",N728="film &amp; video/animation","film &amp; video",N728="film &amp; video/science fiction","film &amp; video",N728="film &amp; video/documentary","film &amp; video",N728="film &amp; video/drama","film &amp; video",N728="film &amp; video/shorts","film &amp; video",N728="games/video games","games",N728="games/tabletop games","games",N728="games/mobile games","games",N728="journalism/audio","journalism",N728="photography/people","photography",N728="photography/photobooks","photography",N728="photography/places","photography",N728="photography/nature","photography",N728="music/electronic music","music",N728="music/rock","music",N728="music/indie rock","music",N728="music/faith","music",N728="publishing/children's books","publishing",N728="publishing/art books","publishing",N728="publishing/fiction","publishing",N728="publishing/translations","publishing",N728="music/pop","music",N728="music/classical music","music",N728="publishing/nonfiction","publishing",N728="publishing/radio &amp; podcasts","publishing",N728="music/world music","music",N728="music/metal","music",N728="music/jazz","music","TRUE","FALSE")</f>
        <v>publishing</v>
      </c>
      <c r="R728" t="str" cm="1">
        <f t="array" ref="R728">_xlfn.IFS(N728="food/small batch","small batch",N728="food/restaurants","retaurants",N728="food/food trucks","food trucks",N728="theater/spaces","spaces",N728="theater/musical","musical",N728="theater/plays","plays",N728="technology/web","web",N728="technology/space exploration","space exploration",N728="technology/makerspaces","makerspaces",N728="technology/hardware","hardware",N728="technology/gadgets","gadgets",N728="technology/wearables","wearables",N728="film &amp; video/television","television",N728="film &amp; video/animation","animation",N728="film &amp; video/science fiction","science fiction",N728="film &amp; video/documentary","documentary",N728="film &amp; video/drama","drama",N728="film &amp; video/shorts","shorts",N728="games/video games","video games",N728="games/tabletop games","tabletop games",N728="games/mobile games","mobile games",N728="journalism/audio","audio",N728="photography/people","people",N728="photography/photobooks","photobooks",N728="photography/places","places",N728="photography/nature","nature",N728="music/electronic music","electronic music",N728="music/rock","rock",N728="music/indie rock","indie rock",N728="music/faith","faith",N728="publishing/children's books","children's books",N728="publishing/art books","art books",N728="publishing/fiction","fiction",N728="publishing/translations","translations",N728="music/pop","pop",N728="music/classical music","classical music",N728="publishing/nonfiction","nonfiction",N728="publishing/radio &amp; podcasts","radio &amp; podcasts",N728="music/world music","world music",N728="music/metal","metal",N728="music/jazz","jazz","TRUE","FALSE")</f>
        <v>nonfiction</v>
      </c>
      <c r="S728" s="5">
        <f t="shared" si="46"/>
        <v>41346.042673611111</v>
      </c>
      <c r="T728" s="5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44"/>
        <v>155.51428571428571</v>
      </c>
      <c r="P729" s="24">
        <f t="shared" si="45"/>
        <v>36.530201342281877</v>
      </c>
      <c r="Q729" t="str" cm="1">
        <f t="array" ref="Q729">_xlfn.IFS(N729="food/small batch","food",N729="food/restaurants","food",N729="food/food trucks","food",N729="theater/spaces","theater",N729="theater/musical","theater",N729="theater/plays","theater",N729="technology/web","technology",N729="technology/space exploration","technology",N729="technology/makerspaces","technology",N729="technology/hardware","technology",N729="technology/gadgets","technology",N729="technology/wearables","technology",N729="film &amp; video/television","film &amp; video",N729="film &amp; video/animation","film &amp; video",N729="film &amp; video/science fiction","film &amp; video",N729="film &amp; video/documentary","film &amp; video",N729="film &amp; video/drama","film &amp; video",N729="film &amp; video/shorts","film &amp; video",N729="games/video games","games",N729="games/tabletop games","games",N729="games/mobile games","games",N729="journalism/audio","journalism",N729="photography/people","photography",N729="photography/photobooks","photography",N729="photography/places","photography",N729="photography/nature","photography",N729="music/electronic music","music",N729="music/rock","music",N729="music/indie rock","music",N729="music/faith","music",N729="publishing/children's books","publishing",N729="publishing/art books","publishing",N729="publishing/fiction","publishing",N729="publishing/translations","publishing",N729="music/pop","music",N729="music/classical music","music",N729="publishing/nonfiction","publishing",N729="publishing/radio &amp; podcasts","publishing",N729="music/world music","music",N729="music/metal","music",N729="music/jazz","music","TRUE","FALSE")</f>
        <v>publishing</v>
      </c>
      <c r="R729" t="str" cm="1">
        <f t="array" ref="R729">_xlfn.IFS(N729="food/small batch","small batch",N729="food/restaurants","retaurants",N729="food/food trucks","food trucks",N729="theater/spaces","spaces",N729="theater/musical","musical",N729="theater/plays","plays",N729="technology/web","web",N729="technology/space exploration","space exploration",N729="technology/makerspaces","makerspaces",N729="technology/hardware","hardware",N729="technology/gadgets","gadgets",N729="technology/wearables","wearables",N729="film &amp; video/television","television",N729="film &amp; video/animation","animation",N729="film &amp; video/science fiction","science fiction",N729="film &amp; video/documentary","documentary",N729="film &amp; video/drama","drama",N729="film &amp; video/shorts","shorts",N729="games/video games","video games",N729="games/tabletop games","tabletop games",N729="games/mobile games","mobile games",N729="journalism/audio","audio",N729="photography/people","people",N729="photography/photobooks","photobooks",N729="photography/places","places",N729="photography/nature","nature",N729="music/electronic music","electronic music",N729="music/rock","rock",N729="music/indie rock","indie rock",N729="music/faith","faith",N729="publishing/children's books","children's books",N729="publishing/art books","art books",N729="publishing/fiction","fiction",N729="publishing/translations","translations",N729="music/pop","pop",N729="music/classical music","classical music",N729="publishing/nonfiction","nonfiction",N729="publishing/radio &amp; podcasts","radio &amp; podcasts",N729="music/world music","world music",N729="music/metal","metal",N729="music/jazz","jazz","TRUE","FALSE")</f>
        <v>nonfiction</v>
      </c>
      <c r="S729" s="5">
        <f t="shared" si="46"/>
        <v>41247.020243055551</v>
      </c>
      <c r="T729" s="5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44"/>
        <v>105.566</v>
      </c>
      <c r="P730" s="24">
        <f t="shared" si="45"/>
        <v>60.903461538461535</v>
      </c>
      <c r="Q730" t="str" cm="1">
        <f t="array" ref="Q730">_xlfn.IFS(N730="food/small batch","food",N730="food/restaurants","food",N730="food/food trucks","food",N730="theater/spaces","theater",N730="theater/musical","theater",N730="theater/plays","theater",N730="technology/web","technology",N730="technology/space exploration","technology",N730="technology/makerspaces","technology",N730="technology/hardware","technology",N730="technology/gadgets","technology",N730="technology/wearables","technology",N730="film &amp; video/television","film &amp; video",N730="film &amp; video/animation","film &amp; video",N730="film &amp; video/science fiction","film &amp; video",N730="film &amp; video/documentary","film &amp; video",N730="film &amp; video/drama","film &amp; video",N730="film &amp; video/shorts","film &amp; video",N730="games/video games","games",N730="games/tabletop games","games",N730="games/mobile games","games",N730="journalism/audio","journalism",N730="photography/people","photography",N730="photography/photobooks","photography",N730="photography/places","photography",N730="photography/nature","photography",N730="music/electronic music","music",N730="music/rock","music",N730="music/indie rock","music",N730="music/faith","music",N730="publishing/children's books","publishing",N730="publishing/art books","publishing",N730="publishing/fiction","publishing",N730="publishing/translations","publishing",N730="music/pop","music",N730="music/classical music","music",N730="publishing/nonfiction","publishing",N730="publishing/radio &amp; podcasts","publishing",N730="music/world music","music",N730="music/metal","music",N730="music/jazz","music","TRUE","FALSE")</f>
        <v>publishing</v>
      </c>
      <c r="R730" t="str" cm="1">
        <f t="array" ref="R730">_xlfn.IFS(N730="food/small batch","small batch",N730="food/restaurants","retaurants",N730="food/food trucks","food trucks",N730="theater/spaces","spaces",N730="theater/musical","musical",N730="theater/plays","plays",N730="technology/web","web",N730="technology/space exploration","space exploration",N730="technology/makerspaces","makerspaces",N730="technology/hardware","hardware",N730="technology/gadgets","gadgets",N730="technology/wearables","wearables",N730="film &amp; video/television","television",N730="film &amp; video/animation","animation",N730="film &amp; video/science fiction","science fiction",N730="film &amp; video/documentary","documentary",N730="film &amp; video/drama","drama",N730="film &amp; video/shorts","shorts",N730="games/video games","video games",N730="games/tabletop games","tabletop games",N730="games/mobile games","mobile games",N730="journalism/audio","audio",N730="photography/people","people",N730="photography/photobooks","photobooks",N730="photography/places","places",N730="photography/nature","nature",N730="music/electronic music","electronic music",N730="music/rock","rock",N730="music/indie rock","indie rock",N730="music/faith","faith",N730="publishing/children's books","children's books",N730="publishing/art books","art books",N730="publishing/fiction","fiction",N730="publishing/translations","translations",N730="music/pop","pop",N730="music/classical music","classical music",N730="publishing/nonfiction","nonfiction",N730="publishing/radio &amp; podcasts","radio &amp; podcasts",N730="music/world music","world music",N730="music/metal","metal",N730="music/jazz","jazz","TRUE","FALSE")</f>
        <v>nonfiction</v>
      </c>
      <c r="S730" s="5">
        <f t="shared" si="46"/>
        <v>40731.837465277778</v>
      </c>
      <c r="T730" s="5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44"/>
        <v>130.65</v>
      </c>
      <c r="P731" s="24">
        <f t="shared" si="45"/>
        <v>43.55</v>
      </c>
      <c r="Q731" t="str" cm="1">
        <f t="array" ref="Q731">_xlfn.IFS(N731="food/small batch","food",N731="food/restaurants","food",N731="food/food trucks","food",N731="theater/spaces","theater",N731="theater/musical","theater",N731="theater/plays","theater",N731="technology/web","technology",N731="technology/space exploration","technology",N731="technology/makerspaces","technology",N731="technology/hardware","technology",N731="technology/gadgets","technology",N731="technology/wearables","technology",N731="film &amp; video/television","film &amp; video",N731="film &amp; video/animation","film &amp; video",N731="film &amp; video/science fiction","film &amp; video",N731="film &amp; video/documentary","film &amp; video",N731="film &amp; video/drama","film &amp; video",N731="film &amp; video/shorts","film &amp; video",N731="games/video games","games",N731="games/tabletop games","games",N731="games/mobile games","games",N731="journalism/audio","journalism",N731="photography/people","photography",N731="photography/photobooks","photography",N731="photography/places","photography",N731="photography/nature","photography",N731="music/electronic music","music",N731="music/rock","music",N731="music/indie rock","music",N731="music/faith","music",N731="publishing/children's books","publishing",N731="publishing/art books","publishing",N731="publishing/fiction","publishing",N731="publishing/translations","publishing",N731="music/pop","music",N731="music/classical music","music",N731="publishing/nonfiction","publishing",N731="publishing/radio &amp; podcasts","publishing",N731="music/world music","music",N731="music/metal","music",N731="music/jazz","music","TRUE","FALSE")</f>
        <v>publishing</v>
      </c>
      <c r="R731" t="str" cm="1">
        <f t="array" ref="R731">_xlfn.IFS(N731="food/small batch","small batch",N731="food/restaurants","retaurants",N731="food/food trucks","food trucks",N731="theater/spaces","spaces",N731="theater/musical","musical",N731="theater/plays","plays",N731="technology/web","web",N731="technology/space exploration","space exploration",N731="technology/makerspaces","makerspaces",N731="technology/hardware","hardware",N731="technology/gadgets","gadgets",N731="technology/wearables","wearables",N731="film &amp; video/television","television",N731="film &amp; video/animation","animation",N731="film &amp; video/science fiction","science fiction",N731="film &amp; video/documentary","documentary",N731="film &amp; video/drama","drama",N731="film &amp; video/shorts","shorts",N731="games/video games","video games",N731="games/tabletop games","tabletop games",N731="games/mobile games","mobile games",N731="journalism/audio","audio",N731="photography/people","people",N731="photography/photobooks","photobooks",N731="photography/places","places",N731="photography/nature","nature",N731="music/electronic music","electronic music",N731="music/rock","rock",N731="music/indie rock","indie rock",N731="music/faith","faith",N731="publishing/children's books","children's books",N731="publishing/art books","art books",N731="publishing/fiction","fiction",N731="publishing/translations","translations",N731="music/pop","pop",N731="music/classical music","classical music",N731="publishing/nonfiction","nonfiction",N731="publishing/radio &amp; podcasts","radio &amp; podcasts",N731="music/world music","world music",N731="music/metal","metal",N731="music/jazz","jazz","TRUE","FALSE")</f>
        <v>nonfiction</v>
      </c>
      <c r="S731" s="5">
        <f t="shared" si="46"/>
        <v>41111.185891203706</v>
      </c>
      <c r="T731" s="5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44"/>
        <v>132.19</v>
      </c>
      <c r="P732" s="24">
        <f t="shared" si="45"/>
        <v>99.766037735849054</v>
      </c>
      <c r="Q732" t="str" cm="1">
        <f t="array" ref="Q732">_xlfn.IFS(N732="food/small batch","food",N732="food/restaurants","food",N732="food/food trucks","food",N732="theater/spaces","theater",N732="theater/musical","theater",N732="theater/plays","theater",N732="technology/web","technology",N732="technology/space exploration","technology",N732="technology/makerspaces","technology",N732="technology/hardware","technology",N732="technology/gadgets","technology",N732="technology/wearables","technology",N732="film &amp; video/television","film &amp; video",N732="film &amp; video/animation","film &amp; video",N732="film &amp; video/science fiction","film &amp; video",N732="film &amp; video/documentary","film &amp; video",N732="film &amp; video/drama","film &amp; video",N732="film &amp; video/shorts","film &amp; video",N732="games/video games","games",N732="games/tabletop games","games",N732="games/mobile games","games",N732="journalism/audio","journalism",N732="photography/people","photography",N732="photography/photobooks","photography",N732="photography/places","photography",N732="photography/nature","photography",N732="music/electronic music","music",N732="music/rock","music",N732="music/indie rock","music",N732="music/faith","music",N732="publishing/children's books","publishing",N732="publishing/art books","publishing",N732="publishing/fiction","publishing",N732="publishing/translations","publishing",N732="music/pop","music",N732="music/classical music","music",N732="publishing/nonfiction","publishing",N732="publishing/radio &amp; podcasts","publishing",N732="music/world music","music",N732="music/metal","music",N732="music/jazz","music","TRUE","FALSE")</f>
        <v>publishing</v>
      </c>
      <c r="R732" t="str" cm="1">
        <f t="array" ref="R732">_xlfn.IFS(N732="food/small batch","small batch",N732="food/restaurants","retaurants",N732="food/food trucks","food trucks",N732="theater/spaces","spaces",N732="theater/musical","musical",N732="theater/plays","plays",N732="technology/web","web",N732="technology/space exploration","space exploration",N732="technology/makerspaces","makerspaces",N732="technology/hardware","hardware",N732="technology/gadgets","gadgets",N732="technology/wearables","wearables",N732="film &amp; video/television","television",N732="film &amp; video/animation","animation",N732="film &amp; video/science fiction","science fiction",N732="film &amp; video/documentary","documentary",N732="film &amp; video/drama","drama",N732="film &amp; video/shorts","shorts",N732="games/video games","video games",N732="games/tabletop games","tabletop games",N732="games/mobile games","mobile games",N732="journalism/audio","audio",N732="photography/people","people",N732="photography/photobooks","photobooks",N732="photography/places","places",N732="photography/nature","nature",N732="music/electronic music","electronic music",N732="music/rock","rock",N732="music/indie rock","indie rock",N732="music/faith","faith",N732="publishing/children's books","children's books",N732="publishing/art books","art books",N732="publishing/fiction","fiction",N732="publishing/translations","translations",N732="music/pop","pop",N732="music/classical music","classical music",N732="publishing/nonfiction","nonfiction",N732="publishing/radio &amp; podcasts","radio &amp; podcasts",N732="music/world music","world music",N732="music/metal","metal",N732="music/jazz","jazz","TRUE","FALSE")</f>
        <v>nonfiction</v>
      </c>
      <c r="S732" s="5">
        <f t="shared" si="46"/>
        <v>40854.745266203703</v>
      </c>
      <c r="T732" s="5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44"/>
        <v>126</v>
      </c>
      <c r="P733" s="24">
        <f t="shared" si="45"/>
        <v>88.732394366197184</v>
      </c>
      <c r="Q733" t="str" cm="1">
        <f t="array" ref="Q733">_xlfn.IFS(N733="food/small batch","food",N733="food/restaurants","food",N733="food/food trucks","food",N733="theater/spaces","theater",N733="theater/musical","theater",N733="theater/plays","theater",N733="technology/web","technology",N733="technology/space exploration","technology",N733="technology/makerspaces","technology",N733="technology/hardware","technology",N733="technology/gadgets","technology",N733="technology/wearables","technology",N733="film &amp; video/television","film &amp; video",N733="film &amp; video/animation","film &amp; video",N733="film &amp; video/science fiction","film &amp; video",N733="film &amp; video/documentary","film &amp; video",N733="film &amp; video/drama","film &amp; video",N733="film &amp; video/shorts","film &amp; video",N733="games/video games","games",N733="games/tabletop games","games",N733="games/mobile games","games",N733="journalism/audio","journalism",N733="photography/people","photography",N733="photography/photobooks","photography",N733="photography/places","photography",N733="photography/nature","photography",N733="music/electronic music","music",N733="music/rock","music",N733="music/indie rock","music",N733="music/faith","music",N733="publishing/children's books","publishing",N733="publishing/art books","publishing",N733="publishing/fiction","publishing",N733="publishing/translations","publishing",N733="music/pop","music",N733="music/classical music","music",N733="publishing/nonfiction","publishing",N733="publishing/radio &amp; podcasts","publishing",N733="music/world music","music",N733="music/metal","music",N733="music/jazz","music","TRUE","FALSE")</f>
        <v>publishing</v>
      </c>
      <c r="R733" t="str" cm="1">
        <f t="array" ref="R733">_xlfn.IFS(N733="food/small batch","small batch",N733="food/restaurants","retaurants",N733="food/food trucks","food trucks",N733="theater/spaces","spaces",N733="theater/musical","musical",N733="theater/plays","plays",N733="technology/web","web",N733="technology/space exploration","space exploration",N733="technology/makerspaces","makerspaces",N733="technology/hardware","hardware",N733="technology/gadgets","gadgets",N733="technology/wearables","wearables",N733="film &amp; video/television","television",N733="film &amp; video/animation","animation",N733="film &amp; video/science fiction","science fiction",N733="film &amp; video/documentary","documentary",N733="film &amp; video/drama","drama",N733="film &amp; video/shorts","shorts",N733="games/video games","video games",N733="games/tabletop games","tabletop games",N733="games/mobile games","mobile games",N733="journalism/audio","audio",N733="photography/people","people",N733="photography/photobooks","photobooks",N733="photography/places","places",N733="photography/nature","nature",N733="music/electronic music","electronic music",N733="music/rock","rock",N733="music/indie rock","indie rock",N733="music/faith","faith",N733="publishing/children's books","children's books",N733="publishing/art books","art books",N733="publishing/fiction","fiction",N733="publishing/translations","translations",N733="music/pop","pop",N733="music/classical music","classical music",N733="publishing/nonfiction","nonfiction",N733="publishing/radio &amp; podcasts","radio &amp; podcasts",N733="music/world music","world music",N733="music/metal","metal",N733="music/jazz","jazz","TRUE","FALSE")</f>
        <v>nonfiction</v>
      </c>
      <c r="S733" s="5">
        <f t="shared" si="46"/>
        <v>40879.795682870368</v>
      </c>
      <c r="T733" s="5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44"/>
        <v>160</v>
      </c>
      <c r="P734" s="24">
        <f t="shared" si="45"/>
        <v>4.9230769230769234</v>
      </c>
      <c r="Q734" t="str" cm="1">
        <f t="array" ref="Q734">_xlfn.IFS(N734="food/small batch","food",N734="food/restaurants","food",N734="food/food trucks","food",N734="theater/spaces","theater",N734="theater/musical","theater",N734="theater/plays","theater",N734="technology/web","technology",N734="technology/space exploration","technology",N734="technology/makerspaces","technology",N734="technology/hardware","technology",N734="technology/gadgets","technology",N734="technology/wearables","technology",N734="film &amp; video/television","film &amp; video",N734="film &amp; video/animation","film &amp; video",N734="film &amp; video/science fiction","film &amp; video",N734="film &amp; video/documentary","film &amp; video",N734="film &amp; video/drama","film &amp; video",N734="film &amp; video/shorts","film &amp; video",N734="games/video games","games",N734="games/tabletop games","games",N734="games/mobile games","games",N734="journalism/audio","journalism",N734="photography/people","photography",N734="photography/photobooks","photography",N734="photography/places","photography",N734="photography/nature","photography",N734="music/electronic music","music",N734="music/rock","music",N734="music/indie rock","music",N734="music/faith","music",N734="publishing/children's books","publishing",N734="publishing/art books","publishing",N734="publishing/fiction","publishing",N734="publishing/translations","publishing",N734="music/pop","music",N734="music/classical music","music",N734="publishing/nonfiction","publishing",N734="publishing/radio &amp; podcasts","publishing",N734="music/world music","music",N734="music/metal","music",N734="music/jazz","music","TRUE","FALSE")</f>
        <v>publishing</v>
      </c>
      <c r="R734" t="str" cm="1">
        <f t="array" ref="R734">_xlfn.IFS(N734="food/small batch","small batch",N734="food/restaurants","retaurants",N734="food/food trucks","food trucks",N734="theater/spaces","spaces",N734="theater/musical","musical",N734="theater/plays","plays",N734="technology/web","web",N734="technology/space exploration","space exploration",N734="technology/makerspaces","makerspaces",N734="technology/hardware","hardware",N734="technology/gadgets","gadgets",N734="technology/wearables","wearables",N734="film &amp; video/television","television",N734="film &amp; video/animation","animation",N734="film &amp; video/science fiction","science fiction",N734="film &amp; video/documentary","documentary",N734="film &amp; video/drama","drama",N734="film &amp; video/shorts","shorts",N734="games/video games","video games",N734="games/tabletop games","tabletop games",N734="games/mobile games","mobile games",N734="journalism/audio","audio",N734="photography/people","people",N734="photography/photobooks","photobooks",N734="photography/places","places",N734="photography/nature","nature",N734="music/electronic music","electronic music",N734="music/rock","rock",N734="music/indie rock","indie rock",N734="music/faith","faith",N734="publishing/children's books","children's books",N734="publishing/art books","art books",N734="publishing/fiction","fiction",N734="publishing/translations","translations",N734="music/pop","pop",N734="music/classical music","classical music",N734="publishing/nonfiction","nonfiction",N734="publishing/radio &amp; podcasts","radio &amp; podcasts",N734="music/world music","world music",N734="music/metal","metal",N734="music/jazz","jazz","TRUE","FALSE")</f>
        <v>nonfiction</v>
      </c>
      <c r="S734" s="5">
        <f t="shared" si="46"/>
        <v>41486.424317129626</v>
      </c>
      <c r="T734" s="5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44"/>
        <v>120.48</v>
      </c>
      <c r="P735" s="24">
        <f t="shared" si="45"/>
        <v>17.822485207100591</v>
      </c>
      <c r="Q735" t="str" cm="1">
        <f t="array" ref="Q735">_xlfn.IFS(N735="food/small batch","food",N735="food/restaurants","food",N735="food/food trucks","food",N735="theater/spaces","theater",N735="theater/musical","theater",N735="theater/plays","theater",N735="technology/web","technology",N735="technology/space exploration","technology",N735="technology/makerspaces","technology",N735="technology/hardware","technology",N735="technology/gadgets","technology",N735="technology/wearables","technology",N735="film &amp; video/television","film &amp; video",N735="film &amp; video/animation","film &amp; video",N735="film &amp; video/science fiction","film &amp; video",N735="film &amp; video/documentary","film &amp; video",N735="film &amp; video/drama","film &amp; video",N735="film &amp; video/shorts","film &amp; video",N735="games/video games","games",N735="games/tabletop games","games",N735="games/mobile games","games",N735="journalism/audio","journalism",N735="photography/people","photography",N735="photography/photobooks","photography",N735="photography/places","photography",N735="photography/nature","photography",N735="music/electronic music","music",N735="music/rock","music",N735="music/indie rock","music",N735="music/faith","music",N735="publishing/children's books","publishing",N735="publishing/art books","publishing",N735="publishing/fiction","publishing",N735="publishing/translations","publishing",N735="music/pop","music",N735="music/classical music","music",N735="publishing/nonfiction","publishing",N735="publishing/radio &amp; podcasts","publishing",N735="music/world music","music",N735="music/metal","music",N735="music/jazz","music","TRUE","FALSE")</f>
        <v>publishing</v>
      </c>
      <c r="R735" t="str" cm="1">
        <f t="array" ref="R735">_xlfn.IFS(N735="food/small batch","small batch",N735="food/restaurants","retaurants",N735="food/food trucks","food trucks",N735="theater/spaces","spaces",N735="theater/musical","musical",N735="theater/plays","plays",N735="technology/web","web",N735="technology/space exploration","space exploration",N735="technology/makerspaces","makerspaces",N735="technology/hardware","hardware",N735="technology/gadgets","gadgets",N735="technology/wearables","wearables",N735="film &amp; video/television","television",N735="film &amp; video/animation","animation",N735="film &amp; video/science fiction","science fiction",N735="film &amp; video/documentary","documentary",N735="film &amp; video/drama","drama",N735="film &amp; video/shorts","shorts",N735="games/video games","video games",N735="games/tabletop games","tabletop games",N735="games/mobile games","mobile games",N735="journalism/audio","audio",N735="photography/people","people",N735="photography/photobooks","photobooks",N735="photography/places","places",N735="photography/nature","nature",N735="music/electronic music","electronic music",N735="music/rock","rock",N735="music/indie rock","indie rock",N735="music/faith","faith",N735="publishing/children's books","children's books",N735="publishing/art books","art books",N735="publishing/fiction","fiction",N735="publishing/translations","translations",N735="music/pop","pop",N735="music/classical music","classical music",N735="publishing/nonfiction","nonfiction",N735="publishing/radio &amp; podcasts","radio &amp; podcasts",N735="music/world music","world music",N735="music/metal","metal",N735="music/jazz","jazz","TRUE","FALSE")</f>
        <v>nonfiction</v>
      </c>
      <c r="S735" s="5">
        <f t="shared" si="46"/>
        <v>41598.420046296298</v>
      </c>
      <c r="T735" s="5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44"/>
        <v>125.52941176470588</v>
      </c>
      <c r="P736" s="24">
        <f t="shared" si="45"/>
        <v>187.19298245614036</v>
      </c>
      <c r="Q736" t="str" cm="1">
        <f t="array" ref="Q736">_xlfn.IFS(N736="food/small batch","food",N736="food/restaurants","food",N736="food/food trucks","food",N736="theater/spaces","theater",N736="theater/musical","theater",N736="theater/plays","theater",N736="technology/web","technology",N736="technology/space exploration","technology",N736="technology/makerspaces","technology",N736="technology/hardware","technology",N736="technology/gadgets","technology",N736="technology/wearables","technology",N736="film &amp; video/television","film &amp; video",N736="film &amp; video/animation","film &amp; video",N736="film &amp; video/science fiction","film &amp; video",N736="film &amp; video/documentary","film &amp; video",N736="film &amp; video/drama","film &amp; video",N736="film &amp; video/shorts","film &amp; video",N736="games/video games","games",N736="games/tabletop games","games",N736="games/mobile games","games",N736="journalism/audio","journalism",N736="photography/people","photography",N736="photography/photobooks","photography",N736="photography/places","photography",N736="photography/nature","photography",N736="music/electronic music","music",N736="music/rock","music",N736="music/indie rock","music",N736="music/faith","music",N736="publishing/children's books","publishing",N736="publishing/art books","publishing",N736="publishing/fiction","publishing",N736="publishing/translations","publishing",N736="music/pop","music",N736="music/classical music","music",N736="publishing/nonfiction","publishing",N736="publishing/radio &amp; podcasts","publishing",N736="music/world music","music",N736="music/metal","music",N736="music/jazz","music","TRUE","FALSE")</f>
        <v>publishing</v>
      </c>
      <c r="R736" t="str" cm="1">
        <f t="array" ref="R736">_xlfn.IFS(N736="food/small batch","small batch",N736="food/restaurants","retaurants",N736="food/food trucks","food trucks",N736="theater/spaces","spaces",N736="theater/musical","musical",N736="theater/plays","plays",N736="technology/web","web",N736="technology/space exploration","space exploration",N736="technology/makerspaces","makerspaces",N736="technology/hardware","hardware",N736="technology/gadgets","gadgets",N736="technology/wearables","wearables",N736="film &amp; video/television","television",N736="film &amp; video/animation","animation",N736="film &amp; video/science fiction","science fiction",N736="film &amp; video/documentary","documentary",N736="film &amp; video/drama","drama",N736="film &amp; video/shorts","shorts",N736="games/video games","video games",N736="games/tabletop games","tabletop games",N736="games/mobile games","mobile games",N736="journalism/audio","audio",N736="photography/people","people",N736="photography/photobooks","photobooks",N736="photography/places","places",N736="photography/nature","nature",N736="music/electronic music","electronic music",N736="music/rock","rock",N736="music/indie rock","indie rock",N736="music/faith","faith",N736="publishing/children's books","children's books",N736="publishing/art books","art books",N736="publishing/fiction","fiction",N736="publishing/translations","translations",N736="music/pop","pop",N736="music/classical music","classical music",N736="publishing/nonfiction","nonfiction",N736="publishing/radio &amp; podcasts","radio &amp; podcasts",N736="music/world music","world music",N736="music/metal","metal",N736="music/jazz","jazz","TRUE","FALSE")</f>
        <v>nonfiction</v>
      </c>
      <c r="S736" s="5">
        <f t="shared" si="46"/>
        <v>42102.164583333331</v>
      </c>
      <c r="T736" s="5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44"/>
        <v>114.40638297872341</v>
      </c>
      <c r="P737" s="24">
        <f t="shared" si="45"/>
        <v>234.80786026200875</v>
      </c>
      <c r="Q737" t="str" cm="1">
        <f t="array" ref="Q737">_xlfn.IFS(N737="food/small batch","food",N737="food/restaurants","food",N737="food/food trucks","food",N737="theater/spaces","theater",N737="theater/musical","theater",N737="theater/plays","theater",N737="technology/web","technology",N737="technology/space exploration","technology",N737="technology/makerspaces","technology",N737="technology/hardware","technology",N737="technology/gadgets","technology",N737="technology/wearables","technology",N737="film &amp; video/television","film &amp; video",N737="film &amp; video/animation","film &amp; video",N737="film &amp; video/science fiction","film &amp; video",N737="film &amp; video/documentary","film &amp; video",N737="film &amp; video/drama","film &amp; video",N737="film &amp; video/shorts","film &amp; video",N737="games/video games","games",N737="games/tabletop games","games",N737="games/mobile games","games",N737="journalism/audio","journalism",N737="photography/people","photography",N737="photography/photobooks","photography",N737="photography/places","photography",N737="photography/nature","photography",N737="music/electronic music","music",N737="music/rock","music",N737="music/indie rock","music",N737="music/faith","music",N737="publishing/children's books","publishing",N737="publishing/art books","publishing",N737="publishing/fiction","publishing",N737="publishing/translations","publishing",N737="music/pop","music",N737="music/classical music","music",N737="publishing/nonfiction","publishing",N737="publishing/radio &amp; podcasts","publishing",N737="music/world music","music",N737="music/metal","music",N737="music/jazz","music","TRUE","FALSE")</f>
        <v>publishing</v>
      </c>
      <c r="R737" t="str" cm="1">
        <f t="array" ref="R737">_xlfn.IFS(N737="food/small batch","small batch",N737="food/restaurants","retaurants",N737="food/food trucks","food trucks",N737="theater/spaces","spaces",N737="theater/musical","musical",N737="theater/plays","plays",N737="technology/web","web",N737="technology/space exploration","space exploration",N737="technology/makerspaces","makerspaces",N737="technology/hardware","hardware",N737="technology/gadgets","gadgets",N737="technology/wearables","wearables",N737="film &amp; video/television","television",N737="film &amp; video/animation","animation",N737="film &amp; video/science fiction","science fiction",N737="film &amp; video/documentary","documentary",N737="film &amp; video/drama","drama",N737="film &amp; video/shorts","shorts",N737="games/video games","video games",N737="games/tabletop games","tabletop games",N737="games/mobile games","mobile games",N737="journalism/audio","audio",N737="photography/people","people",N737="photography/photobooks","photobooks",N737="photography/places","places",N737="photography/nature","nature",N737="music/electronic music","electronic music",N737="music/rock","rock",N737="music/indie rock","indie rock",N737="music/faith","faith",N737="publishing/children's books","children's books",N737="publishing/art books","art books",N737="publishing/fiction","fiction",N737="publishing/translations","translations",N737="music/pop","pop",N737="music/classical music","classical music",N737="publishing/nonfiction","nonfiction",N737="publishing/radio &amp; podcasts","radio &amp; podcasts",N737="music/world music","world music",N737="music/metal","metal",N737="music/jazz","jazz","TRUE","FALSE")</f>
        <v>nonfiction</v>
      </c>
      <c r="S737" s="5">
        <f t="shared" si="46"/>
        <v>41946.029467592591</v>
      </c>
      <c r="T737" s="5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44"/>
        <v>315.13888888888891</v>
      </c>
      <c r="P738" s="24">
        <f t="shared" si="45"/>
        <v>105.04629629629629</v>
      </c>
      <c r="Q738" t="str" cm="1">
        <f t="array" ref="Q738">_xlfn.IFS(N738="food/small batch","food",N738="food/restaurants","food",N738="food/food trucks","food",N738="theater/spaces","theater",N738="theater/musical","theater",N738="theater/plays","theater",N738="technology/web","technology",N738="technology/space exploration","technology",N738="technology/makerspaces","technology",N738="technology/hardware","technology",N738="technology/gadgets","technology",N738="technology/wearables","technology",N738="film &amp; video/television","film &amp; video",N738="film &amp; video/animation","film &amp; video",N738="film &amp; video/science fiction","film &amp; video",N738="film &amp; video/documentary","film &amp; video",N738="film &amp; video/drama","film &amp; video",N738="film &amp; video/shorts","film &amp; video",N738="games/video games","games",N738="games/tabletop games","games",N738="games/mobile games","games",N738="journalism/audio","journalism",N738="photography/people","photography",N738="photography/photobooks","photography",N738="photography/places","photography",N738="photography/nature","photography",N738="music/electronic music","music",N738="music/rock","music",N738="music/indie rock","music",N738="music/faith","music",N738="publishing/children's books","publishing",N738="publishing/art books","publishing",N738="publishing/fiction","publishing",N738="publishing/translations","publishing",N738="music/pop","music",N738="music/classical music","music",N738="publishing/nonfiction","publishing",N738="publishing/radio &amp; podcasts","publishing",N738="music/world music","music",N738="music/metal","music",N738="music/jazz","music","TRUE","FALSE")</f>
        <v>publishing</v>
      </c>
      <c r="R738" t="str" cm="1">
        <f t="array" ref="R738">_xlfn.IFS(N738="food/small batch","small batch",N738="food/restaurants","retaurants",N738="food/food trucks","food trucks",N738="theater/spaces","spaces",N738="theater/musical","musical",N738="theater/plays","plays",N738="technology/web","web",N738="technology/space exploration","space exploration",N738="technology/makerspaces","makerspaces",N738="technology/hardware","hardware",N738="technology/gadgets","gadgets",N738="technology/wearables","wearables",N738="film &amp; video/television","television",N738="film &amp; video/animation","animation",N738="film &amp; video/science fiction","science fiction",N738="film &amp; video/documentary","documentary",N738="film &amp; video/drama","drama",N738="film &amp; video/shorts","shorts",N738="games/video games","video games",N738="games/tabletop games","tabletop games",N738="games/mobile games","mobile games",N738="journalism/audio","audio",N738="photography/people","people",N738="photography/photobooks","photobooks",N738="photography/places","places",N738="photography/nature","nature",N738="music/electronic music","electronic music",N738="music/rock","rock",N738="music/indie rock","indie rock",N738="music/faith","faith",N738="publishing/children's books","children's books",N738="publishing/art books","art books",N738="publishing/fiction","fiction",N738="publishing/translations","translations",N738="music/pop","pop",N738="music/classical music","classical music",N738="publishing/nonfiction","nonfiction",N738="publishing/radio &amp; podcasts","radio &amp; podcasts",N738="music/world music","world music",N738="music/metal","metal",N738="music/jazz","jazz","TRUE","FALSE")</f>
        <v>nonfiction</v>
      </c>
      <c r="S738" s="5">
        <f t="shared" si="46"/>
        <v>41579.734259259261</v>
      </c>
      <c r="T738" s="5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44"/>
        <v>122.39999999999999</v>
      </c>
      <c r="P739" s="24">
        <f t="shared" si="45"/>
        <v>56.666666666666664</v>
      </c>
      <c r="Q739" t="str" cm="1">
        <f t="array" ref="Q739">_xlfn.IFS(N739="food/small batch","food",N739="food/restaurants","food",N739="food/food trucks","food",N739="theater/spaces","theater",N739="theater/musical","theater",N739="theater/plays","theater",N739="technology/web","technology",N739="technology/space exploration","technology",N739="technology/makerspaces","technology",N739="technology/hardware","technology",N739="technology/gadgets","technology",N739="technology/wearables","technology",N739="film &amp; video/television","film &amp; video",N739="film &amp; video/animation","film &amp; video",N739="film &amp; video/science fiction","film &amp; video",N739="film &amp; video/documentary","film &amp; video",N739="film &amp; video/drama","film &amp; video",N739="film &amp; video/shorts","film &amp; video",N739="games/video games","games",N739="games/tabletop games","games",N739="games/mobile games","games",N739="journalism/audio","journalism",N739="photography/people","photography",N739="photography/photobooks","photography",N739="photography/places","photography",N739="photography/nature","photography",N739="music/electronic music","music",N739="music/rock","music",N739="music/indie rock","music",N739="music/faith","music",N739="publishing/children's books","publishing",N739="publishing/art books","publishing",N739="publishing/fiction","publishing",N739="publishing/translations","publishing",N739="music/pop","music",N739="music/classical music","music",N739="publishing/nonfiction","publishing",N739="publishing/radio &amp; podcasts","publishing",N739="music/world music","music",N739="music/metal","music",N739="music/jazz","music","TRUE","FALSE")</f>
        <v>publishing</v>
      </c>
      <c r="R739" t="str" cm="1">
        <f t="array" ref="R739">_xlfn.IFS(N739="food/small batch","small batch",N739="food/restaurants","retaurants",N739="food/food trucks","food trucks",N739="theater/spaces","spaces",N739="theater/musical","musical",N739="theater/plays","plays",N739="technology/web","web",N739="technology/space exploration","space exploration",N739="technology/makerspaces","makerspaces",N739="technology/hardware","hardware",N739="technology/gadgets","gadgets",N739="technology/wearables","wearables",N739="film &amp; video/television","television",N739="film &amp; video/animation","animation",N739="film &amp; video/science fiction","science fiction",N739="film &amp; video/documentary","documentary",N739="film &amp; video/drama","drama",N739="film &amp; video/shorts","shorts",N739="games/video games","video games",N739="games/tabletop games","tabletop games",N739="games/mobile games","mobile games",N739="journalism/audio","audio",N739="photography/people","people",N739="photography/photobooks","photobooks",N739="photography/places","places",N739="photography/nature","nature",N739="music/electronic music","electronic music",N739="music/rock","rock",N739="music/indie rock","indie rock",N739="music/faith","faith",N739="publishing/children's books","children's books",N739="publishing/art books","art books",N739="publishing/fiction","fiction",N739="publishing/translations","translations",N739="music/pop","pop",N739="music/classical music","classical music",N739="publishing/nonfiction","nonfiction",N739="publishing/radio &amp; podcasts","radio &amp; podcasts",N739="music/world music","world music",N739="music/metal","metal",N739="music/jazz","jazz","TRUE","FALSE")</f>
        <v>nonfiction</v>
      </c>
      <c r="S739" s="5">
        <f t="shared" si="46"/>
        <v>41667.275312500002</v>
      </c>
      <c r="T739" s="5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44"/>
        <v>106.73333333333332</v>
      </c>
      <c r="P740" s="24">
        <f t="shared" si="45"/>
        <v>39.048780487804876</v>
      </c>
      <c r="Q740" t="str" cm="1">
        <f t="array" ref="Q740">_xlfn.IFS(N740="food/small batch","food",N740="food/restaurants","food",N740="food/food trucks","food",N740="theater/spaces","theater",N740="theater/musical","theater",N740="theater/plays","theater",N740="technology/web","technology",N740="technology/space exploration","technology",N740="technology/makerspaces","technology",N740="technology/hardware","technology",N740="technology/gadgets","technology",N740="technology/wearables","technology",N740="film &amp; video/television","film &amp; video",N740="film &amp; video/animation","film &amp; video",N740="film &amp; video/science fiction","film &amp; video",N740="film &amp; video/documentary","film &amp; video",N740="film &amp; video/drama","film &amp; video",N740="film &amp; video/shorts","film &amp; video",N740="games/video games","games",N740="games/tabletop games","games",N740="games/mobile games","games",N740="journalism/audio","journalism",N740="photography/people","photography",N740="photography/photobooks","photography",N740="photography/places","photography",N740="photography/nature","photography",N740="music/electronic music","music",N740="music/rock","music",N740="music/indie rock","music",N740="music/faith","music",N740="publishing/children's books","publishing",N740="publishing/art books","publishing",N740="publishing/fiction","publishing",N740="publishing/translations","publishing",N740="music/pop","music",N740="music/classical music","music",N740="publishing/nonfiction","publishing",N740="publishing/radio &amp; podcasts","publishing",N740="music/world music","music",N740="music/metal","music",N740="music/jazz","music","TRUE","FALSE")</f>
        <v>publishing</v>
      </c>
      <c r="R740" t="str" cm="1">
        <f t="array" ref="R740">_xlfn.IFS(N740="food/small batch","small batch",N740="food/restaurants","retaurants",N740="food/food trucks","food trucks",N740="theater/spaces","spaces",N740="theater/musical","musical",N740="theater/plays","plays",N740="technology/web","web",N740="technology/space exploration","space exploration",N740="technology/makerspaces","makerspaces",N740="technology/hardware","hardware",N740="technology/gadgets","gadgets",N740="technology/wearables","wearables",N740="film &amp; video/television","television",N740="film &amp; video/animation","animation",N740="film &amp; video/science fiction","science fiction",N740="film &amp; video/documentary","documentary",N740="film &amp; video/drama","drama",N740="film &amp; video/shorts","shorts",N740="games/video games","video games",N740="games/tabletop games","tabletop games",N740="games/mobile games","mobile games",N740="journalism/audio","audio",N740="photography/people","people",N740="photography/photobooks","photobooks",N740="photography/places","places",N740="photography/nature","nature",N740="music/electronic music","electronic music",N740="music/rock","rock",N740="music/indie rock","indie rock",N740="music/faith","faith",N740="publishing/children's books","children's books",N740="publishing/art books","art books",N740="publishing/fiction","fiction",N740="publishing/translations","translations",N740="music/pop","pop",N740="music/classical music","classical music",N740="publishing/nonfiction","nonfiction",N740="publishing/radio &amp; podcasts","radio &amp; podcasts",N740="music/world music","world music",N740="music/metal","metal",N740="music/jazz","jazz","TRUE","FALSE")</f>
        <v>nonfiction</v>
      </c>
      <c r="S740" s="5">
        <f t="shared" si="46"/>
        <v>41943.604097222218</v>
      </c>
      <c r="T740" s="5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44"/>
        <v>158.33333333333331</v>
      </c>
      <c r="P741" s="24">
        <f t="shared" si="45"/>
        <v>68.345323741007192</v>
      </c>
      <c r="Q741" t="str" cm="1">
        <f t="array" ref="Q741">_xlfn.IFS(N741="food/small batch","food",N741="food/restaurants","food",N741="food/food trucks","food",N741="theater/spaces","theater",N741="theater/musical","theater",N741="theater/plays","theater",N741="technology/web","technology",N741="technology/space exploration","technology",N741="technology/makerspaces","technology",N741="technology/hardware","technology",N741="technology/gadgets","technology",N741="technology/wearables","technology",N741="film &amp; video/television","film &amp; video",N741="film &amp; video/animation","film &amp; video",N741="film &amp; video/science fiction","film &amp; video",N741="film &amp; video/documentary","film &amp; video",N741="film &amp; video/drama","film &amp; video",N741="film &amp; video/shorts","film &amp; video",N741="games/video games","games",N741="games/tabletop games","games",N741="games/mobile games","games",N741="journalism/audio","journalism",N741="photography/people","photography",N741="photography/photobooks","photography",N741="photography/places","photography",N741="photography/nature","photography",N741="music/electronic music","music",N741="music/rock","music",N741="music/indie rock","music",N741="music/faith","music",N741="publishing/children's books","publishing",N741="publishing/art books","publishing",N741="publishing/fiction","publishing",N741="publishing/translations","publishing",N741="music/pop","music",N741="music/classical music","music",N741="publishing/nonfiction","publishing",N741="publishing/radio &amp; podcasts","publishing",N741="music/world music","music",N741="music/metal","music",N741="music/jazz","music","TRUE","FALSE")</f>
        <v>publishing</v>
      </c>
      <c r="R741" t="str" cm="1">
        <f t="array" ref="R741">_xlfn.IFS(N741="food/small batch","small batch",N741="food/restaurants","retaurants",N741="food/food trucks","food trucks",N741="theater/spaces","spaces",N741="theater/musical","musical",N741="theater/plays","plays",N741="technology/web","web",N741="technology/space exploration","space exploration",N741="technology/makerspaces","makerspaces",N741="technology/hardware","hardware",N741="technology/gadgets","gadgets",N741="technology/wearables","wearables",N741="film &amp; video/television","television",N741="film &amp; video/animation","animation",N741="film &amp; video/science fiction","science fiction",N741="film &amp; video/documentary","documentary",N741="film &amp; video/drama","drama",N741="film &amp; video/shorts","shorts",N741="games/video games","video games",N741="games/tabletop games","tabletop games",N741="games/mobile games","mobile games",N741="journalism/audio","audio",N741="photography/people","people",N741="photography/photobooks","photobooks",N741="photography/places","places",N741="photography/nature","nature",N741="music/electronic music","electronic music",N741="music/rock","rock",N741="music/indie rock","indie rock",N741="music/faith","faith",N741="publishing/children's books","children's books",N741="publishing/art books","art books",N741="publishing/fiction","fiction",N741="publishing/translations","translations",N741="music/pop","pop",N741="music/classical music","classical music",N741="publishing/nonfiction","nonfiction",N741="publishing/radio &amp; podcasts","radio &amp; podcasts",N741="music/world music","world music",N741="music/metal","metal",N741="music/jazz","jazz","TRUE","FALSE")</f>
        <v>nonfiction</v>
      </c>
      <c r="S741" s="5">
        <f t="shared" si="46"/>
        <v>41829.502650462964</v>
      </c>
      <c r="T741" s="5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44"/>
        <v>107.4</v>
      </c>
      <c r="P742" s="24">
        <f t="shared" si="45"/>
        <v>169.57894736842104</v>
      </c>
      <c r="Q742" t="str" cm="1">
        <f t="array" ref="Q742">_xlfn.IFS(N742="food/small batch","food",N742="food/restaurants","food",N742="food/food trucks","food",N742="theater/spaces","theater",N742="theater/musical","theater",N742="theater/plays","theater",N742="technology/web","technology",N742="technology/space exploration","technology",N742="technology/makerspaces","technology",N742="technology/hardware","technology",N742="technology/gadgets","technology",N742="technology/wearables","technology",N742="film &amp; video/television","film &amp; video",N742="film &amp; video/animation","film &amp; video",N742="film &amp; video/science fiction","film &amp; video",N742="film &amp; video/documentary","film &amp; video",N742="film &amp; video/drama","film &amp; video",N742="film &amp; video/shorts","film &amp; video",N742="games/video games","games",N742="games/tabletop games","games",N742="games/mobile games","games",N742="journalism/audio","journalism",N742="photography/people","photography",N742="photography/photobooks","photography",N742="photography/places","photography",N742="photography/nature","photography",N742="music/electronic music","music",N742="music/rock","music",N742="music/indie rock","music",N742="music/faith","music",N742="publishing/children's books","publishing",N742="publishing/art books","publishing",N742="publishing/fiction","publishing",N742="publishing/translations","publishing",N742="music/pop","music",N742="music/classical music","music",N742="publishing/nonfiction","publishing",N742="publishing/radio &amp; podcasts","publishing",N742="music/world music","music",N742="music/metal","music",N742="music/jazz","music","TRUE","FALSE")</f>
        <v>publishing</v>
      </c>
      <c r="R742" t="str" cm="1">
        <f t="array" ref="R742">_xlfn.IFS(N742="food/small batch","small batch",N742="food/restaurants","retaurants",N742="food/food trucks","food trucks",N742="theater/spaces","spaces",N742="theater/musical","musical",N742="theater/plays","plays",N742="technology/web","web",N742="technology/space exploration","space exploration",N742="technology/makerspaces","makerspaces",N742="technology/hardware","hardware",N742="technology/gadgets","gadgets",N742="technology/wearables","wearables",N742="film &amp; video/television","television",N742="film &amp; video/animation","animation",N742="film &amp; video/science fiction","science fiction",N742="film &amp; video/documentary","documentary",N742="film &amp; video/drama","drama",N742="film &amp; video/shorts","shorts",N742="games/video games","video games",N742="games/tabletop games","tabletop games",N742="games/mobile games","mobile games",N742="journalism/audio","audio",N742="photography/people","people",N742="photography/photobooks","photobooks",N742="photography/places","places",N742="photography/nature","nature",N742="music/electronic music","electronic music",N742="music/rock","rock",N742="music/indie rock","indie rock",N742="music/faith","faith",N742="publishing/children's books","children's books",N742="publishing/art books","art books",N742="publishing/fiction","fiction",N742="publishing/translations","translations",N742="music/pop","pop",N742="music/classical music","classical music",N742="publishing/nonfiction","nonfiction",N742="publishing/radio &amp; podcasts","radio &amp; podcasts",N742="music/world music","world music",N742="music/metal","metal",N742="music/jazz","jazz","TRUE","FALSE")</f>
        <v>nonfiction</v>
      </c>
      <c r="S742" s="5">
        <f t="shared" si="46"/>
        <v>42162.146782407406</v>
      </c>
      <c r="T742" s="5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44"/>
        <v>102.25999999999999</v>
      </c>
      <c r="P743" s="24">
        <f t="shared" si="45"/>
        <v>141.42340425531913</v>
      </c>
      <c r="Q743" t="str" cm="1">
        <f t="array" ref="Q743">_xlfn.IFS(N743="food/small batch","food",N743="food/restaurants","food",N743="food/food trucks","food",N743="theater/spaces","theater",N743="theater/musical","theater",N743="theater/plays","theater",N743="technology/web","technology",N743="technology/space exploration","technology",N743="technology/makerspaces","technology",N743="technology/hardware","technology",N743="technology/gadgets","technology",N743="technology/wearables","technology",N743="film &amp; video/television","film &amp; video",N743="film &amp; video/animation","film &amp; video",N743="film &amp; video/science fiction","film &amp; video",N743="film &amp; video/documentary","film &amp; video",N743="film &amp; video/drama","film &amp; video",N743="film &amp; video/shorts","film &amp; video",N743="games/video games","games",N743="games/tabletop games","games",N743="games/mobile games","games",N743="journalism/audio","journalism",N743="photography/people","photography",N743="photography/photobooks","photography",N743="photography/places","photography",N743="photography/nature","photography",N743="music/electronic music","music",N743="music/rock","music",N743="music/indie rock","music",N743="music/faith","music",N743="publishing/children's books","publishing",N743="publishing/art books","publishing",N743="publishing/fiction","publishing",N743="publishing/translations","publishing",N743="music/pop","music",N743="music/classical music","music",N743="publishing/nonfiction","publishing",N743="publishing/radio &amp; podcasts","publishing",N743="music/world music","music",N743="music/metal","music",N743="music/jazz","music","TRUE","FALSE")</f>
        <v>publishing</v>
      </c>
      <c r="R743" t="str" cm="1">
        <f t="array" ref="R743">_xlfn.IFS(N743="food/small batch","small batch",N743="food/restaurants","retaurants",N743="food/food trucks","food trucks",N743="theater/spaces","spaces",N743="theater/musical","musical",N743="theater/plays","plays",N743="technology/web","web",N743="technology/space exploration","space exploration",N743="technology/makerspaces","makerspaces",N743="technology/hardware","hardware",N743="technology/gadgets","gadgets",N743="technology/wearables","wearables",N743="film &amp; video/television","television",N743="film &amp; video/animation","animation",N743="film &amp; video/science fiction","science fiction",N743="film &amp; video/documentary","documentary",N743="film &amp; video/drama","drama",N743="film &amp; video/shorts","shorts",N743="games/video games","video games",N743="games/tabletop games","tabletop games",N743="games/mobile games","mobile games",N743="journalism/audio","audio",N743="photography/people","people",N743="photography/photobooks","photobooks",N743="photography/places","places",N743="photography/nature","nature",N743="music/electronic music","electronic music",N743="music/rock","rock",N743="music/indie rock","indie rock",N743="music/faith","faith",N743="publishing/children's books","children's books",N743="publishing/art books","art books",N743="publishing/fiction","fiction",N743="publishing/translations","translations",N743="music/pop","pop",N743="music/classical music","classical music",N743="publishing/nonfiction","nonfiction",N743="publishing/radio &amp; podcasts","radio &amp; podcasts",N743="music/world music","world music",N743="music/metal","metal",N743="music/jazz","jazz","TRUE","FALSE")</f>
        <v>nonfiction</v>
      </c>
      <c r="S743" s="5">
        <f t="shared" si="46"/>
        <v>41401.648217592592</v>
      </c>
      <c r="T743" s="5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44"/>
        <v>110.71428571428572</v>
      </c>
      <c r="P744" s="24">
        <f t="shared" si="45"/>
        <v>67.391304347826093</v>
      </c>
      <c r="Q744" t="str" cm="1">
        <f t="array" ref="Q744">_xlfn.IFS(N744="food/small batch","food",N744="food/restaurants","food",N744="food/food trucks","food",N744="theater/spaces","theater",N744="theater/musical","theater",N744="theater/plays","theater",N744="technology/web","technology",N744="technology/space exploration","technology",N744="technology/makerspaces","technology",N744="technology/hardware","technology",N744="technology/gadgets","technology",N744="technology/wearables","technology",N744="film &amp; video/television","film &amp; video",N744="film &amp; video/animation","film &amp; video",N744="film &amp; video/science fiction","film &amp; video",N744="film &amp; video/documentary","film &amp; video",N744="film &amp; video/drama","film &amp; video",N744="film &amp; video/shorts","film &amp; video",N744="games/video games","games",N744="games/tabletop games","games",N744="games/mobile games","games",N744="journalism/audio","journalism",N744="photography/people","photography",N744="photography/photobooks","photography",N744="photography/places","photography",N744="photography/nature","photography",N744="music/electronic music","music",N744="music/rock","music",N744="music/indie rock","music",N744="music/faith","music",N744="publishing/children's books","publishing",N744="publishing/art books","publishing",N744="publishing/fiction","publishing",N744="publishing/translations","publishing",N744="music/pop","music",N744="music/classical music","music",N744="publishing/nonfiction","publishing",N744="publishing/radio &amp; podcasts","publishing",N744="music/world music","music",N744="music/metal","music",N744="music/jazz","music","TRUE","FALSE")</f>
        <v>publishing</v>
      </c>
      <c r="R744" t="str" cm="1">
        <f t="array" ref="R744">_xlfn.IFS(N744="food/small batch","small batch",N744="food/restaurants","retaurants",N744="food/food trucks","food trucks",N744="theater/spaces","spaces",N744="theater/musical","musical",N744="theater/plays","plays",N744="technology/web","web",N744="technology/space exploration","space exploration",N744="technology/makerspaces","makerspaces",N744="technology/hardware","hardware",N744="technology/gadgets","gadgets",N744="technology/wearables","wearables",N744="film &amp; video/television","television",N744="film &amp; video/animation","animation",N744="film &amp; video/science fiction","science fiction",N744="film &amp; video/documentary","documentary",N744="film &amp; video/drama","drama",N744="film &amp; video/shorts","shorts",N744="games/video games","video games",N744="games/tabletop games","tabletop games",N744="games/mobile games","mobile games",N744="journalism/audio","audio",N744="photography/people","people",N744="photography/photobooks","photobooks",N744="photography/places","places",N744="photography/nature","nature",N744="music/electronic music","electronic music",N744="music/rock","rock",N744="music/indie rock","indie rock",N744="music/faith","faith",N744="publishing/children's books","children's books",N744="publishing/art books","art books",N744="publishing/fiction","fiction",N744="publishing/translations","translations",N744="music/pop","pop",N744="music/classical music","classical music",N744="publishing/nonfiction","nonfiction",N744="publishing/radio &amp; podcasts","radio &amp; podcasts",N744="music/world music","world music",N744="music/metal","metal",N744="music/jazz","jazz","TRUE","FALSE")</f>
        <v>nonfiction</v>
      </c>
      <c r="S744" s="5">
        <f t="shared" si="46"/>
        <v>41689.917962962965</v>
      </c>
      <c r="T744" s="5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44"/>
        <v>148</v>
      </c>
      <c r="P745" s="24">
        <f t="shared" si="45"/>
        <v>54.266666666666666</v>
      </c>
      <c r="Q745" t="str" cm="1">
        <f t="array" ref="Q745">_xlfn.IFS(N745="food/small batch","food",N745="food/restaurants","food",N745="food/food trucks","food",N745="theater/spaces","theater",N745="theater/musical","theater",N745="theater/plays","theater",N745="technology/web","technology",N745="technology/space exploration","technology",N745="technology/makerspaces","technology",N745="technology/hardware","technology",N745="technology/gadgets","technology",N745="technology/wearables","technology",N745="film &amp; video/television","film &amp; video",N745="film &amp; video/animation","film &amp; video",N745="film &amp; video/science fiction","film &amp; video",N745="film &amp; video/documentary","film &amp; video",N745="film &amp; video/drama","film &amp; video",N745="film &amp; video/shorts","film &amp; video",N745="games/video games","games",N745="games/tabletop games","games",N745="games/mobile games","games",N745="journalism/audio","journalism",N745="photography/people","photography",N745="photography/photobooks","photography",N745="photography/places","photography",N745="photography/nature","photography",N745="music/electronic music","music",N745="music/rock","music",N745="music/indie rock","music",N745="music/faith","music",N745="publishing/children's books","publishing",N745="publishing/art books","publishing",N745="publishing/fiction","publishing",N745="publishing/translations","publishing",N745="music/pop","music",N745="music/classical music","music",N745="publishing/nonfiction","publishing",N745="publishing/radio &amp; podcasts","publishing",N745="music/world music","music",N745="music/metal","music",N745="music/jazz","music","TRUE","FALSE")</f>
        <v>publishing</v>
      </c>
      <c r="R745" t="str" cm="1">
        <f t="array" ref="R745">_xlfn.IFS(N745="food/small batch","small batch",N745="food/restaurants","retaurants",N745="food/food trucks","food trucks",N745="theater/spaces","spaces",N745="theater/musical","musical",N745="theater/plays","plays",N745="technology/web","web",N745="technology/space exploration","space exploration",N745="technology/makerspaces","makerspaces",N745="technology/hardware","hardware",N745="technology/gadgets","gadgets",N745="technology/wearables","wearables",N745="film &amp; video/television","television",N745="film &amp; video/animation","animation",N745="film &amp; video/science fiction","science fiction",N745="film &amp; video/documentary","documentary",N745="film &amp; video/drama","drama",N745="film &amp; video/shorts","shorts",N745="games/video games","video games",N745="games/tabletop games","tabletop games",N745="games/mobile games","mobile games",N745="journalism/audio","audio",N745="photography/people","people",N745="photography/photobooks","photobooks",N745="photography/places","places",N745="photography/nature","nature",N745="music/electronic music","electronic music",N745="music/rock","rock",N745="music/indie rock","indie rock",N745="music/faith","faith",N745="publishing/children's books","children's books",N745="publishing/art books","art books",N745="publishing/fiction","fiction",N745="publishing/translations","translations",N745="music/pop","pop",N745="music/classical music","classical music",N745="publishing/nonfiction","nonfiction",N745="publishing/radio &amp; podcasts","radio &amp; podcasts",N745="music/world music","world music",N745="music/metal","metal",N745="music/jazz","jazz","TRUE","FALSE")</f>
        <v>nonfiction</v>
      </c>
      <c r="S745" s="5">
        <f t="shared" si="46"/>
        <v>40990.709317129629</v>
      </c>
      <c r="T745" s="5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44"/>
        <v>102.32000000000001</v>
      </c>
      <c r="P746" s="24">
        <f t="shared" si="45"/>
        <v>82.516129032258064</v>
      </c>
      <c r="Q746" t="str" cm="1">
        <f t="array" ref="Q746">_xlfn.IFS(N746="food/small batch","food",N746="food/restaurants","food",N746="food/food trucks","food",N746="theater/spaces","theater",N746="theater/musical","theater",N746="theater/plays","theater",N746="technology/web","technology",N746="technology/space exploration","technology",N746="technology/makerspaces","technology",N746="technology/hardware","technology",N746="technology/gadgets","technology",N746="technology/wearables","technology",N746="film &amp; video/television","film &amp; video",N746="film &amp; video/animation","film &amp; video",N746="film &amp; video/science fiction","film &amp; video",N746="film &amp; video/documentary","film &amp; video",N746="film &amp; video/drama","film &amp; video",N746="film &amp; video/shorts","film &amp; video",N746="games/video games","games",N746="games/tabletop games","games",N746="games/mobile games","games",N746="journalism/audio","journalism",N746="photography/people","photography",N746="photography/photobooks","photography",N746="photography/places","photography",N746="photography/nature","photography",N746="music/electronic music","music",N746="music/rock","music",N746="music/indie rock","music",N746="music/faith","music",N746="publishing/children's books","publishing",N746="publishing/art books","publishing",N746="publishing/fiction","publishing",N746="publishing/translations","publishing",N746="music/pop","music",N746="music/classical music","music",N746="publishing/nonfiction","publishing",N746="publishing/radio &amp; podcasts","publishing",N746="music/world music","music",N746="music/metal","music",N746="music/jazz","music","TRUE","FALSE")</f>
        <v>publishing</v>
      </c>
      <c r="R746" t="str" cm="1">
        <f t="array" ref="R746">_xlfn.IFS(N746="food/small batch","small batch",N746="food/restaurants","retaurants",N746="food/food trucks","food trucks",N746="theater/spaces","spaces",N746="theater/musical","musical",N746="theater/plays","plays",N746="technology/web","web",N746="technology/space exploration","space exploration",N746="technology/makerspaces","makerspaces",N746="technology/hardware","hardware",N746="technology/gadgets","gadgets",N746="technology/wearables","wearables",N746="film &amp; video/television","television",N746="film &amp; video/animation","animation",N746="film &amp; video/science fiction","science fiction",N746="film &amp; video/documentary","documentary",N746="film &amp; video/drama","drama",N746="film &amp; video/shorts","shorts",N746="games/video games","video games",N746="games/tabletop games","tabletop games",N746="games/mobile games","mobile games",N746="journalism/audio","audio",N746="photography/people","people",N746="photography/photobooks","photobooks",N746="photography/places","places",N746="photography/nature","nature",N746="music/electronic music","electronic music",N746="music/rock","rock",N746="music/indie rock","indie rock",N746="music/faith","faith",N746="publishing/children's books","children's books",N746="publishing/art books","art books",N746="publishing/fiction","fiction",N746="publishing/translations","translations",N746="music/pop","pop",N746="music/classical music","classical music",N746="publishing/nonfiction","nonfiction",N746="publishing/radio &amp; podcasts","radio &amp; podcasts",N746="music/world music","world music",N746="music/metal","metal",N746="music/jazz","jazz","TRUE","FALSE")</f>
        <v>nonfiction</v>
      </c>
      <c r="S746" s="5">
        <f t="shared" si="46"/>
        <v>41226.95721064815</v>
      </c>
      <c r="T746" s="5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44"/>
        <v>179.09909909909908</v>
      </c>
      <c r="P747" s="24">
        <f t="shared" si="45"/>
        <v>53.729729729729726</v>
      </c>
      <c r="Q747" t="str" cm="1">
        <f t="array" ref="Q747">_xlfn.IFS(N747="food/small batch","food",N747="food/restaurants","food",N747="food/food trucks","food",N747="theater/spaces","theater",N747="theater/musical","theater",N747="theater/plays","theater",N747="technology/web","technology",N747="technology/space exploration","technology",N747="technology/makerspaces","technology",N747="technology/hardware","technology",N747="technology/gadgets","technology",N747="technology/wearables","technology",N747="film &amp; video/television","film &amp; video",N747="film &amp; video/animation","film &amp; video",N747="film &amp; video/science fiction","film &amp; video",N747="film &amp; video/documentary","film &amp; video",N747="film &amp; video/drama","film &amp; video",N747="film &amp; video/shorts","film &amp; video",N747="games/video games","games",N747="games/tabletop games","games",N747="games/mobile games","games",N747="journalism/audio","journalism",N747="photography/people","photography",N747="photography/photobooks","photography",N747="photography/places","photography",N747="photography/nature","photography",N747="music/electronic music","music",N747="music/rock","music",N747="music/indie rock","music",N747="music/faith","music",N747="publishing/children's books","publishing",N747="publishing/art books","publishing",N747="publishing/fiction","publishing",N747="publishing/translations","publishing",N747="music/pop","music",N747="music/classical music","music",N747="publishing/nonfiction","publishing",N747="publishing/radio &amp; podcasts","publishing",N747="music/world music","music",N747="music/metal","music",N747="music/jazz","music","TRUE","FALSE")</f>
        <v>publishing</v>
      </c>
      <c r="R747" t="str" cm="1">
        <f t="array" ref="R747">_xlfn.IFS(N747="food/small batch","small batch",N747="food/restaurants","retaurants",N747="food/food trucks","food trucks",N747="theater/spaces","spaces",N747="theater/musical","musical",N747="theater/plays","plays",N747="technology/web","web",N747="technology/space exploration","space exploration",N747="technology/makerspaces","makerspaces",N747="technology/hardware","hardware",N747="technology/gadgets","gadgets",N747="technology/wearables","wearables",N747="film &amp; video/television","television",N747="film &amp; video/animation","animation",N747="film &amp; video/science fiction","science fiction",N747="film &amp; video/documentary","documentary",N747="film &amp; video/drama","drama",N747="film &amp; video/shorts","shorts",N747="games/video games","video games",N747="games/tabletop games","tabletop games",N747="games/mobile games","mobile games",N747="journalism/audio","audio",N747="photography/people","people",N747="photography/photobooks","photobooks",N747="photography/places","places",N747="photography/nature","nature",N747="music/electronic music","electronic music",N747="music/rock","rock",N747="music/indie rock","indie rock",N747="music/faith","faith",N747="publishing/children's books","children's books",N747="publishing/art books","art books",N747="publishing/fiction","fiction",N747="publishing/translations","translations",N747="music/pop","pop",N747="music/classical music","classical music",N747="publishing/nonfiction","nonfiction",N747="publishing/radio &amp; podcasts","radio &amp; podcasts",N747="music/world music","world music",N747="music/metal","metal",N747="music/jazz","jazz","TRUE","FALSE")</f>
        <v>nonfiction</v>
      </c>
      <c r="S747" s="5">
        <f t="shared" si="46"/>
        <v>41367.572280092594</v>
      </c>
      <c r="T747" s="5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44"/>
        <v>111.08135252761969</v>
      </c>
      <c r="P748" s="24">
        <f t="shared" si="45"/>
        <v>34.206185567010309</v>
      </c>
      <c r="Q748" t="str" cm="1">
        <f t="array" ref="Q748">_xlfn.IFS(N748="food/small batch","food",N748="food/restaurants","food",N748="food/food trucks","food",N748="theater/spaces","theater",N748="theater/musical","theater",N748="theater/plays","theater",N748="technology/web","technology",N748="technology/space exploration","technology",N748="technology/makerspaces","technology",N748="technology/hardware","technology",N748="technology/gadgets","technology",N748="technology/wearables","technology",N748="film &amp; video/television","film &amp; video",N748="film &amp; video/animation","film &amp; video",N748="film &amp; video/science fiction","film &amp; video",N748="film &amp; video/documentary","film &amp; video",N748="film &amp; video/drama","film &amp; video",N748="film &amp; video/shorts","film &amp; video",N748="games/video games","games",N748="games/tabletop games","games",N748="games/mobile games","games",N748="journalism/audio","journalism",N748="photography/people","photography",N748="photography/photobooks","photography",N748="photography/places","photography",N748="photography/nature","photography",N748="music/electronic music","music",N748="music/rock","music",N748="music/indie rock","music",N748="music/faith","music",N748="publishing/children's books","publishing",N748="publishing/art books","publishing",N748="publishing/fiction","publishing",N748="publishing/translations","publishing",N748="music/pop","music",N748="music/classical music","music",N748="publishing/nonfiction","publishing",N748="publishing/radio &amp; podcasts","publishing",N748="music/world music","music",N748="music/metal","music",N748="music/jazz","music","TRUE","FALSE")</f>
        <v>publishing</v>
      </c>
      <c r="R748" t="str" cm="1">
        <f t="array" ref="R748">_xlfn.IFS(N748="food/small batch","small batch",N748="food/restaurants","retaurants",N748="food/food trucks","food trucks",N748="theater/spaces","spaces",N748="theater/musical","musical",N748="theater/plays","plays",N748="technology/web","web",N748="technology/space exploration","space exploration",N748="technology/makerspaces","makerspaces",N748="technology/hardware","hardware",N748="technology/gadgets","gadgets",N748="technology/wearables","wearables",N748="film &amp; video/television","television",N748="film &amp; video/animation","animation",N748="film &amp; video/science fiction","science fiction",N748="film &amp; video/documentary","documentary",N748="film &amp; video/drama","drama",N748="film &amp; video/shorts","shorts",N748="games/video games","video games",N748="games/tabletop games","tabletop games",N748="games/mobile games","mobile games",N748="journalism/audio","audio",N748="photography/people","people",N748="photography/photobooks","photobooks",N748="photography/places","places",N748="photography/nature","nature",N748="music/electronic music","electronic music",N748="music/rock","rock",N748="music/indie rock","indie rock",N748="music/faith","faith",N748="publishing/children's books","children's books",N748="publishing/art books","art books",N748="publishing/fiction","fiction",N748="publishing/translations","translations",N748="music/pop","pop",N748="music/classical music","classical music",N748="publishing/nonfiction","nonfiction",N748="publishing/radio &amp; podcasts","radio &amp; podcasts",N748="music/world music","world music",N748="music/metal","metal",N748="music/jazz","jazz","TRUE","FALSE")</f>
        <v>nonfiction</v>
      </c>
      <c r="S748" s="5">
        <f t="shared" si="46"/>
        <v>41157.042928240742</v>
      </c>
      <c r="T748" s="5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44"/>
        <v>100.04285714285714</v>
      </c>
      <c r="P749" s="24">
        <f t="shared" si="45"/>
        <v>127.32727272727273</v>
      </c>
      <c r="Q749" t="str" cm="1">
        <f t="array" ref="Q749">_xlfn.IFS(N749="food/small batch","food",N749="food/restaurants","food",N749="food/food trucks","food",N749="theater/spaces","theater",N749="theater/musical","theater",N749="theater/plays","theater",N749="technology/web","technology",N749="technology/space exploration","technology",N749="technology/makerspaces","technology",N749="technology/hardware","technology",N749="technology/gadgets","technology",N749="technology/wearables","technology",N749="film &amp; video/television","film &amp; video",N749="film &amp; video/animation","film &amp; video",N749="film &amp; video/science fiction","film &amp; video",N749="film &amp; video/documentary","film &amp; video",N749="film &amp; video/drama","film &amp; video",N749="film &amp; video/shorts","film &amp; video",N749="games/video games","games",N749="games/tabletop games","games",N749="games/mobile games","games",N749="journalism/audio","journalism",N749="photography/people","photography",N749="photography/photobooks","photography",N749="photography/places","photography",N749="photography/nature","photography",N749="music/electronic music","music",N749="music/rock","music",N749="music/indie rock","music",N749="music/faith","music",N749="publishing/children's books","publishing",N749="publishing/art books","publishing",N749="publishing/fiction","publishing",N749="publishing/translations","publishing",N749="music/pop","music",N749="music/classical music","music",N749="publishing/nonfiction","publishing",N749="publishing/radio &amp; podcasts","publishing",N749="music/world music","music",N749="music/metal","music",N749="music/jazz","music","TRUE","FALSE")</f>
        <v>publishing</v>
      </c>
      <c r="R749" t="str" cm="1">
        <f t="array" ref="R749">_xlfn.IFS(N749="food/small batch","small batch",N749="food/restaurants","retaurants",N749="food/food trucks","food trucks",N749="theater/spaces","spaces",N749="theater/musical","musical",N749="theater/plays","plays",N749="technology/web","web",N749="technology/space exploration","space exploration",N749="technology/makerspaces","makerspaces",N749="technology/hardware","hardware",N749="technology/gadgets","gadgets",N749="technology/wearables","wearables",N749="film &amp; video/television","television",N749="film &amp; video/animation","animation",N749="film &amp; video/science fiction","science fiction",N749="film &amp; video/documentary","documentary",N749="film &amp; video/drama","drama",N749="film &amp; video/shorts","shorts",N749="games/video games","video games",N749="games/tabletop games","tabletop games",N749="games/mobile games","mobile games",N749="journalism/audio","audio",N749="photography/people","people",N749="photography/photobooks","photobooks",N749="photography/places","places",N749="photography/nature","nature",N749="music/electronic music","electronic music",N749="music/rock","rock",N749="music/indie rock","indie rock",N749="music/faith","faith",N749="publishing/children's books","children's books",N749="publishing/art books","art books",N749="publishing/fiction","fiction",N749="publishing/translations","translations",N749="music/pop","pop",N749="music/classical music","classical music",N749="publishing/nonfiction","nonfiction",N749="publishing/radio &amp; podcasts","radio &amp; podcasts",N749="music/world music","world music",N749="music/metal","metal",N749="music/jazz","jazz","TRUE","FALSE")</f>
        <v>nonfiction</v>
      </c>
      <c r="S749" s="5">
        <f t="shared" si="46"/>
        <v>41988.548831018517</v>
      </c>
      <c r="T749" s="5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44"/>
        <v>100.25</v>
      </c>
      <c r="P750" s="24">
        <f t="shared" si="45"/>
        <v>45.56818181818182</v>
      </c>
      <c r="Q750" t="str" cm="1">
        <f t="array" ref="Q750">_xlfn.IFS(N750="food/small batch","food",N750="food/restaurants","food",N750="food/food trucks","food",N750="theater/spaces","theater",N750="theater/musical","theater",N750="theater/plays","theater",N750="technology/web","technology",N750="technology/space exploration","technology",N750="technology/makerspaces","technology",N750="technology/hardware","technology",N750="technology/gadgets","technology",N750="technology/wearables","technology",N750="film &amp; video/television","film &amp; video",N750="film &amp; video/animation","film &amp; video",N750="film &amp; video/science fiction","film &amp; video",N750="film &amp; video/documentary","film &amp; video",N750="film &amp; video/drama","film &amp; video",N750="film &amp; video/shorts","film &amp; video",N750="games/video games","games",N750="games/tabletop games","games",N750="games/mobile games","games",N750="journalism/audio","journalism",N750="photography/people","photography",N750="photography/photobooks","photography",N750="photography/places","photography",N750="photography/nature","photography",N750="music/electronic music","music",N750="music/rock","music",N750="music/indie rock","music",N750="music/faith","music",N750="publishing/children's books","publishing",N750="publishing/art books","publishing",N750="publishing/fiction","publishing",N750="publishing/translations","publishing",N750="music/pop","music",N750="music/classical music","music",N750="publishing/nonfiction","publishing",N750="publishing/radio &amp; podcasts","publishing",N750="music/world music","music",N750="music/metal","music",N750="music/jazz","music","TRUE","FALSE")</f>
        <v>publishing</v>
      </c>
      <c r="R750" t="str" cm="1">
        <f t="array" ref="R750">_xlfn.IFS(N750="food/small batch","small batch",N750="food/restaurants","retaurants",N750="food/food trucks","food trucks",N750="theater/spaces","spaces",N750="theater/musical","musical",N750="theater/plays","plays",N750="technology/web","web",N750="technology/space exploration","space exploration",N750="technology/makerspaces","makerspaces",N750="technology/hardware","hardware",N750="technology/gadgets","gadgets",N750="technology/wearables","wearables",N750="film &amp; video/television","television",N750="film &amp; video/animation","animation",N750="film &amp; video/science fiction","science fiction",N750="film &amp; video/documentary","documentary",N750="film &amp; video/drama","drama",N750="film &amp; video/shorts","shorts",N750="games/video games","video games",N750="games/tabletop games","tabletop games",N750="games/mobile games","mobile games",N750="journalism/audio","audio",N750="photography/people","people",N750="photography/photobooks","photobooks",N750="photography/places","places",N750="photography/nature","nature",N750="music/electronic music","electronic music",N750="music/rock","rock",N750="music/indie rock","indie rock",N750="music/faith","faith",N750="publishing/children's books","children's books",N750="publishing/art books","art books",N750="publishing/fiction","fiction",N750="publishing/translations","translations",N750="music/pop","pop",N750="music/classical music","classical music",N750="publishing/nonfiction","nonfiction",N750="publishing/radio &amp; podcasts","radio &amp; podcasts",N750="music/world music","world music",N750="music/metal","metal",N750="music/jazz","jazz","TRUE","FALSE")</f>
        <v>nonfiction</v>
      </c>
      <c r="S750" s="5">
        <f t="shared" si="46"/>
        <v>41831.846828703703</v>
      </c>
      <c r="T750" s="5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44"/>
        <v>105.56</v>
      </c>
      <c r="P751" s="24">
        <f t="shared" si="45"/>
        <v>95.963636363636368</v>
      </c>
      <c r="Q751" t="str" cm="1">
        <f t="array" ref="Q751">_xlfn.IFS(N751="food/small batch","food",N751="food/restaurants","food",N751="food/food trucks","food",N751="theater/spaces","theater",N751="theater/musical","theater",N751="theater/plays","theater",N751="technology/web","technology",N751="technology/space exploration","technology",N751="technology/makerspaces","technology",N751="technology/hardware","technology",N751="technology/gadgets","technology",N751="technology/wearables","technology",N751="film &amp; video/television","film &amp; video",N751="film &amp; video/animation","film &amp; video",N751="film &amp; video/science fiction","film &amp; video",N751="film &amp; video/documentary","film &amp; video",N751="film &amp; video/drama","film &amp; video",N751="film &amp; video/shorts","film &amp; video",N751="games/video games","games",N751="games/tabletop games","games",N751="games/mobile games","games",N751="journalism/audio","journalism",N751="photography/people","photography",N751="photography/photobooks","photography",N751="photography/places","photography",N751="photography/nature","photography",N751="music/electronic music","music",N751="music/rock","music",N751="music/indie rock","music",N751="music/faith","music",N751="publishing/children's books","publishing",N751="publishing/art books","publishing",N751="publishing/fiction","publishing",N751="publishing/translations","publishing",N751="music/pop","music",N751="music/classical music","music",N751="publishing/nonfiction","publishing",N751="publishing/radio &amp; podcasts","publishing",N751="music/world music","music",N751="music/metal","music",N751="music/jazz","music","TRUE","FALSE")</f>
        <v>publishing</v>
      </c>
      <c r="R751" t="str" cm="1">
        <f t="array" ref="R751">_xlfn.IFS(N751="food/small batch","small batch",N751="food/restaurants","retaurants",N751="food/food trucks","food trucks",N751="theater/spaces","spaces",N751="theater/musical","musical",N751="theater/plays","plays",N751="technology/web","web",N751="technology/space exploration","space exploration",N751="technology/makerspaces","makerspaces",N751="technology/hardware","hardware",N751="technology/gadgets","gadgets",N751="technology/wearables","wearables",N751="film &amp; video/television","television",N751="film &amp; video/animation","animation",N751="film &amp; video/science fiction","science fiction",N751="film &amp; video/documentary","documentary",N751="film &amp; video/drama","drama",N751="film &amp; video/shorts","shorts",N751="games/video games","video games",N751="games/tabletop games","tabletop games",N751="games/mobile games","mobile games",N751="journalism/audio","audio",N751="photography/people","people",N751="photography/photobooks","photobooks",N751="photography/places","places",N751="photography/nature","nature",N751="music/electronic music","electronic music",N751="music/rock","rock",N751="music/indie rock","indie rock",N751="music/faith","faith",N751="publishing/children's books","children's books",N751="publishing/art books","art books",N751="publishing/fiction","fiction",N751="publishing/translations","translations",N751="music/pop","pop",N751="music/classical music","classical music",N751="publishing/nonfiction","nonfiction",N751="publishing/radio &amp; podcasts","radio &amp; podcasts",N751="music/world music","world music",N751="music/metal","metal",N751="music/jazz","jazz","TRUE","FALSE")</f>
        <v>nonfiction</v>
      </c>
      <c r="S751" s="5">
        <f t="shared" si="46"/>
        <v>42733.94131944445</v>
      </c>
      <c r="T751" s="5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44"/>
        <v>102.58775877587757</v>
      </c>
      <c r="P752" s="24">
        <f t="shared" si="45"/>
        <v>77.271186440677965</v>
      </c>
      <c r="Q752" t="str" cm="1">
        <f t="array" ref="Q752">_xlfn.IFS(N752="food/small batch","food",N752="food/restaurants","food",N752="food/food trucks","food",N752="theater/spaces","theater",N752="theater/musical","theater",N752="theater/plays","theater",N752="technology/web","technology",N752="technology/space exploration","technology",N752="technology/makerspaces","technology",N752="technology/hardware","technology",N752="technology/gadgets","technology",N752="technology/wearables","technology",N752="film &amp; video/television","film &amp; video",N752="film &amp; video/animation","film &amp; video",N752="film &amp; video/science fiction","film &amp; video",N752="film &amp; video/documentary","film &amp; video",N752="film &amp; video/drama","film &amp; video",N752="film &amp; video/shorts","film &amp; video",N752="games/video games","games",N752="games/tabletop games","games",N752="games/mobile games","games",N752="journalism/audio","journalism",N752="photography/people","photography",N752="photography/photobooks","photography",N752="photography/places","photography",N752="photography/nature","photography",N752="music/electronic music","music",N752="music/rock","music",N752="music/indie rock","music",N752="music/faith","music",N752="publishing/children's books","publishing",N752="publishing/art books","publishing",N752="publishing/fiction","publishing",N752="publishing/translations","publishing",N752="music/pop","music",N752="music/classical music","music",N752="publishing/nonfiction","publishing",N752="publishing/radio &amp; podcasts","publishing",N752="music/world music","music",N752="music/metal","music",N752="music/jazz","music","TRUE","FALSE")</f>
        <v>publishing</v>
      </c>
      <c r="R752" t="str" cm="1">
        <f t="array" ref="R752">_xlfn.IFS(N752="food/small batch","small batch",N752="food/restaurants","retaurants",N752="food/food trucks","food trucks",N752="theater/spaces","spaces",N752="theater/musical","musical",N752="theater/plays","plays",N752="technology/web","web",N752="technology/space exploration","space exploration",N752="technology/makerspaces","makerspaces",N752="technology/hardware","hardware",N752="technology/gadgets","gadgets",N752="technology/wearables","wearables",N752="film &amp; video/television","television",N752="film &amp; video/animation","animation",N752="film &amp; video/science fiction","science fiction",N752="film &amp; video/documentary","documentary",N752="film &amp; video/drama","drama",N752="film &amp; video/shorts","shorts",N752="games/video games","video games",N752="games/tabletop games","tabletop games",N752="games/mobile games","mobile games",N752="journalism/audio","audio",N752="photography/people","people",N752="photography/photobooks","photobooks",N752="photography/places","places",N752="photography/nature","nature",N752="music/electronic music","electronic music",N752="music/rock","rock",N752="music/indie rock","indie rock",N752="music/faith","faith",N752="publishing/children's books","children's books",N752="publishing/art books","art books",N752="publishing/fiction","fiction",N752="publishing/translations","translations",N752="music/pop","pop",N752="music/classical music","classical music",N752="publishing/nonfiction","nonfiction",N752="publishing/radio &amp; podcasts","radio &amp; podcasts",N752="music/world music","world music",N752="music/metal","metal",N752="music/jazz","jazz","TRUE","FALSE")</f>
        <v>nonfiction</v>
      </c>
      <c r="S752" s="5">
        <f t="shared" si="46"/>
        <v>41299.878148148149</v>
      </c>
      <c r="T752" s="5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44"/>
        <v>118.5</v>
      </c>
      <c r="P753" s="24">
        <f t="shared" si="45"/>
        <v>57.338709677419352</v>
      </c>
      <c r="Q753" t="str" cm="1">
        <f t="array" ref="Q753">_xlfn.IFS(N753="food/small batch","food",N753="food/restaurants","food",N753="food/food trucks","food",N753="theater/spaces","theater",N753="theater/musical","theater",N753="theater/plays","theater",N753="technology/web","technology",N753="technology/space exploration","technology",N753="technology/makerspaces","technology",N753="technology/hardware","technology",N753="technology/gadgets","technology",N753="technology/wearables","technology",N753="film &amp; video/television","film &amp; video",N753="film &amp; video/animation","film &amp; video",N753="film &amp; video/science fiction","film &amp; video",N753="film &amp; video/documentary","film &amp; video",N753="film &amp; video/drama","film &amp; video",N753="film &amp; video/shorts","film &amp; video",N753="games/video games","games",N753="games/tabletop games","games",N753="games/mobile games","games",N753="journalism/audio","journalism",N753="photography/people","photography",N753="photography/photobooks","photography",N753="photography/places","photography",N753="photography/nature","photography",N753="music/electronic music","music",N753="music/rock","music",N753="music/indie rock","music",N753="music/faith","music",N753="publishing/children's books","publishing",N753="publishing/art books","publishing",N753="publishing/fiction","publishing",N753="publishing/translations","publishing",N753="music/pop","music",N753="music/classical music","music",N753="publishing/nonfiction","publishing",N753="publishing/radio &amp; podcasts","publishing",N753="music/world music","music",N753="music/metal","music",N753="music/jazz","music","TRUE","FALSE")</f>
        <v>publishing</v>
      </c>
      <c r="R753" t="str" cm="1">
        <f t="array" ref="R753">_xlfn.IFS(N753="food/small batch","small batch",N753="food/restaurants","retaurants",N753="food/food trucks","food trucks",N753="theater/spaces","spaces",N753="theater/musical","musical",N753="theater/plays","plays",N753="technology/web","web",N753="technology/space exploration","space exploration",N753="technology/makerspaces","makerspaces",N753="technology/hardware","hardware",N753="technology/gadgets","gadgets",N753="technology/wearables","wearables",N753="film &amp; video/television","television",N753="film &amp; video/animation","animation",N753="film &amp; video/science fiction","science fiction",N753="film &amp; video/documentary","documentary",N753="film &amp; video/drama","drama",N753="film &amp; video/shorts","shorts",N753="games/video games","video games",N753="games/tabletop games","tabletop games",N753="games/mobile games","mobile games",N753="journalism/audio","audio",N753="photography/people","people",N753="photography/photobooks","photobooks",N753="photography/places","places",N753="photography/nature","nature",N753="music/electronic music","electronic music",N753="music/rock","rock",N753="music/indie rock","indie rock",N753="music/faith","faith",N753="publishing/children's books","children's books",N753="publishing/art books","art books",N753="publishing/fiction","fiction",N753="publishing/translations","translations",N753="music/pop","pop",N753="music/classical music","classical music",N753="publishing/nonfiction","nonfiction",N753="publishing/radio &amp; podcasts","radio &amp; podcasts",N753="music/world music","world music",N753="music/metal","metal",N753="music/jazz","jazz","TRUE","FALSE")</f>
        <v>nonfiction</v>
      </c>
      <c r="S753" s="5">
        <f t="shared" si="46"/>
        <v>40713.630497685182</v>
      </c>
      <c r="T753" s="5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44"/>
        <v>111.7</v>
      </c>
      <c r="P754" s="24">
        <f t="shared" si="45"/>
        <v>53.19047619047619</v>
      </c>
      <c r="Q754" t="str" cm="1">
        <f t="array" ref="Q754">_xlfn.IFS(N754="food/small batch","food",N754="food/restaurants","food",N754="food/food trucks","food",N754="theater/spaces","theater",N754="theater/musical","theater",N754="theater/plays","theater",N754="technology/web","technology",N754="technology/space exploration","technology",N754="technology/makerspaces","technology",N754="technology/hardware","technology",N754="technology/gadgets","technology",N754="technology/wearables","technology",N754="film &amp; video/television","film &amp; video",N754="film &amp; video/animation","film &amp; video",N754="film &amp; video/science fiction","film &amp; video",N754="film &amp; video/documentary","film &amp; video",N754="film &amp; video/drama","film &amp; video",N754="film &amp; video/shorts","film &amp; video",N754="games/video games","games",N754="games/tabletop games","games",N754="games/mobile games","games",N754="journalism/audio","journalism",N754="photography/people","photography",N754="photography/photobooks","photography",N754="photography/places","photography",N754="photography/nature","photography",N754="music/electronic music","music",N754="music/rock","music",N754="music/indie rock","music",N754="music/faith","music",N754="publishing/children's books","publishing",N754="publishing/art books","publishing",N754="publishing/fiction","publishing",N754="publishing/translations","publishing",N754="music/pop","music",N754="music/classical music","music",N754="publishing/nonfiction","publishing",N754="publishing/radio &amp; podcasts","publishing",N754="music/world music","music",N754="music/metal","music",N754="music/jazz","music","TRUE","FALSE")</f>
        <v>publishing</v>
      </c>
      <c r="R754" t="str" cm="1">
        <f t="array" ref="R754">_xlfn.IFS(N754="food/small batch","small batch",N754="food/restaurants","retaurants",N754="food/food trucks","food trucks",N754="theater/spaces","spaces",N754="theater/musical","musical",N754="theater/plays","plays",N754="technology/web","web",N754="technology/space exploration","space exploration",N754="technology/makerspaces","makerspaces",N754="technology/hardware","hardware",N754="technology/gadgets","gadgets",N754="technology/wearables","wearables",N754="film &amp; video/television","television",N754="film &amp; video/animation","animation",N754="film &amp; video/science fiction","science fiction",N754="film &amp; video/documentary","documentary",N754="film &amp; video/drama","drama",N754="film &amp; video/shorts","shorts",N754="games/video games","video games",N754="games/tabletop games","tabletop games",N754="games/mobile games","mobile games",N754="journalism/audio","audio",N754="photography/people","people",N754="photography/photobooks","photobooks",N754="photography/places","places",N754="photography/nature","nature",N754="music/electronic music","electronic music",N754="music/rock","rock",N754="music/indie rock","indie rock",N754="music/faith","faith",N754="publishing/children's books","children's books",N754="publishing/art books","art books",N754="publishing/fiction","fiction",N754="publishing/translations","translations",N754="music/pop","pop",N754="music/classical music","classical music",N754="publishing/nonfiction","nonfiction",N754="publishing/radio &amp; podcasts","radio &amp; podcasts",N754="music/world music","world music",N754="music/metal","metal",N754="music/jazz","jazz","TRUE","FALSE")</f>
        <v>nonfiction</v>
      </c>
      <c r="S754" s="5">
        <f t="shared" si="46"/>
        <v>42639.421493055561</v>
      </c>
      <c r="T754" s="5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44"/>
        <v>128</v>
      </c>
      <c r="P755" s="24">
        <f t="shared" si="45"/>
        <v>492.30769230769232</v>
      </c>
      <c r="Q755" t="str" cm="1">
        <f t="array" ref="Q755">_xlfn.IFS(N755="food/small batch","food",N755="food/restaurants","food",N755="food/food trucks","food",N755="theater/spaces","theater",N755="theater/musical","theater",N755="theater/plays","theater",N755="technology/web","technology",N755="technology/space exploration","technology",N755="technology/makerspaces","technology",N755="technology/hardware","technology",N755="technology/gadgets","technology",N755="technology/wearables","technology",N755="film &amp; video/television","film &amp; video",N755="film &amp; video/animation","film &amp; video",N755="film &amp; video/science fiction","film &amp; video",N755="film &amp; video/documentary","film &amp; video",N755="film &amp; video/drama","film &amp; video",N755="film &amp; video/shorts","film &amp; video",N755="games/video games","games",N755="games/tabletop games","games",N755="games/mobile games","games",N755="journalism/audio","journalism",N755="photography/people","photography",N755="photography/photobooks","photography",N755="photography/places","photography",N755="photography/nature","photography",N755="music/electronic music","music",N755="music/rock","music",N755="music/indie rock","music",N755="music/faith","music",N755="publishing/children's books","publishing",N755="publishing/art books","publishing",N755="publishing/fiction","publishing",N755="publishing/translations","publishing",N755="music/pop","music",N755="music/classical music","music",N755="publishing/nonfiction","publishing",N755="publishing/radio &amp; podcasts","publishing",N755="music/world music","music",N755="music/metal","music",N755="music/jazz","music","TRUE","FALSE")</f>
        <v>publishing</v>
      </c>
      <c r="R755" t="str" cm="1">
        <f t="array" ref="R755">_xlfn.IFS(N755="food/small batch","small batch",N755="food/restaurants","retaurants",N755="food/food trucks","food trucks",N755="theater/spaces","spaces",N755="theater/musical","musical",N755="theater/plays","plays",N755="technology/web","web",N755="technology/space exploration","space exploration",N755="technology/makerspaces","makerspaces",N755="technology/hardware","hardware",N755="technology/gadgets","gadgets",N755="technology/wearables","wearables",N755="film &amp; video/television","television",N755="film &amp; video/animation","animation",N755="film &amp; video/science fiction","science fiction",N755="film &amp; video/documentary","documentary",N755="film &amp; video/drama","drama",N755="film &amp; video/shorts","shorts",N755="games/video games","video games",N755="games/tabletop games","tabletop games",N755="games/mobile games","mobile games",N755="journalism/audio","audio",N755="photography/people","people",N755="photography/photobooks","photobooks",N755="photography/places","places",N755="photography/nature","nature",N755="music/electronic music","electronic music",N755="music/rock","rock",N755="music/indie rock","indie rock",N755="music/faith","faith",N755="publishing/children's books","children's books",N755="publishing/art books","art books",N755="publishing/fiction","fiction",N755="publishing/translations","translations",N755="music/pop","pop",N755="music/classical music","classical music",N755="publishing/nonfiction","nonfiction",N755="publishing/radio &amp; podcasts","radio &amp; podcasts",N755="music/world music","world music",N755="music/metal","metal",N755="music/jazz","jazz","TRUE","FALSE")</f>
        <v>nonfiction</v>
      </c>
      <c r="S755" s="5">
        <f t="shared" si="46"/>
        <v>42019.590173611112</v>
      </c>
      <c r="T755" s="5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44"/>
        <v>103.75000000000001</v>
      </c>
      <c r="P756" s="24">
        <f t="shared" si="45"/>
        <v>42.346938775510203</v>
      </c>
      <c r="Q756" t="str" cm="1">
        <f t="array" ref="Q756">_xlfn.IFS(N756="food/small batch","food",N756="food/restaurants","food",N756="food/food trucks","food",N756="theater/spaces","theater",N756="theater/musical","theater",N756="theater/plays","theater",N756="technology/web","technology",N756="technology/space exploration","technology",N756="technology/makerspaces","technology",N756="technology/hardware","technology",N756="technology/gadgets","technology",N756="technology/wearables","technology",N756="film &amp; video/television","film &amp; video",N756="film &amp; video/animation","film &amp; video",N756="film &amp; video/science fiction","film &amp; video",N756="film &amp; video/documentary","film &amp; video",N756="film &amp; video/drama","film &amp; video",N756="film &amp; video/shorts","film &amp; video",N756="games/video games","games",N756="games/tabletop games","games",N756="games/mobile games","games",N756="journalism/audio","journalism",N756="photography/people","photography",N756="photography/photobooks","photography",N756="photography/places","photography",N756="photography/nature","photography",N756="music/electronic music","music",N756="music/rock","music",N756="music/indie rock","music",N756="music/faith","music",N756="publishing/children's books","publishing",N756="publishing/art books","publishing",N756="publishing/fiction","publishing",N756="publishing/translations","publishing",N756="music/pop","music",N756="music/classical music","music",N756="publishing/nonfiction","publishing",N756="publishing/radio &amp; podcasts","publishing",N756="music/world music","music",N756="music/metal","music",N756="music/jazz","music","TRUE","FALSE")</f>
        <v>publishing</v>
      </c>
      <c r="R756" t="str" cm="1">
        <f t="array" ref="R756">_xlfn.IFS(N756="food/small batch","small batch",N756="food/restaurants","retaurants",N756="food/food trucks","food trucks",N756="theater/spaces","spaces",N756="theater/musical","musical",N756="theater/plays","plays",N756="technology/web","web",N756="technology/space exploration","space exploration",N756="technology/makerspaces","makerspaces",N756="technology/hardware","hardware",N756="technology/gadgets","gadgets",N756="technology/wearables","wearables",N756="film &amp; video/television","television",N756="film &amp; video/animation","animation",N756="film &amp; video/science fiction","science fiction",N756="film &amp; video/documentary","documentary",N756="film &amp; video/drama","drama",N756="film &amp; video/shorts","shorts",N756="games/video games","video games",N756="games/tabletop games","tabletop games",N756="games/mobile games","mobile games",N756="journalism/audio","audio",N756="photography/people","people",N756="photography/photobooks","photobooks",N756="photography/places","places",N756="photography/nature","nature",N756="music/electronic music","electronic music",N756="music/rock","rock",N756="music/indie rock","indie rock",N756="music/faith","faith",N756="publishing/children's books","children's books",N756="publishing/art books","art books",N756="publishing/fiction","fiction",N756="publishing/translations","translations",N756="music/pop","pop",N756="music/classical music","classical music",N756="publishing/nonfiction","nonfiction",N756="publishing/radio &amp; podcasts","radio &amp; podcasts",N756="music/world music","world music",N756="music/metal","metal",N756="music/jazz","jazz","TRUE","FALSE")</f>
        <v>nonfiction</v>
      </c>
      <c r="S756" s="5">
        <f t="shared" si="46"/>
        <v>41249.749085648145</v>
      </c>
      <c r="T756" s="5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44"/>
        <v>101.9076</v>
      </c>
      <c r="P757" s="24">
        <f t="shared" si="45"/>
        <v>37.466029411764708</v>
      </c>
      <c r="Q757" t="str" cm="1">
        <f t="array" ref="Q757">_xlfn.IFS(N757="food/small batch","food",N757="food/restaurants","food",N757="food/food trucks","food",N757="theater/spaces","theater",N757="theater/musical","theater",N757="theater/plays","theater",N757="technology/web","technology",N757="technology/space exploration","technology",N757="technology/makerspaces","technology",N757="technology/hardware","technology",N757="technology/gadgets","technology",N757="technology/wearables","technology",N757="film &amp; video/television","film &amp; video",N757="film &amp; video/animation","film &amp; video",N757="film &amp; video/science fiction","film &amp; video",N757="film &amp; video/documentary","film &amp; video",N757="film &amp; video/drama","film &amp; video",N757="film &amp; video/shorts","film &amp; video",N757="games/video games","games",N757="games/tabletop games","games",N757="games/mobile games","games",N757="journalism/audio","journalism",N757="photography/people","photography",N757="photography/photobooks","photography",N757="photography/places","photography",N757="photography/nature","photography",N757="music/electronic music","music",N757="music/rock","music",N757="music/indie rock","music",N757="music/faith","music",N757="publishing/children's books","publishing",N757="publishing/art books","publishing",N757="publishing/fiction","publishing",N757="publishing/translations","publishing",N757="music/pop","music",N757="music/classical music","music",N757="publishing/nonfiction","publishing",N757="publishing/radio &amp; podcasts","publishing",N757="music/world music","music",N757="music/metal","music",N757="music/jazz","music","TRUE","FALSE")</f>
        <v>publishing</v>
      </c>
      <c r="R757" t="str" cm="1">
        <f t="array" ref="R757">_xlfn.IFS(N757="food/small batch","small batch",N757="food/restaurants","retaurants",N757="food/food trucks","food trucks",N757="theater/spaces","spaces",N757="theater/musical","musical",N757="theater/plays","plays",N757="technology/web","web",N757="technology/space exploration","space exploration",N757="technology/makerspaces","makerspaces",N757="technology/hardware","hardware",N757="technology/gadgets","gadgets",N757="technology/wearables","wearables",N757="film &amp; video/television","television",N757="film &amp; video/animation","animation",N757="film &amp; video/science fiction","science fiction",N757="film &amp; video/documentary","documentary",N757="film &amp; video/drama","drama",N757="film &amp; video/shorts","shorts",N757="games/video games","video games",N757="games/tabletop games","tabletop games",N757="games/mobile games","mobile games",N757="journalism/audio","audio",N757="photography/people","people",N757="photography/photobooks","photobooks",N757="photography/places","places",N757="photography/nature","nature",N757="music/electronic music","electronic music",N757="music/rock","rock",N757="music/indie rock","indie rock",N757="music/faith","faith",N757="publishing/children's books","children's books",N757="publishing/art books","art books",N757="publishing/fiction","fiction",N757="publishing/translations","translations",N757="music/pop","pop",N757="music/classical music","classical music",N757="publishing/nonfiction","nonfiction",N757="publishing/radio &amp; podcasts","radio &amp; podcasts",N757="music/world music","world music",N757="music/metal","metal",N757="music/jazz","jazz","TRUE","FALSE")</f>
        <v>nonfiction</v>
      </c>
      <c r="S757" s="5">
        <f t="shared" si="46"/>
        <v>41383.605057870373</v>
      </c>
      <c r="T757" s="5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44"/>
        <v>117.71428571428571</v>
      </c>
      <c r="P758" s="24">
        <f t="shared" si="45"/>
        <v>37.454545454545453</v>
      </c>
      <c r="Q758" t="str" cm="1">
        <f t="array" ref="Q758">_xlfn.IFS(N758="food/small batch","food",N758="food/restaurants","food",N758="food/food trucks","food",N758="theater/spaces","theater",N758="theater/musical","theater",N758="theater/plays","theater",N758="technology/web","technology",N758="technology/space exploration","technology",N758="technology/makerspaces","technology",N758="technology/hardware","technology",N758="technology/gadgets","technology",N758="technology/wearables","technology",N758="film &amp; video/television","film &amp; video",N758="film &amp; video/animation","film &amp; video",N758="film &amp; video/science fiction","film &amp; video",N758="film &amp; video/documentary","film &amp; video",N758="film &amp; video/drama","film &amp; video",N758="film &amp; video/shorts","film &amp; video",N758="games/video games","games",N758="games/tabletop games","games",N758="games/mobile games","games",N758="journalism/audio","journalism",N758="photography/people","photography",N758="photography/photobooks","photography",N758="photography/places","photography",N758="photography/nature","photography",N758="music/electronic music","music",N758="music/rock","music",N758="music/indie rock","music",N758="music/faith","music",N758="publishing/children's books","publishing",N758="publishing/art books","publishing",N758="publishing/fiction","publishing",N758="publishing/translations","publishing",N758="music/pop","music",N758="music/classical music","music",N758="publishing/nonfiction","publishing",N758="publishing/radio &amp; podcasts","publishing",N758="music/world music","music",N758="music/metal","music",N758="music/jazz","music","TRUE","FALSE")</f>
        <v>publishing</v>
      </c>
      <c r="R758" t="str" cm="1">
        <f t="array" ref="R758">_xlfn.IFS(N758="food/small batch","small batch",N758="food/restaurants","retaurants",N758="food/food trucks","food trucks",N758="theater/spaces","spaces",N758="theater/musical","musical",N758="theater/plays","plays",N758="technology/web","web",N758="technology/space exploration","space exploration",N758="technology/makerspaces","makerspaces",N758="technology/hardware","hardware",N758="technology/gadgets","gadgets",N758="technology/wearables","wearables",N758="film &amp; video/television","television",N758="film &amp; video/animation","animation",N758="film &amp; video/science fiction","science fiction",N758="film &amp; video/documentary","documentary",N758="film &amp; video/drama","drama",N758="film &amp; video/shorts","shorts",N758="games/video games","video games",N758="games/tabletop games","tabletop games",N758="games/mobile games","mobile games",N758="journalism/audio","audio",N758="photography/people","people",N758="photography/photobooks","photobooks",N758="photography/places","places",N758="photography/nature","nature",N758="music/electronic music","electronic music",N758="music/rock","rock",N758="music/indie rock","indie rock",N758="music/faith","faith",N758="publishing/children's books","children's books",N758="publishing/art books","art books",N758="publishing/fiction","fiction",N758="publishing/translations","translations",N758="music/pop","pop",N758="music/classical music","classical music",N758="publishing/nonfiction","nonfiction",N758="publishing/radio &amp; podcasts","radio &amp; podcasts",N758="music/world music","world music",N758="music/metal","metal",N758="music/jazz","jazz","TRUE","FALSE")</f>
        <v>nonfiction</v>
      </c>
      <c r="S758" s="5">
        <f t="shared" si="46"/>
        <v>40590.766886574071</v>
      </c>
      <c r="T758" s="5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44"/>
        <v>238</v>
      </c>
      <c r="P759" s="24">
        <f t="shared" si="45"/>
        <v>33.055555555555557</v>
      </c>
      <c r="Q759" t="str" cm="1">
        <f t="array" ref="Q759">_xlfn.IFS(N759="food/small batch","food",N759="food/restaurants","food",N759="food/food trucks","food",N759="theater/spaces","theater",N759="theater/musical","theater",N759="theater/plays","theater",N759="technology/web","technology",N759="technology/space exploration","technology",N759="technology/makerspaces","technology",N759="technology/hardware","technology",N759="technology/gadgets","technology",N759="technology/wearables","technology",N759="film &amp; video/television","film &amp; video",N759="film &amp; video/animation","film &amp; video",N759="film &amp; video/science fiction","film &amp; video",N759="film &amp; video/documentary","film &amp; video",N759="film &amp; video/drama","film &amp; video",N759="film &amp; video/shorts","film &amp; video",N759="games/video games","games",N759="games/tabletop games","games",N759="games/mobile games","games",N759="journalism/audio","journalism",N759="photography/people","photography",N759="photography/photobooks","photography",N759="photography/places","photography",N759="photography/nature","photography",N759="music/electronic music","music",N759="music/rock","music",N759="music/indie rock","music",N759="music/faith","music",N759="publishing/children's books","publishing",N759="publishing/art books","publishing",N759="publishing/fiction","publishing",N759="publishing/translations","publishing",N759="music/pop","music",N759="music/classical music","music",N759="publishing/nonfiction","publishing",N759="publishing/radio &amp; podcasts","publishing",N759="music/world music","music",N759="music/metal","music",N759="music/jazz","music","TRUE","FALSE")</f>
        <v>publishing</v>
      </c>
      <c r="R759" t="str" cm="1">
        <f t="array" ref="R759">_xlfn.IFS(N759="food/small batch","small batch",N759="food/restaurants","retaurants",N759="food/food trucks","food trucks",N759="theater/spaces","spaces",N759="theater/musical","musical",N759="theater/plays","plays",N759="technology/web","web",N759="technology/space exploration","space exploration",N759="technology/makerspaces","makerspaces",N759="technology/hardware","hardware",N759="technology/gadgets","gadgets",N759="technology/wearables","wearables",N759="film &amp; video/television","television",N759="film &amp; video/animation","animation",N759="film &amp; video/science fiction","science fiction",N759="film &amp; video/documentary","documentary",N759="film &amp; video/drama","drama",N759="film &amp; video/shorts","shorts",N759="games/video games","video games",N759="games/tabletop games","tabletop games",N759="games/mobile games","mobile games",N759="journalism/audio","audio",N759="photography/people","people",N759="photography/photobooks","photobooks",N759="photography/places","places",N759="photography/nature","nature",N759="music/electronic music","electronic music",N759="music/rock","rock",N759="music/indie rock","indie rock",N759="music/faith","faith",N759="publishing/children's books","children's books",N759="publishing/art books","art books",N759="publishing/fiction","fiction",N759="publishing/translations","translations",N759="music/pop","pop",N759="music/classical music","classical music",N759="publishing/nonfiction","nonfiction",N759="publishing/radio &amp; podcasts","radio &amp; podcasts",N759="music/world music","world music",N759="music/metal","metal",N759="music/jazz","jazz","TRUE","FALSE")</f>
        <v>nonfiction</v>
      </c>
      <c r="S759" s="5">
        <f t="shared" si="46"/>
        <v>41235.054560185185</v>
      </c>
      <c r="T759" s="5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44"/>
        <v>102</v>
      </c>
      <c r="P760" s="24">
        <f t="shared" si="45"/>
        <v>134.21052631578948</v>
      </c>
      <c r="Q760" t="str" cm="1">
        <f t="array" ref="Q760">_xlfn.IFS(N760="food/small batch","food",N760="food/restaurants","food",N760="food/food trucks","food",N760="theater/spaces","theater",N760="theater/musical","theater",N760="theater/plays","theater",N760="technology/web","technology",N760="technology/space exploration","technology",N760="technology/makerspaces","technology",N760="technology/hardware","technology",N760="technology/gadgets","technology",N760="technology/wearables","technology",N760="film &amp; video/television","film &amp; video",N760="film &amp; video/animation","film &amp; video",N760="film &amp; video/science fiction","film &amp; video",N760="film &amp; video/documentary","film &amp; video",N760="film &amp; video/drama","film &amp; video",N760="film &amp; video/shorts","film &amp; video",N760="games/video games","games",N760="games/tabletop games","games",N760="games/mobile games","games",N760="journalism/audio","journalism",N760="photography/people","photography",N760="photography/photobooks","photography",N760="photography/places","photography",N760="photography/nature","photography",N760="music/electronic music","music",N760="music/rock","music",N760="music/indie rock","music",N760="music/faith","music",N760="publishing/children's books","publishing",N760="publishing/art books","publishing",N760="publishing/fiction","publishing",N760="publishing/translations","publishing",N760="music/pop","music",N760="music/classical music","music",N760="publishing/nonfiction","publishing",N760="publishing/radio &amp; podcasts","publishing",N760="music/world music","music",N760="music/metal","music",N760="music/jazz","music","TRUE","FALSE")</f>
        <v>publishing</v>
      </c>
      <c r="R760" t="str" cm="1">
        <f t="array" ref="R760">_xlfn.IFS(N760="food/small batch","small batch",N760="food/restaurants","retaurants",N760="food/food trucks","food trucks",N760="theater/spaces","spaces",N760="theater/musical","musical",N760="theater/plays","plays",N760="technology/web","web",N760="technology/space exploration","space exploration",N760="technology/makerspaces","makerspaces",N760="technology/hardware","hardware",N760="technology/gadgets","gadgets",N760="technology/wearables","wearables",N760="film &amp; video/television","television",N760="film &amp; video/animation","animation",N760="film &amp; video/science fiction","science fiction",N760="film &amp; video/documentary","documentary",N760="film &amp; video/drama","drama",N760="film &amp; video/shorts","shorts",N760="games/video games","video games",N760="games/tabletop games","tabletop games",N760="games/mobile games","mobile games",N760="journalism/audio","audio",N760="photography/people","people",N760="photography/photobooks","photobooks",N760="photography/places","places",N760="photography/nature","nature",N760="music/electronic music","electronic music",N760="music/rock","rock",N760="music/indie rock","indie rock",N760="music/faith","faith",N760="publishing/children's books","children's books",N760="publishing/art books","art books",N760="publishing/fiction","fiction",N760="publishing/translations","translations",N760="music/pop","pop",N760="music/classical music","classical music",N760="publishing/nonfiction","nonfiction",N760="publishing/radio &amp; podcasts","radio &amp; podcasts",N760="music/world music","world music",N760="music/metal","metal",N760="music/jazz","jazz","TRUE","FALSE")</f>
        <v>nonfiction</v>
      </c>
      <c r="S760" s="5">
        <f t="shared" si="46"/>
        <v>40429.836435185185</v>
      </c>
      <c r="T760" s="5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44"/>
        <v>101.92000000000002</v>
      </c>
      <c r="P761" s="24">
        <f t="shared" si="45"/>
        <v>51.474747474747474</v>
      </c>
      <c r="Q761" t="str" cm="1">
        <f t="array" ref="Q761">_xlfn.IFS(N761="food/small batch","food",N761="food/restaurants","food",N761="food/food trucks","food",N761="theater/spaces","theater",N761="theater/musical","theater",N761="theater/plays","theater",N761="technology/web","technology",N761="technology/space exploration","technology",N761="technology/makerspaces","technology",N761="technology/hardware","technology",N761="technology/gadgets","technology",N761="technology/wearables","technology",N761="film &amp; video/television","film &amp; video",N761="film &amp; video/animation","film &amp; video",N761="film &amp; video/science fiction","film &amp; video",N761="film &amp; video/documentary","film &amp; video",N761="film &amp; video/drama","film &amp; video",N761="film &amp; video/shorts","film &amp; video",N761="games/video games","games",N761="games/tabletop games","games",N761="games/mobile games","games",N761="journalism/audio","journalism",N761="photography/people","photography",N761="photography/photobooks","photography",N761="photography/places","photography",N761="photography/nature","photography",N761="music/electronic music","music",N761="music/rock","music",N761="music/indie rock","music",N761="music/faith","music",N761="publishing/children's books","publishing",N761="publishing/art books","publishing",N761="publishing/fiction","publishing",N761="publishing/translations","publishing",N761="music/pop","music",N761="music/classical music","music",N761="publishing/nonfiction","publishing",N761="publishing/radio &amp; podcasts","publishing",N761="music/world music","music",N761="music/metal","music",N761="music/jazz","music","TRUE","FALSE")</f>
        <v>publishing</v>
      </c>
      <c r="R761" t="str" cm="1">
        <f t="array" ref="R761">_xlfn.IFS(N761="food/small batch","small batch",N761="food/restaurants","retaurants",N761="food/food trucks","food trucks",N761="theater/spaces","spaces",N761="theater/musical","musical",N761="theater/plays","plays",N761="technology/web","web",N761="technology/space exploration","space exploration",N761="technology/makerspaces","makerspaces",N761="technology/hardware","hardware",N761="technology/gadgets","gadgets",N761="technology/wearables","wearables",N761="film &amp; video/television","television",N761="film &amp; video/animation","animation",N761="film &amp; video/science fiction","science fiction",N761="film &amp; video/documentary","documentary",N761="film &amp; video/drama","drama",N761="film &amp; video/shorts","shorts",N761="games/video games","video games",N761="games/tabletop games","tabletop games",N761="games/mobile games","mobile games",N761="journalism/audio","audio",N761="photography/people","people",N761="photography/photobooks","photobooks",N761="photography/places","places",N761="photography/nature","nature",N761="music/electronic music","electronic music",N761="music/rock","rock",N761="music/indie rock","indie rock",N761="music/faith","faith",N761="publishing/children's books","children's books",N761="publishing/art books","art books",N761="publishing/fiction","fiction",N761="publishing/translations","translations",N761="music/pop","pop",N761="music/classical music","classical music",N761="publishing/nonfiction","nonfiction",N761="publishing/radio &amp; podcasts","radio &amp; podcasts",N761="music/world music","world music",N761="music/metal","metal",N761="music/jazz","jazz","TRUE","FALSE")</f>
        <v>nonfiction</v>
      </c>
      <c r="S761" s="5">
        <f t="shared" si="46"/>
        <v>41789.330312500002</v>
      </c>
      <c r="T761" s="5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44"/>
        <v>0</v>
      </c>
      <c r="P762" s="24" t="e">
        <f t="shared" si="45"/>
        <v>#DIV/0!</v>
      </c>
      <c r="Q762" t="str" cm="1">
        <f t="array" ref="Q762">_xlfn.IFS(N762="food/small batch","food",N762="food/restaurants","food",N762="food/food trucks","food",N762="theater/spaces","theater",N762="theater/musical","theater",N762="theater/plays","theater",N762="technology/web","technology",N762="technology/space exploration","technology",N762="technology/makerspaces","technology",N762="technology/hardware","technology",N762="technology/gadgets","technology",N762="technology/wearables","technology",N762="film &amp; video/television","film &amp; video",N762="film &amp; video/animation","film &amp; video",N762="film &amp; video/science fiction","film &amp; video",N762="film &amp; video/documentary","film &amp; video",N762="film &amp; video/drama","film &amp; video",N762="film &amp; video/shorts","film &amp; video",N762="games/video games","games",N762="games/tabletop games","games",N762="games/mobile games","games",N762="journalism/audio","journalism",N762="photography/people","photography",N762="photography/photobooks","photography",N762="photography/places","photography",N762="photography/nature","photography",N762="music/electronic music","music",N762="music/rock","music",N762="music/indie rock","music",N762="music/faith","music",N762="publishing/children's books","publishing",N762="publishing/art books","publishing",N762="publishing/fiction","publishing",N762="publishing/translations","publishing",N762="music/pop","music",N762="music/classical music","music",N762="publishing/nonfiction","publishing",N762="publishing/radio &amp; podcasts","publishing",N762="music/world music","music",N762="music/metal","music",N762="music/jazz","music","TRUE","FALSE")</f>
        <v>publishing</v>
      </c>
      <c r="R762" t="str" cm="1">
        <f t="array" ref="R762">_xlfn.IFS(N762="food/small batch","small batch",N762="food/restaurants","retaurants",N762="food/food trucks","food trucks",N762="theater/spaces","spaces",N762="theater/musical","musical",N762="theater/plays","plays",N762="technology/web","web",N762="technology/space exploration","space exploration",N762="technology/makerspaces","makerspaces",N762="technology/hardware","hardware",N762="technology/gadgets","gadgets",N762="technology/wearables","wearables",N762="film &amp; video/television","television",N762="film &amp; video/animation","animation",N762="film &amp; video/science fiction","science fiction",N762="film &amp; video/documentary","documentary",N762="film &amp; video/drama","drama",N762="film &amp; video/shorts","shorts",N762="games/video games","video games",N762="games/tabletop games","tabletop games",N762="games/mobile games","mobile games",N762="journalism/audio","audio",N762="photography/people","people",N762="photography/photobooks","photobooks",N762="photography/places","places",N762="photography/nature","nature",N762="music/electronic music","electronic music",N762="music/rock","rock",N762="music/indie rock","indie rock",N762="music/faith","faith",N762="publishing/children's books","children's books",N762="publishing/art books","art books",N762="publishing/fiction","fiction",N762="publishing/translations","translations",N762="music/pop","pop",N762="music/classical music","classical music",N762="publishing/nonfiction","nonfiction",N762="publishing/radio &amp; podcasts","radio &amp; podcasts",N762="music/world music","world music",N762="music/metal","metal",N762="music/jazz","jazz","TRUE","FALSE")</f>
        <v>fiction</v>
      </c>
      <c r="S762" s="5">
        <f t="shared" si="46"/>
        <v>42670.764039351852</v>
      </c>
      <c r="T762" s="5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44"/>
        <v>4.7</v>
      </c>
      <c r="P763" s="24">
        <f t="shared" si="45"/>
        <v>39.166666666666664</v>
      </c>
      <c r="Q763" t="str" cm="1">
        <f t="array" ref="Q763">_xlfn.IFS(N763="food/small batch","food",N763="food/restaurants","food",N763="food/food trucks","food",N763="theater/spaces","theater",N763="theater/musical","theater",N763="theater/plays","theater",N763="technology/web","technology",N763="technology/space exploration","technology",N763="technology/makerspaces","technology",N763="technology/hardware","technology",N763="technology/gadgets","technology",N763="technology/wearables","technology",N763="film &amp; video/television","film &amp; video",N763="film &amp; video/animation","film &amp; video",N763="film &amp; video/science fiction","film &amp; video",N763="film &amp; video/documentary","film &amp; video",N763="film &amp; video/drama","film &amp; video",N763="film &amp; video/shorts","film &amp; video",N763="games/video games","games",N763="games/tabletop games","games",N763="games/mobile games","games",N763="journalism/audio","journalism",N763="photography/people","photography",N763="photography/photobooks","photography",N763="photography/places","photography",N763="photography/nature","photography",N763="music/electronic music","music",N763="music/rock","music",N763="music/indie rock","music",N763="music/faith","music",N763="publishing/children's books","publishing",N763="publishing/art books","publishing",N763="publishing/fiction","publishing",N763="publishing/translations","publishing",N763="music/pop","music",N763="music/classical music","music",N763="publishing/nonfiction","publishing",N763="publishing/radio &amp; podcasts","publishing",N763="music/world music","music",N763="music/metal","music",N763="music/jazz","music","TRUE","FALSE")</f>
        <v>publishing</v>
      </c>
      <c r="R763" t="str" cm="1">
        <f t="array" ref="R763">_xlfn.IFS(N763="food/small batch","small batch",N763="food/restaurants","retaurants",N763="food/food trucks","food trucks",N763="theater/spaces","spaces",N763="theater/musical","musical",N763="theater/plays","plays",N763="technology/web","web",N763="technology/space exploration","space exploration",N763="technology/makerspaces","makerspaces",N763="technology/hardware","hardware",N763="technology/gadgets","gadgets",N763="technology/wearables","wearables",N763="film &amp; video/television","television",N763="film &amp; video/animation","animation",N763="film &amp; video/science fiction","science fiction",N763="film &amp; video/documentary","documentary",N763="film &amp; video/drama","drama",N763="film &amp; video/shorts","shorts",N763="games/video games","video games",N763="games/tabletop games","tabletop games",N763="games/mobile games","mobile games",N763="journalism/audio","audio",N763="photography/people","people",N763="photography/photobooks","photobooks",N763="photography/places","places",N763="photography/nature","nature",N763="music/electronic music","electronic music",N763="music/rock","rock",N763="music/indie rock","indie rock",N763="music/faith","faith",N763="publishing/children's books","children's books",N763="publishing/art books","art books",N763="publishing/fiction","fiction",N763="publishing/translations","translations",N763="music/pop","pop",N763="music/classical music","classical music",N763="publishing/nonfiction","nonfiction",N763="publishing/radio &amp; podcasts","radio &amp; podcasts",N763="music/world music","world music",N763="music/metal","metal",N763="music/jazz","jazz","TRUE","FALSE")</f>
        <v>fiction</v>
      </c>
      <c r="S763" s="5">
        <f t="shared" si="46"/>
        <v>41642.751458333332</v>
      </c>
      <c r="T763" s="5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44"/>
        <v>0</v>
      </c>
      <c r="P764" s="24" t="e">
        <f t="shared" si="45"/>
        <v>#DIV/0!</v>
      </c>
      <c r="Q764" t="str" cm="1">
        <f t="array" ref="Q764">_xlfn.IFS(N764="food/small batch","food",N764="food/restaurants","food",N764="food/food trucks","food",N764="theater/spaces","theater",N764="theater/musical","theater",N764="theater/plays","theater",N764="technology/web","technology",N764="technology/space exploration","technology",N764="technology/makerspaces","technology",N764="technology/hardware","technology",N764="technology/gadgets","technology",N764="technology/wearables","technology",N764="film &amp; video/television","film &amp; video",N764="film &amp; video/animation","film &amp; video",N764="film &amp; video/science fiction","film &amp; video",N764="film &amp; video/documentary","film &amp; video",N764="film &amp; video/drama","film &amp; video",N764="film &amp; video/shorts","film &amp; video",N764="games/video games","games",N764="games/tabletop games","games",N764="games/mobile games","games",N764="journalism/audio","journalism",N764="photography/people","photography",N764="photography/photobooks","photography",N764="photography/places","photography",N764="photography/nature","photography",N764="music/electronic music","music",N764="music/rock","music",N764="music/indie rock","music",N764="music/faith","music",N764="publishing/children's books","publishing",N764="publishing/art books","publishing",N764="publishing/fiction","publishing",N764="publishing/translations","publishing",N764="music/pop","music",N764="music/classical music","music",N764="publishing/nonfiction","publishing",N764="publishing/radio &amp; podcasts","publishing",N764="music/world music","music",N764="music/metal","music",N764="music/jazz","music","TRUE","FALSE")</f>
        <v>publishing</v>
      </c>
      <c r="R764" t="str" cm="1">
        <f t="array" ref="R764">_xlfn.IFS(N764="food/small batch","small batch",N764="food/restaurants","retaurants",N764="food/food trucks","food trucks",N764="theater/spaces","spaces",N764="theater/musical","musical",N764="theater/plays","plays",N764="technology/web","web",N764="technology/space exploration","space exploration",N764="technology/makerspaces","makerspaces",N764="technology/hardware","hardware",N764="technology/gadgets","gadgets",N764="technology/wearables","wearables",N764="film &amp; video/television","television",N764="film &amp; video/animation","animation",N764="film &amp; video/science fiction","science fiction",N764="film &amp; video/documentary","documentary",N764="film &amp; video/drama","drama",N764="film &amp; video/shorts","shorts",N764="games/video games","video games",N764="games/tabletop games","tabletop games",N764="games/mobile games","mobile games",N764="journalism/audio","audio",N764="photography/people","people",N764="photography/photobooks","photobooks",N764="photography/places","places",N764="photography/nature","nature",N764="music/electronic music","electronic music",N764="music/rock","rock",N764="music/indie rock","indie rock",N764="music/faith","faith",N764="publishing/children's books","children's books",N764="publishing/art books","art books",N764="publishing/fiction","fiction",N764="publishing/translations","translations",N764="music/pop","pop",N764="music/classical music","classical music",N764="publishing/nonfiction","nonfiction",N764="publishing/radio &amp; podcasts","radio &amp; podcasts",N764="music/world music","world music",N764="music/metal","metal",N764="music/jazz","jazz","TRUE","FALSE")</f>
        <v>fiction</v>
      </c>
      <c r="S764" s="5">
        <f t="shared" si="46"/>
        <v>42690.858449074076</v>
      </c>
      <c r="T764" s="5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44"/>
        <v>0.11655011655011654</v>
      </c>
      <c r="P765" s="24">
        <f t="shared" si="45"/>
        <v>5</v>
      </c>
      <c r="Q765" t="str" cm="1">
        <f t="array" ref="Q765">_xlfn.IFS(N765="food/small batch","food",N765="food/restaurants","food",N765="food/food trucks","food",N765="theater/spaces","theater",N765="theater/musical","theater",N765="theater/plays","theater",N765="technology/web","technology",N765="technology/space exploration","technology",N765="technology/makerspaces","technology",N765="technology/hardware","technology",N765="technology/gadgets","technology",N765="technology/wearables","technology",N765="film &amp; video/television","film &amp; video",N765="film &amp; video/animation","film &amp; video",N765="film &amp; video/science fiction","film &amp; video",N765="film &amp; video/documentary","film &amp; video",N765="film &amp; video/drama","film &amp; video",N765="film &amp; video/shorts","film &amp; video",N765="games/video games","games",N765="games/tabletop games","games",N765="games/mobile games","games",N765="journalism/audio","journalism",N765="photography/people","photography",N765="photography/photobooks","photography",N765="photography/places","photography",N765="photography/nature","photography",N765="music/electronic music","music",N765="music/rock","music",N765="music/indie rock","music",N765="music/faith","music",N765="publishing/children's books","publishing",N765="publishing/art books","publishing",N765="publishing/fiction","publishing",N765="publishing/translations","publishing",N765="music/pop","music",N765="music/classical music","music",N765="publishing/nonfiction","publishing",N765="publishing/radio &amp; podcasts","publishing",N765="music/world music","music",N765="music/metal","music",N765="music/jazz","music","TRUE","FALSE")</f>
        <v>publishing</v>
      </c>
      <c r="R765" t="str" cm="1">
        <f t="array" ref="R765">_xlfn.IFS(N765="food/small batch","small batch",N765="food/restaurants","retaurants",N765="food/food trucks","food trucks",N765="theater/spaces","spaces",N765="theater/musical","musical",N765="theater/plays","plays",N765="technology/web","web",N765="technology/space exploration","space exploration",N765="technology/makerspaces","makerspaces",N765="technology/hardware","hardware",N765="technology/gadgets","gadgets",N765="technology/wearables","wearables",N765="film &amp; video/television","television",N765="film &amp; video/animation","animation",N765="film &amp; video/science fiction","science fiction",N765="film &amp; video/documentary","documentary",N765="film &amp; video/drama","drama",N765="film &amp; video/shorts","shorts",N765="games/video games","video games",N765="games/tabletop games","tabletop games",N765="games/mobile games","mobile games",N765="journalism/audio","audio",N765="photography/people","people",N765="photography/photobooks","photobooks",N765="photography/places","places",N765="photography/nature","nature",N765="music/electronic music","electronic music",N765="music/rock","rock",N765="music/indie rock","indie rock",N765="music/faith","faith",N765="publishing/children's books","children's books",N765="publishing/art books","art books",N765="publishing/fiction","fiction",N765="publishing/translations","translations",N765="music/pop","pop",N765="music/classical music","classical music",N765="publishing/nonfiction","nonfiction",N765="publishing/radio &amp; podcasts","radio &amp; podcasts",N765="music/world music","world music",N765="music/metal","metal",N765="music/jazz","jazz","TRUE","FALSE")</f>
        <v>fiction</v>
      </c>
      <c r="S765" s="5">
        <f t="shared" si="46"/>
        <v>41471.446851851848</v>
      </c>
      <c r="T765" s="5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44"/>
        <v>0</v>
      </c>
      <c r="P766" s="24" t="e">
        <f t="shared" si="45"/>
        <v>#DIV/0!</v>
      </c>
      <c r="Q766" t="str" cm="1">
        <f t="array" ref="Q766">_xlfn.IFS(N766="food/small batch","food",N766="food/restaurants","food",N766="food/food trucks","food",N766="theater/spaces","theater",N766="theater/musical","theater",N766="theater/plays","theater",N766="technology/web","technology",N766="technology/space exploration","technology",N766="technology/makerspaces","technology",N766="technology/hardware","technology",N766="technology/gadgets","technology",N766="technology/wearables","technology",N766="film &amp; video/television","film &amp; video",N766="film &amp; video/animation","film &amp; video",N766="film &amp; video/science fiction","film &amp; video",N766="film &amp; video/documentary","film &amp; video",N766="film &amp; video/drama","film &amp; video",N766="film &amp; video/shorts","film &amp; video",N766="games/video games","games",N766="games/tabletop games","games",N766="games/mobile games","games",N766="journalism/audio","journalism",N766="photography/people","photography",N766="photography/photobooks","photography",N766="photography/places","photography",N766="photography/nature","photography",N766="music/electronic music","music",N766="music/rock","music",N766="music/indie rock","music",N766="music/faith","music",N766="publishing/children's books","publishing",N766="publishing/art books","publishing",N766="publishing/fiction","publishing",N766="publishing/translations","publishing",N766="music/pop","music",N766="music/classical music","music",N766="publishing/nonfiction","publishing",N766="publishing/radio &amp; podcasts","publishing",N766="music/world music","music",N766="music/metal","music",N766="music/jazz","music","TRUE","FALSE")</f>
        <v>publishing</v>
      </c>
      <c r="R766" t="str" cm="1">
        <f t="array" ref="R766">_xlfn.IFS(N766="food/small batch","small batch",N766="food/restaurants","retaurants",N766="food/food trucks","food trucks",N766="theater/spaces","spaces",N766="theater/musical","musical",N766="theater/plays","plays",N766="technology/web","web",N766="technology/space exploration","space exploration",N766="technology/makerspaces","makerspaces",N766="technology/hardware","hardware",N766="technology/gadgets","gadgets",N766="technology/wearables","wearables",N766="film &amp; video/television","television",N766="film &amp; video/animation","animation",N766="film &amp; video/science fiction","science fiction",N766="film &amp; video/documentary","documentary",N766="film &amp; video/drama","drama",N766="film &amp; video/shorts","shorts",N766="games/video games","video games",N766="games/tabletop games","tabletop games",N766="games/mobile games","mobile games",N766="journalism/audio","audio",N766="photography/people","people",N766="photography/photobooks","photobooks",N766="photography/places","places",N766="photography/nature","nature",N766="music/electronic music","electronic music",N766="music/rock","rock",N766="music/indie rock","indie rock",N766="music/faith","faith",N766="publishing/children's books","children's books",N766="publishing/art books","art books",N766="publishing/fiction","fiction",N766="publishing/translations","translations",N766="music/pop","pop",N766="music/classical music","classical music",N766="publishing/nonfiction","nonfiction",N766="publishing/radio &amp; podcasts","radio &amp; podcasts",N766="music/world music","world music",N766="music/metal","metal",N766="music/jazz","jazz","TRUE","FALSE")</f>
        <v>fiction</v>
      </c>
      <c r="S766" s="5">
        <f t="shared" si="46"/>
        <v>42227.173159722224</v>
      </c>
      <c r="T766" s="5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44"/>
        <v>36.014285714285712</v>
      </c>
      <c r="P767" s="24">
        <f t="shared" si="45"/>
        <v>57.295454545454547</v>
      </c>
      <c r="Q767" t="str" cm="1">
        <f t="array" ref="Q767">_xlfn.IFS(N767="food/small batch","food",N767="food/restaurants","food",N767="food/food trucks","food",N767="theater/spaces","theater",N767="theater/musical","theater",N767="theater/plays","theater",N767="technology/web","technology",N767="technology/space exploration","technology",N767="technology/makerspaces","technology",N767="technology/hardware","technology",N767="technology/gadgets","technology",N767="technology/wearables","technology",N767="film &amp; video/television","film &amp; video",N767="film &amp; video/animation","film &amp; video",N767="film &amp; video/science fiction","film &amp; video",N767="film &amp; video/documentary","film &amp; video",N767="film &amp; video/drama","film &amp; video",N767="film &amp; video/shorts","film &amp; video",N767="games/video games","games",N767="games/tabletop games","games",N767="games/mobile games","games",N767="journalism/audio","journalism",N767="photography/people","photography",N767="photography/photobooks","photography",N767="photography/places","photography",N767="photography/nature","photography",N767="music/electronic music","music",N767="music/rock","music",N767="music/indie rock","music",N767="music/faith","music",N767="publishing/children's books","publishing",N767="publishing/art books","publishing",N767="publishing/fiction","publishing",N767="publishing/translations","publishing",N767="music/pop","music",N767="music/classical music","music",N767="publishing/nonfiction","publishing",N767="publishing/radio &amp; podcasts","publishing",N767="music/world music","music",N767="music/metal","music",N767="music/jazz","music","TRUE","FALSE")</f>
        <v>publishing</v>
      </c>
      <c r="R767" t="str" cm="1">
        <f t="array" ref="R767">_xlfn.IFS(N767="food/small batch","small batch",N767="food/restaurants","retaurants",N767="food/food trucks","food trucks",N767="theater/spaces","spaces",N767="theater/musical","musical",N767="theater/plays","plays",N767="technology/web","web",N767="technology/space exploration","space exploration",N767="technology/makerspaces","makerspaces",N767="technology/hardware","hardware",N767="technology/gadgets","gadgets",N767="technology/wearables","wearables",N767="film &amp; video/television","television",N767="film &amp; video/animation","animation",N767="film &amp; video/science fiction","science fiction",N767="film &amp; video/documentary","documentary",N767="film &amp; video/drama","drama",N767="film &amp; video/shorts","shorts",N767="games/video games","video games",N767="games/tabletop games","tabletop games",N767="games/mobile games","mobile games",N767="journalism/audio","audio",N767="photography/people","people",N767="photography/photobooks","photobooks",N767="photography/places","places",N767="photography/nature","nature",N767="music/electronic music","electronic music",N767="music/rock","rock",N767="music/indie rock","indie rock",N767="music/faith","faith",N767="publishing/children's books","children's books",N767="publishing/art books","art books",N767="publishing/fiction","fiction",N767="publishing/translations","translations",N767="music/pop","pop",N767="music/classical music","classical music",N767="publishing/nonfiction","nonfiction",N767="publishing/radio &amp; podcasts","radio &amp; podcasts",N767="music/world music","world music",N767="music/metal","metal",N767="music/jazz","jazz","TRUE","FALSE")</f>
        <v>fiction</v>
      </c>
      <c r="S767" s="5">
        <f t="shared" si="46"/>
        <v>41901.542638888888</v>
      </c>
      <c r="T767" s="5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44"/>
        <v>0</v>
      </c>
      <c r="P768" s="24" t="e">
        <f t="shared" si="45"/>
        <v>#DIV/0!</v>
      </c>
      <c r="Q768" t="str" cm="1">
        <f t="array" ref="Q768">_xlfn.IFS(N768="food/small batch","food",N768="food/restaurants","food",N768="food/food trucks","food",N768="theater/spaces","theater",N768="theater/musical","theater",N768="theater/plays","theater",N768="technology/web","technology",N768="technology/space exploration","technology",N768="technology/makerspaces","technology",N768="technology/hardware","technology",N768="technology/gadgets","technology",N768="technology/wearables","technology",N768="film &amp; video/television","film &amp; video",N768="film &amp; video/animation","film &amp; video",N768="film &amp; video/science fiction","film &amp; video",N768="film &amp; video/documentary","film &amp; video",N768="film &amp; video/drama","film &amp; video",N768="film &amp; video/shorts","film &amp; video",N768="games/video games","games",N768="games/tabletop games","games",N768="games/mobile games","games",N768="journalism/audio","journalism",N768="photography/people","photography",N768="photography/photobooks","photography",N768="photography/places","photography",N768="photography/nature","photography",N768="music/electronic music","music",N768="music/rock","music",N768="music/indie rock","music",N768="music/faith","music",N768="publishing/children's books","publishing",N768="publishing/art books","publishing",N768="publishing/fiction","publishing",N768="publishing/translations","publishing",N768="music/pop","music",N768="music/classical music","music",N768="publishing/nonfiction","publishing",N768="publishing/radio &amp; podcasts","publishing",N768="music/world music","music",N768="music/metal","music",N768="music/jazz","music","TRUE","FALSE")</f>
        <v>publishing</v>
      </c>
      <c r="R768" t="str" cm="1">
        <f t="array" ref="R768">_xlfn.IFS(N768="food/small batch","small batch",N768="food/restaurants","retaurants",N768="food/food trucks","food trucks",N768="theater/spaces","spaces",N768="theater/musical","musical",N768="theater/plays","plays",N768="technology/web","web",N768="technology/space exploration","space exploration",N768="technology/makerspaces","makerspaces",N768="technology/hardware","hardware",N768="technology/gadgets","gadgets",N768="technology/wearables","wearables",N768="film &amp; video/television","television",N768="film &amp; video/animation","animation",N768="film &amp; video/science fiction","science fiction",N768="film &amp; video/documentary","documentary",N768="film &amp; video/drama","drama",N768="film &amp; video/shorts","shorts",N768="games/video games","video games",N768="games/tabletop games","tabletop games",N768="games/mobile games","mobile games",N768="journalism/audio","audio",N768="photography/people","people",N768="photography/photobooks","photobooks",N768="photography/places","places",N768="photography/nature","nature",N768="music/electronic music","electronic music",N768="music/rock","rock",N768="music/indie rock","indie rock",N768="music/faith","faith",N768="publishing/children's books","children's books",N768="publishing/art books","art books",N768="publishing/fiction","fiction",N768="publishing/translations","translations",N768="music/pop","pop",N768="music/classical music","classical music",N768="publishing/nonfiction","nonfiction",N768="publishing/radio &amp; podcasts","radio &amp; podcasts",N768="music/world music","world music",N768="music/metal","metal",N768="music/jazz","jazz","TRUE","FALSE")</f>
        <v>fiction</v>
      </c>
      <c r="S768" s="5">
        <f t="shared" si="46"/>
        <v>42021.783368055556</v>
      </c>
      <c r="T768" s="5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44"/>
        <v>3.54</v>
      </c>
      <c r="P769" s="24">
        <f t="shared" si="45"/>
        <v>59</v>
      </c>
      <c r="Q769" t="str" cm="1">
        <f t="array" ref="Q769">_xlfn.IFS(N769="food/small batch","food",N769="food/restaurants","food",N769="food/food trucks","food",N769="theater/spaces","theater",N769="theater/musical","theater",N769="theater/plays","theater",N769="technology/web","technology",N769="technology/space exploration","technology",N769="technology/makerspaces","technology",N769="technology/hardware","technology",N769="technology/gadgets","technology",N769="technology/wearables","technology",N769="film &amp; video/television","film &amp; video",N769="film &amp; video/animation","film &amp; video",N769="film &amp; video/science fiction","film &amp; video",N769="film &amp; video/documentary","film &amp; video",N769="film &amp; video/drama","film &amp; video",N769="film &amp; video/shorts","film &amp; video",N769="games/video games","games",N769="games/tabletop games","games",N769="games/mobile games","games",N769="journalism/audio","journalism",N769="photography/people","photography",N769="photography/photobooks","photography",N769="photography/places","photography",N769="photography/nature","photography",N769="music/electronic music","music",N769="music/rock","music",N769="music/indie rock","music",N769="music/faith","music",N769="publishing/children's books","publishing",N769="publishing/art books","publishing",N769="publishing/fiction","publishing",N769="publishing/translations","publishing",N769="music/pop","music",N769="music/classical music","music",N769="publishing/nonfiction","publishing",N769="publishing/radio &amp; podcasts","publishing",N769="music/world music","music",N769="music/metal","music",N769="music/jazz","music","TRUE","FALSE")</f>
        <v>publishing</v>
      </c>
      <c r="R769" t="str" cm="1">
        <f t="array" ref="R769">_xlfn.IFS(N769="food/small batch","small batch",N769="food/restaurants","retaurants",N769="food/food trucks","food trucks",N769="theater/spaces","spaces",N769="theater/musical","musical",N769="theater/plays","plays",N769="technology/web","web",N769="technology/space exploration","space exploration",N769="technology/makerspaces","makerspaces",N769="technology/hardware","hardware",N769="technology/gadgets","gadgets",N769="technology/wearables","wearables",N769="film &amp; video/television","television",N769="film &amp; video/animation","animation",N769="film &amp; video/science fiction","science fiction",N769="film &amp; video/documentary","documentary",N769="film &amp; video/drama","drama",N769="film &amp; video/shorts","shorts",N769="games/video games","video games",N769="games/tabletop games","tabletop games",N769="games/mobile games","mobile games",N769="journalism/audio","audio",N769="photography/people","people",N769="photography/photobooks","photobooks",N769="photography/places","places",N769="photography/nature","nature",N769="music/electronic music","electronic music",N769="music/rock","rock",N769="music/indie rock","indie rock",N769="music/faith","faith",N769="publishing/children's books","children's books",N769="publishing/art books","art books",N769="publishing/fiction","fiction",N769="publishing/translations","translations",N769="music/pop","pop",N769="music/classical music","classical music",N769="publishing/nonfiction","nonfiction",N769="publishing/radio &amp; podcasts","radio &amp; podcasts",N769="music/world music","world music",N769="music/metal","metal",N769="music/jazz","jazz","TRUE","FALSE")</f>
        <v>fiction</v>
      </c>
      <c r="S769" s="5">
        <f t="shared" si="46"/>
        <v>42115.143634259264</v>
      </c>
      <c r="T769" s="5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44"/>
        <v>0</v>
      </c>
      <c r="P770" s="24" t="e">
        <f t="shared" si="45"/>
        <v>#DIV/0!</v>
      </c>
      <c r="Q770" t="str" cm="1">
        <f t="array" ref="Q770">_xlfn.IFS(N770="food/small batch","food",N770="food/restaurants","food",N770="food/food trucks","food",N770="theater/spaces","theater",N770="theater/musical","theater",N770="theater/plays","theater",N770="technology/web","technology",N770="technology/space exploration","technology",N770="technology/makerspaces","technology",N770="technology/hardware","technology",N770="technology/gadgets","technology",N770="technology/wearables","technology",N770="film &amp; video/television","film &amp; video",N770="film &amp; video/animation","film &amp; video",N770="film &amp; video/science fiction","film &amp; video",N770="film &amp; video/documentary","film &amp; video",N770="film &amp; video/drama","film &amp; video",N770="film &amp; video/shorts","film &amp; video",N770="games/video games","games",N770="games/tabletop games","games",N770="games/mobile games","games",N770="journalism/audio","journalism",N770="photography/people","photography",N770="photography/photobooks","photography",N770="photography/places","photography",N770="photography/nature","photography",N770="music/electronic music","music",N770="music/rock","music",N770="music/indie rock","music",N770="music/faith","music",N770="publishing/children's books","publishing",N770="publishing/art books","publishing",N770="publishing/fiction","publishing",N770="publishing/translations","publishing",N770="music/pop","music",N770="music/classical music","music",N770="publishing/nonfiction","publishing",N770="publishing/radio &amp; podcasts","publishing",N770="music/world music","music",N770="music/metal","music",N770="music/jazz","music","TRUE","FALSE")</f>
        <v>publishing</v>
      </c>
      <c r="R770" t="str" cm="1">
        <f t="array" ref="R770">_xlfn.IFS(N770="food/small batch","small batch",N770="food/restaurants","retaurants",N770="food/food trucks","food trucks",N770="theater/spaces","spaces",N770="theater/musical","musical",N770="theater/plays","plays",N770="technology/web","web",N770="technology/space exploration","space exploration",N770="technology/makerspaces","makerspaces",N770="technology/hardware","hardware",N770="technology/gadgets","gadgets",N770="technology/wearables","wearables",N770="film &amp; video/television","television",N770="film &amp; video/animation","animation",N770="film &amp; video/science fiction","science fiction",N770="film &amp; video/documentary","documentary",N770="film &amp; video/drama","drama",N770="film &amp; video/shorts","shorts",N770="games/video games","video games",N770="games/tabletop games","tabletop games",N770="games/mobile games","mobile games",N770="journalism/audio","audio",N770="photography/people","people",N770="photography/photobooks","photobooks",N770="photography/places","places",N770="photography/nature","nature",N770="music/electronic music","electronic music",N770="music/rock","rock",N770="music/indie rock","indie rock",N770="music/faith","faith",N770="publishing/children's books","children's books",N770="publishing/art books","art books",N770="publishing/fiction","fiction",N770="publishing/translations","translations",N770="music/pop","pop",N770="music/classical music","classical music",N770="publishing/nonfiction","nonfiction",N770="publishing/radio &amp; podcasts","radio &amp; podcasts",N770="music/world music","world music",N770="music/metal","metal",N770="music/jazz","jazz","TRUE","FALSE")</f>
        <v>fiction</v>
      </c>
      <c r="S770" s="5">
        <f t="shared" si="46"/>
        <v>41594.207060185188</v>
      </c>
      <c r="T770" s="5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ref="O771:O834" si="48">(E771/D771)*100</f>
        <v>41.4</v>
      </c>
      <c r="P771" s="24">
        <f t="shared" ref="P771:P834" si="49">E771/L771</f>
        <v>31.846153846153847</v>
      </c>
      <c r="Q771" t="str" cm="1">
        <f t="array" ref="Q771">_xlfn.IFS(N771="food/small batch","food",N771="food/restaurants","food",N771="food/food trucks","food",N771="theater/spaces","theater",N771="theater/musical","theater",N771="theater/plays","theater",N771="technology/web","technology",N771="technology/space exploration","technology",N771="technology/makerspaces","technology",N771="technology/hardware","technology",N771="technology/gadgets","technology",N771="technology/wearables","technology",N771="film &amp; video/television","film &amp; video",N771="film &amp; video/animation","film &amp; video",N771="film &amp; video/science fiction","film &amp; video",N771="film &amp; video/documentary","film &amp; video",N771="film &amp; video/drama","film &amp; video",N771="film &amp; video/shorts","film &amp; video",N771="games/video games","games",N771="games/tabletop games","games",N771="games/mobile games","games",N771="journalism/audio","journalism",N771="photography/people","photography",N771="photography/photobooks","photography",N771="photography/places","photography",N771="photography/nature","photography",N771="music/electronic music","music",N771="music/rock","music",N771="music/indie rock","music",N771="music/faith","music",N771="publishing/children's books","publishing",N771="publishing/art books","publishing",N771="publishing/fiction","publishing",N771="publishing/translations","publishing",N771="music/pop","music",N771="music/classical music","music",N771="publishing/nonfiction","publishing",N771="publishing/radio &amp; podcasts","publishing",N771="music/world music","music",N771="music/metal","music",N771="music/jazz","music","TRUE","FALSE")</f>
        <v>publishing</v>
      </c>
      <c r="R771" t="str" cm="1">
        <f t="array" ref="R771">_xlfn.IFS(N771="food/small batch","small batch",N771="food/restaurants","retaurants",N771="food/food trucks","food trucks",N771="theater/spaces","spaces",N771="theater/musical","musical",N771="theater/plays","plays",N771="technology/web","web",N771="technology/space exploration","space exploration",N771="technology/makerspaces","makerspaces",N771="technology/hardware","hardware",N771="technology/gadgets","gadgets",N771="technology/wearables","wearables",N771="film &amp; video/television","television",N771="film &amp; video/animation","animation",N771="film &amp; video/science fiction","science fiction",N771="film &amp; video/documentary","documentary",N771="film &amp; video/drama","drama",N771="film &amp; video/shorts","shorts",N771="games/video games","video games",N771="games/tabletop games","tabletop games",N771="games/mobile games","mobile games",N771="journalism/audio","audio",N771="photography/people","people",N771="photography/photobooks","photobooks",N771="photography/places","places",N771="photography/nature","nature",N771="music/electronic music","electronic music",N771="music/rock","rock",N771="music/indie rock","indie rock",N771="music/faith","faith",N771="publishing/children's books","children's books",N771="publishing/art books","art books",N771="publishing/fiction","fiction",N771="publishing/translations","translations",N771="music/pop","pop",N771="music/classical music","classical music",N771="publishing/nonfiction","nonfiction",N771="publishing/radio &amp; podcasts","radio &amp; podcasts",N771="music/world music","world music",N771="music/metal","metal",N771="music/jazz","jazz","TRUE","FALSE")</f>
        <v>fiction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48"/>
        <v>0</v>
      </c>
      <c r="P772" s="24" t="e">
        <f t="shared" si="49"/>
        <v>#DIV/0!</v>
      </c>
      <c r="Q772" t="str" cm="1">
        <f t="array" ref="Q772">_xlfn.IFS(N772="food/small batch","food",N772="food/restaurants","food",N772="food/food trucks","food",N772="theater/spaces","theater",N772="theater/musical","theater",N772="theater/plays","theater",N772="technology/web","technology",N772="technology/space exploration","technology",N772="technology/makerspaces","technology",N772="technology/hardware","technology",N772="technology/gadgets","technology",N772="technology/wearables","technology",N772="film &amp; video/television","film &amp; video",N772="film &amp; video/animation","film &amp; video",N772="film &amp; video/science fiction","film &amp; video",N772="film &amp; video/documentary","film &amp; video",N772="film &amp; video/drama","film &amp; video",N772="film &amp; video/shorts","film &amp; video",N772="games/video games","games",N772="games/tabletop games","games",N772="games/mobile games","games",N772="journalism/audio","journalism",N772="photography/people","photography",N772="photography/photobooks","photography",N772="photography/places","photography",N772="photography/nature","photography",N772="music/electronic music","music",N772="music/rock","music",N772="music/indie rock","music",N772="music/faith","music",N772="publishing/children's books","publishing",N772="publishing/art books","publishing",N772="publishing/fiction","publishing",N772="publishing/translations","publishing",N772="music/pop","music",N772="music/classical music","music",N772="publishing/nonfiction","publishing",N772="publishing/radio &amp; podcasts","publishing",N772="music/world music","music",N772="music/metal","music",N772="music/jazz","music","TRUE","FALSE")</f>
        <v>publishing</v>
      </c>
      <c r="R772" t="str" cm="1">
        <f t="array" ref="R772">_xlfn.IFS(N772="food/small batch","small batch",N772="food/restaurants","retaurants",N772="food/food trucks","food trucks",N772="theater/spaces","spaces",N772="theater/musical","musical",N772="theater/plays","plays",N772="technology/web","web",N772="technology/space exploration","space exploration",N772="technology/makerspaces","makerspaces",N772="technology/hardware","hardware",N772="technology/gadgets","gadgets",N772="technology/wearables","wearables",N772="film &amp; video/television","television",N772="film &amp; video/animation","animation",N772="film &amp; video/science fiction","science fiction",N772="film &amp; video/documentary","documentary",N772="film &amp; video/drama","drama",N772="film &amp; video/shorts","shorts",N772="games/video games","video games",N772="games/tabletop games","tabletop games",N772="games/mobile games","mobile games",N772="journalism/audio","audio",N772="photography/people","people",N772="photography/photobooks","photobooks",N772="photography/places","places",N772="photography/nature","nature",N772="music/electronic music","electronic music",N772="music/rock","rock",N772="music/indie rock","indie rock",N772="music/faith","faith",N772="publishing/children's books","children's books",N772="publishing/art books","art books",N772="publishing/fiction","fiction",N772="publishing/translations","translations",N772="music/pop","pop",N772="music/classical music","classical music",N772="publishing/nonfiction","nonfiction",N772="publishing/radio &amp; podcasts","radio &amp; podcasts",N772="music/world music","world music",N772="music/metal","metal",N772="music/jazz","jazz","TRUE","FALSE")</f>
        <v>fiction</v>
      </c>
      <c r="S772" s="5">
        <f t="shared" si="50"/>
        <v>41289.999641203707</v>
      </c>
      <c r="T772" s="5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si="48"/>
        <v>2.6315789473684209E-2</v>
      </c>
      <c r="P773" s="24">
        <f t="shared" si="49"/>
        <v>10</v>
      </c>
      <c r="Q773" t="str" cm="1">
        <f t="array" ref="Q773">_xlfn.IFS(N773="food/small batch","food",N773="food/restaurants","food",N773="food/food trucks","food",N773="theater/spaces","theater",N773="theater/musical","theater",N773="theater/plays","theater",N773="technology/web","technology",N773="technology/space exploration","technology",N773="technology/makerspaces","technology",N773="technology/hardware","technology",N773="technology/gadgets","technology",N773="technology/wearables","technology",N773="film &amp; video/television","film &amp; video",N773="film &amp; video/animation","film &amp; video",N773="film &amp; video/science fiction","film &amp; video",N773="film &amp; video/documentary","film &amp; video",N773="film &amp; video/drama","film &amp; video",N773="film &amp; video/shorts","film &amp; video",N773="games/video games","games",N773="games/tabletop games","games",N773="games/mobile games","games",N773="journalism/audio","journalism",N773="photography/people","photography",N773="photography/photobooks","photography",N773="photography/places","photography",N773="photography/nature","photography",N773="music/electronic music","music",N773="music/rock","music",N773="music/indie rock","music",N773="music/faith","music",N773="publishing/children's books","publishing",N773="publishing/art books","publishing",N773="publishing/fiction","publishing",N773="publishing/translations","publishing",N773="music/pop","music",N773="music/classical music","music",N773="publishing/nonfiction","publishing",N773="publishing/radio &amp; podcasts","publishing",N773="music/world music","music",N773="music/metal","music",N773="music/jazz","music","TRUE","FALSE")</f>
        <v>publishing</v>
      </c>
      <c r="R773" t="str" cm="1">
        <f t="array" ref="R773">_xlfn.IFS(N773="food/small batch","small batch",N773="food/restaurants","retaurants",N773="food/food trucks","food trucks",N773="theater/spaces","spaces",N773="theater/musical","musical",N773="theater/plays","plays",N773="technology/web","web",N773="technology/space exploration","space exploration",N773="technology/makerspaces","makerspaces",N773="technology/hardware","hardware",N773="technology/gadgets","gadgets",N773="technology/wearables","wearables",N773="film &amp; video/television","television",N773="film &amp; video/animation","animation",N773="film &amp; video/science fiction","science fiction",N773="film &amp; video/documentary","documentary",N773="film &amp; video/drama","drama",N773="film &amp; video/shorts","shorts",N773="games/video games","video games",N773="games/tabletop games","tabletop games",N773="games/mobile games","mobile games",N773="journalism/audio","audio",N773="photography/people","people",N773="photography/photobooks","photobooks",N773="photography/places","places",N773="photography/nature","nature",N773="music/electronic music","electronic music",N773="music/rock","rock",N773="music/indie rock","indie rock",N773="music/faith","faith",N773="publishing/children's books","children's books",N773="publishing/art books","art books",N773="publishing/fiction","fiction",N773="publishing/translations","translations",N773="music/pop","pop",N773="music/classical music","classical music",N773="publishing/nonfiction","nonfiction",N773="publishing/radio &amp; podcasts","radio &amp; podcasts",N773="music/world music","world music",N773="music/metal","metal",N773="music/jazz","jazz","TRUE","FALSE")</f>
        <v>fiction</v>
      </c>
      <c r="S773" s="5">
        <f t="shared" si="50"/>
        <v>42349.824097222227</v>
      </c>
      <c r="T773" s="5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48"/>
        <v>3.3333333333333335</v>
      </c>
      <c r="P774" s="24">
        <f t="shared" si="49"/>
        <v>50</v>
      </c>
      <c r="Q774" t="str" cm="1">
        <f t="array" ref="Q774">_xlfn.IFS(N774="food/small batch","food",N774="food/restaurants","food",N774="food/food trucks","food",N774="theater/spaces","theater",N774="theater/musical","theater",N774="theater/plays","theater",N774="technology/web","technology",N774="technology/space exploration","technology",N774="technology/makerspaces","technology",N774="technology/hardware","technology",N774="technology/gadgets","technology",N774="technology/wearables","technology",N774="film &amp; video/television","film &amp; video",N774="film &amp; video/animation","film &amp; video",N774="film &amp; video/science fiction","film &amp; video",N774="film &amp; video/documentary","film &amp; video",N774="film &amp; video/drama","film &amp; video",N774="film &amp; video/shorts","film &amp; video",N774="games/video games","games",N774="games/tabletop games","games",N774="games/mobile games","games",N774="journalism/audio","journalism",N774="photography/people","photography",N774="photography/photobooks","photography",N774="photography/places","photography",N774="photography/nature","photography",N774="music/electronic music","music",N774="music/rock","music",N774="music/indie rock","music",N774="music/faith","music",N774="publishing/children's books","publishing",N774="publishing/art books","publishing",N774="publishing/fiction","publishing",N774="publishing/translations","publishing",N774="music/pop","music",N774="music/classical music","music",N774="publishing/nonfiction","publishing",N774="publishing/radio &amp; podcasts","publishing",N774="music/world music","music",N774="music/metal","music",N774="music/jazz","music","TRUE","FALSE")</f>
        <v>publishing</v>
      </c>
      <c r="R774" t="str" cm="1">
        <f t="array" ref="R774">_xlfn.IFS(N774="food/small batch","small batch",N774="food/restaurants","retaurants",N774="food/food trucks","food trucks",N774="theater/spaces","spaces",N774="theater/musical","musical",N774="theater/plays","plays",N774="technology/web","web",N774="technology/space exploration","space exploration",N774="technology/makerspaces","makerspaces",N774="technology/hardware","hardware",N774="technology/gadgets","gadgets",N774="technology/wearables","wearables",N774="film &amp; video/television","television",N774="film &amp; video/animation","animation",N774="film &amp; video/science fiction","science fiction",N774="film &amp; video/documentary","documentary",N774="film &amp; video/drama","drama",N774="film &amp; video/shorts","shorts",N774="games/video games","video games",N774="games/tabletop games","tabletop games",N774="games/mobile games","mobile games",N774="journalism/audio","audio",N774="photography/people","people",N774="photography/photobooks","photobooks",N774="photography/places","places",N774="photography/nature","nature",N774="music/electronic music","electronic music",N774="music/rock","rock",N774="music/indie rock","indie rock",N774="music/faith","faith",N774="publishing/children's books","children's books",N774="publishing/art books","art books",N774="publishing/fiction","fiction",N774="publishing/translations","translations",N774="music/pop","pop",N774="music/classical music","classical music",N774="publishing/nonfiction","nonfiction",N774="publishing/radio &amp; podcasts","radio &amp; podcasts",N774="music/world music","world music",N774="music/metal","metal",N774="music/jazz","jazz","TRUE","FALSE")</f>
        <v>fiction</v>
      </c>
      <c r="S774" s="5">
        <f t="shared" si="50"/>
        <v>40068.056932870371</v>
      </c>
      <c r="T774" s="5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48"/>
        <v>0.85129023676509719</v>
      </c>
      <c r="P775" s="24">
        <f t="shared" si="49"/>
        <v>16</v>
      </c>
      <c r="Q775" t="str" cm="1">
        <f t="array" ref="Q775">_xlfn.IFS(N775="food/small batch","food",N775="food/restaurants","food",N775="food/food trucks","food",N775="theater/spaces","theater",N775="theater/musical","theater",N775="theater/plays","theater",N775="technology/web","technology",N775="technology/space exploration","technology",N775="technology/makerspaces","technology",N775="technology/hardware","technology",N775="technology/gadgets","technology",N775="technology/wearables","technology",N775="film &amp; video/television","film &amp; video",N775="film &amp; video/animation","film &amp; video",N775="film &amp; video/science fiction","film &amp; video",N775="film &amp; video/documentary","film &amp; video",N775="film &amp; video/drama","film &amp; video",N775="film &amp; video/shorts","film &amp; video",N775="games/video games","games",N775="games/tabletop games","games",N775="games/mobile games","games",N775="journalism/audio","journalism",N775="photography/people","photography",N775="photography/photobooks","photography",N775="photography/places","photography",N775="photography/nature","photography",N775="music/electronic music","music",N775="music/rock","music",N775="music/indie rock","music",N775="music/faith","music",N775="publishing/children's books","publishing",N775="publishing/art books","publishing",N775="publishing/fiction","publishing",N775="publishing/translations","publishing",N775="music/pop","music",N775="music/classical music","music",N775="publishing/nonfiction","publishing",N775="publishing/radio &amp; podcasts","publishing",N775="music/world music","music",N775="music/metal","music",N775="music/jazz","music","TRUE","FALSE")</f>
        <v>publishing</v>
      </c>
      <c r="R775" t="str" cm="1">
        <f t="array" ref="R775">_xlfn.IFS(N775="food/small batch","small batch",N775="food/restaurants","retaurants",N775="food/food trucks","food trucks",N775="theater/spaces","spaces",N775="theater/musical","musical",N775="theater/plays","plays",N775="technology/web","web",N775="technology/space exploration","space exploration",N775="technology/makerspaces","makerspaces",N775="technology/hardware","hardware",N775="technology/gadgets","gadgets",N775="technology/wearables","wearables",N775="film &amp; video/television","television",N775="film &amp; video/animation","animation",N775="film &amp; video/science fiction","science fiction",N775="film &amp; video/documentary","documentary",N775="film &amp; video/drama","drama",N775="film &amp; video/shorts","shorts",N775="games/video games","video games",N775="games/tabletop games","tabletop games",N775="games/mobile games","mobile games",N775="journalism/audio","audio",N775="photography/people","people",N775="photography/photobooks","photobooks",N775="photography/places","places",N775="photography/nature","nature",N775="music/electronic music","electronic music",N775="music/rock","rock",N775="music/indie rock","indie rock",N775="music/faith","faith",N775="publishing/children's books","children's books",N775="publishing/art books","art books",N775="publishing/fiction","fiction",N775="publishing/translations","translations",N775="music/pop","pop",N775="music/classical music","classical music",N775="publishing/nonfiction","nonfiction",N775="publishing/radio &amp; podcasts","radio &amp; podcasts",N775="music/world music","world music",N775="music/metal","metal",N775="music/jazz","jazz","TRUE","FALSE")</f>
        <v>fiction</v>
      </c>
      <c r="S775" s="5">
        <f t="shared" si="50"/>
        <v>42100.735937499994</v>
      </c>
      <c r="T775" s="5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48"/>
        <v>70.199999999999989</v>
      </c>
      <c r="P776" s="24">
        <f t="shared" si="49"/>
        <v>39</v>
      </c>
      <c r="Q776" t="str" cm="1">
        <f t="array" ref="Q776">_xlfn.IFS(N776="food/small batch","food",N776="food/restaurants","food",N776="food/food trucks","food",N776="theater/spaces","theater",N776="theater/musical","theater",N776="theater/plays","theater",N776="technology/web","technology",N776="technology/space exploration","technology",N776="technology/makerspaces","technology",N776="technology/hardware","technology",N776="technology/gadgets","technology",N776="technology/wearables","technology",N776="film &amp; video/television","film &amp; video",N776="film &amp; video/animation","film &amp; video",N776="film &amp; video/science fiction","film &amp; video",N776="film &amp; video/documentary","film &amp; video",N776="film &amp; video/drama","film &amp; video",N776="film &amp; video/shorts","film &amp; video",N776="games/video games","games",N776="games/tabletop games","games",N776="games/mobile games","games",N776="journalism/audio","journalism",N776="photography/people","photography",N776="photography/photobooks","photography",N776="photography/places","photography",N776="photography/nature","photography",N776="music/electronic music","music",N776="music/rock","music",N776="music/indie rock","music",N776="music/faith","music",N776="publishing/children's books","publishing",N776="publishing/art books","publishing",N776="publishing/fiction","publishing",N776="publishing/translations","publishing",N776="music/pop","music",N776="music/classical music","music",N776="publishing/nonfiction","publishing",N776="publishing/radio &amp; podcasts","publishing",N776="music/world music","music",N776="music/metal","music",N776="music/jazz","music","TRUE","FALSE")</f>
        <v>publishing</v>
      </c>
      <c r="R776" t="str" cm="1">
        <f t="array" ref="R776">_xlfn.IFS(N776="food/small batch","small batch",N776="food/restaurants","retaurants",N776="food/food trucks","food trucks",N776="theater/spaces","spaces",N776="theater/musical","musical",N776="theater/plays","plays",N776="technology/web","web",N776="technology/space exploration","space exploration",N776="technology/makerspaces","makerspaces",N776="technology/hardware","hardware",N776="technology/gadgets","gadgets",N776="technology/wearables","wearables",N776="film &amp; video/television","television",N776="film &amp; video/animation","animation",N776="film &amp; video/science fiction","science fiction",N776="film &amp; video/documentary","documentary",N776="film &amp; video/drama","drama",N776="film &amp; video/shorts","shorts",N776="games/video games","video games",N776="games/tabletop games","tabletop games",N776="games/mobile games","mobile games",N776="journalism/audio","audio",N776="photography/people","people",N776="photography/photobooks","photobooks",N776="photography/places","places",N776="photography/nature","nature",N776="music/electronic music","electronic music",N776="music/rock","rock",N776="music/indie rock","indie rock",N776="music/faith","faith",N776="publishing/children's books","children's books",N776="publishing/art books","art books",N776="publishing/fiction","fiction",N776="publishing/translations","translations",N776="music/pop","pop",N776="music/classical music","classical music",N776="publishing/nonfiction","nonfiction",N776="publishing/radio &amp; podcasts","radio &amp; podcasts",N776="music/world music","world music",N776="music/metal","metal",N776="music/jazz","jazz","TRUE","FALSE")</f>
        <v>fiction</v>
      </c>
      <c r="S776" s="5">
        <f t="shared" si="50"/>
        <v>41663.780300925922</v>
      </c>
      <c r="T776" s="5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48"/>
        <v>1.7000000000000002</v>
      </c>
      <c r="P777" s="24">
        <f t="shared" si="49"/>
        <v>34</v>
      </c>
      <c r="Q777" t="str" cm="1">
        <f t="array" ref="Q777">_xlfn.IFS(N777="food/small batch","food",N777="food/restaurants","food",N777="food/food trucks","food",N777="theater/spaces","theater",N777="theater/musical","theater",N777="theater/plays","theater",N777="technology/web","technology",N777="technology/space exploration","technology",N777="technology/makerspaces","technology",N777="technology/hardware","technology",N777="technology/gadgets","technology",N777="technology/wearables","technology",N777="film &amp; video/television","film &amp; video",N777="film &amp; video/animation","film &amp; video",N777="film &amp; video/science fiction","film &amp; video",N777="film &amp; video/documentary","film &amp; video",N777="film &amp; video/drama","film &amp; video",N777="film &amp; video/shorts","film &amp; video",N777="games/video games","games",N777="games/tabletop games","games",N777="games/mobile games","games",N777="journalism/audio","journalism",N777="photography/people","photography",N777="photography/photobooks","photography",N777="photography/places","photography",N777="photography/nature","photography",N777="music/electronic music","music",N777="music/rock","music",N777="music/indie rock","music",N777="music/faith","music",N777="publishing/children's books","publishing",N777="publishing/art books","publishing",N777="publishing/fiction","publishing",N777="publishing/translations","publishing",N777="music/pop","music",N777="music/classical music","music",N777="publishing/nonfiction","publishing",N777="publishing/radio &amp; podcasts","publishing",N777="music/world music","music",N777="music/metal","music",N777="music/jazz","music","TRUE","FALSE")</f>
        <v>publishing</v>
      </c>
      <c r="R777" t="str" cm="1">
        <f t="array" ref="R777">_xlfn.IFS(N777="food/small batch","small batch",N777="food/restaurants","retaurants",N777="food/food trucks","food trucks",N777="theater/spaces","spaces",N777="theater/musical","musical",N777="theater/plays","plays",N777="technology/web","web",N777="technology/space exploration","space exploration",N777="technology/makerspaces","makerspaces",N777="technology/hardware","hardware",N777="technology/gadgets","gadgets",N777="technology/wearables","wearables",N777="film &amp; video/television","television",N777="film &amp; video/animation","animation",N777="film &amp; video/science fiction","science fiction",N777="film &amp; video/documentary","documentary",N777="film &amp; video/drama","drama",N777="film &amp; video/shorts","shorts",N777="games/video games","video games",N777="games/tabletop games","tabletop games",N777="games/mobile games","mobile games",N777="journalism/audio","audio",N777="photography/people","people",N777="photography/photobooks","photobooks",N777="photography/places","places",N777="photography/nature","nature",N777="music/electronic music","electronic music",N777="music/rock","rock",N777="music/indie rock","indie rock",N777="music/faith","faith",N777="publishing/children's books","children's books",N777="publishing/art books","art books",N777="publishing/fiction","fiction",N777="publishing/translations","translations",N777="music/pop","pop",N777="music/classical music","classical music",N777="publishing/nonfiction","nonfiction",N777="publishing/radio &amp; podcasts","radio &amp; podcasts",N777="music/world music","world music",N777="music/metal","metal",N777="music/jazz","jazz","TRUE","FALSE")</f>
        <v>fiction</v>
      </c>
      <c r="S777" s="5">
        <f t="shared" si="50"/>
        <v>40863.060127314813</v>
      </c>
      <c r="T777" s="5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48"/>
        <v>51.4</v>
      </c>
      <c r="P778" s="24">
        <f t="shared" si="49"/>
        <v>63.122807017543863</v>
      </c>
      <c r="Q778" t="str" cm="1">
        <f t="array" ref="Q778">_xlfn.IFS(N778="food/small batch","food",N778="food/restaurants","food",N778="food/food trucks","food",N778="theater/spaces","theater",N778="theater/musical","theater",N778="theater/plays","theater",N778="technology/web","technology",N778="technology/space exploration","technology",N778="technology/makerspaces","technology",N778="technology/hardware","technology",N778="technology/gadgets","technology",N778="technology/wearables","technology",N778="film &amp; video/television","film &amp; video",N778="film &amp; video/animation","film &amp; video",N778="film &amp; video/science fiction","film &amp; video",N778="film &amp; video/documentary","film &amp; video",N778="film &amp; video/drama","film &amp; video",N778="film &amp; video/shorts","film &amp; video",N778="games/video games","games",N778="games/tabletop games","games",N778="games/mobile games","games",N778="journalism/audio","journalism",N778="photography/people","photography",N778="photography/photobooks","photography",N778="photography/places","photography",N778="photography/nature","photography",N778="music/electronic music","music",N778="music/rock","music",N778="music/indie rock","music",N778="music/faith","music",N778="publishing/children's books","publishing",N778="publishing/art books","publishing",N778="publishing/fiction","publishing",N778="publishing/translations","publishing",N778="music/pop","music",N778="music/classical music","music",N778="publishing/nonfiction","publishing",N778="publishing/radio &amp; podcasts","publishing",N778="music/world music","music",N778="music/metal","music",N778="music/jazz","music","TRUE","FALSE")</f>
        <v>publishing</v>
      </c>
      <c r="R778" t="str" cm="1">
        <f t="array" ref="R778">_xlfn.IFS(N778="food/small batch","small batch",N778="food/restaurants","retaurants",N778="food/food trucks","food trucks",N778="theater/spaces","spaces",N778="theater/musical","musical",N778="theater/plays","plays",N778="technology/web","web",N778="technology/space exploration","space exploration",N778="technology/makerspaces","makerspaces",N778="technology/hardware","hardware",N778="technology/gadgets","gadgets",N778="technology/wearables","wearables",N778="film &amp; video/television","television",N778="film &amp; video/animation","animation",N778="film &amp; video/science fiction","science fiction",N778="film &amp; video/documentary","documentary",N778="film &amp; video/drama","drama",N778="film &amp; video/shorts","shorts",N778="games/video games","video games",N778="games/tabletop games","tabletop games",N778="games/mobile games","mobile games",N778="journalism/audio","audio",N778="photography/people","people",N778="photography/photobooks","photobooks",N778="photography/places","places",N778="photography/nature","nature",N778="music/electronic music","electronic music",N778="music/rock","rock",N778="music/indie rock","indie rock",N778="music/faith","faith",N778="publishing/children's books","children's books",N778="publishing/art books","art books",N778="publishing/fiction","fiction",N778="publishing/translations","translations",N778="music/pop","pop",N778="music/classical music","classical music",N778="publishing/nonfiction","nonfiction",N778="publishing/radio &amp; podcasts","radio &amp; podcasts",N778="music/world music","world music",N778="music/metal","metal",N778="music/jazz","jazz","TRUE","FALSE")</f>
        <v>fiction</v>
      </c>
      <c r="S778" s="5">
        <f t="shared" si="50"/>
        <v>42250.685706018514</v>
      </c>
      <c r="T778" s="5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48"/>
        <v>0.70000000000000007</v>
      </c>
      <c r="P779" s="24">
        <f t="shared" si="49"/>
        <v>7</v>
      </c>
      <c r="Q779" t="str" cm="1">
        <f t="array" ref="Q779">_xlfn.IFS(N779="food/small batch","food",N779="food/restaurants","food",N779="food/food trucks","food",N779="theater/spaces","theater",N779="theater/musical","theater",N779="theater/plays","theater",N779="technology/web","technology",N779="technology/space exploration","technology",N779="technology/makerspaces","technology",N779="technology/hardware","technology",N779="technology/gadgets","technology",N779="technology/wearables","technology",N779="film &amp; video/television","film &amp; video",N779="film &amp; video/animation","film &amp; video",N779="film &amp; video/science fiction","film &amp; video",N779="film &amp; video/documentary","film &amp; video",N779="film &amp; video/drama","film &amp; video",N779="film &amp; video/shorts","film &amp; video",N779="games/video games","games",N779="games/tabletop games","games",N779="games/mobile games","games",N779="journalism/audio","journalism",N779="photography/people","photography",N779="photography/photobooks","photography",N779="photography/places","photography",N779="photography/nature","photography",N779="music/electronic music","music",N779="music/rock","music",N779="music/indie rock","music",N779="music/faith","music",N779="publishing/children's books","publishing",N779="publishing/art books","publishing",N779="publishing/fiction","publishing",N779="publishing/translations","publishing",N779="music/pop","music",N779="music/classical music","music",N779="publishing/nonfiction","publishing",N779="publishing/radio &amp; podcasts","publishing",N779="music/world music","music",N779="music/metal","music",N779="music/jazz","music","TRUE","FALSE")</f>
        <v>publishing</v>
      </c>
      <c r="R779" t="str" cm="1">
        <f t="array" ref="R779">_xlfn.IFS(N779="food/small batch","small batch",N779="food/restaurants","retaurants",N779="food/food trucks","food trucks",N779="theater/spaces","spaces",N779="theater/musical","musical",N779="theater/plays","plays",N779="technology/web","web",N779="technology/space exploration","space exploration",N779="technology/makerspaces","makerspaces",N779="technology/hardware","hardware",N779="technology/gadgets","gadgets",N779="technology/wearables","wearables",N779="film &amp; video/television","television",N779="film &amp; video/animation","animation",N779="film &amp; video/science fiction","science fiction",N779="film &amp; video/documentary","documentary",N779="film &amp; video/drama","drama",N779="film &amp; video/shorts","shorts",N779="games/video games","video games",N779="games/tabletop games","tabletop games",N779="games/mobile games","mobile games",N779="journalism/audio","audio",N779="photography/people","people",N779="photography/photobooks","photobooks",N779="photography/places","places",N779="photography/nature","nature",N779="music/electronic music","electronic music",N779="music/rock","rock",N779="music/indie rock","indie rock",N779="music/faith","faith",N779="publishing/children's books","children's books",N779="publishing/art books","art books",N779="publishing/fiction","fiction",N779="publishing/translations","translations",N779="music/pop","pop",N779="music/classical music","classical music",N779="publishing/nonfiction","nonfiction",N779="publishing/radio &amp; podcasts","radio &amp; podcasts",N779="music/world music","world music",N779="music/metal","metal",N779="music/jazz","jazz","TRUE","FALSE")</f>
        <v>fiction</v>
      </c>
      <c r="S779" s="5">
        <f t="shared" si="50"/>
        <v>41456.981215277774</v>
      </c>
      <c r="T779" s="5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48"/>
        <v>0.4</v>
      </c>
      <c r="P780" s="24">
        <f t="shared" si="49"/>
        <v>2</v>
      </c>
      <c r="Q780" t="str" cm="1">
        <f t="array" ref="Q780">_xlfn.IFS(N780="food/small batch","food",N780="food/restaurants","food",N780="food/food trucks","food",N780="theater/spaces","theater",N780="theater/musical","theater",N780="theater/plays","theater",N780="technology/web","technology",N780="technology/space exploration","technology",N780="technology/makerspaces","technology",N780="technology/hardware","technology",N780="technology/gadgets","technology",N780="technology/wearables","technology",N780="film &amp; video/television","film &amp; video",N780="film &amp; video/animation","film &amp; video",N780="film &amp; video/science fiction","film &amp; video",N780="film &amp; video/documentary","film &amp; video",N780="film &amp; video/drama","film &amp; video",N780="film &amp; video/shorts","film &amp; video",N780="games/video games","games",N780="games/tabletop games","games",N780="games/mobile games","games",N780="journalism/audio","journalism",N780="photography/people","photography",N780="photography/photobooks","photography",N780="photography/places","photography",N780="photography/nature","photography",N780="music/electronic music","music",N780="music/rock","music",N780="music/indie rock","music",N780="music/faith","music",N780="publishing/children's books","publishing",N780="publishing/art books","publishing",N780="publishing/fiction","publishing",N780="publishing/translations","publishing",N780="music/pop","music",N780="music/classical music","music",N780="publishing/nonfiction","publishing",N780="publishing/radio &amp; podcasts","publishing",N780="music/world music","music",N780="music/metal","music",N780="music/jazz","music","TRUE","FALSE")</f>
        <v>publishing</v>
      </c>
      <c r="R780" t="str" cm="1">
        <f t="array" ref="R780">_xlfn.IFS(N780="food/small batch","small batch",N780="food/restaurants","retaurants",N780="food/food trucks","food trucks",N780="theater/spaces","spaces",N780="theater/musical","musical",N780="theater/plays","plays",N780="technology/web","web",N780="technology/space exploration","space exploration",N780="technology/makerspaces","makerspaces",N780="technology/hardware","hardware",N780="technology/gadgets","gadgets",N780="technology/wearables","wearables",N780="film &amp; video/television","television",N780="film &amp; video/animation","animation",N780="film &amp; video/science fiction","science fiction",N780="film &amp; video/documentary","documentary",N780="film &amp; video/drama","drama",N780="film &amp; video/shorts","shorts",N780="games/video games","video games",N780="games/tabletop games","tabletop games",N780="games/mobile games","mobile games",N780="journalism/audio","audio",N780="photography/people","people",N780="photography/photobooks","photobooks",N780="photography/places","places",N780="photography/nature","nature",N780="music/electronic music","electronic music",N780="music/rock","rock",N780="music/indie rock","indie rock",N780="music/faith","faith",N780="publishing/children's books","children's books",N780="publishing/art books","art books",N780="publishing/fiction","fiction",N780="publishing/translations","translations",N780="music/pop","pop",N780="music/classical music","classical music",N780="publishing/nonfiction","nonfiction",N780="publishing/radio &amp; podcasts","radio &amp; podcasts",N780="music/world music","world music",N780="music/metal","metal",N780="music/jazz","jazz","TRUE","FALSE")</f>
        <v>fiction</v>
      </c>
      <c r="S780" s="5">
        <f t="shared" si="50"/>
        <v>41729.702314814815</v>
      </c>
      <c r="T780" s="5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48"/>
        <v>2.666666666666667</v>
      </c>
      <c r="P781" s="24">
        <f t="shared" si="49"/>
        <v>66.666666666666671</v>
      </c>
      <c r="Q781" t="str" cm="1">
        <f t="array" ref="Q781">_xlfn.IFS(N781="food/small batch","food",N781="food/restaurants","food",N781="food/food trucks","food",N781="theater/spaces","theater",N781="theater/musical","theater",N781="theater/plays","theater",N781="technology/web","technology",N781="technology/space exploration","technology",N781="technology/makerspaces","technology",N781="technology/hardware","technology",N781="technology/gadgets","technology",N781="technology/wearables","technology",N781="film &amp; video/television","film &amp; video",N781="film &amp; video/animation","film &amp; video",N781="film &amp; video/science fiction","film &amp; video",N781="film &amp; video/documentary","film &amp; video",N781="film &amp; video/drama","film &amp; video",N781="film &amp; video/shorts","film &amp; video",N781="games/video games","games",N781="games/tabletop games","games",N781="games/mobile games","games",N781="journalism/audio","journalism",N781="photography/people","photography",N781="photography/photobooks","photography",N781="photography/places","photography",N781="photography/nature","photography",N781="music/electronic music","music",N781="music/rock","music",N781="music/indie rock","music",N781="music/faith","music",N781="publishing/children's books","publishing",N781="publishing/art books","publishing",N781="publishing/fiction","publishing",N781="publishing/translations","publishing",N781="music/pop","music",N781="music/classical music","music",N781="publishing/nonfiction","publishing",N781="publishing/radio &amp; podcasts","publishing",N781="music/world music","music",N781="music/metal","music",N781="music/jazz","music","TRUE","FALSE")</f>
        <v>publishing</v>
      </c>
      <c r="R781" t="str" cm="1">
        <f t="array" ref="R781">_xlfn.IFS(N781="food/small batch","small batch",N781="food/restaurants","retaurants",N781="food/food trucks","food trucks",N781="theater/spaces","spaces",N781="theater/musical","musical",N781="theater/plays","plays",N781="technology/web","web",N781="technology/space exploration","space exploration",N781="technology/makerspaces","makerspaces",N781="technology/hardware","hardware",N781="technology/gadgets","gadgets",N781="technology/wearables","wearables",N781="film &amp; video/television","television",N781="film &amp; video/animation","animation",N781="film &amp; video/science fiction","science fiction",N781="film &amp; video/documentary","documentary",N781="film &amp; video/drama","drama",N781="film &amp; video/shorts","shorts",N781="games/video games","video games",N781="games/tabletop games","tabletop games",N781="games/mobile games","mobile games",N781="journalism/audio","audio",N781="photography/people","people",N781="photography/photobooks","photobooks",N781="photography/places","places",N781="photography/nature","nature",N781="music/electronic music","electronic music",N781="music/rock","rock",N781="music/indie rock","indie rock",N781="music/faith","faith",N781="publishing/children's books","children's books",N781="publishing/art books","art books",N781="publishing/fiction","fiction",N781="publishing/translations","translations",N781="music/pop","pop",N781="music/classical music","classical music",N781="publishing/nonfiction","nonfiction",N781="publishing/radio &amp; podcasts","radio &amp; podcasts",N781="music/world music","world music",N781="music/metal","metal",N781="music/jazz","jazz","TRUE","FALSE")</f>
        <v>fiction</v>
      </c>
      <c r="S781" s="5">
        <f t="shared" si="50"/>
        <v>40436.68408564815</v>
      </c>
      <c r="T781" s="5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48"/>
        <v>104</v>
      </c>
      <c r="P782" s="24">
        <f t="shared" si="49"/>
        <v>38.518518518518519</v>
      </c>
      <c r="Q782" t="str" cm="1">
        <f t="array" ref="Q782">_xlfn.IFS(N782="food/small batch","food",N782="food/restaurants","food",N782="food/food trucks","food",N782="theater/spaces","theater",N782="theater/musical","theater",N782="theater/plays","theater",N782="technology/web","technology",N782="technology/space exploration","technology",N782="technology/makerspaces","technology",N782="technology/hardware","technology",N782="technology/gadgets","technology",N782="technology/wearables","technology",N782="film &amp; video/television","film &amp; video",N782="film &amp; video/animation","film &amp; video",N782="film &amp; video/science fiction","film &amp; video",N782="film &amp; video/documentary","film &amp; video",N782="film &amp; video/drama","film &amp; video",N782="film &amp; video/shorts","film &amp; video",N782="games/video games","games",N782="games/tabletop games","games",N782="games/mobile games","games",N782="journalism/audio","journalism",N782="photography/people","photography",N782="photography/photobooks","photography",N782="photography/places","photography",N782="photography/nature","photography",N782="music/electronic music","music",N782="music/rock","music",N782="music/indie rock","music",N782="music/faith","music",N782="publishing/children's books","publishing",N782="publishing/art books","publishing",N782="publishing/fiction","publishing",N782="publishing/translations","publishing",N782="music/pop","music",N782="music/classical music","music",N782="publishing/nonfiction","publishing",N782="publishing/radio &amp; podcasts","publishing",N782="music/world music","music",N782="music/metal","music",N782="music/jazz","music","TRUE","FALSE")</f>
        <v>music</v>
      </c>
      <c r="R782" t="str" cm="1">
        <f t="array" ref="R782">_xlfn.IFS(N782="food/small batch","small batch",N782="food/restaurants","retaurants",N782="food/food trucks","food trucks",N782="theater/spaces","spaces",N782="theater/musical","musical",N782="theater/plays","plays",N782="technology/web","web",N782="technology/space exploration","space exploration",N782="technology/makerspaces","makerspaces",N782="technology/hardware","hardware",N782="technology/gadgets","gadgets",N782="technology/wearables","wearables",N782="film &amp; video/television","television",N782="film &amp; video/animation","animation",N782="film &amp; video/science fiction","science fiction",N782="film &amp; video/documentary","documentary",N782="film &amp; video/drama","drama",N782="film &amp; video/shorts","shorts",N782="games/video games","video games",N782="games/tabletop games","tabletop games",N782="games/mobile games","mobile games",N782="journalism/audio","audio",N782="photography/people","people",N782="photography/photobooks","photobooks",N782="photography/places","places",N782="photography/nature","nature",N782="music/electronic music","electronic music",N782="music/rock","rock",N782="music/indie rock","indie rock",N782="music/faith","faith",N782="publishing/children's books","children's books",N782="publishing/art books","art books",N782="publishing/fiction","fiction",N782="publishing/translations","translations",N782="music/pop","pop",N782="music/classical music","classical music",N782="publishing/nonfiction","nonfiction",N782="publishing/radio &amp; podcasts","radio &amp; podcasts",N782="music/world music","world music",N782="music/metal","metal",N782="music/jazz","jazz","TRUE","FALSE")</f>
        <v>rock</v>
      </c>
      <c r="S782" s="5">
        <f t="shared" si="50"/>
        <v>40636.673900462964</v>
      </c>
      <c r="T782" s="5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48"/>
        <v>133.15375</v>
      </c>
      <c r="P783" s="24">
        <f t="shared" si="49"/>
        <v>42.609200000000001</v>
      </c>
      <c r="Q783" t="str" cm="1">
        <f t="array" ref="Q783">_xlfn.IFS(N783="food/small batch","food",N783="food/restaurants","food",N783="food/food trucks","food",N783="theater/spaces","theater",N783="theater/musical","theater",N783="theater/plays","theater",N783="technology/web","technology",N783="technology/space exploration","technology",N783="technology/makerspaces","technology",N783="technology/hardware","technology",N783="technology/gadgets","technology",N783="technology/wearables","technology",N783="film &amp; video/television","film &amp; video",N783="film &amp; video/animation","film &amp; video",N783="film &amp; video/science fiction","film &amp; video",N783="film &amp; video/documentary","film &amp; video",N783="film &amp; video/drama","film &amp; video",N783="film &amp; video/shorts","film &amp; video",N783="games/video games","games",N783="games/tabletop games","games",N783="games/mobile games","games",N783="journalism/audio","journalism",N783="photography/people","photography",N783="photography/photobooks","photography",N783="photography/places","photography",N783="photography/nature","photography",N783="music/electronic music","music",N783="music/rock","music",N783="music/indie rock","music",N783="music/faith","music",N783="publishing/children's books","publishing",N783="publishing/art books","publishing",N783="publishing/fiction","publishing",N783="publishing/translations","publishing",N783="music/pop","music",N783="music/classical music","music",N783="publishing/nonfiction","publishing",N783="publishing/radio &amp; podcasts","publishing",N783="music/world music","music",N783="music/metal","music",N783="music/jazz","music","TRUE","FALSE")</f>
        <v>music</v>
      </c>
      <c r="R783" t="str" cm="1">
        <f t="array" ref="R783">_xlfn.IFS(N783="food/small batch","small batch",N783="food/restaurants","retaurants",N783="food/food trucks","food trucks",N783="theater/spaces","spaces",N783="theater/musical","musical",N783="theater/plays","plays",N783="technology/web","web",N783="technology/space exploration","space exploration",N783="technology/makerspaces","makerspaces",N783="technology/hardware","hardware",N783="technology/gadgets","gadgets",N783="technology/wearables","wearables",N783="film &amp; video/television","television",N783="film &amp; video/animation","animation",N783="film &amp; video/science fiction","science fiction",N783="film &amp; video/documentary","documentary",N783="film &amp; video/drama","drama",N783="film &amp; video/shorts","shorts",N783="games/video games","video games",N783="games/tabletop games","tabletop games",N783="games/mobile games","mobile games",N783="journalism/audio","audio",N783="photography/people","people",N783="photography/photobooks","photobooks",N783="photography/places","places",N783="photography/nature","nature",N783="music/electronic music","electronic music",N783="music/rock","rock",N783="music/indie rock","indie rock",N783="music/faith","faith",N783="publishing/children's books","children's books",N783="publishing/art books","art books",N783="publishing/fiction","fiction",N783="publishing/translations","translations",N783="music/pop","pop",N783="music/classical music","classical music",N783="publishing/nonfiction","nonfiction",N783="publishing/radio &amp; podcasts","radio &amp; podcasts",N783="music/world music","world music",N783="music/metal","metal",N783="music/jazz","jazz","TRUE","FALSE")</f>
        <v>rock</v>
      </c>
      <c r="S783" s="5">
        <f t="shared" si="50"/>
        <v>41403.000856481485</v>
      </c>
      <c r="T783" s="5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48"/>
        <v>100</v>
      </c>
      <c r="P784" s="24">
        <f t="shared" si="49"/>
        <v>50</v>
      </c>
      <c r="Q784" t="str" cm="1">
        <f t="array" ref="Q784">_xlfn.IFS(N784="food/small batch","food",N784="food/restaurants","food",N784="food/food trucks","food",N784="theater/spaces","theater",N784="theater/musical","theater",N784="theater/plays","theater",N784="technology/web","technology",N784="technology/space exploration","technology",N784="technology/makerspaces","technology",N784="technology/hardware","technology",N784="technology/gadgets","technology",N784="technology/wearables","technology",N784="film &amp; video/television","film &amp; video",N784="film &amp; video/animation","film &amp; video",N784="film &amp; video/science fiction","film &amp; video",N784="film &amp; video/documentary","film &amp; video",N784="film &amp; video/drama","film &amp; video",N784="film &amp; video/shorts","film &amp; video",N784="games/video games","games",N784="games/tabletop games","games",N784="games/mobile games","games",N784="journalism/audio","journalism",N784="photography/people","photography",N784="photography/photobooks","photography",N784="photography/places","photography",N784="photography/nature","photography",N784="music/electronic music","music",N784="music/rock","music",N784="music/indie rock","music",N784="music/faith","music",N784="publishing/children's books","publishing",N784="publishing/art books","publishing",N784="publishing/fiction","publishing",N784="publishing/translations","publishing",N784="music/pop","music",N784="music/classical music","music",N784="publishing/nonfiction","publishing",N784="publishing/radio &amp; podcasts","publishing",N784="music/world music","music",N784="music/metal","music",N784="music/jazz","music","TRUE","FALSE")</f>
        <v>music</v>
      </c>
      <c r="R784" t="str" cm="1">
        <f t="array" ref="R784">_xlfn.IFS(N784="food/small batch","small batch",N784="food/restaurants","retaurants",N784="food/food trucks","food trucks",N784="theater/spaces","spaces",N784="theater/musical","musical",N784="theater/plays","plays",N784="technology/web","web",N784="technology/space exploration","space exploration",N784="technology/makerspaces","makerspaces",N784="technology/hardware","hardware",N784="technology/gadgets","gadgets",N784="technology/wearables","wearables",N784="film &amp; video/television","television",N784="film &amp; video/animation","animation",N784="film &amp; video/science fiction","science fiction",N784="film &amp; video/documentary","documentary",N784="film &amp; video/drama","drama",N784="film &amp; video/shorts","shorts",N784="games/video games","video games",N784="games/tabletop games","tabletop games",N784="games/mobile games","mobile games",N784="journalism/audio","audio",N784="photography/people","people",N784="photography/photobooks","photobooks",N784="photography/places","places",N784="photography/nature","nature",N784="music/electronic music","electronic music",N784="music/rock","rock",N784="music/indie rock","indie rock",N784="music/faith","faith",N784="publishing/children's books","children's books",N784="publishing/art books","art books",N784="publishing/fiction","fiction",N784="publishing/translations","translations",N784="music/pop","pop",N784="music/classical music","classical music",N784="publishing/nonfiction","nonfiction",N784="publishing/radio &amp; podcasts","radio &amp; podcasts",N784="music/world music","world music",N784="music/metal","metal",N784="music/jazz","jazz","TRUE","FALSE")</f>
        <v>rock</v>
      </c>
      <c r="S784" s="5">
        <f t="shared" si="50"/>
        <v>41116.758125</v>
      </c>
      <c r="T784" s="5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48"/>
        <v>148.13333333333333</v>
      </c>
      <c r="P785" s="24">
        <f t="shared" si="49"/>
        <v>63.485714285714288</v>
      </c>
      <c r="Q785" t="str" cm="1">
        <f t="array" ref="Q785">_xlfn.IFS(N785="food/small batch","food",N785="food/restaurants","food",N785="food/food trucks","food",N785="theater/spaces","theater",N785="theater/musical","theater",N785="theater/plays","theater",N785="technology/web","technology",N785="technology/space exploration","technology",N785="technology/makerspaces","technology",N785="technology/hardware","technology",N785="technology/gadgets","technology",N785="technology/wearables","technology",N785="film &amp; video/television","film &amp; video",N785="film &amp; video/animation","film &amp; video",N785="film &amp; video/science fiction","film &amp; video",N785="film &amp; video/documentary","film &amp; video",N785="film &amp; video/drama","film &amp; video",N785="film &amp; video/shorts","film &amp; video",N785="games/video games","games",N785="games/tabletop games","games",N785="games/mobile games","games",N785="journalism/audio","journalism",N785="photography/people","photography",N785="photography/photobooks","photography",N785="photography/places","photography",N785="photography/nature","photography",N785="music/electronic music","music",N785="music/rock","music",N785="music/indie rock","music",N785="music/faith","music",N785="publishing/children's books","publishing",N785="publishing/art books","publishing",N785="publishing/fiction","publishing",N785="publishing/translations","publishing",N785="music/pop","music",N785="music/classical music","music",N785="publishing/nonfiction","publishing",N785="publishing/radio &amp; podcasts","publishing",N785="music/world music","music",N785="music/metal","music",N785="music/jazz","music","TRUE","FALSE")</f>
        <v>music</v>
      </c>
      <c r="R785" t="str" cm="1">
        <f t="array" ref="R785">_xlfn.IFS(N785="food/small batch","small batch",N785="food/restaurants","retaurants",N785="food/food trucks","food trucks",N785="theater/spaces","spaces",N785="theater/musical","musical",N785="theater/plays","plays",N785="technology/web","web",N785="technology/space exploration","space exploration",N785="technology/makerspaces","makerspaces",N785="technology/hardware","hardware",N785="technology/gadgets","gadgets",N785="technology/wearables","wearables",N785="film &amp; video/television","television",N785="film &amp; video/animation","animation",N785="film &amp; video/science fiction","science fiction",N785="film &amp; video/documentary","documentary",N785="film &amp; video/drama","drama",N785="film &amp; video/shorts","shorts",N785="games/video games","video games",N785="games/tabletop games","tabletop games",N785="games/mobile games","mobile games",N785="journalism/audio","audio",N785="photography/people","people",N785="photography/photobooks","photobooks",N785="photography/places","places",N785="photography/nature","nature",N785="music/electronic music","electronic music",N785="music/rock","rock",N785="music/indie rock","indie rock",N785="music/faith","faith",N785="publishing/children's books","children's books",N785="publishing/art books","art books",N785="publishing/fiction","fiction",N785="publishing/translations","translations",N785="music/pop","pop",N785="music/classical music","classical music",N785="publishing/nonfiction","nonfiction",N785="publishing/radio &amp; podcasts","radio &amp; podcasts",N785="music/world music","world music",N785="music/metal","metal",N785="music/jazz","jazz","TRUE","FALSE")</f>
        <v>rock</v>
      </c>
      <c r="S785" s="5">
        <f t="shared" si="50"/>
        <v>40987.773715277777</v>
      </c>
      <c r="T785" s="5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48"/>
        <v>102.49999999999999</v>
      </c>
      <c r="P786" s="24">
        <f t="shared" si="49"/>
        <v>102.5</v>
      </c>
      <c r="Q786" t="str" cm="1">
        <f t="array" ref="Q786">_xlfn.IFS(N786="food/small batch","food",N786="food/restaurants","food",N786="food/food trucks","food",N786="theater/spaces","theater",N786="theater/musical","theater",N786="theater/plays","theater",N786="technology/web","technology",N786="technology/space exploration","technology",N786="technology/makerspaces","technology",N786="technology/hardware","technology",N786="technology/gadgets","technology",N786="technology/wearables","technology",N786="film &amp; video/television","film &amp; video",N786="film &amp; video/animation","film &amp; video",N786="film &amp; video/science fiction","film &amp; video",N786="film &amp; video/documentary","film &amp; video",N786="film &amp; video/drama","film &amp; video",N786="film &amp; video/shorts","film &amp; video",N786="games/video games","games",N786="games/tabletop games","games",N786="games/mobile games","games",N786="journalism/audio","journalism",N786="photography/people","photography",N786="photography/photobooks","photography",N786="photography/places","photography",N786="photography/nature","photography",N786="music/electronic music","music",N786="music/rock","music",N786="music/indie rock","music",N786="music/faith","music",N786="publishing/children's books","publishing",N786="publishing/art books","publishing",N786="publishing/fiction","publishing",N786="publishing/translations","publishing",N786="music/pop","music",N786="music/classical music","music",N786="publishing/nonfiction","publishing",N786="publishing/radio &amp; podcasts","publishing",N786="music/world music","music",N786="music/metal","music",N786="music/jazz","music","TRUE","FALSE")</f>
        <v>music</v>
      </c>
      <c r="R786" t="str" cm="1">
        <f t="array" ref="R786">_xlfn.IFS(N786="food/small batch","small batch",N786="food/restaurants","retaurants",N786="food/food trucks","food trucks",N786="theater/spaces","spaces",N786="theater/musical","musical",N786="theater/plays","plays",N786="technology/web","web",N786="technology/space exploration","space exploration",N786="technology/makerspaces","makerspaces",N786="technology/hardware","hardware",N786="technology/gadgets","gadgets",N786="technology/wearables","wearables",N786="film &amp; video/television","television",N786="film &amp; video/animation","animation",N786="film &amp; video/science fiction","science fiction",N786="film &amp; video/documentary","documentary",N786="film &amp; video/drama","drama",N786="film &amp; video/shorts","shorts",N786="games/video games","video games",N786="games/tabletop games","tabletop games",N786="games/mobile games","mobile games",N786="journalism/audio","audio",N786="photography/people","people",N786="photography/photobooks","photobooks",N786="photography/places","places",N786="photography/nature","nature",N786="music/electronic music","electronic music",N786="music/rock","rock",N786="music/indie rock","indie rock",N786="music/faith","faith",N786="publishing/children's books","children's books",N786="publishing/art books","art books",N786="publishing/fiction","fiction",N786="publishing/translations","translations",N786="music/pop","pop",N786="music/classical music","classical music",N786="publishing/nonfiction","nonfiction",N786="publishing/radio &amp; podcasts","radio &amp; podcasts",N786="music/world music","world music",N786="music/metal","metal",N786="music/jazz","jazz","TRUE","FALSE")</f>
        <v>rock</v>
      </c>
      <c r="S786" s="5">
        <f t="shared" si="50"/>
        <v>41675.149525462963</v>
      </c>
      <c r="T786" s="5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48"/>
        <v>180.62799999999999</v>
      </c>
      <c r="P787" s="24">
        <f t="shared" si="49"/>
        <v>31.142758620689655</v>
      </c>
      <c r="Q787" t="str" cm="1">
        <f t="array" ref="Q787">_xlfn.IFS(N787="food/small batch","food",N787="food/restaurants","food",N787="food/food trucks","food",N787="theater/spaces","theater",N787="theater/musical","theater",N787="theater/plays","theater",N787="technology/web","technology",N787="technology/space exploration","technology",N787="technology/makerspaces","technology",N787="technology/hardware","technology",N787="technology/gadgets","technology",N787="technology/wearables","technology",N787="film &amp; video/television","film &amp; video",N787="film &amp; video/animation","film &amp; video",N787="film &amp; video/science fiction","film &amp; video",N787="film &amp; video/documentary","film &amp; video",N787="film &amp; video/drama","film &amp; video",N787="film &amp; video/shorts","film &amp; video",N787="games/video games","games",N787="games/tabletop games","games",N787="games/mobile games","games",N787="journalism/audio","journalism",N787="photography/people","photography",N787="photography/photobooks","photography",N787="photography/places","photography",N787="photography/nature","photography",N787="music/electronic music","music",N787="music/rock","music",N787="music/indie rock","music",N787="music/faith","music",N787="publishing/children's books","publishing",N787="publishing/art books","publishing",N787="publishing/fiction","publishing",N787="publishing/translations","publishing",N787="music/pop","music",N787="music/classical music","music",N787="publishing/nonfiction","publishing",N787="publishing/radio &amp; podcasts","publishing",N787="music/world music","music",N787="music/metal","music",N787="music/jazz","music","TRUE","FALSE")</f>
        <v>music</v>
      </c>
      <c r="R787" t="str" cm="1">
        <f t="array" ref="R787">_xlfn.IFS(N787="food/small batch","small batch",N787="food/restaurants","retaurants",N787="food/food trucks","food trucks",N787="theater/spaces","spaces",N787="theater/musical","musical",N787="theater/plays","plays",N787="technology/web","web",N787="technology/space exploration","space exploration",N787="technology/makerspaces","makerspaces",N787="technology/hardware","hardware",N787="technology/gadgets","gadgets",N787="technology/wearables","wearables",N787="film &amp; video/television","television",N787="film &amp; video/animation","animation",N787="film &amp; video/science fiction","science fiction",N787="film &amp; video/documentary","documentary",N787="film &amp; video/drama","drama",N787="film &amp; video/shorts","shorts",N787="games/video games","video games",N787="games/tabletop games","tabletop games",N787="games/mobile games","mobile games",N787="journalism/audio","audio",N787="photography/people","people",N787="photography/photobooks","photobooks",N787="photography/places","places",N787="photography/nature","nature",N787="music/electronic music","electronic music",N787="music/rock","rock",N787="music/indie rock","indie rock",N787="music/faith","faith",N787="publishing/children's books","children's books",N787="publishing/art books","art books",N787="publishing/fiction","fiction",N787="publishing/translations","translations",N787="music/pop","pop",N787="music/classical music","classical music",N787="publishing/nonfiction","nonfiction",N787="publishing/radio &amp; podcasts","radio &amp; podcasts",N787="music/world music","world music",N787="music/metal","metal",N787="music/jazz","jazz","TRUE","FALSE")</f>
        <v>rock</v>
      </c>
      <c r="S787" s="5">
        <f t="shared" si="50"/>
        <v>41303.593923611108</v>
      </c>
      <c r="T787" s="5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48"/>
        <v>142.79999999999998</v>
      </c>
      <c r="P788" s="24">
        <f t="shared" si="49"/>
        <v>162.27272727272728</v>
      </c>
      <c r="Q788" t="str" cm="1">
        <f t="array" ref="Q788">_xlfn.IFS(N788="food/small batch","food",N788="food/restaurants","food",N788="food/food trucks","food",N788="theater/spaces","theater",N788="theater/musical","theater",N788="theater/plays","theater",N788="technology/web","technology",N788="technology/space exploration","technology",N788="technology/makerspaces","technology",N788="technology/hardware","technology",N788="technology/gadgets","technology",N788="technology/wearables","technology",N788="film &amp; video/television","film &amp; video",N788="film &amp; video/animation","film &amp; video",N788="film &amp; video/science fiction","film &amp; video",N788="film &amp; video/documentary","film &amp; video",N788="film &amp; video/drama","film &amp; video",N788="film &amp; video/shorts","film &amp; video",N788="games/video games","games",N788="games/tabletop games","games",N788="games/mobile games","games",N788="journalism/audio","journalism",N788="photography/people","photography",N788="photography/photobooks","photography",N788="photography/places","photography",N788="photography/nature","photography",N788="music/electronic music","music",N788="music/rock","music",N788="music/indie rock","music",N788="music/faith","music",N788="publishing/children's books","publishing",N788="publishing/art books","publishing",N788="publishing/fiction","publishing",N788="publishing/translations","publishing",N788="music/pop","music",N788="music/classical music","music",N788="publishing/nonfiction","publishing",N788="publishing/radio &amp; podcasts","publishing",N788="music/world music","music",N788="music/metal","music",N788="music/jazz","music","TRUE","FALSE")</f>
        <v>music</v>
      </c>
      <c r="R788" t="str" cm="1">
        <f t="array" ref="R788">_xlfn.IFS(N788="food/small batch","small batch",N788="food/restaurants","retaurants",N788="food/food trucks","food trucks",N788="theater/spaces","spaces",N788="theater/musical","musical",N788="theater/plays","plays",N788="technology/web","web",N788="technology/space exploration","space exploration",N788="technology/makerspaces","makerspaces",N788="technology/hardware","hardware",N788="technology/gadgets","gadgets",N788="technology/wearables","wearables",N788="film &amp; video/television","television",N788="film &amp; video/animation","animation",N788="film &amp; video/science fiction","science fiction",N788="film &amp; video/documentary","documentary",N788="film &amp; video/drama","drama",N788="film &amp; video/shorts","shorts",N788="games/video games","video games",N788="games/tabletop games","tabletop games",N788="games/mobile games","mobile games",N788="journalism/audio","audio",N788="photography/people","people",N788="photography/photobooks","photobooks",N788="photography/places","places",N788="photography/nature","nature",N788="music/electronic music","electronic music",N788="music/rock","rock",N788="music/indie rock","indie rock",N788="music/faith","faith",N788="publishing/children's books","children's books",N788="publishing/art books","art books",N788="publishing/fiction","fiction",N788="publishing/translations","translations",N788="music/pop","pop",N788="music/classical music","classical music",N788="publishing/nonfiction","nonfiction",N788="publishing/radio &amp; podcasts","radio &amp; podcasts",N788="music/world music","world music",N788="music/metal","metal",N788="music/jazz","jazz","TRUE","FALSE")</f>
        <v>rock</v>
      </c>
      <c r="S788" s="5">
        <f t="shared" si="50"/>
        <v>40983.055949074071</v>
      </c>
      <c r="T788" s="5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48"/>
        <v>114.16666666666666</v>
      </c>
      <c r="P789" s="24">
        <f t="shared" si="49"/>
        <v>80.588235294117652</v>
      </c>
      <c r="Q789" t="str" cm="1">
        <f t="array" ref="Q789">_xlfn.IFS(N789="food/small batch","food",N789="food/restaurants","food",N789="food/food trucks","food",N789="theater/spaces","theater",N789="theater/musical","theater",N789="theater/plays","theater",N789="technology/web","technology",N789="technology/space exploration","technology",N789="technology/makerspaces","technology",N789="technology/hardware","technology",N789="technology/gadgets","technology",N789="technology/wearables","technology",N789="film &amp; video/television","film &amp; video",N789="film &amp; video/animation","film &amp; video",N789="film &amp; video/science fiction","film &amp; video",N789="film &amp; video/documentary","film &amp; video",N789="film &amp; video/drama","film &amp; video",N789="film &amp; video/shorts","film &amp; video",N789="games/video games","games",N789="games/tabletop games","games",N789="games/mobile games","games",N789="journalism/audio","journalism",N789="photography/people","photography",N789="photography/photobooks","photography",N789="photography/places","photography",N789="photography/nature","photography",N789="music/electronic music","music",N789="music/rock","music",N789="music/indie rock","music",N789="music/faith","music",N789="publishing/children's books","publishing",N789="publishing/art books","publishing",N789="publishing/fiction","publishing",N789="publishing/translations","publishing",N789="music/pop","music",N789="music/classical music","music",N789="publishing/nonfiction","publishing",N789="publishing/radio &amp; podcasts","publishing",N789="music/world music","music",N789="music/metal","music",N789="music/jazz","music","TRUE","FALSE")</f>
        <v>music</v>
      </c>
      <c r="R789" t="str" cm="1">
        <f t="array" ref="R789">_xlfn.IFS(N789="food/small batch","small batch",N789="food/restaurants","retaurants",N789="food/food trucks","food trucks",N789="theater/spaces","spaces",N789="theater/musical","musical",N789="theater/plays","plays",N789="technology/web","web",N789="technology/space exploration","space exploration",N789="technology/makerspaces","makerspaces",N789="technology/hardware","hardware",N789="technology/gadgets","gadgets",N789="technology/wearables","wearables",N789="film &amp; video/television","television",N789="film &amp; video/animation","animation",N789="film &amp; video/science fiction","science fiction",N789="film &amp; video/documentary","documentary",N789="film &amp; video/drama","drama",N789="film &amp; video/shorts","shorts",N789="games/video games","video games",N789="games/tabletop games","tabletop games",N789="games/mobile games","mobile games",N789="journalism/audio","audio",N789="photography/people","people",N789="photography/photobooks","photobooks",N789="photography/places","places",N789="photography/nature","nature",N789="music/electronic music","electronic music",N789="music/rock","rock",N789="music/indie rock","indie rock",N789="music/faith","faith",N789="publishing/children's books","children's books",N789="publishing/art books","art books",N789="publishing/fiction","fiction",N789="publishing/translations","translations",N789="music/pop","pop",N789="music/classical music","classical music",N789="publishing/nonfiction","nonfiction",N789="publishing/radio &amp; podcasts","radio &amp; podcasts",N789="music/world music","world music",N789="music/metal","metal",N789="music/jazz","jazz","TRUE","FALSE")</f>
        <v>rock</v>
      </c>
      <c r="S789" s="5">
        <f t="shared" si="50"/>
        <v>41549.627615740741</v>
      </c>
      <c r="T789" s="5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48"/>
        <v>203.505</v>
      </c>
      <c r="P790" s="24">
        <f t="shared" si="49"/>
        <v>59.85441176470588</v>
      </c>
      <c r="Q790" t="str" cm="1">
        <f t="array" ref="Q790">_xlfn.IFS(N790="food/small batch","food",N790="food/restaurants","food",N790="food/food trucks","food",N790="theater/spaces","theater",N790="theater/musical","theater",N790="theater/plays","theater",N790="technology/web","technology",N790="technology/space exploration","technology",N790="technology/makerspaces","technology",N790="technology/hardware","technology",N790="technology/gadgets","technology",N790="technology/wearables","technology",N790="film &amp; video/television","film &amp; video",N790="film &amp; video/animation","film &amp; video",N790="film &amp; video/science fiction","film &amp; video",N790="film &amp; video/documentary","film &amp; video",N790="film &amp; video/drama","film &amp; video",N790="film &amp; video/shorts","film &amp; video",N790="games/video games","games",N790="games/tabletop games","games",N790="games/mobile games","games",N790="journalism/audio","journalism",N790="photography/people","photography",N790="photography/photobooks","photography",N790="photography/places","photography",N790="photography/nature","photography",N790="music/electronic music","music",N790="music/rock","music",N790="music/indie rock","music",N790="music/faith","music",N790="publishing/children's books","publishing",N790="publishing/art books","publishing",N790="publishing/fiction","publishing",N790="publishing/translations","publishing",N790="music/pop","music",N790="music/classical music","music",N790="publishing/nonfiction","publishing",N790="publishing/radio &amp; podcasts","publishing",N790="music/world music","music",N790="music/metal","music",N790="music/jazz","music","TRUE","FALSE")</f>
        <v>music</v>
      </c>
      <c r="R790" t="str" cm="1">
        <f t="array" ref="R790">_xlfn.IFS(N790="food/small batch","small batch",N790="food/restaurants","retaurants",N790="food/food trucks","food trucks",N790="theater/spaces","spaces",N790="theater/musical","musical",N790="theater/plays","plays",N790="technology/web","web",N790="technology/space exploration","space exploration",N790="technology/makerspaces","makerspaces",N790="technology/hardware","hardware",N790="technology/gadgets","gadgets",N790="technology/wearables","wearables",N790="film &amp; video/television","television",N790="film &amp; video/animation","animation",N790="film &amp; video/science fiction","science fiction",N790="film &amp; video/documentary","documentary",N790="film &amp; video/drama","drama",N790="film &amp; video/shorts","shorts",N790="games/video games","video games",N790="games/tabletop games","tabletop games",N790="games/mobile games","mobile games",N790="journalism/audio","audio",N790="photography/people","people",N790="photography/photobooks","photobooks",N790="photography/places","places",N790="photography/nature","nature",N790="music/electronic music","electronic music",N790="music/rock","rock",N790="music/indie rock","indie rock",N790="music/faith","faith",N790="publishing/children's books","children's books",N790="publishing/art books","art books",N790="publishing/fiction","fiction",N790="publishing/translations","translations",N790="music/pop","pop",N790="music/classical music","classical music",N790="publishing/nonfiction","nonfiction",N790="publishing/radio &amp; podcasts","radio &amp; podcasts",N790="music/world music","world music",N790="music/metal","metal",N790="music/jazz","jazz","TRUE","FALSE")</f>
        <v>rock</v>
      </c>
      <c r="S790" s="5">
        <f t="shared" si="50"/>
        <v>41059.006805555553</v>
      </c>
      <c r="T790" s="5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48"/>
        <v>109.41176470588236</v>
      </c>
      <c r="P791" s="24">
        <f t="shared" si="49"/>
        <v>132.85714285714286</v>
      </c>
      <c r="Q791" t="str" cm="1">
        <f t="array" ref="Q791">_xlfn.IFS(N791="food/small batch","food",N791="food/restaurants","food",N791="food/food trucks","food",N791="theater/spaces","theater",N791="theater/musical","theater",N791="theater/plays","theater",N791="technology/web","technology",N791="technology/space exploration","technology",N791="technology/makerspaces","technology",N791="technology/hardware","technology",N791="technology/gadgets","technology",N791="technology/wearables","technology",N791="film &amp; video/television","film &amp; video",N791="film &amp; video/animation","film &amp; video",N791="film &amp; video/science fiction","film &amp; video",N791="film &amp; video/documentary","film &amp; video",N791="film &amp; video/drama","film &amp; video",N791="film &amp; video/shorts","film &amp; video",N791="games/video games","games",N791="games/tabletop games","games",N791="games/mobile games","games",N791="journalism/audio","journalism",N791="photography/people","photography",N791="photography/photobooks","photography",N791="photography/places","photography",N791="photography/nature","photography",N791="music/electronic music","music",N791="music/rock","music",N791="music/indie rock","music",N791="music/faith","music",N791="publishing/children's books","publishing",N791="publishing/art books","publishing",N791="publishing/fiction","publishing",N791="publishing/translations","publishing",N791="music/pop","music",N791="music/classical music","music",N791="publishing/nonfiction","publishing",N791="publishing/radio &amp; podcasts","publishing",N791="music/world music","music",N791="music/metal","music",N791="music/jazz","music","TRUE","FALSE")</f>
        <v>music</v>
      </c>
      <c r="R791" t="str" cm="1">
        <f t="array" ref="R791">_xlfn.IFS(N791="food/small batch","small batch",N791="food/restaurants","retaurants",N791="food/food trucks","food trucks",N791="theater/spaces","spaces",N791="theater/musical","musical",N791="theater/plays","plays",N791="technology/web","web",N791="technology/space exploration","space exploration",N791="technology/makerspaces","makerspaces",N791="technology/hardware","hardware",N791="technology/gadgets","gadgets",N791="technology/wearables","wearables",N791="film &amp; video/television","television",N791="film &amp; video/animation","animation",N791="film &amp; video/science fiction","science fiction",N791="film &amp; video/documentary","documentary",N791="film &amp; video/drama","drama",N791="film &amp; video/shorts","shorts",N791="games/video games","video games",N791="games/tabletop games","tabletop games",N791="games/mobile games","mobile games",N791="journalism/audio","audio",N791="photography/people","people",N791="photography/photobooks","photobooks",N791="photography/places","places",N791="photography/nature","nature",N791="music/electronic music","electronic music",N791="music/rock","rock",N791="music/indie rock","indie rock",N791="music/faith","faith",N791="publishing/children's books","children's books",N791="publishing/art books","art books",N791="publishing/fiction","fiction",N791="publishing/translations","translations",N791="music/pop","pop",N791="music/classical music","classical music",N791="publishing/nonfiction","nonfiction",N791="publishing/radio &amp; podcasts","radio &amp; podcasts",N791="music/world music","world music",N791="music/metal","metal",N791="music/jazz","jazz","TRUE","FALSE")</f>
        <v>rock</v>
      </c>
      <c r="S791" s="5">
        <f t="shared" si="50"/>
        <v>41277.186111111114</v>
      </c>
      <c r="T791" s="5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48"/>
        <v>144.37459999999999</v>
      </c>
      <c r="P792" s="24">
        <f t="shared" si="49"/>
        <v>92.547820512820508</v>
      </c>
      <c r="Q792" t="str" cm="1">
        <f t="array" ref="Q792">_xlfn.IFS(N792="food/small batch","food",N792="food/restaurants","food",N792="food/food trucks","food",N792="theater/spaces","theater",N792="theater/musical","theater",N792="theater/plays","theater",N792="technology/web","technology",N792="technology/space exploration","technology",N792="technology/makerspaces","technology",N792="technology/hardware","technology",N792="technology/gadgets","technology",N792="technology/wearables","technology",N792="film &amp; video/television","film &amp; video",N792="film &amp; video/animation","film &amp; video",N792="film &amp; video/science fiction","film &amp; video",N792="film &amp; video/documentary","film &amp; video",N792="film &amp; video/drama","film &amp; video",N792="film &amp; video/shorts","film &amp; video",N792="games/video games","games",N792="games/tabletop games","games",N792="games/mobile games","games",N792="journalism/audio","journalism",N792="photography/people","photography",N792="photography/photobooks","photography",N792="photography/places","photography",N792="photography/nature","photography",N792="music/electronic music","music",N792="music/rock","music",N792="music/indie rock","music",N792="music/faith","music",N792="publishing/children's books","publishing",N792="publishing/art books","publishing",N792="publishing/fiction","publishing",N792="publishing/translations","publishing",N792="music/pop","music",N792="music/classical music","music",N792="publishing/nonfiction","publishing",N792="publishing/radio &amp; podcasts","publishing",N792="music/world music","music",N792="music/metal","music",N792="music/jazz","music","TRUE","FALSE")</f>
        <v>music</v>
      </c>
      <c r="R792" t="str" cm="1">
        <f t="array" ref="R792">_xlfn.IFS(N792="food/small batch","small batch",N792="food/restaurants","retaurants",N792="food/food trucks","food trucks",N792="theater/spaces","spaces",N792="theater/musical","musical",N792="theater/plays","plays",N792="technology/web","web",N792="technology/space exploration","space exploration",N792="technology/makerspaces","makerspaces",N792="technology/hardware","hardware",N792="technology/gadgets","gadgets",N792="technology/wearables","wearables",N792="film &amp; video/television","television",N792="film &amp; video/animation","animation",N792="film &amp; video/science fiction","science fiction",N792="film &amp; video/documentary","documentary",N792="film &amp; video/drama","drama",N792="film &amp; video/shorts","shorts",N792="games/video games","video games",N792="games/tabletop games","tabletop games",N792="games/mobile games","mobile games",N792="journalism/audio","audio",N792="photography/people","people",N792="photography/photobooks","photobooks",N792="photography/places","places",N792="photography/nature","nature",N792="music/electronic music","electronic music",N792="music/rock","rock",N792="music/indie rock","indie rock",N792="music/faith","faith",N792="publishing/children's books","children's books",N792="publishing/art books","art books",N792="publishing/fiction","fiction",N792="publishing/translations","translations",N792="music/pop","pop",N792="music/classical music","classical music",N792="publishing/nonfiction","nonfiction",N792="publishing/radio &amp; podcasts","radio &amp; podcasts",N792="music/world music","world music",N792="music/metal","metal",N792="music/jazz","jazz","TRUE","FALSE")</f>
        <v>rock</v>
      </c>
      <c r="S792" s="5">
        <f t="shared" si="50"/>
        <v>41276.047905092593</v>
      </c>
      <c r="T792" s="5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48"/>
        <v>103.86666666666666</v>
      </c>
      <c r="P793" s="24">
        <f t="shared" si="49"/>
        <v>60.859375</v>
      </c>
      <c r="Q793" t="str" cm="1">
        <f t="array" ref="Q793">_xlfn.IFS(N793="food/small batch","food",N793="food/restaurants","food",N793="food/food trucks","food",N793="theater/spaces","theater",N793="theater/musical","theater",N793="theater/plays","theater",N793="technology/web","technology",N793="technology/space exploration","technology",N793="technology/makerspaces","technology",N793="technology/hardware","technology",N793="technology/gadgets","technology",N793="technology/wearables","technology",N793="film &amp; video/television","film &amp; video",N793="film &amp; video/animation","film &amp; video",N793="film &amp; video/science fiction","film &amp; video",N793="film &amp; video/documentary","film &amp; video",N793="film &amp; video/drama","film &amp; video",N793="film &amp; video/shorts","film &amp; video",N793="games/video games","games",N793="games/tabletop games","games",N793="games/mobile games","games",N793="journalism/audio","journalism",N793="photography/people","photography",N793="photography/photobooks","photography",N793="photography/places","photography",N793="photography/nature","photography",N793="music/electronic music","music",N793="music/rock","music",N793="music/indie rock","music",N793="music/faith","music",N793="publishing/children's books","publishing",N793="publishing/art books","publishing",N793="publishing/fiction","publishing",N793="publishing/translations","publishing",N793="music/pop","music",N793="music/classical music","music",N793="publishing/nonfiction","publishing",N793="publishing/radio &amp; podcasts","publishing",N793="music/world music","music",N793="music/metal","music",N793="music/jazz","music","TRUE","FALSE")</f>
        <v>music</v>
      </c>
      <c r="R793" t="str" cm="1">
        <f t="array" ref="R793">_xlfn.IFS(N793="food/small batch","small batch",N793="food/restaurants","retaurants",N793="food/food trucks","food trucks",N793="theater/spaces","spaces",N793="theater/musical","musical",N793="theater/plays","plays",N793="technology/web","web",N793="technology/space exploration","space exploration",N793="technology/makerspaces","makerspaces",N793="technology/hardware","hardware",N793="technology/gadgets","gadgets",N793="technology/wearables","wearables",N793="film &amp; video/television","television",N793="film &amp; video/animation","animation",N793="film &amp; video/science fiction","science fiction",N793="film &amp; video/documentary","documentary",N793="film &amp; video/drama","drama",N793="film &amp; video/shorts","shorts",N793="games/video games","video games",N793="games/tabletop games","tabletop games",N793="games/mobile games","mobile games",N793="journalism/audio","audio",N793="photography/people","people",N793="photography/photobooks","photobooks",N793="photography/places","places",N793="photography/nature","nature",N793="music/electronic music","electronic music",N793="music/rock","rock",N793="music/indie rock","indie rock",N793="music/faith","faith",N793="publishing/children's books","children's books",N793="publishing/art books","art books",N793="publishing/fiction","fiction",N793="publishing/translations","translations",N793="music/pop","pop",N793="music/classical music","classical music",N793="publishing/nonfiction","nonfiction",N793="publishing/radio &amp; podcasts","radio &amp; podcasts",N793="music/world music","world music",N793="music/metal","metal",N793="music/jazz","jazz","TRUE","FALSE")</f>
        <v>rock</v>
      </c>
      <c r="S793" s="5">
        <f t="shared" si="50"/>
        <v>41557.780624999999</v>
      </c>
      <c r="T793" s="5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48"/>
        <v>100.44440000000002</v>
      </c>
      <c r="P794" s="24">
        <f t="shared" si="49"/>
        <v>41.851833333333339</v>
      </c>
      <c r="Q794" t="str" cm="1">
        <f t="array" ref="Q794">_xlfn.IFS(N794="food/small batch","food",N794="food/restaurants","food",N794="food/food trucks","food",N794="theater/spaces","theater",N794="theater/musical","theater",N794="theater/plays","theater",N794="technology/web","technology",N794="technology/space exploration","technology",N794="technology/makerspaces","technology",N794="technology/hardware","technology",N794="technology/gadgets","technology",N794="technology/wearables","technology",N794="film &amp; video/television","film &amp; video",N794="film &amp; video/animation","film &amp; video",N794="film &amp; video/science fiction","film &amp; video",N794="film &amp; video/documentary","film &amp; video",N794="film &amp; video/drama","film &amp; video",N794="film &amp; video/shorts","film &amp; video",N794="games/video games","games",N794="games/tabletop games","games",N794="games/mobile games","games",N794="journalism/audio","journalism",N794="photography/people","photography",N794="photography/photobooks","photography",N794="photography/places","photography",N794="photography/nature","photography",N794="music/electronic music","music",N794="music/rock","music",N794="music/indie rock","music",N794="music/faith","music",N794="publishing/children's books","publishing",N794="publishing/art books","publishing",N794="publishing/fiction","publishing",N794="publishing/translations","publishing",N794="music/pop","music",N794="music/classical music","music",N794="publishing/nonfiction","publishing",N794="publishing/radio &amp; podcasts","publishing",N794="music/world music","music",N794="music/metal","music",N794="music/jazz","music","TRUE","FALSE")</f>
        <v>music</v>
      </c>
      <c r="R794" t="str" cm="1">
        <f t="array" ref="R794">_xlfn.IFS(N794="food/small batch","small batch",N794="food/restaurants","retaurants",N794="food/food trucks","food trucks",N794="theater/spaces","spaces",N794="theater/musical","musical",N794="theater/plays","plays",N794="technology/web","web",N794="technology/space exploration","space exploration",N794="technology/makerspaces","makerspaces",N794="technology/hardware","hardware",N794="technology/gadgets","gadgets",N794="technology/wearables","wearables",N794="film &amp; video/television","television",N794="film &amp; video/animation","animation",N794="film &amp; video/science fiction","science fiction",N794="film &amp; video/documentary","documentary",N794="film &amp; video/drama","drama",N794="film &amp; video/shorts","shorts",N794="games/video games","video games",N794="games/tabletop games","tabletop games",N794="games/mobile games","mobile games",N794="journalism/audio","audio",N794="photography/people","people",N794="photography/photobooks","photobooks",N794="photography/places","places",N794="photography/nature","nature",N794="music/electronic music","electronic music",N794="music/rock","rock",N794="music/indie rock","indie rock",N794="music/faith","faith",N794="publishing/children's books","children's books",N794="publishing/art books","art books",N794="publishing/fiction","fiction",N794="publishing/translations","translations",N794="music/pop","pop",N794="music/classical music","classical music",N794="publishing/nonfiction","nonfiction",N794="publishing/radio &amp; podcasts","radio &amp; podcasts",N794="music/world music","world music",N794="music/metal","metal",N794="music/jazz","jazz","TRUE","FALSE")</f>
        <v>rock</v>
      </c>
      <c r="S794" s="5">
        <f t="shared" si="50"/>
        <v>41555.873645833337</v>
      </c>
      <c r="T794" s="5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48"/>
        <v>102.77927272727271</v>
      </c>
      <c r="P795" s="24">
        <f t="shared" si="49"/>
        <v>88.325937499999995</v>
      </c>
      <c r="Q795" t="str" cm="1">
        <f t="array" ref="Q795">_xlfn.IFS(N795="food/small batch","food",N795="food/restaurants","food",N795="food/food trucks","food",N795="theater/spaces","theater",N795="theater/musical","theater",N795="theater/plays","theater",N795="technology/web","technology",N795="technology/space exploration","technology",N795="technology/makerspaces","technology",N795="technology/hardware","technology",N795="technology/gadgets","technology",N795="technology/wearables","technology",N795="film &amp; video/television","film &amp; video",N795="film &amp; video/animation","film &amp; video",N795="film &amp; video/science fiction","film &amp; video",N795="film &amp; video/documentary","film &amp; video",N795="film &amp; video/drama","film &amp; video",N795="film &amp; video/shorts","film &amp; video",N795="games/video games","games",N795="games/tabletop games","games",N795="games/mobile games","games",N795="journalism/audio","journalism",N795="photography/people","photography",N795="photography/photobooks","photography",N795="photography/places","photography",N795="photography/nature","photography",N795="music/electronic music","music",N795="music/rock","music",N795="music/indie rock","music",N795="music/faith","music",N795="publishing/children's books","publishing",N795="publishing/art books","publishing",N795="publishing/fiction","publishing",N795="publishing/translations","publishing",N795="music/pop","music",N795="music/classical music","music",N795="publishing/nonfiction","publishing",N795="publishing/radio &amp; podcasts","publishing",N795="music/world music","music",N795="music/metal","music",N795="music/jazz","music","TRUE","FALSE")</f>
        <v>music</v>
      </c>
      <c r="R795" t="str" cm="1">
        <f t="array" ref="R795">_xlfn.IFS(N795="food/small batch","small batch",N795="food/restaurants","retaurants",N795="food/food trucks","food trucks",N795="theater/spaces","spaces",N795="theater/musical","musical",N795="theater/plays","plays",N795="technology/web","web",N795="technology/space exploration","space exploration",N795="technology/makerspaces","makerspaces",N795="technology/hardware","hardware",N795="technology/gadgets","gadgets",N795="technology/wearables","wearables",N795="film &amp; video/television","television",N795="film &amp; video/animation","animation",N795="film &amp; video/science fiction","science fiction",N795="film &amp; video/documentary","documentary",N795="film &amp; video/drama","drama",N795="film &amp; video/shorts","shorts",N795="games/video games","video games",N795="games/tabletop games","tabletop games",N795="games/mobile games","mobile games",N795="journalism/audio","audio",N795="photography/people","people",N795="photography/photobooks","photobooks",N795="photography/places","places",N795="photography/nature","nature",N795="music/electronic music","electronic music",N795="music/rock","rock",N795="music/indie rock","indie rock",N795="music/faith","faith",N795="publishing/children's books","children's books",N795="publishing/art books","art books",N795="publishing/fiction","fiction",N795="publishing/translations","translations",N795="music/pop","pop",N795="music/classical music","classical music",N795="publishing/nonfiction","nonfiction",N795="publishing/radio &amp; podcasts","radio &amp; podcasts",N795="music/world music","world music",N795="music/metal","metal",N795="music/jazz","jazz","TRUE","FALSE")</f>
        <v>rock</v>
      </c>
      <c r="S795" s="5">
        <f t="shared" si="50"/>
        <v>41442.741249999999</v>
      </c>
      <c r="T795" s="5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48"/>
        <v>105.31250000000001</v>
      </c>
      <c r="P796" s="24">
        <f t="shared" si="49"/>
        <v>158.96226415094338</v>
      </c>
      <c r="Q796" t="str" cm="1">
        <f t="array" ref="Q796">_xlfn.IFS(N796="food/small batch","food",N796="food/restaurants","food",N796="food/food trucks","food",N796="theater/spaces","theater",N796="theater/musical","theater",N796="theater/plays","theater",N796="technology/web","technology",N796="technology/space exploration","technology",N796="technology/makerspaces","technology",N796="technology/hardware","technology",N796="technology/gadgets","technology",N796="technology/wearables","technology",N796="film &amp; video/television","film &amp; video",N796="film &amp; video/animation","film &amp; video",N796="film &amp; video/science fiction","film &amp; video",N796="film &amp; video/documentary","film &amp; video",N796="film &amp; video/drama","film &amp; video",N796="film &amp; video/shorts","film &amp; video",N796="games/video games","games",N796="games/tabletop games","games",N796="games/mobile games","games",N796="journalism/audio","journalism",N796="photography/people","photography",N796="photography/photobooks","photography",N796="photography/places","photography",N796="photography/nature","photography",N796="music/electronic music","music",N796="music/rock","music",N796="music/indie rock","music",N796="music/faith","music",N796="publishing/children's books","publishing",N796="publishing/art books","publishing",N796="publishing/fiction","publishing",N796="publishing/translations","publishing",N796="music/pop","music",N796="music/classical music","music",N796="publishing/nonfiction","publishing",N796="publishing/radio &amp; podcasts","publishing",N796="music/world music","music",N796="music/metal","music",N796="music/jazz","music","TRUE","FALSE")</f>
        <v>music</v>
      </c>
      <c r="R796" t="str" cm="1">
        <f t="array" ref="R796">_xlfn.IFS(N796="food/small batch","small batch",N796="food/restaurants","retaurants",N796="food/food trucks","food trucks",N796="theater/spaces","spaces",N796="theater/musical","musical",N796="theater/plays","plays",N796="technology/web","web",N796="technology/space exploration","space exploration",N796="technology/makerspaces","makerspaces",N796="technology/hardware","hardware",N796="technology/gadgets","gadgets",N796="technology/wearables","wearables",N796="film &amp; video/television","television",N796="film &amp; video/animation","animation",N796="film &amp; video/science fiction","science fiction",N796="film &amp; video/documentary","documentary",N796="film &amp; video/drama","drama",N796="film &amp; video/shorts","shorts",N796="games/video games","video games",N796="games/tabletop games","tabletop games",N796="games/mobile games","mobile games",N796="journalism/audio","audio",N796="photography/people","people",N796="photography/photobooks","photobooks",N796="photography/places","places",N796="photography/nature","nature",N796="music/electronic music","electronic music",N796="music/rock","rock",N796="music/indie rock","indie rock",N796="music/faith","faith",N796="publishing/children's books","children's books",N796="publishing/art books","art books",N796="publishing/fiction","fiction",N796="publishing/translations","translations",N796="music/pop","pop",N796="music/classical music","classical music",N796="publishing/nonfiction","nonfiction",N796="publishing/radio &amp; podcasts","radio &amp; podcasts",N796="music/world music","world music",N796="music/metal","metal",N796="music/jazz","jazz","TRUE","FALSE")</f>
        <v>rock</v>
      </c>
      <c r="S796" s="5">
        <f t="shared" si="50"/>
        <v>40736.115011574075</v>
      </c>
      <c r="T796" s="5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48"/>
        <v>111.78571428571429</v>
      </c>
      <c r="P797" s="24">
        <f t="shared" si="49"/>
        <v>85.054347826086953</v>
      </c>
      <c r="Q797" t="str" cm="1">
        <f t="array" ref="Q797">_xlfn.IFS(N797="food/small batch","food",N797="food/restaurants","food",N797="food/food trucks","food",N797="theater/spaces","theater",N797="theater/musical","theater",N797="theater/plays","theater",N797="technology/web","technology",N797="technology/space exploration","technology",N797="technology/makerspaces","technology",N797="technology/hardware","technology",N797="technology/gadgets","technology",N797="technology/wearables","technology",N797="film &amp; video/television","film &amp; video",N797="film &amp; video/animation","film &amp; video",N797="film &amp; video/science fiction","film &amp; video",N797="film &amp; video/documentary","film &amp; video",N797="film &amp; video/drama","film &amp; video",N797="film &amp; video/shorts","film &amp; video",N797="games/video games","games",N797="games/tabletop games","games",N797="games/mobile games","games",N797="journalism/audio","journalism",N797="photography/people","photography",N797="photography/photobooks","photography",N797="photography/places","photography",N797="photography/nature","photography",N797="music/electronic music","music",N797="music/rock","music",N797="music/indie rock","music",N797="music/faith","music",N797="publishing/children's books","publishing",N797="publishing/art books","publishing",N797="publishing/fiction","publishing",N797="publishing/translations","publishing",N797="music/pop","music",N797="music/classical music","music",N797="publishing/nonfiction","publishing",N797="publishing/radio &amp; podcasts","publishing",N797="music/world music","music",N797="music/metal","music",N797="music/jazz","music","TRUE","FALSE")</f>
        <v>music</v>
      </c>
      <c r="R797" t="str" cm="1">
        <f t="array" ref="R797">_xlfn.IFS(N797="food/small batch","small batch",N797="food/restaurants","retaurants",N797="food/food trucks","food trucks",N797="theater/spaces","spaces",N797="theater/musical","musical",N797="theater/plays","plays",N797="technology/web","web",N797="technology/space exploration","space exploration",N797="technology/makerspaces","makerspaces",N797="technology/hardware","hardware",N797="technology/gadgets","gadgets",N797="technology/wearables","wearables",N797="film &amp; video/television","television",N797="film &amp; video/animation","animation",N797="film &amp; video/science fiction","science fiction",N797="film &amp; video/documentary","documentary",N797="film &amp; video/drama","drama",N797="film &amp; video/shorts","shorts",N797="games/video games","video games",N797="games/tabletop games","tabletop games",N797="games/mobile games","mobile games",N797="journalism/audio","audio",N797="photography/people","people",N797="photography/photobooks","photobooks",N797="photography/places","places",N797="photography/nature","nature",N797="music/electronic music","electronic music",N797="music/rock","rock",N797="music/indie rock","indie rock",N797="music/faith","faith",N797="publishing/children's books","children's books",N797="publishing/art books","art books",N797="publishing/fiction","fiction",N797="publishing/translations","translations",N797="music/pop","pop",N797="music/classical music","classical music",N797="publishing/nonfiction","nonfiction",N797="publishing/radio &amp; podcasts","radio &amp; podcasts",N797="music/world music","world music",N797="music/metal","metal",N797="music/jazz","jazz","TRUE","FALSE")</f>
        <v>rock</v>
      </c>
      <c r="S797" s="5">
        <f t="shared" si="50"/>
        <v>40963.613032407404</v>
      </c>
      <c r="T797" s="5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48"/>
        <v>101.35000000000001</v>
      </c>
      <c r="P798" s="24">
        <f t="shared" si="49"/>
        <v>112.61111111111111</v>
      </c>
      <c r="Q798" t="str" cm="1">
        <f t="array" ref="Q798">_xlfn.IFS(N798="food/small batch","food",N798="food/restaurants","food",N798="food/food trucks","food",N798="theater/spaces","theater",N798="theater/musical","theater",N798="theater/plays","theater",N798="technology/web","technology",N798="technology/space exploration","technology",N798="technology/makerspaces","technology",N798="technology/hardware","technology",N798="technology/gadgets","technology",N798="technology/wearables","technology",N798="film &amp; video/television","film &amp; video",N798="film &amp; video/animation","film &amp; video",N798="film &amp; video/science fiction","film &amp; video",N798="film &amp; video/documentary","film &amp; video",N798="film &amp; video/drama","film &amp; video",N798="film &amp; video/shorts","film &amp; video",N798="games/video games","games",N798="games/tabletop games","games",N798="games/mobile games","games",N798="journalism/audio","journalism",N798="photography/people","photography",N798="photography/photobooks","photography",N798="photography/places","photography",N798="photography/nature","photography",N798="music/electronic music","music",N798="music/rock","music",N798="music/indie rock","music",N798="music/faith","music",N798="publishing/children's books","publishing",N798="publishing/art books","publishing",N798="publishing/fiction","publishing",N798="publishing/translations","publishing",N798="music/pop","music",N798="music/classical music","music",N798="publishing/nonfiction","publishing",N798="publishing/radio &amp; podcasts","publishing",N798="music/world music","music",N798="music/metal","music",N798="music/jazz","music","TRUE","FALSE")</f>
        <v>music</v>
      </c>
      <c r="R798" t="str" cm="1">
        <f t="array" ref="R798">_xlfn.IFS(N798="food/small batch","small batch",N798="food/restaurants","retaurants",N798="food/food trucks","food trucks",N798="theater/spaces","spaces",N798="theater/musical","musical",N798="theater/plays","plays",N798="technology/web","web",N798="technology/space exploration","space exploration",N798="technology/makerspaces","makerspaces",N798="technology/hardware","hardware",N798="technology/gadgets","gadgets",N798="technology/wearables","wearables",N798="film &amp; video/television","television",N798="film &amp; video/animation","animation",N798="film &amp; video/science fiction","science fiction",N798="film &amp; video/documentary","documentary",N798="film &amp; video/drama","drama",N798="film &amp; video/shorts","shorts",N798="games/video games","video games",N798="games/tabletop games","tabletop games",N798="games/mobile games","mobile games",N798="journalism/audio","audio",N798="photography/people","people",N798="photography/photobooks","photobooks",N798="photography/places","places",N798="photography/nature","nature",N798="music/electronic music","electronic music",N798="music/rock","rock",N798="music/indie rock","indie rock",N798="music/faith","faith",N798="publishing/children's books","children's books",N798="publishing/art books","art books",N798="publishing/fiction","fiction",N798="publishing/translations","translations",N798="music/pop","pop",N798="music/classical music","classical music",N798="publishing/nonfiction","nonfiction",N798="publishing/radio &amp; podcasts","radio &amp; podcasts",N798="music/world music","world music",N798="music/metal","metal",N798="music/jazz","jazz","TRUE","FALSE")</f>
        <v>rock</v>
      </c>
      <c r="S798" s="5">
        <f t="shared" si="50"/>
        <v>41502.882928240739</v>
      </c>
      <c r="T798" s="5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48"/>
        <v>107.53333333333333</v>
      </c>
      <c r="P799" s="24">
        <f t="shared" si="49"/>
        <v>45.436619718309856</v>
      </c>
      <c r="Q799" t="str" cm="1">
        <f t="array" ref="Q799">_xlfn.IFS(N799="food/small batch","food",N799="food/restaurants","food",N799="food/food trucks","food",N799="theater/spaces","theater",N799="theater/musical","theater",N799="theater/plays","theater",N799="technology/web","technology",N799="technology/space exploration","technology",N799="technology/makerspaces","technology",N799="technology/hardware","technology",N799="technology/gadgets","technology",N799="technology/wearables","technology",N799="film &amp; video/television","film &amp; video",N799="film &amp; video/animation","film &amp; video",N799="film &amp; video/science fiction","film &amp; video",N799="film &amp; video/documentary","film &amp; video",N799="film &amp; video/drama","film &amp; video",N799="film &amp; video/shorts","film &amp; video",N799="games/video games","games",N799="games/tabletop games","games",N799="games/mobile games","games",N799="journalism/audio","journalism",N799="photography/people","photography",N799="photography/photobooks","photography",N799="photography/places","photography",N799="photography/nature","photography",N799="music/electronic music","music",N799="music/rock","music",N799="music/indie rock","music",N799="music/faith","music",N799="publishing/children's books","publishing",N799="publishing/art books","publishing",N799="publishing/fiction","publishing",N799="publishing/translations","publishing",N799="music/pop","music",N799="music/classical music","music",N799="publishing/nonfiction","publishing",N799="publishing/radio &amp; podcasts","publishing",N799="music/world music","music",N799="music/metal","music",N799="music/jazz","music","TRUE","FALSE")</f>
        <v>music</v>
      </c>
      <c r="R799" t="str" cm="1">
        <f t="array" ref="R799">_xlfn.IFS(N799="food/small batch","small batch",N799="food/restaurants","retaurants",N799="food/food trucks","food trucks",N799="theater/spaces","spaces",N799="theater/musical","musical",N799="theater/plays","plays",N799="technology/web","web",N799="technology/space exploration","space exploration",N799="technology/makerspaces","makerspaces",N799="technology/hardware","hardware",N799="technology/gadgets","gadgets",N799="technology/wearables","wearables",N799="film &amp; video/television","television",N799="film &amp; video/animation","animation",N799="film &amp; video/science fiction","science fiction",N799="film &amp; video/documentary","documentary",N799="film &amp; video/drama","drama",N799="film &amp; video/shorts","shorts",N799="games/video games","video games",N799="games/tabletop games","tabletop games",N799="games/mobile games","mobile games",N799="journalism/audio","audio",N799="photography/people","people",N799="photography/photobooks","photobooks",N799="photography/places","places",N799="photography/nature","nature",N799="music/electronic music","electronic music",N799="music/rock","rock",N799="music/indie rock","indie rock",N799="music/faith","faith",N799="publishing/children's books","children's books",N799="publishing/art books","art books",N799="publishing/fiction","fiction",N799="publishing/translations","translations",N799="music/pop","pop",N799="music/classical music","classical music",N799="publishing/nonfiction","nonfiction",N799="publishing/radio &amp; podcasts","radio &amp; podcasts",N799="music/world music","world music",N799="music/metal","metal",N799="music/jazz","jazz","TRUE","FALSE")</f>
        <v>rock</v>
      </c>
      <c r="S799" s="5">
        <f t="shared" si="50"/>
        <v>40996.994074074071</v>
      </c>
      <c r="T799" s="5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48"/>
        <v>114.88571428571429</v>
      </c>
      <c r="P800" s="24">
        <f t="shared" si="49"/>
        <v>46.218390804597703</v>
      </c>
      <c r="Q800" t="str" cm="1">
        <f t="array" ref="Q800">_xlfn.IFS(N800="food/small batch","food",N800="food/restaurants","food",N800="food/food trucks","food",N800="theater/spaces","theater",N800="theater/musical","theater",N800="theater/plays","theater",N800="technology/web","technology",N800="technology/space exploration","technology",N800="technology/makerspaces","technology",N800="technology/hardware","technology",N800="technology/gadgets","technology",N800="technology/wearables","technology",N800="film &amp; video/television","film &amp; video",N800="film &amp; video/animation","film &amp; video",N800="film &amp; video/science fiction","film &amp; video",N800="film &amp; video/documentary","film &amp; video",N800="film &amp; video/drama","film &amp; video",N800="film &amp; video/shorts","film &amp; video",N800="games/video games","games",N800="games/tabletop games","games",N800="games/mobile games","games",N800="journalism/audio","journalism",N800="photography/people","photography",N800="photography/photobooks","photography",N800="photography/places","photography",N800="photography/nature","photography",N800="music/electronic music","music",N800="music/rock","music",N800="music/indie rock","music",N800="music/faith","music",N800="publishing/children's books","publishing",N800="publishing/art books","publishing",N800="publishing/fiction","publishing",N800="publishing/translations","publishing",N800="music/pop","music",N800="music/classical music","music",N800="publishing/nonfiction","publishing",N800="publishing/radio &amp; podcasts","publishing",N800="music/world music","music",N800="music/metal","music",N800="music/jazz","music","TRUE","FALSE")</f>
        <v>music</v>
      </c>
      <c r="R800" t="str" cm="1">
        <f t="array" ref="R800">_xlfn.IFS(N800="food/small batch","small batch",N800="food/restaurants","retaurants",N800="food/food trucks","food trucks",N800="theater/spaces","spaces",N800="theater/musical","musical",N800="theater/plays","plays",N800="technology/web","web",N800="technology/space exploration","space exploration",N800="technology/makerspaces","makerspaces",N800="technology/hardware","hardware",N800="technology/gadgets","gadgets",N800="technology/wearables","wearables",N800="film &amp; video/television","television",N800="film &amp; video/animation","animation",N800="film &amp; video/science fiction","science fiction",N800="film &amp; video/documentary","documentary",N800="film &amp; video/drama","drama",N800="film &amp; video/shorts","shorts",N800="games/video games","video games",N800="games/tabletop games","tabletop games",N800="games/mobile games","mobile games",N800="journalism/audio","audio",N800="photography/people","people",N800="photography/photobooks","photobooks",N800="photography/places","places",N800="photography/nature","nature",N800="music/electronic music","electronic music",N800="music/rock","rock",N800="music/indie rock","indie rock",N800="music/faith","faith",N800="publishing/children's books","children's books",N800="publishing/art books","art books",N800="publishing/fiction","fiction",N800="publishing/translations","translations",N800="music/pop","pop",N800="music/classical music","classical music",N800="publishing/nonfiction","nonfiction",N800="publishing/radio &amp; podcasts","radio &amp; podcasts",N800="music/world music","world music",N800="music/metal","metal",N800="music/jazz","jazz","TRUE","FALSE")</f>
        <v>rock</v>
      </c>
      <c r="S800" s="5">
        <f t="shared" si="50"/>
        <v>41882.590127314819</v>
      </c>
      <c r="T800" s="5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48"/>
        <v>100.02</v>
      </c>
      <c r="P801" s="24">
        <f t="shared" si="49"/>
        <v>178.60714285714286</v>
      </c>
      <c r="Q801" t="str" cm="1">
        <f t="array" ref="Q801">_xlfn.IFS(N801="food/small batch","food",N801="food/restaurants","food",N801="food/food trucks","food",N801="theater/spaces","theater",N801="theater/musical","theater",N801="theater/plays","theater",N801="technology/web","technology",N801="technology/space exploration","technology",N801="technology/makerspaces","technology",N801="technology/hardware","technology",N801="technology/gadgets","technology",N801="technology/wearables","technology",N801="film &amp; video/television","film &amp; video",N801="film &amp; video/animation","film &amp; video",N801="film &amp; video/science fiction","film &amp; video",N801="film &amp; video/documentary","film &amp; video",N801="film &amp; video/drama","film &amp; video",N801="film &amp; video/shorts","film &amp; video",N801="games/video games","games",N801="games/tabletop games","games",N801="games/mobile games","games",N801="journalism/audio","journalism",N801="photography/people","photography",N801="photography/photobooks","photography",N801="photography/places","photography",N801="photography/nature","photography",N801="music/electronic music","music",N801="music/rock","music",N801="music/indie rock","music",N801="music/faith","music",N801="publishing/children's books","publishing",N801="publishing/art books","publishing",N801="publishing/fiction","publishing",N801="publishing/translations","publishing",N801="music/pop","music",N801="music/classical music","music",N801="publishing/nonfiction","publishing",N801="publishing/radio &amp; podcasts","publishing",N801="music/world music","music",N801="music/metal","music",N801="music/jazz","music","TRUE","FALSE")</f>
        <v>music</v>
      </c>
      <c r="R801" t="str" cm="1">
        <f t="array" ref="R801">_xlfn.IFS(N801="food/small batch","small batch",N801="food/restaurants","retaurants",N801="food/food trucks","food trucks",N801="theater/spaces","spaces",N801="theater/musical","musical",N801="theater/plays","plays",N801="technology/web","web",N801="technology/space exploration","space exploration",N801="technology/makerspaces","makerspaces",N801="technology/hardware","hardware",N801="technology/gadgets","gadgets",N801="technology/wearables","wearables",N801="film &amp; video/television","television",N801="film &amp; video/animation","animation",N801="film &amp; video/science fiction","science fiction",N801="film &amp; video/documentary","documentary",N801="film &amp; video/drama","drama",N801="film &amp; video/shorts","shorts",N801="games/video games","video games",N801="games/tabletop games","tabletop games",N801="games/mobile games","mobile games",N801="journalism/audio","audio",N801="photography/people","people",N801="photography/photobooks","photobooks",N801="photography/places","places",N801="photography/nature","nature",N801="music/electronic music","electronic music",N801="music/rock","rock",N801="music/indie rock","indie rock",N801="music/faith","faith",N801="publishing/children's books","children's books",N801="publishing/art books","art books",N801="publishing/fiction","fiction",N801="publishing/translations","translations",N801="music/pop","pop",N801="music/classical music","classical music",N801="publishing/nonfiction","nonfiction",N801="publishing/radio &amp; podcasts","radio &amp; podcasts",N801="music/world music","world music",N801="music/metal","metal",N801="music/jazz","jazz","TRUE","FALSE")</f>
        <v>rock</v>
      </c>
      <c r="S801" s="5">
        <f t="shared" si="50"/>
        <v>40996.667199074072</v>
      </c>
      <c r="T801" s="5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48"/>
        <v>152.13333333333335</v>
      </c>
      <c r="P802" s="24">
        <f t="shared" si="49"/>
        <v>40.75</v>
      </c>
      <c r="Q802" t="str" cm="1">
        <f t="array" ref="Q802">_xlfn.IFS(N802="food/small batch","food",N802="food/restaurants","food",N802="food/food trucks","food",N802="theater/spaces","theater",N802="theater/musical","theater",N802="theater/plays","theater",N802="technology/web","technology",N802="technology/space exploration","technology",N802="technology/makerspaces","technology",N802="technology/hardware","technology",N802="technology/gadgets","technology",N802="technology/wearables","technology",N802="film &amp; video/television","film &amp; video",N802="film &amp; video/animation","film &amp; video",N802="film &amp; video/science fiction","film &amp; video",N802="film &amp; video/documentary","film &amp; video",N802="film &amp; video/drama","film &amp; video",N802="film &amp; video/shorts","film &amp; video",N802="games/video games","games",N802="games/tabletop games","games",N802="games/mobile games","games",N802="journalism/audio","journalism",N802="photography/people","photography",N802="photography/photobooks","photography",N802="photography/places","photography",N802="photography/nature","photography",N802="music/electronic music","music",N802="music/rock","music",N802="music/indie rock","music",N802="music/faith","music",N802="publishing/children's books","publishing",N802="publishing/art books","publishing",N802="publishing/fiction","publishing",N802="publishing/translations","publishing",N802="music/pop","music",N802="music/classical music","music",N802="publishing/nonfiction","publishing",N802="publishing/radio &amp; podcasts","publishing",N802="music/world music","music",N802="music/metal","music",N802="music/jazz","music","TRUE","FALSE")</f>
        <v>music</v>
      </c>
      <c r="R802" t="str" cm="1">
        <f t="array" ref="R802">_xlfn.IFS(N802="food/small batch","small batch",N802="food/restaurants","retaurants",N802="food/food trucks","food trucks",N802="theater/spaces","spaces",N802="theater/musical","musical",N802="theater/plays","plays",N802="technology/web","web",N802="technology/space exploration","space exploration",N802="technology/makerspaces","makerspaces",N802="technology/hardware","hardware",N802="technology/gadgets","gadgets",N802="technology/wearables","wearables",N802="film &amp; video/television","television",N802="film &amp; video/animation","animation",N802="film &amp; video/science fiction","science fiction",N802="film &amp; video/documentary","documentary",N802="film &amp; video/drama","drama",N802="film &amp; video/shorts","shorts",N802="games/video games","video games",N802="games/tabletop games","tabletop games",N802="games/mobile games","mobile games",N802="journalism/audio","audio",N802="photography/people","people",N802="photography/photobooks","photobooks",N802="photography/places","places",N802="photography/nature","nature",N802="music/electronic music","electronic music",N802="music/rock","rock",N802="music/indie rock","indie rock",N802="music/faith","faith",N802="publishing/children's books","children's books",N802="publishing/art books","art books",N802="publishing/fiction","fiction",N802="publishing/translations","translations",N802="music/pop","pop",N802="music/classical music","classical music",N802="publishing/nonfiction","nonfiction",N802="publishing/radio &amp; podcasts","radio &amp; podcasts",N802="music/world music","world music",N802="music/metal","metal",N802="music/jazz","jazz","TRUE","FALSE")</f>
        <v>rock</v>
      </c>
      <c r="S802" s="5">
        <f t="shared" si="50"/>
        <v>41863.433495370373</v>
      </c>
      <c r="T802" s="5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48"/>
        <v>111.52149999999999</v>
      </c>
      <c r="P803" s="24">
        <f t="shared" si="49"/>
        <v>43.733921568627444</v>
      </c>
      <c r="Q803" t="str" cm="1">
        <f t="array" ref="Q803">_xlfn.IFS(N803="food/small batch","food",N803="food/restaurants","food",N803="food/food trucks","food",N803="theater/spaces","theater",N803="theater/musical","theater",N803="theater/plays","theater",N803="technology/web","technology",N803="technology/space exploration","technology",N803="technology/makerspaces","technology",N803="technology/hardware","technology",N803="technology/gadgets","technology",N803="technology/wearables","technology",N803="film &amp; video/television","film &amp; video",N803="film &amp; video/animation","film &amp; video",N803="film &amp; video/science fiction","film &amp; video",N803="film &amp; video/documentary","film &amp; video",N803="film &amp; video/drama","film &amp; video",N803="film &amp; video/shorts","film &amp; video",N803="games/video games","games",N803="games/tabletop games","games",N803="games/mobile games","games",N803="journalism/audio","journalism",N803="photography/people","photography",N803="photography/photobooks","photography",N803="photography/places","photography",N803="photography/nature","photography",N803="music/electronic music","music",N803="music/rock","music",N803="music/indie rock","music",N803="music/faith","music",N803="publishing/children's books","publishing",N803="publishing/art books","publishing",N803="publishing/fiction","publishing",N803="publishing/translations","publishing",N803="music/pop","music",N803="music/classical music","music",N803="publishing/nonfiction","publishing",N803="publishing/radio &amp; podcasts","publishing",N803="music/world music","music",N803="music/metal","music",N803="music/jazz","music","TRUE","FALSE")</f>
        <v>music</v>
      </c>
      <c r="R803" t="str" cm="1">
        <f t="array" ref="R803">_xlfn.IFS(N803="food/small batch","small batch",N803="food/restaurants","retaurants",N803="food/food trucks","food trucks",N803="theater/spaces","spaces",N803="theater/musical","musical",N803="theater/plays","plays",N803="technology/web","web",N803="technology/space exploration","space exploration",N803="technology/makerspaces","makerspaces",N803="technology/hardware","hardware",N803="technology/gadgets","gadgets",N803="technology/wearables","wearables",N803="film &amp; video/television","television",N803="film &amp; video/animation","animation",N803="film &amp; video/science fiction","science fiction",N803="film &amp; video/documentary","documentary",N803="film &amp; video/drama","drama",N803="film &amp; video/shorts","shorts",N803="games/video games","video games",N803="games/tabletop games","tabletop games",N803="games/mobile games","mobile games",N803="journalism/audio","audio",N803="photography/people","people",N803="photography/photobooks","photobooks",N803="photography/places","places",N803="photography/nature","nature",N803="music/electronic music","electronic music",N803="music/rock","rock",N803="music/indie rock","indie rock",N803="music/faith","faith",N803="publishing/children's books","children's books",N803="publishing/art books","art books",N803="publishing/fiction","fiction",N803="publishing/translations","translations",N803="music/pop","pop",N803="music/classical music","classical music",N803="publishing/nonfiction","nonfiction",N803="publishing/radio &amp; podcasts","radio &amp; podcasts",N803="music/world music","world music",N803="music/metal","metal",N803="music/jazz","jazz","TRUE","FALSE")</f>
        <v>rock</v>
      </c>
      <c r="S803" s="5">
        <f t="shared" si="50"/>
        <v>40695.795370370368</v>
      </c>
      <c r="T803" s="5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48"/>
        <v>101.33333333333334</v>
      </c>
      <c r="P804" s="24">
        <f t="shared" si="49"/>
        <v>81.066666666666663</v>
      </c>
      <c r="Q804" t="str" cm="1">
        <f t="array" ref="Q804">_xlfn.IFS(N804="food/small batch","food",N804="food/restaurants","food",N804="food/food trucks","food",N804="theater/spaces","theater",N804="theater/musical","theater",N804="theater/plays","theater",N804="technology/web","technology",N804="technology/space exploration","technology",N804="technology/makerspaces","technology",N804="technology/hardware","technology",N804="technology/gadgets","technology",N804="technology/wearables","technology",N804="film &amp; video/television","film &amp; video",N804="film &amp; video/animation","film &amp; video",N804="film &amp; video/science fiction","film &amp; video",N804="film &amp; video/documentary","film &amp; video",N804="film &amp; video/drama","film &amp; video",N804="film &amp; video/shorts","film &amp; video",N804="games/video games","games",N804="games/tabletop games","games",N804="games/mobile games","games",N804="journalism/audio","journalism",N804="photography/people","photography",N804="photography/photobooks","photography",N804="photography/places","photography",N804="photography/nature","photography",N804="music/electronic music","music",N804="music/rock","music",N804="music/indie rock","music",N804="music/faith","music",N804="publishing/children's books","publishing",N804="publishing/art books","publishing",N804="publishing/fiction","publishing",N804="publishing/translations","publishing",N804="music/pop","music",N804="music/classical music","music",N804="publishing/nonfiction","publishing",N804="publishing/radio &amp; podcasts","publishing",N804="music/world music","music",N804="music/metal","music",N804="music/jazz","music","TRUE","FALSE")</f>
        <v>music</v>
      </c>
      <c r="R804" t="str" cm="1">
        <f t="array" ref="R804">_xlfn.IFS(N804="food/small batch","small batch",N804="food/restaurants","retaurants",N804="food/food trucks","food trucks",N804="theater/spaces","spaces",N804="theater/musical","musical",N804="theater/plays","plays",N804="technology/web","web",N804="technology/space exploration","space exploration",N804="technology/makerspaces","makerspaces",N804="technology/hardware","hardware",N804="technology/gadgets","gadgets",N804="technology/wearables","wearables",N804="film &amp; video/television","television",N804="film &amp; video/animation","animation",N804="film &amp; video/science fiction","science fiction",N804="film &amp; video/documentary","documentary",N804="film &amp; video/drama","drama",N804="film &amp; video/shorts","shorts",N804="games/video games","video games",N804="games/tabletop games","tabletop games",N804="games/mobile games","mobile games",N804="journalism/audio","audio",N804="photography/people","people",N804="photography/photobooks","photobooks",N804="photography/places","places",N804="photography/nature","nature",N804="music/electronic music","electronic music",N804="music/rock","rock",N804="music/indie rock","indie rock",N804="music/faith","faith",N804="publishing/children's books","children's books",N804="publishing/art books","art books",N804="publishing/fiction","fiction",N804="publishing/translations","translations",N804="music/pop","pop",N804="music/classical music","classical music",N804="publishing/nonfiction","nonfiction",N804="publishing/radio &amp; podcasts","radio &amp; podcasts",N804="music/world music","world music",N804="music/metal","metal",N804="music/jazz","jazz","TRUE","FALSE")</f>
        <v>rock</v>
      </c>
      <c r="S804" s="5">
        <f t="shared" si="50"/>
        <v>41123.022268518522</v>
      </c>
      <c r="T804" s="5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48"/>
        <v>123.2608695652174</v>
      </c>
      <c r="P805" s="24">
        <f t="shared" si="49"/>
        <v>74.60526315789474</v>
      </c>
      <c r="Q805" t="str" cm="1">
        <f t="array" ref="Q805">_xlfn.IFS(N805="food/small batch","food",N805="food/restaurants","food",N805="food/food trucks","food",N805="theater/spaces","theater",N805="theater/musical","theater",N805="theater/plays","theater",N805="technology/web","technology",N805="technology/space exploration","technology",N805="technology/makerspaces","technology",N805="technology/hardware","technology",N805="technology/gadgets","technology",N805="technology/wearables","technology",N805="film &amp; video/television","film &amp; video",N805="film &amp; video/animation","film &amp; video",N805="film &amp; video/science fiction","film &amp; video",N805="film &amp; video/documentary","film &amp; video",N805="film &amp; video/drama","film &amp; video",N805="film &amp; video/shorts","film &amp; video",N805="games/video games","games",N805="games/tabletop games","games",N805="games/mobile games","games",N805="journalism/audio","journalism",N805="photography/people","photography",N805="photography/photobooks","photography",N805="photography/places","photography",N805="photography/nature","photography",N805="music/electronic music","music",N805="music/rock","music",N805="music/indie rock","music",N805="music/faith","music",N805="publishing/children's books","publishing",N805="publishing/art books","publishing",N805="publishing/fiction","publishing",N805="publishing/translations","publishing",N805="music/pop","music",N805="music/classical music","music",N805="publishing/nonfiction","publishing",N805="publishing/radio &amp; podcasts","publishing",N805="music/world music","music",N805="music/metal","music",N805="music/jazz","music","TRUE","FALSE")</f>
        <v>music</v>
      </c>
      <c r="R805" t="str" cm="1">
        <f t="array" ref="R805">_xlfn.IFS(N805="food/small batch","small batch",N805="food/restaurants","retaurants",N805="food/food trucks","food trucks",N805="theater/spaces","spaces",N805="theater/musical","musical",N805="theater/plays","plays",N805="technology/web","web",N805="technology/space exploration","space exploration",N805="technology/makerspaces","makerspaces",N805="technology/hardware","hardware",N805="technology/gadgets","gadgets",N805="technology/wearables","wearables",N805="film &amp; video/television","television",N805="film &amp; video/animation","animation",N805="film &amp; video/science fiction","science fiction",N805="film &amp; video/documentary","documentary",N805="film &amp; video/drama","drama",N805="film &amp; video/shorts","shorts",N805="games/video games","video games",N805="games/tabletop games","tabletop games",N805="games/mobile games","mobile games",N805="journalism/audio","audio",N805="photography/people","people",N805="photography/photobooks","photobooks",N805="photography/places","places",N805="photography/nature","nature",N805="music/electronic music","electronic music",N805="music/rock","rock",N805="music/indie rock","indie rock",N805="music/faith","faith",N805="publishing/children's books","children's books",N805="publishing/art books","art books",N805="publishing/fiction","fiction",N805="publishing/translations","translations",N805="music/pop","pop",N805="music/classical music","classical music",N805="publishing/nonfiction","nonfiction",N805="publishing/radio &amp; podcasts","radio &amp; podcasts",N805="music/world music","world music",N805="music/metal","metal",N805="music/jazz","jazz","TRUE","FALSE")</f>
        <v>rock</v>
      </c>
      <c r="S805" s="5">
        <f t="shared" si="50"/>
        <v>40665.949976851851</v>
      </c>
      <c r="T805" s="5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48"/>
        <v>100</v>
      </c>
      <c r="P806" s="24">
        <f t="shared" si="49"/>
        <v>305.55555555555554</v>
      </c>
      <c r="Q806" t="str" cm="1">
        <f t="array" ref="Q806">_xlfn.IFS(N806="food/small batch","food",N806="food/restaurants","food",N806="food/food trucks","food",N806="theater/spaces","theater",N806="theater/musical","theater",N806="theater/plays","theater",N806="technology/web","technology",N806="technology/space exploration","technology",N806="technology/makerspaces","technology",N806="technology/hardware","technology",N806="technology/gadgets","technology",N806="technology/wearables","technology",N806="film &amp; video/television","film &amp; video",N806="film &amp; video/animation","film &amp; video",N806="film &amp; video/science fiction","film &amp; video",N806="film &amp; video/documentary","film &amp; video",N806="film &amp; video/drama","film &amp; video",N806="film &amp; video/shorts","film &amp; video",N806="games/video games","games",N806="games/tabletop games","games",N806="games/mobile games","games",N806="journalism/audio","journalism",N806="photography/people","photography",N806="photography/photobooks","photography",N806="photography/places","photography",N806="photography/nature","photography",N806="music/electronic music","music",N806="music/rock","music",N806="music/indie rock","music",N806="music/faith","music",N806="publishing/children's books","publishing",N806="publishing/art books","publishing",N806="publishing/fiction","publishing",N806="publishing/translations","publishing",N806="music/pop","music",N806="music/classical music","music",N806="publishing/nonfiction","publishing",N806="publishing/radio &amp; podcasts","publishing",N806="music/world music","music",N806="music/metal","music",N806="music/jazz","music","TRUE","FALSE")</f>
        <v>music</v>
      </c>
      <c r="R806" t="str" cm="1">
        <f t="array" ref="R806">_xlfn.IFS(N806="food/small batch","small batch",N806="food/restaurants","retaurants",N806="food/food trucks","food trucks",N806="theater/spaces","spaces",N806="theater/musical","musical",N806="theater/plays","plays",N806="technology/web","web",N806="technology/space exploration","space exploration",N806="technology/makerspaces","makerspaces",N806="technology/hardware","hardware",N806="technology/gadgets","gadgets",N806="technology/wearables","wearables",N806="film &amp; video/television","television",N806="film &amp; video/animation","animation",N806="film &amp; video/science fiction","science fiction",N806="film &amp; video/documentary","documentary",N806="film &amp; video/drama","drama",N806="film &amp; video/shorts","shorts",N806="games/video games","video games",N806="games/tabletop games","tabletop games",N806="games/mobile games","mobile games",N806="journalism/audio","audio",N806="photography/people","people",N806="photography/photobooks","photobooks",N806="photography/places","places",N806="photography/nature","nature",N806="music/electronic music","electronic music",N806="music/rock","rock",N806="music/indie rock","indie rock",N806="music/faith","faith",N806="publishing/children's books","children's books",N806="publishing/art books","art books",N806="publishing/fiction","fiction",N806="publishing/translations","translations",N806="music/pop","pop",N806="music/classical music","classical music",N806="publishing/nonfiction","nonfiction",N806="publishing/radio &amp; podcasts","radio &amp; podcasts",N806="music/world music","world music",N806="music/metal","metal",N806="music/jazz","jazz","TRUE","FALSE")</f>
        <v>rock</v>
      </c>
      <c r="S806" s="5">
        <f t="shared" si="50"/>
        <v>40730.105625000004</v>
      </c>
      <c r="T806" s="5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48"/>
        <v>105</v>
      </c>
      <c r="P807" s="24">
        <f t="shared" si="49"/>
        <v>58.333333333333336</v>
      </c>
      <c r="Q807" t="str" cm="1">
        <f t="array" ref="Q807">_xlfn.IFS(N807="food/small batch","food",N807="food/restaurants","food",N807="food/food trucks","food",N807="theater/spaces","theater",N807="theater/musical","theater",N807="theater/plays","theater",N807="technology/web","technology",N807="technology/space exploration","technology",N807="technology/makerspaces","technology",N807="technology/hardware","technology",N807="technology/gadgets","technology",N807="technology/wearables","technology",N807="film &amp; video/television","film &amp; video",N807="film &amp; video/animation","film &amp; video",N807="film &amp; video/science fiction","film &amp; video",N807="film &amp; video/documentary","film &amp; video",N807="film &amp; video/drama","film &amp; video",N807="film &amp; video/shorts","film &amp; video",N807="games/video games","games",N807="games/tabletop games","games",N807="games/mobile games","games",N807="journalism/audio","journalism",N807="photography/people","photography",N807="photography/photobooks","photography",N807="photography/places","photography",N807="photography/nature","photography",N807="music/electronic music","music",N807="music/rock","music",N807="music/indie rock","music",N807="music/faith","music",N807="publishing/children's books","publishing",N807="publishing/art books","publishing",N807="publishing/fiction","publishing",N807="publishing/translations","publishing",N807="music/pop","music",N807="music/classical music","music",N807="publishing/nonfiction","publishing",N807="publishing/radio &amp; podcasts","publishing",N807="music/world music","music",N807="music/metal","music",N807="music/jazz","music","TRUE","FALSE")</f>
        <v>music</v>
      </c>
      <c r="R807" t="str" cm="1">
        <f t="array" ref="R807">_xlfn.IFS(N807="food/small batch","small batch",N807="food/restaurants","retaurants",N807="food/food trucks","food trucks",N807="theater/spaces","spaces",N807="theater/musical","musical",N807="theater/plays","plays",N807="technology/web","web",N807="technology/space exploration","space exploration",N807="technology/makerspaces","makerspaces",N807="technology/hardware","hardware",N807="technology/gadgets","gadgets",N807="technology/wearables","wearables",N807="film &amp; video/television","television",N807="film &amp; video/animation","animation",N807="film &amp; video/science fiction","science fiction",N807="film &amp; video/documentary","documentary",N807="film &amp; video/drama","drama",N807="film &amp; video/shorts","shorts",N807="games/video games","video games",N807="games/tabletop games","tabletop games",N807="games/mobile games","mobile games",N807="journalism/audio","audio",N807="photography/people","people",N807="photography/photobooks","photobooks",N807="photography/places","places",N807="photography/nature","nature",N807="music/electronic music","electronic music",N807="music/rock","rock",N807="music/indie rock","indie rock",N807="music/faith","faith",N807="publishing/children's books","children's books",N807="publishing/art books","art books",N807="publishing/fiction","fiction",N807="publishing/translations","translations",N807="music/pop","pop",N807="music/classical music","classical music",N807="publishing/nonfiction","nonfiction",N807="publishing/radio &amp; podcasts","radio &amp; podcasts",N807="music/world music","world music",N807="music/metal","metal",N807="music/jazz","jazz","TRUE","FALSE")</f>
        <v>rock</v>
      </c>
      <c r="S807" s="5">
        <f t="shared" si="50"/>
        <v>40690.823055555556</v>
      </c>
      <c r="T807" s="5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48"/>
        <v>104.4375</v>
      </c>
      <c r="P808" s="24">
        <f t="shared" si="49"/>
        <v>117.67605633802818</v>
      </c>
      <c r="Q808" t="str" cm="1">
        <f t="array" ref="Q808">_xlfn.IFS(N808="food/small batch","food",N808="food/restaurants","food",N808="food/food trucks","food",N808="theater/spaces","theater",N808="theater/musical","theater",N808="theater/plays","theater",N808="technology/web","technology",N808="technology/space exploration","technology",N808="technology/makerspaces","technology",N808="technology/hardware","technology",N808="technology/gadgets","technology",N808="technology/wearables","technology",N808="film &amp; video/television","film &amp; video",N808="film &amp; video/animation","film &amp; video",N808="film &amp; video/science fiction","film &amp; video",N808="film &amp; video/documentary","film &amp; video",N808="film &amp; video/drama","film &amp; video",N808="film &amp; video/shorts","film &amp; video",N808="games/video games","games",N808="games/tabletop games","games",N808="games/mobile games","games",N808="journalism/audio","journalism",N808="photography/people","photography",N808="photography/photobooks","photography",N808="photography/places","photography",N808="photography/nature","photography",N808="music/electronic music","music",N808="music/rock","music",N808="music/indie rock","music",N808="music/faith","music",N808="publishing/children's books","publishing",N808="publishing/art books","publishing",N808="publishing/fiction","publishing",N808="publishing/translations","publishing",N808="music/pop","music",N808="music/classical music","music",N808="publishing/nonfiction","publishing",N808="publishing/radio &amp; podcasts","publishing",N808="music/world music","music",N808="music/metal","music",N808="music/jazz","music","TRUE","FALSE")</f>
        <v>music</v>
      </c>
      <c r="R808" t="str" cm="1">
        <f t="array" ref="R808">_xlfn.IFS(N808="food/small batch","small batch",N808="food/restaurants","retaurants",N808="food/food trucks","food trucks",N808="theater/spaces","spaces",N808="theater/musical","musical",N808="theater/plays","plays",N808="technology/web","web",N808="technology/space exploration","space exploration",N808="technology/makerspaces","makerspaces",N808="technology/hardware","hardware",N808="technology/gadgets","gadgets",N808="technology/wearables","wearables",N808="film &amp; video/television","television",N808="film &amp; video/animation","animation",N808="film &amp; video/science fiction","science fiction",N808="film &amp; video/documentary","documentary",N808="film &amp; video/drama","drama",N808="film &amp; video/shorts","shorts",N808="games/video games","video games",N808="games/tabletop games","tabletop games",N808="games/mobile games","mobile games",N808="journalism/audio","audio",N808="photography/people","people",N808="photography/photobooks","photobooks",N808="photography/places","places",N808="photography/nature","nature",N808="music/electronic music","electronic music",N808="music/rock","rock",N808="music/indie rock","indie rock",N808="music/faith","faith",N808="publishing/children's books","children's books",N808="publishing/art books","art books",N808="publishing/fiction","fiction",N808="publishing/translations","translations",N808="music/pop","pop",N808="music/classical music","classical music",N808="publishing/nonfiction","nonfiction",N808="publishing/radio &amp; podcasts","radio &amp; podcasts",N808="music/world music","world music",N808="music/metal","metal",N808="music/jazz","jazz","TRUE","FALSE")</f>
        <v>rock</v>
      </c>
      <c r="S808" s="5">
        <f t="shared" si="50"/>
        <v>40763.691423611112</v>
      </c>
      <c r="T808" s="5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48"/>
        <v>105.125</v>
      </c>
      <c r="P809" s="24">
        <f t="shared" si="49"/>
        <v>73.771929824561397</v>
      </c>
      <c r="Q809" t="str" cm="1">
        <f t="array" ref="Q809">_xlfn.IFS(N809="food/small batch","food",N809="food/restaurants","food",N809="food/food trucks","food",N809="theater/spaces","theater",N809="theater/musical","theater",N809="theater/plays","theater",N809="technology/web","technology",N809="technology/space exploration","technology",N809="technology/makerspaces","technology",N809="technology/hardware","technology",N809="technology/gadgets","technology",N809="technology/wearables","technology",N809="film &amp; video/television","film &amp; video",N809="film &amp; video/animation","film &amp; video",N809="film &amp; video/science fiction","film &amp; video",N809="film &amp; video/documentary","film &amp; video",N809="film &amp; video/drama","film &amp; video",N809="film &amp; video/shorts","film &amp; video",N809="games/video games","games",N809="games/tabletop games","games",N809="games/mobile games","games",N809="journalism/audio","journalism",N809="photography/people","photography",N809="photography/photobooks","photography",N809="photography/places","photography",N809="photography/nature","photography",N809="music/electronic music","music",N809="music/rock","music",N809="music/indie rock","music",N809="music/faith","music",N809="publishing/children's books","publishing",N809="publishing/art books","publishing",N809="publishing/fiction","publishing",N809="publishing/translations","publishing",N809="music/pop","music",N809="music/classical music","music",N809="publishing/nonfiction","publishing",N809="publishing/radio &amp; podcasts","publishing",N809="music/world music","music",N809="music/metal","music",N809="music/jazz","music","TRUE","FALSE")</f>
        <v>music</v>
      </c>
      <c r="R809" t="str" cm="1">
        <f t="array" ref="R809">_xlfn.IFS(N809="food/small batch","small batch",N809="food/restaurants","retaurants",N809="food/food trucks","food trucks",N809="theater/spaces","spaces",N809="theater/musical","musical",N809="theater/plays","plays",N809="technology/web","web",N809="technology/space exploration","space exploration",N809="technology/makerspaces","makerspaces",N809="technology/hardware","hardware",N809="technology/gadgets","gadgets",N809="technology/wearables","wearables",N809="film &amp; video/television","television",N809="film &amp; video/animation","animation",N809="film &amp; video/science fiction","science fiction",N809="film &amp; video/documentary","documentary",N809="film &amp; video/drama","drama",N809="film &amp; video/shorts","shorts",N809="games/video games","video games",N809="games/tabletop games","tabletop games",N809="games/mobile games","mobile games",N809="journalism/audio","audio",N809="photography/people","people",N809="photography/photobooks","photobooks",N809="photography/places","places",N809="photography/nature","nature",N809="music/electronic music","electronic music",N809="music/rock","rock",N809="music/indie rock","indie rock",N809="music/faith","faith",N809="publishing/children's books","children's books",N809="publishing/art books","art books",N809="publishing/fiction","fiction",N809="publishing/translations","translations",N809="music/pop","pop",N809="music/classical music","classical music",N809="publishing/nonfiction","nonfiction",N809="publishing/radio &amp; podcasts","radio &amp; podcasts",N809="music/world music","world music",N809="music/metal","metal",N809="music/jazz","jazz","TRUE","FALSE")</f>
        <v>rock</v>
      </c>
      <c r="S809" s="5">
        <f t="shared" si="50"/>
        <v>42759.628599537042</v>
      </c>
      <c r="T809" s="5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48"/>
        <v>100</v>
      </c>
      <c r="P810" s="24">
        <f t="shared" si="49"/>
        <v>104.65116279069767</v>
      </c>
      <c r="Q810" t="str" cm="1">
        <f t="array" ref="Q810">_xlfn.IFS(N810="food/small batch","food",N810="food/restaurants","food",N810="food/food trucks","food",N810="theater/spaces","theater",N810="theater/musical","theater",N810="theater/plays","theater",N810="technology/web","technology",N810="technology/space exploration","technology",N810="technology/makerspaces","technology",N810="technology/hardware","technology",N810="technology/gadgets","technology",N810="technology/wearables","technology",N810="film &amp; video/television","film &amp; video",N810="film &amp; video/animation","film &amp; video",N810="film &amp; video/science fiction","film &amp; video",N810="film &amp; video/documentary","film &amp; video",N810="film &amp; video/drama","film &amp; video",N810="film &amp; video/shorts","film &amp; video",N810="games/video games","games",N810="games/tabletop games","games",N810="games/mobile games","games",N810="journalism/audio","journalism",N810="photography/people","photography",N810="photography/photobooks","photography",N810="photography/places","photography",N810="photography/nature","photography",N810="music/electronic music","music",N810="music/rock","music",N810="music/indie rock","music",N810="music/faith","music",N810="publishing/children's books","publishing",N810="publishing/art books","publishing",N810="publishing/fiction","publishing",N810="publishing/translations","publishing",N810="music/pop","music",N810="music/classical music","music",N810="publishing/nonfiction","publishing",N810="publishing/radio &amp; podcasts","publishing",N810="music/world music","music",N810="music/metal","music",N810="music/jazz","music","TRUE","FALSE")</f>
        <v>music</v>
      </c>
      <c r="R810" t="str" cm="1">
        <f t="array" ref="R810">_xlfn.IFS(N810="food/small batch","small batch",N810="food/restaurants","retaurants",N810="food/food trucks","food trucks",N810="theater/spaces","spaces",N810="theater/musical","musical",N810="theater/plays","plays",N810="technology/web","web",N810="technology/space exploration","space exploration",N810="technology/makerspaces","makerspaces",N810="technology/hardware","hardware",N810="technology/gadgets","gadgets",N810="technology/wearables","wearables",N810="film &amp; video/television","television",N810="film &amp; video/animation","animation",N810="film &amp; video/science fiction","science fiction",N810="film &amp; video/documentary","documentary",N810="film &amp; video/drama","drama",N810="film &amp; video/shorts","shorts",N810="games/video games","video games",N810="games/tabletop games","tabletop games",N810="games/mobile games","mobile games",N810="journalism/audio","audio",N810="photography/people","people",N810="photography/photobooks","photobooks",N810="photography/places","places",N810="photography/nature","nature",N810="music/electronic music","electronic music",N810="music/rock","rock",N810="music/indie rock","indie rock",N810="music/faith","faith",N810="publishing/children's books","children's books",N810="publishing/art books","art books",N810="publishing/fiction","fiction",N810="publishing/translations","translations",N810="music/pop","pop",N810="music/classical music","classical music",N810="publishing/nonfiction","nonfiction",N810="publishing/radio &amp; podcasts","radio &amp; podcasts",N810="music/world music","world music",N810="music/metal","metal",N810="music/jazz","jazz","TRUE","FALSE")</f>
        <v>rock</v>
      </c>
      <c r="S810" s="5">
        <f t="shared" si="50"/>
        <v>41962.100532407407</v>
      </c>
      <c r="T810" s="5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48"/>
        <v>103.77499999999999</v>
      </c>
      <c r="P811" s="24">
        <f t="shared" si="49"/>
        <v>79.82692307692308</v>
      </c>
      <c r="Q811" t="str" cm="1">
        <f t="array" ref="Q811">_xlfn.IFS(N811="food/small batch","food",N811="food/restaurants","food",N811="food/food trucks","food",N811="theater/spaces","theater",N811="theater/musical","theater",N811="theater/plays","theater",N811="technology/web","technology",N811="technology/space exploration","technology",N811="technology/makerspaces","technology",N811="technology/hardware","technology",N811="technology/gadgets","technology",N811="technology/wearables","technology",N811="film &amp; video/television","film &amp; video",N811="film &amp; video/animation","film &amp; video",N811="film &amp; video/science fiction","film &amp; video",N811="film &amp; video/documentary","film &amp; video",N811="film &amp; video/drama","film &amp; video",N811="film &amp; video/shorts","film &amp; video",N811="games/video games","games",N811="games/tabletop games","games",N811="games/mobile games","games",N811="journalism/audio","journalism",N811="photography/people","photography",N811="photography/photobooks","photography",N811="photography/places","photography",N811="photography/nature","photography",N811="music/electronic music","music",N811="music/rock","music",N811="music/indie rock","music",N811="music/faith","music",N811="publishing/children's books","publishing",N811="publishing/art books","publishing",N811="publishing/fiction","publishing",N811="publishing/translations","publishing",N811="music/pop","music",N811="music/classical music","music",N811="publishing/nonfiction","publishing",N811="publishing/radio &amp; podcasts","publishing",N811="music/world music","music",N811="music/metal","music",N811="music/jazz","music","TRUE","FALSE")</f>
        <v>music</v>
      </c>
      <c r="R811" t="str" cm="1">
        <f t="array" ref="R811">_xlfn.IFS(N811="food/small batch","small batch",N811="food/restaurants","retaurants",N811="food/food trucks","food trucks",N811="theater/spaces","spaces",N811="theater/musical","musical",N811="theater/plays","plays",N811="technology/web","web",N811="technology/space exploration","space exploration",N811="technology/makerspaces","makerspaces",N811="technology/hardware","hardware",N811="technology/gadgets","gadgets",N811="technology/wearables","wearables",N811="film &amp; video/television","television",N811="film &amp; video/animation","animation",N811="film &amp; video/science fiction","science fiction",N811="film &amp; video/documentary","documentary",N811="film &amp; video/drama","drama",N811="film &amp; video/shorts","shorts",N811="games/video games","video games",N811="games/tabletop games","tabletop games",N811="games/mobile games","mobile games",N811="journalism/audio","audio",N811="photography/people","people",N811="photography/photobooks","photobooks",N811="photography/places","places",N811="photography/nature","nature",N811="music/electronic music","electronic music",N811="music/rock","rock",N811="music/indie rock","indie rock",N811="music/faith","faith",N811="publishing/children's books","children's books",N811="publishing/art books","art books",N811="publishing/fiction","fiction",N811="publishing/translations","translations",N811="music/pop","pop",N811="music/classical music","classical music",N811="publishing/nonfiction","nonfiction",N811="publishing/radio &amp; podcasts","radio &amp; podcasts",N811="music/world music","world music",N811="music/metal","metal",N811="music/jazz","jazz","TRUE","FALSE")</f>
        <v>rock</v>
      </c>
      <c r="S811" s="5">
        <f t="shared" si="50"/>
        <v>41628.833680555559</v>
      </c>
      <c r="T811" s="5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48"/>
        <v>105</v>
      </c>
      <c r="P812" s="24">
        <f t="shared" si="49"/>
        <v>58.333333333333336</v>
      </c>
      <c r="Q812" t="str" cm="1">
        <f t="array" ref="Q812">_xlfn.IFS(N812="food/small batch","food",N812="food/restaurants","food",N812="food/food trucks","food",N812="theater/spaces","theater",N812="theater/musical","theater",N812="theater/plays","theater",N812="technology/web","technology",N812="technology/space exploration","technology",N812="technology/makerspaces","technology",N812="technology/hardware","technology",N812="technology/gadgets","technology",N812="technology/wearables","technology",N812="film &amp; video/television","film &amp; video",N812="film &amp; video/animation","film &amp; video",N812="film &amp; video/science fiction","film &amp; video",N812="film &amp; video/documentary","film &amp; video",N812="film &amp; video/drama","film &amp; video",N812="film &amp; video/shorts","film &amp; video",N812="games/video games","games",N812="games/tabletop games","games",N812="games/mobile games","games",N812="journalism/audio","journalism",N812="photography/people","photography",N812="photography/photobooks","photography",N812="photography/places","photography",N812="photography/nature","photography",N812="music/electronic music","music",N812="music/rock","music",N812="music/indie rock","music",N812="music/faith","music",N812="publishing/children's books","publishing",N812="publishing/art books","publishing",N812="publishing/fiction","publishing",N812="publishing/translations","publishing",N812="music/pop","music",N812="music/classical music","music",N812="publishing/nonfiction","publishing",N812="publishing/radio &amp; podcasts","publishing",N812="music/world music","music",N812="music/metal","music",N812="music/jazz","music","TRUE","FALSE")</f>
        <v>music</v>
      </c>
      <c r="R812" t="str" cm="1">
        <f t="array" ref="R812">_xlfn.IFS(N812="food/small batch","small batch",N812="food/restaurants","retaurants",N812="food/food trucks","food trucks",N812="theater/spaces","spaces",N812="theater/musical","musical",N812="theater/plays","plays",N812="technology/web","web",N812="technology/space exploration","space exploration",N812="technology/makerspaces","makerspaces",N812="technology/hardware","hardware",N812="technology/gadgets","gadgets",N812="technology/wearables","wearables",N812="film &amp; video/television","television",N812="film &amp; video/animation","animation",N812="film &amp; video/science fiction","science fiction",N812="film &amp; video/documentary","documentary",N812="film &amp; video/drama","drama",N812="film &amp; video/shorts","shorts",N812="games/video games","video games",N812="games/tabletop games","tabletop games",N812="games/mobile games","mobile games",N812="journalism/audio","audio",N812="photography/people","people",N812="photography/photobooks","photobooks",N812="photography/places","places",N812="photography/nature","nature",N812="music/electronic music","electronic music",N812="music/rock","rock",N812="music/indie rock","indie rock",N812="music/faith","faith",N812="publishing/children's books","children's books",N812="publishing/art books","art books",N812="publishing/fiction","fiction",N812="publishing/translations","translations",N812="music/pop","pop",N812="music/classical music","classical music",N812="publishing/nonfiction","nonfiction",N812="publishing/radio &amp; podcasts","radio &amp; podcasts",N812="music/world music","world music",N812="music/metal","metal",N812="music/jazz","jazz","TRUE","FALSE")</f>
        <v>rock</v>
      </c>
      <c r="S812" s="5">
        <f t="shared" si="50"/>
        <v>41123.056273148148</v>
      </c>
      <c r="T812" s="5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48"/>
        <v>104</v>
      </c>
      <c r="P813" s="24">
        <f t="shared" si="49"/>
        <v>86.666666666666671</v>
      </c>
      <c r="Q813" t="str" cm="1">
        <f t="array" ref="Q813">_xlfn.IFS(N813="food/small batch","food",N813="food/restaurants","food",N813="food/food trucks","food",N813="theater/spaces","theater",N813="theater/musical","theater",N813="theater/plays","theater",N813="technology/web","technology",N813="technology/space exploration","technology",N813="technology/makerspaces","technology",N813="technology/hardware","technology",N813="technology/gadgets","technology",N813="technology/wearables","technology",N813="film &amp; video/television","film &amp; video",N813="film &amp; video/animation","film &amp; video",N813="film &amp; video/science fiction","film &amp; video",N813="film &amp; video/documentary","film &amp; video",N813="film &amp; video/drama","film &amp; video",N813="film &amp; video/shorts","film &amp; video",N813="games/video games","games",N813="games/tabletop games","games",N813="games/mobile games","games",N813="journalism/audio","journalism",N813="photography/people","photography",N813="photography/photobooks","photography",N813="photography/places","photography",N813="photography/nature","photography",N813="music/electronic music","music",N813="music/rock","music",N813="music/indie rock","music",N813="music/faith","music",N813="publishing/children's books","publishing",N813="publishing/art books","publishing",N813="publishing/fiction","publishing",N813="publishing/translations","publishing",N813="music/pop","music",N813="music/classical music","music",N813="publishing/nonfiction","publishing",N813="publishing/radio &amp; podcasts","publishing",N813="music/world music","music",N813="music/metal","music",N813="music/jazz","music","TRUE","FALSE")</f>
        <v>music</v>
      </c>
      <c r="R813" t="str" cm="1">
        <f t="array" ref="R813">_xlfn.IFS(N813="food/small batch","small batch",N813="food/restaurants","retaurants",N813="food/food trucks","food trucks",N813="theater/spaces","spaces",N813="theater/musical","musical",N813="theater/plays","plays",N813="technology/web","web",N813="technology/space exploration","space exploration",N813="technology/makerspaces","makerspaces",N813="technology/hardware","hardware",N813="technology/gadgets","gadgets",N813="technology/wearables","wearables",N813="film &amp; video/television","television",N813="film &amp; video/animation","animation",N813="film &amp; video/science fiction","science fiction",N813="film &amp; video/documentary","documentary",N813="film &amp; video/drama","drama",N813="film &amp; video/shorts","shorts",N813="games/video games","video games",N813="games/tabletop games","tabletop games",N813="games/mobile games","mobile games",N813="journalism/audio","audio",N813="photography/people","people",N813="photography/photobooks","photobooks",N813="photography/places","places",N813="photography/nature","nature",N813="music/electronic music","electronic music",N813="music/rock","rock",N813="music/indie rock","indie rock",N813="music/faith","faith",N813="publishing/children's books","children's books",N813="publishing/art books","art books",N813="publishing/fiction","fiction",N813="publishing/translations","translations",N813="music/pop","pop",N813="music/classical music","classical music",N813="publishing/nonfiction","nonfiction",N813="publishing/radio &amp; podcasts","radio &amp; podcasts",N813="music/world music","world music",N813="music/metal","metal",N813="music/jazz","jazz","TRUE","FALSE")</f>
        <v>rock</v>
      </c>
      <c r="S813" s="5">
        <f t="shared" si="50"/>
        <v>41443.643541666665</v>
      </c>
      <c r="T813" s="5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48"/>
        <v>151.83333333333334</v>
      </c>
      <c r="P814" s="24">
        <f t="shared" si="49"/>
        <v>27.606060606060606</v>
      </c>
      <c r="Q814" t="str" cm="1">
        <f t="array" ref="Q814">_xlfn.IFS(N814="food/small batch","food",N814="food/restaurants","food",N814="food/food trucks","food",N814="theater/spaces","theater",N814="theater/musical","theater",N814="theater/plays","theater",N814="technology/web","technology",N814="technology/space exploration","technology",N814="technology/makerspaces","technology",N814="technology/hardware","technology",N814="technology/gadgets","technology",N814="technology/wearables","technology",N814="film &amp; video/television","film &amp; video",N814="film &amp; video/animation","film &amp; video",N814="film &amp; video/science fiction","film &amp; video",N814="film &amp; video/documentary","film &amp; video",N814="film &amp; video/drama","film &amp; video",N814="film &amp; video/shorts","film &amp; video",N814="games/video games","games",N814="games/tabletop games","games",N814="games/mobile games","games",N814="journalism/audio","journalism",N814="photography/people","photography",N814="photography/photobooks","photography",N814="photography/places","photography",N814="photography/nature","photography",N814="music/electronic music","music",N814="music/rock","music",N814="music/indie rock","music",N814="music/faith","music",N814="publishing/children's books","publishing",N814="publishing/art books","publishing",N814="publishing/fiction","publishing",N814="publishing/translations","publishing",N814="music/pop","music",N814="music/classical music","music",N814="publishing/nonfiction","publishing",N814="publishing/radio &amp; podcasts","publishing",N814="music/world music","music",N814="music/metal","music",N814="music/jazz","music","TRUE","FALSE")</f>
        <v>music</v>
      </c>
      <c r="R814" t="str" cm="1">
        <f t="array" ref="R814">_xlfn.IFS(N814="food/small batch","small batch",N814="food/restaurants","retaurants",N814="food/food trucks","food trucks",N814="theater/spaces","spaces",N814="theater/musical","musical",N814="theater/plays","plays",N814="technology/web","web",N814="technology/space exploration","space exploration",N814="technology/makerspaces","makerspaces",N814="technology/hardware","hardware",N814="technology/gadgets","gadgets",N814="technology/wearables","wearables",N814="film &amp; video/television","television",N814="film &amp; video/animation","animation",N814="film &amp; video/science fiction","science fiction",N814="film &amp; video/documentary","documentary",N814="film &amp; video/drama","drama",N814="film &amp; video/shorts","shorts",N814="games/video games","video games",N814="games/tabletop games","tabletop games",N814="games/mobile games","mobile games",N814="journalism/audio","audio",N814="photography/people","people",N814="photography/photobooks","photobooks",N814="photography/places","places",N814="photography/nature","nature",N814="music/electronic music","electronic music",N814="music/rock","rock",N814="music/indie rock","indie rock",N814="music/faith","faith",N814="publishing/children's books","children's books",N814="publishing/art books","art books",N814="publishing/fiction","fiction",N814="publishing/translations","translations",N814="music/pop","pop",N814="music/classical music","classical music",N814="publishing/nonfiction","nonfiction",N814="publishing/radio &amp; podcasts","radio &amp; podcasts",N814="music/world music","world music",N814="music/metal","metal",N814="music/jazz","jazz","TRUE","FALSE")</f>
        <v>rock</v>
      </c>
      <c r="S814" s="5">
        <f t="shared" si="50"/>
        <v>41282.017962962964</v>
      </c>
      <c r="T814" s="5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48"/>
        <v>159.99600000000001</v>
      </c>
      <c r="P815" s="24">
        <f t="shared" si="49"/>
        <v>24.999375000000001</v>
      </c>
      <c r="Q815" t="str" cm="1">
        <f t="array" ref="Q815">_xlfn.IFS(N815="food/small batch","food",N815="food/restaurants","food",N815="food/food trucks","food",N815="theater/spaces","theater",N815="theater/musical","theater",N815="theater/plays","theater",N815="technology/web","technology",N815="technology/space exploration","technology",N815="technology/makerspaces","technology",N815="technology/hardware","technology",N815="technology/gadgets","technology",N815="technology/wearables","technology",N815="film &amp; video/television","film &amp; video",N815="film &amp; video/animation","film &amp; video",N815="film &amp; video/science fiction","film &amp; video",N815="film &amp; video/documentary","film &amp; video",N815="film &amp; video/drama","film &amp; video",N815="film &amp; video/shorts","film &amp; video",N815="games/video games","games",N815="games/tabletop games","games",N815="games/mobile games","games",N815="journalism/audio","journalism",N815="photography/people","photography",N815="photography/photobooks","photography",N815="photography/places","photography",N815="photography/nature","photography",N815="music/electronic music","music",N815="music/rock","music",N815="music/indie rock","music",N815="music/faith","music",N815="publishing/children's books","publishing",N815="publishing/art books","publishing",N815="publishing/fiction","publishing",N815="publishing/translations","publishing",N815="music/pop","music",N815="music/classical music","music",N815="publishing/nonfiction","publishing",N815="publishing/radio &amp; podcasts","publishing",N815="music/world music","music",N815="music/metal","music",N815="music/jazz","music","TRUE","FALSE")</f>
        <v>music</v>
      </c>
      <c r="R815" t="str" cm="1">
        <f t="array" ref="R815">_xlfn.IFS(N815="food/small batch","small batch",N815="food/restaurants","retaurants",N815="food/food trucks","food trucks",N815="theater/spaces","spaces",N815="theater/musical","musical",N815="theater/plays","plays",N815="technology/web","web",N815="technology/space exploration","space exploration",N815="technology/makerspaces","makerspaces",N815="technology/hardware","hardware",N815="technology/gadgets","gadgets",N815="technology/wearables","wearables",N815="film &amp; video/television","television",N815="film &amp; video/animation","animation",N815="film &amp; video/science fiction","science fiction",N815="film &amp; video/documentary","documentary",N815="film &amp; video/drama","drama",N815="film &amp; video/shorts","shorts",N815="games/video games","video games",N815="games/tabletop games","tabletop games",N815="games/mobile games","mobile games",N815="journalism/audio","audio",N815="photography/people","people",N815="photography/photobooks","photobooks",N815="photography/places","places",N815="photography/nature","nature",N815="music/electronic music","electronic music",N815="music/rock","rock",N815="music/indie rock","indie rock",N815="music/faith","faith",N815="publishing/children's books","children's books",N815="publishing/art books","art books",N815="publishing/fiction","fiction",N815="publishing/translations","translations",N815="music/pop","pop",N815="music/classical music","classical music",N815="publishing/nonfiction","nonfiction",N815="publishing/radio &amp; podcasts","radio &amp; podcasts",N815="music/world music","world music",N815="music/metal","metal",N815="music/jazz","jazz","TRUE","FALSE")</f>
        <v>rock</v>
      </c>
      <c r="S815" s="5">
        <f t="shared" si="50"/>
        <v>41080.960243055553</v>
      </c>
      <c r="T815" s="5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48"/>
        <v>127.3</v>
      </c>
      <c r="P816" s="24">
        <f t="shared" si="49"/>
        <v>45.464285714285715</v>
      </c>
      <c r="Q816" t="str" cm="1">
        <f t="array" ref="Q816">_xlfn.IFS(N816="food/small batch","food",N816="food/restaurants","food",N816="food/food trucks","food",N816="theater/spaces","theater",N816="theater/musical","theater",N816="theater/plays","theater",N816="technology/web","technology",N816="technology/space exploration","technology",N816="technology/makerspaces","technology",N816="technology/hardware","technology",N816="technology/gadgets","technology",N816="technology/wearables","technology",N816="film &amp; video/television","film &amp; video",N816="film &amp; video/animation","film &amp; video",N816="film &amp; video/science fiction","film &amp; video",N816="film &amp; video/documentary","film &amp; video",N816="film &amp; video/drama","film &amp; video",N816="film &amp; video/shorts","film &amp; video",N816="games/video games","games",N816="games/tabletop games","games",N816="games/mobile games","games",N816="journalism/audio","journalism",N816="photography/people","photography",N816="photography/photobooks","photography",N816="photography/places","photography",N816="photography/nature","photography",N816="music/electronic music","music",N816="music/rock","music",N816="music/indie rock","music",N816="music/faith","music",N816="publishing/children's books","publishing",N816="publishing/art books","publishing",N816="publishing/fiction","publishing",N816="publishing/translations","publishing",N816="music/pop","music",N816="music/classical music","music",N816="publishing/nonfiction","publishing",N816="publishing/radio &amp; podcasts","publishing",N816="music/world music","music",N816="music/metal","music",N816="music/jazz","music","TRUE","FALSE")</f>
        <v>music</v>
      </c>
      <c r="R816" t="str" cm="1">
        <f t="array" ref="R816">_xlfn.IFS(N816="food/small batch","small batch",N816="food/restaurants","retaurants",N816="food/food trucks","food trucks",N816="theater/spaces","spaces",N816="theater/musical","musical",N816="theater/plays","plays",N816="technology/web","web",N816="technology/space exploration","space exploration",N816="technology/makerspaces","makerspaces",N816="technology/hardware","hardware",N816="technology/gadgets","gadgets",N816="technology/wearables","wearables",N816="film &amp; video/television","television",N816="film &amp; video/animation","animation",N816="film &amp; video/science fiction","science fiction",N816="film &amp; video/documentary","documentary",N816="film &amp; video/drama","drama",N816="film &amp; video/shorts","shorts",N816="games/video games","video games",N816="games/tabletop games","tabletop games",N816="games/mobile games","mobile games",N816="journalism/audio","audio",N816="photography/people","people",N816="photography/photobooks","photobooks",N816="photography/places","places",N816="photography/nature","nature",N816="music/electronic music","electronic music",N816="music/rock","rock",N816="music/indie rock","indie rock",N816="music/faith","faith",N816="publishing/children's books","children's books",N816="publishing/art books","art books",N816="publishing/fiction","fiction",N816="publishing/translations","translations",N816="music/pop","pop",N816="music/classical music","classical music",N816="publishing/nonfiction","nonfiction",N816="publishing/radio &amp; podcasts","radio &amp; podcasts",N816="music/world music","world music",N816="music/metal","metal",N816="music/jazz","jazz","TRUE","FALSE")</f>
        <v>rock</v>
      </c>
      <c r="S816" s="5">
        <f t="shared" si="50"/>
        <v>40679.743067129632</v>
      </c>
      <c r="T816" s="5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48"/>
        <v>107</v>
      </c>
      <c r="P817" s="24">
        <f t="shared" si="49"/>
        <v>99.534883720930239</v>
      </c>
      <c r="Q817" t="str" cm="1">
        <f t="array" ref="Q817">_xlfn.IFS(N817="food/small batch","food",N817="food/restaurants","food",N817="food/food trucks","food",N817="theater/spaces","theater",N817="theater/musical","theater",N817="theater/plays","theater",N817="technology/web","technology",N817="technology/space exploration","technology",N817="technology/makerspaces","technology",N817="technology/hardware","technology",N817="technology/gadgets","technology",N817="technology/wearables","technology",N817="film &amp; video/television","film &amp; video",N817="film &amp; video/animation","film &amp; video",N817="film &amp; video/science fiction","film &amp; video",N817="film &amp; video/documentary","film &amp; video",N817="film &amp; video/drama","film &amp; video",N817="film &amp; video/shorts","film &amp; video",N817="games/video games","games",N817="games/tabletop games","games",N817="games/mobile games","games",N817="journalism/audio","journalism",N817="photography/people","photography",N817="photography/photobooks","photography",N817="photography/places","photography",N817="photography/nature","photography",N817="music/electronic music","music",N817="music/rock","music",N817="music/indie rock","music",N817="music/faith","music",N817="publishing/children's books","publishing",N817="publishing/art books","publishing",N817="publishing/fiction","publishing",N817="publishing/translations","publishing",N817="music/pop","music",N817="music/classical music","music",N817="publishing/nonfiction","publishing",N817="publishing/radio &amp; podcasts","publishing",N817="music/world music","music",N817="music/metal","music",N817="music/jazz","music","TRUE","FALSE")</f>
        <v>music</v>
      </c>
      <c r="R817" t="str" cm="1">
        <f t="array" ref="R817">_xlfn.IFS(N817="food/small batch","small batch",N817="food/restaurants","retaurants",N817="food/food trucks","food trucks",N817="theater/spaces","spaces",N817="theater/musical","musical",N817="theater/plays","plays",N817="technology/web","web",N817="technology/space exploration","space exploration",N817="technology/makerspaces","makerspaces",N817="technology/hardware","hardware",N817="technology/gadgets","gadgets",N817="technology/wearables","wearables",N817="film &amp; video/television","television",N817="film &amp; video/animation","animation",N817="film &amp; video/science fiction","science fiction",N817="film &amp; video/documentary","documentary",N817="film &amp; video/drama","drama",N817="film &amp; video/shorts","shorts",N817="games/video games","video games",N817="games/tabletop games","tabletop games",N817="games/mobile games","mobile games",N817="journalism/audio","audio",N817="photography/people","people",N817="photography/photobooks","photobooks",N817="photography/places","places",N817="photography/nature","nature",N817="music/electronic music","electronic music",N817="music/rock","rock",N817="music/indie rock","indie rock",N817="music/faith","faith",N817="publishing/children's books","children's books",N817="publishing/art books","art books",N817="publishing/fiction","fiction",N817="publishing/translations","translations",N817="music/pop","pop",N817="music/classical music","classical music",N817="publishing/nonfiction","nonfiction",N817="publishing/radio &amp; podcasts","radio &amp; podcasts",N817="music/world music","world music",N817="music/metal","metal",N817="music/jazz","jazz","TRUE","FALSE")</f>
        <v>rock</v>
      </c>
      <c r="S817" s="5">
        <f t="shared" si="50"/>
        <v>41914.917858796296</v>
      </c>
      <c r="T817" s="5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48"/>
        <v>115.12214285714286</v>
      </c>
      <c r="P818" s="24">
        <f t="shared" si="49"/>
        <v>39.31</v>
      </c>
      <c r="Q818" t="str" cm="1">
        <f t="array" ref="Q818">_xlfn.IFS(N818="food/small batch","food",N818="food/restaurants","food",N818="food/food trucks","food",N818="theater/spaces","theater",N818="theater/musical","theater",N818="theater/plays","theater",N818="technology/web","technology",N818="technology/space exploration","technology",N818="technology/makerspaces","technology",N818="technology/hardware","technology",N818="technology/gadgets","technology",N818="technology/wearables","technology",N818="film &amp; video/television","film &amp; video",N818="film &amp; video/animation","film &amp; video",N818="film &amp; video/science fiction","film &amp; video",N818="film &amp; video/documentary","film &amp; video",N818="film &amp; video/drama","film &amp; video",N818="film &amp; video/shorts","film &amp; video",N818="games/video games","games",N818="games/tabletop games","games",N818="games/mobile games","games",N818="journalism/audio","journalism",N818="photography/people","photography",N818="photography/photobooks","photography",N818="photography/places","photography",N818="photography/nature","photography",N818="music/electronic music","music",N818="music/rock","music",N818="music/indie rock","music",N818="music/faith","music",N818="publishing/children's books","publishing",N818="publishing/art books","publishing",N818="publishing/fiction","publishing",N818="publishing/translations","publishing",N818="music/pop","music",N818="music/classical music","music",N818="publishing/nonfiction","publishing",N818="publishing/radio &amp; podcasts","publishing",N818="music/world music","music",N818="music/metal","music",N818="music/jazz","music","TRUE","FALSE")</f>
        <v>music</v>
      </c>
      <c r="R818" t="str" cm="1">
        <f t="array" ref="R818">_xlfn.IFS(N818="food/small batch","small batch",N818="food/restaurants","retaurants",N818="food/food trucks","food trucks",N818="theater/spaces","spaces",N818="theater/musical","musical",N818="theater/plays","plays",N818="technology/web","web",N818="technology/space exploration","space exploration",N818="technology/makerspaces","makerspaces",N818="technology/hardware","hardware",N818="technology/gadgets","gadgets",N818="technology/wearables","wearables",N818="film &amp; video/television","television",N818="film &amp; video/animation","animation",N818="film &amp; video/science fiction","science fiction",N818="film &amp; video/documentary","documentary",N818="film &amp; video/drama","drama",N818="film &amp; video/shorts","shorts",N818="games/video games","video games",N818="games/tabletop games","tabletop games",N818="games/mobile games","mobile games",N818="journalism/audio","audio",N818="photography/people","people",N818="photography/photobooks","photobooks",N818="photography/places","places",N818="photography/nature","nature",N818="music/electronic music","electronic music",N818="music/rock","rock",N818="music/indie rock","indie rock",N818="music/faith","faith",N818="publishing/children's books","children's books",N818="publishing/art books","art books",N818="publishing/fiction","fiction",N818="publishing/translations","translations",N818="music/pop","pop",N818="music/classical music","classical music",N818="publishing/nonfiction","nonfiction",N818="publishing/radio &amp; podcasts","radio &amp; podcasts",N818="music/world music","world music",N818="music/metal","metal",N818="music/jazz","jazz","TRUE","FALSE")</f>
        <v>rock</v>
      </c>
      <c r="S818" s="5">
        <f t="shared" si="50"/>
        <v>41341.870868055557</v>
      </c>
      <c r="T818" s="5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48"/>
        <v>137.11066666666665</v>
      </c>
      <c r="P819" s="24">
        <f t="shared" si="49"/>
        <v>89.419999999999987</v>
      </c>
      <c r="Q819" t="str" cm="1">
        <f t="array" ref="Q819">_xlfn.IFS(N819="food/small batch","food",N819="food/restaurants","food",N819="food/food trucks","food",N819="theater/spaces","theater",N819="theater/musical","theater",N819="theater/plays","theater",N819="technology/web","technology",N819="technology/space exploration","technology",N819="technology/makerspaces","technology",N819="technology/hardware","technology",N819="technology/gadgets","technology",N819="technology/wearables","technology",N819="film &amp; video/television","film &amp; video",N819="film &amp; video/animation","film &amp; video",N819="film &amp; video/science fiction","film &amp; video",N819="film &amp; video/documentary","film &amp; video",N819="film &amp; video/drama","film &amp; video",N819="film &amp; video/shorts","film &amp; video",N819="games/video games","games",N819="games/tabletop games","games",N819="games/mobile games","games",N819="journalism/audio","journalism",N819="photography/people","photography",N819="photography/photobooks","photography",N819="photography/places","photography",N819="photography/nature","photography",N819="music/electronic music","music",N819="music/rock","music",N819="music/indie rock","music",N819="music/faith","music",N819="publishing/children's books","publishing",N819="publishing/art books","publishing",N819="publishing/fiction","publishing",N819="publishing/translations","publishing",N819="music/pop","music",N819="music/classical music","music",N819="publishing/nonfiction","publishing",N819="publishing/radio &amp; podcasts","publishing",N819="music/world music","music",N819="music/metal","music",N819="music/jazz","music","TRUE","FALSE")</f>
        <v>music</v>
      </c>
      <c r="R819" t="str" cm="1">
        <f t="array" ref="R819">_xlfn.IFS(N819="food/small batch","small batch",N819="food/restaurants","retaurants",N819="food/food trucks","food trucks",N819="theater/spaces","spaces",N819="theater/musical","musical",N819="theater/plays","plays",N819="technology/web","web",N819="technology/space exploration","space exploration",N819="technology/makerspaces","makerspaces",N819="technology/hardware","hardware",N819="technology/gadgets","gadgets",N819="technology/wearables","wearables",N819="film &amp; video/television","television",N819="film &amp; video/animation","animation",N819="film &amp; video/science fiction","science fiction",N819="film &amp; video/documentary","documentary",N819="film &amp; video/drama","drama",N819="film &amp; video/shorts","shorts",N819="games/video games","video games",N819="games/tabletop games","tabletop games",N819="games/mobile games","mobile games",N819="journalism/audio","audio",N819="photography/people","people",N819="photography/photobooks","photobooks",N819="photography/places","places",N819="photography/nature","nature",N819="music/electronic music","electronic music",N819="music/rock","rock",N819="music/indie rock","indie rock",N819="music/faith","faith",N819="publishing/children's books","children's books",N819="publishing/art books","art books",N819="publishing/fiction","fiction",N819="publishing/translations","translations",N819="music/pop","pop",N819="music/classical music","classical music",N819="publishing/nonfiction","nonfiction",N819="publishing/radio &amp; podcasts","radio &amp; podcasts",N819="music/world music","world music",N819="music/metal","metal",N819="music/jazz","jazz","TRUE","FALSE")</f>
        <v>rock</v>
      </c>
      <c r="S819" s="5">
        <f t="shared" si="50"/>
        <v>40925.599664351852</v>
      </c>
      <c r="T819" s="5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48"/>
        <v>155.71428571428572</v>
      </c>
      <c r="P820" s="24">
        <f t="shared" si="49"/>
        <v>28.684210526315791</v>
      </c>
      <c r="Q820" t="str" cm="1">
        <f t="array" ref="Q820">_xlfn.IFS(N820="food/small batch","food",N820="food/restaurants","food",N820="food/food trucks","food",N820="theater/spaces","theater",N820="theater/musical","theater",N820="theater/plays","theater",N820="technology/web","technology",N820="technology/space exploration","technology",N820="technology/makerspaces","technology",N820="technology/hardware","technology",N820="technology/gadgets","technology",N820="technology/wearables","technology",N820="film &amp; video/television","film &amp; video",N820="film &amp; video/animation","film &amp; video",N820="film &amp; video/science fiction","film &amp; video",N820="film &amp; video/documentary","film &amp; video",N820="film &amp; video/drama","film &amp; video",N820="film &amp; video/shorts","film &amp; video",N820="games/video games","games",N820="games/tabletop games","games",N820="games/mobile games","games",N820="journalism/audio","journalism",N820="photography/people","photography",N820="photography/photobooks","photography",N820="photography/places","photography",N820="photography/nature","photography",N820="music/electronic music","music",N820="music/rock","music",N820="music/indie rock","music",N820="music/faith","music",N820="publishing/children's books","publishing",N820="publishing/art books","publishing",N820="publishing/fiction","publishing",N820="publishing/translations","publishing",N820="music/pop","music",N820="music/classical music","music",N820="publishing/nonfiction","publishing",N820="publishing/radio &amp; podcasts","publishing",N820="music/world music","music",N820="music/metal","music",N820="music/jazz","music","TRUE","FALSE")</f>
        <v>music</v>
      </c>
      <c r="R820" t="str" cm="1">
        <f t="array" ref="R820">_xlfn.IFS(N820="food/small batch","small batch",N820="food/restaurants","retaurants",N820="food/food trucks","food trucks",N820="theater/spaces","spaces",N820="theater/musical","musical",N820="theater/plays","plays",N820="technology/web","web",N820="technology/space exploration","space exploration",N820="technology/makerspaces","makerspaces",N820="technology/hardware","hardware",N820="technology/gadgets","gadgets",N820="technology/wearables","wearables",N820="film &amp; video/television","television",N820="film &amp; video/animation","animation",N820="film &amp; video/science fiction","science fiction",N820="film &amp; video/documentary","documentary",N820="film &amp; video/drama","drama",N820="film &amp; video/shorts","shorts",N820="games/video games","video games",N820="games/tabletop games","tabletop games",N820="games/mobile games","mobile games",N820="journalism/audio","audio",N820="photography/people","people",N820="photography/photobooks","photobooks",N820="photography/places","places",N820="photography/nature","nature",N820="music/electronic music","electronic music",N820="music/rock","rock",N820="music/indie rock","indie rock",N820="music/faith","faith",N820="publishing/children's books","children's books",N820="publishing/art books","art books",N820="publishing/fiction","fiction",N820="publishing/translations","translations",N820="music/pop","pop",N820="music/classical music","classical music",N820="publishing/nonfiction","nonfiction",N820="publishing/radio &amp; podcasts","radio &amp; podcasts",N820="music/world music","world music",N820="music/metal","metal",N820="music/jazz","jazz","TRUE","FALSE")</f>
        <v>rock</v>
      </c>
      <c r="S820" s="5">
        <f t="shared" si="50"/>
        <v>41120.882881944446</v>
      </c>
      <c r="T820" s="5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48"/>
        <v>108.74999999999999</v>
      </c>
      <c r="P821" s="24">
        <f t="shared" si="49"/>
        <v>31.071428571428573</v>
      </c>
      <c r="Q821" t="str" cm="1">
        <f t="array" ref="Q821">_xlfn.IFS(N821="food/small batch","food",N821="food/restaurants","food",N821="food/food trucks","food",N821="theater/spaces","theater",N821="theater/musical","theater",N821="theater/plays","theater",N821="technology/web","technology",N821="technology/space exploration","technology",N821="technology/makerspaces","technology",N821="technology/hardware","technology",N821="technology/gadgets","technology",N821="technology/wearables","technology",N821="film &amp; video/television","film &amp; video",N821="film &amp; video/animation","film &amp; video",N821="film &amp; video/science fiction","film &amp; video",N821="film &amp; video/documentary","film &amp; video",N821="film &amp; video/drama","film &amp; video",N821="film &amp; video/shorts","film &amp; video",N821="games/video games","games",N821="games/tabletop games","games",N821="games/mobile games","games",N821="journalism/audio","journalism",N821="photography/people","photography",N821="photography/photobooks","photography",N821="photography/places","photography",N821="photography/nature","photography",N821="music/electronic music","music",N821="music/rock","music",N821="music/indie rock","music",N821="music/faith","music",N821="publishing/children's books","publishing",N821="publishing/art books","publishing",N821="publishing/fiction","publishing",N821="publishing/translations","publishing",N821="music/pop","music",N821="music/classical music","music",N821="publishing/nonfiction","publishing",N821="publishing/radio &amp; podcasts","publishing",N821="music/world music","music",N821="music/metal","music",N821="music/jazz","music","TRUE","FALSE")</f>
        <v>music</v>
      </c>
      <c r="R821" t="str" cm="1">
        <f t="array" ref="R821">_xlfn.IFS(N821="food/small batch","small batch",N821="food/restaurants","retaurants",N821="food/food trucks","food trucks",N821="theater/spaces","spaces",N821="theater/musical","musical",N821="theater/plays","plays",N821="technology/web","web",N821="technology/space exploration","space exploration",N821="technology/makerspaces","makerspaces",N821="technology/hardware","hardware",N821="technology/gadgets","gadgets",N821="technology/wearables","wearables",N821="film &amp; video/television","television",N821="film &amp; video/animation","animation",N821="film &amp; video/science fiction","science fiction",N821="film &amp; video/documentary","documentary",N821="film &amp; video/drama","drama",N821="film &amp; video/shorts","shorts",N821="games/video games","video games",N821="games/tabletop games","tabletop games",N821="games/mobile games","mobile games",N821="journalism/audio","audio",N821="photography/people","people",N821="photography/photobooks","photobooks",N821="photography/places","places",N821="photography/nature","nature",N821="music/electronic music","electronic music",N821="music/rock","rock",N821="music/indie rock","indie rock",N821="music/faith","faith",N821="publishing/children's books","children's books",N821="publishing/art books","art books",N821="publishing/fiction","fiction",N821="publishing/translations","translations",N821="music/pop","pop",N821="music/classical music","classical music",N821="publishing/nonfiction","nonfiction",N821="publishing/radio &amp; podcasts","radio &amp; podcasts",N821="music/world music","world music",N821="music/metal","metal",N821="music/jazz","jazz","TRUE","FALSE")</f>
        <v>rock</v>
      </c>
      <c r="S821" s="5">
        <f t="shared" si="50"/>
        <v>41619.998310185183</v>
      </c>
      <c r="T821" s="5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48"/>
        <v>134.05000000000001</v>
      </c>
      <c r="P822" s="24">
        <f t="shared" si="49"/>
        <v>70.55263157894737</v>
      </c>
      <c r="Q822" t="str" cm="1">
        <f t="array" ref="Q822">_xlfn.IFS(N822="food/small batch","food",N822="food/restaurants","food",N822="food/food trucks","food",N822="theater/spaces","theater",N822="theater/musical","theater",N822="theater/plays","theater",N822="technology/web","technology",N822="technology/space exploration","technology",N822="technology/makerspaces","technology",N822="technology/hardware","technology",N822="technology/gadgets","technology",N822="technology/wearables","technology",N822="film &amp; video/television","film &amp; video",N822="film &amp; video/animation","film &amp; video",N822="film &amp; video/science fiction","film &amp; video",N822="film &amp; video/documentary","film &amp; video",N822="film &amp; video/drama","film &amp; video",N822="film &amp; video/shorts","film &amp; video",N822="games/video games","games",N822="games/tabletop games","games",N822="games/mobile games","games",N822="journalism/audio","journalism",N822="photography/people","photography",N822="photography/photobooks","photography",N822="photography/places","photography",N822="photography/nature","photography",N822="music/electronic music","music",N822="music/rock","music",N822="music/indie rock","music",N822="music/faith","music",N822="publishing/children's books","publishing",N822="publishing/art books","publishing",N822="publishing/fiction","publishing",N822="publishing/translations","publishing",N822="music/pop","music",N822="music/classical music","music",N822="publishing/nonfiction","publishing",N822="publishing/radio &amp; podcasts","publishing",N822="music/world music","music",N822="music/metal","music",N822="music/jazz","music","TRUE","FALSE")</f>
        <v>music</v>
      </c>
      <c r="R822" t="str" cm="1">
        <f t="array" ref="R822">_xlfn.IFS(N822="food/small batch","small batch",N822="food/restaurants","retaurants",N822="food/food trucks","food trucks",N822="theater/spaces","spaces",N822="theater/musical","musical",N822="theater/plays","plays",N822="technology/web","web",N822="technology/space exploration","space exploration",N822="technology/makerspaces","makerspaces",N822="technology/hardware","hardware",N822="technology/gadgets","gadgets",N822="technology/wearables","wearables",N822="film &amp; video/television","television",N822="film &amp; video/animation","animation",N822="film &amp; video/science fiction","science fiction",N822="film &amp; video/documentary","documentary",N822="film &amp; video/drama","drama",N822="film &amp; video/shorts","shorts",N822="games/video games","video games",N822="games/tabletop games","tabletop games",N822="games/mobile games","mobile games",N822="journalism/audio","audio",N822="photography/people","people",N822="photography/photobooks","photobooks",N822="photography/places","places",N822="photography/nature","nature",N822="music/electronic music","electronic music",N822="music/rock","rock",N822="music/indie rock","indie rock",N822="music/faith","faith",N822="publishing/children's books","children's books",N822="publishing/art books","art books",N822="publishing/fiction","fiction",N822="publishing/translations","translations",N822="music/pop","pop",N822="music/classical music","classical music",N822="publishing/nonfiction","nonfiction",N822="publishing/radio &amp; podcasts","radio &amp; podcasts",N822="music/world music","world music",N822="music/metal","metal",N822="music/jazz","jazz","TRUE","FALSE")</f>
        <v>rock</v>
      </c>
      <c r="S822" s="5">
        <f t="shared" si="50"/>
        <v>41768.841921296298</v>
      </c>
      <c r="T822" s="5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48"/>
        <v>100</v>
      </c>
      <c r="P823" s="24">
        <f t="shared" si="49"/>
        <v>224.12820512820514</v>
      </c>
      <c r="Q823" t="str" cm="1">
        <f t="array" ref="Q823">_xlfn.IFS(N823="food/small batch","food",N823="food/restaurants","food",N823="food/food trucks","food",N823="theater/spaces","theater",N823="theater/musical","theater",N823="theater/plays","theater",N823="technology/web","technology",N823="technology/space exploration","technology",N823="technology/makerspaces","technology",N823="technology/hardware","technology",N823="technology/gadgets","technology",N823="technology/wearables","technology",N823="film &amp; video/television","film &amp; video",N823="film &amp; video/animation","film &amp; video",N823="film &amp; video/science fiction","film &amp; video",N823="film &amp; video/documentary","film &amp; video",N823="film &amp; video/drama","film &amp; video",N823="film &amp; video/shorts","film &amp; video",N823="games/video games","games",N823="games/tabletop games","games",N823="games/mobile games","games",N823="journalism/audio","journalism",N823="photography/people","photography",N823="photography/photobooks","photography",N823="photography/places","photography",N823="photography/nature","photography",N823="music/electronic music","music",N823="music/rock","music",N823="music/indie rock","music",N823="music/faith","music",N823="publishing/children's books","publishing",N823="publishing/art books","publishing",N823="publishing/fiction","publishing",N823="publishing/translations","publishing",N823="music/pop","music",N823="music/classical music","music",N823="publishing/nonfiction","publishing",N823="publishing/radio &amp; podcasts","publishing",N823="music/world music","music",N823="music/metal","music",N823="music/jazz","music","TRUE","FALSE")</f>
        <v>music</v>
      </c>
      <c r="R823" t="str" cm="1">
        <f t="array" ref="R823">_xlfn.IFS(N823="food/small batch","small batch",N823="food/restaurants","retaurants",N823="food/food trucks","food trucks",N823="theater/spaces","spaces",N823="theater/musical","musical",N823="theater/plays","plays",N823="technology/web","web",N823="technology/space exploration","space exploration",N823="technology/makerspaces","makerspaces",N823="technology/hardware","hardware",N823="technology/gadgets","gadgets",N823="technology/wearables","wearables",N823="film &amp; video/television","television",N823="film &amp; video/animation","animation",N823="film &amp; video/science fiction","science fiction",N823="film &amp; video/documentary","documentary",N823="film &amp; video/drama","drama",N823="film &amp; video/shorts","shorts",N823="games/video games","video games",N823="games/tabletop games","tabletop games",N823="games/mobile games","mobile games",N823="journalism/audio","audio",N823="photography/people","people",N823="photography/photobooks","photobooks",N823="photography/places","places",N823="photography/nature","nature",N823="music/electronic music","electronic music",N823="music/rock","rock",N823="music/indie rock","indie rock",N823="music/faith","faith",N823="publishing/children's books","children's books",N823="publishing/art books","art books",N823="publishing/fiction","fiction",N823="publishing/translations","translations",N823="music/pop","pop",N823="music/classical music","classical music",N823="publishing/nonfiction","nonfiction",N823="publishing/radio &amp; podcasts","radio &amp; podcasts",N823="music/world music","world music",N823="music/metal","metal",N823="music/jazz","jazz","TRUE","FALSE")</f>
        <v>rock</v>
      </c>
      <c r="S823" s="5">
        <f t="shared" si="50"/>
        <v>42093.922048611115</v>
      </c>
      <c r="T823" s="5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48"/>
        <v>119.16666666666667</v>
      </c>
      <c r="P824" s="24">
        <f t="shared" si="49"/>
        <v>51.811594202898547</v>
      </c>
      <c r="Q824" t="str" cm="1">
        <f t="array" ref="Q824">_xlfn.IFS(N824="food/small batch","food",N824="food/restaurants","food",N824="food/food trucks","food",N824="theater/spaces","theater",N824="theater/musical","theater",N824="theater/plays","theater",N824="technology/web","technology",N824="technology/space exploration","technology",N824="technology/makerspaces","technology",N824="technology/hardware","technology",N824="technology/gadgets","technology",N824="technology/wearables","technology",N824="film &amp; video/television","film &amp; video",N824="film &amp; video/animation","film &amp; video",N824="film &amp; video/science fiction","film &amp; video",N824="film &amp; video/documentary","film &amp; video",N824="film &amp; video/drama","film &amp; video",N824="film &amp; video/shorts","film &amp; video",N824="games/video games","games",N824="games/tabletop games","games",N824="games/mobile games","games",N824="journalism/audio","journalism",N824="photography/people","photography",N824="photography/photobooks","photography",N824="photography/places","photography",N824="photography/nature","photography",N824="music/electronic music","music",N824="music/rock","music",N824="music/indie rock","music",N824="music/faith","music",N824="publishing/children's books","publishing",N824="publishing/art books","publishing",N824="publishing/fiction","publishing",N824="publishing/translations","publishing",N824="music/pop","music",N824="music/classical music","music",N824="publishing/nonfiction","publishing",N824="publishing/radio &amp; podcasts","publishing",N824="music/world music","music",N824="music/metal","music",N824="music/jazz","music","TRUE","FALSE")</f>
        <v>music</v>
      </c>
      <c r="R824" t="str" cm="1">
        <f t="array" ref="R824">_xlfn.IFS(N824="food/small batch","small batch",N824="food/restaurants","retaurants",N824="food/food trucks","food trucks",N824="theater/spaces","spaces",N824="theater/musical","musical",N824="theater/plays","plays",N824="technology/web","web",N824="technology/space exploration","space exploration",N824="technology/makerspaces","makerspaces",N824="technology/hardware","hardware",N824="technology/gadgets","gadgets",N824="technology/wearables","wearables",N824="film &amp; video/television","television",N824="film &amp; video/animation","animation",N824="film &amp; video/science fiction","science fiction",N824="film &amp; video/documentary","documentary",N824="film &amp; video/drama","drama",N824="film &amp; video/shorts","shorts",N824="games/video games","video games",N824="games/tabletop games","tabletop games",N824="games/mobile games","mobile games",N824="journalism/audio","audio",N824="photography/people","people",N824="photography/photobooks","photobooks",N824="photography/places","places",N824="photography/nature","nature",N824="music/electronic music","electronic music",N824="music/rock","rock",N824="music/indie rock","indie rock",N824="music/faith","faith",N824="publishing/children's books","children's books",N824="publishing/art books","art books",N824="publishing/fiction","fiction",N824="publishing/translations","translations",N824="music/pop","pop",N824="music/classical music","classical music",N824="publishing/nonfiction","nonfiction",N824="publishing/radio &amp; podcasts","radio &amp; podcasts",N824="music/world music","world music",N824="music/metal","metal",N824="music/jazz","jazz","TRUE","FALSE")</f>
        <v>rock</v>
      </c>
      <c r="S824" s="5">
        <f t="shared" si="50"/>
        <v>41157.947337962964</v>
      </c>
      <c r="T824" s="5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48"/>
        <v>179.5</v>
      </c>
      <c r="P825" s="24">
        <f t="shared" si="49"/>
        <v>43.515151515151516</v>
      </c>
      <c r="Q825" t="str" cm="1">
        <f t="array" ref="Q825">_xlfn.IFS(N825="food/small batch","food",N825="food/restaurants","food",N825="food/food trucks","food",N825="theater/spaces","theater",N825="theater/musical","theater",N825="theater/plays","theater",N825="technology/web","technology",N825="technology/space exploration","technology",N825="technology/makerspaces","technology",N825="technology/hardware","technology",N825="technology/gadgets","technology",N825="technology/wearables","technology",N825="film &amp; video/television","film &amp; video",N825="film &amp; video/animation","film &amp; video",N825="film &amp; video/science fiction","film &amp; video",N825="film &amp; video/documentary","film &amp; video",N825="film &amp; video/drama","film &amp; video",N825="film &amp; video/shorts","film &amp; video",N825="games/video games","games",N825="games/tabletop games","games",N825="games/mobile games","games",N825="journalism/audio","journalism",N825="photography/people","photography",N825="photography/photobooks","photography",N825="photography/places","photography",N825="photography/nature","photography",N825="music/electronic music","music",N825="music/rock","music",N825="music/indie rock","music",N825="music/faith","music",N825="publishing/children's books","publishing",N825="publishing/art books","publishing",N825="publishing/fiction","publishing",N825="publishing/translations","publishing",N825="music/pop","music",N825="music/classical music","music",N825="publishing/nonfiction","publishing",N825="publishing/radio &amp; podcasts","publishing",N825="music/world music","music",N825="music/metal","music",N825="music/jazz","music","TRUE","FALSE")</f>
        <v>music</v>
      </c>
      <c r="R825" t="str" cm="1">
        <f t="array" ref="R825">_xlfn.IFS(N825="food/small batch","small batch",N825="food/restaurants","retaurants",N825="food/food trucks","food trucks",N825="theater/spaces","spaces",N825="theater/musical","musical",N825="theater/plays","plays",N825="technology/web","web",N825="technology/space exploration","space exploration",N825="technology/makerspaces","makerspaces",N825="technology/hardware","hardware",N825="technology/gadgets","gadgets",N825="technology/wearables","wearables",N825="film &amp; video/television","television",N825="film &amp; video/animation","animation",N825="film &amp; video/science fiction","science fiction",N825="film &amp; video/documentary","documentary",N825="film &amp; video/drama","drama",N825="film &amp; video/shorts","shorts",N825="games/video games","video games",N825="games/tabletop games","tabletop games",N825="games/mobile games","mobile games",N825="journalism/audio","audio",N825="photography/people","people",N825="photography/photobooks","photobooks",N825="photography/places","places",N825="photography/nature","nature",N825="music/electronic music","electronic music",N825="music/rock","rock",N825="music/indie rock","indie rock",N825="music/faith","faith",N825="publishing/children's books","children's books",N825="publishing/art books","art books",N825="publishing/fiction","fiction",N825="publishing/translations","translations",N825="music/pop","pop",N825="music/classical music","classical music",N825="publishing/nonfiction","nonfiction",N825="publishing/radio &amp; podcasts","radio &amp; podcasts",N825="music/world music","world music",N825="music/metal","metal",N825="music/jazz","jazz","TRUE","FALSE")</f>
        <v>rock</v>
      </c>
      <c r="S825" s="5">
        <f t="shared" si="50"/>
        <v>42055.972824074073</v>
      </c>
      <c r="T825" s="5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48"/>
        <v>134.38124999999999</v>
      </c>
      <c r="P826" s="24">
        <f t="shared" si="49"/>
        <v>39.816666666666663</v>
      </c>
      <c r="Q826" t="str" cm="1">
        <f t="array" ref="Q826">_xlfn.IFS(N826="food/small batch","food",N826="food/restaurants","food",N826="food/food trucks","food",N826="theater/spaces","theater",N826="theater/musical","theater",N826="theater/plays","theater",N826="technology/web","technology",N826="technology/space exploration","technology",N826="technology/makerspaces","technology",N826="technology/hardware","technology",N826="technology/gadgets","technology",N826="technology/wearables","technology",N826="film &amp; video/television","film &amp; video",N826="film &amp; video/animation","film &amp; video",N826="film &amp; video/science fiction","film &amp; video",N826="film &amp; video/documentary","film &amp; video",N826="film &amp; video/drama","film &amp; video",N826="film &amp; video/shorts","film &amp; video",N826="games/video games","games",N826="games/tabletop games","games",N826="games/mobile games","games",N826="journalism/audio","journalism",N826="photography/people","photography",N826="photography/photobooks","photography",N826="photography/places","photography",N826="photography/nature","photography",N826="music/electronic music","music",N826="music/rock","music",N826="music/indie rock","music",N826="music/faith","music",N826="publishing/children's books","publishing",N826="publishing/art books","publishing",N826="publishing/fiction","publishing",N826="publishing/translations","publishing",N826="music/pop","music",N826="music/classical music","music",N826="publishing/nonfiction","publishing",N826="publishing/radio &amp; podcasts","publishing",N826="music/world music","music",N826="music/metal","music",N826="music/jazz","music","TRUE","FALSE")</f>
        <v>music</v>
      </c>
      <c r="R826" t="str" cm="1">
        <f t="array" ref="R826">_xlfn.IFS(N826="food/small batch","small batch",N826="food/restaurants","retaurants",N826="food/food trucks","food trucks",N826="theater/spaces","spaces",N826="theater/musical","musical",N826="theater/plays","plays",N826="technology/web","web",N826="technology/space exploration","space exploration",N826="technology/makerspaces","makerspaces",N826="technology/hardware","hardware",N826="technology/gadgets","gadgets",N826="technology/wearables","wearables",N826="film &amp; video/television","television",N826="film &amp; video/animation","animation",N826="film &amp; video/science fiction","science fiction",N826="film &amp; video/documentary","documentary",N826="film &amp; video/drama","drama",N826="film &amp; video/shorts","shorts",N826="games/video games","video games",N826="games/tabletop games","tabletop games",N826="games/mobile games","mobile games",N826="journalism/audio","audio",N826="photography/people","people",N826="photography/photobooks","photobooks",N826="photography/places","places",N826="photography/nature","nature",N826="music/electronic music","electronic music",N826="music/rock","rock",N826="music/indie rock","indie rock",N826="music/faith","faith",N826="publishing/children's books","children's books",N826="publishing/art books","art books",N826="publishing/fiction","fiction",N826="publishing/translations","translations",N826="music/pop","pop",N826="music/classical music","classical music",N826="publishing/nonfiction","nonfiction",N826="publishing/radio &amp; podcasts","radio &amp; podcasts",N826="music/world music","world music",N826="music/metal","metal",N826="music/jazz","jazz","TRUE","FALSE")</f>
        <v>rock</v>
      </c>
      <c r="S826" s="5">
        <f t="shared" si="50"/>
        <v>40250.242106481484</v>
      </c>
      <c r="T826" s="5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48"/>
        <v>100.43200000000002</v>
      </c>
      <c r="P827" s="24">
        <f t="shared" si="49"/>
        <v>126.8080808080808</v>
      </c>
      <c r="Q827" t="str" cm="1">
        <f t="array" ref="Q827">_xlfn.IFS(N827="food/small batch","food",N827="food/restaurants","food",N827="food/food trucks","food",N827="theater/spaces","theater",N827="theater/musical","theater",N827="theater/plays","theater",N827="technology/web","technology",N827="technology/space exploration","technology",N827="technology/makerspaces","technology",N827="technology/hardware","technology",N827="technology/gadgets","technology",N827="technology/wearables","technology",N827="film &amp; video/television","film &amp; video",N827="film &amp; video/animation","film &amp; video",N827="film &amp; video/science fiction","film &amp; video",N827="film &amp; video/documentary","film &amp; video",N827="film &amp; video/drama","film &amp; video",N827="film &amp; video/shorts","film &amp; video",N827="games/video games","games",N827="games/tabletop games","games",N827="games/mobile games","games",N827="journalism/audio","journalism",N827="photography/people","photography",N827="photography/photobooks","photography",N827="photography/places","photography",N827="photography/nature","photography",N827="music/electronic music","music",N827="music/rock","music",N827="music/indie rock","music",N827="music/faith","music",N827="publishing/children's books","publishing",N827="publishing/art books","publishing",N827="publishing/fiction","publishing",N827="publishing/translations","publishing",N827="music/pop","music",N827="music/classical music","music",N827="publishing/nonfiction","publishing",N827="publishing/radio &amp; podcasts","publishing",N827="music/world music","music",N827="music/metal","music",N827="music/jazz","music","TRUE","FALSE")</f>
        <v>music</v>
      </c>
      <c r="R827" t="str" cm="1">
        <f t="array" ref="R827">_xlfn.IFS(N827="food/small batch","small batch",N827="food/restaurants","retaurants",N827="food/food trucks","food trucks",N827="theater/spaces","spaces",N827="theater/musical","musical",N827="theater/plays","plays",N827="technology/web","web",N827="technology/space exploration","space exploration",N827="technology/makerspaces","makerspaces",N827="technology/hardware","hardware",N827="technology/gadgets","gadgets",N827="technology/wearables","wearables",N827="film &amp; video/television","television",N827="film &amp; video/animation","animation",N827="film &amp; video/science fiction","science fiction",N827="film &amp; video/documentary","documentary",N827="film &amp; video/drama","drama",N827="film &amp; video/shorts","shorts",N827="games/video games","video games",N827="games/tabletop games","tabletop games",N827="games/mobile games","mobile games",N827="journalism/audio","audio",N827="photography/people","people",N827="photography/photobooks","photobooks",N827="photography/places","places",N827="photography/nature","nature",N827="music/electronic music","electronic music",N827="music/rock","rock",N827="music/indie rock","indie rock",N827="music/faith","faith",N827="publishing/children's books","children's books",N827="publishing/art books","art books",N827="publishing/fiction","fiction",N827="publishing/translations","translations",N827="music/pop","pop",N827="music/classical music","classical music",N827="publishing/nonfiction","nonfiction",N827="publishing/radio &amp; podcasts","radio &amp; podcasts",N827="music/world music","world music",N827="music/metal","metal",N827="music/jazz","jazz","TRUE","FALSE")</f>
        <v>rock</v>
      </c>
      <c r="S827" s="5">
        <f t="shared" si="50"/>
        <v>41186.306527777779</v>
      </c>
      <c r="T827" s="5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48"/>
        <v>101.45454545454547</v>
      </c>
      <c r="P828" s="24">
        <f t="shared" si="49"/>
        <v>113.87755102040816</v>
      </c>
      <c r="Q828" t="str" cm="1">
        <f t="array" ref="Q828">_xlfn.IFS(N828="food/small batch","food",N828="food/restaurants","food",N828="food/food trucks","food",N828="theater/spaces","theater",N828="theater/musical","theater",N828="theater/plays","theater",N828="technology/web","technology",N828="technology/space exploration","technology",N828="technology/makerspaces","technology",N828="technology/hardware","technology",N828="technology/gadgets","technology",N828="technology/wearables","technology",N828="film &amp; video/television","film &amp; video",N828="film &amp; video/animation","film &amp; video",N828="film &amp; video/science fiction","film &amp; video",N828="film &amp; video/documentary","film &amp; video",N828="film &amp; video/drama","film &amp; video",N828="film &amp; video/shorts","film &amp; video",N828="games/video games","games",N828="games/tabletop games","games",N828="games/mobile games","games",N828="journalism/audio","journalism",N828="photography/people","photography",N828="photography/photobooks","photography",N828="photography/places","photography",N828="photography/nature","photography",N828="music/electronic music","music",N828="music/rock","music",N828="music/indie rock","music",N828="music/faith","music",N828="publishing/children's books","publishing",N828="publishing/art books","publishing",N828="publishing/fiction","publishing",N828="publishing/translations","publishing",N828="music/pop","music",N828="music/classical music","music",N828="publishing/nonfiction","publishing",N828="publishing/radio &amp; podcasts","publishing",N828="music/world music","music",N828="music/metal","music",N828="music/jazz","music","TRUE","FALSE")</f>
        <v>music</v>
      </c>
      <c r="R828" t="str" cm="1">
        <f t="array" ref="R828">_xlfn.IFS(N828="food/small batch","small batch",N828="food/restaurants","retaurants",N828="food/food trucks","food trucks",N828="theater/spaces","spaces",N828="theater/musical","musical",N828="theater/plays","plays",N828="technology/web","web",N828="technology/space exploration","space exploration",N828="technology/makerspaces","makerspaces",N828="technology/hardware","hardware",N828="technology/gadgets","gadgets",N828="technology/wearables","wearables",N828="film &amp; video/television","television",N828="film &amp; video/animation","animation",N828="film &amp; video/science fiction","science fiction",N828="film &amp; video/documentary","documentary",N828="film &amp; video/drama","drama",N828="film &amp; video/shorts","shorts",N828="games/video games","video games",N828="games/tabletop games","tabletop games",N828="games/mobile games","mobile games",N828="journalism/audio","audio",N828="photography/people","people",N828="photography/photobooks","photobooks",N828="photography/places","places",N828="photography/nature","nature",N828="music/electronic music","electronic music",N828="music/rock","rock",N828="music/indie rock","indie rock",N828="music/faith","faith",N828="publishing/children's books","children's books",N828="publishing/art books","art books",N828="publishing/fiction","fiction",N828="publishing/translations","translations",N828="music/pop","pop",N828="music/classical music","classical music",N828="publishing/nonfiction","nonfiction",N828="publishing/radio &amp; podcasts","radio &amp; podcasts",N828="music/world music","world music",N828="music/metal","metal",N828="music/jazz","jazz","TRUE","FALSE")</f>
        <v>rock</v>
      </c>
      <c r="S828" s="5">
        <f t="shared" si="50"/>
        <v>40973.038541666669</v>
      </c>
      <c r="T828" s="5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48"/>
        <v>103.33333333333334</v>
      </c>
      <c r="P829" s="24">
        <f t="shared" si="49"/>
        <v>28.181818181818183</v>
      </c>
      <c r="Q829" t="str" cm="1">
        <f t="array" ref="Q829">_xlfn.IFS(N829="food/small batch","food",N829="food/restaurants","food",N829="food/food trucks","food",N829="theater/spaces","theater",N829="theater/musical","theater",N829="theater/plays","theater",N829="technology/web","technology",N829="technology/space exploration","technology",N829="technology/makerspaces","technology",N829="technology/hardware","technology",N829="technology/gadgets","technology",N829="technology/wearables","technology",N829="film &amp; video/television","film &amp; video",N829="film &amp; video/animation","film &amp; video",N829="film &amp; video/science fiction","film &amp; video",N829="film &amp; video/documentary","film &amp; video",N829="film &amp; video/drama","film &amp; video",N829="film &amp; video/shorts","film &amp; video",N829="games/video games","games",N829="games/tabletop games","games",N829="games/mobile games","games",N829="journalism/audio","journalism",N829="photography/people","photography",N829="photography/photobooks","photography",N829="photography/places","photography",N829="photography/nature","photography",N829="music/electronic music","music",N829="music/rock","music",N829="music/indie rock","music",N829="music/faith","music",N829="publishing/children's books","publishing",N829="publishing/art books","publishing",N829="publishing/fiction","publishing",N829="publishing/translations","publishing",N829="music/pop","music",N829="music/classical music","music",N829="publishing/nonfiction","publishing",N829="publishing/radio &amp; podcasts","publishing",N829="music/world music","music",N829="music/metal","music",N829="music/jazz","music","TRUE","FALSE")</f>
        <v>music</v>
      </c>
      <c r="R829" t="str" cm="1">
        <f t="array" ref="R829">_xlfn.IFS(N829="food/small batch","small batch",N829="food/restaurants","retaurants",N829="food/food trucks","food trucks",N829="theater/spaces","spaces",N829="theater/musical","musical",N829="theater/plays","plays",N829="technology/web","web",N829="technology/space exploration","space exploration",N829="technology/makerspaces","makerspaces",N829="technology/hardware","hardware",N829="technology/gadgets","gadgets",N829="technology/wearables","wearables",N829="film &amp; video/television","television",N829="film &amp; video/animation","animation",N829="film &amp; video/science fiction","science fiction",N829="film &amp; video/documentary","documentary",N829="film &amp; video/drama","drama",N829="film &amp; video/shorts","shorts",N829="games/video games","video games",N829="games/tabletop games","tabletop games",N829="games/mobile games","mobile games",N829="journalism/audio","audio",N829="photography/people","people",N829="photography/photobooks","photobooks",N829="photography/places","places",N829="photography/nature","nature",N829="music/electronic music","electronic music",N829="music/rock","rock",N829="music/indie rock","indie rock",N829="music/faith","faith",N829="publishing/children's books","children's books",N829="publishing/art books","art books",N829="publishing/fiction","fiction",N829="publishing/translations","translations",N829="music/pop","pop",N829="music/classical music","classical music",N829="publishing/nonfiction","nonfiction",N829="publishing/radio &amp; podcasts","radio &amp; podcasts",N829="music/world music","world music",N829="music/metal","metal",N829="music/jazz","jazz","TRUE","FALSE")</f>
        <v>rock</v>
      </c>
      <c r="S829" s="5">
        <f t="shared" si="50"/>
        <v>40927.473460648151</v>
      </c>
      <c r="T829" s="5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48"/>
        <v>107</v>
      </c>
      <c r="P830" s="24">
        <f t="shared" si="49"/>
        <v>36.60526315789474</v>
      </c>
      <c r="Q830" t="str" cm="1">
        <f t="array" ref="Q830">_xlfn.IFS(N830="food/small batch","food",N830="food/restaurants","food",N830="food/food trucks","food",N830="theater/spaces","theater",N830="theater/musical","theater",N830="theater/plays","theater",N830="technology/web","technology",N830="technology/space exploration","technology",N830="technology/makerspaces","technology",N830="technology/hardware","technology",N830="technology/gadgets","technology",N830="technology/wearables","technology",N830="film &amp; video/television","film &amp; video",N830="film &amp; video/animation","film &amp; video",N830="film &amp; video/science fiction","film &amp; video",N830="film &amp; video/documentary","film &amp; video",N830="film &amp; video/drama","film &amp; video",N830="film &amp; video/shorts","film &amp; video",N830="games/video games","games",N830="games/tabletop games","games",N830="games/mobile games","games",N830="journalism/audio","journalism",N830="photography/people","photography",N830="photography/photobooks","photography",N830="photography/places","photography",N830="photography/nature","photography",N830="music/electronic music","music",N830="music/rock","music",N830="music/indie rock","music",N830="music/faith","music",N830="publishing/children's books","publishing",N830="publishing/art books","publishing",N830="publishing/fiction","publishing",N830="publishing/translations","publishing",N830="music/pop","music",N830="music/classical music","music",N830="publishing/nonfiction","publishing",N830="publishing/radio &amp; podcasts","publishing",N830="music/world music","music",N830="music/metal","music",N830="music/jazz","music","TRUE","FALSE")</f>
        <v>music</v>
      </c>
      <c r="R830" t="str" cm="1">
        <f t="array" ref="R830">_xlfn.IFS(N830="food/small batch","small batch",N830="food/restaurants","retaurants",N830="food/food trucks","food trucks",N830="theater/spaces","spaces",N830="theater/musical","musical",N830="theater/plays","plays",N830="technology/web","web",N830="technology/space exploration","space exploration",N830="technology/makerspaces","makerspaces",N830="technology/hardware","hardware",N830="technology/gadgets","gadgets",N830="technology/wearables","wearables",N830="film &amp; video/television","television",N830="film &amp; video/animation","animation",N830="film &amp; video/science fiction","science fiction",N830="film &amp; video/documentary","documentary",N830="film &amp; video/drama","drama",N830="film &amp; video/shorts","shorts",N830="games/video games","video games",N830="games/tabletop games","tabletop games",N830="games/mobile games","mobile games",N830="journalism/audio","audio",N830="photography/people","people",N830="photography/photobooks","photobooks",N830="photography/places","places",N830="photography/nature","nature",N830="music/electronic music","electronic music",N830="music/rock","rock",N830="music/indie rock","indie rock",N830="music/faith","faith",N830="publishing/children's books","children's books",N830="publishing/art books","art books",N830="publishing/fiction","fiction",N830="publishing/translations","translations",N830="music/pop","pop",N830="music/classical music","classical music",N830="publishing/nonfiction","nonfiction",N830="publishing/radio &amp; podcasts","radio &amp; podcasts",N830="music/world music","world music",N830="music/metal","metal",N830="music/jazz","jazz","TRUE","FALSE")</f>
        <v>rock</v>
      </c>
      <c r="S830" s="5">
        <f t="shared" si="50"/>
        <v>41073.050717592596</v>
      </c>
      <c r="T830" s="5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48"/>
        <v>104</v>
      </c>
      <c r="P831" s="24">
        <f t="shared" si="49"/>
        <v>32.5</v>
      </c>
      <c r="Q831" t="str" cm="1">
        <f t="array" ref="Q831">_xlfn.IFS(N831="food/small batch","food",N831="food/restaurants","food",N831="food/food trucks","food",N831="theater/spaces","theater",N831="theater/musical","theater",N831="theater/plays","theater",N831="technology/web","technology",N831="technology/space exploration","technology",N831="technology/makerspaces","technology",N831="technology/hardware","technology",N831="technology/gadgets","technology",N831="technology/wearables","technology",N831="film &amp; video/television","film &amp; video",N831="film &amp; video/animation","film &amp; video",N831="film &amp; video/science fiction","film &amp; video",N831="film &amp; video/documentary","film &amp; video",N831="film &amp; video/drama","film &amp; video",N831="film &amp; video/shorts","film &amp; video",N831="games/video games","games",N831="games/tabletop games","games",N831="games/mobile games","games",N831="journalism/audio","journalism",N831="photography/people","photography",N831="photography/photobooks","photography",N831="photography/places","photography",N831="photography/nature","photography",N831="music/electronic music","music",N831="music/rock","music",N831="music/indie rock","music",N831="music/faith","music",N831="publishing/children's books","publishing",N831="publishing/art books","publishing",N831="publishing/fiction","publishing",N831="publishing/translations","publishing",N831="music/pop","music",N831="music/classical music","music",N831="publishing/nonfiction","publishing",N831="publishing/radio &amp; podcasts","publishing",N831="music/world music","music",N831="music/metal","music",N831="music/jazz","music","TRUE","FALSE")</f>
        <v>music</v>
      </c>
      <c r="R831" t="str" cm="1">
        <f t="array" ref="R831">_xlfn.IFS(N831="food/small batch","small batch",N831="food/restaurants","retaurants",N831="food/food trucks","food trucks",N831="theater/spaces","spaces",N831="theater/musical","musical",N831="theater/plays","plays",N831="technology/web","web",N831="technology/space exploration","space exploration",N831="technology/makerspaces","makerspaces",N831="technology/hardware","hardware",N831="technology/gadgets","gadgets",N831="technology/wearables","wearables",N831="film &amp; video/television","television",N831="film &amp; video/animation","animation",N831="film &amp; video/science fiction","science fiction",N831="film &amp; video/documentary","documentary",N831="film &amp; video/drama","drama",N831="film &amp; video/shorts","shorts",N831="games/video games","video games",N831="games/tabletop games","tabletop games",N831="games/mobile games","mobile games",N831="journalism/audio","audio",N831="photography/people","people",N831="photography/photobooks","photobooks",N831="photography/places","places",N831="photography/nature","nature",N831="music/electronic music","electronic music",N831="music/rock","rock",N831="music/indie rock","indie rock",N831="music/faith","faith",N831="publishing/children's books","children's books",N831="publishing/art books","art books",N831="publishing/fiction","fiction",N831="publishing/translations","translations",N831="music/pop","pop",N831="music/classical music","classical music",N831="publishing/nonfiction","nonfiction",N831="publishing/radio &amp; podcasts","radio &amp; podcasts",N831="music/world music","world music",N831="music/metal","metal",N831="music/jazz","jazz","TRUE","FALSE")</f>
        <v>rock</v>
      </c>
      <c r="S831" s="5">
        <f t="shared" si="50"/>
        <v>42504.801388888889</v>
      </c>
      <c r="T831" s="5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48"/>
        <v>107.83333333333334</v>
      </c>
      <c r="P832" s="24">
        <f t="shared" si="49"/>
        <v>60.65625</v>
      </c>
      <c r="Q832" t="str" cm="1">
        <f t="array" ref="Q832">_xlfn.IFS(N832="food/small batch","food",N832="food/restaurants","food",N832="food/food trucks","food",N832="theater/spaces","theater",N832="theater/musical","theater",N832="theater/plays","theater",N832="technology/web","technology",N832="technology/space exploration","technology",N832="technology/makerspaces","technology",N832="technology/hardware","technology",N832="technology/gadgets","technology",N832="technology/wearables","technology",N832="film &amp; video/television","film &amp; video",N832="film &amp; video/animation","film &amp; video",N832="film &amp; video/science fiction","film &amp; video",N832="film &amp; video/documentary","film &amp; video",N832="film &amp; video/drama","film &amp; video",N832="film &amp; video/shorts","film &amp; video",N832="games/video games","games",N832="games/tabletop games","games",N832="games/mobile games","games",N832="journalism/audio","journalism",N832="photography/people","photography",N832="photography/photobooks","photography",N832="photography/places","photography",N832="photography/nature","photography",N832="music/electronic music","music",N832="music/rock","music",N832="music/indie rock","music",N832="music/faith","music",N832="publishing/children's books","publishing",N832="publishing/art books","publishing",N832="publishing/fiction","publishing",N832="publishing/translations","publishing",N832="music/pop","music",N832="music/classical music","music",N832="publishing/nonfiction","publishing",N832="publishing/radio &amp; podcasts","publishing",N832="music/world music","music",N832="music/metal","music",N832="music/jazz","music","TRUE","FALSE")</f>
        <v>music</v>
      </c>
      <c r="R832" t="str" cm="1">
        <f t="array" ref="R832">_xlfn.IFS(N832="food/small batch","small batch",N832="food/restaurants","retaurants",N832="food/food trucks","food trucks",N832="theater/spaces","spaces",N832="theater/musical","musical",N832="theater/plays","plays",N832="technology/web","web",N832="technology/space exploration","space exploration",N832="technology/makerspaces","makerspaces",N832="technology/hardware","hardware",N832="technology/gadgets","gadgets",N832="technology/wearables","wearables",N832="film &amp; video/television","television",N832="film &amp; video/animation","animation",N832="film &amp; video/science fiction","science fiction",N832="film &amp; video/documentary","documentary",N832="film &amp; video/drama","drama",N832="film &amp; video/shorts","shorts",N832="games/video games","video games",N832="games/tabletop games","tabletop games",N832="games/mobile games","mobile games",N832="journalism/audio","audio",N832="photography/people","people",N832="photography/photobooks","photobooks",N832="photography/places","places",N832="photography/nature","nature",N832="music/electronic music","electronic music",N832="music/rock","rock",N832="music/indie rock","indie rock",N832="music/faith","faith",N832="publishing/children's books","children's books",N832="publishing/art books","art books",N832="publishing/fiction","fiction",N832="publishing/translations","translations",N832="music/pop","pop",N832="music/classical music","classical music",N832="publishing/nonfiction","nonfiction",N832="publishing/radio &amp; podcasts","radio &amp; podcasts",N832="music/world music","world music",N832="music/metal","metal",N832="music/jazz","jazz","TRUE","FALSE")</f>
        <v>rock</v>
      </c>
      <c r="S832" s="5">
        <f t="shared" si="50"/>
        <v>41325.525752314818</v>
      </c>
      <c r="T832" s="5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48"/>
        <v>233.33333333333334</v>
      </c>
      <c r="P833" s="24">
        <f t="shared" si="49"/>
        <v>175</v>
      </c>
      <c r="Q833" t="str" cm="1">
        <f t="array" ref="Q833">_xlfn.IFS(N833="food/small batch","food",N833="food/restaurants","food",N833="food/food trucks","food",N833="theater/spaces","theater",N833="theater/musical","theater",N833="theater/plays","theater",N833="technology/web","technology",N833="technology/space exploration","technology",N833="technology/makerspaces","technology",N833="technology/hardware","technology",N833="technology/gadgets","technology",N833="technology/wearables","technology",N833="film &amp; video/television","film &amp; video",N833="film &amp; video/animation","film &amp; video",N833="film &amp; video/science fiction","film &amp; video",N833="film &amp; video/documentary","film &amp; video",N833="film &amp; video/drama","film &amp; video",N833="film &amp; video/shorts","film &amp; video",N833="games/video games","games",N833="games/tabletop games","games",N833="games/mobile games","games",N833="journalism/audio","journalism",N833="photography/people","photography",N833="photography/photobooks","photography",N833="photography/places","photography",N833="photography/nature","photography",N833="music/electronic music","music",N833="music/rock","music",N833="music/indie rock","music",N833="music/faith","music",N833="publishing/children's books","publishing",N833="publishing/art books","publishing",N833="publishing/fiction","publishing",N833="publishing/translations","publishing",N833="music/pop","music",N833="music/classical music","music",N833="publishing/nonfiction","publishing",N833="publishing/radio &amp; podcasts","publishing",N833="music/world music","music",N833="music/metal","music",N833="music/jazz","music","TRUE","FALSE")</f>
        <v>music</v>
      </c>
      <c r="R833" t="str" cm="1">
        <f t="array" ref="R833">_xlfn.IFS(N833="food/small batch","small batch",N833="food/restaurants","retaurants",N833="food/food trucks","food trucks",N833="theater/spaces","spaces",N833="theater/musical","musical",N833="theater/plays","plays",N833="technology/web","web",N833="technology/space exploration","space exploration",N833="technology/makerspaces","makerspaces",N833="technology/hardware","hardware",N833="technology/gadgets","gadgets",N833="technology/wearables","wearables",N833="film &amp; video/television","television",N833="film &amp; video/animation","animation",N833="film &amp; video/science fiction","science fiction",N833="film &amp; video/documentary","documentary",N833="film &amp; video/drama","drama",N833="film &amp; video/shorts","shorts",N833="games/video games","video games",N833="games/tabletop games","tabletop games",N833="games/mobile games","mobile games",N833="journalism/audio","audio",N833="photography/people","people",N833="photography/photobooks","photobooks",N833="photography/places","places",N833="photography/nature","nature",N833="music/electronic music","electronic music",N833="music/rock","rock",N833="music/indie rock","indie rock",N833="music/faith","faith",N833="publishing/children's books","children's books",N833="publishing/art books","art books",N833="publishing/fiction","fiction",N833="publishing/translations","translations",N833="music/pop","pop",N833="music/classical music","classical music",N833="publishing/nonfiction","nonfiction",N833="publishing/radio &amp; podcasts","radio &amp; podcasts",N833="music/world music","world music",N833="music/metal","metal",N833="music/jazz","jazz","TRUE","FALSE")</f>
        <v>rock</v>
      </c>
      <c r="S833" s="5">
        <f t="shared" si="50"/>
        <v>40996.646921296298</v>
      </c>
      <c r="T833" s="5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48"/>
        <v>100.60706666666665</v>
      </c>
      <c r="P834" s="24">
        <f t="shared" si="49"/>
        <v>97.993896103896105</v>
      </c>
      <c r="Q834" t="str" cm="1">
        <f t="array" ref="Q834">_xlfn.IFS(N834="food/small batch","food",N834="food/restaurants","food",N834="food/food trucks","food",N834="theater/spaces","theater",N834="theater/musical","theater",N834="theater/plays","theater",N834="technology/web","technology",N834="technology/space exploration","technology",N834="technology/makerspaces","technology",N834="technology/hardware","technology",N834="technology/gadgets","technology",N834="technology/wearables","technology",N834="film &amp; video/television","film &amp; video",N834="film &amp; video/animation","film &amp; video",N834="film &amp; video/science fiction","film &amp; video",N834="film &amp; video/documentary","film &amp; video",N834="film &amp; video/drama","film &amp; video",N834="film &amp; video/shorts","film &amp; video",N834="games/video games","games",N834="games/tabletop games","games",N834="games/mobile games","games",N834="journalism/audio","journalism",N834="photography/people","photography",N834="photography/photobooks","photography",N834="photography/places","photography",N834="photography/nature","photography",N834="music/electronic music","music",N834="music/rock","music",N834="music/indie rock","music",N834="music/faith","music",N834="publishing/children's books","publishing",N834="publishing/art books","publishing",N834="publishing/fiction","publishing",N834="publishing/translations","publishing",N834="music/pop","music",N834="music/classical music","music",N834="publishing/nonfiction","publishing",N834="publishing/radio &amp; podcasts","publishing",N834="music/world music","music",N834="music/metal","music",N834="music/jazz","music","TRUE","FALSE")</f>
        <v>music</v>
      </c>
      <c r="R834" t="str" cm="1">
        <f t="array" ref="R834">_xlfn.IFS(N834="food/small batch","small batch",N834="food/restaurants","retaurants",N834="food/food trucks","food trucks",N834="theater/spaces","spaces",N834="theater/musical","musical",N834="theater/plays","plays",N834="technology/web","web",N834="technology/space exploration","space exploration",N834="technology/makerspaces","makerspaces",N834="technology/hardware","hardware",N834="technology/gadgets","gadgets",N834="technology/wearables","wearables",N834="film &amp; video/television","television",N834="film &amp; video/animation","animation",N834="film &amp; video/science fiction","science fiction",N834="film &amp; video/documentary","documentary",N834="film &amp; video/drama","drama",N834="film &amp; video/shorts","shorts",N834="games/video games","video games",N834="games/tabletop games","tabletop games",N834="games/mobile games","mobile games",N834="journalism/audio","audio",N834="photography/people","people",N834="photography/photobooks","photobooks",N834="photography/places","places",N834="photography/nature","nature",N834="music/electronic music","electronic music",N834="music/rock","rock",N834="music/indie rock","indie rock",N834="music/faith","faith",N834="publishing/children's books","children's books",N834="publishing/art books","art books",N834="publishing/fiction","fiction",N834="publishing/translations","translations",N834="music/pop","pop",N834="music/classical music","classical music",N834="publishing/nonfiction","nonfiction",N834="publishing/radio &amp; podcasts","radio &amp; podcasts",N834="music/world music","world music",N834="music/metal","metal",N834="music/jazz","jazz","TRUE","FALSE")</f>
        <v>rock</v>
      </c>
      <c r="S834" s="5">
        <f t="shared" si="50"/>
        <v>40869.675173611111</v>
      </c>
      <c r="T834" s="5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ref="O835:O898" si="52">(E835/D835)*100</f>
        <v>101.66666666666666</v>
      </c>
      <c r="P835" s="24">
        <f t="shared" ref="P835:P898" si="53">E835/L835</f>
        <v>148.78048780487805</v>
      </c>
      <c r="Q835" t="str" cm="1">
        <f t="array" ref="Q835">_xlfn.IFS(N835="food/small batch","food",N835="food/restaurants","food",N835="food/food trucks","food",N835="theater/spaces","theater",N835="theater/musical","theater",N835="theater/plays","theater",N835="technology/web","technology",N835="technology/space exploration","technology",N835="technology/makerspaces","technology",N835="technology/hardware","technology",N835="technology/gadgets","technology",N835="technology/wearables","technology",N835="film &amp; video/television","film &amp; video",N835="film &amp; video/animation","film &amp; video",N835="film &amp; video/science fiction","film &amp; video",N835="film &amp; video/documentary","film &amp; video",N835="film &amp; video/drama","film &amp; video",N835="film &amp; video/shorts","film &amp; video",N835="games/video games","games",N835="games/tabletop games","games",N835="games/mobile games","games",N835="journalism/audio","journalism",N835="photography/people","photography",N835="photography/photobooks","photography",N835="photography/places","photography",N835="photography/nature","photography",N835="music/electronic music","music",N835="music/rock","music",N835="music/indie rock","music",N835="music/faith","music",N835="publishing/children's books","publishing",N835="publishing/art books","publishing",N835="publishing/fiction","publishing",N835="publishing/translations","publishing",N835="music/pop","music",N835="music/classical music","music",N835="publishing/nonfiction","publishing",N835="publishing/radio &amp; podcasts","publishing",N835="music/world music","music",N835="music/metal","music",N835="music/jazz","music","TRUE","FALSE")</f>
        <v>music</v>
      </c>
      <c r="R835" t="str" cm="1">
        <f t="array" ref="R835">_xlfn.IFS(N835="food/small batch","small batch",N835="food/restaurants","retaurants",N835="food/food trucks","food trucks",N835="theater/spaces","spaces",N835="theater/musical","musical",N835="theater/plays","plays",N835="technology/web","web",N835="technology/space exploration","space exploration",N835="technology/makerspaces","makerspaces",N835="technology/hardware","hardware",N835="technology/gadgets","gadgets",N835="technology/wearables","wearables",N835="film &amp; video/television","television",N835="film &amp; video/animation","animation",N835="film &amp; video/science fiction","science fiction",N835="film &amp; video/documentary","documentary",N835="film &amp; video/drama","drama",N835="film &amp; video/shorts","shorts",N835="games/video games","video games",N835="games/tabletop games","tabletop games",N835="games/mobile games","mobile games",N835="journalism/audio","audio",N835="photography/people","people",N835="photography/photobooks","photobooks",N835="photography/places","places",N835="photography/nature","nature",N835="music/electronic music","electronic music",N835="music/rock","rock",N835="music/indie rock","indie rock",N835="music/faith","faith",N835="publishing/children's books","children's books",N835="publishing/art books","art books",N835="publishing/fiction","fiction",N835="publishing/translations","translations",N835="music/pop","pop",N835="music/classical music","classical music",N835="publishing/nonfiction","nonfiction",N835="publishing/radio &amp; podcasts","radio &amp; podcasts",N835="music/world music","world music",N835="music/metal","metal",N835="music/jazz","jazz","TRUE","FALSE")</f>
        <v>rock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52"/>
        <v>131.0181818181818</v>
      </c>
      <c r="P836" s="24">
        <f t="shared" si="53"/>
        <v>96.08</v>
      </c>
      <c r="Q836" t="str" cm="1">
        <f t="array" ref="Q836">_xlfn.IFS(N836="food/small batch","food",N836="food/restaurants","food",N836="food/food trucks","food",N836="theater/spaces","theater",N836="theater/musical","theater",N836="theater/plays","theater",N836="technology/web","technology",N836="technology/space exploration","technology",N836="technology/makerspaces","technology",N836="technology/hardware","technology",N836="technology/gadgets","technology",N836="technology/wearables","technology",N836="film &amp; video/television","film &amp; video",N836="film &amp; video/animation","film &amp; video",N836="film &amp; video/science fiction","film &amp; video",N836="film &amp; video/documentary","film &amp; video",N836="film &amp; video/drama","film &amp; video",N836="film &amp; video/shorts","film &amp; video",N836="games/video games","games",N836="games/tabletop games","games",N836="games/mobile games","games",N836="journalism/audio","journalism",N836="photography/people","photography",N836="photography/photobooks","photography",N836="photography/places","photography",N836="photography/nature","photography",N836="music/electronic music","music",N836="music/rock","music",N836="music/indie rock","music",N836="music/faith","music",N836="publishing/children's books","publishing",N836="publishing/art books","publishing",N836="publishing/fiction","publishing",N836="publishing/translations","publishing",N836="music/pop","music",N836="music/classical music","music",N836="publishing/nonfiction","publishing",N836="publishing/radio &amp; podcasts","publishing",N836="music/world music","music",N836="music/metal","music",N836="music/jazz","music","TRUE","FALSE")</f>
        <v>music</v>
      </c>
      <c r="R836" t="str" cm="1">
        <f t="array" ref="R836">_xlfn.IFS(N836="food/small batch","small batch",N836="food/restaurants","retaurants",N836="food/food trucks","food trucks",N836="theater/spaces","spaces",N836="theater/musical","musical",N836="theater/plays","plays",N836="technology/web","web",N836="technology/space exploration","space exploration",N836="technology/makerspaces","makerspaces",N836="technology/hardware","hardware",N836="technology/gadgets","gadgets",N836="technology/wearables","wearables",N836="film &amp; video/television","television",N836="film &amp; video/animation","animation",N836="film &amp; video/science fiction","science fiction",N836="film &amp; video/documentary","documentary",N836="film &amp; video/drama","drama",N836="film &amp; video/shorts","shorts",N836="games/video games","video games",N836="games/tabletop games","tabletop games",N836="games/mobile games","mobile games",N836="journalism/audio","audio",N836="photography/people","people",N836="photography/photobooks","photobooks",N836="photography/places","places",N836="photography/nature","nature",N836="music/electronic music","electronic music",N836="music/rock","rock",N836="music/indie rock","indie rock",N836="music/faith","faith",N836="publishing/children's books","children's books",N836="publishing/art books","art books",N836="publishing/fiction","fiction",N836="publishing/translations","translations",N836="music/pop","pop",N836="music/classical music","classical music",N836="publishing/nonfiction","nonfiction",N836="publishing/radio &amp; podcasts","radio &amp; podcasts",N836="music/world music","world music",N836="music/metal","metal",N836="music/jazz","jazz","TRUE","FALSE")</f>
        <v>rock</v>
      </c>
      <c r="S836" s="5">
        <f t="shared" si="54"/>
        <v>41422.822824074072</v>
      </c>
      <c r="T836" s="5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si="52"/>
        <v>117.25000000000001</v>
      </c>
      <c r="P837" s="24">
        <f t="shared" si="53"/>
        <v>58.625</v>
      </c>
      <c r="Q837" t="str" cm="1">
        <f t="array" ref="Q837">_xlfn.IFS(N837="food/small batch","food",N837="food/restaurants","food",N837="food/food trucks","food",N837="theater/spaces","theater",N837="theater/musical","theater",N837="theater/plays","theater",N837="technology/web","technology",N837="technology/space exploration","technology",N837="technology/makerspaces","technology",N837="technology/hardware","technology",N837="technology/gadgets","technology",N837="technology/wearables","technology",N837="film &amp; video/television","film &amp; video",N837="film &amp; video/animation","film &amp; video",N837="film &amp; video/science fiction","film &amp; video",N837="film &amp; video/documentary","film &amp; video",N837="film &amp; video/drama","film &amp; video",N837="film &amp; video/shorts","film &amp; video",N837="games/video games","games",N837="games/tabletop games","games",N837="games/mobile games","games",N837="journalism/audio","journalism",N837="photography/people","photography",N837="photography/photobooks","photography",N837="photography/places","photography",N837="photography/nature","photography",N837="music/electronic music","music",N837="music/rock","music",N837="music/indie rock","music",N837="music/faith","music",N837="publishing/children's books","publishing",N837="publishing/art books","publishing",N837="publishing/fiction","publishing",N837="publishing/translations","publishing",N837="music/pop","music",N837="music/classical music","music",N837="publishing/nonfiction","publishing",N837="publishing/radio &amp; podcasts","publishing",N837="music/world music","music",N837="music/metal","music",N837="music/jazz","music","TRUE","FALSE")</f>
        <v>music</v>
      </c>
      <c r="R837" t="str" cm="1">
        <f t="array" ref="R837">_xlfn.IFS(N837="food/small batch","small batch",N837="food/restaurants","retaurants",N837="food/food trucks","food trucks",N837="theater/spaces","spaces",N837="theater/musical","musical",N837="theater/plays","plays",N837="technology/web","web",N837="technology/space exploration","space exploration",N837="technology/makerspaces","makerspaces",N837="technology/hardware","hardware",N837="technology/gadgets","gadgets",N837="technology/wearables","wearables",N837="film &amp; video/television","television",N837="film &amp; video/animation","animation",N837="film &amp; video/science fiction","science fiction",N837="film &amp; video/documentary","documentary",N837="film &amp; video/drama","drama",N837="film &amp; video/shorts","shorts",N837="games/video games","video games",N837="games/tabletop games","tabletop games",N837="games/mobile games","mobile games",N837="journalism/audio","audio",N837="photography/people","people",N837="photography/photobooks","photobooks",N837="photography/places","places",N837="photography/nature","nature",N837="music/electronic music","electronic music",N837="music/rock","rock",N837="music/indie rock","indie rock",N837="music/faith","faith",N837="publishing/children's books","children's books",N837="publishing/art books","art books",N837="publishing/fiction","fiction",N837="publishing/translations","translations",N837="music/pop","pop",N837="music/classical music","classical music",N837="publishing/nonfiction","nonfiction",N837="publishing/radio &amp; podcasts","radio &amp; podcasts",N837="music/world music","world music",N837="music/metal","metal",N837="music/jazz","jazz","TRUE","FALSE")</f>
        <v>rock</v>
      </c>
      <c r="S837" s="5">
        <f t="shared" si="54"/>
        <v>41005.45784722222</v>
      </c>
      <c r="T837" s="5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52"/>
        <v>100.93039999999999</v>
      </c>
      <c r="P838" s="24">
        <f t="shared" si="53"/>
        <v>109.70695652173914</v>
      </c>
      <c r="Q838" t="str" cm="1">
        <f t="array" ref="Q838">_xlfn.IFS(N838="food/small batch","food",N838="food/restaurants","food",N838="food/food trucks","food",N838="theater/spaces","theater",N838="theater/musical","theater",N838="theater/plays","theater",N838="technology/web","technology",N838="technology/space exploration","technology",N838="technology/makerspaces","technology",N838="technology/hardware","technology",N838="technology/gadgets","technology",N838="technology/wearables","technology",N838="film &amp; video/television","film &amp; video",N838="film &amp; video/animation","film &amp; video",N838="film &amp; video/science fiction","film &amp; video",N838="film &amp; video/documentary","film &amp; video",N838="film &amp; video/drama","film &amp; video",N838="film &amp; video/shorts","film &amp; video",N838="games/video games","games",N838="games/tabletop games","games",N838="games/mobile games","games",N838="journalism/audio","journalism",N838="photography/people","photography",N838="photography/photobooks","photography",N838="photography/places","photography",N838="photography/nature","photography",N838="music/electronic music","music",N838="music/rock","music",N838="music/indie rock","music",N838="music/faith","music",N838="publishing/children's books","publishing",N838="publishing/art books","publishing",N838="publishing/fiction","publishing",N838="publishing/translations","publishing",N838="music/pop","music",N838="music/classical music","music",N838="publishing/nonfiction","publishing",N838="publishing/radio &amp; podcasts","publishing",N838="music/world music","music",N838="music/metal","music",N838="music/jazz","music","TRUE","FALSE")</f>
        <v>music</v>
      </c>
      <c r="R838" t="str" cm="1">
        <f t="array" ref="R838">_xlfn.IFS(N838="food/small batch","small batch",N838="food/restaurants","retaurants",N838="food/food trucks","food trucks",N838="theater/spaces","spaces",N838="theater/musical","musical",N838="theater/plays","plays",N838="technology/web","web",N838="technology/space exploration","space exploration",N838="technology/makerspaces","makerspaces",N838="technology/hardware","hardware",N838="technology/gadgets","gadgets",N838="technology/wearables","wearables",N838="film &amp; video/television","television",N838="film &amp; video/animation","animation",N838="film &amp; video/science fiction","science fiction",N838="film &amp; video/documentary","documentary",N838="film &amp; video/drama","drama",N838="film &amp; video/shorts","shorts",N838="games/video games","video games",N838="games/tabletop games","tabletop games",N838="games/mobile games","mobile games",N838="journalism/audio","audio",N838="photography/people","people",N838="photography/photobooks","photobooks",N838="photography/places","places",N838="photography/nature","nature",N838="music/electronic music","electronic music",N838="music/rock","rock",N838="music/indie rock","indie rock",N838="music/faith","faith",N838="publishing/children's books","children's books",N838="publishing/art books","art books",N838="publishing/fiction","fiction",N838="publishing/translations","translations",N838="music/pop","pop",N838="music/classical music","classical music",N838="publishing/nonfiction","nonfiction",N838="publishing/radio &amp; podcasts","radio &amp; podcasts",N838="music/world music","world music",N838="music/metal","metal",N838="music/jazz","jazz","TRUE","FALSE")</f>
        <v>rock</v>
      </c>
      <c r="S838" s="5">
        <f t="shared" si="54"/>
        <v>41524.056921296295</v>
      </c>
      <c r="T838" s="5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52"/>
        <v>121.8</v>
      </c>
      <c r="P839" s="24">
        <f t="shared" si="53"/>
        <v>49.112903225806448</v>
      </c>
      <c r="Q839" t="str" cm="1">
        <f t="array" ref="Q839">_xlfn.IFS(N839="food/small batch","food",N839="food/restaurants","food",N839="food/food trucks","food",N839="theater/spaces","theater",N839="theater/musical","theater",N839="theater/plays","theater",N839="technology/web","technology",N839="technology/space exploration","technology",N839="technology/makerspaces","technology",N839="technology/hardware","technology",N839="technology/gadgets","technology",N839="technology/wearables","technology",N839="film &amp; video/television","film &amp; video",N839="film &amp; video/animation","film &amp; video",N839="film &amp; video/science fiction","film &amp; video",N839="film &amp; video/documentary","film &amp; video",N839="film &amp; video/drama","film &amp; video",N839="film &amp; video/shorts","film &amp; video",N839="games/video games","games",N839="games/tabletop games","games",N839="games/mobile games","games",N839="journalism/audio","journalism",N839="photography/people","photography",N839="photography/photobooks","photography",N839="photography/places","photography",N839="photography/nature","photography",N839="music/electronic music","music",N839="music/rock","music",N839="music/indie rock","music",N839="music/faith","music",N839="publishing/children's books","publishing",N839="publishing/art books","publishing",N839="publishing/fiction","publishing",N839="publishing/translations","publishing",N839="music/pop","music",N839="music/classical music","music",N839="publishing/nonfiction","publishing",N839="publishing/radio &amp; podcasts","publishing",N839="music/world music","music",N839="music/metal","music",N839="music/jazz","music","TRUE","FALSE")</f>
        <v>music</v>
      </c>
      <c r="R839" t="str" cm="1">
        <f t="array" ref="R839">_xlfn.IFS(N839="food/small batch","small batch",N839="food/restaurants","retaurants",N839="food/food trucks","food trucks",N839="theater/spaces","spaces",N839="theater/musical","musical",N839="theater/plays","plays",N839="technology/web","web",N839="technology/space exploration","space exploration",N839="technology/makerspaces","makerspaces",N839="technology/hardware","hardware",N839="technology/gadgets","gadgets",N839="technology/wearables","wearables",N839="film &amp; video/television","television",N839="film &amp; video/animation","animation",N839="film &amp; video/science fiction","science fiction",N839="film &amp; video/documentary","documentary",N839="film &amp; video/drama","drama",N839="film &amp; video/shorts","shorts",N839="games/video games","video games",N839="games/tabletop games","tabletop games",N839="games/mobile games","mobile games",N839="journalism/audio","audio",N839="photography/people","people",N839="photography/photobooks","photobooks",N839="photography/places","places",N839="photography/nature","nature",N839="music/electronic music","electronic music",N839="music/rock","rock",N839="music/indie rock","indie rock",N839="music/faith","faith",N839="publishing/children's books","children's books",N839="publishing/art books","art books",N839="publishing/fiction","fiction",N839="publishing/translations","translations",N839="music/pop","pop",N839="music/classical music","classical music",N839="publishing/nonfiction","nonfiction",N839="publishing/radio &amp; podcasts","radio &amp; podcasts",N839="music/world music","world music",N839="music/metal","metal",N839="music/jazz","jazz","TRUE","FALSE")</f>
        <v>rock</v>
      </c>
      <c r="S839" s="5">
        <f t="shared" si="54"/>
        <v>41730.998402777775</v>
      </c>
      <c r="T839" s="5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52"/>
        <v>145.4</v>
      </c>
      <c r="P840" s="24">
        <f t="shared" si="53"/>
        <v>47.672131147540981</v>
      </c>
      <c r="Q840" t="str" cm="1">
        <f t="array" ref="Q840">_xlfn.IFS(N840="food/small batch","food",N840="food/restaurants","food",N840="food/food trucks","food",N840="theater/spaces","theater",N840="theater/musical","theater",N840="theater/plays","theater",N840="technology/web","technology",N840="technology/space exploration","technology",N840="technology/makerspaces","technology",N840="technology/hardware","technology",N840="technology/gadgets","technology",N840="technology/wearables","technology",N840="film &amp; video/television","film &amp; video",N840="film &amp; video/animation","film &amp; video",N840="film &amp; video/science fiction","film &amp; video",N840="film &amp; video/documentary","film &amp; video",N840="film &amp; video/drama","film &amp; video",N840="film &amp; video/shorts","film &amp; video",N840="games/video games","games",N840="games/tabletop games","games",N840="games/mobile games","games",N840="journalism/audio","journalism",N840="photography/people","photography",N840="photography/photobooks","photography",N840="photography/places","photography",N840="photography/nature","photography",N840="music/electronic music","music",N840="music/rock","music",N840="music/indie rock","music",N840="music/faith","music",N840="publishing/children's books","publishing",N840="publishing/art books","publishing",N840="publishing/fiction","publishing",N840="publishing/translations","publishing",N840="music/pop","music",N840="music/classical music","music",N840="publishing/nonfiction","publishing",N840="publishing/radio &amp; podcasts","publishing",N840="music/world music","music",N840="music/metal","music",N840="music/jazz","music","TRUE","FALSE")</f>
        <v>music</v>
      </c>
      <c r="R840" t="str" cm="1">
        <f t="array" ref="R840">_xlfn.IFS(N840="food/small batch","small batch",N840="food/restaurants","retaurants",N840="food/food trucks","food trucks",N840="theater/spaces","spaces",N840="theater/musical","musical",N840="theater/plays","plays",N840="technology/web","web",N840="technology/space exploration","space exploration",N840="technology/makerspaces","makerspaces",N840="technology/hardware","hardware",N840="technology/gadgets","gadgets",N840="technology/wearables","wearables",N840="film &amp; video/television","television",N840="film &amp; video/animation","animation",N840="film &amp; video/science fiction","science fiction",N840="film &amp; video/documentary","documentary",N840="film &amp; video/drama","drama",N840="film &amp; video/shorts","shorts",N840="games/video games","video games",N840="games/tabletop games","tabletop games",N840="games/mobile games","mobile games",N840="journalism/audio","audio",N840="photography/people","people",N840="photography/photobooks","photobooks",N840="photography/places","places",N840="photography/nature","nature",N840="music/electronic music","electronic music",N840="music/rock","rock",N840="music/indie rock","indie rock",N840="music/faith","faith",N840="publishing/children's books","children's books",N840="publishing/art books","art books",N840="publishing/fiction","fiction",N840="publishing/translations","translations",N840="music/pop","pop",N840="music/classical music","classical music",N840="publishing/nonfiction","nonfiction",N840="publishing/radio &amp; podcasts","radio &amp; podcasts",N840="music/world music","world music",N840="music/metal","metal",N840="music/jazz","jazz","TRUE","FALSE")</f>
        <v>rock</v>
      </c>
      <c r="S840" s="5">
        <f t="shared" si="54"/>
        <v>40895.897974537038</v>
      </c>
      <c r="T840" s="5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52"/>
        <v>116.61660000000001</v>
      </c>
      <c r="P841" s="24">
        <f t="shared" si="53"/>
        <v>60.737812499999997</v>
      </c>
      <c r="Q841" t="str" cm="1">
        <f t="array" ref="Q841">_xlfn.IFS(N841="food/small batch","food",N841="food/restaurants","food",N841="food/food trucks","food",N841="theater/spaces","theater",N841="theater/musical","theater",N841="theater/plays","theater",N841="technology/web","technology",N841="technology/space exploration","technology",N841="technology/makerspaces","technology",N841="technology/hardware","technology",N841="technology/gadgets","technology",N841="technology/wearables","technology",N841="film &amp; video/television","film &amp; video",N841="film &amp; video/animation","film &amp; video",N841="film &amp; video/science fiction","film &amp; video",N841="film &amp; video/documentary","film &amp; video",N841="film &amp; video/drama","film &amp; video",N841="film &amp; video/shorts","film &amp; video",N841="games/video games","games",N841="games/tabletop games","games",N841="games/mobile games","games",N841="journalism/audio","journalism",N841="photography/people","photography",N841="photography/photobooks","photography",N841="photography/places","photography",N841="photography/nature","photography",N841="music/electronic music","music",N841="music/rock","music",N841="music/indie rock","music",N841="music/faith","music",N841="publishing/children's books","publishing",N841="publishing/art books","publishing",N841="publishing/fiction","publishing",N841="publishing/translations","publishing",N841="music/pop","music",N841="music/classical music","music",N841="publishing/nonfiction","publishing",N841="publishing/radio &amp; podcasts","publishing",N841="music/world music","music",N841="music/metal","music",N841="music/jazz","music","TRUE","FALSE")</f>
        <v>music</v>
      </c>
      <c r="R841" t="str" cm="1">
        <f t="array" ref="R841">_xlfn.IFS(N841="food/small batch","small batch",N841="food/restaurants","retaurants",N841="food/food trucks","food trucks",N841="theater/spaces","spaces",N841="theater/musical","musical",N841="theater/plays","plays",N841="technology/web","web",N841="technology/space exploration","space exploration",N841="technology/makerspaces","makerspaces",N841="technology/hardware","hardware",N841="technology/gadgets","gadgets",N841="technology/wearables","wearables",N841="film &amp; video/television","television",N841="film &amp; video/animation","animation",N841="film &amp; video/science fiction","science fiction",N841="film &amp; video/documentary","documentary",N841="film &amp; video/drama","drama",N841="film &amp; video/shorts","shorts",N841="games/video games","video games",N841="games/tabletop games","tabletop games",N841="games/mobile games","mobile games",N841="journalism/audio","audio",N841="photography/people","people",N841="photography/photobooks","photobooks",N841="photography/places","places",N841="photography/nature","nature",N841="music/electronic music","electronic music",N841="music/rock","rock",N841="music/indie rock","indie rock",N841="music/faith","faith",N841="publishing/children's books","children's books",N841="publishing/art books","art books",N841="publishing/fiction","fiction",N841="publishing/translations","translations",N841="music/pop","pop",N841="music/classical music","classical music",N841="publishing/nonfiction","nonfiction",N841="publishing/radio &amp; podcasts","radio &amp; podcasts",N841="music/world music","world music",N841="music/metal","metal",N841="music/jazz","jazz","TRUE","FALSE")</f>
        <v>rock</v>
      </c>
      <c r="S841" s="5">
        <f t="shared" si="54"/>
        <v>41144.763379629629</v>
      </c>
      <c r="T841" s="5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52"/>
        <v>120.4166</v>
      </c>
      <c r="P842" s="24">
        <f t="shared" si="53"/>
        <v>63.37715789473684</v>
      </c>
      <c r="Q842" t="str" cm="1">
        <f t="array" ref="Q842">_xlfn.IFS(N842="food/small batch","food",N842="food/restaurants","food",N842="food/food trucks","food",N842="theater/spaces","theater",N842="theater/musical","theater",N842="theater/plays","theater",N842="technology/web","technology",N842="technology/space exploration","technology",N842="technology/makerspaces","technology",N842="technology/hardware","technology",N842="technology/gadgets","technology",N842="technology/wearables","technology",N842="film &amp; video/television","film &amp; video",N842="film &amp; video/animation","film &amp; video",N842="film &amp; video/science fiction","film &amp; video",N842="film &amp; video/documentary","film &amp; video",N842="film &amp; video/drama","film &amp; video",N842="film &amp; video/shorts","film &amp; video",N842="games/video games","games",N842="games/tabletop games","games",N842="games/mobile games","games",N842="journalism/audio","journalism",N842="photography/people","photography",N842="photography/photobooks","photography",N842="photography/places","photography",N842="photography/nature","photography",N842="music/electronic music","music",N842="music/rock","music",N842="music/indie rock","music",N842="music/faith","music",N842="publishing/children's books","publishing",N842="publishing/art books","publishing",N842="publishing/fiction","publishing",N842="publishing/translations","publishing",N842="music/pop","music",N842="music/classical music","music",N842="publishing/nonfiction","publishing",N842="publishing/radio &amp; podcasts","publishing",N842="music/world music","music",N842="music/metal","music",N842="music/jazz","music","TRUE","FALSE")</f>
        <v>music</v>
      </c>
      <c r="R842" t="str" cm="1">
        <f t="array" ref="R842">_xlfn.IFS(N842="food/small batch","small batch",N842="food/restaurants","retaurants",N842="food/food trucks","food trucks",N842="theater/spaces","spaces",N842="theater/musical","musical",N842="theater/plays","plays",N842="technology/web","web",N842="technology/space exploration","space exploration",N842="technology/makerspaces","makerspaces",N842="technology/hardware","hardware",N842="technology/gadgets","gadgets",N842="technology/wearables","wearables",N842="film &amp; video/television","television",N842="film &amp; video/animation","animation",N842="film &amp; video/science fiction","science fiction",N842="film &amp; video/documentary","documentary",N842="film &amp; video/drama","drama",N842="film &amp; video/shorts","shorts",N842="games/video games","video games",N842="games/tabletop games","tabletop games",N842="games/mobile games","mobile games",N842="journalism/audio","audio",N842="photography/people","people",N842="photography/photobooks","photobooks",N842="photography/places","places",N842="photography/nature","nature",N842="music/electronic music","electronic music",N842="music/rock","rock",N842="music/indie rock","indie rock",N842="music/faith","faith",N842="publishing/children's books","children's books",N842="publishing/art books","art books",N842="publishing/fiction","fiction",N842="publishing/translations","translations",N842="music/pop","pop",N842="music/classical music","classical music",N842="publishing/nonfiction","nonfiction",N842="publishing/radio &amp; podcasts","radio &amp; podcasts",N842="music/world music","world music",N842="music/metal","metal",N842="music/jazz","jazz","TRUE","FALSE")</f>
        <v>metal</v>
      </c>
      <c r="S842" s="5">
        <f t="shared" si="54"/>
        <v>42607.226701388892</v>
      </c>
      <c r="T842" s="5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52"/>
        <v>101.32000000000001</v>
      </c>
      <c r="P843" s="24">
        <f t="shared" si="53"/>
        <v>53.893617021276597</v>
      </c>
      <c r="Q843" t="str" cm="1">
        <f t="array" ref="Q843">_xlfn.IFS(N843="food/small batch","food",N843="food/restaurants","food",N843="food/food trucks","food",N843="theater/spaces","theater",N843="theater/musical","theater",N843="theater/plays","theater",N843="technology/web","technology",N843="technology/space exploration","technology",N843="technology/makerspaces","technology",N843="technology/hardware","technology",N843="technology/gadgets","technology",N843="technology/wearables","technology",N843="film &amp; video/television","film &amp; video",N843="film &amp; video/animation","film &amp; video",N843="film &amp; video/science fiction","film &amp; video",N843="film &amp; video/documentary","film &amp; video",N843="film &amp; video/drama","film &amp; video",N843="film &amp; video/shorts","film &amp; video",N843="games/video games","games",N843="games/tabletop games","games",N843="games/mobile games","games",N843="journalism/audio","journalism",N843="photography/people","photography",N843="photography/photobooks","photography",N843="photography/places","photography",N843="photography/nature","photography",N843="music/electronic music","music",N843="music/rock","music",N843="music/indie rock","music",N843="music/faith","music",N843="publishing/children's books","publishing",N843="publishing/art books","publishing",N843="publishing/fiction","publishing",N843="publishing/translations","publishing",N843="music/pop","music",N843="music/classical music","music",N843="publishing/nonfiction","publishing",N843="publishing/radio &amp; podcasts","publishing",N843="music/world music","music",N843="music/metal","music",N843="music/jazz","music","TRUE","FALSE")</f>
        <v>music</v>
      </c>
      <c r="R843" t="str" cm="1">
        <f t="array" ref="R843">_xlfn.IFS(N843="food/small batch","small batch",N843="food/restaurants","retaurants",N843="food/food trucks","food trucks",N843="theater/spaces","spaces",N843="theater/musical","musical",N843="theater/plays","plays",N843="technology/web","web",N843="technology/space exploration","space exploration",N843="technology/makerspaces","makerspaces",N843="technology/hardware","hardware",N843="technology/gadgets","gadgets",N843="technology/wearables","wearables",N843="film &amp; video/television","television",N843="film &amp; video/animation","animation",N843="film &amp; video/science fiction","science fiction",N843="film &amp; video/documentary","documentary",N843="film &amp; video/drama","drama",N843="film &amp; video/shorts","shorts",N843="games/video games","video games",N843="games/tabletop games","tabletop games",N843="games/mobile games","mobile games",N843="journalism/audio","audio",N843="photography/people","people",N843="photography/photobooks","photobooks",N843="photography/places","places",N843="photography/nature","nature",N843="music/electronic music","electronic music",N843="music/rock","rock",N843="music/indie rock","indie rock",N843="music/faith","faith",N843="publishing/children's books","children's books",N843="publishing/art books","art books",N843="publishing/fiction","fiction",N843="publishing/translations","translations",N843="music/pop","pop",N843="music/classical music","classical music",N843="publishing/nonfiction","nonfiction",N843="publishing/radio &amp; podcasts","radio &amp; podcasts",N843="music/world music","world music",N843="music/metal","metal",N843="music/jazz","jazz","TRUE","FALSE")</f>
        <v>metal</v>
      </c>
      <c r="S843" s="5">
        <f t="shared" si="54"/>
        <v>41923.838692129626</v>
      </c>
      <c r="T843" s="5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52"/>
        <v>104.32</v>
      </c>
      <c r="P844" s="24">
        <f t="shared" si="53"/>
        <v>66.871794871794876</v>
      </c>
      <c r="Q844" t="str" cm="1">
        <f t="array" ref="Q844">_xlfn.IFS(N844="food/small batch","food",N844="food/restaurants","food",N844="food/food trucks","food",N844="theater/spaces","theater",N844="theater/musical","theater",N844="theater/plays","theater",N844="technology/web","technology",N844="technology/space exploration","technology",N844="technology/makerspaces","technology",N844="technology/hardware","technology",N844="technology/gadgets","technology",N844="technology/wearables","technology",N844="film &amp; video/television","film &amp; video",N844="film &amp; video/animation","film &amp; video",N844="film &amp; video/science fiction","film &amp; video",N844="film &amp; video/documentary","film &amp; video",N844="film &amp; video/drama","film &amp; video",N844="film &amp; video/shorts","film &amp; video",N844="games/video games","games",N844="games/tabletop games","games",N844="games/mobile games","games",N844="journalism/audio","journalism",N844="photography/people","photography",N844="photography/photobooks","photography",N844="photography/places","photography",N844="photography/nature","photography",N844="music/electronic music","music",N844="music/rock","music",N844="music/indie rock","music",N844="music/faith","music",N844="publishing/children's books","publishing",N844="publishing/art books","publishing",N844="publishing/fiction","publishing",N844="publishing/translations","publishing",N844="music/pop","music",N844="music/classical music","music",N844="publishing/nonfiction","publishing",N844="publishing/radio &amp; podcasts","publishing",N844="music/world music","music",N844="music/metal","music",N844="music/jazz","music","TRUE","FALSE")</f>
        <v>music</v>
      </c>
      <c r="R844" t="str" cm="1">
        <f t="array" ref="R844">_xlfn.IFS(N844="food/small batch","small batch",N844="food/restaurants","retaurants",N844="food/food trucks","food trucks",N844="theater/spaces","spaces",N844="theater/musical","musical",N844="theater/plays","plays",N844="technology/web","web",N844="technology/space exploration","space exploration",N844="technology/makerspaces","makerspaces",N844="technology/hardware","hardware",N844="technology/gadgets","gadgets",N844="technology/wearables","wearables",N844="film &amp; video/television","television",N844="film &amp; video/animation","animation",N844="film &amp; video/science fiction","science fiction",N844="film &amp; video/documentary","documentary",N844="film &amp; video/drama","drama",N844="film &amp; video/shorts","shorts",N844="games/video games","video games",N844="games/tabletop games","tabletop games",N844="games/mobile games","mobile games",N844="journalism/audio","audio",N844="photography/people","people",N844="photography/photobooks","photobooks",N844="photography/places","places",N844="photography/nature","nature",N844="music/electronic music","electronic music",N844="music/rock","rock",N844="music/indie rock","indie rock",N844="music/faith","faith",N844="publishing/children's books","children's books",N844="publishing/art books","art books",N844="publishing/fiction","fiction",N844="publishing/translations","translations",N844="music/pop","pop",N844="music/classical music","classical music",N844="publishing/nonfiction","nonfiction",N844="publishing/radio &amp; podcasts","radio &amp; podcasts",N844="music/world music","world music",N844="music/metal","metal",N844="music/jazz","jazz","TRUE","FALSE")</f>
        <v>metal</v>
      </c>
      <c r="S844" s="5">
        <f t="shared" si="54"/>
        <v>41526.592395833337</v>
      </c>
      <c r="T844" s="5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52"/>
        <v>267.13333333333333</v>
      </c>
      <c r="P845" s="24">
        <f t="shared" si="53"/>
        <v>63.102362204724407</v>
      </c>
      <c r="Q845" t="str" cm="1">
        <f t="array" ref="Q845">_xlfn.IFS(N845="food/small batch","food",N845="food/restaurants","food",N845="food/food trucks","food",N845="theater/spaces","theater",N845="theater/musical","theater",N845="theater/plays","theater",N845="technology/web","technology",N845="technology/space exploration","technology",N845="technology/makerspaces","technology",N845="technology/hardware","technology",N845="technology/gadgets","technology",N845="technology/wearables","technology",N845="film &amp; video/television","film &amp; video",N845="film &amp; video/animation","film &amp; video",N845="film &amp; video/science fiction","film &amp; video",N845="film &amp; video/documentary","film &amp; video",N845="film &amp; video/drama","film &amp; video",N845="film &amp; video/shorts","film &amp; video",N845="games/video games","games",N845="games/tabletop games","games",N845="games/mobile games","games",N845="journalism/audio","journalism",N845="photography/people","photography",N845="photography/photobooks","photography",N845="photography/places","photography",N845="photography/nature","photography",N845="music/electronic music","music",N845="music/rock","music",N845="music/indie rock","music",N845="music/faith","music",N845="publishing/children's books","publishing",N845="publishing/art books","publishing",N845="publishing/fiction","publishing",N845="publishing/translations","publishing",N845="music/pop","music",N845="music/classical music","music",N845="publishing/nonfiction","publishing",N845="publishing/radio &amp; podcasts","publishing",N845="music/world music","music",N845="music/metal","music",N845="music/jazz","music","TRUE","FALSE")</f>
        <v>music</v>
      </c>
      <c r="R845" t="str" cm="1">
        <f t="array" ref="R845">_xlfn.IFS(N845="food/small batch","small batch",N845="food/restaurants","retaurants",N845="food/food trucks","food trucks",N845="theater/spaces","spaces",N845="theater/musical","musical",N845="theater/plays","plays",N845="technology/web","web",N845="technology/space exploration","space exploration",N845="technology/makerspaces","makerspaces",N845="technology/hardware","hardware",N845="technology/gadgets","gadgets",N845="technology/wearables","wearables",N845="film &amp; video/television","television",N845="film &amp; video/animation","animation",N845="film &amp; video/science fiction","science fiction",N845="film &amp; video/documentary","documentary",N845="film &amp; video/drama","drama",N845="film &amp; video/shorts","shorts",N845="games/video games","video games",N845="games/tabletop games","tabletop games",N845="games/mobile games","mobile games",N845="journalism/audio","audio",N845="photography/people","people",N845="photography/photobooks","photobooks",N845="photography/places","places",N845="photography/nature","nature",N845="music/electronic music","electronic music",N845="music/rock","rock",N845="music/indie rock","indie rock",N845="music/faith","faith",N845="publishing/children's books","children's books",N845="publishing/art books","art books",N845="publishing/fiction","fiction",N845="publishing/translations","translations",N845="music/pop","pop",N845="music/classical music","classical music",N845="publishing/nonfiction","nonfiction",N845="publishing/radio &amp; podcasts","radio &amp; podcasts",N845="music/world music","world music",N845="music/metal","metal",N845="music/jazz","jazz","TRUE","FALSE")</f>
        <v>metal</v>
      </c>
      <c r="S845" s="5">
        <f t="shared" si="54"/>
        <v>42695.257870370369</v>
      </c>
      <c r="T845" s="5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52"/>
        <v>194.13333333333333</v>
      </c>
      <c r="P846" s="24">
        <f t="shared" si="53"/>
        <v>36.628930817610062</v>
      </c>
      <c r="Q846" t="str" cm="1">
        <f t="array" ref="Q846">_xlfn.IFS(N846="food/small batch","food",N846="food/restaurants","food",N846="food/food trucks","food",N846="theater/spaces","theater",N846="theater/musical","theater",N846="theater/plays","theater",N846="technology/web","technology",N846="technology/space exploration","technology",N846="technology/makerspaces","technology",N846="technology/hardware","technology",N846="technology/gadgets","technology",N846="technology/wearables","technology",N846="film &amp; video/television","film &amp; video",N846="film &amp; video/animation","film &amp; video",N846="film &amp; video/science fiction","film &amp; video",N846="film &amp; video/documentary","film &amp; video",N846="film &amp; video/drama","film &amp; video",N846="film &amp; video/shorts","film &amp; video",N846="games/video games","games",N846="games/tabletop games","games",N846="games/mobile games","games",N846="journalism/audio","journalism",N846="photography/people","photography",N846="photography/photobooks","photography",N846="photography/places","photography",N846="photography/nature","photography",N846="music/electronic music","music",N846="music/rock","music",N846="music/indie rock","music",N846="music/faith","music",N846="publishing/children's books","publishing",N846="publishing/art books","publishing",N846="publishing/fiction","publishing",N846="publishing/translations","publishing",N846="music/pop","music",N846="music/classical music","music",N846="publishing/nonfiction","publishing",N846="publishing/radio &amp; podcasts","publishing",N846="music/world music","music",N846="music/metal","music",N846="music/jazz","music","TRUE","FALSE")</f>
        <v>music</v>
      </c>
      <c r="R846" t="str" cm="1">
        <f t="array" ref="R846">_xlfn.IFS(N846="food/small batch","small batch",N846="food/restaurants","retaurants",N846="food/food trucks","food trucks",N846="theater/spaces","spaces",N846="theater/musical","musical",N846="theater/plays","plays",N846="technology/web","web",N846="technology/space exploration","space exploration",N846="technology/makerspaces","makerspaces",N846="technology/hardware","hardware",N846="technology/gadgets","gadgets",N846="technology/wearables","wearables",N846="film &amp; video/television","television",N846="film &amp; video/animation","animation",N846="film &amp; video/science fiction","science fiction",N846="film &amp; video/documentary","documentary",N846="film &amp; video/drama","drama",N846="film &amp; video/shorts","shorts",N846="games/video games","video games",N846="games/tabletop games","tabletop games",N846="games/mobile games","mobile games",N846="journalism/audio","audio",N846="photography/people","people",N846="photography/photobooks","photobooks",N846="photography/places","places",N846="photography/nature","nature",N846="music/electronic music","electronic music",N846="music/rock","rock",N846="music/indie rock","indie rock",N846="music/faith","faith",N846="publishing/children's books","children's books",N846="publishing/art books","art books",N846="publishing/fiction","fiction",N846="publishing/translations","translations",N846="music/pop","pop",N846="music/classical music","classical music",N846="publishing/nonfiction","nonfiction",N846="publishing/radio &amp; podcasts","radio &amp; podcasts",N846="music/world music","world music",N846="music/metal","metal",N846="music/jazz","jazz","TRUE","FALSE")</f>
        <v>metal</v>
      </c>
      <c r="S846" s="5">
        <f t="shared" si="54"/>
        <v>41905.684629629628</v>
      </c>
      <c r="T846" s="5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52"/>
        <v>120.3802</v>
      </c>
      <c r="P847" s="24">
        <f t="shared" si="53"/>
        <v>34.005706214689269</v>
      </c>
      <c r="Q847" t="str" cm="1">
        <f t="array" ref="Q847">_xlfn.IFS(N847="food/small batch","food",N847="food/restaurants","food",N847="food/food trucks","food",N847="theater/spaces","theater",N847="theater/musical","theater",N847="theater/plays","theater",N847="technology/web","technology",N847="technology/space exploration","technology",N847="technology/makerspaces","technology",N847="technology/hardware","technology",N847="technology/gadgets","technology",N847="technology/wearables","technology",N847="film &amp; video/television","film &amp; video",N847="film &amp; video/animation","film &amp; video",N847="film &amp; video/science fiction","film &amp; video",N847="film &amp; video/documentary","film &amp; video",N847="film &amp; video/drama","film &amp; video",N847="film &amp; video/shorts","film &amp; video",N847="games/video games","games",N847="games/tabletop games","games",N847="games/mobile games","games",N847="journalism/audio","journalism",N847="photography/people","photography",N847="photography/photobooks","photography",N847="photography/places","photography",N847="photography/nature","photography",N847="music/electronic music","music",N847="music/rock","music",N847="music/indie rock","music",N847="music/faith","music",N847="publishing/children's books","publishing",N847="publishing/art books","publishing",N847="publishing/fiction","publishing",N847="publishing/translations","publishing",N847="music/pop","music",N847="music/classical music","music",N847="publishing/nonfiction","publishing",N847="publishing/radio &amp; podcasts","publishing",N847="music/world music","music",N847="music/metal","music",N847="music/jazz","music","TRUE","FALSE")</f>
        <v>music</v>
      </c>
      <c r="R847" t="str" cm="1">
        <f t="array" ref="R847">_xlfn.IFS(N847="food/small batch","small batch",N847="food/restaurants","retaurants",N847="food/food trucks","food trucks",N847="theater/spaces","spaces",N847="theater/musical","musical",N847="theater/plays","plays",N847="technology/web","web",N847="technology/space exploration","space exploration",N847="technology/makerspaces","makerspaces",N847="technology/hardware","hardware",N847="technology/gadgets","gadgets",N847="technology/wearables","wearables",N847="film &amp; video/television","television",N847="film &amp; video/animation","animation",N847="film &amp; video/science fiction","science fiction",N847="film &amp; video/documentary","documentary",N847="film &amp; video/drama","drama",N847="film &amp; video/shorts","shorts",N847="games/video games","video games",N847="games/tabletop games","tabletop games",N847="games/mobile games","mobile games",N847="journalism/audio","audio",N847="photography/people","people",N847="photography/photobooks","photobooks",N847="photography/places","places",N847="photography/nature","nature",N847="music/electronic music","electronic music",N847="music/rock","rock",N847="music/indie rock","indie rock",N847="music/faith","faith",N847="publishing/children's books","children's books",N847="publishing/art books","art books",N847="publishing/fiction","fiction",N847="publishing/translations","translations",N847="music/pop","pop",N847="music/classical music","classical music",N847="publishing/nonfiction","nonfiction",N847="publishing/radio &amp; podcasts","radio &amp; podcasts",N847="music/world music","world music",N847="music/metal","metal",N847="music/jazz","jazz","TRUE","FALSE")</f>
        <v>metal</v>
      </c>
      <c r="S847" s="5">
        <f t="shared" si="54"/>
        <v>42578.205972222218</v>
      </c>
      <c r="T847" s="5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52"/>
        <v>122.00090909090908</v>
      </c>
      <c r="P848" s="24">
        <f t="shared" si="53"/>
        <v>28.553404255319148</v>
      </c>
      <c r="Q848" t="str" cm="1">
        <f t="array" ref="Q848">_xlfn.IFS(N848="food/small batch","food",N848="food/restaurants","food",N848="food/food trucks","food",N848="theater/spaces","theater",N848="theater/musical","theater",N848="theater/plays","theater",N848="technology/web","technology",N848="technology/space exploration","technology",N848="technology/makerspaces","technology",N848="technology/hardware","technology",N848="technology/gadgets","technology",N848="technology/wearables","technology",N848="film &amp; video/television","film &amp; video",N848="film &amp; video/animation","film &amp; video",N848="film &amp; video/science fiction","film &amp; video",N848="film &amp; video/documentary","film &amp; video",N848="film &amp; video/drama","film &amp; video",N848="film &amp; video/shorts","film &amp; video",N848="games/video games","games",N848="games/tabletop games","games",N848="games/mobile games","games",N848="journalism/audio","journalism",N848="photography/people","photography",N848="photography/photobooks","photography",N848="photography/places","photography",N848="photography/nature","photography",N848="music/electronic music","music",N848="music/rock","music",N848="music/indie rock","music",N848="music/faith","music",N848="publishing/children's books","publishing",N848="publishing/art books","publishing",N848="publishing/fiction","publishing",N848="publishing/translations","publishing",N848="music/pop","music",N848="music/classical music","music",N848="publishing/nonfiction","publishing",N848="publishing/radio &amp; podcasts","publishing",N848="music/world music","music",N848="music/metal","music",N848="music/jazz","music","TRUE","FALSE")</f>
        <v>music</v>
      </c>
      <c r="R848" t="str" cm="1">
        <f t="array" ref="R848">_xlfn.IFS(N848="food/small batch","small batch",N848="food/restaurants","retaurants",N848="food/food trucks","food trucks",N848="theater/spaces","spaces",N848="theater/musical","musical",N848="theater/plays","plays",N848="technology/web","web",N848="technology/space exploration","space exploration",N848="technology/makerspaces","makerspaces",N848="technology/hardware","hardware",N848="technology/gadgets","gadgets",N848="technology/wearables","wearables",N848="film &amp; video/television","television",N848="film &amp; video/animation","animation",N848="film &amp; video/science fiction","science fiction",N848="film &amp; video/documentary","documentary",N848="film &amp; video/drama","drama",N848="film &amp; video/shorts","shorts",N848="games/video games","video games",N848="games/tabletop games","tabletop games",N848="games/mobile games","mobile games",N848="journalism/audio","audio",N848="photography/people","people",N848="photography/photobooks","photobooks",N848="photography/places","places",N848="photography/nature","nature",N848="music/electronic music","electronic music",N848="music/rock","rock",N848="music/indie rock","indie rock",N848="music/faith","faith",N848="publishing/children's books","children's books",N848="publishing/art books","art books",N848="publishing/fiction","fiction",N848="publishing/translations","translations",N848="music/pop","pop",N848="music/classical music","classical music",N848="publishing/nonfiction","nonfiction",N848="publishing/radio &amp; podcasts","radio &amp; podcasts",N848="music/world music","world music",N848="music/metal","metal",N848="music/jazz","jazz","TRUE","FALSE")</f>
        <v>metal</v>
      </c>
      <c r="S848" s="5">
        <f t="shared" si="54"/>
        <v>41694.391840277778</v>
      </c>
      <c r="T848" s="5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52"/>
        <v>100</v>
      </c>
      <c r="P849" s="24">
        <f t="shared" si="53"/>
        <v>10</v>
      </c>
      <c r="Q849" t="str" cm="1">
        <f t="array" ref="Q849">_xlfn.IFS(N849="food/small batch","food",N849="food/restaurants","food",N849="food/food trucks","food",N849="theater/spaces","theater",N849="theater/musical","theater",N849="theater/plays","theater",N849="technology/web","technology",N849="technology/space exploration","technology",N849="technology/makerspaces","technology",N849="technology/hardware","technology",N849="technology/gadgets","technology",N849="technology/wearables","technology",N849="film &amp; video/television","film &amp; video",N849="film &amp; video/animation","film &amp; video",N849="film &amp; video/science fiction","film &amp; video",N849="film &amp; video/documentary","film &amp; video",N849="film &amp; video/drama","film &amp; video",N849="film &amp; video/shorts","film &amp; video",N849="games/video games","games",N849="games/tabletop games","games",N849="games/mobile games","games",N849="journalism/audio","journalism",N849="photography/people","photography",N849="photography/photobooks","photography",N849="photography/places","photography",N849="photography/nature","photography",N849="music/electronic music","music",N849="music/rock","music",N849="music/indie rock","music",N849="music/faith","music",N849="publishing/children's books","publishing",N849="publishing/art books","publishing",N849="publishing/fiction","publishing",N849="publishing/translations","publishing",N849="music/pop","music",N849="music/classical music","music",N849="publishing/nonfiction","publishing",N849="publishing/radio &amp; podcasts","publishing",N849="music/world music","music",N849="music/metal","music",N849="music/jazz","music","TRUE","FALSE")</f>
        <v>music</v>
      </c>
      <c r="R849" t="str" cm="1">
        <f t="array" ref="R849">_xlfn.IFS(N849="food/small batch","small batch",N849="food/restaurants","retaurants",N849="food/food trucks","food trucks",N849="theater/spaces","spaces",N849="theater/musical","musical",N849="theater/plays","plays",N849="technology/web","web",N849="technology/space exploration","space exploration",N849="technology/makerspaces","makerspaces",N849="technology/hardware","hardware",N849="technology/gadgets","gadgets",N849="technology/wearables","wearables",N849="film &amp; video/television","television",N849="film &amp; video/animation","animation",N849="film &amp; video/science fiction","science fiction",N849="film &amp; video/documentary","documentary",N849="film &amp; video/drama","drama",N849="film &amp; video/shorts","shorts",N849="games/video games","video games",N849="games/tabletop games","tabletop games",N849="games/mobile games","mobile games",N849="journalism/audio","audio",N849="photography/people","people",N849="photography/photobooks","photobooks",N849="photography/places","places",N849="photography/nature","nature",N849="music/electronic music","electronic music",N849="music/rock","rock",N849="music/indie rock","indie rock",N849="music/faith","faith",N849="publishing/children's books","children's books",N849="publishing/art books","art books",N849="publishing/fiction","fiction",N849="publishing/translations","translations",N849="music/pop","pop",N849="music/classical music","classical music",N849="publishing/nonfiction","nonfiction",N849="publishing/radio &amp; podcasts","radio &amp; podcasts",N849="music/world music","world music",N849="music/metal","metal",N849="music/jazz","jazz","TRUE","FALSE")</f>
        <v>metal</v>
      </c>
      <c r="S849" s="5">
        <f t="shared" si="54"/>
        <v>42165.79833333334</v>
      </c>
      <c r="T849" s="5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52"/>
        <v>100</v>
      </c>
      <c r="P850" s="24">
        <f t="shared" si="53"/>
        <v>18.75</v>
      </c>
      <c r="Q850" t="str" cm="1">
        <f t="array" ref="Q850">_xlfn.IFS(N850="food/small batch","food",N850="food/restaurants","food",N850="food/food trucks","food",N850="theater/spaces","theater",N850="theater/musical","theater",N850="theater/plays","theater",N850="technology/web","technology",N850="technology/space exploration","technology",N850="technology/makerspaces","technology",N850="technology/hardware","technology",N850="technology/gadgets","technology",N850="technology/wearables","technology",N850="film &amp; video/television","film &amp; video",N850="film &amp; video/animation","film &amp; video",N850="film &amp; video/science fiction","film &amp; video",N850="film &amp; video/documentary","film &amp; video",N850="film &amp; video/drama","film &amp; video",N850="film &amp; video/shorts","film &amp; video",N850="games/video games","games",N850="games/tabletop games","games",N850="games/mobile games","games",N850="journalism/audio","journalism",N850="photography/people","photography",N850="photography/photobooks","photography",N850="photography/places","photography",N850="photography/nature","photography",N850="music/electronic music","music",N850="music/rock","music",N850="music/indie rock","music",N850="music/faith","music",N850="publishing/children's books","publishing",N850="publishing/art books","publishing",N850="publishing/fiction","publishing",N850="publishing/translations","publishing",N850="music/pop","music",N850="music/classical music","music",N850="publishing/nonfiction","publishing",N850="publishing/radio &amp; podcasts","publishing",N850="music/world music","music",N850="music/metal","music",N850="music/jazz","music","TRUE","FALSE")</f>
        <v>music</v>
      </c>
      <c r="R850" t="str" cm="1">
        <f t="array" ref="R850">_xlfn.IFS(N850="food/small batch","small batch",N850="food/restaurants","retaurants",N850="food/food trucks","food trucks",N850="theater/spaces","spaces",N850="theater/musical","musical",N850="theater/plays","plays",N850="technology/web","web",N850="technology/space exploration","space exploration",N850="technology/makerspaces","makerspaces",N850="technology/hardware","hardware",N850="technology/gadgets","gadgets",N850="technology/wearables","wearables",N850="film &amp; video/television","television",N850="film &amp; video/animation","animation",N850="film &amp; video/science fiction","science fiction",N850="film &amp; video/documentary","documentary",N850="film &amp; video/drama","drama",N850="film &amp; video/shorts","shorts",N850="games/video games","video games",N850="games/tabletop games","tabletop games",N850="games/mobile games","mobile games",N850="journalism/audio","audio",N850="photography/people","people",N850="photography/photobooks","photobooks",N850="photography/places","places",N850="photography/nature","nature",N850="music/electronic music","electronic music",N850="music/rock","rock",N850="music/indie rock","indie rock",N850="music/faith","faith",N850="publishing/children's books","children's books",N850="publishing/art books","art books",N850="publishing/fiction","fiction",N850="publishing/translations","translations",N850="music/pop","pop",N850="music/classical music","classical music",N850="publishing/nonfiction","nonfiction",N850="publishing/radio &amp; podcasts","radio &amp; podcasts",N850="music/world music","world music",N850="music/metal","metal",N850="music/jazz","jazz","TRUE","FALSE")</f>
        <v>metal</v>
      </c>
      <c r="S850" s="5">
        <f t="shared" si="54"/>
        <v>42078.792048611111</v>
      </c>
      <c r="T850" s="5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52"/>
        <v>119.9</v>
      </c>
      <c r="P851" s="24">
        <f t="shared" si="53"/>
        <v>41.704347826086959</v>
      </c>
      <c r="Q851" t="str" cm="1">
        <f t="array" ref="Q851">_xlfn.IFS(N851="food/small batch","food",N851="food/restaurants","food",N851="food/food trucks","food",N851="theater/spaces","theater",N851="theater/musical","theater",N851="theater/plays","theater",N851="technology/web","technology",N851="technology/space exploration","technology",N851="technology/makerspaces","technology",N851="technology/hardware","technology",N851="technology/gadgets","technology",N851="technology/wearables","technology",N851="film &amp; video/television","film &amp; video",N851="film &amp; video/animation","film &amp; video",N851="film &amp; video/science fiction","film &amp; video",N851="film &amp; video/documentary","film &amp; video",N851="film &amp; video/drama","film &amp; video",N851="film &amp; video/shorts","film &amp; video",N851="games/video games","games",N851="games/tabletop games","games",N851="games/mobile games","games",N851="journalism/audio","journalism",N851="photography/people","photography",N851="photography/photobooks","photography",N851="photography/places","photography",N851="photography/nature","photography",N851="music/electronic music","music",N851="music/rock","music",N851="music/indie rock","music",N851="music/faith","music",N851="publishing/children's books","publishing",N851="publishing/art books","publishing",N851="publishing/fiction","publishing",N851="publishing/translations","publishing",N851="music/pop","music",N851="music/classical music","music",N851="publishing/nonfiction","publishing",N851="publishing/radio &amp; podcasts","publishing",N851="music/world music","music",N851="music/metal","music",N851="music/jazz","music","TRUE","FALSE")</f>
        <v>music</v>
      </c>
      <c r="R851" t="str" cm="1">
        <f t="array" ref="R851">_xlfn.IFS(N851="food/small batch","small batch",N851="food/restaurants","retaurants",N851="food/food trucks","food trucks",N851="theater/spaces","spaces",N851="theater/musical","musical",N851="theater/plays","plays",N851="technology/web","web",N851="technology/space exploration","space exploration",N851="technology/makerspaces","makerspaces",N851="technology/hardware","hardware",N851="technology/gadgets","gadgets",N851="technology/wearables","wearables",N851="film &amp; video/television","television",N851="film &amp; video/animation","animation",N851="film &amp; video/science fiction","science fiction",N851="film &amp; video/documentary","documentary",N851="film &amp; video/drama","drama",N851="film &amp; video/shorts","shorts",N851="games/video games","video games",N851="games/tabletop games","tabletop games",N851="games/mobile games","mobile games",N851="journalism/audio","audio",N851="photography/people","people",N851="photography/photobooks","photobooks",N851="photography/places","places",N851="photography/nature","nature",N851="music/electronic music","electronic music",N851="music/rock","rock",N851="music/indie rock","indie rock",N851="music/faith","faith",N851="publishing/children's books","children's books",N851="publishing/art books","art books",N851="publishing/fiction","fiction",N851="publishing/translations","translations",N851="music/pop","pop",N851="music/classical music","classical music",N851="publishing/nonfiction","nonfiction",N851="publishing/radio &amp; podcasts","radio &amp; podcasts",N851="music/world music","world music",N851="music/metal","metal",N851="music/jazz","jazz","TRUE","FALSE")</f>
        <v>metal</v>
      </c>
      <c r="S851" s="5">
        <f t="shared" si="54"/>
        <v>42051.148888888885</v>
      </c>
      <c r="T851" s="5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52"/>
        <v>155.17499999999998</v>
      </c>
      <c r="P852" s="24">
        <f t="shared" si="53"/>
        <v>46.669172932330824</v>
      </c>
      <c r="Q852" t="str" cm="1">
        <f t="array" ref="Q852">_xlfn.IFS(N852="food/small batch","food",N852="food/restaurants","food",N852="food/food trucks","food",N852="theater/spaces","theater",N852="theater/musical","theater",N852="theater/plays","theater",N852="technology/web","technology",N852="technology/space exploration","technology",N852="technology/makerspaces","technology",N852="technology/hardware","technology",N852="technology/gadgets","technology",N852="technology/wearables","technology",N852="film &amp; video/television","film &amp; video",N852="film &amp; video/animation","film &amp; video",N852="film &amp; video/science fiction","film &amp; video",N852="film &amp; video/documentary","film &amp; video",N852="film &amp; video/drama","film &amp; video",N852="film &amp; video/shorts","film &amp; video",N852="games/video games","games",N852="games/tabletop games","games",N852="games/mobile games","games",N852="journalism/audio","journalism",N852="photography/people","photography",N852="photography/photobooks","photography",N852="photography/places","photography",N852="photography/nature","photography",N852="music/electronic music","music",N852="music/rock","music",N852="music/indie rock","music",N852="music/faith","music",N852="publishing/children's books","publishing",N852="publishing/art books","publishing",N852="publishing/fiction","publishing",N852="publishing/translations","publishing",N852="music/pop","music",N852="music/classical music","music",N852="publishing/nonfiction","publishing",N852="publishing/radio &amp; podcasts","publishing",N852="music/world music","music",N852="music/metal","music",N852="music/jazz","music","TRUE","FALSE")</f>
        <v>music</v>
      </c>
      <c r="R852" t="str" cm="1">
        <f t="array" ref="R852">_xlfn.IFS(N852="food/small batch","small batch",N852="food/restaurants","retaurants",N852="food/food trucks","food trucks",N852="theater/spaces","spaces",N852="theater/musical","musical",N852="theater/plays","plays",N852="technology/web","web",N852="technology/space exploration","space exploration",N852="technology/makerspaces","makerspaces",N852="technology/hardware","hardware",N852="technology/gadgets","gadgets",N852="technology/wearables","wearables",N852="film &amp; video/television","television",N852="film &amp; video/animation","animation",N852="film &amp; video/science fiction","science fiction",N852="film &amp; video/documentary","documentary",N852="film &amp; video/drama","drama",N852="film &amp; video/shorts","shorts",N852="games/video games","video games",N852="games/tabletop games","tabletop games",N852="games/mobile games","mobile games",N852="journalism/audio","audio",N852="photography/people","people",N852="photography/photobooks","photobooks",N852="photography/places","places",N852="photography/nature","nature",N852="music/electronic music","electronic music",N852="music/rock","rock",N852="music/indie rock","indie rock",N852="music/faith","faith",N852="publishing/children's books","children's books",N852="publishing/art books","art books",N852="publishing/fiction","fiction",N852="publishing/translations","translations",N852="music/pop","pop",N852="music/classical music","classical music",N852="publishing/nonfiction","nonfiction",N852="publishing/radio &amp; podcasts","radio &amp; podcasts",N852="music/world music","world music",N852="music/metal","metal",N852="music/jazz","jazz","TRUE","FALSE")</f>
        <v>metal</v>
      </c>
      <c r="S852" s="5">
        <f t="shared" si="54"/>
        <v>42452.827743055561</v>
      </c>
      <c r="T852" s="5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52"/>
        <v>130.44999999999999</v>
      </c>
      <c r="P853" s="24">
        <f t="shared" si="53"/>
        <v>37.271428571428572</v>
      </c>
      <c r="Q853" t="str" cm="1">
        <f t="array" ref="Q853">_xlfn.IFS(N853="food/small batch","food",N853="food/restaurants","food",N853="food/food trucks","food",N853="theater/spaces","theater",N853="theater/musical","theater",N853="theater/plays","theater",N853="technology/web","technology",N853="technology/space exploration","technology",N853="technology/makerspaces","technology",N853="technology/hardware","technology",N853="technology/gadgets","technology",N853="technology/wearables","technology",N853="film &amp; video/television","film &amp; video",N853="film &amp; video/animation","film &amp; video",N853="film &amp; video/science fiction","film &amp; video",N853="film &amp; video/documentary","film &amp; video",N853="film &amp; video/drama","film &amp; video",N853="film &amp; video/shorts","film &amp; video",N853="games/video games","games",N853="games/tabletop games","games",N853="games/mobile games","games",N853="journalism/audio","journalism",N853="photography/people","photography",N853="photography/photobooks","photography",N853="photography/places","photography",N853="photography/nature","photography",N853="music/electronic music","music",N853="music/rock","music",N853="music/indie rock","music",N853="music/faith","music",N853="publishing/children's books","publishing",N853="publishing/art books","publishing",N853="publishing/fiction","publishing",N853="publishing/translations","publishing",N853="music/pop","music",N853="music/classical music","music",N853="publishing/nonfiction","publishing",N853="publishing/radio &amp; podcasts","publishing",N853="music/world music","music",N853="music/metal","music",N853="music/jazz","music","TRUE","FALSE")</f>
        <v>music</v>
      </c>
      <c r="R853" t="str" cm="1">
        <f t="array" ref="R853">_xlfn.IFS(N853="food/small batch","small batch",N853="food/restaurants","retaurants",N853="food/food trucks","food trucks",N853="theater/spaces","spaces",N853="theater/musical","musical",N853="theater/plays","plays",N853="technology/web","web",N853="technology/space exploration","space exploration",N853="technology/makerspaces","makerspaces",N853="technology/hardware","hardware",N853="technology/gadgets","gadgets",N853="technology/wearables","wearables",N853="film &amp; video/television","television",N853="film &amp; video/animation","animation",N853="film &amp; video/science fiction","science fiction",N853="film &amp; video/documentary","documentary",N853="film &amp; video/drama","drama",N853="film &amp; video/shorts","shorts",N853="games/video games","video games",N853="games/tabletop games","tabletop games",N853="games/mobile games","mobile games",N853="journalism/audio","audio",N853="photography/people","people",N853="photography/photobooks","photobooks",N853="photography/places","places",N853="photography/nature","nature",N853="music/electronic music","electronic music",N853="music/rock","rock",N853="music/indie rock","indie rock",N853="music/faith","faith",N853="publishing/children's books","children's books",N853="publishing/art books","art books",N853="publishing/fiction","fiction",N853="publishing/translations","translations",N853="music/pop","pop",N853="music/classical music","classical music",N853="publishing/nonfiction","nonfiction",N853="publishing/radio &amp; podcasts","radio &amp; podcasts",N853="music/world music","world music",N853="music/metal","metal",N853="music/jazz","jazz","TRUE","FALSE")</f>
        <v>metal</v>
      </c>
      <c r="S853" s="5">
        <f t="shared" si="54"/>
        <v>42522.880243055552</v>
      </c>
      <c r="T853" s="5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52"/>
        <v>104.97142857142859</v>
      </c>
      <c r="P854" s="24">
        <f t="shared" si="53"/>
        <v>59.258064516129032</v>
      </c>
      <c r="Q854" t="str" cm="1">
        <f t="array" ref="Q854">_xlfn.IFS(N854="food/small batch","food",N854="food/restaurants","food",N854="food/food trucks","food",N854="theater/spaces","theater",N854="theater/musical","theater",N854="theater/plays","theater",N854="technology/web","technology",N854="technology/space exploration","technology",N854="technology/makerspaces","technology",N854="technology/hardware","technology",N854="technology/gadgets","technology",N854="technology/wearables","technology",N854="film &amp; video/television","film &amp; video",N854="film &amp; video/animation","film &amp; video",N854="film &amp; video/science fiction","film &amp; video",N854="film &amp; video/documentary","film &amp; video",N854="film &amp; video/drama","film &amp; video",N854="film &amp; video/shorts","film &amp; video",N854="games/video games","games",N854="games/tabletop games","games",N854="games/mobile games","games",N854="journalism/audio","journalism",N854="photography/people","photography",N854="photography/photobooks","photography",N854="photography/places","photography",N854="photography/nature","photography",N854="music/electronic music","music",N854="music/rock","music",N854="music/indie rock","music",N854="music/faith","music",N854="publishing/children's books","publishing",N854="publishing/art books","publishing",N854="publishing/fiction","publishing",N854="publishing/translations","publishing",N854="music/pop","music",N854="music/classical music","music",N854="publishing/nonfiction","publishing",N854="publishing/radio &amp; podcasts","publishing",N854="music/world music","music",N854="music/metal","music",N854="music/jazz","music","TRUE","FALSE")</f>
        <v>music</v>
      </c>
      <c r="R854" t="str" cm="1">
        <f t="array" ref="R854">_xlfn.IFS(N854="food/small batch","small batch",N854="food/restaurants","retaurants",N854="food/food trucks","food trucks",N854="theater/spaces","spaces",N854="theater/musical","musical",N854="theater/plays","plays",N854="technology/web","web",N854="technology/space exploration","space exploration",N854="technology/makerspaces","makerspaces",N854="technology/hardware","hardware",N854="technology/gadgets","gadgets",N854="technology/wearables","wearables",N854="film &amp; video/television","television",N854="film &amp; video/animation","animation",N854="film &amp; video/science fiction","science fiction",N854="film &amp; video/documentary","documentary",N854="film &amp; video/drama","drama",N854="film &amp; video/shorts","shorts",N854="games/video games","video games",N854="games/tabletop games","tabletop games",N854="games/mobile games","mobile games",N854="journalism/audio","audio",N854="photography/people","people",N854="photography/photobooks","photobooks",N854="photography/places","places",N854="photography/nature","nature",N854="music/electronic music","electronic music",N854="music/rock","rock",N854="music/indie rock","indie rock",N854="music/faith","faith",N854="publishing/children's books","children's books",N854="publishing/art books","art books",N854="publishing/fiction","fiction",N854="publishing/translations","translations",N854="music/pop","pop",N854="music/classical music","classical music",N854="publishing/nonfiction","nonfiction",N854="publishing/radio &amp; podcasts","radio &amp; podcasts",N854="music/world music","world music",N854="music/metal","metal",N854="music/jazz","jazz","TRUE","FALSE")</f>
        <v>metal</v>
      </c>
      <c r="S854" s="5">
        <f t="shared" si="54"/>
        <v>42656.805497685185</v>
      </c>
      <c r="T854" s="5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52"/>
        <v>100</v>
      </c>
      <c r="P855" s="24">
        <f t="shared" si="53"/>
        <v>30</v>
      </c>
      <c r="Q855" t="str" cm="1">
        <f t="array" ref="Q855">_xlfn.IFS(N855="food/small batch","food",N855="food/restaurants","food",N855="food/food trucks","food",N855="theater/spaces","theater",N855="theater/musical","theater",N855="theater/plays","theater",N855="technology/web","technology",N855="technology/space exploration","technology",N855="technology/makerspaces","technology",N855="technology/hardware","technology",N855="technology/gadgets","technology",N855="technology/wearables","technology",N855="film &amp; video/television","film &amp; video",N855="film &amp; video/animation","film &amp; video",N855="film &amp; video/science fiction","film &amp; video",N855="film &amp; video/documentary","film &amp; video",N855="film &amp; video/drama","film &amp; video",N855="film &amp; video/shorts","film &amp; video",N855="games/video games","games",N855="games/tabletop games","games",N855="games/mobile games","games",N855="journalism/audio","journalism",N855="photography/people","photography",N855="photography/photobooks","photography",N855="photography/places","photography",N855="photography/nature","photography",N855="music/electronic music","music",N855="music/rock","music",N855="music/indie rock","music",N855="music/faith","music",N855="publishing/children's books","publishing",N855="publishing/art books","publishing",N855="publishing/fiction","publishing",N855="publishing/translations","publishing",N855="music/pop","music",N855="music/classical music","music",N855="publishing/nonfiction","publishing",N855="publishing/radio &amp; podcasts","publishing",N855="music/world music","music",N855="music/metal","music",N855="music/jazz","music","TRUE","FALSE")</f>
        <v>music</v>
      </c>
      <c r="R855" t="str" cm="1">
        <f t="array" ref="R855">_xlfn.IFS(N855="food/small batch","small batch",N855="food/restaurants","retaurants",N855="food/food trucks","food trucks",N855="theater/spaces","spaces",N855="theater/musical","musical",N855="theater/plays","plays",N855="technology/web","web",N855="technology/space exploration","space exploration",N855="technology/makerspaces","makerspaces",N855="technology/hardware","hardware",N855="technology/gadgets","gadgets",N855="technology/wearables","wearables",N855="film &amp; video/television","television",N855="film &amp; video/animation","animation",N855="film &amp; video/science fiction","science fiction",N855="film &amp; video/documentary","documentary",N855="film &amp; video/drama","drama",N855="film &amp; video/shorts","shorts",N855="games/video games","video games",N855="games/tabletop games","tabletop games",N855="games/mobile games","mobile games",N855="journalism/audio","audio",N855="photography/people","people",N855="photography/photobooks","photobooks",N855="photography/places","places",N855="photography/nature","nature",N855="music/electronic music","electronic music",N855="music/rock","rock",N855="music/indie rock","indie rock",N855="music/faith","faith",N855="publishing/children's books","children's books",N855="publishing/art books","art books",N855="publishing/fiction","fiction",N855="publishing/translations","translations",N855="music/pop","pop",N855="music/classical music","classical music",N855="publishing/nonfiction","nonfiction",N855="publishing/radio &amp; podcasts","radio &amp; podcasts",N855="music/world music","world music",N855="music/metal","metal",N855="music/jazz","jazz","TRUE","FALSE")</f>
        <v>metal</v>
      </c>
      <c r="S855" s="5">
        <f t="shared" si="54"/>
        <v>42021.832280092596</v>
      </c>
      <c r="T855" s="5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52"/>
        <v>118.2205035971223</v>
      </c>
      <c r="P856" s="24">
        <f t="shared" si="53"/>
        <v>65.8623246492986</v>
      </c>
      <c r="Q856" t="str" cm="1">
        <f t="array" ref="Q856">_xlfn.IFS(N856="food/small batch","food",N856="food/restaurants","food",N856="food/food trucks","food",N856="theater/spaces","theater",N856="theater/musical","theater",N856="theater/plays","theater",N856="technology/web","technology",N856="technology/space exploration","technology",N856="technology/makerspaces","technology",N856="technology/hardware","technology",N856="technology/gadgets","technology",N856="technology/wearables","technology",N856="film &amp; video/television","film &amp; video",N856="film &amp; video/animation","film &amp; video",N856="film &amp; video/science fiction","film &amp; video",N856="film &amp; video/documentary","film &amp; video",N856="film &amp; video/drama","film &amp; video",N856="film &amp; video/shorts","film &amp; video",N856="games/video games","games",N856="games/tabletop games","games",N856="games/mobile games","games",N856="journalism/audio","journalism",N856="photography/people","photography",N856="photography/photobooks","photography",N856="photography/places","photography",N856="photography/nature","photography",N856="music/electronic music","music",N856="music/rock","music",N856="music/indie rock","music",N856="music/faith","music",N856="publishing/children's books","publishing",N856="publishing/art books","publishing",N856="publishing/fiction","publishing",N856="publishing/translations","publishing",N856="music/pop","music",N856="music/classical music","music",N856="publishing/nonfiction","publishing",N856="publishing/radio &amp; podcasts","publishing",N856="music/world music","music",N856="music/metal","music",N856="music/jazz","music","TRUE","FALSE")</f>
        <v>music</v>
      </c>
      <c r="R856" t="str" cm="1">
        <f t="array" ref="R856">_xlfn.IFS(N856="food/small batch","small batch",N856="food/restaurants","retaurants",N856="food/food trucks","food trucks",N856="theater/spaces","spaces",N856="theater/musical","musical",N856="theater/plays","plays",N856="technology/web","web",N856="technology/space exploration","space exploration",N856="technology/makerspaces","makerspaces",N856="technology/hardware","hardware",N856="technology/gadgets","gadgets",N856="technology/wearables","wearables",N856="film &amp; video/television","television",N856="film &amp; video/animation","animation",N856="film &amp; video/science fiction","science fiction",N856="film &amp; video/documentary","documentary",N856="film &amp; video/drama","drama",N856="film &amp; video/shorts","shorts",N856="games/video games","video games",N856="games/tabletop games","tabletop games",N856="games/mobile games","mobile games",N856="journalism/audio","audio",N856="photography/people","people",N856="photography/photobooks","photobooks",N856="photography/places","places",N856="photography/nature","nature",N856="music/electronic music","electronic music",N856="music/rock","rock",N856="music/indie rock","indie rock",N856="music/faith","faith",N856="publishing/children's books","children's books",N856="publishing/art books","art books",N856="publishing/fiction","fiction",N856="publishing/translations","translations",N856="music/pop","pop",N856="music/classical music","classical music",N856="publishing/nonfiction","nonfiction",N856="publishing/radio &amp; podcasts","radio &amp; podcasts",N856="music/world music","world music",N856="music/metal","metal",N856="music/jazz","jazz","TRUE","FALSE")</f>
        <v>metal</v>
      </c>
      <c r="S856" s="5">
        <f t="shared" si="54"/>
        <v>42702.212337962963</v>
      </c>
      <c r="T856" s="5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52"/>
        <v>103.44827586206897</v>
      </c>
      <c r="P857" s="24">
        <f t="shared" si="53"/>
        <v>31.914893617021278</v>
      </c>
      <c r="Q857" t="str" cm="1">
        <f t="array" ref="Q857">_xlfn.IFS(N857="food/small batch","food",N857="food/restaurants","food",N857="food/food trucks","food",N857="theater/spaces","theater",N857="theater/musical","theater",N857="theater/plays","theater",N857="technology/web","technology",N857="technology/space exploration","technology",N857="technology/makerspaces","technology",N857="technology/hardware","technology",N857="technology/gadgets","technology",N857="technology/wearables","technology",N857="film &amp; video/television","film &amp; video",N857="film &amp; video/animation","film &amp; video",N857="film &amp; video/science fiction","film &amp; video",N857="film &amp; video/documentary","film &amp; video",N857="film &amp; video/drama","film &amp; video",N857="film &amp; video/shorts","film &amp; video",N857="games/video games","games",N857="games/tabletop games","games",N857="games/mobile games","games",N857="journalism/audio","journalism",N857="photography/people","photography",N857="photography/photobooks","photography",N857="photography/places","photography",N857="photography/nature","photography",N857="music/electronic music","music",N857="music/rock","music",N857="music/indie rock","music",N857="music/faith","music",N857="publishing/children's books","publishing",N857="publishing/art books","publishing",N857="publishing/fiction","publishing",N857="publishing/translations","publishing",N857="music/pop","music",N857="music/classical music","music",N857="publishing/nonfiction","publishing",N857="publishing/radio &amp; podcasts","publishing",N857="music/world music","music",N857="music/metal","music",N857="music/jazz","music","TRUE","FALSE")</f>
        <v>music</v>
      </c>
      <c r="R857" t="str" cm="1">
        <f t="array" ref="R857">_xlfn.IFS(N857="food/small batch","small batch",N857="food/restaurants","retaurants",N857="food/food trucks","food trucks",N857="theater/spaces","spaces",N857="theater/musical","musical",N857="theater/plays","plays",N857="technology/web","web",N857="technology/space exploration","space exploration",N857="technology/makerspaces","makerspaces",N857="technology/hardware","hardware",N857="technology/gadgets","gadgets",N857="technology/wearables","wearables",N857="film &amp; video/television","television",N857="film &amp; video/animation","animation",N857="film &amp; video/science fiction","science fiction",N857="film &amp; video/documentary","documentary",N857="film &amp; video/drama","drama",N857="film &amp; video/shorts","shorts",N857="games/video games","video games",N857="games/tabletop games","tabletop games",N857="games/mobile games","mobile games",N857="journalism/audio","audio",N857="photography/people","people",N857="photography/photobooks","photobooks",N857="photography/places","places",N857="photography/nature","nature",N857="music/electronic music","electronic music",N857="music/rock","rock",N857="music/indie rock","indie rock",N857="music/faith","faith",N857="publishing/children's books","children's books",N857="publishing/art books","art books",N857="publishing/fiction","fiction",N857="publishing/translations","translations",N857="music/pop","pop",N857="music/classical music","classical music",N857="publishing/nonfiction","nonfiction",N857="publishing/radio &amp; podcasts","radio &amp; podcasts",N857="music/world music","world music",N857="music/metal","metal",N857="music/jazz","jazz","TRUE","FALSE")</f>
        <v>metal</v>
      </c>
      <c r="S857" s="5">
        <f t="shared" si="54"/>
        <v>42545.125196759262</v>
      </c>
      <c r="T857" s="5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52"/>
        <v>218.00000000000003</v>
      </c>
      <c r="P858" s="24">
        <f t="shared" si="53"/>
        <v>19.464285714285715</v>
      </c>
      <c r="Q858" t="str" cm="1">
        <f t="array" ref="Q858">_xlfn.IFS(N858="food/small batch","food",N858="food/restaurants","food",N858="food/food trucks","food",N858="theater/spaces","theater",N858="theater/musical","theater",N858="theater/plays","theater",N858="technology/web","technology",N858="technology/space exploration","technology",N858="technology/makerspaces","technology",N858="technology/hardware","technology",N858="technology/gadgets","technology",N858="technology/wearables","technology",N858="film &amp; video/television","film &amp; video",N858="film &amp; video/animation","film &amp; video",N858="film &amp; video/science fiction","film &amp; video",N858="film &amp; video/documentary","film &amp; video",N858="film &amp; video/drama","film &amp; video",N858="film &amp; video/shorts","film &amp; video",N858="games/video games","games",N858="games/tabletop games","games",N858="games/mobile games","games",N858="journalism/audio","journalism",N858="photography/people","photography",N858="photography/photobooks","photography",N858="photography/places","photography",N858="photography/nature","photography",N858="music/electronic music","music",N858="music/rock","music",N858="music/indie rock","music",N858="music/faith","music",N858="publishing/children's books","publishing",N858="publishing/art books","publishing",N858="publishing/fiction","publishing",N858="publishing/translations","publishing",N858="music/pop","music",N858="music/classical music","music",N858="publishing/nonfiction","publishing",N858="publishing/radio &amp; podcasts","publishing",N858="music/world music","music",N858="music/metal","music",N858="music/jazz","music","TRUE","FALSE")</f>
        <v>music</v>
      </c>
      <c r="R858" t="str" cm="1">
        <f t="array" ref="R858">_xlfn.IFS(N858="food/small batch","small batch",N858="food/restaurants","retaurants",N858="food/food trucks","food trucks",N858="theater/spaces","spaces",N858="theater/musical","musical",N858="theater/plays","plays",N858="technology/web","web",N858="technology/space exploration","space exploration",N858="technology/makerspaces","makerspaces",N858="technology/hardware","hardware",N858="technology/gadgets","gadgets",N858="technology/wearables","wearables",N858="film &amp; video/television","television",N858="film &amp; video/animation","animation",N858="film &amp; video/science fiction","science fiction",N858="film &amp; video/documentary","documentary",N858="film &amp; video/drama","drama",N858="film &amp; video/shorts","shorts",N858="games/video games","video games",N858="games/tabletop games","tabletop games",N858="games/mobile games","mobile games",N858="journalism/audio","audio",N858="photography/people","people",N858="photography/photobooks","photobooks",N858="photography/places","places",N858="photography/nature","nature",N858="music/electronic music","electronic music",N858="music/rock","rock",N858="music/indie rock","indie rock",N858="music/faith","faith",N858="publishing/children's books","children's books",N858="publishing/art books","art books",N858="publishing/fiction","fiction",N858="publishing/translations","translations",N858="music/pop","pop",N858="music/classical music","classical music",N858="publishing/nonfiction","nonfiction",N858="publishing/radio &amp; podcasts","radio &amp; podcasts",N858="music/world music","world music",N858="music/metal","metal",N858="music/jazz","jazz","TRUE","FALSE")</f>
        <v>metal</v>
      </c>
      <c r="S858" s="5">
        <f t="shared" si="54"/>
        <v>42609.311990740738</v>
      </c>
      <c r="T858" s="5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52"/>
        <v>100</v>
      </c>
      <c r="P859" s="24">
        <f t="shared" si="53"/>
        <v>50</v>
      </c>
      <c r="Q859" t="str" cm="1">
        <f t="array" ref="Q859">_xlfn.IFS(N859="food/small batch","food",N859="food/restaurants","food",N859="food/food trucks","food",N859="theater/spaces","theater",N859="theater/musical","theater",N859="theater/plays","theater",N859="technology/web","technology",N859="technology/space exploration","technology",N859="technology/makerspaces","technology",N859="technology/hardware","technology",N859="technology/gadgets","technology",N859="technology/wearables","technology",N859="film &amp; video/television","film &amp; video",N859="film &amp; video/animation","film &amp; video",N859="film &amp; video/science fiction","film &amp; video",N859="film &amp; video/documentary","film &amp; video",N859="film &amp; video/drama","film &amp; video",N859="film &amp; video/shorts","film &amp; video",N859="games/video games","games",N859="games/tabletop games","games",N859="games/mobile games","games",N859="journalism/audio","journalism",N859="photography/people","photography",N859="photography/photobooks","photography",N859="photography/places","photography",N859="photography/nature","photography",N859="music/electronic music","music",N859="music/rock","music",N859="music/indie rock","music",N859="music/faith","music",N859="publishing/children's books","publishing",N859="publishing/art books","publishing",N859="publishing/fiction","publishing",N859="publishing/translations","publishing",N859="music/pop","music",N859="music/classical music","music",N859="publishing/nonfiction","publishing",N859="publishing/radio &amp; podcasts","publishing",N859="music/world music","music",N859="music/metal","music",N859="music/jazz","music","TRUE","FALSE")</f>
        <v>music</v>
      </c>
      <c r="R859" t="str" cm="1">
        <f t="array" ref="R859">_xlfn.IFS(N859="food/small batch","small batch",N859="food/restaurants","retaurants",N859="food/food trucks","food trucks",N859="theater/spaces","spaces",N859="theater/musical","musical",N859="theater/plays","plays",N859="technology/web","web",N859="technology/space exploration","space exploration",N859="technology/makerspaces","makerspaces",N859="technology/hardware","hardware",N859="technology/gadgets","gadgets",N859="technology/wearables","wearables",N859="film &amp; video/television","television",N859="film &amp; video/animation","animation",N859="film &amp; video/science fiction","science fiction",N859="film &amp; video/documentary","documentary",N859="film &amp; video/drama","drama",N859="film &amp; video/shorts","shorts",N859="games/video games","video games",N859="games/tabletop games","tabletop games",N859="games/mobile games","mobile games",N859="journalism/audio","audio",N859="photography/people","people",N859="photography/photobooks","photobooks",N859="photography/places","places",N859="photography/nature","nature",N859="music/electronic music","electronic music",N859="music/rock","rock",N859="music/indie rock","indie rock",N859="music/faith","faith",N859="publishing/children's books","children's books",N859="publishing/art books","art books",N859="publishing/fiction","fiction",N859="publishing/translations","translations",N859="music/pop","pop",N859="music/classical music","classical music",N859="publishing/nonfiction","nonfiction",N859="publishing/radio &amp; podcasts","radio &amp; podcasts",N859="music/world music","world music",N859="music/metal","metal",N859="music/jazz","jazz","TRUE","FALSE")</f>
        <v>metal</v>
      </c>
      <c r="S859" s="5">
        <f t="shared" si="54"/>
        <v>42291.581377314811</v>
      </c>
      <c r="T859" s="5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52"/>
        <v>144.00583333333333</v>
      </c>
      <c r="P860" s="24">
        <f t="shared" si="53"/>
        <v>22.737763157894737</v>
      </c>
      <c r="Q860" t="str" cm="1">
        <f t="array" ref="Q860">_xlfn.IFS(N860="food/small batch","food",N860="food/restaurants","food",N860="food/food trucks","food",N860="theater/spaces","theater",N860="theater/musical","theater",N860="theater/plays","theater",N860="technology/web","technology",N860="technology/space exploration","technology",N860="technology/makerspaces","technology",N860="technology/hardware","technology",N860="technology/gadgets","technology",N860="technology/wearables","technology",N860="film &amp; video/television","film &amp; video",N860="film &amp; video/animation","film &amp; video",N860="film &amp; video/science fiction","film &amp; video",N860="film &amp; video/documentary","film &amp; video",N860="film &amp; video/drama","film &amp; video",N860="film &amp; video/shorts","film &amp; video",N860="games/video games","games",N860="games/tabletop games","games",N860="games/mobile games","games",N860="journalism/audio","journalism",N860="photography/people","photography",N860="photography/photobooks","photography",N860="photography/places","photography",N860="photography/nature","photography",N860="music/electronic music","music",N860="music/rock","music",N860="music/indie rock","music",N860="music/faith","music",N860="publishing/children's books","publishing",N860="publishing/art books","publishing",N860="publishing/fiction","publishing",N860="publishing/translations","publishing",N860="music/pop","music",N860="music/classical music","music",N860="publishing/nonfiction","publishing",N860="publishing/radio &amp; podcasts","publishing",N860="music/world music","music",N860="music/metal","music",N860="music/jazz","music","TRUE","FALSE")</f>
        <v>music</v>
      </c>
      <c r="R860" t="str" cm="1">
        <f t="array" ref="R860">_xlfn.IFS(N860="food/small batch","small batch",N860="food/restaurants","retaurants",N860="food/food trucks","food trucks",N860="theater/spaces","spaces",N860="theater/musical","musical",N860="theater/plays","plays",N860="technology/web","web",N860="technology/space exploration","space exploration",N860="technology/makerspaces","makerspaces",N860="technology/hardware","hardware",N860="technology/gadgets","gadgets",N860="technology/wearables","wearables",N860="film &amp; video/television","television",N860="film &amp; video/animation","animation",N860="film &amp; video/science fiction","science fiction",N860="film &amp; video/documentary","documentary",N860="film &amp; video/drama","drama",N860="film &amp; video/shorts","shorts",N860="games/video games","video games",N860="games/tabletop games","tabletop games",N860="games/mobile games","mobile games",N860="journalism/audio","audio",N860="photography/people","people",N860="photography/photobooks","photobooks",N860="photography/places","places",N860="photography/nature","nature",N860="music/electronic music","electronic music",N860="music/rock","rock",N860="music/indie rock","indie rock",N860="music/faith","faith",N860="publishing/children's books","children's books",N860="publishing/art books","art books",N860="publishing/fiction","fiction",N860="publishing/translations","translations",N860="music/pop","pop",N860="music/classical music","classical music",N860="publishing/nonfiction","nonfiction",N860="publishing/radio &amp; podcasts","radio &amp; podcasts",N860="music/world music","world music",N860="music/metal","metal",N860="music/jazz","jazz","TRUE","FALSE")</f>
        <v>metal</v>
      </c>
      <c r="S860" s="5">
        <f t="shared" si="54"/>
        <v>42079.745578703703</v>
      </c>
      <c r="T860" s="5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52"/>
        <v>104.67500000000001</v>
      </c>
      <c r="P861" s="24">
        <f t="shared" si="53"/>
        <v>42.724489795918366</v>
      </c>
      <c r="Q861" t="str" cm="1">
        <f t="array" ref="Q861">_xlfn.IFS(N861="food/small batch","food",N861="food/restaurants","food",N861="food/food trucks","food",N861="theater/spaces","theater",N861="theater/musical","theater",N861="theater/plays","theater",N861="technology/web","technology",N861="technology/space exploration","technology",N861="technology/makerspaces","technology",N861="technology/hardware","technology",N861="technology/gadgets","technology",N861="technology/wearables","technology",N861="film &amp; video/television","film &amp; video",N861="film &amp; video/animation","film &amp; video",N861="film &amp; video/science fiction","film &amp; video",N861="film &amp; video/documentary","film &amp; video",N861="film &amp; video/drama","film &amp; video",N861="film &amp; video/shorts","film &amp; video",N861="games/video games","games",N861="games/tabletop games","games",N861="games/mobile games","games",N861="journalism/audio","journalism",N861="photography/people","photography",N861="photography/photobooks","photography",N861="photography/places","photography",N861="photography/nature","photography",N861="music/electronic music","music",N861="music/rock","music",N861="music/indie rock","music",N861="music/faith","music",N861="publishing/children's books","publishing",N861="publishing/art books","publishing",N861="publishing/fiction","publishing",N861="publishing/translations","publishing",N861="music/pop","music",N861="music/classical music","music",N861="publishing/nonfiction","publishing",N861="publishing/radio &amp; podcasts","publishing",N861="music/world music","music",N861="music/metal","music",N861="music/jazz","music","TRUE","FALSE")</f>
        <v>music</v>
      </c>
      <c r="R861" t="str" cm="1">
        <f t="array" ref="R861">_xlfn.IFS(N861="food/small batch","small batch",N861="food/restaurants","retaurants",N861="food/food trucks","food trucks",N861="theater/spaces","spaces",N861="theater/musical","musical",N861="theater/plays","plays",N861="technology/web","web",N861="technology/space exploration","space exploration",N861="technology/makerspaces","makerspaces",N861="technology/hardware","hardware",N861="technology/gadgets","gadgets",N861="technology/wearables","wearables",N861="film &amp; video/television","television",N861="film &amp; video/animation","animation",N861="film &amp; video/science fiction","science fiction",N861="film &amp; video/documentary","documentary",N861="film &amp; video/drama","drama",N861="film &amp; video/shorts","shorts",N861="games/video games","video games",N861="games/tabletop games","tabletop games",N861="games/mobile games","mobile games",N861="journalism/audio","audio",N861="photography/people","people",N861="photography/photobooks","photobooks",N861="photography/places","places",N861="photography/nature","nature",N861="music/electronic music","electronic music",N861="music/rock","rock",N861="music/indie rock","indie rock",N861="music/faith","faith",N861="publishing/children's books","children's books",N861="publishing/art books","art books",N861="publishing/fiction","fiction",N861="publishing/translations","translations",N861="music/pop","pop",N861="music/classical music","classical music",N861="publishing/nonfiction","nonfiction",N861="publishing/radio &amp; podcasts","radio &amp; podcasts",N861="music/world music","world music",N861="music/metal","metal",N861="music/jazz","jazz","TRUE","FALSE")</f>
        <v>metal</v>
      </c>
      <c r="S861" s="5">
        <f t="shared" si="54"/>
        <v>42128.820231481484</v>
      </c>
      <c r="T861" s="5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52"/>
        <v>18.142857142857142</v>
      </c>
      <c r="P862" s="24">
        <f t="shared" si="53"/>
        <v>52.916666666666664</v>
      </c>
      <c r="Q862" t="str" cm="1">
        <f t="array" ref="Q862">_xlfn.IFS(N862="food/small batch","food",N862="food/restaurants","food",N862="food/food trucks","food",N862="theater/spaces","theater",N862="theater/musical","theater",N862="theater/plays","theater",N862="technology/web","technology",N862="technology/space exploration","technology",N862="technology/makerspaces","technology",N862="technology/hardware","technology",N862="technology/gadgets","technology",N862="technology/wearables","technology",N862="film &amp; video/television","film &amp; video",N862="film &amp; video/animation","film &amp; video",N862="film &amp; video/science fiction","film &amp; video",N862="film &amp; video/documentary","film &amp; video",N862="film &amp; video/drama","film &amp; video",N862="film &amp; video/shorts","film &amp; video",N862="games/video games","games",N862="games/tabletop games","games",N862="games/mobile games","games",N862="journalism/audio","journalism",N862="photography/people","photography",N862="photography/photobooks","photography",N862="photography/places","photography",N862="photography/nature","photography",N862="music/electronic music","music",N862="music/rock","music",N862="music/indie rock","music",N862="music/faith","music",N862="publishing/children's books","publishing",N862="publishing/art books","publishing",N862="publishing/fiction","publishing",N862="publishing/translations","publishing",N862="music/pop","music",N862="music/classical music","music",N862="publishing/nonfiction","publishing",N862="publishing/radio &amp; podcasts","publishing",N862="music/world music","music",N862="music/metal","music",N862="music/jazz","music","TRUE","FALSE")</f>
        <v>music</v>
      </c>
      <c r="R862" t="str" cm="1">
        <f t="array" ref="R862">_xlfn.IFS(N862="food/small batch","small batch",N862="food/restaurants","retaurants",N862="food/food trucks","food trucks",N862="theater/spaces","spaces",N862="theater/musical","musical",N862="theater/plays","plays",N862="technology/web","web",N862="technology/space exploration","space exploration",N862="technology/makerspaces","makerspaces",N862="technology/hardware","hardware",N862="technology/gadgets","gadgets",N862="technology/wearables","wearables",N862="film &amp; video/television","television",N862="film &amp; video/animation","animation",N862="film &amp; video/science fiction","science fiction",N862="film &amp; video/documentary","documentary",N862="film &amp; video/drama","drama",N862="film &amp; video/shorts","shorts",N862="games/video games","video games",N862="games/tabletop games","tabletop games",N862="games/mobile games","mobile games",N862="journalism/audio","audio",N862="photography/people","people",N862="photography/photobooks","photobooks",N862="photography/places","places",N862="photography/nature","nature",N862="music/electronic music","electronic music",N862="music/rock","rock",N862="music/indie rock","indie rock",N862="music/faith","faith",N862="publishing/children's books","children's books",N862="publishing/art books","art books",N862="publishing/fiction","fiction",N862="publishing/translations","translations",N862="music/pop","pop",N862="music/classical music","classical music",N862="publishing/nonfiction","nonfiction",N862="publishing/radio &amp; podcasts","radio &amp; podcasts",N862="music/world music","world music",N862="music/metal","metal",N862="music/jazz","jazz","TRUE","FALSE")</f>
        <v>jazz</v>
      </c>
      <c r="S862" s="5">
        <f t="shared" si="54"/>
        <v>41570.482789351852</v>
      </c>
      <c r="T862" s="5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52"/>
        <v>2.2444444444444445</v>
      </c>
      <c r="P863" s="24">
        <f t="shared" si="53"/>
        <v>50.5</v>
      </c>
      <c r="Q863" t="str" cm="1">
        <f t="array" ref="Q863">_xlfn.IFS(N863="food/small batch","food",N863="food/restaurants","food",N863="food/food trucks","food",N863="theater/spaces","theater",N863="theater/musical","theater",N863="theater/plays","theater",N863="technology/web","technology",N863="technology/space exploration","technology",N863="technology/makerspaces","technology",N863="technology/hardware","technology",N863="technology/gadgets","technology",N863="technology/wearables","technology",N863="film &amp; video/television","film &amp; video",N863="film &amp; video/animation","film &amp; video",N863="film &amp; video/science fiction","film &amp; video",N863="film &amp; video/documentary","film &amp; video",N863="film &amp; video/drama","film &amp; video",N863="film &amp; video/shorts","film &amp; video",N863="games/video games","games",N863="games/tabletop games","games",N863="games/mobile games","games",N863="journalism/audio","journalism",N863="photography/people","photography",N863="photography/photobooks","photography",N863="photography/places","photography",N863="photography/nature","photography",N863="music/electronic music","music",N863="music/rock","music",N863="music/indie rock","music",N863="music/faith","music",N863="publishing/children's books","publishing",N863="publishing/art books","publishing",N863="publishing/fiction","publishing",N863="publishing/translations","publishing",N863="music/pop","music",N863="music/classical music","music",N863="publishing/nonfiction","publishing",N863="publishing/radio &amp; podcasts","publishing",N863="music/world music","music",N863="music/metal","music",N863="music/jazz","music","TRUE","FALSE")</f>
        <v>music</v>
      </c>
      <c r="R863" t="str" cm="1">
        <f t="array" ref="R863">_xlfn.IFS(N863="food/small batch","small batch",N863="food/restaurants","retaurants",N863="food/food trucks","food trucks",N863="theater/spaces","spaces",N863="theater/musical","musical",N863="theater/plays","plays",N863="technology/web","web",N863="technology/space exploration","space exploration",N863="technology/makerspaces","makerspaces",N863="technology/hardware","hardware",N863="technology/gadgets","gadgets",N863="technology/wearables","wearables",N863="film &amp; video/television","television",N863="film &amp; video/animation","animation",N863="film &amp; video/science fiction","science fiction",N863="film &amp; video/documentary","documentary",N863="film &amp; video/drama","drama",N863="film &amp; video/shorts","shorts",N863="games/video games","video games",N863="games/tabletop games","tabletop games",N863="games/mobile games","mobile games",N863="journalism/audio","audio",N863="photography/people","people",N863="photography/photobooks","photobooks",N863="photography/places","places",N863="photography/nature","nature",N863="music/electronic music","electronic music",N863="music/rock","rock",N863="music/indie rock","indie rock",N863="music/faith","faith",N863="publishing/children's books","children's books",N863="publishing/art books","art books",N863="publishing/fiction","fiction",N863="publishing/translations","translations",N863="music/pop","pop",N863="music/classical music","classical music",N863="publishing/nonfiction","nonfiction",N863="publishing/radio &amp; podcasts","radio &amp; podcasts",N863="music/world music","world music",N863="music/metal","metal",N863="music/jazz","jazz","TRUE","FALSE")</f>
        <v>jazz</v>
      </c>
      <c r="S863" s="5">
        <f t="shared" si="54"/>
        <v>42599.965324074074</v>
      </c>
      <c r="T863" s="5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52"/>
        <v>0.33999999999999997</v>
      </c>
      <c r="P864" s="24">
        <f t="shared" si="53"/>
        <v>42.5</v>
      </c>
      <c r="Q864" t="str" cm="1">
        <f t="array" ref="Q864">_xlfn.IFS(N864="food/small batch","food",N864="food/restaurants","food",N864="food/food trucks","food",N864="theater/spaces","theater",N864="theater/musical","theater",N864="theater/plays","theater",N864="technology/web","technology",N864="technology/space exploration","technology",N864="technology/makerspaces","technology",N864="technology/hardware","technology",N864="technology/gadgets","technology",N864="technology/wearables","technology",N864="film &amp; video/television","film &amp; video",N864="film &amp; video/animation","film &amp; video",N864="film &amp; video/science fiction","film &amp; video",N864="film &amp; video/documentary","film &amp; video",N864="film &amp; video/drama","film &amp; video",N864="film &amp; video/shorts","film &amp; video",N864="games/video games","games",N864="games/tabletop games","games",N864="games/mobile games","games",N864="journalism/audio","journalism",N864="photography/people","photography",N864="photography/photobooks","photography",N864="photography/places","photography",N864="photography/nature","photography",N864="music/electronic music","music",N864="music/rock","music",N864="music/indie rock","music",N864="music/faith","music",N864="publishing/children's books","publishing",N864="publishing/art books","publishing",N864="publishing/fiction","publishing",N864="publishing/translations","publishing",N864="music/pop","music",N864="music/classical music","music",N864="publishing/nonfiction","publishing",N864="publishing/radio &amp; podcasts","publishing",N864="music/world music","music",N864="music/metal","music",N864="music/jazz","music","TRUE","FALSE")</f>
        <v>music</v>
      </c>
      <c r="R864" t="str" cm="1">
        <f t="array" ref="R864">_xlfn.IFS(N864="food/small batch","small batch",N864="food/restaurants","retaurants",N864="food/food trucks","food trucks",N864="theater/spaces","spaces",N864="theater/musical","musical",N864="theater/plays","plays",N864="technology/web","web",N864="technology/space exploration","space exploration",N864="technology/makerspaces","makerspaces",N864="technology/hardware","hardware",N864="technology/gadgets","gadgets",N864="technology/wearables","wearables",N864="film &amp; video/television","television",N864="film &amp; video/animation","animation",N864="film &amp; video/science fiction","science fiction",N864="film &amp; video/documentary","documentary",N864="film &amp; video/drama","drama",N864="film &amp; video/shorts","shorts",N864="games/video games","video games",N864="games/tabletop games","tabletop games",N864="games/mobile games","mobile games",N864="journalism/audio","audio",N864="photography/people","people",N864="photography/photobooks","photobooks",N864="photography/places","places",N864="photography/nature","nature",N864="music/electronic music","electronic music",N864="music/rock","rock",N864="music/indie rock","indie rock",N864="music/faith","faith",N864="publishing/children's books","children's books",N864="publishing/art books","art books",N864="publishing/fiction","fiction",N864="publishing/translations","translations",N864="music/pop","pop",N864="music/classical music","classical music",N864="publishing/nonfiction","nonfiction",N864="publishing/radio &amp; podcasts","radio &amp; podcasts",N864="music/world music","world music",N864="music/metal","metal",N864="music/jazz","jazz","TRUE","FALSE")</f>
        <v>jazz</v>
      </c>
      <c r="S864" s="5">
        <f t="shared" si="54"/>
        <v>41559.5549537037</v>
      </c>
      <c r="T864" s="5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52"/>
        <v>4.5</v>
      </c>
      <c r="P865" s="24">
        <f t="shared" si="53"/>
        <v>18</v>
      </c>
      <c r="Q865" t="str" cm="1">
        <f t="array" ref="Q865">_xlfn.IFS(N865="food/small batch","food",N865="food/restaurants","food",N865="food/food trucks","food",N865="theater/spaces","theater",N865="theater/musical","theater",N865="theater/plays","theater",N865="technology/web","technology",N865="technology/space exploration","technology",N865="technology/makerspaces","technology",N865="technology/hardware","technology",N865="technology/gadgets","technology",N865="technology/wearables","technology",N865="film &amp; video/television","film &amp; video",N865="film &amp; video/animation","film &amp; video",N865="film &amp; video/science fiction","film &amp; video",N865="film &amp; video/documentary","film &amp; video",N865="film &amp; video/drama","film &amp; video",N865="film &amp; video/shorts","film &amp; video",N865="games/video games","games",N865="games/tabletop games","games",N865="games/mobile games","games",N865="journalism/audio","journalism",N865="photography/people","photography",N865="photography/photobooks","photography",N865="photography/places","photography",N865="photography/nature","photography",N865="music/electronic music","music",N865="music/rock","music",N865="music/indie rock","music",N865="music/faith","music",N865="publishing/children's books","publishing",N865="publishing/art books","publishing",N865="publishing/fiction","publishing",N865="publishing/translations","publishing",N865="music/pop","music",N865="music/classical music","music",N865="publishing/nonfiction","publishing",N865="publishing/radio &amp; podcasts","publishing",N865="music/world music","music",N865="music/metal","music",N865="music/jazz","music","TRUE","FALSE")</f>
        <v>music</v>
      </c>
      <c r="R865" t="str" cm="1">
        <f t="array" ref="R865">_xlfn.IFS(N865="food/small batch","small batch",N865="food/restaurants","retaurants",N865="food/food trucks","food trucks",N865="theater/spaces","spaces",N865="theater/musical","musical",N865="theater/plays","plays",N865="technology/web","web",N865="technology/space exploration","space exploration",N865="technology/makerspaces","makerspaces",N865="technology/hardware","hardware",N865="technology/gadgets","gadgets",N865="technology/wearables","wearables",N865="film &amp; video/television","television",N865="film &amp; video/animation","animation",N865="film &amp; video/science fiction","science fiction",N865="film &amp; video/documentary","documentary",N865="film &amp; video/drama","drama",N865="film &amp; video/shorts","shorts",N865="games/video games","video games",N865="games/tabletop games","tabletop games",N865="games/mobile games","mobile games",N865="journalism/audio","audio",N865="photography/people","people",N865="photography/photobooks","photobooks",N865="photography/places","places",N865="photography/nature","nature",N865="music/electronic music","electronic music",N865="music/rock","rock",N865="music/indie rock","indie rock",N865="music/faith","faith",N865="publishing/children's books","children's books",N865="publishing/art books","art books",N865="publishing/fiction","fiction",N865="publishing/translations","translations",N865="music/pop","pop",N865="music/classical music","classical music",N865="publishing/nonfiction","nonfiction",N865="publishing/radio &amp; podcasts","radio &amp; podcasts",N865="music/world music","world music",N865="music/metal","metal",N865="music/jazz","jazz","TRUE","FALSE")</f>
        <v>jazz</v>
      </c>
      <c r="S865" s="5">
        <f t="shared" si="54"/>
        <v>40921.117662037039</v>
      </c>
      <c r="T865" s="5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52"/>
        <v>41.53846153846154</v>
      </c>
      <c r="P866" s="24">
        <f t="shared" si="53"/>
        <v>34.177215189873415</v>
      </c>
      <c r="Q866" t="str" cm="1">
        <f t="array" ref="Q866">_xlfn.IFS(N866="food/small batch","food",N866="food/restaurants","food",N866="food/food trucks","food",N866="theater/spaces","theater",N866="theater/musical","theater",N866="theater/plays","theater",N866="technology/web","technology",N866="technology/space exploration","technology",N866="technology/makerspaces","technology",N866="technology/hardware","technology",N866="technology/gadgets","technology",N866="technology/wearables","technology",N866="film &amp; video/television","film &amp; video",N866="film &amp; video/animation","film &amp; video",N866="film &amp; video/science fiction","film &amp; video",N866="film &amp; video/documentary","film &amp; video",N866="film &amp; video/drama","film &amp; video",N866="film &amp; video/shorts","film &amp; video",N866="games/video games","games",N866="games/tabletop games","games",N866="games/mobile games","games",N866="journalism/audio","journalism",N866="photography/people","photography",N866="photography/photobooks","photography",N866="photography/places","photography",N866="photography/nature","photography",N866="music/electronic music","music",N866="music/rock","music",N866="music/indie rock","music",N866="music/faith","music",N866="publishing/children's books","publishing",N866="publishing/art books","publishing",N866="publishing/fiction","publishing",N866="publishing/translations","publishing",N866="music/pop","music",N866="music/classical music","music",N866="publishing/nonfiction","publishing",N866="publishing/radio &amp; podcasts","publishing",N866="music/world music","music",N866="music/metal","music",N866="music/jazz","music","TRUE","FALSE")</f>
        <v>music</v>
      </c>
      <c r="R866" t="str" cm="1">
        <f t="array" ref="R866">_xlfn.IFS(N866="food/small batch","small batch",N866="food/restaurants","retaurants",N866="food/food trucks","food trucks",N866="theater/spaces","spaces",N866="theater/musical","musical",N866="theater/plays","plays",N866="technology/web","web",N866="technology/space exploration","space exploration",N866="technology/makerspaces","makerspaces",N866="technology/hardware","hardware",N866="technology/gadgets","gadgets",N866="technology/wearables","wearables",N866="film &amp; video/television","television",N866="film &amp; video/animation","animation",N866="film &amp; video/science fiction","science fiction",N866="film &amp; video/documentary","documentary",N866="film &amp; video/drama","drama",N866="film &amp; video/shorts","shorts",N866="games/video games","video games",N866="games/tabletop games","tabletop games",N866="games/mobile games","mobile games",N866="journalism/audio","audio",N866="photography/people","people",N866="photography/photobooks","photobooks",N866="photography/places","places",N866="photography/nature","nature",N866="music/electronic music","electronic music",N866="music/rock","rock",N866="music/indie rock","indie rock",N866="music/faith","faith",N866="publishing/children's books","children's books",N866="publishing/art books","art books",N866="publishing/fiction","fiction",N866="publishing/translations","translations",N866="music/pop","pop",N866="music/classical music","classical music",N866="publishing/nonfiction","nonfiction",N866="publishing/radio &amp; podcasts","radio &amp; podcasts",N866="music/world music","world music",N866="music/metal","metal",N866="music/jazz","jazz","TRUE","FALSE")</f>
        <v>jazz</v>
      </c>
      <c r="S866" s="5">
        <f t="shared" si="54"/>
        <v>41541.106921296298</v>
      </c>
      <c r="T866" s="5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52"/>
        <v>2.0454545454545454</v>
      </c>
      <c r="P867" s="24">
        <f t="shared" si="53"/>
        <v>22.5</v>
      </c>
      <c r="Q867" t="str" cm="1">
        <f t="array" ref="Q867">_xlfn.IFS(N867="food/small batch","food",N867="food/restaurants","food",N867="food/food trucks","food",N867="theater/spaces","theater",N867="theater/musical","theater",N867="theater/plays","theater",N867="technology/web","technology",N867="technology/space exploration","technology",N867="technology/makerspaces","technology",N867="technology/hardware","technology",N867="technology/gadgets","technology",N867="technology/wearables","technology",N867="film &amp; video/television","film &amp; video",N867="film &amp; video/animation","film &amp; video",N867="film &amp; video/science fiction","film &amp; video",N867="film &amp; video/documentary","film &amp; video",N867="film &amp; video/drama","film &amp; video",N867="film &amp; video/shorts","film &amp; video",N867="games/video games","games",N867="games/tabletop games","games",N867="games/mobile games","games",N867="journalism/audio","journalism",N867="photography/people","photography",N867="photography/photobooks","photography",N867="photography/places","photography",N867="photography/nature","photography",N867="music/electronic music","music",N867="music/rock","music",N867="music/indie rock","music",N867="music/faith","music",N867="publishing/children's books","publishing",N867="publishing/art books","publishing",N867="publishing/fiction","publishing",N867="publishing/translations","publishing",N867="music/pop","music",N867="music/classical music","music",N867="publishing/nonfiction","publishing",N867="publishing/radio &amp; podcasts","publishing",N867="music/world music","music",N867="music/metal","music",N867="music/jazz","music","TRUE","FALSE")</f>
        <v>music</v>
      </c>
      <c r="R867" t="str" cm="1">
        <f t="array" ref="R867">_xlfn.IFS(N867="food/small batch","small batch",N867="food/restaurants","retaurants",N867="food/food trucks","food trucks",N867="theater/spaces","spaces",N867="theater/musical","musical",N867="theater/plays","plays",N867="technology/web","web",N867="technology/space exploration","space exploration",N867="technology/makerspaces","makerspaces",N867="technology/hardware","hardware",N867="technology/gadgets","gadgets",N867="technology/wearables","wearables",N867="film &amp; video/television","television",N867="film &amp; video/animation","animation",N867="film &amp; video/science fiction","science fiction",N867="film &amp; video/documentary","documentary",N867="film &amp; video/drama","drama",N867="film &amp; video/shorts","shorts",N867="games/video games","video games",N867="games/tabletop games","tabletop games",N867="games/mobile games","mobile games",N867="journalism/audio","audio",N867="photography/people","people",N867="photography/photobooks","photobooks",N867="photography/places","places",N867="photography/nature","nature",N867="music/electronic music","electronic music",N867="music/rock","rock",N867="music/indie rock","indie rock",N867="music/faith","faith",N867="publishing/children's books","children's books",N867="publishing/art books","art books",N867="publishing/fiction","fiction",N867="publishing/translations","translations",N867="music/pop","pop",N867="music/classical music","classical music",N867="publishing/nonfiction","nonfiction",N867="publishing/radio &amp; podcasts","radio &amp; podcasts",N867="music/world music","world music",N867="music/metal","metal",N867="music/jazz","jazz","TRUE","FALSE")</f>
        <v>jazz</v>
      </c>
      <c r="S867" s="5">
        <f t="shared" si="54"/>
        <v>41230.77311342593</v>
      </c>
      <c r="T867" s="5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52"/>
        <v>18.285714285714285</v>
      </c>
      <c r="P868" s="24">
        <f t="shared" si="53"/>
        <v>58.18181818181818</v>
      </c>
      <c r="Q868" t="str" cm="1">
        <f t="array" ref="Q868">_xlfn.IFS(N868="food/small batch","food",N868="food/restaurants","food",N868="food/food trucks","food",N868="theater/spaces","theater",N868="theater/musical","theater",N868="theater/plays","theater",N868="technology/web","technology",N868="technology/space exploration","technology",N868="technology/makerspaces","technology",N868="technology/hardware","technology",N868="technology/gadgets","technology",N868="technology/wearables","technology",N868="film &amp; video/television","film &amp; video",N868="film &amp; video/animation","film &amp; video",N868="film &amp; video/science fiction","film &amp; video",N868="film &amp; video/documentary","film &amp; video",N868="film &amp; video/drama","film &amp; video",N868="film &amp; video/shorts","film &amp; video",N868="games/video games","games",N868="games/tabletop games","games",N868="games/mobile games","games",N868="journalism/audio","journalism",N868="photography/people","photography",N868="photography/photobooks","photography",N868="photography/places","photography",N868="photography/nature","photography",N868="music/electronic music","music",N868="music/rock","music",N868="music/indie rock","music",N868="music/faith","music",N868="publishing/children's books","publishing",N868="publishing/art books","publishing",N868="publishing/fiction","publishing",N868="publishing/translations","publishing",N868="music/pop","music",N868="music/classical music","music",N868="publishing/nonfiction","publishing",N868="publishing/radio &amp; podcasts","publishing",N868="music/world music","music",N868="music/metal","music",N868="music/jazz","music","TRUE","FALSE")</f>
        <v>music</v>
      </c>
      <c r="R868" t="str" cm="1">
        <f t="array" ref="R868">_xlfn.IFS(N868="food/small batch","small batch",N868="food/restaurants","retaurants",N868="food/food trucks","food trucks",N868="theater/spaces","spaces",N868="theater/musical","musical",N868="theater/plays","plays",N868="technology/web","web",N868="technology/space exploration","space exploration",N868="technology/makerspaces","makerspaces",N868="technology/hardware","hardware",N868="technology/gadgets","gadgets",N868="technology/wearables","wearables",N868="film &amp; video/television","television",N868="film &amp; video/animation","animation",N868="film &amp; video/science fiction","science fiction",N868="film &amp; video/documentary","documentary",N868="film &amp; video/drama","drama",N868="film &amp; video/shorts","shorts",N868="games/video games","video games",N868="games/tabletop games","tabletop games",N868="games/mobile games","mobile games",N868="journalism/audio","audio",N868="photography/people","people",N868="photography/photobooks","photobooks",N868="photography/places","places",N868="photography/nature","nature",N868="music/electronic music","electronic music",N868="music/rock","rock",N868="music/indie rock","indie rock",N868="music/faith","faith",N868="publishing/children's books","children's books",N868="publishing/art books","art books",N868="publishing/fiction","fiction",N868="publishing/translations","translations",N868="music/pop","pop",N868="music/classical music","classical music",N868="publishing/nonfiction","nonfiction",N868="publishing/radio &amp; podcasts","radio &amp; podcasts",N868="music/world music","world music",N868="music/metal","metal",N868="music/jazz","jazz","TRUE","FALSE")</f>
        <v>jazz</v>
      </c>
      <c r="S868" s="5">
        <f t="shared" si="54"/>
        <v>42025.637939814813</v>
      </c>
      <c r="T868" s="5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52"/>
        <v>24.02</v>
      </c>
      <c r="P869" s="24">
        <f t="shared" si="53"/>
        <v>109.18181818181819</v>
      </c>
      <c r="Q869" t="str" cm="1">
        <f t="array" ref="Q869">_xlfn.IFS(N869="food/small batch","food",N869="food/restaurants","food",N869="food/food trucks","food",N869="theater/spaces","theater",N869="theater/musical","theater",N869="theater/plays","theater",N869="technology/web","technology",N869="technology/space exploration","technology",N869="technology/makerspaces","technology",N869="technology/hardware","technology",N869="technology/gadgets","technology",N869="technology/wearables","technology",N869="film &amp; video/television","film &amp; video",N869="film &amp; video/animation","film &amp; video",N869="film &amp; video/science fiction","film &amp; video",N869="film &amp; video/documentary","film &amp; video",N869="film &amp; video/drama","film &amp; video",N869="film &amp; video/shorts","film &amp; video",N869="games/video games","games",N869="games/tabletop games","games",N869="games/mobile games","games",N869="journalism/audio","journalism",N869="photography/people","photography",N869="photography/photobooks","photography",N869="photography/places","photography",N869="photography/nature","photography",N869="music/electronic music","music",N869="music/rock","music",N869="music/indie rock","music",N869="music/faith","music",N869="publishing/children's books","publishing",N869="publishing/art books","publishing",N869="publishing/fiction","publishing",N869="publishing/translations","publishing",N869="music/pop","music",N869="music/classical music","music",N869="publishing/nonfiction","publishing",N869="publishing/radio &amp; podcasts","publishing",N869="music/world music","music",N869="music/metal","music",N869="music/jazz","music","TRUE","FALSE")</f>
        <v>music</v>
      </c>
      <c r="R869" t="str" cm="1">
        <f t="array" ref="R869">_xlfn.IFS(N869="food/small batch","small batch",N869="food/restaurants","retaurants",N869="food/food trucks","food trucks",N869="theater/spaces","spaces",N869="theater/musical","musical",N869="theater/plays","plays",N869="technology/web","web",N869="technology/space exploration","space exploration",N869="technology/makerspaces","makerspaces",N869="technology/hardware","hardware",N869="technology/gadgets","gadgets",N869="technology/wearables","wearables",N869="film &amp; video/television","television",N869="film &amp; video/animation","animation",N869="film &amp; video/science fiction","science fiction",N869="film &amp; video/documentary","documentary",N869="film &amp; video/drama","drama",N869="film &amp; video/shorts","shorts",N869="games/video games","video games",N869="games/tabletop games","tabletop games",N869="games/mobile games","mobile games",N869="journalism/audio","audio",N869="photography/people","people",N869="photography/photobooks","photobooks",N869="photography/places","places",N869="photography/nature","nature",N869="music/electronic music","electronic music",N869="music/rock","rock",N869="music/indie rock","indie rock",N869="music/faith","faith",N869="publishing/children's books","children's books",N869="publishing/art books","art books",N869="publishing/fiction","fiction",N869="publishing/translations","translations",N869="music/pop","pop",N869="music/classical music","classical music",N869="publishing/nonfiction","nonfiction",N869="publishing/radio &amp; podcasts","radio &amp; podcasts",N869="music/world music","world music",N869="music/metal","metal",N869="music/jazz","jazz","TRUE","FALSE")</f>
        <v>jazz</v>
      </c>
      <c r="S869" s="5">
        <f t="shared" si="54"/>
        <v>40088.105393518519</v>
      </c>
      <c r="T869" s="5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52"/>
        <v>0.1111111111111111</v>
      </c>
      <c r="P870" s="24">
        <f t="shared" si="53"/>
        <v>50</v>
      </c>
      <c r="Q870" t="str" cm="1">
        <f t="array" ref="Q870">_xlfn.IFS(N870="food/small batch","food",N870="food/restaurants","food",N870="food/food trucks","food",N870="theater/spaces","theater",N870="theater/musical","theater",N870="theater/plays","theater",N870="technology/web","technology",N870="technology/space exploration","technology",N870="technology/makerspaces","technology",N870="technology/hardware","technology",N870="technology/gadgets","technology",N870="technology/wearables","technology",N870="film &amp; video/television","film &amp; video",N870="film &amp; video/animation","film &amp; video",N870="film &amp; video/science fiction","film &amp; video",N870="film &amp; video/documentary","film &amp; video",N870="film &amp; video/drama","film &amp; video",N870="film &amp; video/shorts","film &amp; video",N870="games/video games","games",N870="games/tabletop games","games",N870="games/mobile games","games",N870="journalism/audio","journalism",N870="photography/people","photography",N870="photography/photobooks","photography",N870="photography/places","photography",N870="photography/nature","photography",N870="music/electronic music","music",N870="music/rock","music",N870="music/indie rock","music",N870="music/faith","music",N870="publishing/children's books","publishing",N870="publishing/art books","publishing",N870="publishing/fiction","publishing",N870="publishing/translations","publishing",N870="music/pop","music",N870="music/classical music","music",N870="publishing/nonfiction","publishing",N870="publishing/radio &amp; podcasts","publishing",N870="music/world music","music",N870="music/metal","music",N870="music/jazz","music","TRUE","FALSE")</f>
        <v>music</v>
      </c>
      <c r="R870" t="str" cm="1">
        <f t="array" ref="R870">_xlfn.IFS(N870="food/small batch","small batch",N870="food/restaurants","retaurants",N870="food/food trucks","food trucks",N870="theater/spaces","spaces",N870="theater/musical","musical",N870="theater/plays","plays",N870="technology/web","web",N870="technology/space exploration","space exploration",N870="technology/makerspaces","makerspaces",N870="technology/hardware","hardware",N870="technology/gadgets","gadgets",N870="technology/wearables","wearables",N870="film &amp; video/television","television",N870="film &amp; video/animation","animation",N870="film &amp; video/science fiction","science fiction",N870="film &amp; video/documentary","documentary",N870="film &amp; video/drama","drama",N870="film &amp; video/shorts","shorts",N870="games/video games","video games",N870="games/tabletop games","tabletop games",N870="games/mobile games","mobile games",N870="journalism/audio","audio",N870="photography/people","people",N870="photography/photobooks","photobooks",N870="photography/places","places",N870="photography/nature","nature",N870="music/electronic music","electronic music",N870="music/rock","rock",N870="music/indie rock","indie rock",N870="music/faith","faith",N870="publishing/children's books","children's books",N870="publishing/art books","art books",N870="publishing/fiction","fiction",N870="publishing/translations","translations",N870="music/pop","pop",N870="music/classical music","classical music",N870="publishing/nonfiction","nonfiction",N870="publishing/radio &amp; podcasts","radio &amp; podcasts",N870="music/world music","world music",N870="music/metal","metal",N870="music/jazz","jazz","TRUE","FALSE")</f>
        <v>jazz</v>
      </c>
      <c r="S870" s="5">
        <f t="shared" si="54"/>
        <v>41616.027754629627</v>
      </c>
      <c r="T870" s="5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52"/>
        <v>11.818181818181818</v>
      </c>
      <c r="P871" s="24">
        <f t="shared" si="53"/>
        <v>346.66666666666669</v>
      </c>
      <c r="Q871" t="str" cm="1">
        <f t="array" ref="Q871">_xlfn.IFS(N871="food/small batch","food",N871="food/restaurants","food",N871="food/food trucks","food",N871="theater/spaces","theater",N871="theater/musical","theater",N871="theater/plays","theater",N871="technology/web","technology",N871="technology/space exploration","technology",N871="technology/makerspaces","technology",N871="technology/hardware","technology",N871="technology/gadgets","technology",N871="technology/wearables","technology",N871="film &amp; video/television","film &amp; video",N871="film &amp; video/animation","film &amp; video",N871="film &amp; video/science fiction","film &amp; video",N871="film &amp; video/documentary","film &amp; video",N871="film &amp; video/drama","film &amp; video",N871="film &amp; video/shorts","film &amp; video",N871="games/video games","games",N871="games/tabletop games","games",N871="games/mobile games","games",N871="journalism/audio","journalism",N871="photography/people","photography",N871="photography/photobooks","photography",N871="photography/places","photography",N871="photography/nature","photography",N871="music/electronic music","music",N871="music/rock","music",N871="music/indie rock","music",N871="music/faith","music",N871="publishing/children's books","publishing",N871="publishing/art books","publishing",N871="publishing/fiction","publishing",N871="publishing/translations","publishing",N871="music/pop","music",N871="music/classical music","music",N871="publishing/nonfiction","publishing",N871="publishing/radio &amp; podcasts","publishing",N871="music/world music","music",N871="music/metal","music",N871="music/jazz","music","TRUE","FALSE")</f>
        <v>music</v>
      </c>
      <c r="R871" t="str" cm="1">
        <f t="array" ref="R871">_xlfn.IFS(N871="food/small batch","small batch",N871="food/restaurants","retaurants",N871="food/food trucks","food trucks",N871="theater/spaces","spaces",N871="theater/musical","musical",N871="theater/plays","plays",N871="technology/web","web",N871="technology/space exploration","space exploration",N871="technology/makerspaces","makerspaces",N871="technology/hardware","hardware",N871="technology/gadgets","gadgets",N871="technology/wearables","wearables",N871="film &amp; video/television","television",N871="film &amp; video/animation","animation",N871="film &amp; video/science fiction","science fiction",N871="film &amp; video/documentary","documentary",N871="film &amp; video/drama","drama",N871="film &amp; video/shorts","shorts",N871="games/video games","video games",N871="games/tabletop games","tabletop games",N871="games/mobile games","mobile games",N871="journalism/audio","audio",N871="photography/people","people",N871="photography/photobooks","photobooks",N871="photography/places","places",N871="photography/nature","nature",N871="music/electronic music","electronic music",N871="music/rock","rock",N871="music/indie rock","indie rock",N871="music/faith","faith",N871="publishing/children's books","children's books",N871="publishing/art books","art books",N871="publishing/fiction","fiction",N871="publishing/translations","translations",N871="music/pop","pop",N871="music/classical music","classical music",N871="publishing/nonfiction","nonfiction",N871="publishing/radio &amp; podcasts","radio &amp; podcasts",N871="music/world music","world music",N871="music/metal","metal",N871="music/jazz","jazz","TRUE","FALSE")</f>
        <v>jazz</v>
      </c>
      <c r="S871" s="5">
        <f t="shared" si="54"/>
        <v>41342.845567129632</v>
      </c>
      <c r="T871" s="5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52"/>
        <v>0.31</v>
      </c>
      <c r="P872" s="24">
        <f t="shared" si="53"/>
        <v>12.4</v>
      </c>
      <c r="Q872" t="str" cm="1">
        <f t="array" ref="Q872">_xlfn.IFS(N872="food/small batch","food",N872="food/restaurants","food",N872="food/food trucks","food",N872="theater/spaces","theater",N872="theater/musical","theater",N872="theater/plays","theater",N872="technology/web","technology",N872="technology/space exploration","technology",N872="technology/makerspaces","technology",N872="technology/hardware","technology",N872="technology/gadgets","technology",N872="technology/wearables","technology",N872="film &amp; video/television","film &amp; video",N872="film &amp; video/animation","film &amp; video",N872="film &amp; video/science fiction","film &amp; video",N872="film &amp; video/documentary","film &amp; video",N872="film &amp; video/drama","film &amp; video",N872="film &amp; video/shorts","film &amp; video",N872="games/video games","games",N872="games/tabletop games","games",N872="games/mobile games","games",N872="journalism/audio","journalism",N872="photography/people","photography",N872="photography/photobooks","photography",N872="photography/places","photography",N872="photography/nature","photography",N872="music/electronic music","music",N872="music/rock","music",N872="music/indie rock","music",N872="music/faith","music",N872="publishing/children's books","publishing",N872="publishing/art books","publishing",N872="publishing/fiction","publishing",N872="publishing/translations","publishing",N872="music/pop","music",N872="music/classical music","music",N872="publishing/nonfiction","publishing",N872="publishing/radio &amp; podcasts","publishing",N872="music/world music","music",N872="music/metal","music",N872="music/jazz","music","TRUE","FALSE")</f>
        <v>music</v>
      </c>
      <c r="R872" t="str" cm="1">
        <f t="array" ref="R872">_xlfn.IFS(N872="food/small batch","small batch",N872="food/restaurants","retaurants",N872="food/food trucks","food trucks",N872="theater/spaces","spaces",N872="theater/musical","musical",N872="theater/plays","plays",N872="technology/web","web",N872="technology/space exploration","space exploration",N872="technology/makerspaces","makerspaces",N872="technology/hardware","hardware",N872="technology/gadgets","gadgets",N872="technology/wearables","wearables",N872="film &amp; video/television","television",N872="film &amp; video/animation","animation",N872="film &amp; video/science fiction","science fiction",N872="film &amp; video/documentary","documentary",N872="film &amp; video/drama","drama",N872="film &amp; video/shorts","shorts",N872="games/video games","video games",N872="games/tabletop games","tabletop games",N872="games/mobile games","mobile games",N872="journalism/audio","audio",N872="photography/people","people",N872="photography/photobooks","photobooks",N872="photography/places","places",N872="photography/nature","nature",N872="music/electronic music","electronic music",N872="music/rock","rock",N872="music/indie rock","indie rock",N872="music/faith","faith",N872="publishing/children's books","children's books",N872="publishing/art books","art books",N872="publishing/fiction","fiction",N872="publishing/translations","translations",N872="music/pop","pop",N872="music/classical music","classical music",N872="publishing/nonfiction","nonfiction",N872="publishing/radio &amp; podcasts","radio &amp; podcasts",N872="music/world music","world music",N872="music/metal","metal",N872="music/jazz","jazz","TRUE","FALSE")</f>
        <v>jazz</v>
      </c>
      <c r="S872" s="5">
        <f t="shared" si="54"/>
        <v>41488.022256944445</v>
      </c>
      <c r="T872" s="5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52"/>
        <v>5.416666666666667</v>
      </c>
      <c r="P873" s="24">
        <f t="shared" si="53"/>
        <v>27.083333333333332</v>
      </c>
      <c r="Q873" t="str" cm="1">
        <f t="array" ref="Q873">_xlfn.IFS(N873="food/small batch","food",N873="food/restaurants","food",N873="food/food trucks","food",N873="theater/spaces","theater",N873="theater/musical","theater",N873="theater/plays","theater",N873="technology/web","technology",N873="technology/space exploration","technology",N873="technology/makerspaces","technology",N873="technology/hardware","technology",N873="technology/gadgets","technology",N873="technology/wearables","technology",N873="film &amp; video/television","film &amp; video",N873="film &amp; video/animation","film &amp; video",N873="film &amp; video/science fiction","film &amp; video",N873="film &amp; video/documentary","film &amp; video",N873="film &amp; video/drama","film &amp; video",N873="film &amp; video/shorts","film &amp; video",N873="games/video games","games",N873="games/tabletop games","games",N873="games/mobile games","games",N873="journalism/audio","journalism",N873="photography/people","photography",N873="photography/photobooks","photography",N873="photography/places","photography",N873="photography/nature","photography",N873="music/electronic music","music",N873="music/rock","music",N873="music/indie rock","music",N873="music/faith","music",N873="publishing/children's books","publishing",N873="publishing/art books","publishing",N873="publishing/fiction","publishing",N873="publishing/translations","publishing",N873="music/pop","music",N873="music/classical music","music",N873="publishing/nonfiction","publishing",N873="publishing/radio &amp; podcasts","publishing",N873="music/world music","music",N873="music/metal","music",N873="music/jazz","music","TRUE","FALSE")</f>
        <v>music</v>
      </c>
      <c r="R873" t="str" cm="1">
        <f t="array" ref="R873">_xlfn.IFS(N873="food/small batch","small batch",N873="food/restaurants","retaurants",N873="food/food trucks","food trucks",N873="theater/spaces","spaces",N873="theater/musical","musical",N873="theater/plays","plays",N873="technology/web","web",N873="technology/space exploration","space exploration",N873="technology/makerspaces","makerspaces",N873="technology/hardware","hardware",N873="technology/gadgets","gadgets",N873="technology/wearables","wearables",N873="film &amp; video/television","television",N873="film &amp; video/animation","animation",N873="film &amp; video/science fiction","science fiction",N873="film &amp; video/documentary","documentary",N873="film &amp; video/drama","drama",N873="film &amp; video/shorts","shorts",N873="games/video games","video games",N873="games/tabletop games","tabletop games",N873="games/mobile games","mobile games",N873="journalism/audio","audio",N873="photography/people","people",N873="photography/photobooks","photobooks",N873="photography/places","places",N873="photography/nature","nature",N873="music/electronic music","electronic music",N873="music/rock","rock",N873="music/indie rock","indie rock",N873="music/faith","faith",N873="publishing/children's books","children's books",N873="publishing/art books","art books",N873="publishing/fiction","fiction",N873="publishing/translations","translations",N873="music/pop","pop",N873="music/classical music","classical music",N873="publishing/nonfiction","nonfiction",N873="publishing/radio &amp; podcasts","radio &amp; podcasts",N873="music/world music","world music",N873="music/metal","metal",N873="music/jazz","jazz","TRUE","FALSE")</f>
        <v>jazz</v>
      </c>
      <c r="S873" s="5">
        <f t="shared" si="54"/>
        <v>41577.561284722222</v>
      </c>
      <c r="T873" s="5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52"/>
        <v>0.8125</v>
      </c>
      <c r="P874" s="24">
        <f t="shared" si="53"/>
        <v>32.5</v>
      </c>
      <c r="Q874" t="str" cm="1">
        <f t="array" ref="Q874">_xlfn.IFS(N874="food/small batch","food",N874="food/restaurants","food",N874="food/food trucks","food",N874="theater/spaces","theater",N874="theater/musical","theater",N874="theater/plays","theater",N874="technology/web","technology",N874="technology/space exploration","technology",N874="technology/makerspaces","technology",N874="technology/hardware","technology",N874="technology/gadgets","technology",N874="technology/wearables","technology",N874="film &amp; video/television","film &amp; video",N874="film &amp; video/animation","film &amp; video",N874="film &amp; video/science fiction","film &amp; video",N874="film &amp; video/documentary","film &amp; video",N874="film &amp; video/drama","film &amp; video",N874="film &amp; video/shorts","film &amp; video",N874="games/video games","games",N874="games/tabletop games","games",N874="games/mobile games","games",N874="journalism/audio","journalism",N874="photography/people","photography",N874="photography/photobooks","photography",N874="photography/places","photography",N874="photography/nature","photography",N874="music/electronic music","music",N874="music/rock","music",N874="music/indie rock","music",N874="music/faith","music",N874="publishing/children's books","publishing",N874="publishing/art books","publishing",N874="publishing/fiction","publishing",N874="publishing/translations","publishing",N874="music/pop","music",N874="music/classical music","music",N874="publishing/nonfiction","publishing",N874="publishing/radio &amp; podcasts","publishing",N874="music/world music","music",N874="music/metal","music",N874="music/jazz","music","TRUE","FALSE")</f>
        <v>music</v>
      </c>
      <c r="R874" t="str" cm="1">
        <f t="array" ref="R874">_xlfn.IFS(N874="food/small batch","small batch",N874="food/restaurants","retaurants",N874="food/food trucks","food trucks",N874="theater/spaces","spaces",N874="theater/musical","musical",N874="theater/plays","plays",N874="technology/web","web",N874="technology/space exploration","space exploration",N874="technology/makerspaces","makerspaces",N874="technology/hardware","hardware",N874="technology/gadgets","gadgets",N874="technology/wearables","wearables",N874="film &amp; video/television","television",N874="film &amp; video/animation","animation",N874="film &amp; video/science fiction","science fiction",N874="film &amp; video/documentary","documentary",N874="film &amp; video/drama","drama",N874="film &amp; video/shorts","shorts",N874="games/video games","video games",N874="games/tabletop games","tabletop games",N874="games/mobile games","mobile games",N874="journalism/audio","audio",N874="photography/people","people",N874="photography/photobooks","photobooks",N874="photography/places","places",N874="photography/nature","nature",N874="music/electronic music","electronic music",N874="music/rock","rock",N874="music/indie rock","indie rock",N874="music/faith","faith",N874="publishing/children's books","children's books",N874="publishing/art books","art books",N874="publishing/fiction","fiction",N874="publishing/translations","translations",N874="music/pop","pop",N874="music/classical music","classical music",N874="publishing/nonfiction","nonfiction",N874="publishing/radio &amp; podcasts","radio &amp; podcasts",N874="music/world music","world music",N874="music/metal","metal",N874="music/jazz","jazz","TRUE","FALSE")</f>
        <v>jazz</v>
      </c>
      <c r="S874" s="5">
        <f t="shared" si="54"/>
        <v>40567.825543981482</v>
      </c>
      <c r="T874" s="5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52"/>
        <v>1.2857142857142856</v>
      </c>
      <c r="P875" s="24">
        <f t="shared" si="53"/>
        <v>9</v>
      </c>
      <c r="Q875" t="str" cm="1">
        <f t="array" ref="Q875">_xlfn.IFS(N875="food/small batch","food",N875="food/restaurants","food",N875="food/food trucks","food",N875="theater/spaces","theater",N875="theater/musical","theater",N875="theater/plays","theater",N875="technology/web","technology",N875="technology/space exploration","technology",N875="technology/makerspaces","technology",N875="technology/hardware","technology",N875="technology/gadgets","technology",N875="technology/wearables","technology",N875="film &amp; video/television","film &amp; video",N875="film &amp; video/animation","film &amp; video",N875="film &amp; video/science fiction","film &amp; video",N875="film &amp; video/documentary","film &amp; video",N875="film &amp; video/drama","film &amp; video",N875="film &amp; video/shorts","film &amp; video",N875="games/video games","games",N875="games/tabletop games","games",N875="games/mobile games","games",N875="journalism/audio","journalism",N875="photography/people","photography",N875="photography/photobooks","photography",N875="photography/places","photography",N875="photography/nature","photography",N875="music/electronic music","music",N875="music/rock","music",N875="music/indie rock","music",N875="music/faith","music",N875="publishing/children's books","publishing",N875="publishing/art books","publishing",N875="publishing/fiction","publishing",N875="publishing/translations","publishing",N875="music/pop","music",N875="music/classical music","music",N875="publishing/nonfiction","publishing",N875="publishing/radio &amp; podcasts","publishing",N875="music/world music","music",N875="music/metal","music",N875="music/jazz","music","TRUE","FALSE")</f>
        <v>music</v>
      </c>
      <c r="R875" t="str" cm="1">
        <f t="array" ref="R875">_xlfn.IFS(N875="food/small batch","small batch",N875="food/restaurants","retaurants",N875="food/food trucks","food trucks",N875="theater/spaces","spaces",N875="theater/musical","musical",N875="theater/plays","plays",N875="technology/web","web",N875="technology/space exploration","space exploration",N875="technology/makerspaces","makerspaces",N875="technology/hardware","hardware",N875="technology/gadgets","gadgets",N875="technology/wearables","wearables",N875="film &amp; video/television","television",N875="film &amp; video/animation","animation",N875="film &amp; video/science fiction","science fiction",N875="film &amp; video/documentary","documentary",N875="film &amp; video/drama","drama",N875="film &amp; video/shorts","shorts",N875="games/video games","video games",N875="games/tabletop games","tabletop games",N875="games/mobile games","mobile games",N875="journalism/audio","audio",N875="photography/people","people",N875="photography/photobooks","photobooks",N875="photography/places","places",N875="photography/nature","nature",N875="music/electronic music","electronic music",N875="music/rock","rock",N875="music/indie rock","indie rock",N875="music/faith","faith",N875="publishing/children's books","children's books",N875="publishing/art books","art books",N875="publishing/fiction","fiction",N875="publishing/translations","translations",N875="music/pop","pop",N875="music/classical music","classical music",N875="publishing/nonfiction","nonfiction",N875="publishing/radio &amp; podcasts","radio &amp; podcasts",N875="music/world music","world music",N875="music/metal","metal",N875="music/jazz","jazz","TRUE","FALSE")</f>
        <v>jazz</v>
      </c>
      <c r="S875" s="5">
        <f t="shared" si="54"/>
        <v>41184.167129629634</v>
      </c>
      <c r="T875" s="5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52"/>
        <v>24.333333333333336</v>
      </c>
      <c r="P876" s="24">
        <f t="shared" si="53"/>
        <v>34.761904761904759</v>
      </c>
      <c r="Q876" t="str" cm="1">
        <f t="array" ref="Q876">_xlfn.IFS(N876="food/small batch","food",N876="food/restaurants","food",N876="food/food trucks","food",N876="theater/spaces","theater",N876="theater/musical","theater",N876="theater/plays","theater",N876="technology/web","technology",N876="technology/space exploration","technology",N876="technology/makerspaces","technology",N876="technology/hardware","technology",N876="technology/gadgets","technology",N876="technology/wearables","technology",N876="film &amp; video/television","film &amp; video",N876="film &amp; video/animation","film &amp; video",N876="film &amp; video/science fiction","film &amp; video",N876="film &amp; video/documentary","film &amp; video",N876="film &amp; video/drama","film &amp; video",N876="film &amp; video/shorts","film &amp; video",N876="games/video games","games",N876="games/tabletop games","games",N876="games/mobile games","games",N876="journalism/audio","journalism",N876="photography/people","photography",N876="photography/photobooks","photography",N876="photography/places","photography",N876="photography/nature","photography",N876="music/electronic music","music",N876="music/rock","music",N876="music/indie rock","music",N876="music/faith","music",N876="publishing/children's books","publishing",N876="publishing/art books","publishing",N876="publishing/fiction","publishing",N876="publishing/translations","publishing",N876="music/pop","music",N876="music/classical music","music",N876="publishing/nonfiction","publishing",N876="publishing/radio &amp; podcasts","publishing",N876="music/world music","music",N876="music/metal","music",N876="music/jazz","music","TRUE","FALSE")</f>
        <v>music</v>
      </c>
      <c r="R876" t="str" cm="1">
        <f t="array" ref="R876">_xlfn.IFS(N876="food/small batch","small batch",N876="food/restaurants","retaurants",N876="food/food trucks","food trucks",N876="theater/spaces","spaces",N876="theater/musical","musical",N876="theater/plays","plays",N876="technology/web","web",N876="technology/space exploration","space exploration",N876="technology/makerspaces","makerspaces",N876="technology/hardware","hardware",N876="technology/gadgets","gadgets",N876="technology/wearables","wearables",N876="film &amp; video/television","television",N876="film &amp; video/animation","animation",N876="film &amp; video/science fiction","science fiction",N876="film &amp; video/documentary","documentary",N876="film &amp; video/drama","drama",N876="film &amp; video/shorts","shorts",N876="games/video games","video games",N876="games/tabletop games","tabletop games",N876="games/mobile games","mobile games",N876="journalism/audio","audio",N876="photography/people","people",N876="photography/photobooks","photobooks",N876="photography/places","places",N876="photography/nature","nature",N876="music/electronic music","electronic music",N876="music/rock","rock",N876="music/indie rock","indie rock",N876="music/faith","faith",N876="publishing/children's books","children's books",N876="publishing/art books","art books",N876="publishing/fiction","fiction",N876="publishing/translations","translations",N876="music/pop","pop",N876="music/classical music","classical music",N876="publishing/nonfiction","nonfiction",N876="publishing/radio &amp; podcasts","radio &amp; podcasts",N876="music/world music","world music",N876="music/metal","metal",N876="music/jazz","jazz","TRUE","FALSE")</f>
        <v>jazz</v>
      </c>
      <c r="S876" s="5">
        <f t="shared" si="54"/>
        <v>41368.583726851852</v>
      </c>
      <c r="T876" s="5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52"/>
        <v>0</v>
      </c>
      <c r="P877" s="24" t="e">
        <f t="shared" si="53"/>
        <v>#DIV/0!</v>
      </c>
      <c r="Q877" t="str" cm="1">
        <f t="array" ref="Q877">_xlfn.IFS(N877="food/small batch","food",N877="food/restaurants","food",N877="food/food trucks","food",N877="theater/spaces","theater",N877="theater/musical","theater",N877="theater/plays","theater",N877="technology/web","technology",N877="technology/space exploration","technology",N877="technology/makerspaces","technology",N877="technology/hardware","technology",N877="technology/gadgets","technology",N877="technology/wearables","technology",N877="film &amp; video/television","film &amp; video",N877="film &amp; video/animation","film &amp; video",N877="film &amp; video/science fiction","film &amp; video",N877="film &amp; video/documentary","film &amp; video",N877="film &amp; video/drama","film &amp; video",N877="film &amp; video/shorts","film &amp; video",N877="games/video games","games",N877="games/tabletop games","games",N877="games/mobile games","games",N877="journalism/audio","journalism",N877="photography/people","photography",N877="photography/photobooks","photography",N877="photography/places","photography",N877="photography/nature","photography",N877="music/electronic music","music",N877="music/rock","music",N877="music/indie rock","music",N877="music/faith","music",N877="publishing/children's books","publishing",N877="publishing/art books","publishing",N877="publishing/fiction","publishing",N877="publishing/translations","publishing",N877="music/pop","music",N877="music/classical music","music",N877="publishing/nonfiction","publishing",N877="publishing/radio &amp; podcasts","publishing",N877="music/world music","music",N877="music/metal","music",N877="music/jazz","music","TRUE","FALSE")</f>
        <v>music</v>
      </c>
      <c r="R877" t="str" cm="1">
        <f t="array" ref="R877">_xlfn.IFS(N877="food/small batch","small batch",N877="food/restaurants","retaurants",N877="food/food trucks","food trucks",N877="theater/spaces","spaces",N877="theater/musical","musical",N877="theater/plays","plays",N877="technology/web","web",N877="technology/space exploration","space exploration",N877="technology/makerspaces","makerspaces",N877="technology/hardware","hardware",N877="technology/gadgets","gadgets",N877="technology/wearables","wearables",N877="film &amp; video/television","television",N877="film &amp; video/animation","animation",N877="film &amp; video/science fiction","science fiction",N877="film &amp; video/documentary","documentary",N877="film &amp; video/drama","drama",N877="film &amp; video/shorts","shorts",N877="games/video games","video games",N877="games/tabletop games","tabletop games",N877="games/mobile games","mobile games",N877="journalism/audio","audio",N877="photography/people","people",N877="photography/photobooks","photobooks",N877="photography/places","places",N877="photography/nature","nature",N877="music/electronic music","electronic music",N877="music/rock","rock",N877="music/indie rock","indie rock",N877="music/faith","faith",N877="publishing/children's books","children's books",N877="publishing/art books","art books",N877="publishing/fiction","fiction",N877="publishing/translations","translations",N877="music/pop","pop",N877="music/classical music","classical music",N877="publishing/nonfiction","nonfiction",N877="publishing/radio &amp; podcasts","radio &amp; podcasts",N877="music/world music","world music",N877="music/metal","metal",N877="music/jazz","jazz","TRUE","FALSE")</f>
        <v>jazz</v>
      </c>
      <c r="S877" s="5">
        <f t="shared" si="54"/>
        <v>42248.723738425921</v>
      </c>
      <c r="T877" s="5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52"/>
        <v>40.799492385786799</v>
      </c>
      <c r="P878" s="24">
        <f t="shared" si="53"/>
        <v>28.577777777777779</v>
      </c>
      <c r="Q878" t="str" cm="1">
        <f t="array" ref="Q878">_xlfn.IFS(N878="food/small batch","food",N878="food/restaurants","food",N878="food/food trucks","food",N878="theater/spaces","theater",N878="theater/musical","theater",N878="theater/plays","theater",N878="technology/web","technology",N878="technology/space exploration","technology",N878="technology/makerspaces","technology",N878="technology/hardware","technology",N878="technology/gadgets","technology",N878="technology/wearables","technology",N878="film &amp; video/television","film &amp; video",N878="film &amp; video/animation","film &amp; video",N878="film &amp; video/science fiction","film &amp; video",N878="film &amp; video/documentary","film &amp; video",N878="film &amp; video/drama","film &amp; video",N878="film &amp; video/shorts","film &amp; video",N878="games/video games","games",N878="games/tabletop games","games",N878="games/mobile games","games",N878="journalism/audio","journalism",N878="photography/people","photography",N878="photography/photobooks","photography",N878="photography/places","photography",N878="photography/nature","photography",N878="music/electronic music","music",N878="music/rock","music",N878="music/indie rock","music",N878="music/faith","music",N878="publishing/children's books","publishing",N878="publishing/art books","publishing",N878="publishing/fiction","publishing",N878="publishing/translations","publishing",N878="music/pop","music",N878="music/classical music","music",N878="publishing/nonfiction","publishing",N878="publishing/radio &amp; podcasts","publishing",N878="music/world music","music",N878="music/metal","music",N878="music/jazz","music","TRUE","FALSE")</f>
        <v>music</v>
      </c>
      <c r="R878" t="str" cm="1">
        <f t="array" ref="R878">_xlfn.IFS(N878="food/small batch","small batch",N878="food/restaurants","retaurants",N878="food/food trucks","food trucks",N878="theater/spaces","spaces",N878="theater/musical","musical",N878="theater/plays","plays",N878="technology/web","web",N878="technology/space exploration","space exploration",N878="technology/makerspaces","makerspaces",N878="technology/hardware","hardware",N878="technology/gadgets","gadgets",N878="technology/wearables","wearables",N878="film &amp; video/television","television",N878="film &amp; video/animation","animation",N878="film &amp; video/science fiction","science fiction",N878="film &amp; video/documentary","documentary",N878="film &amp; video/drama","drama",N878="film &amp; video/shorts","shorts",N878="games/video games","video games",N878="games/tabletop games","tabletop games",N878="games/mobile games","mobile games",N878="journalism/audio","audio",N878="photography/people","people",N878="photography/photobooks","photobooks",N878="photography/places","places",N878="photography/nature","nature",N878="music/electronic music","electronic music",N878="music/rock","rock",N878="music/indie rock","indie rock",N878="music/faith","faith",N878="publishing/children's books","children's books",N878="publishing/art books","art books",N878="publishing/fiction","fiction",N878="publishing/translations","translations",N878="music/pop","pop",N878="music/classical music","classical music",N878="publishing/nonfiction","nonfiction",N878="publishing/radio &amp; podcasts","radio &amp; podcasts",N878="music/world music","world music",N878="music/metal","metal",N878="music/jazz","jazz","TRUE","FALSE")</f>
        <v>jazz</v>
      </c>
      <c r="S878" s="5">
        <f t="shared" si="54"/>
        <v>41276.496840277774</v>
      </c>
      <c r="T878" s="5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52"/>
        <v>67.55</v>
      </c>
      <c r="P879" s="24">
        <f t="shared" si="53"/>
        <v>46.586206896551722</v>
      </c>
      <c r="Q879" t="str" cm="1">
        <f t="array" ref="Q879">_xlfn.IFS(N879="food/small batch","food",N879="food/restaurants","food",N879="food/food trucks","food",N879="theater/spaces","theater",N879="theater/musical","theater",N879="theater/plays","theater",N879="technology/web","technology",N879="technology/space exploration","technology",N879="technology/makerspaces","technology",N879="technology/hardware","technology",N879="technology/gadgets","technology",N879="technology/wearables","technology",N879="film &amp; video/television","film &amp; video",N879="film &amp; video/animation","film &amp; video",N879="film &amp; video/science fiction","film &amp; video",N879="film &amp; video/documentary","film &amp; video",N879="film &amp; video/drama","film &amp; video",N879="film &amp; video/shorts","film &amp; video",N879="games/video games","games",N879="games/tabletop games","games",N879="games/mobile games","games",N879="journalism/audio","journalism",N879="photography/people","photography",N879="photography/photobooks","photography",N879="photography/places","photography",N879="photography/nature","photography",N879="music/electronic music","music",N879="music/rock","music",N879="music/indie rock","music",N879="music/faith","music",N879="publishing/children's books","publishing",N879="publishing/art books","publishing",N879="publishing/fiction","publishing",N879="publishing/translations","publishing",N879="music/pop","music",N879="music/classical music","music",N879="publishing/nonfiction","publishing",N879="publishing/radio &amp; podcasts","publishing",N879="music/world music","music",N879="music/metal","music",N879="music/jazz","music","TRUE","FALSE")</f>
        <v>music</v>
      </c>
      <c r="R879" t="str" cm="1">
        <f t="array" ref="R879">_xlfn.IFS(N879="food/small batch","small batch",N879="food/restaurants","retaurants",N879="food/food trucks","food trucks",N879="theater/spaces","spaces",N879="theater/musical","musical",N879="theater/plays","plays",N879="technology/web","web",N879="technology/space exploration","space exploration",N879="technology/makerspaces","makerspaces",N879="technology/hardware","hardware",N879="technology/gadgets","gadgets",N879="technology/wearables","wearables",N879="film &amp; video/television","television",N879="film &amp; video/animation","animation",N879="film &amp; video/science fiction","science fiction",N879="film &amp; video/documentary","documentary",N879="film &amp; video/drama","drama",N879="film &amp; video/shorts","shorts",N879="games/video games","video games",N879="games/tabletop games","tabletop games",N879="games/mobile games","mobile games",N879="journalism/audio","audio",N879="photography/people","people",N879="photography/photobooks","photobooks",N879="photography/places","places",N879="photography/nature","nature",N879="music/electronic music","electronic music",N879="music/rock","rock",N879="music/indie rock","indie rock",N879="music/faith","faith",N879="publishing/children's books","children's books",N879="publishing/art books","art books",N879="publishing/fiction","fiction",N879="publishing/translations","translations",N879="music/pop","pop",N879="music/classical music","classical music",N879="publishing/nonfiction","nonfiction",N879="publishing/radio &amp; podcasts","radio &amp; podcasts",N879="music/world music","world music",N879="music/metal","metal",N879="music/jazz","jazz","TRUE","FALSE")</f>
        <v>jazz</v>
      </c>
      <c r="S879" s="5">
        <f t="shared" si="54"/>
        <v>41597.788888888892</v>
      </c>
      <c r="T879" s="5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52"/>
        <v>1.3</v>
      </c>
      <c r="P880" s="24">
        <f t="shared" si="53"/>
        <v>32.5</v>
      </c>
      <c r="Q880" t="str" cm="1">
        <f t="array" ref="Q880">_xlfn.IFS(N880="food/small batch","food",N880="food/restaurants","food",N880="food/food trucks","food",N880="theater/spaces","theater",N880="theater/musical","theater",N880="theater/plays","theater",N880="technology/web","technology",N880="technology/space exploration","technology",N880="technology/makerspaces","technology",N880="technology/hardware","technology",N880="technology/gadgets","technology",N880="technology/wearables","technology",N880="film &amp; video/television","film &amp; video",N880="film &amp; video/animation","film &amp; video",N880="film &amp; video/science fiction","film &amp; video",N880="film &amp; video/documentary","film &amp; video",N880="film &amp; video/drama","film &amp; video",N880="film &amp; video/shorts","film &amp; video",N880="games/video games","games",N880="games/tabletop games","games",N880="games/mobile games","games",N880="journalism/audio","journalism",N880="photography/people","photography",N880="photography/photobooks","photography",N880="photography/places","photography",N880="photography/nature","photography",N880="music/electronic music","music",N880="music/rock","music",N880="music/indie rock","music",N880="music/faith","music",N880="publishing/children's books","publishing",N880="publishing/art books","publishing",N880="publishing/fiction","publishing",N880="publishing/translations","publishing",N880="music/pop","music",N880="music/classical music","music",N880="publishing/nonfiction","publishing",N880="publishing/radio &amp; podcasts","publishing",N880="music/world music","music",N880="music/metal","music",N880="music/jazz","music","TRUE","FALSE")</f>
        <v>music</v>
      </c>
      <c r="R880" t="str" cm="1">
        <f t="array" ref="R880">_xlfn.IFS(N880="food/small batch","small batch",N880="food/restaurants","retaurants",N880="food/food trucks","food trucks",N880="theater/spaces","spaces",N880="theater/musical","musical",N880="theater/plays","plays",N880="technology/web","web",N880="technology/space exploration","space exploration",N880="technology/makerspaces","makerspaces",N880="technology/hardware","hardware",N880="technology/gadgets","gadgets",N880="technology/wearables","wearables",N880="film &amp; video/television","television",N880="film &amp; video/animation","animation",N880="film &amp; video/science fiction","science fiction",N880="film &amp; video/documentary","documentary",N880="film &amp; video/drama","drama",N880="film &amp; video/shorts","shorts",N880="games/video games","video games",N880="games/tabletop games","tabletop games",N880="games/mobile games","mobile games",N880="journalism/audio","audio",N880="photography/people","people",N880="photography/photobooks","photobooks",N880="photography/places","places",N880="photography/nature","nature",N880="music/electronic music","electronic music",N880="music/rock","rock",N880="music/indie rock","indie rock",N880="music/faith","faith",N880="publishing/children's books","children's books",N880="publishing/art books","art books",N880="publishing/fiction","fiction",N880="publishing/translations","translations",N880="music/pop","pop",N880="music/classical music","classical music",N880="publishing/nonfiction","nonfiction",N880="publishing/radio &amp; podcasts","radio &amp; podcasts",N880="music/world music","world music",N880="music/metal","metal",N880="music/jazz","jazz","TRUE","FALSE")</f>
        <v>jazz</v>
      </c>
      <c r="S880" s="5">
        <f t="shared" si="54"/>
        <v>40505.232916666668</v>
      </c>
      <c r="T880" s="5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52"/>
        <v>30.666666666666664</v>
      </c>
      <c r="P881" s="24">
        <f t="shared" si="53"/>
        <v>21.466666666666665</v>
      </c>
      <c r="Q881" t="str" cm="1">
        <f t="array" ref="Q881">_xlfn.IFS(N881="food/small batch","food",N881="food/restaurants","food",N881="food/food trucks","food",N881="theater/spaces","theater",N881="theater/musical","theater",N881="theater/plays","theater",N881="technology/web","technology",N881="technology/space exploration","technology",N881="technology/makerspaces","technology",N881="technology/hardware","technology",N881="technology/gadgets","technology",N881="technology/wearables","technology",N881="film &amp; video/television","film &amp; video",N881="film &amp; video/animation","film &amp; video",N881="film &amp; video/science fiction","film &amp; video",N881="film &amp; video/documentary","film &amp; video",N881="film &amp; video/drama","film &amp; video",N881="film &amp; video/shorts","film &amp; video",N881="games/video games","games",N881="games/tabletop games","games",N881="games/mobile games","games",N881="journalism/audio","journalism",N881="photography/people","photography",N881="photography/photobooks","photography",N881="photography/places","photography",N881="photography/nature","photography",N881="music/electronic music","music",N881="music/rock","music",N881="music/indie rock","music",N881="music/faith","music",N881="publishing/children's books","publishing",N881="publishing/art books","publishing",N881="publishing/fiction","publishing",N881="publishing/translations","publishing",N881="music/pop","music",N881="music/classical music","music",N881="publishing/nonfiction","publishing",N881="publishing/radio &amp; podcasts","publishing",N881="music/world music","music",N881="music/metal","music",N881="music/jazz","music","TRUE","FALSE")</f>
        <v>music</v>
      </c>
      <c r="R881" t="str" cm="1">
        <f t="array" ref="R881">_xlfn.IFS(N881="food/small batch","small batch",N881="food/restaurants","retaurants",N881="food/food trucks","food trucks",N881="theater/spaces","spaces",N881="theater/musical","musical",N881="theater/plays","plays",N881="technology/web","web",N881="technology/space exploration","space exploration",N881="technology/makerspaces","makerspaces",N881="technology/hardware","hardware",N881="technology/gadgets","gadgets",N881="technology/wearables","wearables",N881="film &amp; video/television","television",N881="film &amp; video/animation","animation",N881="film &amp; video/science fiction","science fiction",N881="film &amp; video/documentary","documentary",N881="film &amp; video/drama","drama",N881="film &amp; video/shorts","shorts",N881="games/video games","video games",N881="games/tabletop games","tabletop games",N881="games/mobile games","mobile games",N881="journalism/audio","audio",N881="photography/people","people",N881="photography/photobooks","photobooks",N881="photography/places","places",N881="photography/nature","nature",N881="music/electronic music","electronic music",N881="music/rock","rock",N881="music/indie rock","indie rock",N881="music/faith","faith",N881="publishing/children's books","children's books",N881="publishing/art books","art books",N881="publishing/fiction","fiction",N881="publishing/translations","translations",N881="music/pop","pop",N881="music/classical music","classical music",N881="publishing/nonfiction","nonfiction",N881="publishing/radio &amp; podcasts","radio &amp; podcasts",N881="music/world music","world music",N881="music/metal","metal",N881="music/jazz","jazz","TRUE","FALSE")</f>
        <v>jazz</v>
      </c>
      <c r="S881" s="5">
        <f t="shared" si="54"/>
        <v>41037.829918981479</v>
      </c>
      <c r="T881" s="5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52"/>
        <v>2.9894179894179893</v>
      </c>
      <c r="P882" s="24">
        <f t="shared" si="53"/>
        <v>14.125</v>
      </c>
      <c r="Q882" t="str" cm="1">
        <f t="array" ref="Q882">_xlfn.IFS(N882="food/small batch","food",N882="food/restaurants","food",N882="food/food trucks","food",N882="theater/spaces","theater",N882="theater/musical","theater",N882="theater/plays","theater",N882="technology/web","technology",N882="technology/space exploration","technology",N882="technology/makerspaces","technology",N882="technology/hardware","technology",N882="technology/gadgets","technology",N882="technology/wearables","technology",N882="film &amp; video/television","film &amp; video",N882="film &amp; video/animation","film &amp; video",N882="film &amp; video/science fiction","film &amp; video",N882="film &amp; video/documentary","film &amp; video",N882="film &amp; video/drama","film &amp; video",N882="film &amp; video/shorts","film &amp; video",N882="games/video games","games",N882="games/tabletop games","games",N882="games/mobile games","games",N882="journalism/audio","journalism",N882="photography/people","photography",N882="photography/photobooks","photography",N882="photography/places","photography",N882="photography/nature","photography",N882="music/electronic music","music",N882="music/rock","music",N882="music/indie rock","music",N882="music/faith","music",N882="publishing/children's books","publishing",N882="publishing/art books","publishing",N882="publishing/fiction","publishing",N882="publishing/translations","publishing",N882="music/pop","music",N882="music/classical music","music",N882="publishing/nonfiction","publishing",N882="publishing/radio &amp; podcasts","publishing",N882="music/world music","music",N882="music/metal","music",N882="music/jazz","music","TRUE","FALSE")</f>
        <v>music</v>
      </c>
      <c r="R882" t="str" cm="1">
        <f t="array" ref="R882">_xlfn.IFS(N882="food/small batch","small batch",N882="food/restaurants","retaurants",N882="food/food trucks","food trucks",N882="theater/spaces","spaces",N882="theater/musical","musical",N882="theater/plays","plays",N882="technology/web","web",N882="technology/space exploration","space exploration",N882="technology/makerspaces","makerspaces",N882="technology/hardware","hardware",N882="technology/gadgets","gadgets",N882="technology/wearables","wearables",N882="film &amp; video/television","television",N882="film &amp; video/animation","animation",N882="film &amp; video/science fiction","science fiction",N882="film &amp; video/documentary","documentary",N882="film &amp; video/drama","drama",N882="film &amp; video/shorts","shorts",N882="games/video games","video games",N882="games/tabletop games","tabletop games",N882="games/mobile games","mobile games",N882="journalism/audio","audio",N882="photography/people","people",N882="photography/photobooks","photobooks",N882="photography/places","places",N882="photography/nature","nature",N882="music/electronic music","electronic music",N882="music/rock","rock",N882="music/indie rock","indie rock",N882="music/faith","faith",N882="publishing/children's books","children's books",N882="publishing/art books","art books",N882="publishing/fiction","fiction",N882="publishing/translations","translations",N882="music/pop","pop",N882="music/classical music","classical music",N882="publishing/nonfiction","nonfiction",N882="publishing/radio &amp; podcasts","radio &amp; podcasts",N882="music/world music","world music",N882="music/metal","metal",N882="music/jazz","jazz","TRUE","FALSE")</f>
        <v>indie rock</v>
      </c>
      <c r="S882" s="5">
        <f t="shared" si="54"/>
        <v>41179.32104166667</v>
      </c>
      <c r="T882" s="5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52"/>
        <v>0.8</v>
      </c>
      <c r="P883" s="24">
        <f t="shared" si="53"/>
        <v>30</v>
      </c>
      <c r="Q883" t="str" cm="1">
        <f t="array" ref="Q883">_xlfn.IFS(N883="food/small batch","food",N883="food/restaurants","food",N883="food/food trucks","food",N883="theater/spaces","theater",N883="theater/musical","theater",N883="theater/plays","theater",N883="technology/web","technology",N883="technology/space exploration","technology",N883="technology/makerspaces","technology",N883="technology/hardware","technology",N883="technology/gadgets","technology",N883="technology/wearables","technology",N883="film &amp; video/television","film &amp; video",N883="film &amp; video/animation","film &amp; video",N883="film &amp; video/science fiction","film &amp; video",N883="film &amp; video/documentary","film &amp; video",N883="film &amp; video/drama","film &amp; video",N883="film &amp; video/shorts","film &amp; video",N883="games/video games","games",N883="games/tabletop games","games",N883="games/mobile games","games",N883="journalism/audio","journalism",N883="photography/people","photography",N883="photography/photobooks","photography",N883="photography/places","photography",N883="photography/nature","photography",N883="music/electronic music","music",N883="music/rock","music",N883="music/indie rock","music",N883="music/faith","music",N883="publishing/children's books","publishing",N883="publishing/art books","publishing",N883="publishing/fiction","publishing",N883="publishing/translations","publishing",N883="music/pop","music",N883="music/classical music","music",N883="publishing/nonfiction","publishing",N883="publishing/radio &amp; podcasts","publishing",N883="music/world music","music",N883="music/metal","music",N883="music/jazz","music","TRUE","FALSE")</f>
        <v>music</v>
      </c>
      <c r="R883" t="str" cm="1">
        <f t="array" ref="R883">_xlfn.IFS(N883="food/small batch","small batch",N883="food/restaurants","retaurants",N883="food/food trucks","food trucks",N883="theater/spaces","spaces",N883="theater/musical","musical",N883="theater/plays","plays",N883="technology/web","web",N883="technology/space exploration","space exploration",N883="technology/makerspaces","makerspaces",N883="technology/hardware","hardware",N883="technology/gadgets","gadgets",N883="technology/wearables","wearables",N883="film &amp; video/television","television",N883="film &amp; video/animation","animation",N883="film &amp; video/science fiction","science fiction",N883="film &amp; video/documentary","documentary",N883="film &amp; video/drama","drama",N883="film &amp; video/shorts","shorts",N883="games/video games","video games",N883="games/tabletop games","tabletop games",N883="games/mobile games","mobile games",N883="journalism/audio","audio",N883="photography/people","people",N883="photography/photobooks","photobooks",N883="photography/places","places",N883="photography/nature","nature",N883="music/electronic music","electronic music",N883="music/rock","rock",N883="music/indie rock","indie rock",N883="music/faith","faith",N883="publishing/children's books","children's books",N883="publishing/art books","art books",N883="publishing/fiction","fiction",N883="publishing/translations","translations",N883="music/pop","pop",N883="music/classical music","classical music",N883="publishing/nonfiction","nonfiction",N883="publishing/radio &amp; podcasts","radio &amp; podcasts",N883="music/world music","world music",N883="music/metal","metal",N883="music/jazz","jazz","TRUE","FALSE")</f>
        <v>indie rock</v>
      </c>
      <c r="S883" s="5">
        <f t="shared" si="54"/>
        <v>40877.25099537037</v>
      </c>
      <c r="T883" s="5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52"/>
        <v>20.133333333333333</v>
      </c>
      <c r="P884" s="24">
        <f t="shared" si="53"/>
        <v>21.571428571428573</v>
      </c>
      <c r="Q884" t="str" cm="1">
        <f t="array" ref="Q884">_xlfn.IFS(N884="food/small batch","food",N884="food/restaurants","food",N884="food/food trucks","food",N884="theater/spaces","theater",N884="theater/musical","theater",N884="theater/plays","theater",N884="technology/web","technology",N884="technology/space exploration","technology",N884="technology/makerspaces","technology",N884="technology/hardware","technology",N884="technology/gadgets","technology",N884="technology/wearables","technology",N884="film &amp; video/television","film &amp; video",N884="film &amp; video/animation","film &amp; video",N884="film &amp; video/science fiction","film &amp; video",N884="film &amp; video/documentary","film &amp; video",N884="film &amp; video/drama","film &amp; video",N884="film &amp; video/shorts","film &amp; video",N884="games/video games","games",N884="games/tabletop games","games",N884="games/mobile games","games",N884="journalism/audio","journalism",N884="photography/people","photography",N884="photography/photobooks","photography",N884="photography/places","photography",N884="photography/nature","photography",N884="music/electronic music","music",N884="music/rock","music",N884="music/indie rock","music",N884="music/faith","music",N884="publishing/children's books","publishing",N884="publishing/art books","publishing",N884="publishing/fiction","publishing",N884="publishing/translations","publishing",N884="music/pop","music",N884="music/classical music","music",N884="publishing/nonfiction","publishing",N884="publishing/radio &amp; podcasts","publishing",N884="music/world music","music",N884="music/metal","music",N884="music/jazz","music","TRUE","FALSE")</f>
        <v>music</v>
      </c>
      <c r="R884" t="str" cm="1">
        <f t="array" ref="R884">_xlfn.IFS(N884="food/small batch","small batch",N884="food/restaurants","retaurants",N884="food/food trucks","food trucks",N884="theater/spaces","spaces",N884="theater/musical","musical",N884="theater/plays","plays",N884="technology/web","web",N884="technology/space exploration","space exploration",N884="technology/makerspaces","makerspaces",N884="technology/hardware","hardware",N884="technology/gadgets","gadgets",N884="technology/wearables","wearables",N884="film &amp; video/television","television",N884="film &amp; video/animation","animation",N884="film &amp; video/science fiction","science fiction",N884="film &amp; video/documentary","documentary",N884="film &amp; video/drama","drama",N884="film &amp; video/shorts","shorts",N884="games/video games","video games",N884="games/tabletop games","tabletop games",N884="games/mobile games","mobile games",N884="journalism/audio","audio",N884="photography/people","people",N884="photography/photobooks","photobooks",N884="photography/places","places",N884="photography/nature","nature",N884="music/electronic music","electronic music",N884="music/rock","rock",N884="music/indie rock","indie rock",N884="music/faith","faith",N884="publishing/children's books","children's books",N884="publishing/art books","art books",N884="publishing/fiction","fiction",N884="publishing/translations","translations",N884="music/pop","pop",N884="music/classical music","classical music",N884="publishing/nonfiction","nonfiction",N884="publishing/radio &amp; podcasts","radio &amp; podcasts",N884="music/world music","world music",N884="music/metal","metal",N884="music/jazz","jazz","TRUE","FALSE")</f>
        <v>indie rock</v>
      </c>
      <c r="S884" s="5">
        <f t="shared" si="54"/>
        <v>40759.860532407409</v>
      </c>
      <c r="T884" s="5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52"/>
        <v>40.020000000000003</v>
      </c>
      <c r="P885" s="24">
        <f t="shared" si="53"/>
        <v>83.375</v>
      </c>
      <c r="Q885" t="str" cm="1">
        <f t="array" ref="Q885">_xlfn.IFS(N885="food/small batch","food",N885="food/restaurants","food",N885="food/food trucks","food",N885="theater/spaces","theater",N885="theater/musical","theater",N885="theater/plays","theater",N885="technology/web","technology",N885="technology/space exploration","technology",N885="technology/makerspaces","technology",N885="technology/hardware","technology",N885="technology/gadgets","technology",N885="technology/wearables","technology",N885="film &amp; video/television","film &amp; video",N885="film &amp; video/animation","film &amp; video",N885="film &amp; video/science fiction","film &amp; video",N885="film &amp; video/documentary","film &amp; video",N885="film &amp; video/drama","film &amp; video",N885="film &amp; video/shorts","film &amp; video",N885="games/video games","games",N885="games/tabletop games","games",N885="games/mobile games","games",N885="journalism/audio","journalism",N885="photography/people","photography",N885="photography/photobooks","photography",N885="photography/places","photography",N885="photography/nature","photography",N885="music/electronic music","music",N885="music/rock","music",N885="music/indie rock","music",N885="music/faith","music",N885="publishing/children's books","publishing",N885="publishing/art books","publishing",N885="publishing/fiction","publishing",N885="publishing/translations","publishing",N885="music/pop","music",N885="music/classical music","music",N885="publishing/nonfiction","publishing",N885="publishing/radio &amp; podcasts","publishing",N885="music/world music","music",N885="music/metal","music",N885="music/jazz","music","TRUE","FALSE")</f>
        <v>music</v>
      </c>
      <c r="R885" t="str" cm="1">
        <f t="array" ref="R885">_xlfn.IFS(N885="food/small batch","small batch",N885="food/restaurants","retaurants",N885="food/food trucks","food trucks",N885="theater/spaces","spaces",N885="theater/musical","musical",N885="theater/plays","plays",N885="technology/web","web",N885="technology/space exploration","space exploration",N885="technology/makerspaces","makerspaces",N885="technology/hardware","hardware",N885="technology/gadgets","gadgets",N885="technology/wearables","wearables",N885="film &amp; video/television","television",N885="film &amp; video/animation","animation",N885="film &amp; video/science fiction","science fiction",N885="film &amp; video/documentary","documentary",N885="film &amp; video/drama","drama",N885="film &amp; video/shorts","shorts",N885="games/video games","video games",N885="games/tabletop games","tabletop games",N885="games/mobile games","mobile games",N885="journalism/audio","audio",N885="photography/people","people",N885="photography/photobooks","photobooks",N885="photography/places","places",N885="photography/nature","nature",N885="music/electronic music","electronic music",N885="music/rock","rock",N885="music/indie rock","indie rock",N885="music/faith","faith",N885="publishing/children's books","children's books",N885="publishing/art books","art books",N885="publishing/fiction","fiction",N885="publishing/translations","translations",N885="music/pop","pop",N885="music/classical music","classical music",N885="publishing/nonfiction","nonfiction",N885="publishing/radio &amp; podcasts","radio &amp; podcasts",N885="music/world music","world music",N885="music/metal","metal",N885="music/jazz","jazz","TRUE","FALSE")</f>
        <v>indie rock</v>
      </c>
      <c r="S885" s="5">
        <f t="shared" si="54"/>
        <v>42371.935590277775</v>
      </c>
      <c r="T885" s="5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52"/>
        <v>1</v>
      </c>
      <c r="P886" s="24">
        <f t="shared" si="53"/>
        <v>10</v>
      </c>
      <c r="Q886" t="str" cm="1">
        <f t="array" ref="Q886">_xlfn.IFS(N886="food/small batch","food",N886="food/restaurants","food",N886="food/food trucks","food",N886="theater/spaces","theater",N886="theater/musical","theater",N886="theater/plays","theater",N886="technology/web","technology",N886="technology/space exploration","technology",N886="technology/makerspaces","technology",N886="technology/hardware","technology",N886="technology/gadgets","technology",N886="technology/wearables","technology",N886="film &amp; video/television","film &amp; video",N886="film &amp; video/animation","film &amp; video",N886="film &amp; video/science fiction","film &amp; video",N886="film &amp; video/documentary","film &amp; video",N886="film &amp; video/drama","film &amp; video",N886="film &amp; video/shorts","film &amp; video",N886="games/video games","games",N886="games/tabletop games","games",N886="games/mobile games","games",N886="journalism/audio","journalism",N886="photography/people","photography",N886="photography/photobooks","photography",N886="photography/places","photography",N886="photography/nature","photography",N886="music/electronic music","music",N886="music/rock","music",N886="music/indie rock","music",N886="music/faith","music",N886="publishing/children's books","publishing",N886="publishing/art books","publishing",N886="publishing/fiction","publishing",N886="publishing/translations","publishing",N886="music/pop","music",N886="music/classical music","music",N886="publishing/nonfiction","publishing",N886="publishing/radio &amp; podcasts","publishing",N886="music/world music","music",N886="music/metal","music",N886="music/jazz","music","TRUE","FALSE")</f>
        <v>music</v>
      </c>
      <c r="R886" t="str" cm="1">
        <f t="array" ref="R886">_xlfn.IFS(N886="food/small batch","small batch",N886="food/restaurants","retaurants",N886="food/food trucks","food trucks",N886="theater/spaces","spaces",N886="theater/musical","musical",N886="theater/plays","plays",N886="technology/web","web",N886="technology/space exploration","space exploration",N886="technology/makerspaces","makerspaces",N886="technology/hardware","hardware",N886="technology/gadgets","gadgets",N886="technology/wearables","wearables",N886="film &amp; video/television","television",N886="film &amp; video/animation","animation",N886="film &amp; video/science fiction","science fiction",N886="film &amp; video/documentary","documentary",N886="film &amp; video/drama","drama",N886="film &amp; video/shorts","shorts",N886="games/video games","video games",N886="games/tabletop games","tabletop games",N886="games/mobile games","mobile games",N886="journalism/audio","audio",N886="photography/people","people",N886="photography/photobooks","photobooks",N886="photography/places","places",N886="photography/nature","nature",N886="music/electronic music","electronic music",N886="music/rock","rock",N886="music/indie rock","indie rock",N886="music/faith","faith",N886="publishing/children's books","children's books",N886="publishing/art books","art books",N886="publishing/fiction","fiction",N886="publishing/translations","translations",N886="music/pop","pop",N886="music/classical music","classical music",N886="publishing/nonfiction","nonfiction",N886="publishing/radio &amp; podcasts","radio &amp; podcasts",N886="music/world music","world music",N886="music/metal","metal",N886="music/jazz","jazz","TRUE","FALSE")</f>
        <v>indie rock</v>
      </c>
      <c r="S886" s="5">
        <f t="shared" si="54"/>
        <v>40981.802615740737</v>
      </c>
      <c r="T886" s="5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52"/>
        <v>75</v>
      </c>
      <c r="P887" s="24">
        <f t="shared" si="53"/>
        <v>35.714285714285715</v>
      </c>
      <c r="Q887" t="str" cm="1">
        <f t="array" ref="Q887">_xlfn.IFS(N887="food/small batch","food",N887="food/restaurants","food",N887="food/food trucks","food",N887="theater/spaces","theater",N887="theater/musical","theater",N887="theater/plays","theater",N887="technology/web","technology",N887="technology/space exploration","technology",N887="technology/makerspaces","technology",N887="technology/hardware","technology",N887="technology/gadgets","technology",N887="technology/wearables","technology",N887="film &amp; video/television","film &amp; video",N887="film &amp; video/animation","film &amp; video",N887="film &amp; video/science fiction","film &amp; video",N887="film &amp; video/documentary","film &amp; video",N887="film &amp; video/drama","film &amp; video",N887="film &amp; video/shorts","film &amp; video",N887="games/video games","games",N887="games/tabletop games","games",N887="games/mobile games","games",N887="journalism/audio","journalism",N887="photography/people","photography",N887="photography/photobooks","photography",N887="photography/places","photography",N887="photography/nature","photography",N887="music/electronic music","music",N887="music/rock","music",N887="music/indie rock","music",N887="music/faith","music",N887="publishing/children's books","publishing",N887="publishing/art books","publishing",N887="publishing/fiction","publishing",N887="publishing/translations","publishing",N887="music/pop","music",N887="music/classical music","music",N887="publishing/nonfiction","publishing",N887="publishing/radio &amp; podcasts","publishing",N887="music/world music","music",N887="music/metal","music",N887="music/jazz","music","TRUE","FALSE")</f>
        <v>music</v>
      </c>
      <c r="R887" t="str" cm="1">
        <f t="array" ref="R887">_xlfn.IFS(N887="food/small batch","small batch",N887="food/restaurants","retaurants",N887="food/food trucks","food trucks",N887="theater/spaces","spaces",N887="theater/musical","musical",N887="theater/plays","plays",N887="technology/web","web",N887="technology/space exploration","space exploration",N887="technology/makerspaces","makerspaces",N887="technology/hardware","hardware",N887="technology/gadgets","gadgets",N887="technology/wearables","wearables",N887="film &amp; video/television","television",N887="film &amp; video/animation","animation",N887="film &amp; video/science fiction","science fiction",N887="film &amp; video/documentary","documentary",N887="film &amp; video/drama","drama",N887="film &amp; video/shorts","shorts",N887="games/video games","video games",N887="games/tabletop games","tabletop games",N887="games/mobile games","mobile games",N887="journalism/audio","audio",N887="photography/people","people",N887="photography/photobooks","photobooks",N887="photography/places","places",N887="photography/nature","nature",N887="music/electronic music","electronic music",N887="music/rock","rock",N887="music/indie rock","indie rock",N887="music/faith","faith",N887="publishing/children's books","children's books",N887="publishing/art books","art books",N887="publishing/fiction","fiction",N887="publishing/translations","translations",N887="music/pop","pop",N887="music/classical music","classical music",N887="publishing/nonfiction","nonfiction",N887="publishing/radio &amp; podcasts","radio &amp; podcasts",N887="music/world music","world music",N887="music/metal","metal",N887="music/jazz","jazz","TRUE","FALSE")</f>
        <v>indie rock</v>
      </c>
      <c r="S887" s="5">
        <f t="shared" si="54"/>
        <v>42713.941099537042</v>
      </c>
      <c r="T887" s="5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52"/>
        <v>41</v>
      </c>
      <c r="P888" s="24">
        <f t="shared" si="53"/>
        <v>29.285714285714285</v>
      </c>
      <c r="Q888" t="str" cm="1">
        <f t="array" ref="Q888">_xlfn.IFS(N888="food/small batch","food",N888="food/restaurants","food",N888="food/food trucks","food",N888="theater/spaces","theater",N888="theater/musical","theater",N888="theater/plays","theater",N888="technology/web","technology",N888="technology/space exploration","technology",N888="technology/makerspaces","technology",N888="technology/hardware","technology",N888="technology/gadgets","technology",N888="technology/wearables","technology",N888="film &amp; video/television","film &amp; video",N888="film &amp; video/animation","film &amp; video",N888="film &amp; video/science fiction","film &amp; video",N888="film &amp; video/documentary","film &amp; video",N888="film &amp; video/drama","film &amp; video",N888="film &amp; video/shorts","film &amp; video",N888="games/video games","games",N888="games/tabletop games","games",N888="games/mobile games","games",N888="journalism/audio","journalism",N888="photography/people","photography",N888="photography/photobooks","photography",N888="photography/places","photography",N888="photography/nature","photography",N888="music/electronic music","music",N888="music/rock","music",N888="music/indie rock","music",N888="music/faith","music",N888="publishing/children's books","publishing",N888="publishing/art books","publishing",N888="publishing/fiction","publishing",N888="publishing/translations","publishing",N888="music/pop","music",N888="music/classical music","music",N888="publishing/nonfiction","publishing",N888="publishing/radio &amp; podcasts","publishing",N888="music/world music","music",N888="music/metal","music",N888="music/jazz","music","TRUE","FALSE")</f>
        <v>music</v>
      </c>
      <c r="R888" t="str" cm="1">
        <f t="array" ref="R888">_xlfn.IFS(N888="food/small batch","small batch",N888="food/restaurants","retaurants",N888="food/food trucks","food trucks",N888="theater/spaces","spaces",N888="theater/musical","musical",N888="theater/plays","plays",N888="technology/web","web",N888="technology/space exploration","space exploration",N888="technology/makerspaces","makerspaces",N888="technology/hardware","hardware",N888="technology/gadgets","gadgets",N888="technology/wearables","wearables",N888="film &amp; video/television","television",N888="film &amp; video/animation","animation",N888="film &amp; video/science fiction","science fiction",N888="film &amp; video/documentary","documentary",N888="film &amp; video/drama","drama",N888="film &amp; video/shorts","shorts",N888="games/video games","video games",N888="games/tabletop games","tabletop games",N888="games/mobile games","mobile games",N888="journalism/audio","audio",N888="photography/people","people",N888="photography/photobooks","photobooks",N888="photography/places","places",N888="photography/nature","nature",N888="music/electronic music","electronic music",N888="music/rock","rock",N888="music/indie rock","indie rock",N888="music/faith","faith",N888="publishing/children's books","children's books",N888="publishing/art books","art books",N888="publishing/fiction","fiction",N888="publishing/translations","translations",N888="music/pop","pop",N888="music/classical music","classical music",N888="publishing/nonfiction","nonfiction",N888="publishing/radio &amp; podcasts","radio &amp; podcasts",N888="music/world music","world music",N888="music/metal","metal",N888="music/jazz","jazz","TRUE","FALSE")</f>
        <v>indie rock</v>
      </c>
      <c r="S888" s="5">
        <f t="shared" si="54"/>
        <v>42603.870520833334</v>
      </c>
      <c r="T888" s="5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52"/>
        <v>0</v>
      </c>
      <c r="P889" s="24" t="e">
        <f t="shared" si="53"/>
        <v>#DIV/0!</v>
      </c>
      <c r="Q889" t="str" cm="1">
        <f t="array" ref="Q889">_xlfn.IFS(N889="food/small batch","food",N889="food/restaurants","food",N889="food/food trucks","food",N889="theater/spaces","theater",N889="theater/musical","theater",N889="theater/plays","theater",N889="technology/web","technology",N889="technology/space exploration","technology",N889="technology/makerspaces","technology",N889="technology/hardware","technology",N889="technology/gadgets","technology",N889="technology/wearables","technology",N889="film &amp; video/television","film &amp; video",N889="film &amp; video/animation","film &amp; video",N889="film &amp; video/science fiction","film &amp; video",N889="film &amp; video/documentary","film &amp; video",N889="film &amp; video/drama","film &amp; video",N889="film &amp; video/shorts","film &amp; video",N889="games/video games","games",N889="games/tabletop games","games",N889="games/mobile games","games",N889="journalism/audio","journalism",N889="photography/people","photography",N889="photography/photobooks","photography",N889="photography/places","photography",N889="photography/nature","photography",N889="music/electronic music","music",N889="music/rock","music",N889="music/indie rock","music",N889="music/faith","music",N889="publishing/children's books","publishing",N889="publishing/art books","publishing",N889="publishing/fiction","publishing",N889="publishing/translations","publishing",N889="music/pop","music",N889="music/classical music","music",N889="publishing/nonfiction","publishing",N889="publishing/radio &amp; podcasts","publishing",N889="music/world music","music",N889="music/metal","music",N889="music/jazz","music","TRUE","FALSE")</f>
        <v>music</v>
      </c>
      <c r="R889" t="str" cm="1">
        <f t="array" ref="R889">_xlfn.IFS(N889="food/small batch","small batch",N889="food/restaurants","retaurants",N889="food/food trucks","food trucks",N889="theater/spaces","spaces",N889="theater/musical","musical",N889="theater/plays","plays",N889="technology/web","web",N889="technology/space exploration","space exploration",N889="technology/makerspaces","makerspaces",N889="technology/hardware","hardware",N889="technology/gadgets","gadgets",N889="technology/wearables","wearables",N889="film &amp; video/television","television",N889="film &amp; video/animation","animation",N889="film &amp; video/science fiction","science fiction",N889="film &amp; video/documentary","documentary",N889="film &amp; video/drama","drama",N889="film &amp; video/shorts","shorts",N889="games/video games","video games",N889="games/tabletop games","tabletop games",N889="games/mobile games","mobile games",N889="journalism/audio","audio",N889="photography/people","people",N889="photography/photobooks","photobooks",N889="photography/places","places",N889="photography/nature","nature",N889="music/electronic music","electronic music",N889="music/rock","rock",N889="music/indie rock","indie rock",N889="music/faith","faith",N889="publishing/children's books","children's books",N889="publishing/art books","art books",N889="publishing/fiction","fiction",N889="publishing/translations","translations",N889="music/pop","pop",N889="music/classical music","classical music",N889="publishing/nonfiction","nonfiction",N889="publishing/radio &amp; podcasts","radio &amp; podcasts",N889="music/world music","world music",N889="music/metal","metal",N889="music/jazz","jazz","TRUE","FALSE")</f>
        <v>indie rock</v>
      </c>
      <c r="S889" s="5">
        <f t="shared" si="54"/>
        <v>41026.958969907406</v>
      </c>
      <c r="T889" s="5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52"/>
        <v>7.1999999999999993</v>
      </c>
      <c r="P890" s="24">
        <f t="shared" si="53"/>
        <v>18</v>
      </c>
      <c r="Q890" t="str" cm="1">
        <f t="array" ref="Q890">_xlfn.IFS(N890="food/small batch","food",N890="food/restaurants","food",N890="food/food trucks","food",N890="theater/spaces","theater",N890="theater/musical","theater",N890="theater/plays","theater",N890="technology/web","technology",N890="technology/space exploration","technology",N890="technology/makerspaces","technology",N890="technology/hardware","technology",N890="technology/gadgets","technology",N890="technology/wearables","technology",N890="film &amp; video/television","film &amp; video",N890="film &amp; video/animation","film &amp; video",N890="film &amp; video/science fiction","film &amp; video",N890="film &amp; video/documentary","film &amp; video",N890="film &amp; video/drama","film &amp; video",N890="film &amp; video/shorts","film &amp; video",N890="games/video games","games",N890="games/tabletop games","games",N890="games/mobile games","games",N890="journalism/audio","journalism",N890="photography/people","photography",N890="photography/photobooks","photography",N890="photography/places","photography",N890="photography/nature","photography",N890="music/electronic music","music",N890="music/rock","music",N890="music/indie rock","music",N890="music/faith","music",N890="publishing/children's books","publishing",N890="publishing/art books","publishing",N890="publishing/fiction","publishing",N890="publishing/translations","publishing",N890="music/pop","music",N890="music/classical music","music",N890="publishing/nonfiction","publishing",N890="publishing/radio &amp; podcasts","publishing",N890="music/world music","music",N890="music/metal","music",N890="music/jazz","music","TRUE","FALSE")</f>
        <v>music</v>
      </c>
      <c r="R890" t="str" cm="1">
        <f t="array" ref="R890">_xlfn.IFS(N890="food/small batch","small batch",N890="food/restaurants","retaurants",N890="food/food trucks","food trucks",N890="theater/spaces","spaces",N890="theater/musical","musical",N890="theater/plays","plays",N890="technology/web","web",N890="technology/space exploration","space exploration",N890="technology/makerspaces","makerspaces",N890="technology/hardware","hardware",N890="technology/gadgets","gadgets",N890="technology/wearables","wearables",N890="film &amp; video/television","television",N890="film &amp; video/animation","animation",N890="film &amp; video/science fiction","science fiction",N890="film &amp; video/documentary","documentary",N890="film &amp; video/drama","drama",N890="film &amp; video/shorts","shorts",N890="games/video games","video games",N890="games/tabletop games","tabletop games",N890="games/mobile games","mobile games",N890="journalism/audio","audio",N890="photography/people","people",N890="photography/photobooks","photobooks",N890="photography/places","places",N890="photography/nature","nature",N890="music/electronic music","electronic music",N890="music/rock","rock",N890="music/indie rock","indie rock",N890="music/faith","faith",N890="publishing/children's books","children's books",N890="publishing/art books","art books",N890="publishing/fiction","fiction",N890="publishing/translations","translations",N890="music/pop","pop",N890="music/classical music","classical music",N890="publishing/nonfiction","nonfiction",N890="publishing/radio &amp; podcasts","radio &amp; podcasts",N890="music/world music","world music",N890="music/metal","metal",N890="music/jazz","jazz","TRUE","FALSE")</f>
        <v>indie rock</v>
      </c>
      <c r="S890" s="5">
        <f t="shared" si="54"/>
        <v>40751.753298611111</v>
      </c>
      <c r="T890" s="5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52"/>
        <v>9.4412800000000008</v>
      </c>
      <c r="P891" s="24">
        <f t="shared" si="53"/>
        <v>73.760000000000005</v>
      </c>
      <c r="Q891" t="str" cm="1">
        <f t="array" ref="Q891">_xlfn.IFS(N891="food/small batch","food",N891="food/restaurants","food",N891="food/food trucks","food",N891="theater/spaces","theater",N891="theater/musical","theater",N891="theater/plays","theater",N891="technology/web","technology",N891="technology/space exploration","technology",N891="technology/makerspaces","technology",N891="technology/hardware","technology",N891="technology/gadgets","technology",N891="technology/wearables","technology",N891="film &amp; video/television","film &amp; video",N891="film &amp; video/animation","film &amp; video",N891="film &amp; video/science fiction","film &amp; video",N891="film &amp; video/documentary","film &amp; video",N891="film &amp; video/drama","film &amp; video",N891="film &amp; video/shorts","film &amp; video",N891="games/video games","games",N891="games/tabletop games","games",N891="games/mobile games","games",N891="journalism/audio","journalism",N891="photography/people","photography",N891="photography/photobooks","photography",N891="photography/places","photography",N891="photography/nature","photography",N891="music/electronic music","music",N891="music/rock","music",N891="music/indie rock","music",N891="music/faith","music",N891="publishing/children's books","publishing",N891="publishing/art books","publishing",N891="publishing/fiction","publishing",N891="publishing/translations","publishing",N891="music/pop","music",N891="music/classical music","music",N891="publishing/nonfiction","publishing",N891="publishing/radio &amp; podcasts","publishing",N891="music/world music","music",N891="music/metal","music",N891="music/jazz","music","TRUE","FALSE")</f>
        <v>music</v>
      </c>
      <c r="R891" t="str" cm="1">
        <f t="array" ref="R891">_xlfn.IFS(N891="food/small batch","small batch",N891="food/restaurants","retaurants",N891="food/food trucks","food trucks",N891="theater/spaces","spaces",N891="theater/musical","musical",N891="theater/plays","plays",N891="technology/web","web",N891="technology/space exploration","space exploration",N891="technology/makerspaces","makerspaces",N891="technology/hardware","hardware",N891="technology/gadgets","gadgets",N891="technology/wearables","wearables",N891="film &amp; video/television","television",N891="film &amp; video/animation","animation",N891="film &amp; video/science fiction","science fiction",N891="film &amp; video/documentary","documentary",N891="film &amp; video/drama","drama",N891="film &amp; video/shorts","shorts",N891="games/video games","video games",N891="games/tabletop games","tabletop games",N891="games/mobile games","mobile games",N891="journalism/audio","audio",N891="photography/people","people",N891="photography/photobooks","photobooks",N891="photography/places","places",N891="photography/nature","nature",N891="music/electronic music","electronic music",N891="music/rock","rock",N891="music/indie rock","indie rock",N891="music/faith","faith",N891="publishing/children's books","children's books",N891="publishing/art books","art books",N891="publishing/fiction","fiction",N891="publishing/translations","translations",N891="music/pop","pop",N891="music/classical music","classical music",N891="publishing/nonfiction","nonfiction",N891="publishing/radio &amp; podcasts","radio &amp; podcasts",N891="music/world music","world music",N891="music/metal","metal",N891="music/jazz","jazz","TRUE","FALSE")</f>
        <v>indie rock</v>
      </c>
      <c r="S891" s="5">
        <f t="shared" si="54"/>
        <v>41887.784062500003</v>
      </c>
      <c r="T891" s="5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52"/>
        <v>4.1666666666666661</v>
      </c>
      <c r="P892" s="24">
        <f t="shared" si="53"/>
        <v>31.25</v>
      </c>
      <c r="Q892" t="str" cm="1">
        <f t="array" ref="Q892">_xlfn.IFS(N892="food/small batch","food",N892="food/restaurants","food",N892="food/food trucks","food",N892="theater/spaces","theater",N892="theater/musical","theater",N892="theater/plays","theater",N892="technology/web","technology",N892="technology/space exploration","technology",N892="technology/makerspaces","technology",N892="technology/hardware","technology",N892="technology/gadgets","technology",N892="technology/wearables","technology",N892="film &amp; video/television","film &amp; video",N892="film &amp; video/animation","film &amp; video",N892="film &amp; video/science fiction","film &amp; video",N892="film &amp; video/documentary","film &amp; video",N892="film &amp; video/drama","film &amp; video",N892="film &amp; video/shorts","film &amp; video",N892="games/video games","games",N892="games/tabletop games","games",N892="games/mobile games","games",N892="journalism/audio","journalism",N892="photography/people","photography",N892="photography/photobooks","photography",N892="photography/places","photography",N892="photography/nature","photography",N892="music/electronic music","music",N892="music/rock","music",N892="music/indie rock","music",N892="music/faith","music",N892="publishing/children's books","publishing",N892="publishing/art books","publishing",N892="publishing/fiction","publishing",N892="publishing/translations","publishing",N892="music/pop","music",N892="music/classical music","music",N892="publishing/nonfiction","publishing",N892="publishing/radio &amp; podcasts","publishing",N892="music/world music","music",N892="music/metal","music",N892="music/jazz","music","TRUE","FALSE")</f>
        <v>music</v>
      </c>
      <c r="R892" t="str" cm="1">
        <f t="array" ref="R892">_xlfn.IFS(N892="food/small batch","small batch",N892="food/restaurants","retaurants",N892="food/food trucks","food trucks",N892="theater/spaces","spaces",N892="theater/musical","musical",N892="theater/plays","plays",N892="technology/web","web",N892="technology/space exploration","space exploration",N892="technology/makerspaces","makerspaces",N892="technology/hardware","hardware",N892="technology/gadgets","gadgets",N892="technology/wearables","wearables",N892="film &amp; video/television","television",N892="film &amp; video/animation","animation",N892="film &amp; video/science fiction","science fiction",N892="film &amp; video/documentary","documentary",N892="film &amp; video/drama","drama",N892="film &amp; video/shorts","shorts",N892="games/video games","video games",N892="games/tabletop games","tabletop games",N892="games/mobile games","mobile games",N892="journalism/audio","audio",N892="photography/people","people",N892="photography/photobooks","photobooks",N892="photography/places","places",N892="photography/nature","nature",N892="music/electronic music","electronic music",N892="music/rock","rock",N892="music/indie rock","indie rock",N892="music/faith","faith",N892="publishing/children's books","children's books",N892="publishing/art books","art books",N892="publishing/fiction","fiction",N892="publishing/translations","translations",N892="music/pop","pop",N892="music/classical music","classical music",N892="publishing/nonfiction","nonfiction",N892="publishing/radio &amp; podcasts","radio &amp; podcasts",N892="music/world music","world music",N892="music/metal","metal",N892="music/jazz","jazz","TRUE","FALSE")</f>
        <v>indie rock</v>
      </c>
      <c r="S892" s="5">
        <f t="shared" si="54"/>
        <v>41569.698831018519</v>
      </c>
      <c r="T892" s="5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52"/>
        <v>3.25</v>
      </c>
      <c r="P893" s="24">
        <f t="shared" si="53"/>
        <v>28.888888888888889</v>
      </c>
      <c r="Q893" t="str" cm="1">
        <f t="array" ref="Q893">_xlfn.IFS(N893="food/small batch","food",N893="food/restaurants","food",N893="food/food trucks","food",N893="theater/spaces","theater",N893="theater/musical","theater",N893="theater/plays","theater",N893="technology/web","technology",N893="technology/space exploration","technology",N893="technology/makerspaces","technology",N893="technology/hardware","technology",N893="technology/gadgets","technology",N893="technology/wearables","technology",N893="film &amp; video/television","film &amp; video",N893="film &amp; video/animation","film &amp; video",N893="film &amp; video/science fiction","film &amp; video",N893="film &amp; video/documentary","film &amp; video",N893="film &amp; video/drama","film &amp; video",N893="film &amp; video/shorts","film &amp; video",N893="games/video games","games",N893="games/tabletop games","games",N893="games/mobile games","games",N893="journalism/audio","journalism",N893="photography/people","photography",N893="photography/photobooks","photography",N893="photography/places","photography",N893="photography/nature","photography",N893="music/electronic music","music",N893="music/rock","music",N893="music/indie rock","music",N893="music/faith","music",N893="publishing/children's books","publishing",N893="publishing/art books","publishing",N893="publishing/fiction","publishing",N893="publishing/translations","publishing",N893="music/pop","music",N893="music/classical music","music",N893="publishing/nonfiction","publishing",N893="publishing/radio &amp; podcasts","publishing",N893="music/world music","music",N893="music/metal","music",N893="music/jazz","music","TRUE","FALSE")</f>
        <v>music</v>
      </c>
      <c r="R893" t="str" cm="1">
        <f t="array" ref="R893">_xlfn.IFS(N893="food/small batch","small batch",N893="food/restaurants","retaurants",N893="food/food trucks","food trucks",N893="theater/spaces","spaces",N893="theater/musical","musical",N893="theater/plays","plays",N893="technology/web","web",N893="technology/space exploration","space exploration",N893="technology/makerspaces","makerspaces",N893="technology/hardware","hardware",N893="technology/gadgets","gadgets",N893="technology/wearables","wearables",N893="film &amp; video/television","television",N893="film &amp; video/animation","animation",N893="film &amp; video/science fiction","science fiction",N893="film &amp; video/documentary","documentary",N893="film &amp; video/drama","drama",N893="film &amp; video/shorts","shorts",N893="games/video games","video games",N893="games/tabletop games","tabletop games",N893="games/mobile games","mobile games",N893="journalism/audio","audio",N893="photography/people","people",N893="photography/photobooks","photobooks",N893="photography/places","places",N893="photography/nature","nature",N893="music/electronic music","electronic music",N893="music/rock","rock",N893="music/indie rock","indie rock",N893="music/faith","faith",N893="publishing/children's books","children's books",N893="publishing/art books","art books",N893="publishing/fiction","fiction",N893="publishing/translations","translations",N893="music/pop","pop",N893="music/classical music","classical music",N893="publishing/nonfiction","nonfiction",N893="publishing/radio &amp; podcasts","radio &amp; podcasts",N893="music/world music","world music",N893="music/metal","metal",N893="music/jazz","jazz","TRUE","FALSE")</f>
        <v>indie rock</v>
      </c>
      <c r="S893" s="5">
        <f t="shared" si="54"/>
        <v>41842.031597222223</v>
      </c>
      <c r="T893" s="5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52"/>
        <v>40.75</v>
      </c>
      <c r="P894" s="24">
        <f t="shared" si="53"/>
        <v>143.8235294117647</v>
      </c>
      <c r="Q894" t="str" cm="1">
        <f t="array" ref="Q894">_xlfn.IFS(N894="food/small batch","food",N894="food/restaurants","food",N894="food/food trucks","food",N894="theater/spaces","theater",N894="theater/musical","theater",N894="theater/plays","theater",N894="technology/web","technology",N894="technology/space exploration","technology",N894="technology/makerspaces","technology",N894="technology/hardware","technology",N894="technology/gadgets","technology",N894="technology/wearables","technology",N894="film &amp; video/television","film &amp; video",N894="film &amp; video/animation","film &amp; video",N894="film &amp; video/science fiction","film &amp; video",N894="film &amp; video/documentary","film &amp; video",N894="film &amp; video/drama","film &amp; video",N894="film &amp; video/shorts","film &amp; video",N894="games/video games","games",N894="games/tabletop games","games",N894="games/mobile games","games",N894="journalism/audio","journalism",N894="photography/people","photography",N894="photography/photobooks","photography",N894="photography/places","photography",N894="photography/nature","photography",N894="music/electronic music","music",N894="music/rock","music",N894="music/indie rock","music",N894="music/faith","music",N894="publishing/children's books","publishing",N894="publishing/art books","publishing",N894="publishing/fiction","publishing",N894="publishing/translations","publishing",N894="music/pop","music",N894="music/classical music","music",N894="publishing/nonfiction","publishing",N894="publishing/radio &amp; podcasts","publishing",N894="music/world music","music",N894="music/metal","music",N894="music/jazz","music","TRUE","FALSE")</f>
        <v>music</v>
      </c>
      <c r="R894" t="str" cm="1">
        <f t="array" ref="R894">_xlfn.IFS(N894="food/small batch","small batch",N894="food/restaurants","retaurants",N894="food/food trucks","food trucks",N894="theater/spaces","spaces",N894="theater/musical","musical",N894="theater/plays","plays",N894="technology/web","web",N894="technology/space exploration","space exploration",N894="technology/makerspaces","makerspaces",N894="technology/hardware","hardware",N894="technology/gadgets","gadgets",N894="technology/wearables","wearables",N894="film &amp; video/television","television",N894="film &amp; video/animation","animation",N894="film &amp; video/science fiction","science fiction",N894="film &amp; video/documentary","documentary",N894="film &amp; video/drama","drama",N894="film &amp; video/shorts","shorts",N894="games/video games","video games",N894="games/tabletop games","tabletop games",N894="games/mobile games","mobile games",N894="journalism/audio","audio",N894="photography/people","people",N894="photography/photobooks","photobooks",N894="photography/places","places",N894="photography/nature","nature",N894="music/electronic music","electronic music",N894="music/rock","rock",N894="music/indie rock","indie rock",N894="music/faith","faith",N894="publishing/children's books","children's books",N894="publishing/art books","art books",N894="publishing/fiction","fiction",N894="publishing/translations","translations",N894="music/pop","pop",N894="music/classical music","classical music",N894="publishing/nonfiction","nonfiction",N894="publishing/radio &amp; podcasts","radio &amp; podcasts",N894="music/world music","world music",N894="music/metal","metal",N894="music/jazz","jazz","TRUE","FALSE")</f>
        <v>indie rock</v>
      </c>
      <c r="S894" s="5">
        <f t="shared" si="54"/>
        <v>40304.20003472222</v>
      </c>
      <c r="T894" s="5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52"/>
        <v>10</v>
      </c>
      <c r="P895" s="24">
        <f t="shared" si="53"/>
        <v>40</v>
      </c>
      <c r="Q895" t="str" cm="1">
        <f t="array" ref="Q895">_xlfn.IFS(N895="food/small batch","food",N895="food/restaurants","food",N895="food/food trucks","food",N895="theater/spaces","theater",N895="theater/musical","theater",N895="theater/plays","theater",N895="technology/web","technology",N895="technology/space exploration","technology",N895="technology/makerspaces","technology",N895="technology/hardware","technology",N895="technology/gadgets","technology",N895="technology/wearables","technology",N895="film &amp; video/television","film &amp; video",N895="film &amp; video/animation","film &amp; video",N895="film &amp; video/science fiction","film &amp; video",N895="film &amp; video/documentary","film &amp; video",N895="film &amp; video/drama","film &amp; video",N895="film &amp; video/shorts","film &amp; video",N895="games/video games","games",N895="games/tabletop games","games",N895="games/mobile games","games",N895="journalism/audio","journalism",N895="photography/people","photography",N895="photography/photobooks","photography",N895="photography/places","photography",N895="photography/nature","photography",N895="music/electronic music","music",N895="music/rock","music",N895="music/indie rock","music",N895="music/faith","music",N895="publishing/children's books","publishing",N895="publishing/art books","publishing",N895="publishing/fiction","publishing",N895="publishing/translations","publishing",N895="music/pop","music",N895="music/classical music","music",N895="publishing/nonfiction","publishing",N895="publishing/radio &amp; podcasts","publishing",N895="music/world music","music",N895="music/metal","music",N895="music/jazz","music","TRUE","FALSE")</f>
        <v>music</v>
      </c>
      <c r="R895" t="str" cm="1">
        <f t="array" ref="R895">_xlfn.IFS(N895="food/small batch","small batch",N895="food/restaurants","retaurants",N895="food/food trucks","food trucks",N895="theater/spaces","spaces",N895="theater/musical","musical",N895="theater/plays","plays",N895="technology/web","web",N895="technology/space exploration","space exploration",N895="technology/makerspaces","makerspaces",N895="technology/hardware","hardware",N895="technology/gadgets","gadgets",N895="technology/wearables","wearables",N895="film &amp; video/television","television",N895="film &amp; video/animation","animation",N895="film &amp; video/science fiction","science fiction",N895="film &amp; video/documentary","documentary",N895="film &amp; video/drama","drama",N895="film &amp; video/shorts","shorts",N895="games/video games","video games",N895="games/tabletop games","tabletop games",N895="games/mobile games","mobile games",N895="journalism/audio","audio",N895="photography/people","people",N895="photography/photobooks","photobooks",N895="photography/places","places",N895="photography/nature","nature",N895="music/electronic music","electronic music",N895="music/rock","rock",N895="music/indie rock","indie rock",N895="music/faith","faith",N895="publishing/children's books","children's books",N895="publishing/art books","art books",N895="publishing/fiction","fiction",N895="publishing/translations","translations",N895="music/pop","pop",N895="music/classical music","classical music",N895="publishing/nonfiction","nonfiction",N895="publishing/radio &amp; podcasts","radio &amp; podcasts",N895="music/world music","world music",N895="music/metal","metal",N895="music/jazz","jazz","TRUE","FALSE")</f>
        <v>indie rock</v>
      </c>
      <c r="S895" s="5">
        <f t="shared" si="54"/>
        <v>42065.897719907407</v>
      </c>
      <c r="T895" s="5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52"/>
        <v>39.17</v>
      </c>
      <c r="P896" s="24">
        <f t="shared" si="53"/>
        <v>147.81132075471697</v>
      </c>
      <c r="Q896" t="str" cm="1">
        <f t="array" ref="Q896">_xlfn.IFS(N896="food/small batch","food",N896="food/restaurants","food",N896="food/food trucks","food",N896="theater/spaces","theater",N896="theater/musical","theater",N896="theater/plays","theater",N896="technology/web","technology",N896="technology/space exploration","technology",N896="technology/makerspaces","technology",N896="technology/hardware","technology",N896="technology/gadgets","technology",N896="technology/wearables","technology",N896="film &amp; video/television","film &amp; video",N896="film &amp; video/animation","film &amp; video",N896="film &amp; video/science fiction","film &amp; video",N896="film &amp; video/documentary","film &amp; video",N896="film &amp; video/drama","film &amp; video",N896="film &amp; video/shorts","film &amp; video",N896="games/video games","games",N896="games/tabletop games","games",N896="games/mobile games","games",N896="journalism/audio","journalism",N896="photography/people","photography",N896="photography/photobooks","photography",N896="photography/places","photography",N896="photography/nature","photography",N896="music/electronic music","music",N896="music/rock","music",N896="music/indie rock","music",N896="music/faith","music",N896="publishing/children's books","publishing",N896="publishing/art books","publishing",N896="publishing/fiction","publishing",N896="publishing/translations","publishing",N896="music/pop","music",N896="music/classical music","music",N896="publishing/nonfiction","publishing",N896="publishing/radio &amp; podcasts","publishing",N896="music/world music","music",N896="music/metal","music",N896="music/jazz","music","TRUE","FALSE")</f>
        <v>music</v>
      </c>
      <c r="R896" t="str" cm="1">
        <f t="array" ref="R896">_xlfn.IFS(N896="food/small batch","small batch",N896="food/restaurants","retaurants",N896="food/food trucks","food trucks",N896="theater/spaces","spaces",N896="theater/musical","musical",N896="theater/plays","plays",N896="technology/web","web",N896="technology/space exploration","space exploration",N896="technology/makerspaces","makerspaces",N896="technology/hardware","hardware",N896="technology/gadgets","gadgets",N896="technology/wearables","wearables",N896="film &amp; video/television","television",N896="film &amp; video/animation","animation",N896="film &amp; video/science fiction","science fiction",N896="film &amp; video/documentary","documentary",N896="film &amp; video/drama","drama",N896="film &amp; video/shorts","shorts",N896="games/video games","video games",N896="games/tabletop games","tabletop games",N896="games/mobile games","mobile games",N896="journalism/audio","audio",N896="photography/people","people",N896="photography/photobooks","photobooks",N896="photography/places","places",N896="photography/nature","nature",N896="music/electronic music","electronic music",N896="music/rock","rock",N896="music/indie rock","indie rock",N896="music/faith","faith",N896="publishing/children's books","children's books",N896="publishing/art books","art books",N896="publishing/fiction","fiction",N896="publishing/translations","translations",N896="music/pop","pop",N896="music/classical music","classical music",N896="publishing/nonfiction","nonfiction",N896="publishing/radio &amp; podcasts","radio &amp; podcasts",N896="music/world music","world music",N896="music/metal","metal",N896="music/jazz","jazz","TRUE","FALSE")</f>
        <v>indie rock</v>
      </c>
      <c r="S896" s="5">
        <f t="shared" si="54"/>
        <v>42496.981597222228</v>
      </c>
      <c r="T896" s="5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52"/>
        <v>2.4375</v>
      </c>
      <c r="P897" s="24">
        <f t="shared" si="53"/>
        <v>27.857142857142858</v>
      </c>
      <c r="Q897" t="str" cm="1">
        <f t="array" ref="Q897">_xlfn.IFS(N897="food/small batch","food",N897="food/restaurants","food",N897="food/food trucks","food",N897="theater/spaces","theater",N897="theater/musical","theater",N897="theater/plays","theater",N897="technology/web","technology",N897="technology/space exploration","technology",N897="technology/makerspaces","technology",N897="technology/hardware","technology",N897="technology/gadgets","technology",N897="technology/wearables","technology",N897="film &amp; video/television","film &amp; video",N897="film &amp; video/animation","film &amp; video",N897="film &amp; video/science fiction","film &amp; video",N897="film &amp; video/documentary","film &amp; video",N897="film &amp; video/drama","film &amp; video",N897="film &amp; video/shorts","film &amp; video",N897="games/video games","games",N897="games/tabletop games","games",N897="games/mobile games","games",N897="journalism/audio","journalism",N897="photography/people","photography",N897="photography/photobooks","photography",N897="photography/places","photography",N897="photography/nature","photography",N897="music/electronic music","music",N897="music/rock","music",N897="music/indie rock","music",N897="music/faith","music",N897="publishing/children's books","publishing",N897="publishing/art books","publishing",N897="publishing/fiction","publishing",N897="publishing/translations","publishing",N897="music/pop","music",N897="music/classical music","music",N897="publishing/nonfiction","publishing",N897="publishing/radio &amp; podcasts","publishing",N897="music/world music","music",N897="music/metal","music",N897="music/jazz","music","TRUE","FALSE")</f>
        <v>music</v>
      </c>
      <c r="R897" t="str" cm="1">
        <f t="array" ref="R897">_xlfn.IFS(N897="food/small batch","small batch",N897="food/restaurants","retaurants",N897="food/food trucks","food trucks",N897="theater/spaces","spaces",N897="theater/musical","musical",N897="theater/plays","plays",N897="technology/web","web",N897="technology/space exploration","space exploration",N897="technology/makerspaces","makerspaces",N897="technology/hardware","hardware",N897="technology/gadgets","gadgets",N897="technology/wearables","wearables",N897="film &amp; video/television","television",N897="film &amp; video/animation","animation",N897="film &amp; video/science fiction","science fiction",N897="film &amp; video/documentary","documentary",N897="film &amp; video/drama","drama",N897="film &amp; video/shorts","shorts",N897="games/video games","video games",N897="games/tabletop games","tabletop games",N897="games/mobile games","mobile games",N897="journalism/audio","audio",N897="photography/people","people",N897="photography/photobooks","photobooks",N897="photography/places","places",N897="photography/nature","nature",N897="music/electronic music","electronic music",N897="music/rock","rock",N897="music/indie rock","indie rock",N897="music/faith","faith",N897="publishing/children's books","children's books",N897="publishing/art books","art books",N897="publishing/fiction","fiction",N897="publishing/translations","translations",N897="music/pop","pop",N897="music/classical music","classical music",N897="publishing/nonfiction","nonfiction",N897="publishing/radio &amp; podcasts","radio &amp; podcasts",N897="music/world music","world music",N897="music/metal","metal",N897="music/jazz","jazz","TRUE","FALSE")</f>
        <v>indie rock</v>
      </c>
      <c r="S897" s="5">
        <f t="shared" si="54"/>
        <v>40431.127650462964</v>
      </c>
      <c r="T897" s="5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52"/>
        <v>40</v>
      </c>
      <c r="P898" s="24">
        <f t="shared" si="53"/>
        <v>44.444444444444443</v>
      </c>
      <c r="Q898" t="str" cm="1">
        <f t="array" ref="Q898">_xlfn.IFS(N898="food/small batch","food",N898="food/restaurants","food",N898="food/food trucks","food",N898="theater/spaces","theater",N898="theater/musical","theater",N898="theater/plays","theater",N898="technology/web","technology",N898="technology/space exploration","technology",N898="technology/makerspaces","technology",N898="technology/hardware","technology",N898="technology/gadgets","technology",N898="technology/wearables","technology",N898="film &amp; video/television","film &amp; video",N898="film &amp; video/animation","film &amp; video",N898="film &amp; video/science fiction","film &amp; video",N898="film &amp; video/documentary","film &amp; video",N898="film &amp; video/drama","film &amp; video",N898="film &amp; video/shorts","film &amp; video",N898="games/video games","games",N898="games/tabletop games","games",N898="games/mobile games","games",N898="journalism/audio","journalism",N898="photography/people","photography",N898="photography/photobooks","photography",N898="photography/places","photography",N898="photography/nature","photography",N898="music/electronic music","music",N898="music/rock","music",N898="music/indie rock","music",N898="music/faith","music",N898="publishing/children's books","publishing",N898="publishing/art books","publishing",N898="publishing/fiction","publishing",N898="publishing/translations","publishing",N898="music/pop","music",N898="music/classical music","music",N898="publishing/nonfiction","publishing",N898="publishing/radio &amp; podcasts","publishing",N898="music/world music","music",N898="music/metal","music",N898="music/jazz","music","TRUE","FALSE")</f>
        <v>music</v>
      </c>
      <c r="R898" t="str" cm="1">
        <f t="array" ref="R898">_xlfn.IFS(N898="food/small batch","small batch",N898="food/restaurants","retaurants",N898="food/food trucks","food trucks",N898="theater/spaces","spaces",N898="theater/musical","musical",N898="theater/plays","plays",N898="technology/web","web",N898="technology/space exploration","space exploration",N898="technology/makerspaces","makerspaces",N898="technology/hardware","hardware",N898="technology/gadgets","gadgets",N898="technology/wearables","wearables",N898="film &amp; video/television","television",N898="film &amp; video/animation","animation",N898="film &amp; video/science fiction","science fiction",N898="film &amp; video/documentary","documentary",N898="film &amp; video/drama","drama",N898="film &amp; video/shorts","shorts",N898="games/video games","video games",N898="games/tabletop games","tabletop games",N898="games/mobile games","mobile games",N898="journalism/audio","audio",N898="photography/people","people",N898="photography/photobooks","photobooks",N898="photography/places","places",N898="photography/nature","nature",N898="music/electronic music","electronic music",N898="music/rock","rock",N898="music/indie rock","indie rock",N898="music/faith","faith",N898="publishing/children's books","children's books",N898="publishing/art books","art books",N898="publishing/fiction","fiction",N898="publishing/translations","translations",N898="music/pop","pop",N898="music/classical music","classical music",N898="publishing/nonfiction","nonfiction",N898="publishing/radio &amp; podcasts","radio &amp; podcasts",N898="music/world music","world music",N898="music/metal","metal",N898="music/jazz","jazz","TRUE","FALSE")</f>
        <v>indie rock</v>
      </c>
      <c r="S898" s="5">
        <f t="shared" si="54"/>
        <v>42218.872986111113</v>
      </c>
      <c r="T898" s="5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ref="O899:O962" si="56">(E899/D899)*100</f>
        <v>0</v>
      </c>
      <c r="P899" s="24" t="e">
        <f t="shared" ref="P899:P962" si="57">E899/L899</f>
        <v>#DIV/0!</v>
      </c>
      <c r="Q899" t="str" cm="1">
        <f t="array" ref="Q899">_xlfn.IFS(N899="food/small batch","food",N899="food/restaurants","food",N899="food/food trucks","food",N899="theater/spaces","theater",N899="theater/musical","theater",N899="theater/plays","theater",N899="technology/web","technology",N899="technology/space exploration","technology",N899="technology/makerspaces","technology",N899="technology/hardware","technology",N899="technology/gadgets","technology",N899="technology/wearables","technology",N899="film &amp; video/television","film &amp; video",N899="film &amp; video/animation","film &amp; video",N899="film &amp; video/science fiction","film &amp; video",N899="film &amp; video/documentary","film &amp; video",N899="film &amp; video/drama","film &amp; video",N899="film &amp; video/shorts","film &amp; video",N899="games/video games","games",N899="games/tabletop games","games",N899="games/mobile games","games",N899="journalism/audio","journalism",N899="photography/people","photography",N899="photography/photobooks","photography",N899="photography/places","photography",N899="photography/nature","photography",N899="music/electronic music","music",N899="music/rock","music",N899="music/indie rock","music",N899="music/faith","music",N899="publishing/children's books","publishing",N899="publishing/art books","publishing",N899="publishing/fiction","publishing",N899="publishing/translations","publishing",N899="music/pop","music",N899="music/classical music","music",N899="publishing/nonfiction","publishing",N899="publishing/radio &amp; podcasts","publishing",N899="music/world music","music",N899="music/metal","music",N899="music/jazz","music","TRUE","FALSE")</f>
        <v>music</v>
      </c>
      <c r="R899" t="str" cm="1">
        <f t="array" ref="R899">_xlfn.IFS(N899="food/small batch","small batch",N899="food/restaurants","retaurants",N899="food/food trucks","food trucks",N899="theater/spaces","spaces",N899="theater/musical","musical",N899="theater/plays","plays",N899="technology/web","web",N899="technology/space exploration","space exploration",N899="technology/makerspaces","makerspaces",N899="technology/hardware","hardware",N899="technology/gadgets","gadgets",N899="technology/wearables","wearables",N899="film &amp; video/television","television",N899="film &amp; video/animation","animation",N899="film &amp; video/science fiction","science fiction",N899="film &amp; video/documentary","documentary",N899="film &amp; video/drama","drama",N899="film &amp; video/shorts","shorts",N899="games/video games","video games",N899="games/tabletop games","tabletop games",N899="games/mobile games","mobile games",N899="journalism/audio","audio",N899="photography/people","people",N899="photography/photobooks","photobooks",N899="photography/places","places",N899="photography/nature","nature",N899="music/electronic music","electronic music",N899="music/rock","rock",N899="music/indie rock","indie rock",N899="music/faith","faith",N899="publishing/children's books","children's books",N899="publishing/art books","art books",N899="publishing/fiction","fiction",N899="publishing/translations","translations",N899="music/pop","pop",N899="music/classical music","classical music",N899="publishing/nonfiction","nonfiction",N899="publishing/radio &amp; podcasts","radio &amp; podcasts",N899="music/world music","world music",N899="music/metal","metal",N899="music/jazz","jazz","TRUE","FALSE")</f>
        <v>indie rock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56"/>
        <v>2.8000000000000003</v>
      </c>
      <c r="P900" s="24">
        <f t="shared" si="57"/>
        <v>35</v>
      </c>
      <c r="Q900" t="str" cm="1">
        <f t="array" ref="Q900">_xlfn.IFS(N900="food/small batch","food",N900="food/restaurants","food",N900="food/food trucks","food",N900="theater/spaces","theater",N900="theater/musical","theater",N900="theater/plays","theater",N900="technology/web","technology",N900="technology/space exploration","technology",N900="technology/makerspaces","technology",N900="technology/hardware","technology",N900="technology/gadgets","technology",N900="technology/wearables","technology",N900="film &amp; video/television","film &amp; video",N900="film &amp; video/animation","film &amp; video",N900="film &amp; video/science fiction","film &amp; video",N900="film &amp; video/documentary","film &amp; video",N900="film &amp; video/drama","film &amp; video",N900="film &amp; video/shorts","film &amp; video",N900="games/video games","games",N900="games/tabletop games","games",N900="games/mobile games","games",N900="journalism/audio","journalism",N900="photography/people","photography",N900="photography/photobooks","photography",N900="photography/places","photography",N900="photography/nature","photography",N900="music/electronic music","music",N900="music/rock","music",N900="music/indie rock","music",N900="music/faith","music",N900="publishing/children's books","publishing",N900="publishing/art books","publishing",N900="publishing/fiction","publishing",N900="publishing/translations","publishing",N900="music/pop","music",N900="music/classical music","music",N900="publishing/nonfiction","publishing",N900="publishing/radio &amp; podcasts","publishing",N900="music/world music","music",N900="music/metal","music",N900="music/jazz","music","TRUE","FALSE")</f>
        <v>music</v>
      </c>
      <c r="R900" t="str" cm="1">
        <f t="array" ref="R900">_xlfn.IFS(N900="food/small batch","small batch",N900="food/restaurants","retaurants",N900="food/food trucks","food trucks",N900="theater/spaces","spaces",N900="theater/musical","musical",N900="theater/plays","plays",N900="technology/web","web",N900="technology/space exploration","space exploration",N900="technology/makerspaces","makerspaces",N900="technology/hardware","hardware",N900="technology/gadgets","gadgets",N900="technology/wearables","wearables",N900="film &amp; video/television","television",N900="film &amp; video/animation","animation",N900="film &amp; video/science fiction","science fiction",N900="film &amp; video/documentary","documentary",N900="film &amp; video/drama","drama",N900="film &amp; video/shorts","shorts",N900="games/video games","video games",N900="games/tabletop games","tabletop games",N900="games/mobile games","mobile games",N900="journalism/audio","audio",N900="photography/people","people",N900="photography/photobooks","photobooks",N900="photography/places","places",N900="photography/nature","nature",N900="music/electronic music","electronic music",N900="music/rock","rock",N900="music/indie rock","indie rock",N900="music/faith","faith",N900="publishing/children's books","children's books",N900="publishing/art books","art books",N900="publishing/fiction","fiction",N900="publishing/translations","translations",N900="music/pop","pop",N900="music/classical music","classical music",N900="publishing/nonfiction","nonfiction",N900="publishing/radio &amp; podcasts","radio &amp; podcasts",N900="music/world music","world music",N900="music/metal","metal",N900="music/jazz","jazz","TRUE","FALSE")</f>
        <v>indie rock</v>
      </c>
      <c r="S900" s="5">
        <f t="shared" si="58"/>
        <v>40878.758217592593</v>
      </c>
      <c r="T900" s="5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si="56"/>
        <v>37.333333333333336</v>
      </c>
      <c r="P901" s="24">
        <f t="shared" si="57"/>
        <v>35</v>
      </c>
      <c r="Q901" t="str" cm="1">
        <f t="array" ref="Q901">_xlfn.IFS(N901="food/small batch","food",N901="food/restaurants","food",N901="food/food trucks","food",N901="theater/spaces","theater",N901="theater/musical","theater",N901="theater/plays","theater",N901="technology/web","technology",N901="technology/space exploration","technology",N901="technology/makerspaces","technology",N901="technology/hardware","technology",N901="technology/gadgets","technology",N901="technology/wearables","technology",N901="film &amp; video/television","film &amp; video",N901="film &amp; video/animation","film &amp; video",N901="film &amp; video/science fiction","film &amp; video",N901="film &amp; video/documentary","film &amp; video",N901="film &amp; video/drama","film &amp; video",N901="film &amp; video/shorts","film &amp; video",N901="games/video games","games",N901="games/tabletop games","games",N901="games/mobile games","games",N901="journalism/audio","journalism",N901="photography/people","photography",N901="photography/photobooks","photography",N901="photography/places","photography",N901="photography/nature","photography",N901="music/electronic music","music",N901="music/rock","music",N901="music/indie rock","music",N901="music/faith","music",N901="publishing/children's books","publishing",N901="publishing/art books","publishing",N901="publishing/fiction","publishing",N901="publishing/translations","publishing",N901="music/pop","music",N901="music/classical music","music",N901="publishing/nonfiction","publishing",N901="publishing/radio &amp; podcasts","publishing",N901="music/world music","music",N901="music/metal","music",N901="music/jazz","music","TRUE","FALSE")</f>
        <v>music</v>
      </c>
      <c r="R901" t="str" cm="1">
        <f t="array" ref="R901">_xlfn.IFS(N901="food/small batch","small batch",N901="food/restaurants","retaurants",N901="food/food trucks","food trucks",N901="theater/spaces","spaces",N901="theater/musical","musical",N901="theater/plays","plays",N901="technology/web","web",N901="technology/space exploration","space exploration",N901="technology/makerspaces","makerspaces",N901="technology/hardware","hardware",N901="technology/gadgets","gadgets",N901="technology/wearables","wearables",N901="film &amp; video/television","television",N901="film &amp; video/animation","animation",N901="film &amp; video/science fiction","science fiction",N901="film &amp; video/documentary","documentary",N901="film &amp; video/drama","drama",N901="film &amp; video/shorts","shorts",N901="games/video games","video games",N901="games/tabletop games","tabletop games",N901="games/mobile games","mobile games",N901="journalism/audio","audio",N901="photography/people","people",N901="photography/photobooks","photobooks",N901="photography/places","places",N901="photography/nature","nature",N901="music/electronic music","electronic music",N901="music/rock","rock",N901="music/indie rock","indie rock",N901="music/faith","faith",N901="publishing/children's books","children's books",N901="publishing/art books","art books",N901="publishing/fiction","fiction",N901="publishing/translations","translations",N901="music/pop","pop",N901="music/classical music","classical music",N901="publishing/nonfiction","nonfiction",N901="publishing/radio &amp; podcasts","radio &amp; podcasts",N901="music/world music","world music",N901="music/metal","metal",N901="music/jazz","jazz","TRUE","FALSE")</f>
        <v>indie rock</v>
      </c>
      <c r="S901" s="5">
        <f t="shared" si="58"/>
        <v>40646.099097222221</v>
      </c>
      <c r="T901" s="5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56"/>
        <v>0.42</v>
      </c>
      <c r="P902" s="24">
        <f t="shared" si="57"/>
        <v>10.5</v>
      </c>
      <c r="Q902" t="str" cm="1">
        <f t="array" ref="Q902">_xlfn.IFS(N902="food/small batch","food",N902="food/restaurants","food",N902="food/food trucks","food",N902="theater/spaces","theater",N902="theater/musical","theater",N902="theater/plays","theater",N902="technology/web","technology",N902="technology/space exploration","technology",N902="technology/makerspaces","technology",N902="technology/hardware","technology",N902="technology/gadgets","technology",N902="technology/wearables","technology",N902="film &amp; video/television","film &amp; video",N902="film &amp; video/animation","film &amp; video",N902="film &amp; video/science fiction","film &amp; video",N902="film &amp; video/documentary","film &amp; video",N902="film &amp; video/drama","film &amp; video",N902="film &amp; video/shorts","film &amp; video",N902="games/video games","games",N902="games/tabletop games","games",N902="games/mobile games","games",N902="journalism/audio","journalism",N902="photography/people","photography",N902="photography/photobooks","photography",N902="photography/places","photography",N902="photography/nature","photography",N902="music/electronic music","music",N902="music/rock","music",N902="music/indie rock","music",N902="music/faith","music",N902="publishing/children's books","publishing",N902="publishing/art books","publishing",N902="publishing/fiction","publishing",N902="publishing/translations","publishing",N902="music/pop","music",N902="music/classical music","music",N902="publishing/nonfiction","publishing",N902="publishing/radio &amp; podcasts","publishing",N902="music/world music","music",N902="music/metal","music",N902="music/jazz","music","TRUE","FALSE")</f>
        <v>music</v>
      </c>
      <c r="R902" t="str" cm="1">
        <f t="array" ref="R902">_xlfn.IFS(N902="food/small batch","small batch",N902="food/restaurants","retaurants",N902="food/food trucks","food trucks",N902="theater/spaces","spaces",N902="theater/musical","musical",N902="theater/plays","plays",N902="technology/web","web",N902="technology/space exploration","space exploration",N902="technology/makerspaces","makerspaces",N902="technology/hardware","hardware",N902="technology/gadgets","gadgets",N902="technology/wearables","wearables",N902="film &amp; video/television","television",N902="film &amp; video/animation","animation",N902="film &amp; video/science fiction","science fiction",N902="film &amp; video/documentary","documentary",N902="film &amp; video/drama","drama",N902="film &amp; video/shorts","shorts",N902="games/video games","video games",N902="games/tabletop games","tabletop games",N902="games/mobile games","mobile games",N902="journalism/audio","audio",N902="photography/people","people",N902="photography/photobooks","photobooks",N902="photography/places","places",N902="photography/nature","nature",N902="music/electronic music","electronic music",N902="music/rock","rock",N902="music/indie rock","indie rock",N902="music/faith","faith",N902="publishing/children's books","children's books",N902="publishing/art books","art books",N902="publishing/fiction","fiction",N902="publishing/translations","translations",N902="music/pop","pop",N902="music/classical music","classical music",N902="publishing/nonfiction","nonfiction",N902="publishing/radio &amp; podcasts","radio &amp; podcasts",N902="music/world music","world music",N902="music/metal","metal",N902="music/jazz","jazz","TRUE","FALSE")</f>
        <v>jazz</v>
      </c>
      <c r="S902" s="5">
        <f t="shared" si="58"/>
        <v>42429.84956018519</v>
      </c>
      <c r="T902" s="5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56"/>
        <v>0</v>
      </c>
      <c r="P903" s="24" t="e">
        <f t="shared" si="57"/>
        <v>#DIV/0!</v>
      </c>
      <c r="Q903" t="str" cm="1">
        <f t="array" ref="Q903">_xlfn.IFS(N903="food/small batch","food",N903="food/restaurants","food",N903="food/food trucks","food",N903="theater/spaces","theater",N903="theater/musical","theater",N903="theater/plays","theater",N903="technology/web","technology",N903="technology/space exploration","technology",N903="technology/makerspaces","technology",N903="technology/hardware","technology",N903="technology/gadgets","technology",N903="technology/wearables","technology",N903="film &amp; video/television","film &amp; video",N903="film &amp; video/animation","film &amp; video",N903="film &amp; video/science fiction","film &amp; video",N903="film &amp; video/documentary","film &amp; video",N903="film &amp; video/drama","film &amp; video",N903="film &amp; video/shorts","film &amp; video",N903="games/video games","games",N903="games/tabletop games","games",N903="games/mobile games","games",N903="journalism/audio","journalism",N903="photography/people","photography",N903="photography/photobooks","photography",N903="photography/places","photography",N903="photography/nature","photography",N903="music/electronic music","music",N903="music/rock","music",N903="music/indie rock","music",N903="music/faith","music",N903="publishing/children's books","publishing",N903="publishing/art books","publishing",N903="publishing/fiction","publishing",N903="publishing/translations","publishing",N903="music/pop","music",N903="music/classical music","music",N903="publishing/nonfiction","publishing",N903="publishing/radio &amp; podcasts","publishing",N903="music/world music","music",N903="music/metal","music",N903="music/jazz","music","TRUE","FALSE")</f>
        <v>music</v>
      </c>
      <c r="R903" t="str" cm="1">
        <f t="array" ref="R903">_xlfn.IFS(N903="food/small batch","small batch",N903="food/restaurants","retaurants",N903="food/food trucks","food trucks",N903="theater/spaces","spaces",N903="theater/musical","musical",N903="theater/plays","plays",N903="technology/web","web",N903="technology/space exploration","space exploration",N903="technology/makerspaces","makerspaces",N903="technology/hardware","hardware",N903="technology/gadgets","gadgets",N903="technology/wearables","wearables",N903="film &amp; video/television","television",N903="film &amp; video/animation","animation",N903="film &amp; video/science fiction","science fiction",N903="film &amp; video/documentary","documentary",N903="film &amp; video/drama","drama",N903="film &amp; video/shorts","shorts",N903="games/video games","video games",N903="games/tabletop games","tabletop games",N903="games/mobile games","mobile games",N903="journalism/audio","audio",N903="photography/people","people",N903="photography/photobooks","photobooks",N903="photography/places","places",N903="photography/nature","nature",N903="music/electronic music","electronic music",N903="music/rock","rock",N903="music/indie rock","indie rock",N903="music/faith","faith",N903="publishing/children's books","children's books",N903="publishing/art books","art books",N903="publishing/fiction","fiction",N903="publishing/translations","translations",N903="music/pop","pop",N903="music/classical music","classical music",N903="publishing/nonfiction","nonfiction",N903="publishing/radio &amp; podcasts","radio &amp; podcasts",N903="music/world music","world music",N903="music/metal","metal",N903="music/jazz","jazz","TRUE","FALSE")</f>
        <v>jazz</v>
      </c>
      <c r="S903" s="5">
        <f t="shared" si="58"/>
        <v>40291.81150462963</v>
      </c>
      <c r="T903" s="5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56"/>
        <v>0.3</v>
      </c>
      <c r="P904" s="24">
        <f t="shared" si="57"/>
        <v>30</v>
      </c>
      <c r="Q904" t="str" cm="1">
        <f t="array" ref="Q904">_xlfn.IFS(N904="food/small batch","food",N904="food/restaurants","food",N904="food/food trucks","food",N904="theater/spaces","theater",N904="theater/musical","theater",N904="theater/plays","theater",N904="technology/web","technology",N904="technology/space exploration","technology",N904="technology/makerspaces","technology",N904="technology/hardware","technology",N904="technology/gadgets","technology",N904="technology/wearables","technology",N904="film &amp; video/television","film &amp; video",N904="film &amp; video/animation","film &amp; video",N904="film &amp; video/science fiction","film &amp; video",N904="film &amp; video/documentary","film &amp; video",N904="film &amp; video/drama","film &amp; video",N904="film &amp; video/shorts","film &amp; video",N904="games/video games","games",N904="games/tabletop games","games",N904="games/mobile games","games",N904="journalism/audio","journalism",N904="photography/people","photography",N904="photography/photobooks","photography",N904="photography/places","photography",N904="photography/nature","photography",N904="music/electronic music","music",N904="music/rock","music",N904="music/indie rock","music",N904="music/faith","music",N904="publishing/children's books","publishing",N904="publishing/art books","publishing",N904="publishing/fiction","publishing",N904="publishing/translations","publishing",N904="music/pop","music",N904="music/classical music","music",N904="publishing/nonfiction","publishing",N904="publishing/radio &amp; podcasts","publishing",N904="music/world music","music",N904="music/metal","music",N904="music/jazz","music","TRUE","FALSE")</f>
        <v>music</v>
      </c>
      <c r="R904" t="str" cm="1">
        <f t="array" ref="R904">_xlfn.IFS(N904="food/small batch","small batch",N904="food/restaurants","retaurants",N904="food/food trucks","food trucks",N904="theater/spaces","spaces",N904="theater/musical","musical",N904="theater/plays","plays",N904="technology/web","web",N904="technology/space exploration","space exploration",N904="technology/makerspaces","makerspaces",N904="technology/hardware","hardware",N904="technology/gadgets","gadgets",N904="technology/wearables","wearables",N904="film &amp; video/television","television",N904="film &amp; video/animation","animation",N904="film &amp; video/science fiction","science fiction",N904="film &amp; video/documentary","documentary",N904="film &amp; video/drama","drama",N904="film &amp; video/shorts","shorts",N904="games/video games","video games",N904="games/tabletop games","tabletop games",N904="games/mobile games","mobile games",N904="journalism/audio","audio",N904="photography/people","people",N904="photography/photobooks","photobooks",N904="photography/places","places",N904="photography/nature","nature",N904="music/electronic music","electronic music",N904="music/rock","rock",N904="music/indie rock","indie rock",N904="music/faith","faith",N904="publishing/children's books","children's books",N904="publishing/art books","art books",N904="publishing/fiction","fiction",N904="publishing/translations","translations",N904="music/pop","pop",N904="music/classical music","classical music",N904="publishing/nonfiction","nonfiction",N904="publishing/radio &amp; podcasts","radio &amp; podcasts",N904="music/world music","world music",N904="music/metal","metal",N904="music/jazz","jazz","TRUE","FALSE")</f>
        <v>jazz</v>
      </c>
      <c r="S904" s="5">
        <f t="shared" si="58"/>
        <v>41829.965532407405</v>
      </c>
      <c r="T904" s="5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56"/>
        <v>3.2</v>
      </c>
      <c r="P905" s="24">
        <f t="shared" si="57"/>
        <v>40</v>
      </c>
      <c r="Q905" t="str" cm="1">
        <f t="array" ref="Q905">_xlfn.IFS(N905="food/small batch","food",N905="food/restaurants","food",N905="food/food trucks","food",N905="theater/spaces","theater",N905="theater/musical","theater",N905="theater/plays","theater",N905="technology/web","technology",N905="technology/space exploration","technology",N905="technology/makerspaces","technology",N905="technology/hardware","technology",N905="technology/gadgets","technology",N905="technology/wearables","technology",N905="film &amp; video/television","film &amp; video",N905="film &amp; video/animation","film &amp; video",N905="film &amp; video/science fiction","film &amp; video",N905="film &amp; video/documentary","film &amp; video",N905="film &amp; video/drama","film &amp; video",N905="film &amp; video/shorts","film &amp; video",N905="games/video games","games",N905="games/tabletop games","games",N905="games/mobile games","games",N905="journalism/audio","journalism",N905="photography/people","photography",N905="photography/photobooks","photography",N905="photography/places","photography",N905="photography/nature","photography",N905="music/electronic music","music",N905="music/rock","music",N905="music/indie rock","music",N905="music/faith","music",N905="publishing/children's books","publishing",N905="publishing/art books","publishing",N905="publishing/fiction","publishing",N905="publishing/translations","publishing",N905="music/pop","music",N905="music/classical music","music",N905="publishing/nonfiction","publishing",N905="publishing/radio &amp; podcasts","publishing",N905="music/world music","music",N905="music/metal","music",N905="music/jazz","music","TRUE","FALSE")</f>
        <v>music</v>
      </c>
      <c r="R905" t="str" cm="1">
        <f t="array" ref="R905">_xlfn.IFS(N905="food/small batch","small batch",N905="food/restaurants","retaurants",N905="food/food trucks","food trucks",N905="theater/spaces","spaces",N905="theater/musical","musical",N905="theater/plays","plays",N905="technology/web","web",N905="technology/space exploration","space exploration",N905="technology/makerspaces","makerspaces",N905="technology/hardware","hardware",N905="technology/gadgets","gadgets",N905="technology/wearables","wearables",N905="film &amp; video/television","television",N905="film &amp; video/animation","animation",N905="film &amp; video/science fiction","science fiction",N905="film &amp; video/documentary","documentary",N905="film &amp; video/drama","drama",N905="film &amp; video/shorts","shorts",N905="games/video games","video games",N905="games/tabletop games","tabletop games",N905="games/mobile games","mobile games",N905="journalism/audio","audio",N905="photography/people","people",N905="photography/photobooks","photobooks",N905="photography/places","places",N905="photography/nature","nature",N905="music/electronic music","electronic music",N905="music/rock","rock",N905="music/indie rock","indie rock",N905="music/faith","faith",N905="publishing/children's books","children's books",N905="publishing/art books","art books",N905="publishing/fiction","fiction",N905="publishing/translations","translations",N905="music/pop","pop",N905="music/classical music","classical music",N905="publishing/nonfiction","nonfiction",N905="publishing/radio &amp; podcasts","radio &amp; podcasts",N905="music/world music","world music",N905="music/metal","metal",N905="music/jazz","jazz","TRUE","FALSE")</f>
        <v>jazz</v>
      </c>
      <c r="S905" s="5">
        <f t="shared" si="58"/>
        <v>41149.796064814815</v>
      </c>
      <c r="T905" s="5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56"/>
        <v>0.30199999999999999</v>
      </c>
      <c r="P906" s="24">
        <f t="shared" si="57"/>
        <v>50.333333333333336</v>
      </c>
      <c r="Q906" t="str" cm="1">
        <f t="array" ref="Q906">_xlfn.IFS(N906="food/small batch","food",N906="food/restaurants","food",N906="food/food trucks","food",N906="theater/spaces","theater",N906="theater/musical","theater",N906="theater/plays","theater",N906="technology/web","technology",N906="technology/space exploration","technology",N906="technology/makerspaces","technology",N906="technology/hardware","technology",N906="technology/gadgets","technology",N906="technology/wearables","technology",N906="film &amp; video/television","film &amp; video",N906="film &amp; video/animation","film &amp; video",N906="film &amp; video/science fiction","film &amp; video",N906="film &amp; video/documentary","film &amp; video",N906="film &amp; video/drama","film &amp; video",N906="film &amp; video/shorts","film &amp; video",N906="games/video games","games",N906="games/tabletop games","games",N906="games/mobile games","games",N906="journalism/audio","journalism",N906="photography/people","photography",N906="photography/photobooks","photography",N906="photography/places","photography",N906="photography/nature","photography",N906="music/electronic music","music",N906="music/rock","music",N906="music/indie rock","music",N906="music/faith","music",N906="publishing/children's books","publishing",N906="publishing/art books","publishing",N906="publishing/fiction","publishing",N906="publishing/translations","publishing",N906="music/pop","music",N906="music/classical music","music",N906="publishing/nonfiction","publishing",N906="publishing/radio &amp; podcasts","publishing",N906="music/world music","music",N906="music/metal","music",N906="music/jazz","music","TRUE","FALSE")</f>
        <v>music</v>
      </c>
      <c r="R906" t="str" cm="1">
        <f t="array" ref="R906">_xlfn.IFS(N906="food/small batch","small batch",N906="food/restaurants","retaurants",N906="food/food trucks","food trucks",N906="theater/spaces","spaces",N906="theater/musical","musical",N906="theater/plays","plays",N906="technology/web","web",N906="technology/space exploration","space exploration",N906="technology/makerspaces","makerspaces",N906="technology/hardware","hardware",N906="technology/gadgets","gadgets",N906="technology/wearables","wearables",N906="film &amp; video/television","television",N906="film &amp; video/animation","animation",N906="film &amp; video/science fiction","science fiction",N906="film &amp; video/documentary","documentary",N906="film &amp; video/drama","drama",N906="film &amp; video/shorts","shorts",N906="games/video games","video games",N906="games/tabletop games","tabletop games",N906="games/mobile games","mobile games",N906="journalism/audio","audio",N906="photography/people","people",N906="photography/photobooks","photobooks",N906="photography/places","places",N906="photography/nature","nature",N906="music/electronic music","electronic music",N906="music/rock","rock",N906="music/indie rock","indie rock",N906="music/faith","faith",N906="publishing/children's books","children's books",N906="publishing/art books","art books",N906="publishing/fiction","fiction",N906="publishing/translations","translations",N906="music/pop","pop",N906="music/classical music","classical music",N906="publishing/nonfiction","nonfiction",N906="publishing/radio &amp; podcasts","radio &amp; podcasts",N906="music/world music","world music",N906="music/metal","metal",N906="music/jazz","jazz","TRUE","FALSE")</f>
        <v>jazz</v>
      </c>
      <c r="S906" s="5">
        <f t="shared" si="58"/>
        <v>42342.080289351856</v>
      </c>
      <c r="T906" s="5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56"/>
        <v>3.0153846153846153</v>
      </c>
      <c r="P907" s="24">
        <f t="shared" si="57"/>
        <v>32.666666666666664</v>
      </c>
      <c r="Q907" t="str" cm="1">
        <f t="array" ref="Q907">_xlfn.IFS(N907="food/small batch","food",N907="food/restaurants","food",N907="food/food trucks","food",N907="theater/spaces","theater",N907="theater/musical","theater",N907="theater/plays","theater",N907="technology/web","technology",N907="technology/space exploration","technology",N907="technology/makerspaces","technology",N907="technology/hardware","technology",N907="technology/gadgets","technology",N907="technology/wearables","technology",N907="film &amp; video/television","film &amp; video",N907="film &amp; video/animation","film &amp; video",N907="film &amp; video/science fiction","film &amp; video",N907="film &amp; video/documentary","film &amp; video",N907="film &amp; video/drama","film &amp; video",N907="film &amp; video/shorts","film &amp; video",N907="games/video games","games",N907="games/tabletop games","games",N907="games/mobile games","games",N907="journalism/audio","journalism",N907="photography/people","photography",N907="photography/photobooks","photography",N907="photography/places","photography",N907="photography/nature","photography",N907="music/electronic music","music",N907="music/rock","music",N907="music/indie rock","music",N907="music/faith","music",N907="publishing/children's books","publishing",N907="publishing/art books","publishing",N907="publishing/fiction","publishing",N907="publishing/translations","publishing",N907="music/pop","music",N907="music/classical music","music",N907="publishing/nonfiction","publishing",N907="publishing/radio &amp; podcasts","publishing",N907="music/world music","music",N907="music/metal","music",N907="music/jazz","music","TRUE","FALSE")</f>
        <v>music</v>
      </c>
      <c r="R907" t="str" cm="1">
        <f t="array" ref="R907">_xlfn.IFS(N907="food/small batch","small batch",N907="food/restaurants","retaurants",N907="food/food trucks","food trucks",N907="theater/spaces","spaces",N907="theater/musical","musical",N907="theater/plays","plays",N907="technology/web","web",N907="technology/space exploration","space exploration",N907="technology/makerspaces","makerspaces",N907="technology/hardware","hardware",N907="technology/gadgets","gadgets",N907="technology/wearables","wearables",N907="film &amp; video/television","television",N907="film &amp; video/animation","animation",N907="film &amp; video/science fiction","science fiction",N907="film &amp; video/documentary","documentary",N907="film &amp; video/drama","drama",N907="film &amp; video/shorts","shorts",N907="games/video games","video games",N907="games/tabletop games","tabletop games",N907="games/mobile games","mobile games",N907="journalism/audio","audio",N907="photography/people","people",N907="photography/photobooks","photobooks",N907="photography/places","places",N907="photography/nature","nature",N907="music/electronic music","electronic music",N907="music/rock","rock",N907="music/indie rock","indie rock",N907="music/faith","faith",N907="publishing/children's books","children's books",N907="publishing/art books","art books",N907="publishing/fiction","fiction",N907="publishing/translations","translations",N907="music/pop","pop",N907="music/classical music","classical music",N907="publishing/nonfiction","nonfiction",N907="publishing/radio &amp; podcasts","radio &amp; podcasts",N907="music/world music","world music",N907="music/metal","metal",N907="music/jazz","jazz","TRUE","FALSE")</f>
        <v>jazz</v>
      </c>
      <c r="S907" s="5">
        <f t="shared" si="58"/>
        <v>40507.239884259259</v>
      </c>
      <c r="T907" s="5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56"/>
        <v>0</v>
      </c>
      <c r="P908" s="24" t="e">
        <f t="shared" si="57"/>
        <v>#DIV/0!</v>
      </c>
      <c r="Q908" t="str" cm="1">
        <f t="array" ref="Q908">_xlfn.IFS(N908="food/small batch","food",N908="food/restaurants","food",N908="food/food trucks","food",N908="theater/spaces","theater",N908="theater/musical","theater",N908="theater/plays","theater",N908="technology/web","technology",N908="technology/space exploration","technology",N908="technology/makerspaces","technology",N908="technology/hardware","technology",N908="technology/gadgets","technology",N908="technology/wearables","technology",N908="film &amp; video/television","film &amp; video",N908="film &amp; video/animation","film &amp; video",N908="film &amp; video/science fiction","film &amp; video",N908="film &amp; video/documentary","film &amp; video",N908="film &amp; video/drama","film &amp; video",N908="film &amp; video/shorts","film &amp; video",N908="games/video games","games",N908="games/tabletop games","games",N908="games/mobile games","games",N908="journalism/audio","journalism",N908="photography/people","photography",N908="photography/photobooks","photography",N908="photography/places","photography",N908="photography/nature","photography",N908="music/electronic music","music",N908="music/rock","music",N908="music/indie rock","music",N908="music/faith","music",N908="publishing/children's books","publishing",N908="publishing/art books","publishing",N908="publishing/fiction","publishing",N908="publishing/translations","publishing",N908="music/pop","music",N908="music/classical music","music",N908="publishing/nonfiction","publishing",N908="publishing/radio &amp; podcasts","publishing",N908="music/world music","music",N908="music/metal","music",N908="music/jazz","music","TRUE","FALSE")</f>
        <v>music</v>
      </c>
      <c r="R908" t="str" cm="1">
        <f t="array" ref="R908">_xlfn.IFS(N908="food/small batch","small batch",N908="food/restaurants","retaurants",N908="food/food trucks","food trucks",N908="theater/spaces","spaces",N908="theater/musical","musical",N908="theater/plays","plays",N908="technology/web","web",N908="technology/space exploration","space exploration",N908="technology/makerspaces","makerspaces",N908="technology/hardware","hardware",N908="technology/gadgets","gadgets",N908="technology/wearables","wearables",N908="film &amp; video/television","television",N908="film &amp; video/animation","animation",N908="film &amp; video/science fiction","science fiction",N908="film &amp; video/documentary","documentary",N908="film &amp; video/drama","drama",N908="film &amp; video/shorts","shorts",N908="games/video games","video games",N908="games/tabletop games","tabletop games",N908="games/mobile games","mobile games",N908="journalism/audio","audio",N908="photography/people","people",N908="photography/photobooks","photobooks",N908="photography/places","places",N908="photography/nature","nature",N908="music/electronic music","electronic music",N908="music/rock","rock",N908="music/indie rock","indie rock",N908="music/faith","faith",N908="publishing/children's books","children's books",N908="publishing/art books","art books",N908="publishing/fiction","fiction",N908="publishing/translations","translations",N908="music/pop","pop",N908="music/classical music","classical music",N908="publishing/nonfiction","nonfiction",N908="publishing/radio &amp; podcasts","radio &amp; podcasts",N908="music/world music","world music",N908="music/metal","metal",N908="music/jazz","jazz","TRUE","FALSE")</f>
        <v>jazz</v>
      </c>
      <c r="S908" s="5">
        <f t="shared" si="58"/>
        <v>41681.189699074072</v>
      </c>
      <c r="T908" s="5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56"/>
        <v>0</v>
      </c>
      <c r="P909" s="24" t="e">
        <f t="shared" si="57"/>
        <v>#DIV/0!</v>
      </c>
      <c r="Q909" t="str" cm="1">
        <f t="array" ref="Q909">_xlfn.IFS(N909="food/small batch","food",N909="food/restaurants","food",N909="food/food trucks","food",N909="theater/spaces","theater",N909="theater/musical","theater",N909="theater/plays","theater",N909="technology/web","technology",N909="technology/space exploration","technology",N909="technology/makerspaces","technology",N909="technology/hardware","technology",N909="technology/gadgets","technology",N909="technology/wearables","technology",N909="film &amp; video/television","film &amp; video",N909="film &amp; video/animation","film &amp; video",N909="film &amp; video/science fiction","film &amp; video",N909="film &amp; video/documentary","film &amp; video",N909="film &amp; video/drama","film &amp; video",N909="film &amp; video/shorts","film &amp; video",N909="games/video games","games",N909="games/tabletop games","games",N909="games/mobile games","games",N909="journalism/audio","journalism",N909="photography/people","photography",N909="photography/photobooks","photography",N909="photography/places","photography",N909="photography/nature","photography",N909="music/electronic music","music",N909="music/rock","music",N909="music/indie rock","music",N909="music/faith","music",N909="publishing/children's books","publishing",N909="publishing/art books","publishing",N909="publishing/fiction","publishing",N909="publishing/translations","publishing",N909="music/pop","music",N909="music/classical music","music",N909="publishing/nonfiction","publishing",N909="publishing/radio &amp; podcasts","publishing",N909="music/world music","music",N909="music/metal","music",N909="music/jazz","music","TRUE","FALSE")</f>
        <v>music</v>
      </c>
      <c r="R909" t="str" cm="1">
        <f t="array" ref="R909">_xlfn.IFS(N909="food/small batch","small batch",N909="food/restaurants","retaurants",N909="food/food trucks","food trucks",N909="theater/spaces","spaces",N909="theater/musical","musical",N909="theater/plays","plays",N909="technology/web","web",N909="technology/space exploration","space exploration",N909="technology/makerspaces","makerspaces",N909="technology/hardware","hardware",N909="technology/gadgets","gadgets",N909="technology/wearables","wearables",N909="film &amp; video/television","television",N909="film &amp; video/animation","animation",N909="film &amp; video/science fiction","science fiction",N909="film &amp; video/documentary","documentary",N909="film &amp; video/drama","drama",N909="film &amp; video/shorts","shorts",N909="games/video games","video games",N909="games/tabletop games","tabletop games",N909="games/mobile games","mobile games",N909="journalism/audio","audio",N909="photography/people","people",N909="photography/photobooks","photobooks",N909="photography/places","places",N909="photography/nature","nature",N909="music/electronic music","electronic music",N909="music/rock","rock",N909="music/indie rock","indie rock",N909="music/faith","faith",N909="publishing/children's books","children's books",N909="publishing/art books","art books",N909="publishing/fiction","fiction",N909="publishing/translations","translations",N909="music/pop","pop",N909="music/classical music","classical music",N909="publishing/nonfiction","nonfiction",N909="publishing/radio &amp; podcasts","radio &amp; podcasts",N909="music/world music","world music",N909="music/metal","metal",N909="music/jazz","jazz","TRUE","FALSE")</f>
        <v>jazz</v>
      </c>
      <c r="S909" s="5">
        <f t="shared" si="58"/>
        <v>40767.192395833335</v>
      </c>
      <c r="T909" s="5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56"/>
        <v>0</v>
      </c>
      <c r="P910" s="24" t="e">
        <f t="shared" si="57"/>
        <v>#DIV/0!</v>
      </c>
      <c r="Q910" t="str" cm="1">
        <f t="array" ref="Q910">_xlfn.IFS(N910="food/small batch","food",N910="food/restaurants","food",N910="food/food trucks","food",N910="theater/spaces","theater",N910="theater/musical","theater",N910="theater/plays","theater",N910="technology/web","technology",N910="technology/space exploration","technology",N910="technology/makerspaces","technology",N910="technology/hardware","technology",N910="technology/gadgets","technology",N910="technology/wearables","technology",N910="film &amp; video/television","film &amp; video",N910="film &amp; video/animation","film &amp; video",N910="film &amp; video/science fiction","film &amp; video",N910="film &amp; video/documentary","film &amp; video",N910="film &amp; video/drama","film &amp; video",N910="film &amp; video/shorts","film &amp; video",N910="games/video games","games",N910="games/tabletop games","games",N910="games/mobile games","games",N910="journalism/audio","journalism",N910="photography/people","photography",N910="photography/photobooks","photography",N910="photography/places","photography",N910="photography/nature","photography",N910="music/electronic music","music",N910="music/rock","music",N910="music/indie rock","music",N910="music/faith","music",N910="publishing/children's books","publishing",N910="publishing/art books","publishing",N910="publishing/fiction","publishing",N910="publishing/translations","publishing",N910="music/pop","music",N910="music/classical music","music",N910="publishing/nonfiction","publishing",N910="publishing/radio &amp; podcasts","publishing",N910="music/world music","music",N910="music/metal","music",N910="music/jazz","music","TRUE","FALSE")</f>
        <v>music</v>
      </c>
      <c r="R910" t="str" cm="1">
        <f t="array" ref="R910">_xlfn.IFS(N910="food/small batch","small batch",N910="food/restaurants","retaurants",N910="food/food trucks","food trucks",N910="theater/spaces","spaces",N910="theater/musical","musical",N910="theater/plays","plays",N910="technology/web","web",N910="technology/space exploration","space exploration",N910="technology/makerspaces","makerspaces",N910="technology/hardware","hardware",N910="technology/gadgets","gadgets",N910="technology/wearables","wearables",N910="film &amp; video/television","television",N910="film &amp; video/animation","animation",N910="film &amp; video/science fiction","science fiction",N910="film &amp; video/documentary","documentary",N910="film &amp; video/drama","drama",N910="film &amp; video/shorts","shorts",N910="games/video games","video games",N910="games/tabletop games","tabletop games",N910="games/mobile games","mobile games",N910="journalism/audio","audio",N910="photography/people","people",N910="photography/photobooks","photobooks",N910="photography/places","places",N910="photography/nature","nature",N910="music/electronic music","electronic music",N910="music/rock","rock",N910="music/indie rock","indie rock",N910="music/faith","faith",N910="publishing/children's books","children's books",N910="publishing/art books","art books",N910="publishing/fiction","fiction",N910="publishing/translations","translations",N910="music/pop","pop",N910="music/classical music","classical music",N910="publishing/nonfiction","nonfiction",N910="publishing/radio &amp; podcasts","radio &amp; podcasts",N910="music/world music","world music",N910="music/metal","metal",N910="music/jazz","jazz","TRUE","FALSE")</f>
        <v>jazz</v>
      </c>
      <c r="S910" s="5">
        <f t="shared" si="58"/>
        <v>40340.801562499997</v>
      </c>
      <c r="T910" s="5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56"/>
        <v>3.25</v>
      </c>
      <c r="P911" s="24">
        <f t="shared" si="57"/>
        <v>65</v>
      </c>
      <c r="Q911" t="str" cm="1">
        <f t="array" ref="Q911">_xlfn.IFS(N911="food/small batch","food",N911="food/restaurants","food",N911="food/food trucks","food",N911="theater/spaces","theater",N911="theater/musical","theater",N911="theater/plays","theater",N911="technology/web","technology",N911="technology/space exploration","technology",N911="technology/makerspaces","technology",N911="technology/hardware","technology",N911="technology/gadgets","technology",N911="technology/wearables","technology",N911="film &amp; video/television","film &amp; video",N911="film &amp; video/animation","film &amp; video",N911="film &amp; video/science fiction","film &amp; video",N911="film &amp; video/documentary","film &amp; video",N911="film &amp; video/drama","film &amp; video",N911="film &amp; video/shorts","film &amp; video",N911="games/video games","games",N911="games/tabletop games","games",N911="games/mobile games","games",N911="journalism/audio","journalism",N911="photography/people","photography",N911="photography/photobooks","photography",N911="photography/places","photography",N911="photography/nature","photography",N911="music/electronic music","music",N911="music/rock","music",N911="music/indie rock","music",N911="music/faith","music",N911="publishing/children's books","publishing",N911="publishing/art books","publishing",N911="publishing/fiction","publishing",N911="publishing/translations","publishing",N911="music/pop","music",N911="music/classical music","music",N911="publishing/nonfiction","publishing",N911="publishing/radio &amp; podcasts","publishing",N911="music/world music","music",N911="music/metal","music",N911="music/jazz","music","TRUE","FALSE")</f>
        <v>music</v>
      </c>
      <c r="R911" t="str" cm="1">
        <f t="array" ref="R911">_xlfn.IFS(N911="food/small batch","small batch",N911="food/restaurants","retaurants",N911="food/food trucks","food trucks",N911="theater/spaces","spaces",N911="theater/musical","musical",N911="theater/plays","plays",N911="technology/web","web",N911="technology/space exploration","space exploration",N911="technology/makerspaces","makerspaces",N911="technology/hardware","hardware",N911="technology/gadgets","gadgets",N911="technology/wearables","wearables",N911="film &amp; video/television","television",N911="film &amp; video/animation","animation",N911="film &amp; video/science fiction","science fiction",N911="film &amp; video/documentary","documentary",N911="film &amp; video/drama","drama",N911="film &amp; video/shorts","shorts",N911="games/video games","video games",N911="games/tabletop games","tabletop games",N911="games/mobile games","mobile games",N911="journalism/audio","audio",N911="photography/people","people",N911="photography/photobooks","photobooks",N911="photography/places","places",N911="photography/nature","nature",N911="music/electronic music","electronic music",N911="music/rock","rock",N911="music/indie rock","indie rock",N911="music/faith","faith",N911="publishing/children's books","children's books",N911="publishing/art books","art books",N911="publishing/fiction","fiction",N911="publishing/translations","translations",N911="music/pop","pop",N911="music/classical music","classical music",N911="publishing/nonfiction","nonfiction",N911="publishing/radio &amp; podcasts","radio &amp; podcasts",N911="music/world music","world music",N911="music/metal","metal",N911="music/jazz","jazz","TRUE","FALSE")</f>
        <v>jazz</v>
      </c>
      <c r="S911" s="5">
        <f t="shared" si="58"/>
        <v>41081.69027777778</v>
      </c>
      <c r="T911" s="5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56"/>
        <v>22.363636363636363</v>
      </c>
      <c r="P912" s="24">
        <f t="shared" si="57"/>
        <v>24.6</v>
      </c>
      <c r="Q912" t="str" cm="1">
        <f t="array" ref="Q912">_xlfn.IFS(N912="food/small batch","food",N912="food/restaurants","food",N912="food/food trucks","food",N912="theater/spaces","theater",N912="theater/musical","theater",N912="theater/plays","theater",N912="technology/web","technology",N912="technology/space exploration","technology",N912="technology/makerspaces","technology",N912="technology/hardware","technology",N912="technology/gadgets","technology",N912="technology/wearables","technology",N912="film &amp; video/television","film &amp; video",N912="film &amp; video/animation","film &amp; video",N912="film &amp; video/science fiction","film &amp; video",N912="film &amp; video/documentary","film &amp; video",N912="film &amp; video/drama","film &amp; video",N912="film &amp; video/shorts","film &amp; video",N912="games/video games","games",N912="games/tabletop games","games",N912="games/mobile games","games",N912="journalism/audio","journalism",N912="photography/people","photography",N912="photography/photobooks","photography",N912="photography/places","photography",N912="photography/nature","photography",N912="music/electronic music","music",N912="music/rock","music",N912="music/indie rock","music",N912="music/faith","music",N912="publishing/children's books","publishing",N912="publishing/art books","publishing",N912="publishing/fiction","publishing",N912="publishing/translations","publishing",N912="music/pop","music",N912="music/classical music","music",N912="publishing/nonfiction","publishing",N912="publishing/radio &amp; podcasts","publishing",N912="music/world music","music",N912="music/metal","music",N912="music/jazz","music","TRUE","FALSE")</f>
        <v>music</v>
      </c>
      <c r="R912" t="str" cm="1">
        <f t="array" ref="R912">_xlfn.IFS(N912="food/small batch","small batch",N912="food/restaurants","retaurants",N912="food/food trucks","food trucks",N912="theater/spaces","spaces",N912="theater/musical","musical",N912="theater/plays","plays",N912="technology/web","web",N912="technology/space exploration","space exploration",N912="technology/makerspaces","makerspaces",N912="technology/hardware","hardware",N912="technology/gadgets","gadgets",N912="technology/wearables","wearables",N912="film &amp; video/television","television",N912="film &amp; video/animation","animation",N912="film &amp; video/science fiction","science fiction",N912="film &amp; video/documentary","documentary",N912="film &amp; video/drama","drama",N912="film &amp; video/shorts","shorts",N912="games/video games","video games",N912="games/tabletop games","tabletop games",N912="games/mobile games","mobile games",N912="journalism/audio","audio",N912="photography/people","people",N912="photography/photobooks","photobooks",N912="photography/places","places",N912="photography/nature","nature",N912="music/electronic music","electronic music",N912="music/rock","rock",N912="music/indie rock","indie rock",N912="music/faith","faith",N912="publishing/children's books","children's books",N912="publishing/art books","art books",N912="publishing/fiction","fiction",N912="publishing/translations","translations",N912="music/pop","pop",N912="music/classical music","classical music",N912="publishing/nonfiction","nonfiction",N912="publishing/radio &amp; podcasts","radio &amp; podcasts",N912="music/world music","world music",N912="music/metal","metal",N912="music/jazz","jazz","TRUE","FALSE")</f>
        <v>jazz</v>
      </c>
      <c r="S912" s="5">
        <f t="shared" si="58"/>
        <v>42737.545358796298</v>
      </c>
      <c r="T912" s="5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56"/>
        <v>0</v>
      </c>
      <c r="P913" s="24" t="e">
        <f t="shared" si="57"/>
        <v>#DIV/0!</v>
      </c>
      <c r="Q913" t="str" cm="1">
        <f t="array" ref="Q913">_xlfn.IFS(N913="food/small batch","food",N913="food/restaurants","food",N913="food/food trucks","food",N913="theater/spaces","theater",N913="theater/musical","theater",N913="theater/plays","theater",N913="technology/web","technology",N913="technology/space exploration","technology",N913="technology/makerspaces","technology",N913="technology/hardware","technology",N913="technology/gadgets","technology",N913="technology/wearables","technology",N913="film &amp; video/television","film &amp; video",N913="film &amp; video/animation","film &amp; video",N913="film &amp; video/science fiction","film &amp; video",N913="film &amp; video/documentary","film &amp; video",N913="film &amp; video/drama","film &amp; video",N913="film &amp; video/shorts","film &amp; video",N913="games/video games","games",N913="games/tabletop games","games",N913="games/mobile games","games",N913="journalism/audio","journalism",N913="photography/people","photography",N913="photography/photobooks","photography",N913="photography/places","photography",N913="photography/nature","photography",N913="music/electronic music","music",N913="music/rock","music",N913="music/indie rock","music",N913="music/faith","music",N913="publishing/children's books","publishing",N913="publishing/art books","publishing",N913="publishing/fiction","publishing",N913="publishing/translations","publishing",N913="music/pop","music",N913="music/classical music","music",N913="publishing/nonfiction","publishing",N913="publishing/radio &amp; podcasts","publishing",N913="music/world music","music",N913="music/metal","music",N913="music/jazz","music","TRUE","FALSE")</f>
        <v>music</v>
      </c>
      <c r="R913" t="str" cm="1">
        <f t="array" ref="R913">_xlfn.IFS(N913="food/small batch","small batch",N913="food/restaurants","retaurants",N913="food/food trucks","food trucks",N913="theater/spaces","spaces",N913="theater/musical","musical",N913="theater/plays","plays",N913="technology/web","web",N913="technology/space exploration","space exploration",N913="technology/makerspaces","makerspaces",N913="technology/hardware","hardware",N913="technology/gadgets","gadgets",N913="technology/wearables","wearables",N913="film &amp; video/television","television",N913="film &amp; video/animation","animation",N913="film &amp; video/science fiction","science fiction",N913="film &amp; video/documentary","documentary",N913="film &amp; video/drama","drama",N913="film &amp; video/shorts","shorts",N913="games/video games","video games",N913="games/tabletop games","tabletop games",N913="games/mobile games","mobile games",N913="journalism/audio","audio",N913="photography/people","people",N913="photography/photobooks","photobooks",N913="photography/places","places",N913="photography/nature","nature",N913="music/electronic music","electronic music",N913="music/rock","rock",N913="music/indie rock","indie rock",N913="music/faith","faith",N913="publishing/children's books","children's books",N913="publishing/art books","art books",N913="publishing/fiction","fiction",N913="publishing/translations","translations",N913="music/pop","pop",N913="music/classical music","classical music",N913="publishing/nonfiction","nonfiction",N913="publishing/radio &amp; podcasts","radio &amp; podcasts",N913="music/world music","world music",N913="music/metal","metal",N913="music/jazz","jazz","TRUE","FALSE")</f>
        <v>jazz</v>
      </c>
      <c r="S913" s="5">
        <f t="shared" si="58"/>
        <v>41642.005150462966</v>
      </c>
      <c r="T913" s="5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56"/>
        <v>0.85714285714285721</v>
      </c>
      <c r="P914" s="24">
        <f t="shared" si="57"/>
        <v>15</v>
      </c>
      <c r="Q914" t="str" cm="1">
        <f t="array" ref="Q914">_xlfn.IFS(N914="food/small batch","food",N914="food/restaurants","food",N914="food/food trucks","food",N914="theater/spaces","theater",N914="theater/musical","theater",N914="theater/plays","theater",N914="technology/web","technology",N914="technology/space exploration","technology",N914="technology/makerspaces","technology",N914="technology/hardware","technology",N914="technology/gadgets","technology",N914="technology/wearables","technology",N914="film &amp; video/television","film &amp; video",N914="film &amp; video/animation","film &amp; video",N914="film &amp; video/science fiction","film &amp; video",N914="film &amp; video/documentary","film &amp; video",N914="film &amp; video/drama","film &amp; video",N914="film &amp; video/shorts","film &amp; video",N914="games/video games","games",N914="games/tabletop games","games",N914="games/mobile games","games",N914="journalism/audio","journalism",N914="photography/people","photography",N914="photography/photobooks","photography",N914="photography/places","photography",N914="photography/nature","photography",N914="music/electronic music","music",N914="music/rock","music",N914="music/indie rock","music",N914="music/faith","music",N914="publishing/children's books","publishing",N914="publishing/art books","publishing",N914="publishing/fiction","publishing",N914="publishing/translations","publishing",N914="music/pop","music",N914="music/classical music","music",N914="publishing/nonfiction","publishing",N914="publishing/radio &amp; podcasts","publishing",N914="music/world music","music",N914="music/metal","music",N914="music/jazz","music","TRUE","FALSE")</f>
        <v>music</v>
      </c>
      <c r="R914" t="str" cm="1">
        <f t="array" ref="R914">_xlfn.IFS(N914="food/small batch","small batch",N914="food/restaurants","retaurants",N914="food/food trucks","food trucks",N914="theater/spaces","spaces",N914="theater/musical","musical",N914="theater/plays","plays",N914="technology/web","web",N914="technology/space exploration","space exploration",N914="technology/makerspaces","makerspaces",N914="technology/hardware","hardware",N914="technology/gadgets","gadgets",N914="technology/wearables","wearables",N914="film &amp; video/television","television",N914="film &amp; video/animation","animation",N914="film &amp; video/science fiction","science fiction",N914="film &amp; video/documentary","documentary",N914="film &amp; video/drama","drama",N914="film &amp; video/shorts","shorts",N914="games/video games","video games",N914="games/tabletop games","tabletop games",N914="games/mobile games","mobile games",N914="journalism/audio","audio",N914="photography/people","people",N914="photography/photobooks","photobooks",N914="photography/places","places",N914="photography/nature","nature",N914="music/electronic music","electronic music",N914="music/rock","rock",N914="music/indie rock","indie rock",N914="music/faith","faith",N914="publishing/children's books","children's books",N914="publishing/art books","art books",N914="publishing/fiction","fiction",N914="publishing/translations","translations",N914="music/pop","pop",N914="music/classical music","classical music",N914="publishing/nonfiction","nonfiction",N914="publishing/radio &amp; podcasts","radio &amp; podcasts",N914="music/world music","world music",N914="music/metal","metal",N914="music/jazz","jazz","TRUE","FALSE")</f>
        <v>jazz</v>
      </c>
      <c r="S914" s="5">
        <f t="shared" si="58"/>
        <v>41194.109340277777</v>
      </c>
      <c r="T914" s="5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56"/>
        <v>6.6066666666666665</v>
      </c>
      <c r="P915" s="24">
        <f t="shared" si="57"/>
        <v>82.583333333333329</v>
      </c>
      <c r="Q915" t="str" cm="1">
        <f t="array" ref="Q915">_xlfn.IFS(N915="food/small batch","food",N915="food/restaurants","food",N915="food/food trucks","food",N915="theater/spaces","theater",N915="theater/musical","theater",N915="theater/plays","theater",N915="technology/web","technology",N915="technology/space exploration","technology",N915="technology/makerspaces","technology",N915="technology/hardware","technology",N915="technology/gadgets","technology",N915="technology/wearables","technology",N915="film &amp; video/television","film &amp; video",N915="film &amp; video/animation","film &amp; video",N915="film &amp; video/science fiction","film &amp; video",N915="film &amp; video/documentary","film &amp; video",N915="film &amp; video/drama","film &amp; video",N915="film &amp; video/shorts","film &amp; video",N915="games/video games","games",N915="games/tabletop games","games",N915="games/mobile games","games",N915="journalism/audio","journalism",N915="photography/people","photography",N915="photography/photobooks","photography",N915="photography/places","photography",N915="photography/nature","photography",N915="music/electronic music","music",N915="music/rock","music",N915="music/indie rock","music",N915="music/faith","music",N915="publishing/children's books","publishing",N915="publishing/art books","publishing",N915="publishing/fiction","publishing",N915="publishing/translations","publishing",N915="music/pop","music",N915="music/classical music","music",N915="publishing/nonfiction","publishing",N915="publishing/radio &amp; podcasts","publishing",N915="music/world music","music",N915="music/metal","music",N915="music/jazz","music","TRUE","FALSE")</f>
        <v>music</v>
      </c>
      <c r="R915" t="str" cm="1">
        <f t="array" ref="R915">_xlfn.IFS(N915="food/small batch","small batch",N915="food/restaurants","retaurants",N915="food/food trucks","food trucks",N915="theater/spaces","spaces",N915="theater/musical","musical",N915="theater/plays","plays",N915="technology/web","web",N915="technology/space exploration","space exploration",N915="technology/makerspaces","makerspaces",N915="technology/hardware","hardware",N915="technology/gadgets","gadgets",N915="technology/wearables","wearables",N915="film &amp; video/television","television",N915="film &amp; video/animation","animation",N915="film &amp; video/science fiction","science fiction",N915="film &amp; video/documentary","documentary",N915="film &amp; video/drama","drama",N915="film &amp; video/shorts","shorts",N915="games/video games","video games",N915="games/tabletop games","tabletop games",N915="games/mobile games","mobile games",N915="journalism/audio","audio",N915="photography/people","people",N915="photography/photobooks","photobooks",N915="photography/places","places",N915="photography/nature","nature",N915="music/electronic music","electronic music",N915="music/rock","rock",N915="music/indie rock","indie rock",N915="music/faith","faith",N915="publishing/children's books","children's books",N915="publishing/art books","art books",N915="publishing/fiction","fiction",N915="publishing/translations","translations",N915="music/pop","pop",N915="music/classical music","classical music",N915="publishing/nonfiction","nonfiction",N915="publishing/radio &amp; podcasts","radio &amp; podcasts",N915="music/world music","world music",N915="music/metal","metal",N915="music/jazz","jazz","TRUE","FALSE")</f>
        <v>jazz</v>
      </c>
      <c r="S915" s="5">
        <f t="shared" si="58"/>
        <v>41004.139108796298</v>
      </c>
      <c r="T915" s="5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56"/>
        <v>0</v>
      </c>
      <c r="P916" s="24" t="e">
        <f t="shared" si="57"/>
        <v>#DIV/0!</v>
      </c>
      <c r="Q916" t="str" cm="1">
        <f t="array" ref="Q916">_xlfn.IFS(N916="food/small batch","food",N916="food/restaurants","food",N916="food/food trucks","food",N916="theater/spaces","theater",N916="theater/musical","theater",N916="theater/plays","theater",N916="technology/web","technology",N916="technology/space exploration","technology",N916="technology/makerspaces","technology",N916="technology/hardware","technology",N916="technology/gadgets","technology",N916="technology/wearables","technology",N916="film &amp; video/television","film &amp; video",N916="film &amp; video/animation","film &amp; video",N916="film &amp; video/science fiction","film &amp; video",N916="film &amp; video/documentary","film &amp; video",N916="film &amp; video/drama","film &amp; video",N916="film &amp; video/shorts","film &amp; video",N916="games/video games","games",N916="games/tabletop games","games",N916="games/mobile games","games",N916="journalism/audio","journalism",N916="photography/people","photography",N916="photography/photobooks","photography",N916="photography/places","photography",N916="photography/nature","photography",N916="music/electronic music","music",N916="music/rock","music",N916="music/indie rock","music",N916="music/faith","music",N916="publishing/children's books","publishing",N916="publishing/art books","publishing",N916="publishing/fiction","publishing",N916="publishing/translations","publishing",N916="music/pop","music",N916="music/classical music","music",N916="publishing/nonfiction","publishing",N916="publishing/radio &amp; podcasts","publishing",N916="music/world music","music",N916="music/metal","music",N916="music/jazz","music","TRUE","FALSE")</f>
        <v>music</v>
      </c>
      <c r="R916" t="str" cm="1">
        <f t="array" ref="R916">_xlfn.IFS(N916="food/small batch","small batch",N916="food/restaurants","retaurants",N916="food/food trucks","food trucks",N916="theater/spaces","spaces",N916="theater/musical","musical",N916="theater/plays","plays",N916="technology/web","web",N916="technology/space exploration","space exploration",N916="technology/makerspaces","makerspaces",N916="technology/hardware","hardware",N916="technology/gadgets","gadgets",N916="technology/wearables","wearables",N916="film &amp; video/television","television",N916="film &amp; video/animation","animation",N916="film &amp; video/science fiction","science fiction",N916="film &amp; video/documentary","documentary",N916="film &amp; video/drama","drama",N916="film &amp; video/shorts","shorts",N916="games/video games","video games",N916="games/tabletop games","tabletop games",N916="games/mobile games","mobile games",N916="journalism/audio","audio",N916="photography/people","people",N916="photography/photobooks","photobooks",N916="photography/places","places",N916="photography/nature","nature",N916="music/electronic music","electronic music",N916="music/rock","rock",N916="music/indie rock","indie rock",N916="music/faith","faith",N916="publishing/children's books","children's books",N916="publishing/art books","art books",N916="publishing/fiction","fiction",N916="publishing/translations","translations",N916="music/pop","pop",N916="music/classical music","classical music",N916="publishing/nonfiction","nonfiction",N916="publishing/radio &amp; podcasts","radio &amp; podcasts",N916="music/world music","world music",N916="music/metal","metal",N916="music/jazz","jazz","TRUE","FALSE")</f>
        <v>jazz</v>
      </c>
      <c r="S916" s="5">
        <f t="shared" si="58"/>
        <v>41116.763275462967</v>
      </c>
      <c r="T916" s="5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56"/>
        <v>5.7692307692307692</v>
      </c>
      <c r="P917" s="24">
        <f t="shared" si="57"/>
        <v>41.666666666666664</v>
      </c>
      <c r="Q917" t="str" cm="1">
        <f t="array" ref="Q917">_xlfn.IFS(N917="food/small batch","food",N917="food/restaurants","food",N917="food/food trucks","food",N917="theater/spaces","theater",N917="theater/musical","theater",N917="theater/plays","theater",N917="technology/web","technology",N917="technology/space exploration","technology",N917="technology/makerspaces","technology",N917="technology/hardware","technology",N917="technology/gadgets","technology",N917="technology/wearables","technology",N917="film &amp; video/television","film &amp; video",N917="film &amp; video/animation","film &amp; video",N917="film &amp; video/science fiction","film &amp; video",N917="film &amp; video/documentary","film &amp; video",N917="film &amp; video/drama","film &amp; video",N917="film &amp; video/shorts","film &amp; video",N917="games/video games","games",N917="games/tabletop games","games",N917="games/mobile games","games",N917="journalism/audio","journalism",N917="photography/people","photography",N917="photography/photobooks","photography",N917="photography/places","photography",N917="photography/nature","photography",N917="music/electronic music","music",N917="music/rock","music",N917="music/indie rock","music",N917="music/faith","music",N917="publishing/children's books","publishing",N917="publishing/art books","publishing",N917="publishing/fiction","publishing",N917="publishing/translations","publishing",N917="music/pop","music",N917="music/classical music","music",N917="publishing/nonfiction","publishing",N917="publishing/radio &amp; podcasts","publishing",N917="music/world music","music",N917="music/metal","music",N917="music/jazz","music","TRUE","FALSE")</f>
        <v>music</v>
      </c>
      <c r="R917" t="str" cm="1">
        <f t="array" ref="R917">_xlfn.IFS(N917="food/small batch","small batch",N917="food/restaurants","retaurants",N917="food/food trucks","food trucks",N917="theater/spaces","spaces",N917="theater/musical","musical",N917="theater/plays","plays",N917="technology/web","web",N917="technology/space exploration","space exploration",N917="technology/makerspaces","makerspaces",N917="technology/hardware","hardware",N917="technology/gadgets","gadgets",N917="technology/wearables","wearables",N917="film &amp; video/television","television",N917="film &amp; video/animation","animation",N917="film &amp; video/science fiction","science fiction",N917="film &amp; video/documentary","documentary",N917="film &amp; video/drama","drama",N917="film &amp; video/shorts","shorts",N917="games/video games","video games",N917="games/tabletop games","tabletop games",N917="games/mobile games","mobile games",N917="journalism/audio","audio",N917="photography/people","people",N917="photography/photobooks","photobooks",N917="photography/places","places",N917="photography/nature","nature",N917="music/electronic music","electronic music",N917="music/rock","rock",N917="music/indie rock","indie rock",N917="music/faith","faith",N917="publishing/children's books","children's books",N917="publishing/art books","art books",N917="publishing/fiction","fiction",N917="publishing/translations","translations",N917="music/pop","pop",N917="music/classical music","classical music",N917="publishing/nonfiction","nonfiction",N917="publishing/radio &amp; podcasts","radio &amp; podcasts",N917="music/world music","world music",N917="music/metal","metal",N917="music/jazz","jazz","TRUE","FALSE")</f>
        <v>jazz</v>
      </c>
      <c r="S917" s="5">
        <f t="shared" si="58"/>
        <v>40937.679560185185</v>
      </c>
      <c r="T917" s="5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56"/>
        <v>0</v>
      </c>
      <c r="P918" s="24" t="e">
        <f t="shared" si="57"/>
        <v>#DIV/0!</v>
      </c>
      <c r="Q918" t="str" cm="1">
        <f t="array" ref="Q918">_xlfn.IFS(N918="food/small batch","food",N918="food/restaurants","food",N918="food/food trucks","food",N918="theater/spaces","theater",N918="theater/musical","theater",N918="theater/plays","theater",N918="technology/web","technology",N918="technology/space exploration","technology",N918="technology/makerspaces","technology",N918="technology/hardware","technology",N918="technology/gadgets","technology",N918="technology/wearables","technology",N918="film &amp; video/television","film &amp; video",N918="film &amp; video/animation","film &amp; video",N918="film &amp; video/science fiction","film &amp; video",N918="film &amp; video/documentary","film &amp; video",N918="film &amp; video/drama","film &amp; video",N918="film &amp; video/shorts","film &amp; video",N918="games/video games","games",N918="games/tabletop games","games",N918="games/mobile games","games",N918="journalism/audio","journalism",N918="photography/people","photography",N918="photography/photobooks","photography",N918="photography/places","photography",N918="photography/nature","photography",N918="music/electronic music","music",N918="music/rock","music",N918="music/indie rock","music",N918="music/faith","music",N918="publishing/children's books","publishing",N918="publishing/art books","publishing",N918="publishing/fiction","publishing",N918="publishing/translations","publishing",N918="music/pop","music",N918="music/classical music","music",N918="publishing/nonfiction","publishing",N918="publishing/radio &amp; podcasts","publishing",N918="music/world music","music",N918="music/metal","music",N918="music/jazz","music","TRUE","FALSE")</f>
        <v>music</v>
      </c>
      <c r="R918" t="str" cm="1">
        <f t="array" ref="R918">_xlfn.IFS(N918="food/small batch","small batch",N918="food/restaurants","retaurants",N918="food/food trucks","food trucks",N918="theater/spaces","spaces",N918="theater/musical","musical",N918="theater/plays","plays",N918="technology/web","web",N918="technology/space exploration","space exploration",N918="technology/makerspaces","makerspaces",N918="technology/hardware","hardware",N918="technology/gadgets","gadgets",N918="technology/wearables","wearables",N918="film &amp; video/television","television",N918="film &amp; video/animation","animation",N918="film &amp; video/science fiction","science fiction",N918="film &amp; video/documentary","documentary",N918="film &amp; video/drama","drama",N918="film &amp; video/shorts","shorts",N918="games/video games","video games",N918="games/tabletop games","tabletop games",N918="games/mobile games","mobile games",N918="journalism/audio","audio",N918="photography/people","people",N918="photography/photobooks","photobooks",N918="photography/places","places",N918="photography/nature","nature",N918="music/electronic music","electronic music",N918="music/rock","rock",N918="music/indie rock","indie rock",N918="music/faith","faith",N918="publishing/children's books","children's books",N918="publishing/art books","art books",N918="publishing/fiction","fiction",N918="publishing/translations","translations",N918="music/pop","pop",N918="music/classical music","classical music",N918="publishing/nonfiction","nonfiction",N918="publishing/radio &amp; podcasts","radio &amp; podcasts",N918="music/world music","world music",N918="music/metal","metal",N918="music/jazz","jazz","TRUE","FALSE")</f>
        <v>jazz</v>
      </c>
      <c r="S918" s="5">
        <f t="shared" si="58"/>
        <v>40434.853402777779</v>
      </c>
      <c r="T918" s="5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56"/>
        <v>0.6</v>
      </c>
      <c r="P919" s="24">
        <f t="shared" si="57"/>
        <v>30</v>
      </c>
      <c r="Q919" t="str" cm="1">
        <f t="array" ref="Q919">_xlfn.IFS(N919="food/small batch","food",N919="food/restaurants","food",N919="food/food trucks","food",N919="theater/spaces","theater",N919="theater/musical","theater",N919="theater/plays","theater",N919="technology/web","technology",N919="technology/space exploration","technology",N919="technology/makerspaces","technology",N919="technology/hardware","technology",N919="technology/gadgets","technology",N919="technology/wearables","technology",N919="film &amp; video/television","film &amp; video",N919="film &amp; video/animation","film &amp; video",N919="film &amp; video/science fiction","film &amp; video",N919="film &amp; video/documentary","film &amp; video",N919="film &amp; video/drama","film &amp; video",N919="film &amp; video/shorts","film &amp; video",N919="games/video games","games",N919="games/tabletop games","games",N919="games/mobile games","games",N919="journalism/audio","journalism",N919="photography/people","photography",N919="photography/photobooks","photography",N919="photography/places","photography",N919="photography/nature","photography",N919="music/electronic music","music",N919="music/rock","music",N919="music/indie rock","music",N919="music/faith","music",N919="publishing/children's books","publishing",N919="publishing/art books","publishing",N919="publishing/fiction","publishing",N919="publishing/translations","publishing",N919="music/pop","music",N919="music/classical music","music",N919="publishing/nonfiction","publishing",N919="publishing/radio &amp; podcasts","publishing",N919="music/world music","music",N919="music/metal","music",N919="music/jazz","music","TRUE","FALSE")</f>
        <v>music</v>
      </c>
      <c r="R919" t="str" cm="1">
        <f t="array" ref="R919">_xlfn.IFS(N919="food/small batch","small batch",N919="food/restaurants","retaurants",N919="food/food trucks","food trucks",N919="theater/spaces","spaces",N919="theater/musical","musical",N919="theater/plays","plays",N919="technology/web","web",N919="technology/space exploration","space exploration",N919="technology/makerspaces","makerspaces",N919="technology/hardware","hardware",N919="technology/gadgets","gadgets",N919="technology/wearables","wearables",N919="film &amp; video/television","television",N919="film &amp; video/animation","animation",N919="film &amp; video/science fiction","science fiction",N919="film &amp; video/documentary","documentary",N919="film &amp; video/drama","drama",N919="film &amp; video/shorts","shorts",N919="games/video games","video games",N919="games/tabletop games","tabletop games",N919="games/mobile games","mobile games",N919="journalism/audio","audio",N919="photography/people","people",N919="photography/photobooks","photobooks",N919="photography/places","places",N919="photography/nature","nature",N919="music/electronic music","electronic music",N919="music/rock","rock",N919="music/indie rock","indie rock",N919="music/faith","faith",N919="publishing/children's books","children's books",N919="publishing/art books","art books",N919="publishing/fiction","fiction",N919="publishing/translations","translations",N919="music/pop","pop",N919="music/classical music","classical music",N919="publishing/nonfiction","nonfiction",N919="publishing/radio &amp; podcasts","radio &amp; podcasts",N919="music/world music","world music",N919="music/metal","metal",N919="music/jazz","jazz","TRUE","FALSE")</f>
        <v>jazz</v>
      </c>
      <c r="S919" s="5">
        <f t="shared" si="58"/>
        <v>41802.94363425926</v>
      </c>
      <c r="T919" s="5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56"/>
        <v>5.0256410256410255</v>
      </c>
      <c r="P920" s="24">
        <f t="shared" si="57"/>
        <v>19.600000000000001</v>
      </c>
      <c r="Q920" t="str" cm="1">
        <f t="array" ref="Q920">_xlfn.IFS(N920="food/small batch","food",N920="food/restaurants","food",N920="food/food trucks","food",N920="theater/spaces","theater",N920="theater/musical","theater",N920="theater/plays","theater",N920="technology/web","technology",N920="technology/space exploration","technology",N920="technology/makerspaces","technology",N920="technology/hardware","technology",N920="technology/gadgets","technology",N920="technology/wearables","technology",N920="film &amp; video/television","film &amp; video",N920="film &amp; video/animation","film &amp; video",N920="film &amp; video/science fiction","film &amp; video",N920="film &amp; video/documentary","film &amp; video",N920="film &amp; video/drama","film &amp; video",N920="film &amp; video/shorts","film &amp; video",N920="games/video games","games",N920="games/tabletop games","games",N920="games/mobile games","games",N920="journalism/audio","journalism",N920="photography/people","photography",N920="photography/photobooks","photography",N920="photography/places","photography",N920="photography/nature","photography",N920="music/electronic music","music",N920="music/rock","music",N920="music/indie rock","music",N920="music/faith","music",N920="publishing/children's books","publishing",N920="publishing/art books","publishing",N920="publishing/fiction","publishing",N920="publishing/translations","publishing",N920="music/pop","music",N920="music/classical music","music",N920="publishing/nonfiction","publishing",N920="publishing/radio &amp; podcasts","publishing",N920="music/world music","music",N920="music/metal","music",N920="music/jazz","music","TRUE","FALSE")</f>
        <v>music</v>
      </c>
      <c r="R920" t="str" cm="1">
        <f t="array" ref="R920">_xlfn.IFS(N920="food/small batch","small batch",N920="food/restaurants","retaurants",N920="food/food trucks","food trucks",N920="theater/spaces","spaces",N920="theater/musical","musical",N920="theater/plays","plays",N920="technology/web","web",N920="technology/space exploration","space exploration",N920="technology/makerspaces","makerspaces",N920="technology/hardware","hardware",N920="technology/gadgets","gadgets",N920="technology/wearables","wearables",N920="film &amp; video/television","television",N920="film &amp; video/animation","animation",N920="film &amp; video/science fiction","science fiction",N920="film &amp; video/documentary","documentary",N920="film &amp; video/drama","drama",N920="film &amp; video/shorts","shorts",N920="games/video games","video games",N920="games/tabletop games","tabletop games",N920="games/mobile games","mobile games",N920="journalism/audio","audio",N920="photography/people","people",N920="photography/photobooks","photobooks",N920="photography/places","places",N920="photography/nature","nature",N920="music/electronic music","electronic music",N920="music/rock","rock",N920="music/indie rock","indie rock",N920="music/faith","faith",N920="publishing/children's books","children's books",N920="publishing/art books","art books",N920="publishing/fiction","fiction",N920="publishing/translations","translations",N920="music/pop","pop",N920="music/classical music","classical music",N920="publishing/nonfiction","nonfiction",N920="publishing/radio &amp; podcasts","radio &amp; podcasts",N920="music/world music","world music",N920="music/metal","metal",N920="music/jazz","jazz","TRUE","FALSE")</f>
        <v>jazz</v>
      </c>
      <c r="S920" s="5">
        <f t="shared" si="58"/>
        <v>41944.916215277779</v>
      </c>
      <c r="T920" s="5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56"/>
        <v>0.5</v>
      </c>
      <c r="P921" s="24">
        <f t="shared" si="57"/>
        <v>100</v>
      </c>
      <c r="Q921" t="str" cm="1">
        <f t="array" ref="Q921">_xlfn.IFS(N921="food/small batch","food",N921="food/restaurants","food",N921="food/food trucks","food",N921="theater/spaces","theater",N921="theater/musical","theater",N921="theater/plays","theater",N921="technology/web","technology",N921="technology/space exploration","technology",N921="technology/makerspaces","technology",N921="technology/hardware","technology",N921="technology/gadgets","technology",N921="technology/wearables","technology",N921="film &amp; video/television","film &amp; video",N921="film &amp; video/animation","film &amp; video",N921="film &amp; video/science fiction","film &amp; video",N921="film &amp; video/documentary","film &amp; video",N921="film &amp; video/drama","film &amp; video",N921="film &amp; video/shorts","film &amp; video",N921="games/video games","games",N921="games/tabletop games","games",N921="games/mobile games","games",N921="journalism/audio","journalism",N921="photography/people","photography",N921="photography/photobooks","photography",N921="photography/places","photography",N921="photography/nature","photography",N921="music/electronic music","music",N921="music/rock","music",N921="music/indie rock","music",N921="music/faith","music",N921="publishing/children's books","publishing",N921="publishing/art books","publishing",N921="publishing/fiction","publishing",N921="publishing/translations","publishing",N921="music/pop","music",N921="music/classical music","music",N921="publishing/nonfiction","publishing",N921="publishing/radio &amp; podcasts","publishing",N921="music/world music","music",N921="music/metal","music",N921="music/jazz","music","TRUE","FALSE")</f>
        <v>music</v>
      </c>
      <c r="R921" t="str" cm="1">
        <f t="array" ref="R921">_xlfn.IFS(N921="food/small batch","small batch",N921="food/restaurants","retaurants",N921="food/food trucks","food trucks",N921="theater/spaces","spaces",N921="theater/musical","musical",N921="theater/plays","plays",N921="technology/web","web",N921="technology/space exploration","space exploration",N921="technology/makerspaces","makerspaces",N921="technology/hardware","hardware",N921="technology/gadgets","gadgets",N921="technology/wearables","wearables",N921="film &amp; video/television","television",N921="film &amp; video/animation","animation",N921="film &amp; video/science fiction","science fiction",N921="film &amp; video/documentary","documentary",N921="film &amp; video/drama","drama",N921="film &amp; video/shorts","shorts",N921="games/video games","video games",N921="games/tabletop games","tabletop games",N921="games/mobile games","mobile games",N921="journalism/audio","audio",N921="photography/people","people",N921="photography/photobooks","photobooks",N921="photography/places","places",N921="photography/nature","nature",N921="music/electronic music","electronic music",N921="music/rock","rock",N921="music/indie rock","indie rock",N921="music/faith","faith",N921="publishing/children's books","children's books",N921="publishing/art books","art books",N921="publishing/fiction","fiction",N921="publishing/translations","translations",N921="music/pop","pop",N921="music/classical music","classical music",N921="publishing/nonfiction","nonfiction",N921="publishing/radio &amp; podcasts","radio &amp; podcasts",N921="music/world music","world music",N921="music/metal","metal",N921="music/jazz","jazz","TRUE","FALSE")</f>
        <v>jazz</v>
      </c>
      <c r="S921" s="5">
        <f t="shared" si="58"/>
        <v>41227.641724537039</v>
      </c>
      <c r="T921" s="5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56"/>
        <v>0</v>
      </c>
      <c r="P922" s="24" t="e">
        <f t="shared" si="57"/>
        <v>#DIV/0!</v>
      </c>
      <c r="Q922" t="str" cm="1">
        <f t="array" ref="Q922">_xlfn.IFS(N922="food/small batch","food",N922="food/restaurants","food",N922="food/food trucks","food",N922="theater/spaces","theater",N922="theater/musical","theater",N922="theater/plays","theater",N922="technology/web","technology",N922="technology/space exploration","technology",N922="technology/makerspaces","technology",N922="technology/hardware","technology",N922="technology/gadgets","technology",N922="technology/wearables","technology",N922="film &amp; video/television","film &amp; video",N922="film &amp; video/animation","film &amp; video",N922="film &amp; video/science fiction","film &amp; video",N922="film &amp; video/documentary","film &amp; video",N922="film &amp; video/drama","film &amp; video",N922="film &amp; video/shorts","film &amp; video",N922="games/video games","games",N922="games/tabletop games","games",N922="games/mobile games","games",N922="journalism/audio","journalism",N922="photography/people","photography",N922="photography/photobooks","photography",N922="photography/places","photography",N922="photography/nature","photography",N922="music/electronic music","music",N922="music/rock","music",N922="music/indie rock","music",N922="music/faith","music",N922="publishing/children's books","publishing",N922="publishing/art books","publishing",N922="publishing/fiction","publishing",N922="publishing/translations","publishing",N922="music/pop","music",N922="music/classical music","music",N922="publishing/nonfiction","publishing",N922="publishing/radio &amp; podcasts","publishing",N922="music/world music","music",N922="music/metal","music",N922="music/jazz","music","TRUE","FALSE")</f>
        <v>music</v>
      </c>
      <c r="R922" t="str" cm="1">
        <f t="array" ref="R922">_xlfn.IFS(N922="food/small batch","small batch",N922="food/restaurants","retaurants",N922="food/food trucks","food trucks",N922="theater/spaces","spaces",N922="theater/musical","musical",N922="theater/plays","plays",N922="technology/web","web",N922="technology/space exploration","space exploration",N922="technology/makerspaces","makerspaces",N922="technology/hardware","hardware",N922="technology/gadgets","gadgets",N922="technology/wearables","wearables",N922="film &amp; video/television","television",N922="film &amp; video/animation","animation",N922="film &amp; video/science fiction","science fiction",N922="film &amp; video/documentary","documentary",N922="film &amp; video/drama","drama",N922="film &amp; video/shorts","shorts",N922="games/video games","video games",N922="games/tabletop games","tabletop games",N922="games/mobile games","mobile games",N922="journalism/audio","audio",N922="photography/people","people",N922="photography/photobooks","photobooks",N922="photography/places","places",N922="photography/nature","nature",N922="music/electronic music","electronic music",N922="music/rock","rock",N922="music/indie rock","indie rock",N922="music/faith","faith",N922="publishing/children's books","children's books",N922="publishing/art books","art books",N922="publishing/fiction","fiction",N922="publishing/translations","translations",N922="music/pop","pop",N922="music/classical music","classical music",N922="publishing/nonfiction","nonfiction",N922="publishing/radio &amp; podcasts","radio &amp; podcasts",N922="music/world music","world music",N922="music/metal","metal",N922="music/jazz","jazz","TRUE","FALSE")</f>
        <v>jazz</v>
      </c>
      <c r="S922" s="5">
        <f t="shared" si="58"/>
        <v>41562.67155092593</v>
      </c>
      <c r="T922" s="5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56"/>
        <v>30.9</v>
      </c>
      <c r="P923" s="24">
        <f t="shared" si="57"/>
        <v>231.75</v>
      </c>
      <c r="Q923" t="str" cm="1">
        <f t="array" ref="Q923">_xlfn.IFS(N923="food/small batch","food",N923="food/restaurants","food",N923="food/food trucks","food",N923="theater/spaces","theater",N923="theater/musical","theater",N923="theater/plays","theater",N923="technology/web","technology",N923="technology/space exploration","technology",N923="technology/makerspaces","technology",N923="technology/hardware","technology",N923="technology/gadgets","technology",N923="technology/wearables","technology",N923="film &amp; video/television","film &amp; video",N923="film &amp; video/animation","film &amp; video",N923="film &amp; video/science fiction","film &amp; video",N923="film &amp; video/documentary","film &amp; video",N923="film &amp; video/drama","film &amp; video",N923="film &amp; video/shorts","film &amp; video",N923="games/video games","games",N923="games/tabletop games","games",N923="games/mobile games","games",N923="journalism/audio","journalism",N923="photography/people","photography",N923="photography/photobooks","photography",N923="photography/places","photography",N923="photography/nature","photography",N923="music/electronic music","music",N923="music/rock","music",N923="music/indie rock","music",N923="music/faith","music",N923="publishing/children's books","publishing",N923="publishing/art books","publishing",N923="publishing/fiction","publishing",N923="publishing/translations","publishing",N923="music/pop","music",N923="music/classical music","music",N923="publishing/nonfiction","publishing",N923="publishing/radio &amp; podcasts","publishing",N923="music/world music","music",N923="music/metal","music",N923="music/jazz","music","TRUE","FALSE")</f>
        <v>music</v>
      </c>
      <c r="R923" t="str" cm="1">
        <f t="array" ref="R923">_xlfn.IFS(N923="food/small batch","small batch",N923="food/restaurants","retaurants",N923="food/food trucks","food trucks",N923="theater/spaces","spaces",N923="theater/musical","musical",N923="theater/plays","plays",N923="technology/web","web",N923="technology/space exploration","space exploration",N923="technology/makerspaces","makerspaces",N923="technology/hardware","hardware",N923="technology/gadgets","gadgets",N923="technology/wearables","wearables",N923="film &amp; video/television","television",N923="film &amp; video/animation","animation",N923="film &amp; video/science fiction","science fiction",N923="film &amp; video/documentary","documentary",N923="film &amp; video/drama","drama",N923="film &amp; video/shorts","shorts",N923="games/video games","video games",N923="games/tabletop games","tabletop games",N923="games/mobile games","mobile games",N923="journalism/audio","audio",N923="photography/people","people",N923="photography/photobooks","photobooks",N923="photography/places","places",N923="photography/nature","nature",N923="music/electronic music","electronic music",N923="music/rock","rock",N923="music/indie rock","indie rock",N923="music/faith","faith",N923="publishing/children's books","children's books",N923="publishing/art books","art books",N923="publishing/fiction","fiction",N923="publishing/translations","translations",N923="music/pop","pop",N923="music/classical music","classical music",N923="publishing/nonfiction","nonfiction",N923="publishing/radio &amp; podcasts","radio &amp; podcasts",N923="music/world music","world music",N923="music/metal","metal",N923="music/jazz","jazz","TRUE","FALSE")</f>
        <v>jazz</v>
      </c>
      <c r="S923" s="5">
        <f t="shared" si="58"/>
        <v>40847.171018518515</v>
      </c>
      <c r="T923" s="5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56"/>
        <v>21.037037037037038</v>
      </c>
      <c r="P924" s="24">
        <f t="shared" si="57"/>
        <v>189.33333333333334</v>
      </c>
      <c r="Q924" t="str" cm="1">
        <f t="array" ref="Q924">_xlfn.IFS(N924="food/small batch","food",N924="food/restaurants","food",N924="food/food trucks","food",N924="theater/spaces","theater",N924="theater/musical","theater",N924="theater/plays","theater",N924="technology/web","technology",N924="technology/space exploration","technology",N924="technology/makerspaces","technology",N924="technology/hardware","technology",N924="technology/gadgets","technology",N924="technology/wearables","technology",N924="film &amp; video/television","film &amp; video",N924="film &amp; video/animation","film &amp; video",N924="film &amp; video/science fiction","film &amp; video",N924="film &amp; video/documentary","film &amp; video",N924="film &amp; video/drama","film &amp; video",N924="film &amp; video/shorts","film &amp; video",N924="games/video games","games",N924="games/tabletop games","games",N924="games/mobile games","games",N924="journalism/audio","journalism",N924="photography/people","photography",N924="photography/photobooks","photography",N924="photography/places","photography",N924="photography/nature","photography",N924="music/electronic music","music",N924="music/rock","music",N924="music/indie rock","music",N924="music/faith","music",N924="publishing/children's books","publishing",N924="publishing/art books","publishing",N924="publishing/fiction","publishing",N924="publishing/translations","publishing",N924="music/pop","music",N924="music/classical music","music",N924="publishing/nonfiction","publishing",N924="publishing/radio &amp; podcasts","publishing",N924="music/world music","music",N924="music/metal","music",N924="music/jazz","music","TRUE","FALSE")</f>
        <v>music</v>
      </c>
      <c r="R924" t="str" cm="1">
        <f t="array" ref="R924">_xlfn.IFS(N924="food/small batch","small batch",N924="food/restaurants","retaurants",N924="food/food trucks","food trucks",N924="theater/spaces","spaces",N924="theater/musical","musical",N924="theater/plays","plays",N924="technology/web","web",N924="technology/space exploration","space exploration",N924="technology/makerspaces","makerspaces",N924="technology/hardware","hardware",N924="technology/gadgets","gadgets",N924="technology/wearables","wearables",N924="film &amp; video/television","television",N924="film &amp; video/animation","animation",N924="film &amp; video/science fiction","science fiction",N924="film &amp; video/documentary","documentary",N924="film &amp; video/drama","drama",N924="film &amp; video/shorts","shorts",N924="games/video games","video games",N924="games/tabletop games","tabletop games",N924="games/mobile games","mobile games",N924="journalism/audio","audio",N924="photography/people","people",N924="photography/photobooks","photobooks",N924="photography/places","places",N924="photography/nature","nature",N924="music/electronic music","electronic music",N924="music/rock","rock",N924="music/indie rock","indie rock",N924="music/faith","faith",N924="publishing/children's books","children's books",N924="publishing/art books","art books",N924="publishing/fiction","fiction",N924="publishing/translations","translations",N924="music/pop","pop",N924="music/classical music","classical music",N924="publishing/nonfiction","nonfiction",N924="publishing/radio &amp; podcasts","radio &amp; podcasts",N924="music/world music","world music",N924="music/metal","metal",N924="music/jazz","jazz","TRUE","FALSE")</f>
        <v>jazz</v>
      </c>
      <c r="S924" s="5">
        <f t="shared" si="58"/>
        <v>41878.530011574076</v>
      </c>
      <c r="T924" s="5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56"/>
        <v>2.1999999999999997</v>
      </c>
      <c r="P925" s="24">
        <f t="shared" si="57"/>
        <v>55</v>
      </c>
      <c r="Q925" t="str" cm="1">
        <f t="array" ref="Q925">_xlfn.IFS(N925="food/small batch","food",N925="food/restaurants","food",N925="food/food trucks","food",N925="theater/spaces","theater",N925="theater/musical","theater",N925="theater/plays","theater",N925="technology/web","technology",N925="technology/space exploration","technology",N925="technology/makerspaces","technology",N925="technology/hardware","technology",N925="technology/gadgets","technology",N925="technology/wearables","technology",N925="film &amp; video/television","film &amp; video",N925="film &amp; video/animation","film &amp; video",N925="film &amp; video/science fiction","film &amp; video",N925="film &amp; video/documentary","film &amp; video",N925="film &amp; video/drama","film &amp; video",N925="film &amp; video/shorts","film &amp; video",N925="games/video games","games",N925="games/tabletop games","games",N925="games/mobile games","games",N925="journalism/audio","journalism",N925="photography/people","photography",N925="photography/photobooks","photography",N925="photography/places","photography",N925="photography/nature","photography",N925="music/electronic music","music",N925="music/rock","music",N925="music/indie rock","music",N925="music/faith","music",N925="publishing/children's books","publishing",N925="publishing/art books","publishing",N925="publishing/fiction","publishing",N925="publishing/translations","publishing",N925="music/pop","music",N925="music/classical music","music",N925="publishing/nonfiction","publishing",N925="publishing/radio &amp; podcasts","publishing",N925="music/world music","music",N925="music/metal","music",N925="music/jazz","music","TRUE","FALSE")</f>
        <v>music</v>
      </c>
      <c r="R925" t="str" cm="1">
        <f t="array" ref="R925">_xlfn.IFS(N925="food/small batch","small batch",N925="food/restaurants","retaurants",N925="food/food trucks","food trucks",N925="theater/spaces","spaces",N925="theater/musical","musical",N925="theater/plays","plays",N925="technology/web","web",N925="technology/space exploration","space exploration",N925="technology/makerspaces","makerspaces",N925="technology/hardware","hardware",N925="technology/gadgets","gadgets",N925="technology/wearables","wearables",N925="film &amp; video/television","television",N925="film &amp; video/animation","animation",N925="film &amp; video/science fiction","science fiction",N925="film &amp; video/documentary","documentary",N925="film &amp; video/drama","drama",N925="film &amp; video/shorts","shorts",N925="games/video games","video games",N925="games/tabletop games","tabletop games",N925="games/mobile games","mobile games",N925="journalism/audio","audio",N925="photography/people","people",N925="photography/photobooks","photobooks",N925="photography/places","places",N925="photography/nature","nature",N925="music/electronic music","electronic music",N925="music/rock","rock",N925="music/indie rock","indie rock",N925="music/faith","faith",N925="publishing/children's books","children's books",N925="publishing/art books","art books",N925="publishing/fiction","fiction",N925="publishing/translations","translations",N925="music/pop","pop",N925="music/classical music","classical music",N925="publishing/nonfiction","nonfiction",N925="publishing/radio &amp; podcasts","radio &amp; podcasts",N925="music/world music","world music",N925="music/metal","metal",N925="music/jazz","jazz","TRUE","FALSE")</f>
        <v>jazz</v>
      </c>
      <c r="S925" s="5">
        <f t="shared" si="58"/>
        <v>41934.959756944445</v>
      </c>
      <c r="T925" s="5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56"/>
        <v>10.9</v>
      </c>
      <c r="P926" s="24">
        <f t="shared" si="57"/>
        <v>21.8</v>
      </c>
      <c r="Q926" t="str" cm="1">
        <f t="array" ref="Q926">_xlfn.IFS(N926="food/small batch","food",N926="food/restaurants","food",N926="food/food trucks","food",N926="theater/spaces","theater",N926="theater/musical","theater",N926="theater/plays","theater",N926="technology/web","technology",N926="technology/space exploration","technology",N926="technology/makerspaces","technology",N926="technology/hardware","technology",N926="technology/gadgets","technology",N926="technology/wearables","technology",N926="film &amp; video/television","film &amp; video",N926="film &amp; video/animation","film &amp; video",N926="film &amp; video/science fiction","film &amp; video",N926="film &amp; video/documentary","film &amp; video",N926="film &amp; video/drama","film &amp; video",N926="film &amp; video/shorts","film &amp; video",N926="games/video games","games",N926="games/tabletop games","games",N926="games/mobile games","games",N926="journalism/audio","journalism",N926="photography/people","photography",N926="photography/photobooks","photography",N926="photography/places","photography",N926="photography/nature","photography",N926="music/electronic music","music",N926="music/rock","music",N926="music/indie rock","music",N926="music/faith","music",N926="publishing/children's books","publishing",N926="publishing/art books","publishing",N926="publishing/fiction","publishing",N926="publishing/translations","publishing",N926="music/pop","music",N926="music/classical music","music",N926="publishing/nonfiction","publishing",N926="publishing/radio &amp; podcasts","publishing",N926="music/world music","music",N926="music/metal","music",N926="music/jazz","music","TRUE","FALSE")</f>
        <v>music</v>
      </c>
      <c r="R926" t="str" cm="1">
        <f t="array" ref="R926">_xlfn.IFS(N926="food/small batch","small batch",N926="food/restaurants","retaurants",N926="food/food trucks","food trucks",N926="theater/spaces","spaces",N926="theater/musical","musical",N926="theater/plays","plays",N926="technology/web","web",N926="technology/space exploration","space exploration",N926="technology/makerspaces","makerspaces",N926="technology/hardware","hardware",N926="technology/gadgets","gadgets",N926="technology/wearables","wearables",N926="film &amp; video/television","television",N926="film &amp; video/animation","animation",N926="film &amp; video/science fiction","science fiction",N926="film &amp; video/documentary","documentary",N926="film &amp; video/drama","drama",N926="film &amp; video/shorts","shorts",N926="games/video games","video games",N926="games/tabletop games","tabletop games",N926="games/mobile games","mobile games",N926="journalism/audio","audio",N926="photography/people","people",N926="photography/photobooks","photobooks",N926="photography/places","places",N926="photography/nature","nature",N926="music/electronic music","electronic music",N926="music/rock","rock",N926="music/indie rock","indie rock",N926="music/faith","faith",N926="publishing/children's books","children's books",N926="publishing/art books","art books",N926="publishing/fiction","fiction",N926="publishing/translations","translations",N926="music/pop","pop",N926="music/classical music","classical music",N926="publishing/nonfiction","nonfiction",N926="publishing/radio &amp; podcasts","radio &amp; podcasts",N926="music/world music","world music",N926="music/metal","metal",N926="music/jazz","jazz","TRUE","FALSE")</f>
        <v>jazz</v>
      </c>
      <c r="S926" s="5">
        <f t="shared" si="58"/>
        <v>41288.942928240744</v>
      </c>
      <c r="T926" s="5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56"/>
        <v>2.666666666666667</v>
      </c>
      <c r="P927" s="24">
        <f t="shared" si="57"/>
        <v>32</v>
      </c>
      <c r="Q927" t="str" cm="1">
        <f t="array" ref="Q927">_xlfn.IFS(N927="food/small batch","food",N927="food/restaurants","food",N927="food/food trucks","food",N927="theater/spaces","theater",N927="theater/musical","theater",N927="theater/plays","theater",N927="technology/web","technology",N927="technology/space exploration","technology",N927="technology/makerspaces","technology",N927="technology/hardware","technology",N927="technology/gadgets","technology",N927="technology/wearables","technology",N927="film &amp; video/television","film &amp; video",N927="film &amp; video/animation","film &amp; video",N927="film &amp; video/science fiction","film &amp; video",N927="film &amp; video/documentary","film &amp; video",N927="film &amp; video/drama","film &amp; video",N927="film &amp; video/shorts","film &amp; video",N927="games/video games","games",N927="games/tabletop games","games",N927="games/mobile games","games",N927="journalism/audio","journalism",N927="photography/people","photography",N927="photography/photobooks","photography",N927="photography/places","photography",N927="photography/nature","photography",N927="music/electronic music","music",N927="music/rock","music",N927="music/indie rock","music",N927="music/faith","music",N927="publishing/children's books","publishing",N927="publishing/art books","publishing",N927="publishing/fiction","publishing",N927="publishing/translations","publishing",N927="music/pop","music",N927="music/classical music","music",N927="publishing/nonfiction","publishing",N927="publishing/radio &amp; podcasts","publishing",N927="music/world music","music",N927="music/metal","music",N927="music/jazz","music","TRUE","FALSE")</f>
        <v>music</v>
      </c>
      <c r="R927" t="str" cm="1">
        <f t="array" ref="R927">_xlfn.IFS(N927="food/small batch","small batch",N927="food/restaurants","retaurants",N927="food/food trucks","food trucks",N927="theater/spaces","spaces",N927="theater/musical","musical",N927="theater/plays","plays",N927="technology/web","web",N927="technology/space exploration","space exploration",N927="technology/makerspaces","makerspaces",N927="technology/hardware","hardware",N927="technology/gadgets","gadgets",N927="technology/wearables","wearables",N927="film &amp; video/television","television",N927="film &amp; video/animation","animation",N927="film &amp; video/science fiction","science fiction",N927="film &amp; video/documentary","documentary",N927="film &amp; video/drama","drama",N927="film &amp; video/shorts","shorts",N927="games/video games","video games",N927="games/tabletop games","tabletop games",N927="games/mobile games","mobile games",N927="journalism/audio","audio",N927="photography/people","people",N927="photography/photobooks","photobooks",N927="photography/places","places",N927="photography/nature","nature",N927="music/electronic music","electronic music",N927="music/rock","rock",N927="music/indie rock","indie rock",N927="music/faith","faith",N927="publishing/children's books","children's books",N927="publishing/art books","art books",N927="publishing/fiction","fiction",N927="publishing/translations","translations",N927="music/pop","pop",N927="music/classical music","classical music",N927="publishing/nonfiction","nonfiction",N927="publishing/radio &amp; podcasts","radio &amp; podcasts",N927="music/world music","world music",N927="music/metal","metal",N927="music/jazz","jazz","TRUE","FALSE")</f>
        <v>jazz</v>
      </c>
      <c r="S927" s="5">
        <f t="shared" si="58"/>
        <v>41575.880914351852</v>
      </c>
      <c r="T927" s="5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56"/>
        <v>0</v>
      </c>
      <c r="P928" s="24" t="e">
        <f t="shared" si="57"/>
        <v>#DIV/0!</v>
      </c>
      <c r="Q928" t="str" cm="1">
        <f t="array" ref="Q928">_xlfn.IFS(N928="food/small batch","food",N928="food/restaurants","food",N928="food/food trucks","food",N928="theater/spaces","theater",N928="theater/musical","theater",N928="theater/plays","theater",N928="technology/web","technology",N928="technology/space exploration","technology",N928="technology/makerspaces","technology",N928="technology/hardware","technology",N928="technology/gadgets","technology",N928="technology/wearables","technology",N928="film &amp; video/television","film &amp; video",N928="film &amp; video/animation","film &amp; video",N928="film &amp; video/science fiction","film &amp; video",N928="film &amp; video/documentary","film &amp; video",N928="film &amp; video/drama","film &amp; video",N928="film &amp; video/shorts","film &amp; video",N928="games/video games","games",N928="games/tabletop games","games",N928="games/mobile games","games",N928="journalism/audio","journalism",N928="photography/people","photography",N928="photography/photobooks","photography",N928="photography/places","photography",N928="photography/nature","photography",N928="music/electronic music","music",N928="music/rock","music",N928="music/indie rock","music",N928="music/faith","music",N928="publishing/children's books","publishing",N928="publishing/art books","publishing",N928="publishing/fiction","publishing",N928="publishing/translations","publishing",N928="music/pop","music",N928="music/classical music","music",N928="publishing/nonfiction","publishing",N928="publishing/radio &amp; podcasts","publishing",N928="music/world music","music",N928="music/metal","music",N928="music/jazz","music","TRUE","FALSE")</f>
        <v>music</v>
      </c>
      <c r="R928" t="str" cm="1">
        <f t="array" ref="R928">_xlfn.IFS(N928="food/small batch","small batch",N928="food/restaurants","retaurants",N928="food/food trucks","food trucks",N928="theater/spaces","spaces",N928="theater/musical","musical",N928="theater/plays","plays",N928="technology/web","web",N928="technology/space exploration","space exploration",N928="technology/makerspaces","makerspaces",N928="technology/hardware","hardware",N928="technology/gadgets","gadgets",N928="technology/wearables","wearables",N928="film &amp; video/television","television",N928="film &amp; video/animation","animation",N928="film &amp; video/science fiction","science fiction",N928="film &amp; video/documentary","documentary",N928="film &amp; video/drama","drama",N928="film &amp; video/shorts","shorts",N928="games/video games","video games",N928="games/tabletop games","tabletop games",N928="games/mobile games","mobile games",N928="journalism/audio","audio",N928="photography/people","people",N928="photography/photobooks","photobooks",N928="photography/places","places",N928="photography/nature","nature",N928="music/electronic music","electronic music",N928="music/rock","rock",N928="music/indie rock","indie rock",N928="music/faith","faith",N928="publishing/children's books","children's books",N928="publishing/art books","art books",N928="publishing/fiction","fiction",N928="publishing/translations","translations",N928="music/pop","pop",N928="music/classical music","classical music",N928="publishing/nonfiction","nonfiction",N928="publishing/radio &amp; podcasts","radio &amp; podcasts",N928="music/world music","world music",N928="music/metal","metal",N928="music/jazz","jazz","TRUE","FALSE")</f>
        <v>jazz</v>
      </c>
      <c r="S928" s="5">
        <f t="shared" si="58"/>
        <v>40338.02002314815</v>
      </c>
      <c r="T928" s="5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56"/>
        <v>0</v>
      </c>
      <c r="P929" s="24" t="e">
        <f t="shared" si="57"/>
        <v>#DIV/0!</v>
      </c>
      <c r="Q929" t="str" cm="1">
        <f t="array" ref="Q929">_xlfn.IFS(N929="food/small batch","food",N929="food/restaurants","food",N929="food/food trucks","food",N929="theater/spaces","theater",N929="theater/musical","theater",N929="theater/plays","theater",N929="technology/web","technology",N929="technology/space exploration","technology",N929="technology/makerspaces","technology",N929="technology/hardware","technology",N929="technology/gadgets","technology",N929="technology/wearables","technology",N929="film &amp; video/television","film &amp; video",N929="film &amp; video/animation","film &amp; video",N929="film &amp; video/science fiction","film &amp; video",N929="film &amp; video/documentary","film &amp; video",N929="film &amp; video/drama","film &amp; video",N929="film &amp; video/shorts","film &amp; video",N929="games/video games","games",N929="games/tabletop games","games",N929="games/mobile games","games",N929="journalism/audio","journalism",N929="photography/people","photography",N929="photography/photobooks","photography",N929="photography/places","photography",N929="photography/nature","photography",N929="music/electronic music","music",N929="music/rock","music",N929="music/indie rock","music",N929="music/faith","music",N929="publishing/children's books","publishing",N929="publishing/art books","publishing",N929="publishing/fiction","publishing",N929="publishing/translations","publishing",N929="music/pop","music",N929="music/classical music","music",N929="publishing/nonfiction","publishing",N929="publishing/radio &amp; podcasts","publishing",N929="music/world music","music",N929="music/metal","music",N929="music/jazz","music","TRUE","FALSE")</f>
        <v>music</v>
      </c>
      <c r="R929" t="str" cm="1">
        <f t="array" ref="R929">_xlfn.IFS(N929="food/small batch","small batch",N929="food/restaurants","retaurants",N929="food/food trucks","food trucks",N929="theater/spaces","spaces",N929="theater/musical","musical",N929="theater/plays","plays",N929="technology/web","web",N929="technology/space exploration","space exploration",N929="technology/makerspaces","makerspaces",N929="technology/hardware","hardware",N929="technology/gadgets","gadgets",N929="technology/wearables","wearables",N929="film &amp; video/television","television",N929="film &amp; video/animation","animation",N929="film &amp; video/science fiction","science fiction",N929="film &amp; video/documentary","documentary",N929="film &amp; video/drama","drama",N929="film &amp; video/shorts","shorts",N929="games/video games","video games",N929="games/tabletop games","tabletop games",N929="games/mobile games","mobile games",N929="journalism/audio","audio",N929="photography/people","people",N929="photography/photobooks","photobooks",N929="photography/places","places",N929="photography/nature","nature",N929="music/electronic music","electronic music",N929="music/rock","rock",N929="music/indie rock","indie rock",N929="music/faith","faith",N929="publishing/children's books","children's books",N929="publishing/art books","art books",N929="publishing/fiction","fiction",N929="publishing/translations","translations",N929="music/pop","pop",N929="music/classical music","classical music",N929="publishing/nonfiction","nonfiction",N929="publishing/radio &amp; podcasts","radio &amp; podcasts",N929="music/world music","world music",N929="music/metal","metal",N929="music/jazz","jazz","TRUE","FALSE")</f>
        <v>jazz</v>
      </c>
      <c r="S929" s="5">
        <f t="shared" si="58"/>
        <v>41013.822858796295</v>
      </c>
      <c r="T929" s="5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56"/>
        <v>10.86206896551724</v>
      </c>
      <c r="P930" s="24">
        <f t="shared" si="57"/>
        <v>56.25</v>
      </c>
      <c r="Q930" t="str" cm="1">
        <f t="array" ref="Q930">_xlfn.IFS(N930="food/small batch","food",N930="food/restaurants","food",N930="food/food trucks","food",N930="theater/spaces","theater",N930="theater/musical","theater",N930="theater/plays","theater",N930="technology/web","technology",N930="technology/space exploration","technology",N930="technology/makerspaces","technology",N930="technology/hardware","technology",N930="technology/gadgets","technology",N930="technology/wearables","technology",N930="film &amp; video/television","film &amp; video",N930="film &amp; video/animation","film &amp; video",N930="film &amp; video/science fiction","film &amp; video",N930="film &amp; video/documentary","film &amp; video",N930="film &amp; video/drama","film &amp; video",N930="film &amp; video/shorts","film &amp; video",N930="games/video games","games",N930="games/tabletop games","games",N930="games/mobile games","games",N930="journalism/audio","journalism",N930="photography/people","photography",N930="photography/photobooks","photography",N930="photography/places","photography",N930="photography/nature","photography",N930="music/electronic music","music",N930="music/rock","music",N930="music/indie rock","music",N930="music/faith","music",N930="publishing/children's books","publishing",N930="publishing/art books","publishing",N930="publishing/fiction","publishing",N930="publishing/translations","publishing",N930="music/pop","music",N930="music/classical music","music",N930="publishing/nonfiction","publishing",N930="publishing/radio &amp; podcasts","publishing",N930="music/world music","music",N930="music/metal","music",N930="music/jazz","music","TRUE","FALSE")</f>
        <v>music</v>
      </c>
      <c r="R930" t="str" cm="1">
        <f t="array" ref="R930">_xlfn.IFS(N930="food/small batch","small batch",N930="food/restaurants","retaurants",N930="food/food trucks","food trucks",N930="theater/spaces","spaces",N930="theater/musical","musical",N930="theater/plays","plays",N930="technology/web","web",N930="technology/space exploration","space exploration",N930="technology/makerspaces","makerspaces",N930="technology/hardware","hardware",N930="technology/gadgets","gadgets",N930="technology/wearables","wearables",N930="film &amp; video/television","television",N930="film &amp; video/animation","animation",N930="film &amp; video/science fiction","science fiction",N930="film &amp; video/documentary","documentary",N930="film &amp; video/drama","drama",N930="film &amp; video/shorts","shorts",N930="games/video games","video games",N930="games/tabletop games","tabletop games",N930="games/mobile games","mobile games",N930="journalism/audio","audio",N930="photography/people","people",N930="photography/photobooks","photobooks",N930="photography/places","places",N930="photography/nature","nature",N930="music/electronic music","electronic music",N930="music/rock","rock",N930="music/indie rock","indie rock",N930="music/faith","faith",N930="publishing/children's books","children's books",N930="publishing/art books","art books",N930="publishing/fiction","fiction",N930="publishing/translations","translations",N930="music/pop","pop",N930="music/classical music","classical music",N930="publishing/nonfiction","nonfiction",N930="publishing/radio &amp; podcasts","radio &amp; podcasts",N930="music/world music","world music",N930="music/metal","metal",N930="music/jazz","jazz","TRUE","FALSE")</f>
        <v>jazz</v>
      </c>
      <c r="S930" s="5">
        <f t="shared" si="58"/>
        <v>41180.86241898148</v>
      </c>
      <c r="T930" s="5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56"/>
        <v>0</v>
      </c>
      <c r="P931" s="24" t="e">
        <f t="shared" si="57"/>
        <v>#DIV/0!</v>
      </c>
      <c r="Q931" t="str" cm="1">
        <f t="array" ref="Q931">_xlfn.IFS(N931="food/small batch","food",N931="food/restaurants","food",N931="food/food trucks","food",N931="theater/spaces","theater",N931="theater/musical","theater",N931="theater/plays","theater",N931="technology/web","technology",N931="technology/space exploration","technology",N931="technology/makerspaces","technology",N931="technology/hardware","technology",N931="technology/gadgets","technology",N931="technology/wearables","technology",N931="film &amp; video/television","film &amp; video",N931="film &amp; video/animation","film &amp; video",N931="film &amp; video/science fiction","film &amp; video",N931="film &amp; video/documentary","film &amp; video",N931="film &amp; video/drama","film &amp; video",N931="film &amp; video/shorts","film &amp; video",N931="games/video games","games",N931="games/tabletop games","games",N931="games/mobile games","games",N931="journalism/audio","journalism",N931="photography/people","photography",N931="photography/photobooks","photography",N931="photography/places","photography",N931="photography/nature","photography",N931="music/electronic music","music",N931="music/rock","music",N931="music/indie rock","music",N931="music/faith","music",N931="publishing/children's books","publishing",N931="publishing/art books","publishing",N931="publishing/fiction","publishing",N931="publishing/translations","publishing",N931="music/pop","music",N931="music/classical music","music",N931="publishing/nonfiction","publishing",N931="publishing/radio &amp; podcasts","publishing",N931="music/world music","music",N931="music/metal","music",N931="music/jazz","music","TRUE","FALSE")</f>
        <v>music</v>
      </c>
      <c r="R931" t="str" cm="1">
        <f t="array" ref="R931">_xlfn.IFS(N931="food/small batch","small batch",N931="food/restaurants","retaurants",N931="food/food trucks","food trucks",N931="theater/spaces","spaces",N931="theater/musical","musical",N931="theater/plays","plays",N931="technology/web","web",N931="technology/space exploration","space exploration",N931="technology/makerspaces","makerspaces",N931="technology/hardware","hardware",N931="technology/gadgets","gadgets",N931="technology/wearables","wearables",N931="film &amp; video/television","television",N931="film &amp; video/animation","animation",N931="film &amp; video/science fiction","science fiction",N931="film &amp; video/documentary","documentary",N931="film &amp; video/drama","drama",N931="film &amp; video/shorts","shorts",N931="games/video games","video games",N931="games/tabletop games","tabletop games",N931="games/mobile games","mobile games",N931="journalism/audio","audio",N931="photography/people","people",N931="photography/photobooks","photobooks",N931="photography/places","places",N931="photography/nature","nature",N931="music/electronic music","electronic music",N931="music/rock","rock",N931="music/indie rock","indie rock",N931="music/faith","faith",N931="publishing/children's books","children's books",N931="publishing/art books","art books",N931="publishing/fiction","fiction",N931="publishing/translations","translations",N931="music/pop","pop",N931="music/classical music","classical music",N931="publishing/nonfiction","nonfiction",N931="publishing/radio &amp; podcasts","radio &amp; podcasts",N931="music/world music","world music",N931="music/metal","metal",N931="music/jazz","jazz","TRUE","FALSE")</f>
        <v>jazz</v>
      </c>
      <c r="S931" s="5">
        <f t="shared" si="58"/>
        <v>40978.238067129627</v>
      </c>
      <c r="T931" s="5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56"/>
        <v>38.333333333333336</v>
      </c>
      <c r="P932" s="24">
        <f t="shared" si="57"/>
        <v>69</v>
      </c>
      <c r="Q932" t="str" cm="1">
        <f t="array" ref="Q932">_xlfn.IFS(N932="food/small batch","food",N932="food/restaurants","food",N932="food/food trucks","food",N932="theater/spaces","theater",N932="theater/musical","theater",N932="theater/plays","theater",N932="technology/web","technology",N932="technology/space exploration","technology",N932="technology/makerspaces","technology",N932="technology/hardware","technology",N932="technology/gadgets","technology",N932="technology/wearables","technology",N932="film &amp; video/television","film &amp; video",N932="film &amp; video/animation","film &amp; video",N932="film &amp; video/science fiction","film &amp; video",N932="film &amp; video/documentary","film &amp; video",N932="film &amp; video/drama","film &amp; video",N932="film &amp; video/shorts","film &amp; video",N932="games/video games","games",N932="games/tabletop games","games",N932="games/mobile games","games",N932="journalism/audio","journalism",N932="photography/people","photography",N932="photography/photobooks","photography",N932="photography/places","photography",N932="photography/nature","photography",N932="music/electronic music","music",N932="music/rock","music",N932="music/indie rock","music",N932="music/faith","music",N932="publishing/children's books","publishing",N932="publishing/art books","publishing",N932="publishing/fiction","publishing",N932="publishing/translations","publishing",N932="music/pop","music",N932="music/classical music","music",N932="publishing/nonfiction","publishing",N932="publishing/radio &amp; podcasts","publishing",N932="music/world music","music",N932="music/metal","music",N932="music/jazz","music","TRUE","FALSE")</f>
        <v>music</v>
      </c>
      <c r="R932" t="str" cm="1">
        <f t="array" ref="R932">_xlfn.IFS(N932="food/small batch","small batch",N932="food/restaurants","retaurants",N932="food/food trucks","food trucks",N932="theater/spaces","spaces",N932="theater/musical","musical",N932="theater/plays","plays",N932="technology/web","web",N932="technology/space exploration","space exploration",N932="technology/makerspaces","makerspaces",N932="technology/hardware","hardware",N932="technology/gadgets","gadgets",N932="technology/wearables","wearables",N932="film &amp; video/television","television",N932="film &amp; video/animation","animation",N932="film &amp; video/science fiction","science fiction",N932="film &amp; video/documentary","documentary",N932="film &amp; video/drama","drama",N932="film &amp; video/shorts","shorts",N932="games/video games","video games",N932="games/tabletop games","tabletop games",N932="games/mobile games","mobile games",N932="journalism/audio","audio",N932="photography/people","people",N932="photography/photobooks","photobooks",N932="photography/places","places",N932="photography/nature","nature",N932="music/electronic music","electronic music",N932="music/rock","rock",N932="music/indie rock","indie rock",N932="music/faith","faith",N932="publishing/children's books","children's books",N932="publishing/art books","art books",N932="publishing/fiction","fiction",N932="publishing/translations","translations",N932="music/pop","pop",N932="music/classical music","classical music",N932="publishing/nonfiction","nonfiction",N932="publishing/radio &amp; podcasts","radio &amp; podcasts",N932="music/world music","world music",N932="music/metal","metal",N932="music/jazz","jazz","TRUE","FALSE")</f>
        <v>jazz</v>
      </c>
      <c r="S932" s="5">
        <f t="shared" si="58"/>
        <v>40312.915578703702</v>
      </c>
      <c r="T932" s="5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56"/>
        <v>6.5500000000000007</v>
      </c>
      <c r="P933" s="24">
        <f t="shared" si="57"/>
        <v>18.714285714285715</v>
      </c>
      <c r="Q933" t="str" cm="1">
        <f t="array" ref="Q933">_xlfn.IFS(N933="food/small batch","food",N933="food/restaurants","food",N933="food/food trucks","food",N933="theater/spaces","theater",N933="theater/musical","theater",N933="theater/plays","theater",N933="technology/web","technology",N933="technology/space exploration","technology",N933="technology/makerspaces","technology",N933="technology/hardware","technology",N933="technology/gadgets","technology",N933="technology/wearables","technology",N933="film &amp; video/television","film &amp; video",N933="film &amp; video/animation","film &amp; video",N933="film &amp; video/science fiction","film &amp; video",N933="film &amp; video/documentary","film &amp; video",N933="film &amp; video/drama","film &amp; video",N933="film &amp; video/shorts","film &amp; video",N933="games/video games","games",N933="games/tabletop games","games",N933="games/mobile games","games",N933="journalism/audio","journalism",N933="photography/people","photography",N933="photography/photobooks","photography",N933="photography/places","photography",N933="photography/nature","photography",N933="music/electronic music","music",N933="music/rock","music",N933="music/indie rock","music",N933="music/faith","music",N933="publishing/children's books","publishing",N933="publishing/art books","publishing",N933="publishing/fiction","publishing",N933="publishing/translations","publishing",N933="music/pop","music",N933="music/classical music","music",N933="publishing/nonfiction","publishing",N933="publishing/radio &amp; podcasts","publishing",N933="music/world music","music",N933="music/metal","music",N933="music/jazz","music","TRUE","FALSE")</f>
        <v>music</v>
      </c>
      <c r="R933" t="str" cm="1">
        <f t="array" ref="R933">_xlfn.IFS(N933="food/small batch","small batch",N933="food/restaurants","retaurants",N933="food/food trucks","food trucks",N933="theater/spaces","spaces",N933="theater/musical","musical",N933="theater/plays","plays",N933="technology/web","web",N933="technology/space exploration","space exploration",N933="technology/makerspaces","makerspaces",N933="technology/hardware","hardware",N933="technology/gadgets","gadgets",N933="technology/wearables","wearables",N933="film &amp; video/television","television",N933="film &amp; video/animation","animation",N933="film &amp; video/science fiction","science fiction",N933="film &amp; video/documentary","documentary",N933="film &amp; video/drama","drama",N933="film &amp; video/shorts","shorts",N933="games/video games","video games",N933="games/tabletop games","tabletop games",N933="games/mobile games","mobile games",N933="journalism/audio","audio",N933="photography/people","people",N933="photography/photobooks","photobooks",N933="photography/places","places",N933="photography/nature","nature",N933="music/electronic music","electronic music",N933="music/rock","rock",N933="music/indie rock","indie rock",N933="music/faith","faith",N933="publishing/children's books","children's books",N933="publishing/art books","art books",N933="publishing/fiction","fiction",N933="publishing/translations","translations",N933="music/pop","pop",N933="music/classical music","classical music",N933="publishing/nonfiction","nonfiction",N933="publishing/radio &amp; podcasts","radio &amp; podcasts",N933="music/world music","world music",N933="music/metal","metal",N933="music/jazz","jazz","TRUE","FALSE")</f>
        <v>jazz</v>
      </c>
      <c r="S933" s="5">
        <f t="shared" si="58"/>
        <v>41680.359976851854</v>
      </c>
      <c r="T933" s="5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56"/>
        <v>14.536842105263158</v>
      </c>
      <c r="P934" s="24">
        <f t="shared" si="57"/>
        <v>46.033333333333331</v>
      </c>
      <c r="Q934" t="str" cm="1">
        <f t="array" ref="Q934">_xlfn.IFS(N934="food/small batch","food",N934="food/restaurants","food",N934="food/food trucks","food",N934="theater/spaces","theater",N934="theater/musical","theater",N934="theater/plays","theater",N934="technology/web","technology",N934="technology/space exploration","technology",N934="technology/makerspaces","technology",N934="technology/hardware","technology",N934="technology/gadgets","technology",N934="technology/wearables","technology",N934="film &amp; video/television","film &amp; video",N934="film &amp; video/animation","film &amp; video",N934="film &amp; video/science fiction","film &amp; video",N934="film &amp; video/documentary","film &amp; video",N934="film &amp; video/drama","film &amp; video",N934="film &amp; video/shorts","film &amp; video",N934="games/video games","games",N934="games/tabletop games","games",N934="games/mobile games","games",N934="journalism/audio","journalism",N934="photography/people","photography",N934="photography/photobooks","photography",N934="photography/places","photography",N934="photography/nature","photography",N934="music/electronic music","music",N934="music/rock","music",N934="music/indie rock","music",N934="music/faith","music",N934="publishing/children's books","publishing",N934="publishing/art books","publishing",N934="publishing/fiction","publishing",N934="publishing/translations","publishing",N934="music/pop","music",N934="music/classical music","music",N934="publishing/nonfiction","publishing",N934="publishing/radio &amp; podcasts","publishing",N934="music/world music","music",N934="music/metal","music",N934="music/jazz","music","TRUE","FALSE")</f>
        <v>music</v>
      </c>
      <c r="R934" t="str" cm="1">
        <f t="array" ref="R934">_xlfn.IFS(N934="food/small batch","small batch",N934="food/restaurants","retaurants",N934="food/food trucks","food trucks",N934="theater/spaces","spaces",N934="theater/musical","musical",N934="theater/plays","plays",N934="technology/web","web",N934="technology/space exploration","space exploration",N934="technology/makerspaces","makerspaces",N934="technology/hardware","hardware",N934="technology/gadgets","gadgets",N934="technology/wearables","wearables",N934="film &amp; video/television","television",N934="film &amp; video/animation","animation",N934="film &amp; video/science fiction","science fiction",N934="film &amp; video/documentary","documentary",N934="film &amp; video/drama","drama",N934="film &amp; video/shorts","shorts",N934="games/video games","video games",N934="games/tabletop games","tabletop games",N934="games/mobile games","mobile games",N934="journalism/audio","audio",N934="photography/people","people",N934="photography/photobooks","photobooks",N934="photography/places","places",N934="photography/nature","nature",N934="music/electronic music","electronic music",N934="music/rock","rock",N934="music/indie rock","indie rock",N934="music/faith","faith",N934="publishing/children's books","children's books",N934="publishing/art books","art books",N934="publishing/fiction","fiction",N934="publishing/translations","translations",N934="music/pop","pop",N934="music/classical music","classical music",N934="publishing/nonfiction","nonfiction",N934="publishing/radio &amp; podcasts","radio &amp; podcasts",N934="music/world music","world music",N934="music/metal","metal",N934="music/jazz","jazz","TRUE","FALSE")</f>
        <v>jazz</v>
      </c>
      <c r="S934" s="5">
        <f t="shared" si="58"/>
        <v>41310.969270833331</v>
      </c>
      <c r="T934" s="5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56"/>
        <v>6</v>
      </c>
      <c r="P935" s="24">
        <f t="shared" si="57"/>
        <v>60</v>
      </c>
      <c r="Q935" t="str" cm="1">
        <f t="array" ref="Q935">_xlfn.IFS(N935="food/small batch","food",N935="food/restaurants","food",N935="food/food trucks","food",N935="theater/spaces","theater",N935="theater/musical","theater",N935="theater/plays","theater",N935="technology/web","technology",N935="technology/space exploration","technology",N935="technology/makerspaces","technology",N935="technology/hardware","technology",N935="technology/gadgets","technology",N935="technology/wearables","technology",N935="film &amp; video/television","film &amp; video",N935="film &amp; video/animation","film &amp; video",N935="film &amp; video/science fiction","film &amp; video",N935="film &amp; video/documentary","film &amp; video",N935="film &amp; video/drama","film &amp; video",N935="film &amp; video/shorts","film &amp; video",N935="games/video games","games",N935="games/tabletop games","games",N935="games/mobile games","games",N935="journalism/audio","journalism",N935="photography/people","photography",N935="photography/photobooks","photography",N935="photography/places","photography",N935="photography/nature","photography",N935="music/electronic music","music",N935="music/rock","music",N935="music/indie rock","music",N935="music/faith","music",N935="publishing/children's books","publishing",N935="publishing/art books","publishing",N935="publishing/fiction","publishing",N935="publishing/translations","publishing",N935="music/pop","music",N935="music/classical music","music",N935="publishing/nonfiction","publishing",N935="publishing/radio &amp; podcasts","publishing",N935="music/world music","music",N935="music/metal","music",N935="music/jazz","music","TRUE","FALSE")</f>
        <v>music</v>
      </c>
      <c r="R935" t="str" cm="1">
        <f t="array" ref="R935">_xlfn.IFS(N935="food/small batch","small batch",N935="food/restaurants","retaurants",N935="food/food trucks","food trucks",N935="theater/spaces","spaces",N935="theater/musical","musical",N935="theater/plays","plays",N935="technology/web","web",N935="technology/space exploration","space exploration",N935="technology/makerspaces","makerspaces",N935="technology/hardware","hardware",N935="technology/gadgets","gadgets",N935="technology/wearables","wearables",N935="film &amp; video/television","television",N935="film &amp; video/animation","animation",N935="film &amp; video/science fiction","science fiction",N935="film &amp; video/documentary","documentary",N935="film &amp; video/drama","drama",N935="film &amp; video/shorts","shorts",N935="games/video games","video games",N935="games/tabletop games","tabletop games",N935="games/mobile games","mobile games",N935="journalism/audio","audio",N935="photography/people","people",N935="photography/photobooks","photobooks",N935="photography/places","places",N935="photography/nature","nature",N935="music/electronic music","electronic music",N935="music/rock","rock",N935="music/indie rock","indie rock",N935="music/faith","faith",N935="publishing/children's books","children's books",N935="publishing/art books","art books",N935="publishing/fiction","fiction",N935="publishing/translations","translations",N935="music/pop","pop",N935="music/classical music","classical music",N935="publishing/nonfiction","nonfiction",N935="publishing/radio &amp; podcasts","radio &amp; podcasts",N935="music/world music","world music",N935="music/metal","metal",N935="music/jazz","jazz","TRUE","FALSE")</f>
        <v>jazz</v>
      </c>
      <c r="S935" s="5">
        <f t="shared" si="58"/>
        <v>41711.169085648151</v>
      </c>
      <c r="T935" s="5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56"/>
        <v>30.4</v>
      </c>
      <c r="P936" s="24">
        <f t="shared" si="57"/>
        <v>50.666666666666664</v>
      </c>
      <c r="Q936" t="str" cm="1">
        <f t="array" ref="Q936">_xlfn.IFS(N936="food/small batch","food",N936="food/restaurants","food",N936="food/food trucks","food",N936="theater/spaces","theater",N936="theater/musical","theater",N936="theater/plays","theater",N936="technology/web","technology",N936="technology/space exploration","technology",N936="technology/makerspaces","technology",N936="technology/hardware","technology",N936="technology/gadgets","technology",N936="technology/wearables","technology",N936="film &amp; video/television","film &amp; video",N936="film &amp; video/animation","film &amp; video",N936="film &amp; video/science fiction","film &amp; video",N936="film &amp; video/documentary","film &amp; video",N936="film &amp; video/drama","film &amp; video",N936="film &amp; video/shorts","film &amp; video",N936="games/video games","games",N936="games/tabletop games","games",N936="games/mobile games","games",N936="journalism/audio","journalism",N936="photography/people","photography",N936="photography/photobooks","photography",N936="photography/places","photography",N936="photography/nature","photography",N936="music/electronic music","music",N936="music/rock","music",N936="music/indie rock","music",N936="music/faith","music",N936="publishing/children's books","publishing",N936="publishing/art books","publishing",N936="publishing/fiction","publishing",N936="publishing/translations","publishing",N936="music/pop","music",N936="music/classical music","music",N936="publishing/nonfiction","publishing",N936="publishing/radio &amp; podcasts","publishing",N936="music/world music","music",N936="music/metal","music",N936="music/jazz","music","TRUE","FALSE")</f>
        <v>music</v>
      </c>
      <c r="R936" t="str" cm="1">
        <f t="array" ref="R936">_xlfn.IFS(N936="food/small batch","small batch",N936="food/restaurants","retaurants",N936="food/food trucks","food trucks",N936="theater/spaces","spaces",N936="theater/musical","musical",N936="theater/plays","plays",N936="technology/web","web",N936="technology/space exploration","space exploration",N936="technology/makerspaces","makerspaces",N936="technology/hardware","hardware",N936="technology/gadgets","gadgets",N936="technology/wearables","wearables",N936="film &amp; video/television","television",N936="film &amp; video/animation","animation",N936="film &amp; video/science fiction","science fiction",N936="film &amp; video/documentary","documentary",N936="film &amp; video/drama","drama",N936="film &amp; video/shorts","shorts",N936="games/video games","video games",N936="games/tabletop games","tabletop games",N936="games/mobile games","mobile games",N936="journalism/audio","audio",N936="photography/people","people",N936="photography/photobooks","photobooks",N936="photography/places","places",N936="photography/nature","nature",N936="music/electronic music","electronic music",N936="music/rock","rock",N936="music/indie rock","indie rock",N936="music/faith","faith",N936="publishing/children's books","children's books",N936="publishing/art books","art books",N936="publishing/fiction","fiction",N936="publishing/translations","translations",N936="music/pop","pop",N936="music/classical music","classical music",N936="publishing/nonfiction","nonfiction",N936="publishing/radio &amp; podcasts","radio &amp; podcasts",N936="music/world music","world music",N936="music/metal","metal",N936="music/jazz","jazz","TRUE","FALSE")</f>
        <v>jazz</v>
      </c>
      <c r="S936" s="5">
        <f t="shared" si="58"/>
        <v>41733.737083333333</v>
      </c>
      <c r="T936" s="5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56"/>
        <v>1.4285714285714286</v>
      </c>
      <c r="P937" s="24">
        <f t="shared" si="57"/>
        <v>25</v>
      </c>
      <c r="Q937" t="str" cm="1">
        <f t="array" ref="Q937">_xlfn.IFS(N937="food/small batch","food",N937="food/restaurants","food",N937="food/food trucks","food",N937="theater/spaces","theater",N937="theater/musical","theater",N937="theater/plays","theater",N937="technology/web","technology",N937="technology/space exploration","technology",N937="technology/makerspaces","technology",N937="technology/hardware","technology",N937="technology/gadgets","technology",N937="technology/wearables","technology",N937="film &amp; video/television","film &amp; video",N937="film &amp; video/animation","film &amp; video",N937="film &amp; video/science fiction","film &amp; video",N937="film &amp; video/documentary","film &amp; video",N937="film &amp; video/drama","film &amp; video",N937="film &amp; video/shorts","film &amp; video",N937="games/video games","games",N937="games/tabletop games","games",N937="games/mobile games","games",N937="journalism/audio","journalism",N937="photography/people","photography",N937="photography/photobooks","photography",N937="photography/places","photography",N937="photography/nature","photography",N937="music/electronic music","music",N937="music/rock","music",N937="music/indie rock","music",N937="music/faith","music",N937="publishing/children's books","publishing",N937="publishing/art books","publishing",N937="publishing/fiction","publishing",N937="publishing/translations","publishing",N937="music/pop","music",N937="music/classical music","music",N937="publishing/nonfiction","publishing",N937="publishing/radio &amp; podcasts","publishing",N937="music/world music","music",N937="music/metal","music",N937="music/jazz","music","TRUE","FALSE")</f>
        <v>music</v>
      </c>
      <c r="R937" t="str" cm="1">
        <f t="array" ref="R937">_xlfn.IFS(N937="food/small batch","small batch",N937="food/restaurants","retaurants",N937="food/food trucks","food trucks",N937="theater/spaces","spaces",N937="theater/musical","musical",N937="theater/plays","plays",N937="technology/web","web",N937="technology/space exploration","space exploration",N937="technology/makerspaces","makerspaces",N937="technology/hardware","hardware",N937="technology/gadgets","gadgets",N937="technology/wearables","wearables",N937="film &amp; video/television","television",N937="film &amp; video/animation","animation",N937="film &amp; video/science fiction","science fiction",N937="film &amp; video/documentary","documentary",N937="film &amp; video/drama","drama",N937="film &amp; video/shorts","shorts",N937="games/video games","video games",N937="games/tabletop games","tabletop games",N937="games/mobile games","mobile games",N937="journalism/audio","audio",N937="photography/people","people",N937="photography/photobooks","photobooks",N937="photography/places","places",N937="photography/nature","nature",N937="music/electronic music","electronic music",N937="music/rock","rock",N937="music/indie rock","indie rock",N937="music/faith","faith",N937="publishing/children's books","children's books",N937="publishing/art books","art books",N937="publishing/fiction","fiction",N937="publishing/translations","translations",N937="music/pop","pop",N937="music/classical music","classical music",N937="publishing/nonfiction","nonfiction",N937="publishing/radio &amp; podcasts","radio &amp; podcasts",N937="music/world music","world music",N937="music/metal","metal",N937="music/jazz","jazz","TRUE","FALSE")</f>
        <v>jazz</v>
      </c>
      <c r="S937" s="5">
        <f t="shared" si="58"/>
        <v>42368.333668981482</v>
      </c>
      <c r="T937" s="5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56"/>
        <v>0</v>
      </c>
      <c r="P938" s="24" t="e">
        <f t="shared" si="57"/>
        <v>#DIV/0!</v>
      </c>
      <c r="Q938" t="str" cm="1">
        <f t="array" ref="Q938">_xlfn.IFS(N938="food/small batch","food",N938="food/restaurants","food",N938="food/food trucks","food",N938="theater/spaces","theater",N938="theater/musical","theater",N938="theater/plays","theater",N938="technology/web","technology",N938="technology/space exploration","technology",N938="technology/makerspaces","technology",N938="technology/hardware","technology",N938="technology/gadgets","technology",N938="technology/wearables","technology",N938="film &amp; video/television","film &amp; video",N938="film &amp; video/animation","film &amp; video",N938="film &amp; video/science fiction","film &amp; video",N938="film &amp; video/documentary","film &amp; video",N938="film &amp; video/drama","film &amp; video",N938="film &amp; video/shorts","film &amp; video",N938="games/video games","games",N938="games/tabletop games","games",N938="games/mobile games","games",N938="journalism/audio","journalism",N938="photography/people","photography",N938="photography/photobooks","photography",N938="photography/places","photography",N938="photography/nature","photography",N938="music/electronic music","music",N938="music/rock","music",N938="music/indie rock","music",N938="music/faith","music",N938="publishing/children's books","publishing",N938="publishing/art books","publishing",N938="publishing/fiction","publishing",N938="publishing/translations","publishing",N938="music/pop","music",N938="music/classical music","music",N938="publishing/nonfiction","publishing",N938="publishing/radio &amp; podcasts","publishing",N938="music/world music","music",N938="music/metal","music",N938="music/jazz","music","TRUE","FALSE")</f>
        <v>music</v>
      </c>
      <c r="R938" t="str" cm="1">
        <f t="array" ref="R938">_xlfn.IFS(N938="food/small batch","small batch",N938="food/restaurants","retaurants",N938="food/food trucks","food trucks",N938="theater/spaces","spaces",N938="theater/musical","musical",N938="theater/plays","plays",N938="technology/web","web",N938="technology/space exploration","space exploration",N938="technology/makerspaces","makerspaces",N938="technology/hardware","hardware",N938="technology/gadgets","gadgets",N938="technology/wearables","wearables",N938="film &amp; video/television","television",N938="film &amp; video/animation","animation",N938="film &amp; video/science fiction","science fiction",N938="film &amp; video/documentary","documentary",N938="film &amp; video/drama","drama",N938="film &amp; video/shorts","shorts",N938="games/video games","video games",N938="games/tabletop games","tabletop games",N938="games/mobile games","mobile games",N938="journalism/audio","audio",N938="photography/people","people",N938="photography/photobooks","photobooks",N938="photography/places","places",N938="photography/nature","nature",N938="music/electronic music","electronic music",N938="music/rock","rock",N938="music/indie rock","indie rock",N938="music/faith","faith",N938="publishing/children's books","children's books",N938="publishing/art books","art books",N938="publishing/fiction","fiction",N938="publishing/translations","translations",N938="music/pop","pop",N938="music/classical music","classical music",N938="publishing/nonfiction","nonfiction",N938="publishing/radio &amp; podcasts","radio &amp; podcasts",N938="music/world music","world music",N938="music/metal","metal",N938="music/jazz","jazz","TRUE","FALSE")</f>
        <v>jazz</v>
      </c>
      <c r="S938" s="5">
        <f t="shared" si="58"/>
        <v>40883.024178240739</v>
      </c>
      <c r="T938" s="5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56"/>
        <v>1.1428571428571428</v>
      </c>
      <c r="P939" s="24">
        <f t="shared" si="57"/>
        <v>20</v>
      </c>
      <c r="Q939" t="str" cm="1">
        <f t="array" ref="Q939">_xlfn.IFS(N939="food/small batch","food",N939="food/restaurants","food",N939="food/food trucks","food",N939="theater/spaces","theater",N939="theater/musical","theater",N939="theater/plays","theater",N939="technology/web","technology",N939="technology/space exploration","technology",N939="technology/makerspaces","technology",N939="technology/hardware","technology",N939="technology/gadgets","technology",N939="technology/wearables","technology",N939="film &amp; video/television","film &amp; video",N939="film &amp; video/animation","film &amp; video",N939="film &amp; video/science fiction","film &amp; video",N939="film &amp; video/documentary","film &amp; video",N939="film &amp; video/drama","film &amp; video",N939="film &amp; video/shorts","film &amp; video",N939="games/video games","games",N939="games/tabletop games","games",N939="games/mobile games","games",N939="journalism/audio","journalism",N939="photography/people","photography",N939="photography/photobooks","photography",N939="photography/places","photography",N939="photography/nature","photography",N939="music/electronic music","music",N939="music/rock","music",N939="music/indie rock","music",N939="music/faith","music",N939="publishing/children's books","publishing",N939="publishing/art books","publishing",N939="publishing/fiction","publishing",N939="publishing/translations","publishing",N939="music/pop","music",N939="music/classical music","music",N939="publishing/nonfiction","publishing",N939="publishing/radio &amp; podcasts","publishing",N939="music/world music","music",N939="music/metal","music",N939="music/jazz","music","TRUE","FALSE")</f>
        <v>music</v>
      </c>
      <c r="R939" t="str" cm="1">
        <f t="array" ref="R939">_xlfn.IFS(N939="food/small batch","small batch",N939="food/restaurants","retaurants",N939="food/food trucks","food trucks",N939="theater/spaces","spaces",N939="theater/musical","musical",N939="theater/plays","plays",N939="technology/web","web",N939="technology/space exploration","space exploration",N939="technology/makerspaces","makerspaces",N939="technology/hardware","hardware",N939="technology/gadgets","gadgets",N939="technology/wearables","wearables",N939="film &amp; video/television","television",N939="film &amp; video/animation","animation",N939="film &amp; video/science fiction","science fiction",N939="film &amp; video/documentary","documentary",N939="film &amp; video/drama","drama",N939="film &amp; video/shorts","shorts",N939="games/video games","video games",N939="games/tabletop games","tabletop games",N939="games/mobile games","mobile games",N939="journalism/audio","audio",N939="photography/people","people",N939="photography/photobooks","photobooks",N939="photography/places","places",N939="photography/nature","nature",N939="music/electronic music","electronic music",N939="music/rock","rock",N939="music/indie rock","indie rock",N939="music/faith","faith",N939="publishing/children's books","children's books",N939="publishing/art books","art books",N939="publishing/fiction","fiction",N939="publishing/translations","translations",N939="music/pop","pop",N939="music/classical music","classical music",N939="publishing/nonfiction","nonfiction",N939="publishing/radio &amp; podcasts","radio &amp; podcasts",N939="music/world music","world music",N939="music/metal","metal",N939="music/jazz","jazz","TRUE","FALSE")</f>
        <v>jazz</v>
      </c>
      <c r="S939" s="5">
        <f t="shared" si="58"/>
        <v>41551.798113425924</v>
      </c>
      <c r="T939" s="5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56"/>
        <v>0.35714285714285715</v>
      </c>
      <c r="P940" s="24">
        <f t="shared" si="57"/>
        <v>25</v>
      </c>
      <c r="Q940" t="str" cm="1">
        <f t="array" ref="Q940">_xlfn.IFS(N940="food/small batch","food",N940="food/restaurants","food",N940="food/food trucks","food",N940="theater/spaces","theater",N940="theater/musical","theater",N940="theater/plays","theater",N940="technology/web","technology",N940="technology/space exploration","technology",N940="technology/makerspaces","technology",N940="technology/hardware","technology",N940="technology/gadgets","technology",N940="technology/wearables","technology",N940="film &amp; video/television","film &amp; video",N940="film &amp; video/animation","film &amp; video",N940="film &amp; video/science fiction","film &amp; video",N940="film &amp; video/documentary","film &amp; video",N940="film &amp; video/drama","film &amp; video",N940="film &amp; video/shorts","film &amp; video",N940="games/video games","games",N940="games/tabletop games","games",N940="games/mobile games","games",N940="journalism/audio","journalism",N940="photography/people","photography",N940="photography/photobooks","photography",N940="photography/places","photography",N940="photography/nature","photography",N940="music/electronic music","music",N940="music/rock","music",N940="music/indie rock","music",N940="music/faith","music",N940="publishing/children's books","publishing",N940="publishing/art books","publishing",N940="publishing/fiction","publishing",N940="publishing/translations","publishing",N940="music/pop","music",N940="music/classical music","music",N940="publishing/nonfiction","publishing",N940="publishing/radio &amp; podcasts","publishing",N940="music/world music","music",N940="music/metal","music",N940="music/jazz","music","TRUE","FALSE")</f>
        <v>music</v>
      </c>
      <c r="R940" t="str" cm="1">
        <f t="array" ref="R940">_xlfn.IFS(N940="food/small batch","small batch",N940="food/restaurants","retaurants",N940="food/food trucks","food trucks",N940="theater/spaces","spaces",N940="theater/musical","musical",N940="theater/plays","plays",N940="technology/web","web",N940="technology/space exploration","space exploration",N940="technology/makerspaces","makerspaces",N940="technology/hardware","hardware",N940="technology/gadgets","gadgets",N940="technology/wearables","wearables",N940="film &amp; video/television","television",N940="film &amp; video/animation","animation",N940="film &amp; video/science fiction","science fiction",N940="film &amp; video/documentary","documentary",N940="film &amp; video/drama","drama",N940="film &amp; video/shorts","shorts",N940="games/video games","video games",N940="games/tabletop games","tabletop games",N940="games/mobile games","mobile games",N940="journalism/audio","audio",N940="photography/people","people",N940="photography/photobooks","photobooks",N940="photography/places","places",N940="photography/nature","nature",N940="music/electronic music","electronic music",N940="music/rock","rock",N940="music/indie rock","indie rock",N940="music/faith","faith",N940="publishing/children's books","children's books",N940="publishing/art books","art books",N940="publishing/fiction","fiction",N940="publishing/translations","translations",N940="music/pop","pop",N940="music/classical music","classical music",N940="publishing/nonfiction","nonfiction",N940="publishing/radio &amp; podcasts","radio &amp; podcasts",N940="music/world music","world music",N940="music/metal","metal",N940="music/jazz","jazz","TRUE","FALSE")</f>
        <v>jazz</v>
      </c>
      <c r="S940" s="5">
        <f t="shared" si="58"/>
        <v>41124.479722222226</v>
      </c>
      <c r="T940" s="5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56"/>
        <v>1.4545454545454546</v>
      </c>
      <c r="P941" s="24">
        <f t="shared" si="57"/>
        <v>20</v>
      </c>
      <c r="Q941" t="str" cm="1">
        <f t="array" ref="Q941">_xlfn.IFS(N941="food/small batch","food",N941="food/restaurants","food",N941="food/food trucks","food",N941="theater/spaces","theater",N941="theater/musical","theater",N941="theater/plays","theater",N941="technology/web","technology",N941="technology/space exploration","technology",N941="technology/makerspaces","technology",N941="technology/hardware","technology",N941="technology/gadgets","technology",N941="technology/wearables","technology",N941="film &amp; video/television","film &amp; video",N941="film &amp; video/animation","film &amp; video",N941="film &amp; video/science fiction","film &amp; video",N941="film &amp; video/documentary","film &amp; video",N941="film &amp; video/drama","film &amp; video",N941="film &amp; video/shorts","film &amp; video",N941="games/video games","games",N941="games/tabletop games","games",N941="games/mobile games","games",N941="journalism/audio","journalism",N941="photography/people","photography",N941="photography/photobooks","photography",N941="photography/places","photography",N941="photography/nature","photography",N941="music/electronic music","music",N941="music/rock","music",N941="music/indie rock","music",N941="music/faith","music",N941="publishing/children's books","publishing",N941="publishing/art books","publishing",N941="publishing/fiction","publishing",N941="publishing/translations","publishing",N941="music/pop","music",N941="music/classical music","music",N941="publishing/nonfiction","publishing",N941="publishing/radio &amp; podcasts","publishing",N941="music/world music","music",N941="music/metal","music",N941="music/jazz","music","TRUE","FALSE")</f>
        <v>music</v>
      </c>
      <c r="R941" t="str" cm="1">
        <f t="array" ref="R941">_xlfn.IFS(N941="food/small batch","small batch",N941="food/restaurants","retaurants",N941="food/food trucks","food trucks",N941="theater/spaces","spaces",N941="theater/musical","musical",N941="theater/plays","plays",N941="technology/web","web",N941="technology/space exploration","space exploration",N941="technology/makerspaces","makerspaces",N941="technology/hardware","hardware",N941="technology/gadgets","gadgets",N941="technology/wearables","wearables",N941="film &amp; video/television","television",N941="film &amp; video/animation","animation",N941="film &amp; video/science fiction","science fiction",N941="film &amp; video/documentary","documentary",N941="film &amp; video/drama","drama",N941="film &amp; video/shorts","shorts",N941="games/video games","video games",N941="games/tabletop games","tabletop games",N941="games/mobile games","mobile games",N941="journalism/audio","audio",N941="photography/people","people",N941="photography/photobooks","photobooks",N941="photography/places","places",N941="photography/nature","nature",N941="music/electronic music","electronic music",N941="music/rock","rock",N941="music/indie rock","indie rock",N941="music/faith","faith",N941="publishing/children's books","children's books",N941="publishing/art books","art books",N941="publishing/fiction","fiction",N941="publishing/translations","translations",N941="music/pop","pop",N941="music/classical music","classical music",N941="publishing/nonfiction","nonfiction",N941="publishing/radio &amp; podcasts","radio &amp; podcasts",N941="music/world music","world music",N941="music/metal","metal",N941="music/jazz","jazz","TRUE","FALSE")</f>
        <v>jazz</v>
      </c>
      <c r="S941" s="5">
        <f t="shared" si="58"/>
        <v>41416.763171296298</v>
      </c>
      <c r="T941" s="5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56"/>
        <v>17.155555555555555</v>
      </c>
      <c r="P942" s="24">
        <f t="shared" si="57"/>
        <v>110.28571428571429</v>
      </c>
      <c r="Q942" t="str" cm="1">
        <f t="array" ref="Q942">_xlfn.IFS(N942="food/small batch","food",N942="food/restaurants","food",N942="food/food trucks","food",N942="theater/spaces","theater",N942="theater/musical","theater",N942="theater/plays","theater",N942="technology/web","technology",N942="technology/space exploration","technology",N942="technology/makerspaces","technology",N942="technology/hardware","technology",N942="technology/gadgets","technology",N942="technology/wearables","technology",N942="film &amp; video/television","film &amp; video",N942="film &amp; video/animation","film &amp; video",N942="film &amp; video/science fiction","film &amp; video",N942="film &amp; video/documentary","film &amp; video",N942="film &amp; video/drama","film &amp; video",N942="film &amp; video/shorts","film &amp; video",N942="games/video games","games",N942="games/tabletop games","games",N942="games/mobile games","games",N942="journalism/audio","journalism",N942="photography/people","photography",N942="photography/photobooks","photography",N942="photography/places","photography",N942="photography/nature","photography",N942="music/electronic music","music",N942="music/rock","music",N942="music/indie rock","music",N942="music/faith","music",N942="publishing/children's books","publishing",N942="publishing/art books","publishing",N942="publishing/fiction","publishing",N942="publishing/translations","publishing",N942="music/pop","music",N942="music/classical music","music",N942="publishing/nonfiction","publishing",N942="publishing/radio &amp; podcasts","publishing",N942="music/world music","music",N942="music/metal","music",N942="music/jazz","music","TRUE","FALSE")</f>
        <v>technology</v>
      </c>
      <c r="R942" t="str" cm="1">
        <f t="array" ref="R942">_xlfn.IFS(N942="food/small batch","small batch",N942="food/restaurants","retaurants",N942="food/food trucks","food trucks",N942="theater/spaces","spaces",N942="theater/musical","musical",N942="theater/plays","plays",N942="technology/web","web",N942="technology/space exploration","space exploration",N942="technology/makerspaces","makerspaces",N942="technology/hardware","hardware",N942="technology/gadgets","gadgets",N942="technology/wearables","wearables",N942="film &amp; video/television","television",N942="film &amp; video/animation","animation",N942="film &amp; video/science fiction","science fiction",N942="film &amp; video/documentary","documentary",N942="film &amp; video/drama","drama",N942="film &amp; video/shorts","shorts",N942="games/video games","video games",N942="games/tabletop games","tabletop games",N942="games/mobile games","mobile games",N942="journalism/audio","audio",N942="photography/people","people",N942="photography/photobooks","photobooks",N942="photography/places","places",N942="photography/nature","nature",N942="music/electronic music","electronic music",N942="music/rock","rock",N942="music/indie rock","indie rock",N942="music/faith","faith",N942="publishing/children's books","children's books",N942="publishing/art books","art books",N942="publishing/fiction","fiction",N942="publishing/translations","translations",N942="music/pop","pop",N942="music/classical music","classical music",N942="publishing/nonfiction","nonfiction",N942="publishing/radio &amp; podcasts","radio &amp; podcasts",N942="music/world music","world music",N942="music/metal","metal",N942="music/jazz","jazz","TRUE","FALSE")</f>
        <v>wearables</v>
      </c>
      <c r="S942" s="5">
        <f t="shared" si="58"/>
        <v>42182.008402777778</v>
      </c>
      <c r="T942" s="5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56"/>
        <v>2.3220000000000001</v>
      </c>
      <c r="P943" s="24">
        <f t="shared" si="57"/>
        <v>37.451612903225808</v>
      </c>
      <c r="Q943" t="str" cm="1">
        <f t="array" ref="Q943">_xlfn.IFS(N943="food/small batch","food",N943="food/restaurants","food",N943="food/food trucks","food",N943="theater/spaces","theater",N943="theater/musical","theater",N943="theater/plays","theater",N943="technology/web","technology",N943="technology/space exploration","technology",N943="technology/makerspaces","technology",N943="technology/hardware","technology",N943="technology/gadgets","technology",N943="technology/wearables","technology",N943="film &amp; video/television","film &amp; video",N943="film &amp; video/animation","film &amp; video",N943="film &amp; video/science fiction","film &amp; video",N943="film &amp; video/documentary","film &amp; video",N943="film &amp; video/drama","film &amp; video",N943="film &amp; video/shorts","film &amp; video",N943="games/video games","games",N943="games/tabletop games","games",N943="games/mobile games","games",N943="journalism/audio","journalism",N943="photography/people","photography",N943="photography/photobooks","photography",N943="photography/places","photography",N943="photography/nature","photography",N943="music/electronic music","music",N943="music/rock","music",N943="music/indie rock","music",N943="music/faith","music",N943="publishing/children's books","publishing",N943="publishing/art books","publishing",N943="publishing/fiction","publishing",N943="publishing/translations","publishing",N943="music/pop","music",N943="music/classical music","music",N943="publishing/nonfiction","publishing",N943="publishing/radio &amp; podcasts","publishing",N943="music/world music","music",N943="music/metal","music",N943="music/jazz","music","TRUE","FALSE")</f>
        <v>technology</v>
      </c>
      <c r="R943" t="str" cm="1">
        <f t="array" ref="R943">_xlfn.IFS(N943="food/small batch","small batch",N943="food/restaurants","retaurants",N943="food/food trucks","food trucks",N943="theater/spaces","spaces",N943="theater/musical","musical",N943="theater/plays","plays",N943="technology/web","web",N943="technology/space exploration","space exploration",N943="technology/makerspaces","makerspaces",N943="technology/hardware","hardware",N943="technology/gadgets","gadgets",N943="technology/wearables","wearables",N943="film &amp; video/television","television",N943="film &amp; video/animation","animation",N943="film &amp; video/science fiction","science fiction",N943="film &amp; video/documentary","documentary",N943="film &amp; video/drama","drama",N943="film &amp; video/shorts","shorts",N943="games/video games","video games",N943="games/tabletop games","tabletop games",N943="games/mobile games","mobile games",N943="journalism/audio","audio",N943="photography/people","people",N943="photography/photobooks","photobooks",N943="photography/places","places",N943="photography/nature","nature",N943="music/electronic music","electronic music",N943="music/rock","rock",N943="music/indie rock","indie rock",N943="music/faith","faith",N943="publishing/children's books","children's books",N943="publishing/art books","art books",N943="publishing/fiction","fiction",N943="publishing/translations","translations",N943="music/pop","pop",N943="music/classical music","classical music",N943="publishing/nonfiction","nonfiction",N943="publishing/radio &amp; podcasts","radio &amp; podcasts",N943="music/world music","world music",N943="music/metal","metal",N943="music/jazz","jazz","TRUE","FALSE")</f>
        <v>wearables</v>
      </c>
      <c r="S943" s="5">
        <f t="shared" si="58"/>
        <v>42746.096585648149</v>
      </c>
      <c r="T943" s="5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56"/>
        <v>8.9066666666666663</v>
      </c>
      <c r="P944" s="24">
        <f t="shared" si="57"/>
        <v>41.75</v>
      </c>
      <c r="Q944" t="str" cm="1">
        <f t="array" ref="Q944">_xlfn.IFS(N944="food/small batch","food",N944="food/restaurants","food",N944="food/food trucks","food",N944="theater/spaces","theater",N944="theater/musical","theater",N944="theater/plays","theater",N944="technology/web","technology",N944="technology/space exploration","technology",N944="technology/makerspaces","technology",N944="technology/hardware","technology",N944="technology/gadgets","technology",N944="technology/wearables","technology",N944="film &amp; video/television","film &amp; video",N944="film &amp; video/animation","film &amp; video",N944="film &amp; video/science fiction","film &amp; video",N944="film &amp; video/documentary","film &amp; video",N944="film &amp; video/drama","film &amp; video",N944="film &amp; video/shorts","film &amp; video",N944="games/video games","games",N944="games/tabletop games","games",N944="games/mobile games","games",N944="journalism/audio","journalism",N944="photography/people","photography",N944="photography/photobooks","photography",N944="photography/places","photography",N944="photography/nature","photography",N944="music/electronic music","music",N944="music/rock","music",N944="music/indie rock","music",N944="music/faith","music",N944="publishing/children's books","publishing",N944="publishing/art books","publishing",N944="publishing/fiction","publishing",N944="publishing/translations","publishing",N944="music/pop","music",N944="music/classical music","music",N944="publishing/nonfiction","publishing",N944="publishing/radio &amp; podcasts","publishing",N944="music/world music","music",N944="music/metal","music",N944="music/jazz","music","TRUE","FALSE")</f>
        <v>technology</v>
      </c>
      <c r="R944" t="str" cm="1">
        <f t="array" ref="R944">_xlfn.IFS(N944="food/small batch","small batch",N944="food/restaurants","retaurants",N944="food/food trucks","food trucks",N944="theater/spaces","spaces",N944="theater/musical","musical",N944="theater/plays","plays",N944="technology/web","web",N944="technology/space exploration","space exploration",N944="technology/makerspaces","makerspaces",N944="technology/hardware","hardware",N944="technology/gadgets","gadgets",N944="technology/wearables","wearables",N944="film &amp; video/television","television",N944="film &amp; video/animation","animation",N944="film &amp; video/science fiction","science fiction",N944="film &amp; video/documentary","documentary",N944="film &amp; video/drama","drama",N944="film &amp; video/shorts","shorts",N944="games/video games","video games",N944="games/tabletop games","tabletop games",N944="games/mobile games","mobile games",N944="journalism/audio","audio",N944="photography/people","people",N944="photography/photobooks","photobooks",N944="photography/places","places",N944="photography/nature","nature",N944="music/electronic music","electronic music",N944="music/rock","rock",N944="music/indie rock","indie rock",N944="music/faith","faith",N944="publishing/children's books","children's books",N944="publishing/art books","art books",N944="publishing/fiction","fiction",N944="publishing/translations","translations",N944="music/pop","pop",N944="music/classical music","classical music",N944="publishing/nonfiction","nonfiction",N944="publishing/radio &amp; podcasts","radio &amp; podcasts",N944="music/world music","world music",N944="music/metal","metal",N944="music/jazz","jazz","TRUE","FALSE")</f>
        <v>wearables</v>
      </c>
      <c r="S944" s="5">
        <f t="shared" si="58"/>
        <v>42382.843287037031</v>
      </c>
      <c r="T944" s="5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56"/>
        <v>9.6333333333333346</v>
      </c>
      <c r="P945" s="24">
        <f t="shared" si="57"/>
        <v>24.083333333333332</v>
      </c>
      <c r="Q945" t="str" cm="1">
        <f t="array" ref="Q945">_xlfn.IFS(N945="food/small batch","food",N945="food/restaurants","food",N945="food/food trucks","food",N945="theater/spaces","theater",N945="theater/musical","theater",N945="theater/plays","theater",N945="technology/web","technology",N945="technology/space exploration","technology",N945="technology/makerspaces","technology",N945="technology/hardware","technology",N945="technology/gadgets","technology",N945="technology/wearables","technology",N945="film &amp; video/television","film &amp; video",N945="film &amp; video/animation","film &amp; video",N945="film &amp; video/science fiction","film &amp; video",N945="film &amp; video/documentary","film &amp; video",N945="film &amp; video/drama","film &amp; video",N945="film &amp; video/shorts","film &amp; video",N945="games/video games","games",N945="games/tabletop games","games",N945="games/mobile games","games",N945="journalism/audio","journalism",N945="photography/people","photography",N945="photography/photobooks","photography",N945="photography/places","photography",N945="photography/nature","photography",N945="music/electronic music","music",N945="music/rock","music",N945="music/indie rock","music",N945="music/faith","music",N945="publishing/children's books","publishing",N945="publishing/art books","publishing",N945="publishing/fiction","publishing",N945="publishing/translations","publishing",N945="music/pop","music",N945="music/classical music","music",N945="publishing/nonfiction","publishing",N945="publishing/radio &amp; podcasts","publishing",N945="music/world music","music",N945="music/metal","music",N945="music/jazz","music","TRUE","FALSE")</f>
        <v>technology</v>
      </c>
      <c r="R945" t="str" cm="1">
        <f t="array" ref="R945">_xlfn.IFS(N945="food/small batch","small batch",N945="food/restaurants","retaurants",N945="food/food trucks","food trucks",N945="theater/spaces","spaces",N945="theater/musical","musical",N945="theater/plays","plays",N945="technology/web","web",N945="technology/space exploration","space exploration",N945="technology/makerspaces","makerspaces",N945="technology/hardware","hardware",N945="technology/gadgets","gadgets",N945="technology/wearables","wearables",N945="film &amp; video/television","television",N945="film &amp; video/animation","animation",N945="film &amp; video/science fiction","science fiction",N945="film &amp; video/documentary","documentary",N945="film &amp; video/drama","drama",N945="film &amp; video/shorts","shorts",N945="games/video games","video games",N945="games/tabletop games","tabletop games",N945="games/mobile games","mobile games",N945="journalism/audio","audio",N945="photography/people","people",N945="photography/photobooks","photobooks",N945="photography/places","places",N945="photography/nature","nature",N945="music/electronic music","electronic music",N945="music/rock","rock",N945="music/indie rock","indie rock",N945="music/faith","faith",N945="publishing/children's books","children's books",N945="publishing/art books","art books",N945="publishing/fiction","fiction",N945="publishing/translations","translations",N945="music/pop","pop",N945="music/classical music","classical music",N945="publishing/nonfiction","nonfiction",N945="publishing/radio &amp; podcasts","radio &amp; podcasts",N945="music/world music","world music",N945="music/metal","metal",N945="music/jazz","jazz","TRUE","FALSE")</f>
        <v>wearables</v>
      </c>
      <c r="S945" s="5">
        <f t="shared" si="58"/>
        <v>42673.66788194445</v>
      </c>
      <c r="T945" s="5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56"/>
        <v>13.325999999999999</v>
      </c>
      <c r="P946" s="24">
        <f t="shared" si="57"/>
        <v>69.40625</v>
      </c>
      <c r="Q946" t="str" cm="1">
        <f t="array" ref="Q946">_xlfn.IFS(N946="food/small batch","food",N946="food/restaurants","food",N946="food/food trucks","food",N946="theater/spaces","theater",N946="theater/musical","theater",N946="theater/plays","theater",N946="technology/web","technology",N946="technology/space exploration","technology",N946="technology/makerspaces","technology",N946="technology/hardware","technology",N946="technology/gadgets","technology",N946="technology/wearables","technology",N946="film &amp; video/television","film &amp; video",N946="film &amp; video/animation","film &amp; video",N946="film &amp; video/science fiction","film &amp; video",N946="film &amp; video/documentary","film &amp; video",N946="film &amp; video/drama","film &amp; video",N946="film &amp; video/shorts","film &amp; video",N946="games/video games","games",N946="games/tabletop games","games",N946="games/mobile games","games",N946="journalism/audio","journalism",N946="photography/people","photography",N946="photography/photobooks","photography",N946="photography/places","photography",N946="photography/nature","photography",N946="music/electronic music","music",N946="music/rock","music",N946="music/indie rock","music",N946="music/faith","music",N946="publishing/children's books","publishing",N946="publishing/art books","publishing",N946="publishing/fiction","publishing",N946="publishing/translations","publishing",N946="music/pop","music",N946="music/classical music","music",N946="publishing/nonfiction","publishing",N946="publishing/radio &amp; podcasts","publishing",N946="music/world music","music",N946="music/metal","music",N946="music/jazz","music","TRUE","FALSE")</f>
        <v>technology</v>
      </c>
      <c r="R946" t="str" cm="1">
        <f t="array" ref="R946">_xlfn.IFS(N946="food/small batch","small batch",N946="food/restaurants","retaurants",N946="food/food trucks","food trucks",N946="theater/spaces","spaces",N946="theater/musical","musical",N946="theater/plays","plays",N946="technology/web","web",N946="technology/space exploration","space exploration",N946="technology/makerspaces","makerspaces",N946="technology/hardware","hardware",N946="technology/gadgets","gadgets",N946="technology/wearables","wearables",N946="film &amp; video/television","television",N946="film &amp; video/animation","animation",N946="film &amp; video/science fiction","science fiction",N946="film &amp; video/documentary","documentary",N946="film &amp; video/drama","drama",N946="film &amp; video/shorts","shorts",N946="games/video games","video games",N946="games/tabletop games","tabletop games",N946="games/mobile games","mobile games",N946="journalism/audio","audio",N946="photography/people","people",N946="photography/photobooks","photobooks",N946="photography/places","places",N946="photography/nature","nature",N946="music/electronic music","electronic music",N946="music/rock","rock",N946="music/indie rock","indie rock",N946="music/faith","faith",N946="publishing/children's books","children's books",N946="publishing/art books","art books",N946="publishing/fiction","fiction",N946="publishing/translations","translations",N946="music/pop","pop",N946="music/classical music","classical music",N946="publishing/nonfiction","nonfiction",N946="publishing/radio &amp; podcasts","radio &amp; podcasts",N946="music/world music","world music",N946="music/metal","metal",N946="music/jazz","jazz","TRUE","FALSE")</f>
        <v>wearables</v>
      </c>
      <c r="S946" s="5">
        <f t="shared" si="58"/>
        <v>42444.583912037036</v>
      </c>
      <c r="T946" s="5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56"/>
        <v>2.484</v>
      </c>
      <c r="P947" s="24">
        <f t="shared" si="57"/>
        <v>155.25</v>
      </c>
      <c r="Q947" t="str" cm="1">
        <f t="array" ref="Q947">_xlfn.IFS(N947="food/small batch","food",N947="food/restaurants","food",N947="food/food trucks","food",N947="theater/spaces","theater",N947="theater/musical","theater",N947="theater/plays","theater",N947="technology/web","technology",N947="technology/space exploration","technology",N947="technology/makerspaces","technology",N947="technology/hardware","technology",N947="technology/gadgets","technology",N947="technology/wearables","technology",N947="film &amp; video/television","film &amp; video",N947="film &amp; video/animation","film &amp; video",N947="film &amp; video/science fiction","film &amp; video",N947="film &amp; video/documentary","film &amp; video",N947="film &amp; video/drama","film &amp; video",N947="film &amp; video/shorts","film &amp; video",N947="games/video games","games",N947="games/tabletop games","games",N947="games/mobile games","games",N947="journalism/audio","journalism",N947="photography/people","photography",N947="photography/photobooks","photography",N947="photography/places","photography",N947="photography/nature","photography",N947="music/electronic music","music",N947="music/rock","music",N947="music/indie rock","music",N947="music/faith","music",N947="publishing/children's books","publishing",N947="publishing/art books","publishing",N947="publishing/fiction","publishing",N947="publishing/translations","publishing",N947="music/pop","music",N947="music/classical music","music",N947="publishing/nonfiction","publishing",N947="publishing/radio &amp; podcasts","publishing",N947="music/world music","music",N947="music/metal","music",N947="music/jazz","music","TRUE","FALSE")</f>
        <v>technology</v>
      </c>
      <c r="R947" t="str" cm="1">
        <f t="array" ref="R947">_xlfn.IFS(N947="food/small batch","small batch",N947="food/restaurants","retaurants",N947="food/food trucks","food trucks",N947="theater/spaces","spaces",N947="theater/musical","musical",N947="theater/plays","plays",N947="technology/web","web",N947="technology/space exploration","space exploration",N947="technology/makerspaces","makerspaces",N947="technology/hardware","hardware",N947="technology/gadgets","gadgets",N947="technology/wearables","wearables",N947="film &amp; video/television","television",N947="film &amp; video/animation","animation",N947="film &amp; video/science fiction","science fiction",N947="film &amp; video/documentary","documentary",N947="film &amp; video/drama","drama",N947="film &amp; video/shorts","shorts",N947="games/video games","video games",N947="games/tabletop games","tabletop games",N947="games/mobile games","mobile games",N947="journalism/audio","audio",N947="photography/people","people",N947="photography/photobooks","photobooks",N947="photography/places","places",N947="photography/nature","nature",N947="music/electronic music","electronic music",N947="music/rock","rock",N947="music/indie rock","indie rock",N947="music/faith","faith",N947="publishing/children's books","children's books",N947="publishing/art books","art books",N947="publishing/fiction","fiction",N947="publishing/translations","translations",N947="music/pop","pop",N947="music/classical music","classical music",N947="publishing/nonfiction","nonfiction",N947="publishing/radio &amp; podcasts","radio &amp; podcasts",N947="music/world music","world music",N947="music/metal","metal",N947="music/jazz","jazz","TRUE","FALSE")</f>
        <v>wearables</v>
      </c>
      <c r="S947" s="5">
        <f t="shared" si="58"/>
        <v>42732.872986111113</v>
      </c>
      <c r="T947" s="5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56"/>
        <v>1.9066666666666665</v>
      </c>
      <c r="P948" s="24">
        <f t="shared" si="57"/>
        <v>57.2</v>
      </c>
      <c r="Q948" t="str" cm="1">
        <f t="array" ref="Q948">_xlfn.IFS(N948="food/small batch","food",N948="food/restaurants","food",N948="food/food trucks","food",N948="theater/spaces","theater",N948="theater/musical","theater",N948="theater/plays","theater",N948="technology/web","technology",N948="technology/space exploration","technology",N948="technology/makerspaces","technology",N948="technology/hardware","technology",N948="technology/gadgets","technology",N948="technology/wearables","technology",N948="film &amp; video/television","film &amp; video",N948="film &amp; video/animation","film &amp; video",N948="film &amp; video/science fiction","film &amp; video",N948="film &amp; video/documentary","film &amp; video",N948="film &amp; video/drama","film &amp; video",N948="film &amp; video/shorts","film &amp; video",N948="games/video games","games",N948="games/tabletop games","games",N948="games/mobile games","games",N948="journalism/audio","journalism",N948="photography/people","photography",N948="photography/photobooks","photography",N948="photography/places","photography",N948="photography/nature","photography",N948="music/electronic music","music",N948="music/rock","music",N948="music/indie rock","music",N948="music/faith","music",N948="publishing/children's books","publishing",N948="publishing/art books","publishing",N948="publishing/fiction","publishing",N948="publishing/translations","publishing",N948="music/pop","music",N948="music/classical music","music",N948="publishing/nonfiction","publishing",N948="publishing/radio &amp; podcasts","publishing",N948="music/world music","music",N948="music/metal","music",N948="music/jazz","music","TRUE","FALSE")</f>
        <v>technology</v>
      </c>
      <c r="R948" t="str" cm="1">
        <f t="array" ref="R948">_xlfn.IFS(N948="food/small batch","small batch",N948="food/restaurants","retaurants",N948="food/food trucks","food trucks",N948="theater/spaces","spaces",N948="theater/musical","musical",N948="theater/plays","plays",N948="technology/web","web",N948="technology/space exploration","space exploration",N948="technology/makerspaces","makerspaces",N948="technology/hardware","hardware",N948="technology/gadgets","gadgets",N948="technology/wearables","wearables",N948="film &amp; video/television","television",N948="film &amp; video/animation","animation",N948="film &amp; video/science fiction","science fiction",N948="film &amp; video/documentary","documentary",N948="film &amp; video/drama","drama",N948="film &amp; video/shorts","shorts",N948="games/video games","video games",N948="games/tabletop games","tabletop games",N948="games/mobile games","mobile games",N948="journalism/audio","audio",N948="photography/people","people",N948="photography/photobooks","photobooks",N948="photography/places","places",N948="photography/nature","nature",N948="music/electronic music","electronic music",N948="music/rock","rock",N948="music/indie rock","indie rock",N948="music/faith","faith",N948="publishing/children's books","children's books",N948="publishing/art books","art books",N948="publishing/fiction","fiction",N948="publishing/translations","translations",N948="music/pop","pop",N948="music/classical music","classical music",N948="publishing/nonfiction","nonfiction",N948="publishing/radio &amp; podcasts","radio &amp; podcasts",N948="music/world music","world music",N948="music/metal","metal",N948="music/jazz","jazz","TRUE","FALSE")</f>
        <v>wearables</v>
      </c>
      <c r="S948" s="5">
        <f t="shared" si="58"/>
        <v>42592.750555555554</v>
      </c>
      <c r="T948" s="5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56"/>
        <v>0</v>
      </c>
      <c r="P949" s="24" t="e">
        <f t="shared" si="57"/>
        <v>#DIV/0!</v>
      </c>
      <c r="Q949" t="str" cm="1">
        <f t="array" ref="Q949">_xlfn.IFS(N949="food/small batch","food",N949="food/restaurants","food",N949="food/food trucks","food",N949="theater/spaces","theater",N949="theater/musical","theater",N949="theater/plays","theater",N949="technology/web","technology",N949="technology/space exploration","technology",N949="technology/makerspaces","technology",N949="technology/hardware","technology",N949="technology/gadgets","technology",N949="technology/wearables","technology",N949="film &amp; video/television","film &amp; video",N949="film &amp; video/animation","film &amp; video",N949="film &amp; video/science fiction","film &amp; video",N949="film &amp; video/documentary","film &amp; video",N949="film &amp; video/drama","film &amp; video",N949="film &amp; video/shorts","film &amp; video",N949="games/video games","games",N949="games/tabletop games","games",N949="games/mobile games","games",N949="journalism/audio","journalism",N949="photography/people","photography",N949="photography/photobooks","photography",N949="photography/places","photography",N949="photography/nature","photography",N949="music/electronic music","music",N949="music/rock","music",N949="music/indie rock","music",N949="music/faith","music",N949="publishing/children's books","publishing",N949="publishing/art books","publishing",N949="publishing/fiction","publishing",N949="publishing/translations","publishing",N949="music/pop","music",N949="music/classical music","music",N949="publishing/nonfiction","publishing",N949="publishing/radio &amp; podcasts","publishing",N949="music/world music","music",N949="music/metal","music",N949="music/jazz","music","TRUE","FALSE")</f>
        <v>technology</v>
      </c>
      <c r="R949" t="str" cm="1">
        <f t="array" ref="R949">_xlfn.IFS(N949="food/small batch","small batch",N949="food/restaurants","retaurants",N949="food/food trucks","food trucks",N949="theater/spaces","spaces",N949="theater/musical","musical",N949="theater/plays","plays",N949="technology/web","web",N949="technology/space exploration","space exploration",N949="technology/makerspaces","makerspaces",N949="technology/hardware","hardware",N949="technology/gadgets","gadgets",N949="technology/wearables","wearables",N949="film &amp; video/television","television",N949="film &amp; video/animation","animation",N949="film &amp; video/science fiction","science fiction",N949="film &amp; video/documentary","documentary",N949="film &amp; video/drama","drama",N949="film &amp; video/shorts","shorts",N949="games/video games","video games",N949="games/tabletop games","tabletop games",N949="games/mobile games","mobile games",N949="journalism/audio","audio",N949="photography/people","people",N949="photography/photobooks","photobooks",N949="photography/places","places",N949="photography/nature","nature",N949="music/electronic music","electronic music",N949="music/rock","rock",N949="music/indie rock","indie rock",N949="music/faith","faith",N949="publishing/children's books","children's books",N949="publishing/art books","art books",N949="publishing/fiction","fiction",N949="publishing/translations","translations",N949="music/pop","pop",N949="music/classical music","classical music",N949="publishing/nonfiction","nonfiction",N949="publishing/radio &amp; podcasts","radio &amp; podcasts",N949="music/world music","world music",N949="music/metal","metal",N949="music/jazz","jazz","TRUE","FALSE")</f>
        <v>wearables</v>
      </c>
      <c r="S949" s="5">
        <f t="shared" si="58"/>
        <v>42491.781319444446</v>
      </c>
      <c r="T949" s="5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56"/>
        <v>12</v>
      </c>
      <c r="P950" s="24">
        <f t="shared" si="57"/>
        <v>60</v>
      </c>
      <c r="Q950" t="str" cm="1">
        <f t="array" ref="Q950">_xlfn.IFS(N950="food/small batch","food",N950="food/restaurants","food",N950="food/food trucks","food",N950="theater/spaces","theater",N950="theater/musical","theater",N950="theater/plays","theater",N950="technology/web","technology",N950="technology/space exploration","technology",N950="technology/makerspaces","technology",N950="technology/hardware","technology",N950="technology/gadgets","technology",N950="technology/wearables","technology",N950="film &amp; video/television","film &amp; video",N950="film &amp; video/animation","film &amp; video",N950="film &amp; video/science fiction","film &amp; video",N950="film &amp; video/documentary","film &amp; video",N950="film &amp; video/drama","film &amp; video",N950="film &amp; video/shorts","film &amp; video",N950="games/video games","games",N950="games/tabletop games","games",N950="games/mobile games","games",N950="journalism/audio","journalism",N950="photography/people","photography",N950="photography/photobooks","photography",N950="photography/places","photography",N950="photography/nature","photography",N950="music/electronic music","music",N950="music/rock","music",N950="music/indie rock","music",N950="music/faith","music",N950="publishing/children's books","publishing",N950="publishing/art books","publishing",N950="publishing/fiction","publishing",N950="publishing/translations","publishing",N950="music/pop","music",N950="music/classical music","music",N950="publishing/nonfiction","publishing",N950="publishing/radio &amp; podcasts","publishing",N950="music/world music","music",N950="music/metal","music",N950="music/jazz","music","TRUE","FALSE")</f>
        <v>technology</v>
      </c>
      <c r="R950" t="str" cm="1">
        <f t="array" ref="R950">_xlfn.IFS(N950="food/small batch","small batch",N950="food/restaurants","retaurants",N950="food/food trucks","food trucks",N950="theater/spaces","spaces",N950="theater/musical","musical",N950="theater/plays","plays",N950="technology/web","web",N950="technology/space exploration","space exploration",N950="technology/makerspaces","makerspaces",N950="technology/hardware","hardware",N950="technology/gadgets","gadgets",N950="technology/wearables","wearables",N950="film &amp; video/television","television",N950="film &amp; video/animation","animation",N950="film &amp; video/science fiction","science fiction",N950="film &amp; video/documentary","documentary",N950="film &amp; video/drama","drama",N950="film &amp; video/shorts","shorts",N950="games/video games","video games",N950="games/tabletop games","tabletop games",N950="games/mobile games","mobile games",N950="journalism/audio","audio",N950="photography/people","people",N950="photography/photobooks","photobooks",N950="photography/places","places",N950="photography/nature","nature",N950="music/electronic music","electronic music",N950="music/rock","rock",N950="music/indie rock","indie rock",N950="music/faith","faith",N950="publishing/children's books","children's books",N950="publishing/art books","art books",N950="publishing/fiction","fiction",N950="publishing/translations","translations",N950="music/pop","pop",N950="music/classical music","classical music",N950="publishing/nonfiction","nonfiction",N950="publishing/radio &amp; podcasts","radio &amp; podcasts",N950="music/world music","world music",N950="music/metal","metal",N950="music/jazz","jazz","TRUE","FALSE")</f>
        <v>wearables</v>
      </c>
      <c r="S950" s="5">
        <f t="shared" si="58"/>
        <v>42411.828287037039</v>
      </c>
      <c r="T950" s="5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56"/>
        <v>1.365</v>
      </c>
      <c r="P951" s="24">
        <f t="shared" si="57"/>
        <v>39</v>
      </c>
      <c r="Q951" t="str" cm="1">
        <f t="array" ref="Q951">_xlfn.IFS(N951="food/small batch","food",N951="food/restaurants","food",N951="food/food trucks","food",N951="theater/spaces","theater",N951="theater/musical","theater",N951="theater/plays","theater",N951="technology/web","technology",N951="technology/space exploration","technology",N951="technology/makerspaces","technology",N951="technology/hardware","technology",N951="technology/gadgets","technology",N951="technology/wearables","technology",N951="film &amp; video/television","film &amp; video",N951="film &amp; video/animation","film &amp; video",N951="film &amp; video/science fiction","film &amp; video",N951="film &amp; video/documentary","film &amp; video",N951="film &amp; video/drama","film &amp; video",N951="film &amp; video/shorts","film &amp; video",N951="games/video games","games",N951="games/tabletop games","games",N951="games/mobile games","games",N951="journalism/audio","journalism",N951="photography/people","photography",N951="photography/photobooks","photography",N951="photography/places","photography",N951="photography/nature","photography",N951="music/electronic music","music",N951="music/rock","music",N951="music/indie rock","music",N951="music/faith","music",N951="publishing/children's books","publishing",N951="publishing/art books","publishing",N951="publishing/fiction","publishing",N951="publishing/translations","publishing",N951="music/pop","music",N951="music/classical music","music",N951="publishing/nonfiction","publishing",N951="publishing/radio &amp; podcasts","publishing",N951="music/world music","music",N951="music/metal","music",N951="music/jazz","music","TRUE","FALSE")</f>
        <v>technology</v>
      </c>
      <c r="R951" t="str" cm="1">
        <f t="array" ref="R951">_xlfn.IFS(N951="food/small batch","small batch",N951="food/restaurants","retaurants",N951="food/food trucks","food trucks",N951="theater/spaces","spaces",N951="theater/musical","musical",N951="theater/plays","plays",N951="technology/web","web",N951="technology/space exploration","space exploration",N951="technology/makerspaces","makerspaces",N951="technology/hardware","hardware",N951="technology/gadgets","gadgets",N951="technology/wearables","wearables",N951="film &amp; video/television","television",N951="film &amp; video/animation","animation",N951="film &amp; video/science fiction","science fiction",N951="film &amp; video/documentary","documentary",N951="film &amp; video/drama","drama",N951="film &amp; video/shorts","shorts",N951="games/video games","video games",N951="games/tabletop games","tabletop games",N951="games/mobile games","mobile games",N951="journalism/audio","audio",N951="photography/people","people",N951="photography/photobooks","photobooks",N951="photography/places","places",N951="photography/nature","nature",N951="music/electronic music","electronic music",N951="music/rock","rock",N951="music/indie rock","indie rock",N951="music/faith","faith",N951="publishing/children's books","children's books",N951="publishing/art books","art books",N951="publishing/fiction","fiction",N951="publishing/translations","translations",N951="music/pop","pop",N951="music/classical music","classical music",N951="publishing/nonfiction","nonfiction",N951="publishing/radio &amp; podcasts","radio &amp; podcasts",N951="music/world music","world music",N951="music/metal","metal",N951="music/jazz","jazz","TRUE","FALSE")</f>
        <v>wearables</v>
      </c>
      <c r="S951" s="5">
        <f t="shared" si="58"/>
        <v>42361.043703703705</v>
      </c>
      <c r="T951" s="5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56"/>
        <v>28.04</v>
      </c>
      <c r="P952" s="24">
        <f t="shared" si="57"/>
        <v>58.416666666666664</v>
      </c>
      <c r="Q952" t="str" cm="1">
        <f t="array" ref="Q952">_xlfn.IFS(N952="food/small batch","food",N952="food/restaurants","food",N952="food/food trucks","food",N952="theater/spaces","theater",N952="theater/musical","theater",N952="theater/plays","theater",N952="technology/web","technology",N952="technology/space exploration","technology",N952="technology/makerspaces","technology",N952="technology/hardware","technology",N952="technology/gadgets","technology",N952="technology/wearables","technology",N952="film &amp; video/television","film &amp; video",N952="film &amp; video/animation","film &amp; video",N952="film &amp; video/science fiction","film &amp; video",N952="film &amp; video/documentary","film &amp; video",N952="film &amp; video/drama","film &amp; video",N952="film &amp; video/shorts","film &amp; video",N952="games/video games","games",N952="games/tabletop games","games",N952="games/mobile games","games",N952="journalism/audio","journalism",N952="photography/people","photography",N952="photography/photobooks","photography",N952="photography/places","photography",N952="photography/nature","photography",N952="music/electronic music","music",N952="music/rock","music",N952="music/indie rock","music",N952="music/faith","music",N952="publishing/children's books","publishing",N952="publishing/art books","publishing",N952="publishing/fiction","publishing",N952="publishing/translations","publishing",N952="music/pop","music",N952="music/classical music","music",N952="publishing/nonfiction","publishing",N952="publishing/radio &amp; podcasts","publishing",N952="music/world music","music",N952="music/metal","music",N952="music/jazz","music","TRUE","FALSE")</f>
        <v>technology</v>
      </c>
      <c r="R952" t="str" cm="1">
        <f t="array" ref="R952">_xlfn.IFS(N952="food/small batch","small batch",N952="food/restaurants","retaurants",N952="food/food trucks","food trucks",N952="theater/spaces","spaces",N952="theater/musical","musical",N952="theater/plays","plays",N952="technology/web","web",N952="technology/space exploration","space exploration",N952="technology/makerspaces","makerspaces",N952="technology/hardware","hardware",N952="technology/gadgets","gadgets",N952="technology/wearables","wearables",N952="film &amp; video/television","television",N952="film &amp; video/animation","animation",N952="film &amp; video/science fiction","science fiction",N952="film &amp; video/documentary","documentary",N952="film &amp; video/drama","drama",N952="film &amp; video/shorts","shorts",N952="games/video games","video games",N952="games/tabletop games","tabletop games",N952="games/mobile games","mobile games",N952="journalism/audio","audio",N952="photography/people","people",N952="photography/photobooks","photobooks",N952="photography/places","places",N952="photography/nature","nature",N952="music/electronic music","electronic music",N952="music/rock","rock",N952="music/indie rock","indie rock",N952="music/faith","faith",N952="publishing/children's books","children's books",N952="publishing/art books","art books",N952="publishing/fiction","fiction",N952="publishing/translations","translations",N952="music/pop","pop",N952="music/classical music","classical music",N952="publishing/nonfiction","nonfiction",N952="publishing/radio &amp; podcasts","radio &amp; podcasts",N952="music/world music","world music",N952="music/metal","metal",N952="music/jazz","jazz","TRUE","FALSE")</f>
        <v>wearables</v>
      </c>
      <c r="S952" s="5">
        <f t="shared" si="58"/>
        <v>42356.750706018516</v>
      </c>
      <c r="T952" s="5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56"/>
        <v>38.39</v>
      </c>
      <c r="P953" s="24">
        <f t="shared" si="57"/>
        <v>158.63636363636363</v>
      </c>
      <c r="Q953" t="str" cm="1">
        <f t="array" ref="Q953">_xlfn.IFS(N953="food/small batch","food",N953="food/restaurants","food",N953="food/food trucks","food",N953="theater/spaces","theater",N953="theater/musical","theater",N953="theater/plays","theater",N953="technology/web","technology",N953="technology/space exploration","technology",N953="technology/makerspaces","technology",N953="technology/hardware","technology",N953="technology/gadgets","technology",N953="technology/wearables","technology",N953="film &amp; video/television","film &amp; video",N953="film &amp; video/animation","film &amp; video",N953="film &amp; video/science fiction","film &amp; video",N953="film &amp; video/documentary","film &amp; video",N953="film &amp; video/drama","film &amp; video",N953="film &amp; video/shorts","film &amp; video",N953="games/video games","games",N953="games/tabletop games","games",N953="games/mobile games","games",N953="journalism/audio","journalism",N953="photography/people","photography",N953="photography/photobooks","photography",N953="photography/places","photography",N953="photography/nature","photography",N953="music/electronic music","music",N953="music/rock","music",N953="music/indie rock","music",N953="music/faith","music",N953="publishing/children's books","publishing",N953="publishing/art books","publishing",N953="publishing/fiction","publishing",N953="publishing/translations","publishing",N953="music/pop","music",N953="music/classical music","music",N953="publishing/nonfiction","publishing",N953="publishing/radio &amp; podcasts","publishing",N953="music/world music","music",N953="music/metal","music",N953="music/jazz","music","TRUE","FALSE")</f>
        <v>technology</v>
      </c>
      <c r="R953" t="str" cm="1">
        <f t="array" ref="R953">_xlfn.IFS(N953="food/small batch","small batch",N953="food/restaurants","retaurants",N953="food/food trucks","food trucks",N953="theater/spaces","spaces",N953="theater/musical","musical",N953="theater/plays","plays",N953="technology/web","web",N953="technology/space exploration","space exploration",N953="technology/makerspaces","makerspaces",N953="technology/hardware","hardware",N953="technology/gadgets","gadgets",N953="technology/wearables","wearables",N953="film &amp; video/television","television",N953="film &amp; video/animation","animation",N953="film &amp; video/science fiction","science fiction",N953="film &amp; video/documentary","documentary",N953="film &amp; video/drama","drama",N953="film &amp; video/shorts","shorts",N953="games/video games","video games",N953="games/tabletop games","tabletop games",N953="games/mobile games","mobile games",N953="journalism/audio","audio",N953="photography/people","people",N953="photography/photobooks","photobooks",N953="photography/places","places",N953="photography/nature","nature",N953="music/electronic music","electronic music",N953="music/rock","rock",N953="music/indie rock","indie rock",N953="music/faith","faith",N953="publishing/children's books","children's books",N953="publishing/art books","art books",N953="publishing/fiction","fiction",N953="publishing/translations","translations",N953="music/pop","pop",N953="music/classical music","classical music",N953="publishing/nonfiction","nonfiction",N953="publishing/radio &amp; podcasts","radio &amp; podcasts",N953="music/world music","world music",N953="music/metal","metal",N953="music/jazz","jazz","TRUE","FALSE")</f>
        <v>wearables</v>
      </c>
      <c r="S953" s="5">
        <f t="shared" si="58"/>
        <v>42480.653611111105</v>
      </c>
      <c r="T953" s="5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56"/>
        <v>39.942857142857143</v>
      </c>
      <c r="P954" s="24">
        <f t="shared" si="57"/>
        <v>99.857142857142861</v>
      </c>
      <c r="Q954" t="str" cm="1">
        <f t="array" ref="Q954">_xlfn.IFS(N954="food/small batch","food",N954="food/restaurants","food",N954="food/food trucks","food",N954="theater/spaces","theater",N954="theater/musical","theater",N954="theater/plays","theater",N954="technology/web","technology",N954="technology/space exploration","technology",N954="technology/makerspaces","technology",N954="technology/hardware","technology",N954="technology/gadgets","technology",N954="technology/wearables","technology",N954="film &amp; video/television","film &amp; video",N954="film &amp; video/animation","film &amp; video",N954="film &amp; video/science fiction","film &amp; video",N954="film &amp; video/documentary","film &amp; video",N954="film &amp; video/drama","film &amp; video",N954="film &amp; video/shorts","film &amp; video",N954="games/video games","games",N954="games/tabletop games","games",N954="games/mobile games","games",N954="journalism/audio","journalism",N954="photography/people","photography",N954="photography/photobooks","photography",N954="photography/places","photography",N954="photography/nature","photography",N954="music/electronic music","music",N954="music/rock","music",N954="music/indie rock","music",N954="music/faith","music",N954="publishing/children's books","publishing",N954="publishing/art books","publishing",N954="publishing/fiction","publishing",N954="publishing/translations","publishing",N954="music/pop","music",N954="music/classical music","music",N954="publishing/nonfiction","publishing",N954="publishing/radio &amp; podcasts","publishing",N954="music/world music","music",N954="music/metal","music",N954="music/jazz","music","TRUE","FALSE")</f>
        <v>technology</v>
      </c>
      <c r="R954" t="str" cm="1">
        <f t="array" ref="R954">_xlfn.IFS(N954="food/small batch","small batch",N954="food/restaurants","retaurants",N954="food/food trucks","food trucks",N954="theater/spaces","spaces",N954="theater/musical","musical",N954="theater/plays","plays",N954="technology/web","web",N954="technology/space exploration","space exploration",N954="technology/makerspaces","makerspaces",N954="technology/hardware","hardware",N954="technology/gadgets","gadgets",N954="technology/wearables","wearables",N954="film &amp; video/television","television",N954="film &amp; video/animation","animation",N954="film &amp; video/science fiction","science fiction",N954="film &amp; video/documentary","documentary",N954="film &amp; video/drama","drama",N954="film &amp; video/shorts","shorts",N954="games/video games","video games",N954="games/tabletop games","tabletop games",N954="games/mobile games","mobile games",N954="journalism/audio","audio",N954="photography/people","people",N954="photography/photobooks","photobooks",N954="photography/places","places",N954="photography/nature","nature",N954="music/electronic music","electronic music",N954="music/rock","rock",N954="music/indie rock","indie rock",N954="music/faith","faith",N954="publishing/children's books","children's books",N954="publishing/art books","art books",N954="publishing/fiction","fiction",N954="publishing/translations","translations",N954="music/pop","pop",N954="music/classical music","classical music",N954="publishing/nonfiction","nonfiction",N954="publishing/radio &amp; podcasts","radio &amp; podcasts",N954="music/world music","world music",N954="music/metal","metal",N954="music/jazz","jazz","TRUE","FALSE")</f>
        <v>wearables</v>
      </c>
      <c r="S954" s="5">
        <f t="shared" si="58"/>
        <v>42662.613564814819</v>
      </c>
      <c r="T954" s="5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56"/>
        <v>0.84</v>
      </c>
      <c r="P955" s="24">
        <f t="shared" si="57"/>
        <v>25.2</v>
      </c>
      <c r="Q955" t="str" cm="1">
        <f t="array" ref="Q955">_xlfn.IFS(N955="food/small batch","food",N955="food/restaurants","food",N955="food/food trucks","food",N955="theater/spaces","theater",N955="theater/musical","theater",N955="theater/plays","theater",N955="technology/web","technology",N955="technology/space exploration","technology",N955="technology/makerspaces","technology",N955="technology/hardware","technology",N955="technology/gadgets","technology",N955="technology/wearables","technology",N955="film &amp; video/television","film &amp; video",N955="film &amp; video/animation","film &amp; video",N955="film &amp; video/science fiction","film &amp; video",N955="film &amp; video/documentary","film &amp; video",N955="film &amp; video/drama","film &amp; video",N955="film &amp; video/shorts","film &amp; video",N955="games/video games","games",N955="games/tabletop games","games",N955="games/mobile games","games",N955="journalism/audio","journalism",N955="photography/people","photography",N955="photography/photobooks","photography",N955="photography/places","photography",N955="photography/nature","photography",N955="music/electronic music","music",N955="music/rock","music",N955="music/indie rock","music",N955="music/faith","music",N955="publishing/children's books","publishing",N955="publishing/art books","publishing",N955="publishing/fiction","publishing",N955="publishing/translations","publishing",N955="music/pop","music",N955="music/classical music","music",N955="publishing/nonfiction","publishing",N955="publishing/radio &amp; podcasts","publishing",N955="music/world music","music",N955="music/metal","music",N955="music/jazz","music","TRUE","FALSE")</f>
        <v>technology</v>
      </c>
      <c r="R955" t="str" cm="1">
        <f t="array" ref="R955">_xlfn.IFS(N955="food/small batch","small batch",N955="food/restaurants","retaurants",N955="food/food trucks","food trucks",N955="theater/spaces","spaces",N955="theater/musical","musical",N955="theater/plays","plays",N955="technology/web","web",N955="technology/space exploration","space exploration",N955="technology/makerspaces","makerspaces",N955="technology/hardware","hardware",N955="technology/gadgets","gadgets",N955="technology/wearables","wearables",N955="film &amp; video/television","television",N955="film &amp; video/animation","animation",N955="film &amp; video/science fiction","science fiction",N955="film &amp; video/documentary","documentary",N955="film &amp; video/drama","drama",N955="film &amp; video/shorts","shorts",N955="games/video games","video games",N955="games/tabletop games","tabletop games",N955="games/mobile games","mobile games",N955="journalism/audio","audio",N955="photography/people","people",N955="photography/photobooks","photobooks",N955="photography/places","places",N955="photography/nature","nature",N955="music/electronic music","electronic music",N955="music/rock","rock",N955="music/indie rock","indie rock",N955="music/faith","faith",N955="publishing/children's books","children's books",N955="publishing/art books","art books",N955="publishing/fiction","fiction",N955="publishing/translations","translations",N955="music/pop","pop",N955="music/classical music","classical music",N955="publishing/nonfiction","nonfiction",N955="publishing/radio &amp; podcasts","radio &amp; podcasts",N955="music/world music","world music",N955="music/metal","metal",N955="music/jazz","jazz","TRUE","FALSE")</f>
        <v>wearables</v>
      </c>
      <c r="S955" s="5">
        <f t="shared" si="58"/>
        <v>41999.164340277777</v>
      </c>
      <c r="T955" s="5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56"/>
        <v>43.406666666666666</v>
      </c>
      <c r="P956" s="24">
        <f t="shared" si="57"/>
        <v>89.191780821917803</v>
      </c>
      <c r="Q956" t="str" cm="1">
        <f t="array" ref="Q956">_xlfn.IFS(N956="food/small batch","food",N956="food/restaurants","food",N956="food/food trucks","food",N956="theater/spaces","theater",N956="theater/musical","theater",N956="theater/plays","theater",N956="technology/web","technology",N956="technology/space exploration","technology",N956="technology/makerspaces","technology",N956="technology/hardware","technology",N956="technology/gadgets","technology",N956="technology/wearables","technology",N956="film &amp; video/television","film &amp; video",N956="film &amp; video/animation","film &amp; video",N956="film &amp; video/science fiction","film &amp; video",N956="film &amp; video/documentary","film &amp; video",N956="film &amp; video/drama","film &amp; video",N956="film &amp; video/shorts","film &amp; video",N956="games/video games","games",N956="games/tabletop games","games",N956="games/mobile games","games",N956="journalism/audio","journalism",N956="photography/people","photography",N956="photography/photobooks","photography",N956="photography/places","photography",N956="photography/nature","photography",N956="music/electronic music","music",N956="music/rock","music",N956="music/indie rock","music",N956="music/faith","music",N956="publishing/children's books","publishing",N956="publishing/art books","publishing",N956="publishing/fiction","publishing",N956="publishing/translations","publishing",N956="music/pop","music",N956="music/classical music","music",N956="publishing/nonfiction","publishing",N956="publishing/radio &amp; podcasts","publishing",N956="music/world music","music",N956="music/metal","music",N956="music/jazz","music","TRUE","FALSE")</f>
        <v>technology</v>
      </c>
      <c r="R956" t="str" cm="1">
        <f t="array" ref="R956">_xlfn.IFS(N956="food/small batch","small batch",N956="food/restaurants","retaurants",N956="food/food trucks","food trucks",N956="theater/spaces","spaces",N956="theater/musical","musical",N956="theater/plays","plays",N956="technology/web","web",N956="technology/space exploration","space exploration",N956="technology/makerspaces","makerspaces",N956="technology/hardware","hardware",N956="technology/gadgets","gadgets",N956="technology/wearables","wearables",N956="film &amp; video/television","television",N956="film &amp; video/animation","animation",N956="film &amp; video/science fiction","science fiction",N956="film &amp; video/documentary","documentary",N956="film &amp; video/drama","drama",N956="film &amp; video/shorts","shorts",N956="games/video games","video games",N956="games/tabletop games","tabletop games",N956="games/mobile games","mobile games",N956="journalism/audio","audio",N956="photography/people","people",N956="photography/photobooks","photobooks",N956="photography/places","places",N956="photography/nature","nature",N956="music/electronic music","electronic music",N956="music/rock","rock",N956="music/indie rock","indie rock",N956="music/faith","faith",N956="publishing/children's books","children's books",N956="publishing/art books","art books",N956="publishing/fiction","fiction",N956="publishing/translations","translations",N956="music/pop","pop",N956="music/classical music","classical music",N956="publishing/nonfiction","nonfiction",N956="publishing/radio &amp; podcasts","radio &amp; podcasts",N956="music/world music","world music",N956="music/metal","metal",N956="music/jazz","jazz","TRUE","FALSE")</f>
        <v>wearables</v>
      </c>
      <c r="S956" s="5">
        <f t="shared" si="58"/>
        <v>42194.833784722221</v>
      </c>
      <c r="T956" s="5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56"/>
        <v>5.6613333333333333</v>
      </c>
      <c r="P957" s="24">
        <f t="shared" si="57"/>
        <v>182.6236559139785</v>
      </c>
      <c r="Q957" t="str" cm="1">
        <f t="array" ref="Q957">_xlfn.IFS(N957="food/small batch","food",N957="food/restaurants","food",N957="food/food trucks","food",N957="theater/spaces","theater",N957="theater/musical","theater",N957="theater/plays","theater",N957="technology/web","technology",N957="technology/space exploration","technology",N957="technology/makerspaces","technology",N957="technology/hardware","technology",N957="technology/gadgets","technology",N957="technology/wearables","technology",N957="film &amp; video/television","film &amp; video",N957="film &amp; video/animation","film &amp; video",N957="film &amp; video/science fiction","film &amp; video",N957="film &amp; video/documentary","film &amp; video",N957="film &amp; video/drama","film &amp; video",N957="film &amp; video/shorts","film &amp; video",N957="games/video games","games",N957="games/tabletop games","games",N957="games/mobile games","games",N957="journalism/audio","journalism",N957="photography/people","photography",N957="photography/photobooks","photography",N957="photography/places","photography",N957="photography/nature","photography",N957="music/electronic music","music",N957="music/rock","music",N957="music/indie rock","music",N957="music/faith","music",N957="publishing/children's books","publishing",N957="publishing/art books","publishing",N957="publishing/fiction","publishing",N957="publishing/translations","publishing",N957="music/pop","music",N957="music/classical music","music",N957="publishing/nonfiction","publishing",N957="publishing/radio &amp; podcasts","publishing",N957="music/world music","music",N957="music/metal","music",N957="music/jazz","music","TRUE","FALSE")</f>
        <v>technology</v>
      </c>
      <c r="R957" t="str" cm="1">
        <f t="array" ref="R957">_xlfn.IFS(N957="food/small batch","small batch",N957="food/restaurants","retaurants",N957="food/food trucks","food trucks",N957="theater/spaces","spaces",N957="theater/musical","musical",N957="theater/plays","plays",N957="technology/web","web",N957="technology/space exploration","space exploration",N957="technology/makerspaces","makerspaces",N957="technology/hardware","hardware",N957="technology/gadgets","gadgets",N957="technology/wearables","wearables",N957="film &amp; video/television","television",N957="film &amp; video/animation","animation",N957="film &amp; video/science fiction","science fiction",N957="film &amp; video/documentary","documentary",N957="film &amp; video/drama","drama",N957="film &amp; video/shorts","shorts",N957="games/video games","video games",N957="games/tabletop games","tabletop games",N957="games/mobile games","mobile games",N957="journalism/audio","audio",N957="photography/people","people",N957="photography/photobooks","photobooks",N957="photography/places","places",N957="photography/nature","nature",N957="music/electronic music","electronic music",N957="music/rock","rock",N957="music/indie rock","indie rock",N957="music/faith","faith",N957="publishing/children's books","children's books",N957="publishing/art books","art books",N957="publishing/fiction","fiction",N957="publishing/translations","translations",N957="music/pop","pop",N957="music/classical music","classical music",N957="publishing/nonfiction","nonfiction",N957="publishing/radio &amp; podcasts","radio &amp; podcasts",N957="music/world music","world music",N957="music/metal","metal",N957="music/jazz","jazz","TRUE","FALSE")</f>
        <v>wearables</v>
      </c>
      <c r="S957" s="5">
        <f t="shared" si="58"/>
        <v>42586.295138888891</v>
      </c>
      <c r="T957" s="5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56"/>
        <v>1.722</v>
      </c>
      <c r="P958" s="24">
        <f t="shared" si="57"/>
        <v>50.647058823529413</v>
      </c>
      <c r="Q958" t="str" cm="1">
        <f t="array" ref="Q958">_xlfn.IFS(N958="food/small batch","food",N958="food/restaurants","food",N958="food/food trucks","food",N958="theater/spaces","theater",N958="theater/musical","theater",N958="theater/plays","theater",N958="technology/web","technology",N958="technology/space exploration","technology",N958="technology/makerspaces","technology",N958="technology/hardware","technology",N958="technology/gadgets","technology",N958="technology/wearables","technology",N958="film &amp; video/television","film &amp; video",N958="film &amp; video/animation","film &amp; video",N958="film &amp; video/science fiction","film &amp; video",N958="film &amp; video/documentary","film &amp; video",N958="film &amp; video/drama","film &amp; video",N958="film &amp; video/shorts","film &amp; video",N958="games/video games","games",N958="games/tabletop games","games",N958="games/mobile games","games",N958="journalism/audio","journalism",N958="photography/people","photography",N958="photography/photobooks","photography",N958="photography/places","photography",N958="photography/nature","photography",N958="music/electronic music","music",N958="music/rock","music",N958="music/indie rock","music",N958="music/faith","music",N958="publishing/children's books","publishing",N958="publishing/art books","publishing",N958="publishing/fiction","publishing",N958="publishing/translations","publishing",N958="music/pop","music",N958="music/classical music","music",N958="publishing/nonfiction","publishing",N958="publishing/radio &amp; podcasts","publishing",N958="music/world music","music",N958="music/metal","music",N958="music/jazz","music","TRUE","FALSE")</f>
        <v>technology</v>
      </c>
      <c r="R958" t="str" cm="1">
        <f t="array" ref="R958">_xlfn.IFS(N958="food/small batch","small batch",N958="food/restaurants","retaurants",N958="food/food trucks","food trucks",N958="theater/spaces","spaces",N958="theater/musical","musical",N958="theater/plays","plays",N958="technology/web","web",N958="technology/space exploration","space exploration",N958="technology/makerspaces","makerspaces",N958="technology/hardware","hardware",N958="technology/gadgets","gadgets",N958="technology/wearables","wearables",N958="film &amp; video/television","television",N958="film &amp; video/animation","animation",N958="film &amp; video/science fiction","science fiction",N958="film &amp; video/documentary","documentary",N958="film &amp; video/drama","drama",N958="film &amp; video/shorts","shorts",N958="games/video games","video games",N958="games/tabletop games","tabletop games",N958="games/mobile games","mobile games",N958="journalism/audio","audio",N958="photography/people","people",N958="photography/photobooks","photobooks",N958="photography/places","places",N958="photography/nature","nature",N958="music/electronic music","electronic music",N958="music/rock","rock",N958="music/indie rock","indie rock",N958="music/faith","faith",N958="publishing/children's books","children's books",N958="publishing/art books","art books",N958="publishing/fiction","fiction",N958="publishing/translations","translations",N958="music/pop","pop",N958="music/classical music","classical music",N958="publishing/nonfiction","nonfiction",N958="publishing/radio &amp; podcasts","radio &amp; podcasts",N958="music/world music","world music",N958="music/metal","metal",N958="music/jazz","jazz","TRUE","FALSE")</f>
        <v>wearables</v>
      </c>
      <c r="S958" s="5">
        <f t="shared" si="58"/>
        <v>42060.913877314815</v>
      </c>
      <c r="T958" s="5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56"/>
        <v>1.9416666666666664</v>
      </c>
      <c r="P959" s="24">
        <f t="shared" si="57"/>
        <v>33.285714285714285</v>
      </c>
      <c r="Q959" t="str" cm="1">
        <f t="array" ref="Q959">_xlfn.IFS(N959="food/small batch","food",N959="food/restaurants","food",N959="food/food trucks","food",N959="theater/spaces","theater",N959="theater/musical","theater",N959="theater/plays","theater",N959="technology/web","technology",N959="technology/space exploration","technology",N959="technology/makerspaces","technology",N959="technology/hardware","technology",N959="technology/gadgets","technology",N959="technology/wearables","technology",N959="film &amp; video/television","film &amp; video",N959="film &amp; video/animation","film &amp; video",N959="film &amp; video/science fiction","film &amp; video",N959="film &amp; video/documentary","film &amp; video",N959="film &amp; video/drama","film &amp; video",N959="film &amp; video/shorts","film &amp; video",N959="games/video games","games",N959="games/tabletop games","games",N959="games/mobile games","games",N959="journalism/audio","journalism",N959="photography/people","photography",N959="photography/photobooks","photography",N959="photography/places","photography",N959="photography/nature","photography",N959="music/electronic music","music",N959="music/rock","music",N959="music/indie rock","music",N959="music/faith","music",N959="publishing/children's books","publishing",N959="publishing/art books","publishing",N959="publishing/fiction","publishing",N959="publishing/translations","publishing",N959="music/pop","music",N959="music/classical music","music",N959="publishing/nonfiction","publishing",N959="publishing/radio &amp; podcasts","publishing",N959="music/world music","music",N959="music/metal","music",N959="music/jazz","music","TRUE","FALSE")</f>
        <v>technology</v>
      </c>
      <c r="R959" t="str" cm="1">
        <f t="array" ref="R959">_xlfn.IFS(N959="food/small batch","small batch",N959="food/restaurants","retaurants",N959="food/food trucks","food trucks",N959="theater/spaces","spaces",N959="theater/musical","musical",N959="theater/plays","plays",N959="technology/web","web",N959="technology/space exploration","space exploration",N959="technology/makerspaces","makerspaces",N959="technology/hardware","hardware",N959="technology/gadgets","gadgets",N959="technology/wearables","wearables",N959="film &amp; video/television","television",N959="film &amp; video/animation","animation",N959="film &amp; video/science fiction","science fiction",N959="film &amp; video/documentary","documentary",N959="film &amp; video/drama","drama",N959="film &amp; video/shorts","shorts",N959="games/video games","video games",N959="games/tabletop games","tabletop games",N959="games/mobile games","mobile games",N959="journalism/audio","audio",N959="photography/people","people",N959="photography/photobooks","photobooks",N959="photography/places","places",N959="photography/nature","nature",N959="music/electronic music","electronic music",N959="music/rock","rock",N959="music/indie rock","indie rock",N959="music/faith","faith",N959="publishing/children's books","children's books",N959="publishing/art books","art books",N959="publishing/fiction","fiction",N959="publishing/translations","translations",N959="music/pop","pop",N959="music/classical music","classical music",N959="publishing/nonfiction","nonfiction",N959="publishing/radio &amp; podcasts","radio &amp; podcasts",N959="music/world music","world music",N959="music/metal","metal",N959="music/jazz","jazz","TRUE","FALSE")</f>
        <v>wearables</v>
      </c>
      <c r="S959" s="5">
        <f t="shared" si="58"/>
        <v>42660.552465277782</v>
      </c>
      <c r="T959" s="5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56"/>
        <v>11.328275684711327</v>
      </c>
      <c r="P960" s="24">
        <f t="shared" si="57"/>
        <v>51.823529411764703</v>
      </c>
      <c r="Q960" t="str" cm="1">
        <f t="array" ref="Q960">_xlfn.IFS(N960="food/small batch","food",N960="food/restaurants","food",N960="food/food trucks","food",N960="theater/spaces","theater",N960="theater/musical","theater",N960="theater/plays","theater",N960="technology/web","technology",N960="technology/space exploration","technology",N960="technology/makerspaces","technology",N960="technology/hardware","technology",N960="technology/gadgets","technology",N960="technology/wearables","technology",N960="film &amp; video/television","film &amp; video",N960="film &amp; video/animation","film &amp; video",N960="film &amp; video/science fiction","film &amp; video",N960="film &amp; video/documentary","film &amp; video",N960="film &amp; video/drama","film &amp; video",N960="film &amp; video/shorts","film &amp; video",N960="games/video games","games",N960="games/tabletop games","games",N960="games/mobile games","games",N960="journalism/audio","journalism",N960="photography/people","photography",N960="photography/photobooks","photography",N960="photography/places","photography",N960="photography/nature","photography",N960="music/electronic music","music",N960="music/rock","music",N960="music/indie rock","music",N960="music/faith","music",N960="publishing/children's books","publishing",N960="publishing/art books","publishing",N960="publishing/fiction","publishing",N960="publishing/translations","publishing",N960="music/pop","music",N960="music/classical music","music",N960="publishing/nonfiction","publishing",N960="publishing/radio &amp; podcasts","publishing",N960="music/world music","music",N960="music/metal","music",N960="music/jazz","music","TRUE","FALSE")</f>
        <v>technology</v>
      </c>
      <c r="R960" t="str" cm="1">
        <f t="array" ref="R960">_xlfn.IFS(N960="food/small batch","small batch",N960="food/restaurants","retaurants",N960="food/food trucks","food trucks",N960="theater/spaces","spaces",N960="theater/musical","musical",N960="theater/plays","plays",N960="technology/web","web",N960="technology/space exploration","space exploration",N960="technology/makerspaces","makerspaces",N960="technology/hardware","hardware",N960="technology/gadgets","gadgets",N960="technology/wearables","wearables",N960="film &amp; video/television","television",N960="film &amp; video/animation","animation",N960="film &amp; video/science fiction","science fiction",N960="film &amp; video/documentary","documentary",N960="film &amp; video/drama","drama",N960="film &amp; video/shorts","shorts",N960="games/video games","video games",N960="games/tabletop games","tabletop games",N960="games/mobile games","mobile games",N960="journalism/audio","audio",N960="photography/people","people",N960="photography/photobooks","photobooks",N960="photography/places","places",N960="photography/nature","nature",N960="music/electronic music","electronic music",N960="music/rock","rock",N960="music/indie rock","indie rock",N960="music/faith","faith",N960="publishing/children's books","children's books",N960="publishing/art books","art books",N960="publishing/fiction","fiction",N960="publishing/translations","translations",N960="music/pop","pop",N960="music/classical music","classical music",N960="publishing/nonfiction","nonfiction",N960="publishing/radio &amp; podcasts","radio &amp; podcasts",N960="music/world music","world music",N960="music/metal","metal",N960="music/jazz","jazz","TRUE","FALSE")</f>
        <v>wearables</v>
      </c>
      <c r="S960" s="5">
        <f t="shared" si="58"/>
        <v>42082.802812499998</v>
      </c>
      <c r="T960" s="5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56"/>
        <v>38.86</v>
      </c>
      <c r="P961" s="24">
        <f t="shared" si="57"/>
        <v>113.62573099415205</v>
      </c>
      <c r="Q961" t="str" cm="1">
        <f t="array" ref="Q961">_xlfn.IFS(N961="food/small batch","food",N961="food/restaurants","food",N961="food/food trucks","food",N961="theater/spaces","theater",N961="theater/musical","theater",N961="theater/plays","theater",N961="technology/web","technology",N961="technology/space exploration","technology",N961="technology/makerspaces","technology",N961="technology/hardware","technology",N961="technology/gadgets","technology",N961="technology/wearables","technology",N961="film &amp; video/television","film &amp; video",N961="film &amp; video/animation","film &amp; video",N961="film &amp; video/science fiction","film &amp; video",N961="film &amp; video/documentary","film &amp; video",N961="film &amp; video/drama","film &amp; video",N961="film &amp; video/shorts","film &amp; video",N961="games/video games","games",N961="games/tabletop games","games",N961="games/mobile games","games",N961="journalism/audio","journalism",N961="photography/people","photography",N961="photography/photobooks","photography",N961="photography/places","photography",N961="photography/nature","photography",N961="music/electronic music","music",N961="music/rock","music",N961="music/indie rock","music",N961="music/faith","music",N961="publishing/children's books","publishing",N961="publishing/art books","publishing",N961="publishing/fiction","publishing",N961="publishing/translations","publishing",N961="music/pop","music",N961="music/classical music","music",N961="publishing/nonfiction","publishing",N961="publishing/radio &amp; podcasts","publishing",N961="music/world music","music",N961="music/metal","music",N961="music/jazz","music","TRUE","FALSE")</f>
        <v>technology</v>
      </c>
      <c r="R961" t="str" cm="1">
        <f t="array" ref="R961">_xlfn.IFS(N961="food/small batch","small batch",N961="food/restaurants","retaurants",N961="food/food trucks","food trucks",N961="theater/spaces","spaces",N961="theater/musical","musical",N961="theater/plays","plays",N961="technology/web","web",N961="technology/space exploration","space exploration",N961="technology/makerspaces","makerspaces",N961="technology/hardware","hardware",N961="technology/gadgets","gadgets",N961="technology/wearables","wearables",N961="film &amp; video/television","television",N961="film &amp; video/animation","animation",N961="film &amp; video/science fiction","science fiction",N961="film &amp; video/documentary","documentary",N961="film &amp; video/drama","drama",N961="film &amp; video/shorts","shorts",N961="games/video games","video games",N961="games/tabletop games","tabletop games",N961="games/mobile games","mobile games",N961="journalism/audio","audio",N961="photography/people","people",N961="photography/photobooks","photobooks",N961="photography/places","places",N961="photography/nature","nature",N961="music/electronic music","electronic music",N961="music/rock","rock",N961="music/indie rock","indie rock",N961="music/faith","faith",N961="publishing/children's books","children's books",N961="publishing/art books","art books",N961="publishing/fiction","fiction",N961="publishing/translations","translations",N961="music/pop","pop",N961="music/classical music","classical music",N961="publishing/nonfiction","nonfiction",N961="publishing/radio &amp; podcasts","radio &amp; podcasts",N961="music/world music","world music",N961="music/metal","metal",N961="music/jazz","jazz","TRUE","FALSE")</f>
        <v>wearables</v>
      </c>
      <c r="S961" s="5">
        <f t="shared" si="58"/>
        <v>41993.174363425926</v>
      </c>
      <c r="T961" s="5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56"/>
        <v>46.100628930817614</v>
      </c>
      <c r="P962" s="24">
        <f t="shared" si="57"/>
        <v>136.46276595744681</v>
      </c>
      <c r="Q962" t="str" cm="1">
        <f t="array" ref="Q962">_xlfn.IFS(N962="food/small batch","food",N962="food/restaurants","food",N962="food/food trucks","food",N962="theater/spaces","theater",N962="theater/musical","theater",N962="theater/plays","theater",N962="technology/web","technology",N962="technology/space exploration","technology",N962="technology/makerspaces","technology",N962="technology/hardware","technology",N962="technology/gadgets","technology",N962="technology/wearables","technology",N962="film &amp; video/television","film &amp; video",N962="film &amp; video/animation","film &amp; video",N962="film &amp; video/science fiction","film &amp; video",N962="film &amp; video/documentary","film &amp; video",N962="film &amp; video/drama","film &amp; video",N962="film &amp; video/shorts","film &amp; video",N962="games/video games","games",N962="games/tabletop games","games",N962="games/mobile games","games",N962="journalism/audio","journalism",N962="photography/people","photography",N962="photography/photobooks","photography",N962="photography/places","photography",N962="photography/nature","photography",N962="music/electronic music","music",N962="music/rock","music",N962="music/indie rock","music",N962="music/faith","music",N962="publishing/children's books","publishing",N962="publishing/art books","publishing",N962="publishing/fiction","publishing",N962="publishing/translations","publishing",N962="music/pop","music",N962="music/classical music","music",N962="publishing/nonfiction","publishing",N962="publishing/radio &amp; podcasts","publishing",N962="music/world music","music",N962="music/metal","music",N962="music/jazz","music","TRUE","FALSE")</f>
        <v>technology</v>
      </c>
      <c r="R962" t="str" cm="1">
        <f t="array" ref="R962">_xlfn.IFS(N962="food/small batch","small batch",N962="food/restaurants","retaurants",N962="food/food trucks","food trucks",N962="theater/spaces","spaces",N962="theater/musical","musical",N962="theater/plays","plays",N962="technology/web","web",N962="technology/space exploration","space exploration",N962="technology/makerspaces","makerspaces",N962="technology/hardware","hardware",N962="technology/gadgets","gadgets",N962="technology/wearables","wearables",N962="film &amp; video/television","television",N962="film &amp; video/animation","animation",N962="film &amp; video/science fiction","science fiction",N962="film &amp; video/documentary","documentary",N962="film &amp; video/drama","drama",N962="film &amp; video/shorts","shorts",N962="games/video games","video games",N962="games/tabletop games","tabletop games",N962="games/mobile games","mobile games",N962="journalism/audio","audio",N962="photography/people","people",N962="photography/photobooks","photobooks",N962="photography/places","places",N962="photography/nature","nature",N962="music/electronic music","electronic music",N962="music/rock","rock",N962="music/indie rock","indie rock",N962="music/faith","faith",N962="publishing/children's books","children's books",N962="publishing/art books","art books",N962="publishing/fiction","fiction",N962="publishing/translations","translations",N962="music/pop","pop",N962="music/classical music","classical music",N962="publishing/nonfiction","nonfiction",N962="publishing/radio &amp; podcasts","radio &amp; podcasts",N962="music/world music","world music",N962="music/metal","metal",N962="music/jazz","jazz","TRUE","FALSE")</f>
        <v>wearables</v>
      </c>
      <c r="S962" s="5">
        <f t="shared" si="58"/>
        <v>42766.626793981486</v>
      </c>
      <c r="T962" s="5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ref="O963:O1026" si="60">(E963/D963)*100</f>
        <v>42.188421052631583</v>
      </c>
      <c r="P963" s="24">
        <f t="shared" ref="P963:P1026" si="61">E963/L963</f>
        <v>364.35454545454547</v>
      </c>
      <c r="Q963" t="str" cm="1">
        <f t="array" ref="Q963">_xlfn.IFS(N963="food/small batch","food",N963="food/restaurants","food",N963="food/food trucks","food",N963="theater/spaces","theater",N963="theater/musical","theater",N963="theater/plays","theater",N963="technology/web","technology",N963="technology/space exploration","technology",N963="technology/makerspaces","technology",N963="technology/hardware","technology",N963="technology/gadgets","technology",N963="technology/wearables","technology",N963="film &amp; video/television","film &amp; video",N963="film &amp; video/animation","film &amp; video",N963="film &amp; video/science fiction","film &amp; video",N963="film &amp; video/documentary","film &amp; video",N963="film &amp; video/drama","film &amp; video",N963="film &amp; video/shorts","film &amp; video",N963="games/video games","games",N963="games/tabletop games","games",N963="games/mobile games","games",N963="journalism/audio","journalism",N963="photography/people","photography",N963="photography/photobooks","photography",N963="photography/places","photography",N963="photography/nature","photography",N963="music/electronic music","music",N963="music/rock","music",N963="music/indie rock","music",N963="music/faith","music",N963="publishing/children's books","publishing",N963="publishing/art books","publishing",N963="publishing/fiction","publishing",N963="publishing/translations","publishing",N963="music/pop","music",N963="music/classical music","music",N963="publishing/nonfiction","publishing",N963="publishing/radio &amp; podcasts","publishing",N963="music/world music","music",N963="music/metal","music",N963="music/jazz","music","TRUE","FALSE")</f>
        <v>technology</v>
      </c>
      <c r="R963" t="str" cm="1">
        <f t="array" ref="R963">_xlfn.IFS(N963="food/small batch","small batch",N963="food/restaurants","retaurants",N963="food/food trucks","food trucks",N963="theater/spaces","spaces",N963="theater/musical","musical",N963="theater/plays","plays",N963="technology/web","web",N963="technology/space exploration","space exploration",N963="technology/makerspaces","makerspaces",N963="technology/hardware","hardware",N963="technology/gadgets","gadgets",N963="technology/wearables","wearables",N963="film &amp; video/television","television",N963="film &amp; video/animation","animation",N963="film &amp; video/science fiction","science fiction",N963="film &amp; video/documentary","documentary",N963="film &amp; video/drama","drama",N963="film &amp; video/shorts","shorts",N963="games/video games","video games",N963="games/tabletop games","tabletop games",N963="games/mobile games","mobile games",N963="journalism/audio","audio",N963="photography/people","people",N963="photography/photobooks","photobooks",N963="photography/places","places",N963="photography/nature","nature",N963="music/electronic music","electronic music",N963="music/rock","rock",N963="music/indie rock","indie rock",N963="music/faith","faith",N963="publishing/children's books","children's books",N963="publishing/art books","art books",N963="publishing/fiction","fiction",N963="publishing/translations","translations",N963="music/pop","pop",N963="music/classical music","classical music",N963="publishing/nonfiction","nonfiction",N963="publishing/radio &amp; podcasts","radio &amp; podcasts",N963="music/world music","world music",N963="music/metal","metal",N963="music/jazz","jazz","TRUE","FALSE")</f>
        <v>wearables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60"/>
        <v>28.48</v>
      </c>
      <c r="P964" s="24">
        <f t="shared" si="61"/>
        <v>19.243243243243242</v>
      </c>
      <c r="Q964" t="str" cm="1">
        <f t="array" ref="Q964">_xlfn.IFS(N964="food/small batch","food",N964="food/restaurants","food",N964="food/food trucks","food",N964="theater/spaces","theater",N964="theater/musical","theater",N964="theater/plays","theater",N964="technology/web","technology",N964="technology/space exploration","technology",N964="technology/makerspaces","technology",N964="technology/hardware","technology",N964="technology/gadgets","technology",N964="technology/wearables","technology",N964="film &amp; video/television","film &amp; video",N964="film &amp; video/animation","film &amp; video",N964="film &amp; video/science fiction","film &amp; video",N964="film &amp; video/documentary","film &amp; video",N964="film &amp; video/drama","film &amp; video",N964="film &amp; video/shorts","film &amp; video",N964="games/video games","games",N964="games/tabletop games","games",N964="games/mobile games","games",N964="journalism/audio","journalism",N964="photography/people","photography",N964="photography/photobooks","photography",N964="photography/places","photography",N964="photography/nature","photography",N964="music/electronic music","music",N964="music/rock","music",N964="music/indie rock","music",N964="music/faith","music",N964="publishing/children's books","publishing",N964="publishing/art books","publishing",N964="publishing/fiction","publishing",N964="publishing/translations","publishing",N964="music/pop","music",N964="music/classical music","music",N964="publishing/nonfiction","publishing",N964="publishing/radio &amp; podcasts","publishing",N964="music/world music","music",N964="music/metal","music",N964="music/jazz","music","TRUE","FALSE")</f>
        <v>technology</v>
      </c>
      <c r="R964" t="str" cm="1">
        <f t="array" ref="R964">_xlfn.IFS(N964="food/small batch","small batch",N964="food/restaurants","retaurants",N964="food/food trucks","food trucks",N964="theater/spaces","spaces",N964="theater/musical","musical",N964="theater/plays","plays",N964="technology/web","web",N964="technology/space exploration","space exploration",N964="technology/makerspaces","makerspaces",N964="technology/hardware","hardware",N964="technology/gadgets","gadgets",N964="technology/wearables","wearables",N964="film &amp; video/television","television",N964="film &amp; video/animation","animation",N964="film &amp; video/science fiction","science fiction",N964="film &amp; video/documentary","documentary",N964="film &amp; video/drama","drama",N964="film &amp; video/shorts","shorts",N964="games/video games","video games",N964="games/tabletop games","tabletop games",N964="games/mobile games","mobile games",N964="journalism/audio","audio",N964="photography/people","people",N964="photography/photobooks","photobooks",N964="photography/places","places",N964="photography/nature","nature",N964="music/electronic music","electronic music",N964="music/rock","rock",N964="music/indie rock","indie rock",N964="music/faith","faith",N964="publishing/children's books","children's books",N964="publishing/art books","art books",N964="publishing/fiction","fiction",N964="publishing/translations","translations",N964="music/pop","pop",N964="music/classical music","classical music",N964="publishing/nonfiction","nonfiction",N964="publishing/radio &amp; podcasts","radio &amp; podcasts",N964="music/world music","world music",N964="music/metal","metal",N964="music/jazz","jazz","TRUE","FALSE")</f>
        <v>wearables</v>
      </c>
      <c r="S964" s="5">
        <f t="shared" si="62"/>
        <v>42373.712418981479</v>
      </c>
      <c r="T964" s="5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si="60"/>
        <v>1.077142857142857</v>
      </c>
      <c r="P965" s="24">
        <f t="shared" si="61"/>
        <v>41.888888888888886</v>
      </c>
      <c r="Q965" t="str" cm="1">
        <f t="array" ref="Q965">_xlfn.IFS(N965="food/small batch","food",N965="food/restaurants","food",N965="food/food trucks","food",N965="theater/spaces","theater",N965="theater/musical","theater",N965="theater/plays","theater",N965="technology/web","technology",N965="technology/space exploration","technology",N965="technology/makerspaces","technology",N965="technology/hardware","technology",N965="technology/gadgets","technology",N965="technology/wearables","technology",N965="film &amp; video/television","film &amp; video",N965="film &amp; video/animation","film &amp; video",N965="film &amp; video/science fiction","film &amp; video",N965="film &amp; video/documentary","film &amp; video",N965="film &amp; video/drama","film &amp; video",N965="film &amp; video/shorts","film &amp; video",N965="games/video games","games",N965="games/tabletop games","games",N965="games/mobile games","games",N965="journalism/audio","journalism",N965="photography/people","photography",N965="photography/photobooks","photography",N965="photography/places","photography",N965="photography/nature","photography",N965="music/electronic music","music",N965="music/rock","music",N965="music/indie rock","music",N965="music/faith","music",N965="publishing/children's books","publishing",N965="publishing/art books","publishing",N965="publishing/fiction","publishing",N965="publishing/translations","publishing",N965="music/pop","music",N965="music/classical music","music",N965="publishing/nonfiction","publishing",N965="publishing/radio &amp; podcasts","publishing",N965="music/world music","music",N965="music/metal","music",N965="music/jazz","music","TRUE","FALSE")</f>
        <v>technology</v>
      </c>
      <c r="R965" t="str" cm="1">
        <f t="array" ref="R965">_xlfn.IFS(N965="food/small batch","small batch",N965="food/restaurants","retaurants",N965="food/food trucks","food trucks",N965="theater/spaces","spaces",N965="theater/musical","musical",N965="theater/plays","plays",N965="technology/web","web",N965="technology/space exploration","space exploration",N965="technology/makerspaces","makerspaces",N965="technology/hardware","hardware",N965="technology/gadgets","gadgets",N965="technology/wearables","wearables",N965="film &amp; video/television","television",N965="film &amp; video/animation","animation",N965="film &amp; video/science fiction","science fiction",N965="film &amp; video/documentary","documentary",N965="film &amp; video/drama","drama",N965="film &amp; video/shorts","shorts",N965="games/video games","video games",N965="games/tabletop games","tabletop games",N965="games/mobile games","mobile games",N965="journalism/audio","audio",N965="photography/people","people",N965="photography/photobooks","photobooks",N965="photography/places","places",N965="photography/nature","nature",N965="music/electronic music","electronic music",N965="music/rock","rock",N965="music/indie rock","indie rock",N965="music/faith","faith",N965="publishing/children's books","children's books",N965="publishing/art books","art books",N965="publishing/fiction","fiction",N965="publishing/translations","translations",N965="music/pop","pop",N965="music/classical music","classical music",N965="publishing/nonfiction","nonfiction",N965="publishing/radio &amp; podcasts","radio &amp; podcasts",N965="music/world music","world music",N965="music/metal","metal",N965="music/jazz","jazz","TRUE","FALSE")</f>
        <v>wearables</v>
      </c>
      <c r="S965" s="5">
        <f t="shared" si="62"/>
        <v>42625.635636574079</v>
      </c>
      <c r="T965" s="5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60"/>
        <v>0.79909090909090907</v>
      </c>
      <c r="P966" s="24">
        <f t="shared" si="61"/>
        <v>30.310344827586206</v>
      </c>
      <c r="Q966" t="str" cm="1">
        <f t="array" ref="Q966">_xlfn.IFS(N966="food/small batch","food",N966="food/restaurants","food",N966="food/food trucks","food",N966="theater/spaces","theater",N966="theater/musical","theater",N966="theater/plays","theater",N966="technology/web","technology",N966="technology/space exploration","technology",N966="technology/makerspaces","technology",N966="technology/hardware","technology",N966="technology/gadgets","technology",N966="technology/wearables","technology",N966="film &amp; video/television","film &amp; video",N966="film &amp; video/animation","film &amp; video",N966="film &amp; video/science fiction","film &amp; video",N966="film &amp; video/documentary","film &amp; video",N966="film &amp; video/drama","film &amp; video",N966="film &amp; video/shorts","film &amp; video",N966="games/video games","games",N966="games/tabletop games","games",N966="games/mobile games","games",N966="journalism/audio","journalism",N966="photography/people","photography",N966="photography/photobooks","photography",N966="photography/places","photography",N966="photography/nature","photography",N966="music/electronic music","music",N966="music/rock","music",N966="music/indie rock","music",N966="music/faith","music",N966="publishing/children's books","publishing",N966="publishing/art books","publishing",N966="publishing/fiction","publishing",N966="publishing/translations","publishing",N966="music/pop","music",N966="music/classical music","music",N966="publishing/nonfiction","publishing",N966="publishing/radio &amp; podcasts","publishing",N966="music/world music","music",N966="music/metal","music",N966="music/jazz","music","TRUE","FALSE")</f>
        <v>technology</v>
      </c>
      <c r="R966" t="str" cm="1">
        <f t="array" ref="R966">_xlfn.IFS(N966="food/small batch","small batch",N966="food/restaurants","retaurants",N966="food/food trucks","food trucks",N966="theater/spaces","spaces",N966="theater/musical","musical",N966="theater/plays","plays",N966="technology/web","web",N966="technology/space exploration","space exploration",N966="technology/makerspaces","makerspaces",N966="technology/hardware","hardware",N966="technology/gadgets","gadgets",N966="technology/wearables","wearables",N966="film &amp; video/television","television",N966="film &amp; video/animation","animation",N966="film &amp; video/science fiction","science fiction",N966="film &amp; video/documentary","documentary",N966="film &amp; video/drama","drama",N966="film &amp; video/shorts","shorts",N966="games/video games","video games",N966="games/tabletop games","tabletop games",N966="games/mobile games","mobile games",N966="journalism/audio","audio",N966="photography/people","people",N966="photography/photobooks","photobooks",N966="photography/places","places",N966="photography/nature","nature",N966="music/electronic music","electronic music",N966="music/rock","rock",N966="music/indie rock","indie rock",N966="music/faith","faith",N966="publishing/children's books","children's books",N966="publishing/art books","art books",N966="publishing/fiction","fiction",N966="publishing/translations","translations",N966="music/pop","pop",N966="music/classical music","classical music",N966="publishing/nonfiction","nonfiction",N966="publishing/radio &amp; podcasts","radio &amp; podcasts",N966="music/world music","world music",N966="music/metal","metal",N966="music/jazz","jazz","TRUE","FALSE")</f>
        <v>wearables</v>
      </c>
      <c r="S966" s="5">
        <f t="shared" si="62"/>
        <v>42208.628692129627</v>
      </c>
      <c r="T966" s="5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60"/>
        <v>1.1919999999999999</v>
      </c>
      <c r="P967" s="24">
        <f t="shared" si="61"/>
        <v>49.666666666666664</v>
      </c>
      <c r="Q967" t="str" cm="1">
        <f t="array" ref="Q967">_xlfn.IFS(N967="food/small batch","food",N967="food/restaurants","food",N967="food/food trucks","food",N967="theater/spaces","theater",N967="theater/musical","theater",N967="theater/plays","theater",N967="technology/web","technology",N967="technology/space exploration","technology",N967="technology/makerspaces","technology",N967="technology/hardware","technology",N967="technology/gadgets","technology",N967="technology/wearables","technology",N967="film &amp; video/television","film &amp; video",N967="film &amp; video/animation","film &amp; video",N967="film &amp; video/science fiction","film &amp; video",N967="film &amp; video/documentary","film &amp; video",N967="film &amp; video/drama","film &amp; video",N967="film &amp; video/shorts","film &amp; video",N967="games/video games","games",N967="games/tabletop games","games",N967="games/mobile games","games",N967="journalism/audio","journalism",N967="photography/people","photography",N967="photography/photobooks","photography",N967="photography/places","photography",N967="photography/nature","photography",N967="music/electronic music","music",N967="music/rock","music",N967="music/indie rock","music",N967="music/faith","music",N967="publishing/children's books","publishing",N967="publishing/art books","publishing",N967="publishing/fiction","publishing",N967="publishing/translations","publishing",N967="music/pop","music",N967="music/classical music","music",N967="publishing/nonfiction","publishing",N967="publishing/radio &amp; podcasts","publishing",N967="music/world music","music",N967="music/metal","music",N967="music/jazz","music","TRUE","FALSE")</f>
        <v>technology</v>
      </c>
      <c r="R967" t="str" cm="1">
        <f t="array" ref="R967">_xlfn.IFS(N967="food/small batch","small batch",N967="food/restaurants","retaurants",N967="food/food trucks","food trucks",N967="theater/spaces","spaces",N967="theater/musical","musical",N967="theater/plays","plays",N967="technology/web","web",N967="technology/space exploration","space exploration",N967="technology/makerspaces","makerspaces",N967="technology/hardware","hardware",N967="technology/gadgets","gadgets",N967="technology/wearables","wearables",N967="film &amp; video/television","television",N967="film &amp; video/animation","animation",N967="film &amp; video/science fiction","science fiction",N967="film &amp; video/documentary","documentary",N967="film &amp; video/drama","drama",N967="film &amp; video/shorts","shorts",N967="games/video games","video games",N967="games/tabletop games","tabletop games",N967="games/mobile games","mobile games",N967="journalism/audio","audio",N967="photography/people","people",N967="photography/photobooks","photobooks",N967="photography/places","places",N967="photography/nature","nature",N967="music/electronic music","electronic music",N967="music/rock","rock",N967="music/indie rock","indie rock",N967="music/faith","faith",N967="publishing/children's books","children's books",N967="publishing/art books","art books",N967="publishing/fiction","fiction",N967="publishing/translations","translations",N967="music/pop","pop",N967="music/classical music","classical music",N967="publishing/nonfiction","nonfiction",N967="publishing/radio &amp; podcasts","radio &amp; podcasts",N967="music/world music","world music",N967="music/metal","metal",N967="music/jazz","jazz","TRUE","FALSE")</f>
        <v>wearables</v>
      </c>
      <c r="S967" s="5">
        <f t="shared" si="62"/>
        <v>42637.016736111109</v>
      </c>
      <c r="T967" s="5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60"/>
        <v>14.799999999999999</v>
      </c>
      <c r="P968" s="24">
        <f t="shared" si="61"/>
        <v>59.2</v>
      </c>
      <c r="Q968" t="str" cm="1">
        <f t="array" ref="Q968">_xlfn.IFS(N968="food/small batch","food",N968="food/restaurants","food",N968="food/food trucks","food",N968="theater/spaces","theater",N968="theater/musical","theater",N968="theater/plays","theater",N968="technology/web","technology",N968="technology/space exploration","technology",N968="technology/makerspaces","technology",N968="technology/hardware","technology",N968="technology/gadgets","technology",N968="technology/wearables","technology",N968="film &amp; video/television","film &amp; video",N968="film &amp; video/animation","film &amp; video",N968="film &amp; video/science fiction","film &amp; video",N968="film &amp; video/documentary","film &amp; video",N968="film &amp; video/drama","film &amp; video",N968="film &amp; video/shorts","film &amp; video",N968="games/video games","games",N968="games/tabletop games","games",N968="games/mobile games","games",N968="journalism/audio","journalism",N968="photography/people","photography",N968="photography/photobooks","photography",N968="photography/places","photography",N968="photography/nature","photography",N968="music/electronic music","music",N968="music/rock","music",N968="music/indie rock","music",N968="music/faith","music",N968="publishing/children's books","publishing",N968="publishing/art books","publishing",N968="publishing/fiction","publishing",N968="publishing/translations","publishing",N968="music/pop","music",N968="music/classical music","music",N968="publishing/nonfiction","publishing",N968="publishing/radio &amp; podcasts","publishing",N968="music/world music","music",N968="music/metal","music",N968="music/jazz","music","TRUE","FALSE")</f>
        <v>technology</v>
      </c>
      <c r="R968" t="str" cm="1">
        <f t="array" ref="R968">_xlfn.IFS(N968="food/small batch","small batch",N968="food/restaurants","retaurants",N968="food/food trucks","food trucks",N968="theater/spaces","spaces",N968="theater/musical","musical",N968="theater/plays","plays",N968="technology/web","web",N968="technology/space exploration","space exploration",N968="technology/makerspaces","makerspaces",N968="technology/hardware","hardware",N968="technology/gadgets","gadgets",N968="technology/wearables","wearables",N968="film &amp; video/television","television",N968="film &amp; video/animation","animation",N968="film &amp; video/science fiction","science fiction",N968="film &amp; video/documentary","documentary",N968="film &amp; video/drama","drama",N968="film &amp; video/shorts","shorts",N968="games/video games","video games",N968="games/tabletop games","tabletop games",N968="games/mobile games","mobile games",N968="journalism/audio","audio",N968="photography/people","people",N968="photography/photobooks","photobooks",N968="photography/places","places",N968="photography/nature","nature",N968="music/electronic music","electronic music",N968="music/rock","rock",N968="music/indie rock","indie rock",N968="music/faith","faith",N968="publishing/children's books","children's books",N968="publishing/art books","art books",N968="publishing/fiction","fiction",N968="publishing/translations","translations",N968="music/pop","pop",N968="music/classical music","classical music",N968="publishing/nonfiction","nonfiction",N968="publishing/radio &amp; podcasts","radio &amp; podcasts",N968="music/world music","world music",N968="music/metal","metal",N968="music/jazz","jazz","TRUE","FALSE")</f>
        <v>wearables</v>
      </c>
      <c r="S968" s="5">
        <f t="shared" si="62"/>
        <v>42619.635787037041</v>
      </c>
      <c r="T968" s="5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60"/>
        <v>17.810000000000002</v>
      </c>
      <c r="P969" s="24">
        <f t="shared" si="61"/>
        <v>43.97530864197531</v>
      </c>
      <c r="Q969" t="str" cm="1">
        <f t="array" ref="Q969">_xlfn.IFS(N969="food/small batch","food",N969="food/restaurants","food",N969="food/food trucks","food",N969="theater/spaces","theater",N969="theater/musical","theater",N969="theater/plays","theater",N969="technology/web","technology",N969="technology/space exploration","technology",N969="technology/makerspaces","technology",N969="technology/hardware","technology",N969="technology/gadgets","technology",N969="technology/wearables","technology",N969="film &amp; video/television","film &amp; video",N969="film &amp; video/animation","film &amp; video",N969="film &amp; video/science fiction","film &amp; video",N969="film &amp; video/documentary","film &amp; video",N969="film &amp; video/drama","film &amp; video",N969="film &amp; video/shorts","film &amp; video",N969="games/video games","games",N969="games/tabletop games","games",N969="games/mobile games","games",N969="journalism/audio","journalism",N969="photography/people","photography",N969="photography/photobooks","photography",N969="photography/places","photography",N969="photography/nature","photography",N969="music/electronic music","music",N969="music/rock","music",N969="music/indie rock","music",N969="music/faith","music",N969="publishing/children's books","publishing",N969="publishing/art books","publishing",N969="publishing/fiction","publishing",N969="publishing/translations","publishing",N969="music/pop","music",N969="music/classical music","music",N969="publishing/nonfiction","publishing",N969="publishing/radio &amp; podcasts","publishing",N969="music/world music","music",N969="music/metal","music",N969="music/jazz","music","TRUE","FALSE")</f>
        <v>technology</v>
      </c>
      <c r="R969" t="str" cm="1">
        <f t="array" ref="R969">_xlfn.IFS(N969="food/small batch","small batch",N969="food/restaurants","retaurants",N969="food/food trucks","food trucks",N969="theater/spaces","spaces",N969="theater/musical","musical",N969="theater/plays","plays",N969="technology/web","web",N969="technology/space exploration","space exploration",N969="technology/makerspaces","makerspaces",N969="technology/hardware","hardware",N969="technology/gadgets","gadgets",N969="technology/wearables","wearables",N969="film &amp; video/television","television",N969="film &amp; video/animation","animation",N969="film &amp; video/science fiction","science fiction",N969="film &amp; video/documentary","documentary",N969="film &amp; video/drama","drama",N969="film &amp; video/shorts","shorts",N969="games/video games","video games",N969="games/tabletop games","tabletop games",N969="games/mobile games","mobile games",N969="journalism/audio","audio",N969="photography/people","people",N969="photography/photobooks","photobooks",N969="photography/places","places",N969="photography/nature","nature",N969="music/electronic music","electronic music",N969="music/rock","rock",N969="music/indie rock","indie rock",N969="music/faith","faith",N969="publishing/children's books","children's books",N969="publishing/art books","art books",N969="publishing/fiction","fiction",N969="publishing/translations","translations",N969="music/pop","pop",N969="music/classical music","classical music",N969="publishing/nonfiction","nonfiction",N969="publishing/radio &amp; podcasts","radio &amp; podcasts",N969="music/world music","world music",N969="music/metal","metal",N969="music/jazz","jazz","TRUE","FALSE")</f>
        <v>wearables</v>
      </c>
      <c r="S969" s="5">
        <f t="shared" si="62"/>
        <v>42422.254328703704</v>
      </c>
      <c r="T969" s="5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60"/>
        <v>1.325</v>
      </c>
      <c r="P970" s="24">
        <f t="shared" si="61"/>
        <v>26.5</v>
      </c>
      <c r="Q970" t="str" cm="1">
        <f t="array" ref="Q970">_xlfn.IFS(N970="food/small batch","food",N970="food/restaurants","food",N970="food/food trucks","food",N970="theater/spaces","theater",N970="theater/musical","theater",N970="theater/plays","theater",N970="technology/web","technology",N970="technology/space exploration","technology",N970="technology/makerspaces","technology",N970="technology/hardware","technology",N970="technology/gadgets","technology",N970="technology/wearables","technology",N970="film &amp; video/television","film &amp; video",N970="film &amp; video/animation","film &amp; video",N970="film &amp; video/science fiction","film &amp; video",N970="film &amp; video/documentary","film &amp; video",N970="film &amp; video/drama","film &amp; video",N970="film &amp; video/shorts","film &amp; video",N970="games/video games","games",N970="games/tabletop games","games",N970="games/mobile games","games",N970="journalism/audio","journalism",N970="photography/people","photography",N970="photography/photobooks","photography",N970="photography/places","photography",N970="photography/nature","photography",N970="music/electronic music","music",N970="music/rock","music",N970="music/indie rock","music",N970="music/faith","music",N970="publishing/children's books","publishing",N970="publishing/art books","publishing",N970="publishing/fiction","publishing",N970="publishing/translations","publishing",N970="music/pop","music",N970="music/classical music","music",N970="publishing/nonfiction","publishing",N970="publishing/radio &amp; podcasts","publishing",N970="music/world music","music",N970="music/metal","music",N970="music/jazz","music","TRUE","FALSE")</f>
        <v>technology</v>
      </c>
      <c r="R970" t="str" cm="1">
        <f t="array" ref="R970">_xlfn.IFS(N970="food/small batch","small batch",N970="food/restaurants","retaurants",N970="food/food trucks","food trucks",N970="theater/spaces","spaces",N970="theater/musical","musical",N970="theater/plays","plays",N970="technology/web","web",N970="technology/space exploration","space exploration",N970="technology/makerspaces","makerspaces",N970="technology/hardware","hardware",N970="technology/gadgets","gadgets",N970="technology/wearables","wearables",N970="film &amp; video/television","television",N970="film &amp; video/animation","animation",N970="film &amp; video/science fiction","science fiction",N970="film &amp; video/documentary","documentary",N970="film &amp; video/drama","drama",N970="film &amp; video/shorts","shorts",N970="games/video games","video games",N970="games/tabletop games","tabletop games",N970="games/mobile games","mobile games",N970="journalism/audio","audio",N970="photography/people","people",N970="photography/photobooks","photobooks",N970="photography/places","places",N970="photography/nature","nature",N970="music/electronic music","electronic music",N970="music/rock","rock",N970="music/indie rock","indie rock",N970="music/faith","faith",N970="publishing/children's books","children's books",N970="publishing/art books","art books",N970="publishing/fiction","fiction",N970="publishing/translations","translations",N970="music/pop","pop",N970="music/classical music","classical music",N970="publishing/nonfiction","nonfiction",N970="publishing/radio &amp; podcasts","radio &amp; podcasts",N970="music/world music","world music",N970="music/metal","metal",N970="music/jazz","jazz","TRUE","FALSE")</f>
        <v>wearables</v>
      </c>
      <c r="S970" s="5">
        <f t="shared" si="62"/>
        <v>41836.847615740742</v>
      </c>
      <c r="T970" s="5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60"/>
        <v>46.666666666666664</v>
      </c>
      <c r="P971" s="24">
        <f t="shared" si="61"/>
        <v>1272.7272727272727</v>
      </c>
      <c r="Q971" t="str" cm="1">
        <f t="array" ref="Q971">_xlfn.IFS(N971="food/small batch","food",N971="food/restaurants","food",N971="food/food trucks","food",N971="theater/spaces","theater",N971="theater/musical","theater",N971="theater/plays","theater",N971="technology/web","technology",N971="technology/space exploration","technology",N971="technology/makerspaces","technology",N971="technology/hardware","technology",N971="technology/gadgets","technology",N971="technology/wearables","technology",N971="film &amp; video/television","film &amp; video",N971="film &amp; video/animation","film &amp; video",N971="film &amp; video/science fiction","film &amp; video",N971="film &amp; video/documentary","film &amp; video",N971="film &amp; video/drama","film &amp; video",N971="film &amp; video/shorts","film &amp; video",N971="games/video games","games",N971="games/tabletop games","games",N971="games/mobile games","games",N971="journalism/audio","journalism",N971="photography/people","photography",N971="photography/photobooks","photography",N971="photography/places","photography",N971="photography/nature","photography",N971="music/electronic music","music",N971="music/rock","music",N971="music/indie rock","music",N971="music/faith","music",N971="publishing/children's books","publishing",N971="publishing/art books","publishing",N971="publishing/fiction","publishing",N971="publishing/translations","publishing",N971="music/pop","music",N971="music/classical music","music",N971="publishing/nonfiction","publishing",N971="publishing/radio &amp; podcasts","publishing",N971="music/world music","music",N971="music/metal","music",N971="music/jazz","music","TRUE","FALSE")</f>
        <v>technology</v>
      </c>
      <c r="R971" t="str" cm="1">
        <f t="array" ref="R971">_xlfn.IFS(N971="food/small batch","small batch",N971="food/restaurants","retaurants",N971="food/food trucks","food trucks",N971="theater/spaces","spaces",N971="theater/musical","musical",N971="theater/plays","plays",N971="technology/web","web",N971="technology/space exploration","space exploration",N971="technology/makerspaces","makerspaces",N971="technology/hardware","hardware",N971="technology/gadgets","gadgets",N971="technology/wearables","wearables",N971="film &amp; video/television","television",N971="film &amp; video/animation","animation",N971="film &amp; video/science fiction","science fiction",N971="film &amp; video/documentary","documentary",N971="film &amp; video/drama","drama",N971="film &amp; video/shorts","shorts",N971="games/video games","video games",N971="games/tabletop games","tabletop games",N971="games/mobile games","mobile games",N971="journalism/audio","audio",N971="photography/people","people",N971="photography/photobooks","photobooks",N971="photography/places","places",N971="photography/nature","nature",N971="music/electronic music","electronic music",N971="music/rock","rock",N971="music/indie rock","indie rock",N971="music/faith","faith",N971="publishing/children's books","children's books",N971="publishing/art books","art books",N971="publishing/fiction","fiction",N971="publishing/translations","translations",N971="music/pop","pop",N971="music/classical music","classical music",N971="publishing/nonfiction","nonfiction",N971="publishing/radio &amp; podcasts","radio &amp; podcasts",N971="music/world music","world music",N971="music/metal","metal",N971="music/jazz","jazz","TRUE","FALSE")</f>
        <v>wearables</v>
      </c>
      <c r="S971" s="5">
        <f t="shared" si="62"/>
        <v>42742.30332175926</v>
      </c>
      <c r="T971" s="5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60"/>
        <v>45.92</v>
      </c>
      <c r="P972" s="24">
        <f t="shared" si="61"/>
        <v>164</v>
      </c>
      <c r="Q972" t="str" cm="1">
        <f t="array" ref="Q972">_xlfn.IFS(N972="food/small batch","food",N972="food/restaurants","food",N972="food/food trucks","food",N972="theater/spaces","theater",N972="theater/musical","theater",N972="theater/plays","theater",N972="technology/web","technology",N972="technology/space exploration","technology",N972="technology/makerspaces","technology",N972="technology/hardware","technology",N972="technology/gadgets","technology",N972="technology/wearables","technology",N972="film &amp; video/television","film &amp; video",N972="film &amp; video/animation","film &amp; video",N972="film &amp; video/science fiction","film &amp; video",N972="film &amp; video/documentary","film &amp; video",N972="film &amp; video/drama","film &amp; video",N972="film &amp; video/shorts","film &amp; video",N972="games/video games","games",N972="games/tabletop games","games",N972="games/mobile games","games",N972="journalism/audio","journalism",N972="photography/people","photography",N972="photography/photobooks","photography",N972="photography/places","photography",N972="photography/nature","photography",N972="music/electronic music","music",N972="music/rock","music",N972="music/indie rock","music",N972="music/faith","music",N972="publishing/children's books","publishing",N972="publishing/art books","publishing",N972="publishing/fiction","publishing",N972="publishing/translations","publishing",N972="music/pop","music",N972="music/classical music","music",N972="publishing/nonfiction","publishing",N972="publishing/radio &amp; podcasts","publishing",N972="music/world music","music",N972="music/metal","music",N972="music/jazz","music","TRUE","FALSE")</f>
        <v>technology</v>
      </c>
      <c r="R972" t="str" cm="1">
        <f t="array" ref="R972">_xlfn.IFS(N972="food/small batch","small batch",N972="food/restaurants","retaurants",N972="food/food trucks","food trucks",N972="theater/spaces","spaces",N972="theater/musical","musical",N972="theater/plays","plays",N972="technology/web","web",N972="technology/space exploration","space exploration",N972="technology/makerspaces","makerspaces",N972="technology/hardware","hardware",N972="technology/gadgets","gadgets",N972="technology/wearables","wearables",N972="film &amp; video/television","television",N972="film &amp; video/animation","animation",N972="film &amp; video/science fiction","science fiction",N972="film &amp; video/documentary","documentary",N972="film &amp; video/drama","drama",N972="film &amp; video/shorts","shorts",N972="games/video games","video games",N972="games/tabletop games","tabletop games",N972="games/mobile games","mobile games",N972="journalism/audio","audio",N972="photography/people","people",N972="photography/photobooks","photobooks",N972="photography/places","places",N972="photography/nature","nature",N972="music/electronic music","electronic music",N972="music/rock","rock",N972="music/indie rock","indie rock",N972="music/faith","faith",N972="publishing/children's books","children's books",N972="publishing/art books","art books",N972="publishing/fiction","fiction",N972="publishing/translations","translations",N972="music/pop","pop",N972="music/classical music","classical music",N972="publishing/nonfiction","nonfiction",N972="publishing/radio &amp; podcasts","radio &amp; podcasts",N972="music/world music","world music",N972="music/metal","metal",N972="music/jazz","jazz","TRUE","FALSE")</f>
        <v>wearables</v>
      </c>
      <c r="S972" s="5">
        <f t="shared" si="62"/>
        <v>42721.220520833333</v>
      </c>
      <c r="T972" s="5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60"/>
        <v>0.22599999999999998</v>
      </c>
      <c r="P973" s="24">
        <f t="shared" si="61"/>
        <v>45.2</v>
      </c>
      <c r="Q973" t="str" cm="1">
        <f t="array" ref="Q973">_xlfn.IFS(N973="food/small batch","food",N973="food/restaurants","food",N973="food/food trucks","food",N973="theater/spaces","theater",N973="theater/musical","theater",N973="theater/plays","theater",N973="technology/web","technology",N973="technology/space exploration","technology",N973="technology/makerspaces","technology",N973="technology/hardware","technology",N973="technology/gadgets","technology",N973="technology/wearables","technology",N973="film &amp; video/television","film &amp; video",N973="film &amp; video/animation","film &amp; video",N973="film &amp; video/science fiction","film &amp; video",N973="film &amp; video/documentary","film &amp; video",N973="film &amp; video/drama","film &amp; video",N973="film &amp; video/shorts","film &amp; video",N973="games/video games","games",N973="games/tabletop games","games",N973="games/mobile games","games",N973="journalism/audio","journalism",N973="photography/people","photography",N973="photography/photobooks","photography",N973="photography/places","photography",N973="photography/nature","photography",N973="music/electronic music","music",N973="music/rock","music",N973="music/indie rock","music",N973="music/faith","music",N973="publishing/children's books","publishing",N973="publishing/art books","publishing",N973="publishing/fiction","publishing",N973="publishing/translations","publishing",N973="music/pop","music",N973="music/classical music","music",N973="publishing/nonfiction","publishing",N973="publishing/radio &amp; podcasts","publishing",N973="music/world music","music",N973="music/metal","music",N973="music/jazz","music","TRUE","FALSE")</f>
        <v>technology</v>
      </c>
      <c r="R973" t="str" cm="1">
        <f t="array" ref="R973">_xlfn.IFS(N973="food/small batch","small batch",N973="food/restaurants","retaurants",N973="food/food trucks","food trucks",N973="theater/spaces","spaces",N973="theater/musical","musical",N973="theater/plays","plays",N973="technology/web","web",N973="technology/space exploration","space exploration",N973="technology/makerspaces","makerspaces",N973="technology/hardware","hardware",N973="technology/gadgets","gadgets",N973="technology/wearables","wearables",N973="film &amp; video/television","television",N973="film &amp; video/animation","animation",N973="film &amp; video/science fiction","science fiction",N973="film &amp; video/documentary","documentary",N973="film &amp; video/drama","drama",N973="film &amp; video/shorts","shorts",N973="games/video games","video games",N973="games/tabletop games","tabletop games",N973="games/mobile games","mobile games",N973="journalism/audio","audio",N973="photography/people","people",N973="photography/photobooks","photobooks",N973="photography/places","places",N973="photography/nature","nature",N973="music/electronic music","electronic music",N973="music/rock","rock",N973="music/indie rock","indie rock",N973="music/faith","faith",N973="publishing/children's books","children's books",N973="publishing/art books","art books",N973="publishing/fiction","fiction",N973="publishing/translations","translations",N973="music/pop","pop",N973="music/classical music","classical music",N973="publishing/nonfiction","nonfiction",N973="publishing/radio &amp; podcasts","radio &amp; podcasts",N973="music/world music","world music",N973="music/metal","metal",N973="music/jazz","jazz","TRUE","FALSE")</f>
        <v>wearables</v>
      </c>
      <c r="S973" s="5">
        <f t="shared" si="62"/>
        <v>42111.709027777775</v>
      </c>
      <c r="T973" s="5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60"/>
        <v>34.625</v>
      </c>
      <c r="P974" s="24">
        <f t="shared" si="61"/>
        <v>153.88888888888889</v>
      </c>
      <c r="Q974" t="str" cm="1">
        <f t="array" ref="Q974">_xlfn.IFS(N974="food/small batch","food",N974="food/restaurants","food",N974="food/food trucks","food",N974="theater/spaces","theater",N974="theater/musical","theater",N974="theater/plays","theater",N974="technology/web","technology",N974="technology/space exploration","technology",N974="technology/makerspaces","technology",N974="technology/hardware","technology",N974="technology/gadgets","technology",N974="technology/wearables","technology",N974="film &amp; video/television","film &amp; video",N974="film &amp; video/animation","film &amp; video",N974="film &amp; video/science fiction","film &amp; video",N974="film &amp; video/documentary","film &amp; video",N974="film &amp; video/drama","film &amp; video",N974="film &amp; video/shorts","film &amp; video",N974="games/video games","games",N974="games/tabletop games","games",N974="games/mobile games","games",N974="journalism/audio","journalism",N974="photography/people","photography",N974="photography/photobooks","photography",N974="photography/places","photography",N974="photography/nature","photography",N974="music/electronic music","music",N974="music/rock","music",N974="music/indie rock","music",N974="music/faith","music",N974="publishing/children's books","publishing",N974="publishing/art books","publishing",N974="publishing/fiction","publishing",N974="publishing/translations","publishing",N974="music/pop","music",N974="music/classical music","music",N974="publishing/nonfiction","publishing",N974="publishing/radio &amp; podcasts","publishing",N974="music/world music","music",N974="music/metal","music",N974="music/jazz","music","TRUE","FALSE")</f>
        <v>technology</v>
      </c>
      <c r="R974" t="str" cm="1">
        <f t="array" ref="R974">_xlfn.IFS(N974="food/small batch","small batch",N974="food/restaurants","retaurants",N974="food/food trucks","food trucks",N974="theater/spaces","spaces",N974="theater/musical","musical",N974="theater/plays","plays",N974="technology/web","web",N974="technology/space exploration","space exploration",N974="technology/makerspaces","makerspaces",N974="technology/hardware","hardware",N974="technology/gadgets","gadgets",N974="technology/wearables","wearables",N974="film &amp; video/television","television",N974="film &amp; video/animation","animation",N974="film &amp; video/science fiction","science fiction",N974="film &amp; video/documentary","documentary",N974="film &amp; video/drama","drama",N974="film &amp; video/shorts","shorts",N974="games/video games","video games",N974="games/tabletop games","tabletop games",N974="games/mobile games","mobile games",N974="journalism/audio","audio",N974="photography/people","people",N974="photography/photobooks","photobooks",N974="photography/places","places",N974="photography/nature","nature",N974="music/electronic music","electronic music",N974="music/rock","rock",N974="music/indie rock","indie rock",N974="music/faith","faith",N974="publishing/children's books","children's books",N974="publishing/art books","art books",N974="publishing/fiction","fiction",N974="publishing/translations","translations",N974="music/pop","pop",N974="music/classical music","classical music",N974="publishing/nonfiction","nonfiction",N974="publishing/radio &amp; podcasts","radio &amp; podcasts",N974="music/world music","world music",N974="music/metal","metal",N974="music/jazz","jazz","TRUE","FALSE")</f>
        <v>wearables</v>
      </c>
      <c r="S974" s="5">
        <f t="shared" si="62"/>
        <v>41856.865717592591</v>
      </c>
      <c r="T974" s="5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60"/>
        <v>2.0549999999999997</v>
      </c>
      <c r="P975" s="24">
        <f t="shared" si="61"/>
        <v>51.375</v>
      </c>
      <c r="Q975" t="str" cm="1">
        <f t="array" ref="Q975">_xlfn.IFS(N975="food/small batch","food",N975="food/restaurants","food",N975="food/food trucks","food",N975="theater/spaces","theater",N975="theater/musical","theater",N975="theater/plays","theater",N975="technology/web","technology",N975="technology/space exploration","technology",N975="technology/makerspaces","technology",N975="technology/hardware","technology",N975="technology/gadgets","technology",N975="technology/wearables","technology",N975="film &amp; video/television","film &amp; video",N975="film &amp; video/animation","film &amp; video",N975="film &amp; video/science fiction","film &amp; video",N975="film &amp; video/documentary","film &amp; video",N975="film &amp; video/drama","film &amp; video",N975="film &amp; video/shorts","film &amp; video",N975="games/video games","games",N975="games/tabletop games","games",N975="games/mobile games","games",N975="journalism/audio","journalism",N975="photography/people","photography",N975="photography/photobooks","photography",N975="photography/places","photography",N975="photography/nature","photography",N975="music/electronic music","music",N975="music/rock","music",N975="music/indie rock","music",N975="music/faith","music",N975="publishing/children's books","publishing",N975="publishing/art books","publishing",N975="publishing/fiction","publishing",N975="publishing/translations","publishing",N975="music/pop","music",N975="music/classical music","music",N975="publishing/nonfiction","publishing",N975="publishing/radio &amp; podcasts","publishing",N975="music/world music","music",N975="music/metal","music",N975="music/jazz","music","TRUE","FALSE")</f>
        <v>technology</v>
      </c>
      <c r="R975" t="str" cm="1">
        <f t="array" ref="R975">_xlfn.IFS(N975="food/small batch","small batch",N975="food/restaurants","retaurants",N975="food/food trucks","food trucks",N975="theater/spaces","spaces",N975="theater/musical","musical",N975="theater/plays","plays",N975="technology/web","web",N975="technology/space exploration","space exploration",N975="technology/makerspaces","makerspaces",N975="technology/hardware","hardware",N975="technology/gadgets","gadgets",N975="technology/wearables","wearables",N975="film &amp; video/television","television",N975="film &amp; video/animation","animation",N975="film &amp; video/science fiction","science fiction",N975="film &amp; video/documentary","documentary",N975="film &amp; video/drama","drama",N975="film &amp; video/shorts","shorts",N975="games/video games","video games",N975="games/tabletop games","tabletop games",N975="games/mobile games","mobile games",N975="journalism/audio","audio",N975="photography/people","people",N975="photography/photobooks","photobooks",N975="photography/places","places",N975="photography/nature","nature",N975="music/electronic music","electronic music",N975="music/rock","rock",N975="music/indie rock","indie rock",N975="music/faith","faith",N975="publishing/children's books","children's books",N975="publishing/art books","art books",N975="publishing/fiction","fiction",N975="publishing/translations","translations",N975="music/pop","pop",N975="music/classical music","classical music",N975="publishing/nonfiction","nonfiction",N975="publishing/radio &amp; podcasts","radio &amp; podcasts",N975="music/world music","world music",N975="music/metal","metal",N975="music/jazz","jazz","TRUE","FALSE")</f>
        <v>wearables</v>
      </c>
      <c r="S975" s="5">
        <f t="shared" si="62"/>
        <v>42257.014965277776</v>
      </c>
      <c r="T975" s="5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60"/>
        <v>0.55999999999999994</v>
      </c>
      <c r="P976" s="24">
        <f t="shared" si="61"/>
        <v>93.333333333333329</v>
      </c>
      <c r="Q976" t="str" cm="1">
        <f t="array" ref="Q976">_xlfn.IFS(N976="food/small batch","food",N976="food/restaurants","food",N976="food/food trucks","food",N976="theater/spaces","theater",N976="theater/musical","theater",N976="theater/plays","theater",N976="technology/web","technology",N976="technology/space exploration","technology",N976="technology/makerspaces","technology",N976="technology/hardware","technology",N976="technology/gadgets","technology",N976="technology/wearables","technology",N976="film &amp; video/television","film &amp; video",N976="film &amp; video/animation","film &amp; video",N976="film &amp; video/science fiction","film &amp; video",N976="film &amp; video/documentary","film &amp; video",N976="film &amp; video/drama","film &amp; video",N976="film &amp; video/shorts","film &amp; video",N976="games/video games","games",N976="games/tabletop games","games",N976="games/mobile games","games",N976="journalism/audio","journalism",N976="photography/people","photography",N976="photography/photobooks","photography",N976="photography/places","photography",N976="photography/nature","photography",N976="music/electronic music","music",N976="music/rock","music",N976="music/indie rock","music",N976="music/faith","music",N976="publishing/children's books","publishing",N976="publishing/art books","publishing",N976="publishing/fiction","publishing",N976="publishing/translations","publishing",N976="music/pop","music",N976="music/classical music","music",N976="publishing/nonfiction","publishing",N976="publishing/radio &amp; podcasts","publishing",N976="music/world music","music",N976="music/metal","music",N976="music/jazz","music","TRUE","FALSE")</f>
        <v>technology</v>
      </c>
      <c r="R976" t="str" cm="1">
        <f t="array" ref="R976">_xlfn.IFS(N976="food/small batch","small batch",N976="food/restaurants","retaurants",N976="food/food trucks","food trucks",N976="theater/spaces","spaces",N976="theater/musical","musical",N976="theater/plays","plays",N976="technology/web","web",N976="technology/space exploration","space exploration",N976="technology/makerspaces","makerspaces",N976="technology/hardware","hardware",N976="technology/gadgets","gadgets",N976="technology/wearables","wearables",N976="film &amp; video/television","television",N976="film &amp; video/animation","animation",N976="film &amp; video/science fiction","science fiction",N976="film &amp; video/documentary","documentary",N976="film &amp; video/drama","drama",N976="film &amp; video/shorts","shorts",N976="games/video games","video games",N976="games/tabletop games","tabletop games",N976="games/mobile games","mobile games",N976="journalism/audio","audio",N976="photography/people","people",N976="photography/photobooks","photobooks",N976="photography/places","places",N976="photography/nature","nature",N976="music/electronic music","electronic music",N976="music/rock","rock",N976="music/indie rock","indie rock",N976="music/faith","faith",N976="publishing/children's books","children's books",N976="publishing/art books","art books",N976="publishing/fiction","fiction",N976="publishing/translations","translations",N976="music/pop","pop",N976="music/classical music","classical music",N976="publishing/nonfiction","nonfiction",N976="publishing/radio &amp; podcasts","radio &amp; podcasts",N976="music/world music","world music",N976="music/metal","metal",N976="music/jazz","jazz","TRUE","FALSE")</f>
        <v>wearables</v>
      </c>
      <c r="S976" s="5">
        <f t="shared" si="62"/>
        <v>42424.749490740738</v>
      </c>
      <c r="T976" s="5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60"/>
        <v>2.6069999999999998</v>
      </c>
      <c r="P977" s="24">
        <f t="shared" si="61"/>
        <v>108.625</v>
      </c>
      <c r="Q977" t="str" cm="1">
        <f t="array" ref="Q977">_xlfn.IFS(N977="food/small batch","food",N977="food/restaurants","food",N977="food/food trucks","food",N977="theater/spaces","theater",N977="theater/musical","theater",N977="theater/plays","theater",N977="technology/web","technology",N977="technology/space exploration","technology",N977="technology/makerspaces","technology",N977="technology/hardware","technology",N977="technology/gadgets","technology",N977="technology/wearables","technology",N977="film &amp; video/television","film &amp; video",N977="film &amp; video/animation","film &amp; video",N977="film &amp; video/science fiction","film &amp; video",N977="film &amp; video/documentary","film &amp; video",N977="film &amp; video/drama","film &amp; video",N977="film &amp; video/shorts","film &amp; video",N977="games/video games","games",N977="games/tabletop games","games",N977="games/mobile games","games",N977="journalism/audio","journalism",N977="photography/people","photography",N977="photography/photobooks","photography",N977="photography/places","photography",N977="photography/nature","photography",N977="music/electronic music","music",N977="music/rock","music",N977="music/indie rock","music",N977="music/faith","music",N977="publishing/children's books","publishing",N977="publishing/art books","publishing",N977="publishing/fiction","publishing",N977="publishing/translations","publishing",N977="music/pop","music",N977="music/classical music","music",N977="publishing/nonfiction","publishing",N977="publishing/radio &amp; podcasts","publishing",N977="music/world music","music",N977="music/metal","music",N977="music/jazz","music","TRUE","FALSE")</f>
        <v>technology</v>
      </c>
      <c r="R977" t="str" cm="1">
        <f t="array" ref="R977">_xlfn.IFS(N977="food/small batch","small batch",N977="food/restaurants","retaurants",N977="food/food trucks","food trucks",N977="theater/spaces","spaces",N977="theater/musical","musical",N977="theater/plays","plays",N977="technology/web","web",N977="technology/space exploration","space exploration",N977="technology/makerspaces","makerspaces",N977="technology/hardware","hardware",N977="technology/gadgets","gadgets",N977="technology/wearables","wearables",N977="film &amp; video/television","television",N977="film &amp; video/animation","animation",N977="film &amp; video/science fiction","science fiction",N977="film &amp; video/documentary","documentary",N977="film &amp; video/drama","drama",N977="film &amp; video/shorts","shorts",N977="games/video games","video games",N977="games/tabletop games","tabletop games",N977="games/mobile games","mobile games",N977="journalism/audio","audio",N977="photography/people","people",N977="photography/photobooks","photobooks",N977="photography/places","places",N977="photography/nature","nature",N977="music/electronic music","electronic music",N977="music/rock","rock",N977="music/indie rock","indie rock",N977="music/faith","faith",N977="publishing/children's books","children's books",N977="publishing/art books","art books",N977="publishing/fiction","fiction",N977="publishing/translations","translations",N977="music/pop","pop",N977="music/classical music","classical music",N977="publishing/nonfiction","nonfiction",N977="publishing/radio &amp; podcasts","radio &amp; podcasts",N977="music/world music","world music",N977="music/metal","metal",N977="music/jazz","jazz","TRUE","FALSE")</f>
        <v>wearables</v>
      </c>
      <c r="S977" s="5">
        <f t="shared" si="62"/>
        <v>42489.696585648147</v>
      </c>
      <c r="T977" s="5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60"/>
        <v>1.9259999999999999</v>
      </c>
      <c r="P978" s="24">
        <f t="shared" si="61"/>
        <v>160.5</v>
      </c>
      <c r="Q978" t="str" cm="1">
        <f t="array" ref="Q978">_xlfn.IFS(N978="food/small batch","food",N978="food/restaurants","food",N978="food/food trucks","food",N978="theater/spaces","theater",N978="theater/musical","theater",N978="theater/plays","theater",N978="technology/web","technology",N978="technology/space exploration","technology",N978="technology/makerspaces","technology",N978="technology/hardware","technology",N978="technology/gadgets","technology",N978="technology/wearables","technology",N978="film &amp; video/television","film &amp; video",N978="film &amp; video/animation","film &amp; video",N978="film &amp; video/science fiction","film &amp; video",N978="film &amp; video/documentary","film &amp; video",N978="film &amp; video/drama","film &amp; video",N978="film &amp; video/shorts","film &amp; video",N978="games/video games","games",N978="games/tabletop games","games",N978="games/mobile games","games",N978="journalism/audio","journalism",N978="photography/people","photography",N978="photography/photobooks","photography",N978="photography/places","photography",N978="photography/nature","photography",N978="music/electronic music","music",N978="music/rock","music",N978="music/indie rock","music",N978="music/faith","music",N978="publishing/children's books","publishing",N978="publishing/art books","publishing",N978="publishing/fiction","publishing",N978="publishing/translations","publishing",N978="music/pop","music",N978="music/classical music","music",N978="publishing/nonfiction","publishing",N978="publishing/radio &amp; podcasts","publishing",N978="music/world music","music",N978="music/metal","music",N978="music/jazz","music","TRUE","FALSE")</f>
        <v>technology</v>
      </c>
      <c r="R978" t="str" cm="1">
        <f t="array" ref="R978">_xlfn.IFS(N978="food/small batch","small batch",N978="food/restaurants","retaurants",N978="food/food trucks","food trucks",N978="theater/spaces","spaces",N978="theater/musical","musical",N978="theater/plays","plays",N978="technology/web","web",N978="technology/space exploration","space exploration",N978="technology/makerspaces","makerspaces",N978="technology/hardware","hardware",N978="technology/gadgets","gadgets",N978="technology/wearables","wearables",N978="film &amp; video/television","television",N978="film &amp; video/animation","animation",N978="film &amp; video/science fiction","science fiction",N978="film &amp; video/documentary","documentary",N978="film &amp; video/drama","drama",N978="film &amp; video/shorts","shorts",N978="games/video games","video games",N978="games/tabletop games","tabletop games",N978="games/mobile games","mobile games",N978="journalism/audio","audio",N978="photography/people","people",N978="photography/photobooks","photobooks",N978="photography/places","places",N978="photography/nature","nature",N978="music/electronic music","electronic music",N978="music/rock","rock",N978="music/indie rock","indie rock",N978="music/faith","faith",N978="publishing/children's books","children's books",N978="publishing/art books","art books",N978="publishing/fiction","fiction",N978="publishing/translations","translations",N978="music/pop","pop",N978="music/classical music","classical music",N978="publishing/nonfiction","nonfiction",N978="publishing/radio &amp; podcasts","radio &amp; podcasts",N978="music/world music","world music",N978="music/metal","metal",N978="music/jazz","jazz","TRUE","FALSE")</f>
        <v>wearables</v>
      </c>
      <c r="S978" s="5">
        <f t="shared" si="62"/>
        <v>42185.058993055558</v>
      </c>
      <c r="T978" s="5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60"/>
        <v>33.666666666666664</v>
      </c>
      <c r="P979" s="24">
        <f t="shared" si="61"/>
        <v>75.75</v>
      </c>
      <c r="Q979" t="str" cm="1">
        <f t="array" ref="Q979">_xlfn.IFS(N979="food/small batch","food",N979="food/restaurants","food",N979="food/food trucks","food",N979="theater/spaces","theater",N979="theater/musical","theater",N979="theater/plays","theater",N979="technology/web","technology",N979="technology/space exploration","technology",N979="technology/makerspaces","technology",N979="technology/hardware","technology",N979="technology/gadgets","technology",N979="technology/wearables","technology",N979="film &amp; video/television","film &amp; video",N979="film &amp; video/animation","film &amp; video",N979="film &amp; video/science fiction","film &amp; video",N979="film &amp; video/documentary","film &amp; video",N979="film &amp; video/drama","film &amp; video",N979="film &amp; video/shorts","film &amp; video",N979="games/video games","games",N979="games/tabletop games","games",N979="games/mobile games","games",N979="journalism/audio","journalism",N979="photography/people","photography",N979="photography/photobooks","photography",N979="photography/places","photography",N979="photography/nature","photography",N979="music/electronic music","music",N979="music/rock","music",N979="music/indie rock","music",N979="music/faith","music",N979="publishing/children's books","publishing",N979="publishing/art books","publishing",N979="publishing/fiction","publishing",N979="publishing/translations","publishing",N979="music/pop","music",N979="music/classical music","music",N979="publishing/nonfiction","publishing",N979="publishing/radio &amp; podcasts","publishing",N979="music/world music","music",N979="music/metal","music",N979="music/jazz","music","TRUE","FALSE")</f>
        <v>technology</v>
      </c>
      <c r="R979" t="str" cm="1">
        <f t="array" ref="R979">_xlfn.IFS(N979="food/small batch","small batch",N979="food/restaurants","retaurants",N979="food/food trucks","food trucks",N979="theater/spaces","spaces",N979="theater/musical","musical",N979="theater/plays","plays",N979="technology/web","web",N979="technology/space exploration","space exploration",N979="technology/makerspaces","makerspaces",N979="technology/hardware","hardware",N979="technology/gadgets","gadgets",N979="technology/wearables","wearables",N979="film &amp; video/television","television",N979="film &amp; video/animation","animation",N979="film &amp; video/science fiction","science fiction",N979="film &amp; video/documentary","documentary",N979="film &amp; video/drama","drama",N979="film &amp; video/shorts","shorts",N979="games/video games","video games",N979="games/tabletop games","tabletop games",N979="games/mobile games","mobile games",N979="journalism/audio","audio",N979="photography/people","people",N979="photography/photobooks","photobooks",N979="photography/places","places",N979="photography/nature","nature",N979="music/electronic music","electronic music",N979="music/rock","rock",N979="music/indie rock","indie rock",N979="music/faith","faith",N979="publishing/children's books","children's books",N979="publishing/art books","art books",N979="publishing/fiction","fiction",N979="publishing/translations","translations",N979="music/pop","pop",N979="music/classical music","classical music",N979="publishing/nonfiction","nonfiction",N979="publishing/radio &amp; podcasts","radio &amp; podcasts",N979="music/world music","world music",N979="music/metal","metal",N979="music/jazz","jazz","TRUE","FALSE")</f>
        <v>wearables</v>
      </c>
      <c r="S979" s="5">
        <f t="shared" si="62"/>
        <v>42391.942094907412</v>
      </c>
      <c r="T979" s="5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60"/>
        <v>56.263267182990241</v>
      </c>
      <c r="P980" s="24">
        <f t="shared" si="61"/>
        <v>790.83739837398377</v>
      </c>
      <c r="Q980" t="str" cm="1">
        <f t="array" ref="Q980">_xlfn.IFS(N980="food/small batch","food",N980="food/restaurants","food",N980="food/food trucks","food",N980="theater/spaces","theater",N980="theater/musical","theater",N980="theater/plays","theater",N980="technology/web","technology",N980="technology/space exploration","technology",N980="technology/makerspaces","technology",N980="technology/hardware","technology",N980="technology/gadgets","technology",N980="technology/wearables","technology",N980="film &amp; video/television","film &amp; video",N980="film &amp; video/animation","film &amp; video",N980="film &amp; video/science fiction","film &amp; video",N980="film &amp; video/documentary","film &amp; video",N980="film &amp; video/drama","film &amp; video",N980="film &amp; video/shorts","film &amp; video",N980="games/video games","games",N980="games/tabletop games","games",N980="games/mobile games","games",N980="journalism/audio","journalism",N980="photography/people","photography",N980="photography/photobooks","photography",N980="photography/places","photography",N980="photography/nature","photography",N980="music/electronic music","music",N980="music/rock","music",N980="music/indie rock","music",N980="music/faith","music",N980="publishing/children's books","publishing",N980="publishing/art books","publishing",N980="publishing/fiction","publishing",N980="publishing/translations","publishing",N980="music/pop","music",N980="music/classical music","music",N980="publishing/nonfiction","publishing",N980="publishing/radio &amp; podcasts","publishing",N980="music/world music","music",N980="music/metal","music",N980="music/jazz","music","TRUE","FALSE")</f>
        <v>technology</v>
      </c>
      <c r="R980" t="str" cm="1">
        <f t="array" ref="R980">_xlfn.IFS(N980="food/small batch","small batch",N980="food/restaurants","retaurants",N980="food/food trucks","food trucks",N980="theater/spaces","spaces",N980="theater/musical","musical",N980="theater/plays","plays",N980="technology/web","web",N980="technology/space exploration","space exploration",N980="technology/makerspaces","makerspaces",N980="technology/hardware","hardware",N980="technology/gadgets","gadgets",N980="technology/wearables","wearables",N980="film &amp; video/television","television",N980="film &amp; video/animation","animation",N980="film &amp; video/science fiction","science fiction",N980="film &amp; video/documentary","documentary",N980="film &amp; video/drama","drama",N980="film &amp; video/shorts","shorts",N980="games/video games","video games",N980="games/tabletop games","tabletop games",N980="games/mobile games","mobile games",N980="journalism/audio","audio",N980="photography/people","people",N980="photography/photobooks","photobooks",N980="photography/places","places",N980="photography/nature","nature",N980="music/electronic music","electronic music",N980="music/rock","rock",N980="music/indie rock","indie rock",N980="music/faith","faith",N980="publishing/children's books","children's books",N980="publishing/art books","art books",N980="publishing/fiction","fiction",N980="publishing/translations","translations",N980="music/pop","pop",N980="music/classical music","classical music",N980="publishing/nonfiction","nonfiction",N980="publishing/radio &amp; podcasts","radio &amp; podcasts",N980="music/world music","world music",N980="music/metal","metal",N980="music/jazz","jazz","TRUE","FALSE")</f>
        <v>wearables</v>
      </c>
      <c r="S980" s="5">
        <f t="shared" si="62"/>
        <v>42395.309039351851</v>
      </c>
      <c r="T980" s="5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60"/>
        <v>82.817599999999999</v>
      </c>
      <c r="P981" s="24">
        <f t="shared" si="61"/>
        <v>301.93916666666667</v>
      </c>
      <c r="Q981" t="str" cm="1">
        <f t="array" ref="Q981">_xlfn.IFS(N981="food/small batch","food",N981="food/restaurants","food",N981="food/food trucks","food",N981="theater/spaces","theater",N981="theater/musical","theater",N981="theater/plays","theater",N981="technology/web","technology",N981="technology/space exploration","technology",N981="technology/makerspaces","technology",N981="technology/hardware","technology",N981="technology/gadgets","technology",N981="technology/wearables","technology",N981="film &amp; video/television","film &amp; video",N981="film &amp; video/animation","film &amp; video",N981="film &amp; video/science fiction","film &amp; video",N981="film &amp; video/documentary","film &amp; video",N981="film &amp; video/drama","film &amp; video",N981="film &amp; video/shorts","film &amp; video",N981="games/video games","games",N981="games/tabletop games","games",N981="games/mobile games","games",N981="journalism/audio","journalism",N981="photography/people","photography",N981="photography/photobooks","photography",N981="photography/places","photography",N981="photography/nature","photography",N981="music/electronic music","music",N981="music/rock","music",N981="music/indie rock","music",N981="music/faith","music",N981="publishing/children's books","publishing",N981="publishing/art books","publishing",N981="publishing/fiction","publishing",N981="publishing/translations","publishing",N981="music/pop","music",N981="music/classical music","music",N981="publishing/nonfiction","publishing",N981="publishing/radio &amp; podcasts","publishing",N981="music/world music","music",N981="music/metal","music",N981="music/jazz","music","TRUE","FALSE")</f>
        <v>technology</v>
      </c>
      <c r="R981" t="str" cm="1">
        <f t="array" ref="R981">_xlfn.IFS(N981="food/small batch","small batch",N981="food/restaurants","retaurants",N981="food/food trucks","food trucks",N981="theater/spaces","spaces",N981="theater/musical","musical",N981="theater/plays","plays",N981="technology/web","web",N981="technology/space exploration","space exploration",N981="technology/makerspaces","makerspaces",N981="technology/hardware","hardware",N981="technology/gadgets","gadgets",N981="technology/wearables","wearables",N981="film &amp; video/television","television",N981="film &amp; video/animation","animation",N981="film &amp; video/science fiction","science fiction",N981="film &amp; video/documentary","documentary",N981="film &amp; video/drama","drama",N981="film &amp; video/shorts","shorts",N981="games/video games","video games",N981="games/tabletop games","tabletop games",N981="games/mobile games","mobile games",N981="journalism/audio","audio",N981="photography/people","people",N981="photography/photobooks","photobooks",N981="photography/places","places",N981="photography/nature","nature",N981="music/electronic music","electronic music",N981="music/rock","rock",N981="music/indie rock","indie rock",N981="music/faith","faith",N981="publishing/children's books","children's books",N981="publishing/art books","art books",N981="publishing/fiction","fiction",N981="publishing/translations","translations",N981="music/pop","pop",N981="music/classical music","classical music",N981="publishing/nonfiction","nonfiction",N981="publishing/radio &amp; podcasts","radio &amp; podcasts",N981="music/world music","world music",N981="music/metal","metal",N981="music/jazz","jazz","TRUE","FALSE")</f>
        <v>wearables</v>
      </c>
      <c r="S981" s="5">
        <f t="shared" si="62"/>
        <v>42506.416990740734</v>
      </c>
      <c r="T981" s="5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60"/>
        <v>14.860000000000001</v>
      </c>
      <c r="P982" s="24">
        <f t="shared" si="61"/>
        <v>47.935483870967744</v>
      </c>
      <c r="Q982" t="str" cm="1">
        <f t="array" ref="Q982">_xlfn.IFS(N982="food/small batch","food",N982="food/restaurants","food",N982="food/food trucks","food",N982="theater/spaces","theater",N982="theater/musical","theater",N982="theater/plays","theater",N982="technology/web","technology",N982="technology/space exploration","technology",N982="technology/makerspaces","technology",N982="technology/hardware","technology",N982="technology/gadgets","technology",N982="technology/wearables","technology",N982="film &amp; video/television","film &amp; video",N982="film &amp; video/animation","film &amp; video",N982="film &amp; video/science fiction","film &amp; video",N982="film &amp; video/documentary","film &amp; video",N982="film &amp; video/drama","film &amp; video",N982="film &amp; video/shorts","film &amp; video",N982="games/video games","games",N982="games/tabletop games","games",N982="games/mobile games","games",N982="journalism/audio","journalism",N982="photography/people","photography",N982="photography/photobooks","photography",N982="photography/places","photography",N982="photography/nature","photography",N982="music/electronic music","music",N982="music/rock","music",N982="music/indie rock","music",N982="music/faith","music",N982="publishing/children's books","publishing",N982="publishing/art books","publishing",N982="publishing/fiction","publishing",N982="publishing/translations","publishing",N982="music/pop","music",N982="music/classical music","music",N982="publishing/nonfiction","publishing",N982="publishing/radio &amp; podcasts","publishing",N982="music/world music","music",N982="music/metal","music",N982="music/jazz","music","TRUE","FALSE")</f>
        <v>technology</v>
      </c>
      <c r="R982" t="str" cm="1">
        <f t="array" ref="R982">_xlfn.IFS(N982="food/small batch","small batch",N982="food/restaurants","retaurants",N982="food/food trucks","food trucks",N982="theater/spaces","spaces",N982="theater/musical","musical",N982="theater/plays","plays",N982="technology/web","web",N982="technology/space exploration","space exploration",N982="technology/makerspaces","makerspaces",N982="technology/hardware","hardware",N982="technology/gadgets","gadgets",N982="technology/wearables","wearables",N982="film &amp; video/television","television",N982="film &amp; video/animation","animation",N982="film &amp; video/science fiction","science fiction",N982="film &amp; video/documentary","documentary",N982="film &amp; video/drama","drama",N982="film &amp; video/shorts","shorts",N982="games/video games","video games",N982="games/tabletop games","tabletop games",N982="games/mobile games","mobile games",N982="journalism/audio","audio",N982="photography/people","people",N982="photography/photobooks","photobooks",N982="photography/places","places",N982="photography/nature","nature",N982="music/electronic music","electronic music",N982="music/rock","rock",N982="music/indie rock","indie rock",N982="music/faith","faith",N982="publishing/children's books","children's books",N982="publishing/art books","art books",N982="publishing/fiction","fiction",N982="publishing/translations","translations",N982="music/pop","pop",N982="music/classical music","classical music",N982="publishing/nonfiction","nonfiction",N982="publishing/radio &amp; podcasts","radio &amp; podcasts",N982="music/world music","world music",N982="music/metal","metal",N982="music/jazz","jazz","TRUE","FALSE")</f>
        <v>wearables</v>
      </c>
      <c r="S982" s="5">
        <f t="shared" si="62"/>
        <v>41928.904189814813</v>
      </c>
      <c r="T982" s="5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60"/>
        <v>1.2375123751237513E-2</v>
      </c>
      <c r="P983" s="24">
        <f t="shared" si="61"/>
        <v>2.75</v>
      </c>
      <c r="Q983" t="str" cm="1">
        <f t="array" ref="Q983">_xlfn.IFS(N983="food/small batch","food",N983="food/restaurants","food",N983="food/food trucks","food",N983="theater/spaces","theater",N983="theater/musical","theater",N983="theater/plays","theater",N983="technology/web","technology",N983="technology/space exploration","technology",N983="technology/makerspaces","technology",N983="technology/hardware","technology",N983="technology/gadgets","technology",N983="technology/wearables","technology",N983="film &amp; video/television","film &amp; video",N983="film &amp; video/animation","film &amp; video",N983="film &amp; video/science fiction","film &amp; video",N983="film &amp; video/documentary","film &amp; video",N983="film &amp; video/drama","film &amp; video",N983="film &amp; video/shorts","film &amp; video",N983="games/video games","games",N983="games/tabletop games","games",N983="games/mobile games","games",N983="journalism/audio","journalism",N983="photography/people","photography",N983="photography/photobooks","photography",N983="photography/places","photography",N983="photography/nature","photography",N983="music/electronic music","music",N983="music/rock","music",N983="music/indie rock","music",N983="music/faith","music",N983="publishing/children's books","publishing",N983="publishing/art books","publishing",N983="publishing/fiction","publishing",N983="publishing/translations","publishing",N983="music/pop","music",N983="music/classical music","music",N983="publishing/nonfiction","publishing",N983="publishing/radio &amp; podcasts","publishing",N983="music/world music","music",N983="music/metal","music",N983="music/jazz","music","TRUE","FALSE")</f>
        <v>technology</v>
      </c>
      <c r="R983" t="str" cm="1">
        <f t="array" ref="R983">_xlfn.IFS(N983="food/small batch","small batch",N983="food/restaurants","retaurants",N983="food/food trucks","food trucks",N983="theater/spaces","spaces",N983="theater/musical","musical",N983="theater/plays","plays",N983="technology/web","web",N983="technology/space exploration","space exploration",N983="technology/makerspaces","makerspaces",N983="technology/hardware","hardware",N983="technology/gadgets","gadgets",N983="technology/wearables","wearables",N983="film &amp; video/television","television",N983="film &amp; video/animation","animation",N983="film &amp; video/science fiction","science fiction",N983="film &amp; video/documentary","documentary",N983="film &amp; video/drama","drama",N983="film &amp; video/shorts","shorts",N983="games/video games","video games",N983="games/tabletop games","tabletop games",N983="games/mobile games","mobile games",N983="journalism/audio","audio",N983="photography/people","people",N983="photography/photobooks","photobooks",N983="photography/places","places",N983="photography/nature","nature",N983="music/electronic music","electronic music",N983="music/rock","rock",N983="music/indie rock","indie rock",N983="music/faith","faith",N983="publishing/children's books","children's books",N983="publishing/art books","art books",N983="publishing/fiction","fiction",N983="publishing/translations","translations",N983="music/pop","pop",N983="music/classical music","classical music",N983="publishing/nonfiction","nonfiction",N983="publishing/radio &amp; podcasts","radio &amp; podcasts",N983="music/world music","world music",N983="music/metal","metal",N983="music/jazz","jazz","TRUE","FALSE")</f>
        <v>wearables</v>
      </c>
      <c r="S983" s="5">
        <f t="shared" si="62"/>
        <v>41830.947013888886</v>
      </c>
      <c r="T983" s="5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60"/>
        <v>1.7142857142857144E-2</v>
      </c>
      <c r="P984" s="24">
        <f t="shared" si="61"/>
        <v>1</v>
      </c>
      <c r="Q984" t="str" cm="1">
        <f t="array" ref="Q984">_xlfn.IFS(N984="food/small batch","food",N984="food/restaurants","food",N984="food/food trucks","food",N984="theater/spaces","theater",N984="theater/musical","theater",N984="theater/plays","theater",N984="technology/web","technology",N984="technology/space exploration","technology",N984="technology/makerspaces","technology",N984="technology/hardware","technology",N984="technology/gadgets","technology",N984="technology/wearables","technology",N984="film &amp; video/television","film &amp; video",N984="film &amp; video/animation","film &amp; video",N984="film &amp; video/science fiction","film &amp; video",N984="film &amp; video/documentary","film &amp; video",N984="film &amp; video/drama","film &amp; video",N984="film &amp; video/shorts","film &amp; video",N984="games/video games","games",N984="games/tabletop games","games",N984="games/mobile games","games",N984="journalism/audio","journalism",N984="photography/people","photography",N984="photography/photobooks","photography",N984="photography/places","photography",N984="photography/nature","photography",N984="music/electronic music","music",N984="music/rock","music",N984="music/indie rock","music",N984="music/faith","music",N984="publishing/children's books","publishing",N984="publishing/art books","publishing",N984="publishing/fiction","publishing",N984="publishing/translations","publishing",N984="music/pop","music",N984="music/classical music","music",N984="publishing/nonfiction","publishing",N984="publishing/radio &amp; podcasts","publishing",N984="music/world music","music",N984="music/metal","music",N984="music/jazz","music","TRUE","FALSE")</f>
        <v>technology</v>
      </c>
      <c r="R984" t="str" cm="1">
        <f t="array" ref="R984">_xlfn.IFS(N984="food/small batch","small batch",N984="food/restaurants","retaurants",N984="food/food trucks","food trucks",N984="theater/spaces","spaces",N984="theater/musical","musical",N984="theater/plays","plays",N984="technology/web","web",N984="technology/space exploration","space exploration",N984="technology/makerspaces","makerspaces",N984="technology/hardware","hardware",N984="technology/gadgets","gadgets",N984="technology/wearables","wearables",N984="film &amp; video/television","television",N984="film &amp; video/animation","animation",N984="film &amp; video/science fiction","science fiction",N984="film &amp; video/documentary","documentary",N984="film &amp; video/drama","drama",N984="film &amp; video/shorts","shorts",N984="games/video games","video games",N984="games/tabletop games","tabletop games",N984="games/mobile games","mobile games",N984="journalism/audio","audio",N984="photography/people","people",N984="photography/photobooks","photobooks",N984="photography/places","places",N984="photography/nature","nature",N984="music/electronic music","electronic music",N984="music/rock","rock",N984="music/indie rock","indie rock",N984="music/faith","faith",N984="publishing/children's books","children's books",N984="publishing/art books","art books",N984="publishing/fiction","fiction",N984="publishing/translations","translations",N984="music/pop","pop",N984="music/classical music","classical music",N984="publishing/nonfiction","nonfiction",N984="publishing/radio &amp; podcasts","radio &amp; podcasts",N984="music/world music","world music",N984="music/metal","metal",N984="music/jazz","jazz","TRUE","FALSE")</f>
        <v>wearables</v>
      </c>
      <c r="S984" s="5">
        <f t="shared" si="62"/>
        <v>42615.753310185188</v>
      </c>
      <c r="T984" s="5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60"/>
        <v>29.506136117214709</v>
      </c>
      <c r="P985" s="24">
        <f t="shared" si="61"/>
        <v>171.79329608938548</v>
      </c>
      <c r="Q985" t="str" cm="1">
        <f t="array" ref="Q985">_xlfn.IFS(N985="food/small batch","food",N985="food/restaurants","food",N985="food/food trucks","food",N985="theater/spaces","theater",N985="theater/musical","theater",N985="theater/plays","theater",N985="technology/web","technology",N985="technology/space exploration","technology",N985="technology/makerspaces","technology",N985="technology/hardware","technology",N985="technology/gadgets","technology",N985="technology/wearables","technology",N985="film &amp; video/television","film &amp; video",N985="film &amp; video/animation","film &amp; video",N985="film &amp; video/science fiction","film &amp; video",N985="film &amp; video/documentary","film &amp; video",N985="film &amp; video/drama","film &amp; video",N985="film &amp; video/shorts","film &amp; video",N985="games/video games","games",N985="games/tabletop games","games",N985="games/mobile games","games",N985="journalism/audio","journalism",N985="photography/people","photography",N985="photography/photobooks","photography",N985="photography/places","photography",N985="photography/nature","photography",N985="music/electronic music","music",N985="music/rock","music",N985="music/indie rock","music",N985="music/faith","music",N985="publishing/children's books","publishing",N985="publishing/art books","publishing",N985="publishing/fiction","publishing",N985="publishing/translations","publishing",N985="music/pop","music",N985="music/classical music","music",N985="publishing/nonfiction","publishing",N985="publishing/radio &amp; podcasts","publishing",N985="music/world music","music",N985="music/metal","music",N985="music/jazz","music","TRUE","FALSE")</f>
        <v>technology</v>
      </c>
      <c r="R985" t="str" cm="1">
        <f t="array" ref="R985">_xlfn.IFS(N985="food/small batch","small batch",N985="food/restaurants","retaurants",N985="food/food trucks","food trucks",N985="theater/spaces","spaces",N985="theater/musical","musical",N985="theater/plays","plays",N985="technology/web","web",N985="technology/space exploration","space exploration",N985="technology/makerspaces","makerspaces",N985="technology/hardware","hardware",N985="technology/gadgets","gadgets",N985="technology/wearables","wearables",N985="film &amp; video/television","television",N985="film &amp; video/animation","animation",N985="film &amp; video/science fiction","science fiction",N985="film &amp; video/documentary","documentary",N985="film &amp; video/drama","drama",N985="film &amp; video/shorts","shorts",N985="games/video games","video games",N985="games/tabletop games","tabletop games",N985="games/mobile games","mobile games",N985="journalism/audio","audio",N985="photography/people","people",N985="photography/photobooks","photobooks",N985="photography/places","places",N985="photography/nature","nature",N985="music/electronic music","electronic music",N985="music/rock","rock",N985="music/indie rock","indie rock",N985="music/faith","faith",N985="publishing/children's books","children's books",N985="publishing/art books","art books",N985="publishing/fiction","fiction",N985="publishing/translations","translations",N985="music/pop","pop",N985="music/classical music","classical music",N985="publishing/nonfiction","nonfiction",N985="publishing/radio &amp; podcasts","radio &amp; podcasts",N985="music/world music","world music",N985="music/metal","metal",N985="music/jazz","jazz","TRUE","FALSE")</f>
        <v>wearables</v>
      </c>
      <c r="S985" s="5">
        <f t="shared" si="62"/>
        <v>42574.667650462965</v>
      </c>
      <c r="T985" s="5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60"/>
        <v>1.06</v>
      </c>
      <c r="P986" s="24">
        <f t="shared" si="61"/>
        <v>35.333333333333336</v>
      </c>
      <c r="Q986" t="str" cm="1">
        <f t="array" ref="Q986">_xlfn.IFS(N986="food/small batch","food",N986="food/restaurants","food",N986="food/food trucks","food",N986="theater/spaces","theater",N986="theater/musical","theater",N986="theater/plays","theater",N986="technology/web","technology",N986="technology/space exploration","technology",N986="technology/makerspaces","technology",N986="technology/hardware","technology",N986="technology/gadgets","technology",N986="technology/wearables","technology",N986="film &amp; video/television","film &amp; video",N986="film &amp; video/animation","film &amp; video",N986="film &amp; video/science fiction","film &amp; video",N986="film &amp; video/documentary","film &amp; video",N986="film &amp; video/drama","film &amp; video",N986="film &amp; video/shorts","film &amp; video",N986="games/video games","games",N986="games/tabletop games","games",N986="games/mobile games","games",N986="journalism/audio","journalism",N986="photography/people","photography",N986="photography/photobooks","photography",N986="photography/places","photography",N986="photography/nature","photography",N986="music/electronic music","music",N986="music/rock","music",N986="music/indie rock","music",N986="music/faith","music",N986="publishing/children's books","publishing",N986="publishing/art books","publishing",N986="publishing/fiction","publishing",N986="publishing/translations","publishing",N986="music/pop","music",N986="music/classical music","music",N986="publishing/nonfiction","publishing",N986="publishing/radio &amp; podcasts","publishing",N986="music/world music","music",N986="music/metal","music",N986="music/jazz","music","TRUE","FALSE")</f>
        <v>technology</v>
      </c>
      <c r="R986" t="str" cm="1">
        <f t="array" ref="R986">_xlfn.IFS(N986="food/small batch","small batch",N986="food/restaurants","retaurants",N986="food/food trucks","food trucks",N986="theater/spaces","spaces",N986="theater/musical","musical",N986="theater/plays","plays",N986="technology/web","web",N986="technology/space exploration","space exploration",N986="technology/makerspaces","makerspaces",N986="technology/hardware","hardware",N986="technology/gadgets","gadgets",N986="technology/wearables","wearables",N986="film &amp; video/television","television",N986="film &amp; video/animation","animation",N986="film &amp; video/science fiction","science fiction",N986="film &amp; video/documentary","documentary",N986="film &amp; video/drama","drama",N986="film &amp; video/shorts","shorts",N986="games/video games","video games",N986="games/tabletop games","tabletop games",N986="games/mobile games","mobile games",N986="journalism/audio","audio",N986="photography/people","people",N986="photography/photobooks","photobooks",N986="photography/places","places",N986="photography/nature","nature",N986="music/electronic music","electronic music",N986="music/rock","rock",N986="music/indie rock","indie rock",N986="music/faith","faith",N986="publishing/children's books","children's books",N986="publishing/art books","art books",N986="publishing/fiction","fiction",N986="publishing/translations","translations",N986="music/pop","pop",N986="music/classical music","classical music",N986="publishing/nonfiction","nonfiction",N986="publishing/radio &amp; podcasts","radio &amp; podcasts",N986="music/world music","world music",N986="music/metal","metal",N986="music/jazz","jazz","TRUE","FALSE")</f>
        <v>wearables</v>
      </c>
      <c r="S986" s="5">
        <f t="shared" si="62"/>
        <v>42061.11583333333</v>
      </c>
      <c r="T986" s="5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60"/>
        <v>6.293333333333333</v>
      </c>
      <c r="P987" s="24">
        <f t="shared" si="61"/>
        <v>82.086956521739125</v>
      </c>
      <c r="Q987" t="str" cm="1">
        <f t="array" ref="Q987">_xlfn.IFS(N987="food/small batch","food",N987="food/restaurants","food",N987="food/food trucks","food",N987="theater/spaces","theater",N987="theater/musical","theater",N987="theater/plays","theater",N987="technology/web","technology",N987="technology/space exploration","technology",N987="technology/makerspaces","technology",N987="technology/hardware","technology",N987="technology/gadgets","technology",N987="technology/wearables","technology",N987="film &amp; video/television","film &amp; video",N987="film &amp; video/animation","film &amp; video",N987="film &amp; video/science fiction","film &amp; video",N987="film &amp; video/documentary","film &amp; video",N987="film &amp; video/drama","film &amp; video",N987="film &amp; video/shorts","film &amp; video",N987="games/video games","games",N987="games/tabletop games","games",N987="games/mobile games","games",N987="journalism/audio","journalism",N987="photography/people","photography",N987="photography/photobooks","photography",N987="photography/places","photography",N987="photography/nature","photography",N987="music/electronic music","music",N987="music/rock","music",N987="music/indie rock","music",N987="music/faith","music",N987="publishing/children's books","publishing",N987="publishing/art books","publishing",N987="publishing/fiction","publishing",N987="publishing/translations","publishing",N987="music/pop","music",N987="music/classical music","music",N987="publishing/nonfiction","publishing",N987="publishing/radio &amp; podcasts","publishing",N987="music/world music","music",N987="music/metal","music",N987="music/jazz","music","TRUE","FALSE")</f>
        <v>technology</v>
      </c>
      <c r="R987" t="str" cm="1">
        <f t="array" ref="R987">_xlfn.IFS(N987="food/small batch","small batch",N987="food/restaurants","retaurants",N987="food/food trucks","food trucks",N987="theater/spaces","spaces",N987="theater/musical","musical",N987="theater/plays","plays",N987="technology/web","web",N987="technology/space exploration","space exploration",N987="technology/makerspaces","makerspaces",N987="technology/hardware","hardware",N987="technology/gadgets","gadgets",N987="technology/wearables","wearables",N987="film &amp; video/television","television",N987="film &amp; video/animation","animation",N987="film &amp; video/science fiction","science fiction",N987="film &amp; video/documentary","documentary",N987="film &amp; video/drama","drama",N987="film &amp; video/shorts","shorts",N987="games/video games","video games",N987="games/tabletop games","tabletop games",N987="games/mobile games","mobile games",N987="journalism/audio","audio",N987="photography/people","people",N987="photography/photobooks","photobooks",N987="photography/places","places",N987="photography/nature","nature",N987="music/electronic music","electronic music",N987="music/rock","rock",N987="music/indie rock","indie rock",N987="music/faith","faith",N987="publishing/children's books","children's books",N987="publishing/art books","art books",N987="publishing/fiction","fiction",N987="publishing/translations","translations",N987="music/pop","pop",N987="music/classical music","classical music",N987="publishing/nonfiction","nonfiction",N987="publishing/radio &amp; podcasts","radio &amp; podcasts",N987="music/world music","world music",N987="music/metal","metal",N987="music/jazz","jazz","TRUE","FALSE")</f>
        <v>wearables</v>
      </c>
      <c r="S987" s="5">
        <f t="shared" si="62"/>
        <v>42339.967708333337</v>
      </c>
      <c r="T987" s="5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60"/>
        <v>12.75</v>
      </c>
      <c r="P988" s="24">
        <f t="shared" si="61"/>
        <v>110.8695652173913</v>
      </c>
      <c r="Q988" t="str" cm="1">
        <f t="array" ref="Q988">_xlfn.IFS(N988="food/small batch","food",N988="food/restaurants","food",N988="food/food trucks","food",N988="theater/spaces","theater",N988="theater/musical","theater",N988="theater/plays","theater",N988="technology/web","technology",N988="technology/space exploration","technology",N988="technology/makerspaces","technology",N988="technology/hardware","technology",N988="technology/gadgets","technology",N988="technology/wearables","technology",N988="film &amp; video/television","film &amp; video",N988="film &amp; video/animation","film &amp; video",N988="film &amp; video/science fiction","film &amp; video",N988="film &amp; video/documentary","film &amp; video",N988="film &amp; video/drama","film &amp; video",N988="film &amp; video/shorts","film &amp; video",N988="games/video games","games",N988="games/tabletop games","games",N988="games/mobile games","games",N988="journalism/audio","journalism",N988="photography/people","photography",N988="photography/photobooks","photography",N988="photography/places","photography",N988="photography/nature","photography",N988="music/electronic music","music",N988="music/rock","music",N988="music/indie rock","music",N988="music/faith","music",N988="publishing/children's books","publishing",N988="publishing/art books","publishing",N988="publishing/fiction","publishing",N988="publishing/translations","publishing",N988="music/pop","music",N988="music/classical music","music",N988="publishing/nonfiction","publishing",N988="publishing/radio &amp; podcasts","publishing",N988="music/world music","music",N988="music/metal","music",N988="music/jazz","music","TRUE","FALSE")</f>
        <v>technology</v>
      </c>
      <c r="R988" t="str" cm="1">
        <f t="array" ref="R988">_xlfn.IFS(N988="food/small batch","small batch",N988="food/restaurants","retaurants",N988="food/food trucks","food trucks",N988="theater/spaces","spaces",N988="theater/musical","musical",N988="theater/plays","plays",N988="technology/web","web",N988="technology/space exploration","space exploration",N988="technology/makerspaces","makerspaces",N988="technology/hardware","hardware",N988="technology/gadgets","gadgets",N988="technology/wearables","wearables",N988="film &amp; video/television","television",N988="film &amp; video/animation","animation",N988="film &amp; video/science fiction","science fiction",N988="film &amp; video/documentary","documentary",N988="film &amp; video/drama","drama",N988="film &amp; video/shorts","shorts",N988="games/video games","video games",N988="games/tabletop games","tabletop games",N988="games/mobile games","mobile games",N988="journalism/audio","audio",N988="photography/people","people",N988="photography/photobooks","photobooks",N988="photography/places","places",N988="photography/nature","nature",N988="music/electronic music","electronic music",N988="music/rock","rock",N988="music/indie rock","indie rock",N988="music/faith","faith",N988="publishing/children's books","children's books",N988="publishing/art books","art books",N988="publishing/fiction","fiction",N988="publishing/translations","translations",N988="music/pop","pop",N988="music/classical music","classical music",N988="publishing/nonfiction","nonfiction",N988="publishing/radio &amp; podcasts","radio &amp; podcasts",N988="music/world music","world music",N988="music/metal","metal",N988="music/jazz","jazz","TRUE","FALSE")</f>
        <v>wearables</v>
      </c>
      <c r="S988" s="5">
        <f t="shared" si="62"/>
        <v>42324.767361111109</v>
      </c>
      <c r="T988" s="5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60"/>
        <v>13.22</v>
      </c>
      <c r="P989" s="24">
        <f t="shared" si="61"/>
        <v>161.21951219512195</v>
      </c>
      <c r="Q989" t="str" cm="1">
        <f t="array" ref="Q989">_xlfn.IFS(N989="food/small batch","food",N989="food/restaurants","food",N989="food/food trucks","food",N989="theater/spaces","theater",N989="theater/musical","theater",N989="theater/plays","theater",N989="technology/web","technology",N989="technology/space exploration","technology",N989="technology/makerspaces","technology",N989="technology/hardware","technology",N989="technology/gadgets","technology",N989="technology/wearables","technology",N989="film &amp; video/television","film &amp; video",N989="film &amp; video/animation","film &amp; video",N989="film &amp; video/science fiction","film &amp; video",N989="film &amp; video/documentary","film &amp; video",N989="film &amp; video/drama","film &amp; video",N989="film &amp; video/shorts","film &amp; video",N989="games/video games","games",N989="games/tabletop games","games",N989="games/mobile games","games",N989="journalism/audio","journalism",N989="photography/people","photography",N989="photography/photobooks","photography",N989="photography/places","photography",N989="photography/nature","photography",N989="music/electronic music","music",N989="music/rock","music",N989="music/indie rock","music",N989="music/faith","music",N989="publishing/children's books","publishing",N989="publishing/art books","publishing",N989="publishing/fiction","publishing",N989="publishing/translations","publishing",N989="music/pop","music",N989="music/classical music","music",N989="publishing/nonfiction","publishing",N989="publishing/radio &amp; podcasts","publishing",N989="music/world music","music",N989="music/metal","music",N989="music/jazz","music","TRUE","FALSE")</f>
        <v>technology</v>
      </c>
      <c r="R989" t="str" cm="1">
        <f t="array" ref="R989">_xlfn.IFS(N989="food/small batch","small batch",N989="food/restaurants","retaurants",N989="food/food trucks","food trucks",N989="theater/spaces","spaces",N989="theater/musical","musical",N989="theater/plays","plays",N989="technology/web","web",N989="technology/space exploration","space exploration",N989="technology/makerspaces","makerspaces",N989="technology/hardware","hardware",N989="technology/gadgets","gadgets",N989="technology/wearables","wearables",N989="film &amp; video/television","television",N989="film &amp; video/animation","animation",N989="film &amp; video/science fiction","science fiction",N989="film &amp; video/documentary","documentary",N989="film &amp; video/drama","drama",N989="film &amp; video/shorts","shorts",N989="games/video games","video games",N989="games/tabletop games","tabletop games",N989="games/mobile games","mobile games",N989="journalism/audio","audio",N989="photography/people","people",N989="photography/photobooks","photobooks",N989="photography/places","places",N989="photography/nature","nature",N989="music/electronic music","electronic music",N989="music/rock","rock",N989="music/indie rock","indie rock",N989="music/faith","faith",N989="publishing/children's books","children's books",N989="publishing/art books","art books",N989="publishing/fiction","fiction",N989="publishing/translations","translations",N989="music/pop","pop",N989="music/classical music","classical music",N989="publishing/nonfiction","nonfiction",N989="publishing/radio &amp; podcasts","radio &amp; podcasts",N989="music/world music","world music",N989="music/metal","metal",N989="music/jazz","jazz","TRUE","FALSE")</f>
        <v>wearables</v>
      </c>
      <c r="S989" s="5">
        <f t="shared" si="62"/>
        <v>41773.294560185182</v>
      </c>
      <c r="T989" s="5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60"/>
        <v>0</v>
      </c>
      <c r="P990" s="24" t="e">
        <f t="shared" si="61"/>
        <v>#DIV/0!</v>
      </c>
      <c r="Q990" t="str" cm="1">
        <f t="array" ref="Q990">_xlfn.IFS(N990="food/small batch","food",N990="food/restaurants","food",N990="food/food trucks","food",N990="theater/spaces","theater",N990="theater/musical","theater",N990="theater/plays","theater",N990="technology/web","technology",N990="technology/space exploration","technology",N990="technology/makerspaces","technology",N990="technology/hardware","technology",N990="technology/gadgets","technology",N990="technology/wearables","technology",N990="film &amp; video/television","film &amp; video",N990="film &amp; video/animation","film &amp; video",N990="film &amp; video/science fiction","film &amp; video",N990="film &amp; video/documentary","film &amp; video",N990="film &amp; video/drama","film &amp; video",N990="film &amp; video/shorts","film &amp; video",N990="games/video games","games",N990="games/tabletop games","games",N990="games/mobile games","games",N990="journalism/audio","journalism",N990="photography/people","photography",N990="photography/photobooks","photography",N990="photography/places","photography",N990="photography/nature","photography",N990="music/electronic music","music",N990="music/rock","music",N990="music/indie rock","music",N990="music/faith","music",N990="publishing/children's books","publishing",N990="publishing/art books","publishing",N990="publishing/fiction","publishing",N990="publishing/translations","publishing",N990="music/pop","music",N990="music/classical music","music",N990="publishing/nonfiction","publishing",N990="publishing/radio &amp; podcasts","publishing",N990="music/world music","music",N990="music/metal","music",N990="music/jazz","music","TRUE","FALSE")</f>
        <v>technology</v>
      </c>
      <c r="R990" t="str" cm="1">
        <f t="array" ref="R990">_xlfn.IFS(N990="food/small batch","small batch",N990="food/restaurants","retaurants",N990="food/food trucks","food trucks",N990="theater/spaces","spaces",N990="theater/musical","musical",N990="theater/plays","plays",N990="technology/web","web",N990="technology/space exploration","space exploration",N990="technology/makerspaces","makerspaces",N990="technology/hardware","hardware",N990="technology/gadgets","gadgets",N990="technology/wearables","wearables",N990="film &amp; video/television","television",N990="film &amp; video/animation","animation",N990="film &amp; video/science fiction","science fiction",N990="film &amp; video/documentary","documentary",N990="film &amp; video/drama","drama",N990="film &amp; video/shorts","shorts",N990="games/video games","video games",N990="games/tabletop games","tabletop games",N990="games/mobile games","mobile games",N990="journalism/audio","audio",N990="photography/people","people",N990="photography/photobooks","photobooks",N990="photography/places","places",N990="photography/nature","nature",N990="music/electronic music","electronic music",N990="music/rock","rock",N990="music/indie rock","indie rock",N990="music/faith","faith",N990="publishing/children's books","children's books",N990="publishing/art books","art books",N990="publishing/fiction","fiction",N990="publishing/translations","translations",N990="music/pop","pop",N990="music/classical music","classical music",N990="publishing/nonfiction","nonfiction",N990="publishing/radio &amp; podcasts","radio &amp; podcasts",N990="music/world music","world music",N990="music/metal","metal",N990="music/jazz","jazz","TRUE","FALSE")</f>
        <v>wearables</v>
      </c>
      <c r="S990" s="5">
        <f t="shared" si="62"/>
        <v>42614.356770833328</v>
      </c>
      <c r="T990" s="5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60"/>
        <v>16.77</v>
      </c>
      <c r="P991" s="24">
        <f t="shared" si="61"/>
        <v>52.40625</v>
      </c>
      <c r="Q991" t="str" cm="1">
        <f t="array" ref="Q991">_xlfn.IFS(N991="food/small batch","food",N991="food/restaurants","food",N991="food/food trucks","food",N991="theater/spaces","theater",N991="theater/musical","theater",N991="theater/plays","theater",N991="technology/web","technology",N991="technology/space exploration","technology",N991="technology/makerspaces","technology",N991="technology/hardware","technology",N991="technology/gadgets","technology",N991="technology/wearables","technology",N991="film &amp; video/television","film &amp; video",N991="film &amp; video/animation","film &amp; video",N991="film &amp; video/science fiction","film &amp; video",N991="film &amp; video/documentary","film &amp; video",N991="film &amp; video/drama","film &amp; video",N991="film &amp; video/shorts","film &amp; video",N991="games/video games","games",N991="games/tabletop games","games",N991="games/mobile games","games",N991="journalism/audio","journalism",N991="photography/people","photography",N991="photography/photobooks","photography",N991="photography/places","photography",N991="photography/nature","photography",N991="music/electronic music","music",N991="music/rock","music",N991="music/indie rock","music",N991="music/faith","music",N991="publishing/children's books","publishing",N991="publishing/art books","publishing",N991="publishing/fiction","publishing",N991="publishing/translations","publishing",N991="music/pop","music",N991="music/classical music","music",N991="publishing/nonfiction","publishing",N991="publishing/radio &amp; podcasts","publishing",N991="music/world music","music",N991="music/metal","music",N991="music/jazz","music","TRUE","FALSE")</f>
        <v>technology</v>
      </c>
      <c r="R991" t="str" cm="1">
        <f t="array" ref="R991">_xlfn.IFS(N991="food/small batch","small batch",N991="food/restaurants","retaurants",N991="food/food trucks","food trucks",N991="theater/spaces","spaces",N991="theater/musical","musical",N991="theater/plays","plays",N991="technology/web","web",N991="technology/space exploration","space exploration",N991="technology/makerspaces","makerspaces",N991="technology/hardware","hardware",N991="technology/gadgets","gadgets",N991="technology/wearables","wearables",N991="film &amp; video/television","television",N991="film &amp; video/animation","animation",N991="film &amp; video/science fiction","science fiction",N991="film &amp; video/documentary","documentary",N991="film &amp; video/drama","drama",N991="film &amp; video/shorts","shorts",N991="games/video games","video games",N991="games/tabletop games","tabletop games",N991="games/mobile games","mobile games",N991="journalism/audio","audio",N991="photography/people","people",N991="photography/photobooks","photobooks",N991="photography/places","places",N991="photography/nature","nature",N991="music/electronic music","electronic music",N991="music/rock","rock",N991="music/indie rock","indie rock",N991="music/faith","faith",N991="publishing/children's books","children's books",N991="publishing/art books","art books",N991="publishing/fiction","fiction",N991="publishing/translations","translations",N991="music/pop","pop",N991="music/classical music","classical music",N991="publishing/nonfiction","nonfiction",N991="publishing/radio &amp; podcasts","radio &amp; podcasts",N991="music/world music","world music",N991="music/metal","metal",N991="music/jazz","jazz","TRUE","FALSE")</f>
        <v>wearables</v>
      </c>
      <c r="S991" s="5">
        <f t="shared" si="62"/>
        <v>42611.933969907404</v>
      </c>
      <c r="T991" s="5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60"/>
        <v>0.104</v>
      </c>
      <c r="P992" s="24">
        <f t="shared" si="61"/>
        <v>13</v>
      </c>
      <c r="Q992" t="str" cm="1">
        <f t="array" ref="Q992">_xlfn.IFS(N992="food/small batch","food",N992="food/restaurants","food",N992="food/food trucks","food",N992="theater/spaces","theater",N992="theater/musical","theater",N992="theater/plays","theater",N992="technology/web","technology",N992="technology/space exploration","technology",N992="technology/makerspaces","technology",N992="technology/hardware","technology",N992="technology/gadgets","technology",N992="technology/wearables","technology",N992="film &amp; video/television","film &amp; video",N992="film &amp; video/animation","film &amp; video",N992="film &amp; video/science fiction","film &amp; video",N992="film &amp; video/documentary","film &amp; video",N992="film &amp; video/drama","film &amp; video",N992="film &amp; video/shorts","film &amp; video",N992="games/video games","games",N992="games/tabletop games","games",N992="games/mobile games","games",N992="journalism/audio","journalism",N992="photography/people","photography",N992="photography/photobooks","photography",N992="photography/places","photography",N992="photography/nature","photography",N992="music/electronic music","music",N992="music/rock","music",N992="music/indie rock","music",N992="music/faith","music",N992="publishing/children's books","publishing",N992="publishing/art books","publishing",N992="publishing/fiction","publishing",N992="publishing/translations","publishing",N992="music/pop","music",N992="music/classical music","music",N992="publishing/nonfiction","publishing",N992="publishing/radio &amp; podcasts","publishing",N992="music/world music","music",N992="music/metal","music",N992="music/jazz","music","TRUE","FALSE")</f>
        <v>technology</v>
      </c>
      <c r="R992" t="str" cm="1">
        <f t="array" ref="R992">_xlfn.IFS(N992="food/small batch","small batch",N992="food/restaurants","retaurants",N992="food/food trucks","food trucks",N992="theater/spaces","spaces",N992="theater/musical","musical",N992="theater/plays","plays",N992="technology/web","web",N992="technology/space exploration","space exploration",N992="technology/makerspaces","makerspaces",N992="technology/hardware","hardware",N992="technology/gadgets","gadgets",N992="technology/wearables","wearables",N992="film &amp; video/television","television",N992="film &amp; video/animation","animation",N992="film &amp; video/science fiction","science fiction",N992="film &amp; video/documentary","documentary",N992="film &amp; video/drama","drama",N992="film &amp; video/shorts","shorts",N992="games/video games","video games",N992="games/tabletop games","tabletop games",N992="games/mobile games","mobile games",N992="journalism/audio","audio",N992="photography/people","people",N992="photography/photobooks","photobooks",N992="photography/places","places",N992="photography/nature","nature",N992="music/electronic music","electronic music",N992="music/rock","rock",N992="music/indie rock","indie rock",N992="music/faith","faith",N992="publishing/children's books","children's books",N992="publishing/art books","art books",N992="publishing/fiction","fiction",N992="publishing/translations","translations",N992="music/pop","pop",N992="music/classical music","classical music",N992="publishing/nonfiction","nonfiction",N992="publishing/radio &amp; podcasts","radio &amp; podcasts",N992="music/world music","world music",N992="music/metal","metal",N992="music/jazz","jazz","TRUE","FALSE")</f>
        <v>wearables</v>
      </c>
      <c r="S992" s="5">
        <f t="shared" si="62"/>
        <v>41855.784305555557</v>
      </c>
      <c r="T992" s="5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60"/>
        <v>4.24</v>
      </c>
      <c r="P993" s="24">
        <f t="shared" si="61"/>
        <v>30.285714285714285</v>
      </c>
      <c r="Q993" t="str" cm="1">
        <f t="array" ref="Q993">_xlfn.IFS(N993="food/small batch","food",N993="food/restaurants","food",N993="food/food trucks","food",N993="theater/spaces","theater",N993="theater/musical","theater",N993="theater/plays","theater",N993="technology/web","technology",N993="technology/space exploration","technology",N993="technology/makerspaces","technology",N993="technology/hardware","technology",N993="technology/gadgets","technology",N993="technology/wearables","technology",N993="film &amp; video/television","film &amp; video",N993="film &amp; video/animation","film &amp; video",N993="film &amp; video/science fiction","film &amp; video",N993="film &amp; video/documentary","film &amp; video",N993="film &amp; video/drama","film &amp; video",N993="film &amp; video/shorts","film &amp; video",N993="games/video games","games",N993="games/tabletop games","games",N993="games/mobile games","games",N993="journalism/audio","journalism",N993="photography/people","photography",N993="photography/photobooks","photography",N993="photography/places","photography",N993="photography/nature","photography",N993="music/electronic music","music",N993="music/rock","music",N993="music/indie rock","music",N993="music/faith","music",N993="publishing/children's books","publishing",N993="publishing/art books","publishing",N993="publishing/fiction","publishing",N993="publishing/translations","publishing",N993="music/pop","music",N993="music/classical music","music",N993="publishing/nonfiction","publishing",N993="publishing/radio &amp; podcasts","publishing",N993="music/world music","music",N993="music/metal","music",N993="music/jazz","music","TRUE","FALSE")</f>
        <v>technology</v>
      </c>
      <c r="R993" t="str" cm="1">
        <f t="array" ref="R993">_xlfn.IFS(N993="food/small batch","small batch",N993="food/restaurants","retaurants",N993="food/food trucks","food trucks",N993="theater/spaces","spaces",N993="theater/musical","musical",N993="theater/plays","plays",N993="technology/web","web",N993="technology/space exploration","space exploration",N993="technology/makerspaces","makerspaces",N993="technology/hardware","hardware",N993="technology/gadgets","gadgets",N993="technology/wearables","wearables",N993="film &amp; video/television","television",N993="film &amp; video/animation","animation",N993="film &amp; video/science fiction","science fiction",N993="film &amp; video/documentary","documentary",N993="film &amp; video/drama","drama",N993="film &amp; video/shorts","shorts",N993="games/video games","video games",N993="games/tabletop games","tabletop games",N993="games/mobile games","mobile games",N993="journalism/audio","audio",N993="photography/people","people",N993="photography/photobooks","photobooks",N993="photography/places","places",N993="photography/nature","nature",N993="music/electronic music","electronic music",N993="music/rock","rock",N993="music/indie rock","indie rock",N993="music/faith","faith",N993="publishing/children's books","children's books",N993="publishing/art books","art books",N993="publishing/fiction","fiction",N993="publishing/translations","translations",N993="music/pop","pop",N993="music/classical music","classical music",N993="publishing/nonfiction","nonfiction",N993="publishing/radio &amp; podcasts","radio &amp; podcasts",N993="music/world music","world music",N993="music/metal","metal",N993="music/jazz","jazz","TRUE","FALSE")</f>
        <v>wearables</v>
      </c>
      <c r="S993" s="5">
        <f t="shared" si="62"/>
        <v>42538.75680555556</v>
      </c>
      <c r="T993" s="5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60"/>
        <v>0.46699999999999997</v>
      </c>
      <c r="P994" s="24">
        <f t="shared" si="61"/>
        <v>116.75</v>
      </c>
      <c r="Q994" t="str" cm="1">
        <f t="array" ref="Q994">_xlfn.IFS(N994="food/small batch","food",N994="food/restaurants","food",N994="food/food trucks","food",N994="theater/spaces","theater",N994="theater/musical","theater",N994="theater/plays","theater",N994="technology/web","technology",N994="technology/space exploration","technology",N994="technology/makerspaces","technology",N994="technology/hardware","technology",N994="technology/gadgets","technology",N994="technology/wearables","technology",N994="film &amp; video/television","film &amp; video",N994="film &amp; video/animation","film &amp; video",N994="film &amp; video/science fiction","film &amp; video",N994="film &amp; video/documentary","film &amp; video",N994="film &amp; video/drama","film &amp; video",N994="film &amp; video/shorts","film &amp; video",N994="games/video games","games",N994="games/tabletop games","games",N994="games/mobile games","games",N994="journalism/audio","journalism",N994="photography/people","photography",N994="photography/photobooks","photography",N994="photography/places","photography",N994="photography/nature","photography",N994="music/electronic music","music",N994="music/rock","music",N994="music/indie rock","music",N994="music/faith","music",N994="publishing/children's books","publishing",N994="publishing/art books","publishing",N994="publishing/fiction","publishing",N994="publishing/translations","publishing",N994="music/pop","music",N994="music/classical music","music",N994="publishing/nonfiction","publishing",N994="publishing/radio &amp; podcasts","publishing",N994="music/world music","music",N994="music/metal","music",N994="music/jazz","music","TRUE","FALSE")</f>
        <v>technology</v>
      </c>
      <c r="R994" t="str" cm="1">
        <f t="array" ref="R994">_xlfn.IFS(N994="food/small batch","small batch",N994="food/restaurants","retaurants",N994="food/food trucks","food trucks",N994="theater/spaces","spaces",N994="theater/musical","musical",N994="theater/plays","plays",N994="technology/web","web",N994="technology/space exploration","space exploration",N994="technology/makerspaces","makerspaces",N994="technology/hardware","hardware",N994="technology/gadgets","gadgets",N994="technology/wearables","wearables",N994="film &amp; video/television","television",N994="film &amp; video/animation","animation",N994="film &amp; video/science fiction","science fiction",N994="film &amp; video/documentary","documentary",N994="film &amp; video/drama","drama",N994="film &amp; video/shorts","shorts",N994="games/video games","video games",N994="games/tabletop games","tabletop games",N994="games/mobile games","mobile games",N994="journalism/audio","audio",N994="photography/people","people",N994="photography/photobooks","photobooks",N994="photography/places","places",N994="photography/nature","nature",N994="music/electronic music","electronic music",N994="music/rock","rock",N994="music/indie rock","indie rock",N994="music/faith","faith",N994="publishing/children's books","children's books",N994="publishing/art books","art books",N994="publishing/fiction","fiction",N994="publishing/translations","translations",N994="music/pop","pop",N994="music/classical music","classical music",N994="publishing/nonfiction","nonfiction",N994="publishing/radio &amp; podcasts","radio &amp; podcasts",N994="music/world music","world music",N994="music/metal","metal",N994="music/jazz","jazz","TRUE","FALSE")</f>
        <v>wearables</v>
      </c>
      <c r="S994" s="5">
        <f t="shared" si="62"/>
        <v>42437.924988425926</v>
      </c>
      <c r="T994" s="5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60"/>
        <v>25.087142857142858</v>
      </c>
      <c r="P995" s="24">
        <f t="shared" si="61"/>
        <v>89.59693877551021</v>
      </c>
      <c r="Q995" t="str" cm="1">
        <f t="array" ref="Q995">_xlfn.IFS(N995="food/small batch","food",N995="food/restaurants","food",N995="food/food trucks","food",N995="theater/spaces","theater",N995="theater/musical","theater",N995="theater/plays","theater",N995="technology/web","technology",N995="technology/space exploration","technology",N995="technology/makerspaces","technology",N995="technology/hardware","technology",N995="technology/gadgets","technology",N995="technology/wearables","technology",N995="film &amp; video/television","film &amp; video",N995="film &amp; video/animation","film &amp; video",N995="film &amp; video/science fiction","film &amp; video",N995="film &amp; video/documentary","film &amp; video",N995="film &amp; video/drama","film &amp; video",N995="film &amp; video/shorts","film &amp; video",N995="games/video games","games",N995="games/tabletop games","games",N995="games/mobile games","games",N995="journalism/audio","journalism",N995="photography/people","photography",N995="photography/photobooks","photography",N995="photography/places","photography",N995="photography/nature","photography",N995="music/electronic music","music",N995="music/rock","music",N995="music/indie rock","music",N995="music/faith","music",N995="publishing/children's books","publishing",N995="publishing/art books","publishing",N995="publishing/fiction","publishing",N995="publishing/translations","publishing",N995="music/pop","music",N995="music/classical music","music",N995="publishing/nonfiction","publishing",N995="publishing/radio &amp; podcasts","publishing",N995="music/world music","music",N995="music/metal","music",N995="music/jazz","music","TRUE","FALSE")</f>
        <v>technology</v>
      </c>
      <c r="R995" t="str" cm="1">
        <f t="array" ref="R995">_xlfn.IFS(N995="food/small batch","small batch",N995="food/restaurants","retaurants",N995="food/food trucks","food trucks",N995="theater/spaces","spaces",N995="theater/musical","musical",N995="theater/plays","plays",N995="technology/web","web",N995="technology/space exploration","space exploration",N995="technology/makerspaces","makerspaces",N995="technology/hardware","hardware",N995="technology/gadgets","gadgets",N995="technology/wearables","wearables",N995="film &amp; video/television","television",N995="film &amp; video/animation","animation",N995="film &amp; video/science fiction","science fiction",N995="film &amp; video/documentary","documentary",N995="film &amp; video/drama","drama",N995="film &amp; video/shorts","shorts",N995="games/video games","video games",N995="games/tabletop games","tabletop games",N995="games/mobile games","mobile games",N995="journalism/audio","audio",N995="photography/people","people",N995="photography/photobooks","photobooks",N995="photography/places","places",N995="photography/nature","nature",N995="music/electronic music","electronic music",N995="music/rock","rock",N995="music/indie rock","indie rock",N995="music/faith","faith",N995="publishing/children's books","children's books",N995="publishing/art books","art books",N995="publishing/fiction","fiction",N995="publishing/translations","translations",N995="music/pop","pop",N995="music/classical music","classical music",N995="publishing/nonfiction","nonfiction",N995="publishing/radio &amp; podcasts","radio &amp; podcasts",N995="music/world music","world music",N995="music/metal","metal",N995="music/jazz","jazz","TRUE","FALSE")</f>
        <v>wearables</v>
      </c>
      <c r="S995" s="5">
        <f t="shared" si="62"/>
        <v>42652.964907407411</v>
      </c>
      <c r="T995" s="5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60"/>
        <v>2.3345000000000002</v>
      </c>
      <c r="P996" s="24">
        <f t="shared" si="61"/>
        <v>424.45454545454544</v>
      </c>
      <c r="Q996" t="str" cm="1">
        <f t="array" ref="Q996">_xlfn.IFS(N996="food/small batch","food",N996="food/restaurants","food",N996="food/food trucks","food",N996="theater/spaces","theater",N996="theater/musical","theater",N996="theater/plays","theater",N996="technology/web","technology",N996="technology/space exploration","technology",N996="technology/makerspaces","technology",N996="technology/hardware","technology",N996="technology/gadgets","technology",N996="technology/wearables","technology",N996="film &amp; video/television","film &amp; video",N996="film &amp; video/animation","film &amp; video",N996="film &amp; video/science fiction","film &amp; video",N996="film &amp; video/documentary","film &amp; video",N996="film &amp; video/drama","film &amp; video",N996="film &amp; video/shorts","film &amp; video",N996="games/video games","games",N996="games/tabletop games","games",N996="games/mobile games","games",N996="journalism/audio","journalism",N996="photography/people","photography",N996="photography/photobooks","photography",N996="photography/places","photography",N996="photography/nature","photography",N996="music/electronic music","music",N996="music/rock","music",N996="music/indie rock","music",N996="music/faith","music",N996="publishing/children's books","publishing",N996="publishing/art books","publishing",N996="publishing/fiction","publishing",N996="publishing/translations","publishing",N996="music/pop","music",N996="music/classical music","music",N996="publishing/nonfiction","publishing",N996="publishing/radio &amp; podcasts","publishing",N996="music/world music","music",N996="music/metal","music",N996="music/jazz","music","TRUE","FALSE")</f>
        <v>technology</v>
      </c>
      <c r="R996" t="str" cm="1">
        <f t="array" ref="R996">_xlfn.IFS(N996="food/small batch","small batch",N996="food/restaurants","retaurants",N996="food/food trucks","food trucks",N996="theater/spaces","spaces",N996="theater/musical","musical",N996="theater/plays","plays",N996="technology/web","web",N996="technology/space exploration","space exploration",N996="technology/makerspaces","makerspaces",N996="technology/hardware","hardware",N996="technology/gadgets","gadgets",N996="technology/wearables","wearables",N996="film &amp; video/television","television",N996="film &amp; video/animation","animation",N996="film &amp; video/science fiction","science fiction",N996="film &amp; video/documentary","documentary",N996="film &amp; video/drama","drama",N996="film &amp; video/shorts","shorts",N996="games/video games","video games",N996="games/tabletop games","tabletop games",N996="games/mobile games","mobile games",N996="journalism/audio","audio",N996="photography/people","people",N996="photography/photobooks","photobooks",N996="photography/places","places",N996="photography/nature","nature",N996="music/electronic music","electronic music",N996="music/rock","rock",N996="music/indie rock","indie rock",N996="music/faith","faith",N996="publishing/children's books","children's books",N996="publishing/art books","art books",N996="publishing/fiction","fiction",N996="publishing/translations","translations",N996="music/pop","pop",N996="music/classical music","classical music",N996="publishing/nonfiction","nonfiction",N996="publishing/radio &amp; podcasts","radio &amp; podcasts",N996="music/world music","world music",N996="music/metal","metal",N996="music/jazz","jazz","TRUE","FALSE")</f>
        <v>wearables</v>
      </c>
      <c r="S996" s="5">
        <f t="shared" si="62"/>
        <v>41921.263078703705</v>
      </c>
      <c r="T996" s="5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60"/>
        <v>7.26</v>
      </c>
      <c r="P997" s="24">
        <f t="shared" si="61"/>
        <v>80.666666666666671</v>
      </c>
      <c r="Q997" t="str" cm="1">
        <f t="array" ref="Q997">_xlfn.IFS(N997="food/small batch","food",N997="food/restaurants","food",N997="food/food trucks","food",N997="theater/spaces","theater",N997="theater/musical","theater",N997="theater/plays","theater",N997="technology/web","technology",N997="technology/space exploration","technology",N997="technology/makerspaces","technology",N997="technology/hardware","technology",N997="technology/gadgets","technology",N997="technology/wearables","technology",N997="film &amp; video/television","film &amp; video",N997="film &amp; video/animation","film &amp; video",N997="film &amp; video/science fiction","film &amp; video",N997="film &amp; video/documentary","film &amp; video",N997="film &amp; video/drama","film &amp; video",N997="film &amp; video/shorts","film &amp; video",N997="games/video games","games",N997="games/tabletop games","games",N997="games/mobile games","games",N997="journalism/audio","journalism",N997="photography/people","photography",N997="photography/photobooks","photography",N997="photography/places","photography",N997="photography/nature","photography",N997="music/electronic music","music",N997="music/rock","music",N997="music/indie rock","music",N997="music/faith","music",N997="publishing/children's books","publishing",N997="publishing/art books","publishing",N997="publishing/fiction","publishing",N997="publishing/translations","publishing",N997="music/pop","music",N997="music/classical music","music",N997="publishing/nonfiction","publishing",N997="publishing/radio &amp; podcasts","publishing",N997="music/world music","music",N997="music/metal","music",N997="music/jazz","music","TRUE","FALSE")</f>
        <v>technology</v>
      </c>
      <c r="R997" t="str" cm="1">
        <f t="array" ref="R997">_xlfn.IFS(N997="food/small batch","small batch",N997="food/restaurants","retaurants",N997="food/food trucks","food trucks",N997="theater/spaces","spaces",N997="theater/musical","musical",N997="theater/plays","plays",N997="technology/web","web",N997="technology/space exploration","space exploration",N997="technology/makerspaces","makerspaces",N997="technology/hardware","hardware",N997="technology/gadgets","gadgets",N997="technology/wearables","wearables",N997="film &amp; video/television","television",N997="film &amp; video/animation","animation",N997="film &amp; video/science fiction","science fiction",N997="film &amp; video/documentary","documentary",N997="film &amp; video/drama","drama",N997="film &amp; video/shorts","shorts",N997="games/video games","video games",N997="games/tabletop games","tabletop games",N997="games/mobile games","mobile games",N997="journalism/audio","audio",N997="photography/people","people",N997="photography/photobooks","photobooks",N997="photography/places","places",N997="photography/nature","nature",N997="music/electronic music","electronic music",N997="music/rock","rock",N997="music/indie rock","indie rock",N997="music/faith","faith",N997="publishing/children's books","children's books",N997="publishing/art books","art books",N997="publishing/fiction","fiction",N997="publishing/translations","translations",N997="music/pop","pop",N997="music/classical music","classical music",N997="publishing/nonfiction","nonfiction",N997="publishing/radio &amp; podcasts","radio &amp; podcasts",N997="music/world music","world music",N997="music/metal","metal",N997="music/jazz","jazz","TRUE","FALSE")</f>
        <v>wearables</v>
      </c>
      <c r="S997" s="5">
        <f t="shared" si="62"/>
        <v>41947.940740740742</v>
      </c>
      <c r="T997" s="5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60"/>
        <v>1.625</v>
      </c>
      <c r="P998" s="24">
        <f t="shared" si="61"/>
        <v>13</v>
      </c>
      <c r="Q998" t="str" cm="1">
        <f t="array" ref="Q998">_xlfn.IFS(N998="food/small batch","food",N998="food/restaurants","food",N998="food/food trucks","food",N998="theater/spaces","theater",N998="theater/musical","theater",N998="theater/plays","theater",N998="technology/web","technology",N998="technology/space exploration","technology",N998="technology/makerspaces","technology",N998="technology/hardware","technology",N998="technology/gadgets","technology",N998="technology/wearables","technology",N998="film &amp; video/television","film &amp; video",N998="film &amp; video/animation","film &amp; video",N998="film &amp; video/science fiction","film &amp; video",N998="film &amp; video/documentary","film &amp; video",N998="film &amp; video/drama","film &amp; video",N998="film &amp; video/shorts","film &amp; video",N998="games/video games","games",N998="games/tabletop games","games",N998="games/mobile games","games",N998="journalism/audio","journalism",N998="photography/people","photography",N998="photography/photobooks","photography",N998="photography/places","photography",N998="photography/nature","photography",N998="music/electronic music","music",N998="music/rock","music",N998="music/indie rock","music",N998="music/faith","music",N998="publishing/children's books","publishing",N998="publishing/art books","publishing",N998="publishing/fiction","publishing",N998="publishing/translations","publishing",N998="music/pop","music",N998="music/classical music","music",N998="publishing/nonfiction","publishing",N998="publishing/radio &amp; podcasts","publishing",N998="music/world music","music",N998="music/metal","music",N998="music/jazz","music","TRUE","FALSE")</f>
        <v>technology</v>
      </c>
      <c r="R998" t="str" cm="1">
        <f t="array" ref="R998">_xlfn.IFS(N998="food/small batch","small batch",N998="food/restaurants","retaurants",N998="food/food trucks","food trucks",N998="theater/spaces","spaces",N998="theater/musical","musical",N998="theater/plays","plays",N998="technology/web","web",N998="technology/space exploration","space exploration",N998="technology/makerspaces","makerspaces",N998="technology/hardware","hardware",N998="technology/gadgets","gadgets",N998="technology/wearables","wearables",N998="film &amp; video/television","television",N998="film &amp; video/animation","animation",N998="film &amp; video/science fiction","science fiction",N998="film &amp; video/documentary","documentary",N998="film &amp; video/drama","drama",N998="film &amp; video/shorts","shorts",N998="games/video games","video games",N998="games/tabletop games","tabletop games",N998="games/mobile games","mobile games",N998="journalism/audio","audio",N998="photography/people","people",N998="photography/photobooks","photobooks",N998="photography/places","places",N998="photography/nature","nature",N998="music/electronic music","electronic music",N998="music/rock","rock",N998="music/indie rock","indie rock",N998="music/faith","faith",N998="publishing/children's books","children's books",N998="publishing/art books","art books",N998="publishing/fiction","fiction",N998="publishing/translations","translations",N998="music/pop","pop",N998="music/classical music","classical music",N998="publishing/nonfiction","nonfiction",N998="publishing/radio &amp; podcasts","radio &amp; podcasts",N998="music/world music","world music",N998="music/metal","metal",N998="music/jazz","jazz","TRUE","FALSE")</f>
        <v>wearables</v>
      </c>
      <c r="S998" s="5">
        <f t="shared" si="62"/>
        <v>41817.866435185184</v>
      </c>
      <c r="T998" s="5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60"/>
        <v>1.3</v>
      </c>
      <c r="P999" s="24">
        <f t="shared" si="61"/>
        <v>8.125</v>
      </c>
      <c r="Q999" t="str" cm="1">
        <f t="array" ref="Q999">_xlfn.IFS(N999="food/small batch","food",N999="food/restaurants","food",N999="food/food trucks","food",N999="theater/spaces","theater",N999="theater/musical","theater",N999="theater/plays","theater",N999="technology/web","technology",N999="technology/space exploration","technology",N999="technology/makerspaces","technology",N999="technology/hardware","technology",N999="technology/gadgets","technology",N999="technology/wearables","technology",N999="film &amp; video/television","film &amp; video",N999="film &amp; video/animation","film &amp; video",N999="film &amp; video/science fiction","film &amp; video",N999="film &amp; video/documentary","film &amp; video",N999="film &amp; video/drama","film &amp; video",N999="film &amp; video/shorts","film &amp; video",N999="games/video games","games",N999="games/tabletop games","games",N999="games/mobile games","games",N999="journalism/audio","journalism",N999="photography/people","photography",N999="photography/photobooks","photography",N999="photography/places","photography",N999="photography/nature","photography",N999="music/electronic music","music",N999="music/rock","music",N999="music/indie rock","music",N999="music/faith","music",N999="publishing/children's books","publishing",N999="publishing/art books","publishing",N999="publishing/fiction","publishing",N999="publishing/translations","publishing",N999="music/pop","music",N999="music/classical music","music",N999="publishing/nonfiction","publishing",N999="publishing/radio &amp; podcasts","publishing",N999="music/world music","music",N999="music/metal","music",N999="music/jazz","music","TRUE","FALSE")</f>
        <v>technology</v>
      </c>
      <c r="R999" t="str" cm="1">
        <f t="array" ref="R999">_xlfn.IFS(N999="food/small batch","small batch",N999="food/restaurants","retaurants",N999="food/food trucks","food trucks",N999="theater/spaces","spaces",N999="theater/musical","musical",N999="theater/plays","plays",N999="technology/web","web",N999="technology/space exploration","space exploration",N999="technology/makerspaces","makerspaces",N999="technology/hardware","hardware",N999="technology/gadgets","gadgets",N999="technology/wearables","wearables",N999="film &amp; video/television","television",N999="film &amp; video/animation","animation",N999="film &amp; video/science fiction","science fiction",N999="film &amp; video/documentary","documentary",N999="film &amp; video/drama","drama",N999="film &amp; video/shorts","shorts",N999="games/video games","video games",N999="games/tabletop games","tabletop games",N999="games/mobile games","mobile games",N999="journalism/audio","audio",N999="photography/people","people",N999="photography/photobooks","photobooks",N999="photography/places","places",N999="photography/nature","nature",N999="music/electronic music","electronic music",N999="music/rock","rock",N999="music/indie rock","indie rock",N999="music/faith","faith",N999="publishing/children's books","children's books",N999="publishing/art books","art books",N999="publishing/fiction","fiction",N999="publishing/translations","translations",N999="music/pop","pop",N999="music/classical music","classical music",N999="publishing/nonfiction","nonfiction",N999="publishing/radio &amp; podcasts","radio &amp; podcasts",N999="music/world music","world music",N999="music/metal","metal",N999="music/jazz","jazz","TRUE","FALSE")</f>
        <v>wearables</v>
      </c>
      <c r="S999" s="5">
        <f t="shared" si="62"/>
        <v>41941.10297453704</v>
      </c>
      <c r="T999" s="5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60"/>
        <v>58.558333333333337</v>
      </c>
      <c r="P1000" s="24">
        <f t="shared" si="61"/>
        <v>153.42794759825327</v>
      </c>
      <c r="Q1000" t="str" cm="1">
        <f t="array" ref="Q1000">_xlfn.IFS(N1000="food/small batch","food",N1000="food/restaurants","food",N1000="food/food trucks","food",N1000="theater/spaces","theater",N1000="theater/musical","theater",N1000="theater/plays","theater",N1000="technology/web","technology",N1000="technology/space exploration","technology",N1000="technology/makerspaces","technology",N1000="technology/hardware","technology",N1000="technology/gadgets","technology",N1000="technology/wearables","technology",N1000="film &amp; video/television","film &amp; video",N1000="film &amp; video/animation","film &amp; video",N1000="film &amp; video/science fiction","film &amp; video",N1000="film &amp; video/documentary","film &amp; video",N1000="film &amp; video/drama","film &amp; video",N1000="film &amp; video/shorts","film &amp; video",N1000="games/video games","games",N1000="games/tabletop games","games",N1000="games/mobile games","games",N1000="journalism/audio","journalism",N1000="photography/people","photography",N1000="photography/photobooks","photography",N1000="photography/places","photography",N1000="photography/nature","photography",N1000="music/electronic music","music",N1000="music/rock","music",N1000="music/indie rock","music",N1000="music/faith","music",N1000="publishing/children's books","publishing",N1000="publishing/art books","publishing",N1000="publishing/fiction","publishing",N1000="publishing/translations","publishing",N1000="music/pop","music",N1000="music/classical music","music",N1000="publishing/nonfiction","publishing",N1000="publishing/radio &amp; podcasts","publishing",N1000="music/world music","music",N1000="music/metal","music",N1000="music/jazz","music","TRUE","FALSE")</f>
        <v>technology</v>
      </c>
      <c r="R1000" t="str" cm="1">
        <f t="array" ref="R1000">_xlfn.IFS(N1000="food/small batch","small batch",N1000="food/restaurants","retaurants",N1000="food/food trucks","food trucks",N1000="theater/spaces","spaces",N1000="theater/musical","musical",N1000="theater/plays","plays",N1000="technology/web","web",N1000="technology/space exploration","space exploration",N1000="technology/makerspaces","makerspaces",N1000="technology/hardware","hardware",N1000="technology/gadgets","gadgets",N1000="technology/wearables","wearables",N1000="film &amp; video/television","television",N1000="film &amp; video/animation","animation",N1000="film &amp; video/science fiction","science fiction",N1000="film &amp; video/documentary","documentary",N1000="film &amp; video/drama","drama",N1000="film &amp; video/shorts","shorts",N1000="games/video games","video games",N1000="games/tabletop games","tabletop games",N1000="games/mobile games","mobile games",N1000="journalism/audio","audio",N1000="photography/people","people",N1000="photography/photobooks","photobooks",N1000="photography/places","places",N1000="photography/nature","nature",N1000="music/electronic music","electronic music",N1000="music/rock","rock",N1000="music/indie rock","indie rock",N1000="music/faith","faith",N1000="publishing/children's books","children's books",N1000="publishing/art books","art books",N1000="publishing/fiction","fiction",N1000="publishing/translations","translations",N1000="music/pop","pop",N1000="music/classical music","classical music",N1000="publishing/nonfiction","nonfiction",N1000="publishing/radio &amp; podcasts","radio &amp; podcasts",N1000="music/world music","world music",N1000="music/metal","metal",N1000="music/jazz","jazz","TRUE","FALSE")</f>
        <v>wearables</v>
      </c>
      <c r="S1000" s="5">
        <f t="shared" si="62"/>
        <v>42282.168993055559</v>
      </c>
      <c r="T1000" s="5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60"/>
        <v>7.7886666666666677</v>
      </c>
      <c r="P1001" s="24">
        <f t="shared" si="61"/>
        <v>292.07499999999999</v>
      </c>
      <c r="Q1001" t="str" cm="1">
        <f t="array" ref="Q1001">_xlfn.IFS(N1001="food/small batch","food",N1001="food/restaurants","food",N1001="food/food trucks","food",N1001="theater/spaces","theater",N1001="theater/musical","theater",N1001="theater/plays","theater",N1001="technology/web","technology",N1001="technology/space exploration","technology",N1001="technology/makerspaces","technology",N1001="technology/hardware","technology",N1001="technology/gadgets","technology",N1001="technology/wearables","technology",N1001="film &amp; video/television","film &amp; video",N1001="film &amp; video/animation","film &amp; video",N1001="film &amp; video/science fiction","film &amp; video",N1001="film &amp; video/documentary","film &amp; video",N1001="film &amp; video/drama","film &amp; video",N1001="film &amp; video/shorts","film &amp; video",N1001="games/video games","games",N1001="games/tabletop games","games",N1001="games/mobile games","games",N1001="journalism/audio","journalism",N1001="photography/people","photography",N1001="photography/photobooks","photography",N1001="photography/places","photography",N1001="photography/nature","photography",N1001="music/electronic music","music",N1001="music/rock","music",N1001="music/indie rock","music",N1001="music/faith","music",N1001="publishing/children's books","publishing",N1001="publishing/art books","publishing",N1001="publishing/fiction","publishing",N1001="publishing/translations","publishing",N1001="music/pop","music",N1001="music/classical music","music",N1001="publishing/nonfiction","publishing",N1001="publishing/radio &amp; podcasts","publishing",N1001="music/world music","music",N1001="music/metal","music",N1001="music/jazz","music","TRUE","FALSE")</f>
        <v>technology</v>
      </c>
      <c r="R1001" t="str" cm="1">
        <f t="array" ref="R1001">_xlfn.IFS(N1001="food/small batch","small batch",N1001="food/restaurants","retaurants",N1001="food/food trucks","food trucks",N1001="theater/spaces","spaces",N1001="theater/musical","musical",N1001="theater/plays","plays",N1001="technology/web","web",N1001="technology/space exploration","space exploration",N1001="technology/makerspaces","makerspaces",N1001="technology/hardware","hardware",N1001="technology/gadgets","gadgets",N1001="technology/wearables","wearables",N1001="film &amp; video/television","television",N1001="film &amp; video/animation","animation",N1001="film &amp; video/science fiction","science fiction",N1001="film &amp; video/documentary","documentary",N1001="film &amp; video/drama","drama",N1001="film &amp; video/shorts","shorts",N1001="games/video games","video games",N1001="games/tabletop games","tabletop games",N1001="games/mobile games","mobile games",N1001="journalism/audio","audio",N1001="photography/people","people",N1001="photography/photobooks","photobooks",N1001="photography/places","places",N1001="photography/nature","nature",N1001="music/electronic music","electronic music",N1001="music/rock","rock",N1001="music/indie rock","indie rock",N1001="music/faith","faith",N1001="publishing/children's books","children's books",N1001="publishing/art books","art books",N1001="publishing/fiction","fiction",N1001="publishing/translations","translations",N1001="music/pop","pop",N1001="music/classical music","classical music",N1001="publishing/nonfiction","nonfiction",N1001="publishing/radio &amp; podcasts","radio &amp; podcasts",N1001="music/world music","world music",N1001="music/metal","metal",N1001="music/jazz","jazz","TRUE","FALSE")</f>
        <v>wearables</v>
      </c>
      <c r="S1001" s="5">
        <f t="shared" si="62"/>
        <v>41926.29965277778</v>
      </c>
      <c r="T1001" s="5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60"/>
        <v>2.2157147647256061</v>
      </c>
      <c r="P1002" s="24">
        <f t="shared" si="61"/>
        <v>3304</v>
      </c>
      <c r="Q1002" t="str" cm="1">
        <f t="array" ref="Q1002">_xlfn.IFS(N1002="food/small batch","food",N1002="food/restaurants","food",N1002="food/food trucks","food",N1002="theater/spaces","theater",N1002="theater/musical","theater",N1002="theater/plays","theater",N1002="technology/web","technology",N1002="technology/space exploration","technology",N1002="technology/makerspaces","technology",N1002="technology/hardware","technology",N1002="technology/gadgets","technology",N1002="technology/wearables","technology",N1002="film &amp; video/television","film &amp; video",N1002="film &amp; video/animation","film &amp; video",N1002="film &amp; video/science fiction","film &amp; video",N1002="film &amp; video/documentary","film &amp; video",N1002="film &amp; video/drama","film &amp; video",N1002="film &amp; video/shorts","film &amp; video",N1002="games/video games","games",N1002="games/tabletop games","games",N1002="games/mobile games","games",N1002="journalism/audio","journalism",N1002="photography/people","photography",N1002="photography/photobooks","photography",N1002="photography/places","photography",N1002="photography/nature","photography",N1002="music/electronic music","music",N1002="music/rock","music",N1002="music/indie rock","music",N1002="music/faith","music",N1002="publishing/children's books","publishing",N1002="publishing/art books","publishing",N1002="publishing/fiction","publishing",N1002="publishing/translations","publishing",N1002="music/pop","music",N1002="music/classical music","music",N1002="publishing/nonfiction","publishing",N1002="publishing/radio &amp; podcasts","publishing",N1002="music/world music","music",N1002="music/metal","music",N1002="music/jazz","music","TRUE","FALSE")</f>
        <v>technology</v>
      </c>
      <c r="R1002" t="str" cm="1">
        <f t="array" ref="R1002">_xlfn.IFS(N1002="food/small batch","small batch",N1002="food/restaurants","retaurants",N1002="food/food trucks","food trucks",N1002="theater/spaces","spaces",N1002="theater/musical","musical",N1002="theater/plays","plays",N1002="technology/web","web",N1002="technology/space exploration","space exploration",N1002="technology/makerspaces","makerspaces",N1002="technology/hardware","hardware",N1002="technology/gadgets","gadgets",N1002="technology/wearables","wearables",N1002="film &amp; video/television","television",N1002="film &amp; video/animation","animation",N1002="film &amp; video/science fiction","science fiction",N1002="film &amp; video/documentary","documentary",N1002="film &amp; video/drama","drama",N1002="film &amp; video/shorts","shorts",N1002="games/video games","video games",N1002="games/tabletop games","tabletop games",N1002="games/mobile games","mobile games",N1002="journalism/audio","audio",N1002="photography/people","people",N1002="photography/photobooks","photobooks",N1002="photography/places","places",N1002="photography/nature","nature",N1002="music/electronic music","electronic music",N1002="music/rock","rock",N1002="music/indie rock","indie rock",N1002="music/faith","faith",N1002="publishing/children's books","children's books",N1002="publishing/art books","art books",N1002="publishing/fiction","fiction",N1002="publishing/translations","translations",N1002="music/pop","pop",N1002="music/classical music","classical music",N1002="publishing/nonfiction","nonfiction",N1002="publishing/radio &amp; podcasts","radio &amp; podcasts",N1002="music/world music","world music",N1002="music/metal","metal",N1002="music/jazz","jazz","TRUE","FALSE")</f>
        <v>wearables</v>
      </c>
      <c r="S1002" s="5">
        <f t="shared" si="62"/>
        <v>42749.059722222228</v>
      </c>
      <c r="T1002" s="5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60"/>
        <v>104</v>
      </c>
      <c r="P1003" s="24">
        <f t="shared" si="61"/>
        <v>1300</v>
      </c>
      <c r="Q1003" t="str" cm="1">
        <f t="array" ref="Q1003">_xlfn.IFS(N1003="food/small batch","food",N1003="food/restaurants","food",N1003="food/food trucks","food",N1003="theater/spaces","theater",N1003="theater/musical","theater",N1003="theater/plays","theater",N1003="technology/web","technology",N1003="technology/space exploration","technology",N1003="technology/makerspaces","technology",N1003="technology/hardware","technology",N1003="technology/gadgets","technology",N1003="technology/wearables","technology",N1003="film &amp; video/television","film &amp; video",N1003="film &amp; video/animation","film &amp; video",N1003="film &amp; video/science fiction","film &amp; video",N1003="film &amp; video/documentary","film &amp; video",N1003="film &amp; video/drama","film &amp; video",N1003="film &amp; video/shorts","film &amp; video",N1003="games/video games","games",N1003="games/tabletop games","games",N1003="games/mobile games","games",N1003="journalism/audio","journalism",N1003="photography/people","photography",N1003="photography/photobooks","photography",N1003="photography/places","photography",N1003="photography/nature","photography",N1003="music/electronic music","music",N1003="music/rock","music",N1003="music/indie rock","music",N1003="music/faith","music",N1003="publishing/children's books","publishing",N1003="publishing/art books","publishing",N1003="publishing/fiction","publishing",N1003="publishing/translations","publishing",N1003="music/pop","music",N1003="music/classical music","music",N1003="publishing/nonfiction","publishing",N1003="publishing/radio &amp; podcasts","publishing",N1003="music/world music","music",N1003="music/metal","music",N1003="music/jazz","music","TRUE","FALSE")</f>
        <v>technology</v>
      </c>
      <c r="R1003" t="str" cm="1">
        <f t="array" ref="R1003">_xlfn.IFS(N1003="food/small batch","small batch",N1003="food/restaurants","retaurants",N1003="food/food trucks","food trucks",N1003="theater/spaces","spaces",N1003="theater/musical","musical",N1003="theater/plays","plays",N1003="technology/web","web",N1003="technology/space exploration","space exploration",N1003="technology/makerspaces","makerspaces",N1003="technology/hardware","hardware",N1003="technology/gadgets","gadgets",N1003="technology/wearables","wearables",N1003="film &amp; video/television","television",N1003="film &amp; video/animation","animation",N1003="film &amp; video/science fiction","science fiction",N1003="film &amp; video/documentary","documentary",N1003="film &amp; video/drama","drama",N1003="film &amp; video/shorts","shorts",N1003="games/video games","video games",N1003="games/tabletop games","tabletop games",N1003="games/mobile games","mobile games",N1003="journalism/audio","audio",N1003="photography/people","people",N1003="photography/photobooks","photobooks",N1003="photography/places","places",N1003="photography/nature","nature",N1003="music/electronic music","electronic music",N1003="music/rock","rock",N1003="music/indie rock","indie rock",N1003="music/faith","faith",N1003="publishing/children's books","children's books",N1003="publishing/art books","art books",N1003="publishing/fiction","fiction",N1003="publishing/translations","translations",N1003="music/pop","pop",N1003="music/classical music","classical music",N1003="publishing/nonfiction","nonfiction",N1003="publishing/radio &amp; podcasts","radio &amp; podcasts",N1003="music/world music","world music",N1003="music/metal","metal",N1003="music/jazz","jazz","TRUE","FALSE")</f>
        <v>wearables</v>
      </c>
      <c r="S1003" s="5">
        <f t="shared" si="62"/>
        <v>42720.720057870371</v>
      </c>
      <c r="T1003" s="5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60"/>
        <v>29.6029602960296</v>
      </c>
      <c r="P1004" s="24">
        <f t="shared" si="61"/>
        <v>134.54545454545453</v>
      </c>
      <c r="Q1004" t="str" cm="1">
        <f t="array" ref="Q1004">_xlfn.IFS(N1004="food/small batch","food",N1004="food/restaurants","food",N1004="food/food trucks","food",N1004="theater/spaces","theater",N1004="theater/musical","theater",N1004="theater/plays","theater",N1004="technology/web","technology",N1004="technology/space exploration","technology",N1004="technology/makerspaces","technology",N1004="technology/hardware","technology",N1004="technology/gadgets","technology",N1004="technology/wearables","technology",N1004="film &amp; video/television","film &amp; video",N1004="film &amp; video/animation","film &amp; video",N1004="film &amp; video/science fiction","film &amp; video",N1004="film &amp; video/documentary","film &amp; video",N1004="film &amp; video/drama","film &amp; video",N1004="film &amp; video/shorts","film &amp; video",N1004="games/video games","games",N1004="games/tabletop games","games",N1004="games/mobile games","games",N1004="journalism/audio","journalism",N1004="photography/people","photography",N1004="photography/photobooks","photography",N1004="photography/places","photography",N1004="photography/nature","photography",N1004="music/electronic music","music",N1004="music/rock","music",N1004="music/indie rock","music",N1004="music/faith","music",N1004="publishing/children's books","publishing",N1004="publishing/art books","publishing",N1004="publishing/fiction","publishing",N1004="publishing/translations","publishing",N1004="music/pop","music",N1004="music/classical music","music",N1004="publishing/nonfiction","publishing",N1004="publishing/radio &amp; podcasts","publishing",N1004="music/world music","music",N1004="music/metal","music",N1004="music/jazz","music","TRUE","FALSE")</f>
        <v>technology</v>
      </c>
      <c r="R1004" t="str" cm="1">
        <f t="array" ref="R1004">_xlfn.IFS(N1004="food/small batch","small batch",N1004="food/restaurants","retaurants",N1004="food/food trucks","food trucks",N1004="theater/spaces","spaces",N1004="theater/musical","musical",N1004="theater/plays","plays",N1004="technology/web","web",N1004="technology/space exploration","space exploration",N1004="technology/makerspaces","makerspaces",N1004="technology/hardware","hardware",N1004="technology/gadgets","gadgets",N1004="technology/wearables","wearables",N1004="film &amp; video/television","television",N1004="film &amp; video/animation","animation",N1004="film &amp; video/science fiction","science fiction",N1004="film &amp; video/documentary","documentary",N1004="film &amp; video/drama","drama",N1004="film &amp; video/shorts","shorts",N1004="games/video games","video games",N1004="games/tabletop games","tabletop games",N1004="games/mobile games","mobile games",N1004="journalism/audio","audio",N1004="photography/people","people",N1004="photography/photobooks","photobooks",N1004="photography/places","places",N1004="photography/nature","nature",N1004="music/electronic music","electronic music",N1004="music/rock","rock",N1004="music/indie rock","indie rock",N1004="music/faith","faith",N1004="publishing/children's books","children's books",N1004="publishing/art books","art books",N1004="publishing/fiction","fiction",N1004="publishing/translations","translations",N1004="music/pop","pop",N1004="music/classical music","classical music",N1004="publishing/nonfiction","nonfiction",N1004="publishing/radio &amp; podcasts","radio &amp; podcasts",N1004="music/world music","world music",N1004="music/metal","metal",N1004="music/jazz","jazz","TRUE","FALSE")</f>
        <v>wearables</v>
      </c>
      <c r="S1004" s="5">
        <f t="shared" si="62"/>
        <v>42325.684189814812</v>
      </c>
      <c r="T1004" s="5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60"/>
        <v>16.055</v>
      </c>
      <c r="P1005" s="24">
        <f t="shared" si="61"/>
        <v>214.06666666666666</v>
      </c>
      <c r="Q1005" t="str" cm="1">
        <f t="array" ref="Q1005">_xlfn.IFS(N1005="food/small batch","food",N1005="food/restaurants","food",N1005="food/food trucks","food",N1005="theater/spaces","theater",N1005="theater/musical","theater",N1005="theater/plays","theater",N1005="technology/web","technology",N1005="technology/space exploration","technology",N1005="technology/makerspaces","technology",N1005="technology/hardware","technology",N1005="technology/gadgets","technology",N1005="technology/wearables","technology",N1005="film &amp; video/television","film &amp; video",N1005="film &amp; video/animation","film &amp; video",N1005="film &amp; video/science fiction","film &amp; video",N1005="film &amp; video/documentary","film &amp; video",N1005="film &amp; video/drama","film &amp; video",N1005="film &amp; video/shorts","film &amp; video",N1005="games/video games","games",N1005="games/tabletop games","games",N1005="games/mobile games","games",N1005="journalism/audio","journalism",N1005="photography/people","photography",N1005="photography/photobooks","photography",N1005="photography/places","photography",N1005="photography/nature","photography",N1005="music/electronic music","music",N1005="music/rock","music",N1005="music/indie rock","music",N1005="music/faith","music",N1005="publishing/children's books","publishing",N1005="publishing/art books","publishing",N1005="publishing/fiction","publishing",N1005="publishing/translations","publishing",N1005="music/pop","music",N1005="music/classical music","music",N1005="publishing/nonfiction","publishing",N1005="publishing/radio &amp; podcasts","publishing",N1005="music/world music","music",N1005="music/metal","music",N1005="music/jazz","music","TRUE","FALSE")</f>
        <v>technology</v>
      </c>
      <c r="R1005" t="str" cm="1">
        <f t="array" ref="R1005">_xlfn.IFS(N1005="food/small batch","small batch",N1005="food/restaurants","retaurants",N1005="food/food trucks","food trucks",N1005="theater/spaces","spaces",N1005="theater/musical","musical",N1005="theater/plays","plays",N1005="technology/web","web",N1005="technology/space exploration","space exploration",N1005="technology/makerspaces","makerspaces",N1005="technology/hardware","hardware",N1005="technology/gadgets","gadgets",N1005="technology/wearables","wearables",N1005="film &amp; video/television","television",N1005="film &amp; video/animation","animation",N1005="film &amp; video/science fiction","science fiction",N1005="film &amp; video/documentary","documentary",N1005="film &amp; video/drama","drama",N1005="film &amp; video/shorts","shorts",N1005="games/video games","video games",N1005="games/tabletop games","tabletop games",N1005="games/mobile games","mobile games",N1005="journalism/audio","audio",N1005="photography/people","people",N1005="photography/photobooks","photobooks",N1005="photography/places","places",N1005="photography/nature","nature",N1005="music/electronic music","electronic music",N1005="music/rock","rock",N1005="music/indie rock","indie rock",N1005="music/faith","faith",N1005="publishing/children's books","children's books",N1005="publishing/art books","art books",N1005="publishing/fiction","fiction",N1005="publishing/translations","translations",N1005="music/pop","pop",N1005="music/classical music","classical music",N1005="publishing/nonfiction","nonfiction",N1005="publishing/radio &amp; podcasts","radio &amp; podcasts",N1005="music/world music","world music",N1005="music/metal","metal",N1005="music/jazz","jazz","TRUE","FALSE")</f>
        <v>wearables</v>
      </c>
      <c r="S1005" s="5">
        <f t="shared" si="62"/>
        <v>42780.709039351852</v>
      </c>
      <c r="T1005" s="5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60"/>
        <v>82.207999999999998</v>
      </c>
      <c r="P1006" s="24">
        <f t="shared" si="61"/>
        <v>216.33684210526314</v>
      </c>
      <c r="Q1006" t="str" cm="1">
        <f t="array" ref="Q1006">_xlfn.IFS(N1006="food/small batch","food",N1006="food/restaurants","food",N1006="food/food trucks","food",N1006="theater/spaces","theater",N1006="theater/musical","theater",N1006="theater/plays","theater",N1006="technology/web","technology",N1006="technology/space exploration","technology",N1006="technology/makerspaces","technology",N1006="technology/hardware","technology",N1006="technology/gadgets","technology",N1006="technology/wearables","technology",N1006="film &amp; video/television","film &amp; video",N1006="film &amp; video/animation","film &amp; video",N1006="film &amp; video/science fiction","film &amp; video",N1006="film &amp; video/documentary","film &amp; video",N1006="film &amp; video/drama","film &amp; video",N1006="film &amp; video/shorts","film &amp; video",N1006="games/video games","games",N1006="games/tabletop games","games",N1006="games/mobile games","games",N1006="journalism/audio","journalism",N1006="photography/people","photography",N1006="photography/photobooks","photography",N1006="photography/places","photography",N1006="photography/nature","photography",N1006="music/electronic music","music",N1006="music/rock","music",N1006="music/indie rock","music",N1006="music/faith","music",N1006="publishing/children's books","publishing",N1006="publishing/art books","publishing",N1006="publishing/fiction","publishing",N1006="publishing/translations","publishing",N1006="music/pop","music",N1006="music/classical music","music",N1006="publishing/nonfiction","publishing",N1006="publishing/radio &amp; podcasts","publishing",N1006="music/world music","music",N1006="music/metal","music",N1006="music/jazz","music","TRUE","FALSE")</f>
        <v>technology</v>
      </c>
      <c r="R1006" t="str" cm="1">
        <f t="array" ref="R1006">_xlfn.IFS(N1006="food/small batch","small batch",N1006="food/restaurants","retaurants",N1006="food/food trucks","food trucks",N1006="theater/spaces","spaces",N1006="theater/musical","musical",N1006="theater/plays","plays",N1006="technology/web","web",N1006="technology/space exploration","space exploration",N1006="technology/makerspaces","makerspaces",N1006="technology/hardware","hardware",N1006="technology/gadgets","gadgets",N1006="technology/wearables","wearables",N1006="film &amp; video/television","television",N1006="film &amp; video/animation","animation",N1006="film &amp; video/science fiction","science fiction",N1006="film &amp; video/documentary","documentary",N1006="film &amp; video/drama","drama",N1006="film &amp; video/shorts","shorts",N1006="games/video games","video games",N1006="games/tabletop games","tabletop games",N1006="games/mobile games","mobile games",N1006="journalism/audio","audio",N1006="photography/people","people",N1006="photography/photobooks","photobooks",N1006="photography/places","places",N1006="photography/nature","nature",N1006="music/electronic music","electronic music",N1006="music/rock","rock",N1006="music/indie rock","indie rock",N1006="music/faith","faith",N1006="publishing/children's books","children's books",N1006="publishing/art books","art books",N1006="publishing/fiction","fiction",N1006="publishing/translations","translations",N1006="music/pop","pop",N1006="music/classical music","classical music",N1006="publishing/nonfiction","nonfiction",N1006="publishing/radio &amp; podcasts","radio &amp; podcasts",N1006="music/world music","world music",N1006="music/metal","metal",N1006="music/jazz","jazz","TRUE","FALSE")</f>
        <v>wearables</v>
      </c>
      <c r="S1006" s="5">
        <f t="shared" si="62"/>
        <v>42388.708645833336</v>
      </c>
      <c r="T1006" s="5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60"/>
        <v>75.051000000000002</v>
      </c>
      <c r="P1007" s="24">
        <f t="shared" si="61"/>
        <v>932.31055900621118</v>
      </c>
      <c r="Q1007" t="str" cm="1">
        <f t="array" ref="Q1007">_xlfn.IFS(N1007="food/small batch","food",N1007="food/restaurants","food",N1007="food/food trucks","food",N1007="theater/spaces","theater",N1007="theater/musical","theater",N1007="theater/plays","theater",N1007="technology/web","technology",N1007="technology/space exploration","technology",N1007="technology/makerspaces","technology",N1007="technology/hardware","technology",N1007="technology/gadgets","technology",N1007="technology/wearables","technology",N1007="film &amp; video/television","film &amp; video",N1007="film &amp; video/animation","film &amp; video",N1007="film &amp; video/science fiction","film &amp; video",N1007="film &amp; video/documentary","film &amp; video",N1007="film &amp; video/drama","film &amp; video",N1007="film &amp; video/shorts","film &amp; video",N1007="games/video games","games",N1007="games/tabletop games","games",N1007="games/mobile games","games",N1007="journalism/audio","journalism",N1007="photography/people","photography",N1007="photography/photobooks","photography",N1007="photography/places","photography",N1007="photography/nature","photography",N1007="music/electronic music","music",N1007="music/rock","music",N1007="music/indie rock","music",N1007="music/faith","music",N1007="publishing/children's books","publishing",N1007="publishing/art books","publishing",N1007="publishing/fiction","publishing",N1007="publishing/translations","publishing",N1007="music/pop","music",N1007="music/classical music","music",N1007="publishing/nonfiction","publishing",N1007="publishing/radio &amp; podcasts","publishing",N1007="music/world music","music",N1007="music/metal","music",N1007="music/jazz","music","TRUE","FALSE")</f>
        <v>technology</v>
      </c>
      <c r="R1007" t="str" cm="1">
        <f t="array" ref="R1007">_xlfn.IFS(N1007="food/small batch","small batch",N1007="food/restaurants","retaurants",N1007="food/food trucks","food trucks",N1007="theater/spaces","spaces",N1007="theater/musical","musical",N1007="theater/plays","plays",N1007="technology/web","web",N1007="technology/space exploration","space exploration",N1007="technology/makerspaces","makerspaces",N1007="technology/hardware","hardware",N1007="technology/gadgets","gadgets",N1007="technology/wearables","wearables",N1007="film &amp; video/television","television",N1007="film &amp; video/animation","animation",N1007="film &amp; video/science fiction","science fiction",N1007="film &amp; video/documentary","documentary",N1007="film &amp; video/drama","drama",N1007="film &amp; video/shorts","shorts",N1007="games/video games","video games",N1007="games/tabletop games","tabletop games",N1007="games/mobile games","mobile games",N1007="journalism/audio","audio",N1007="photography/people","people",N1007="photography/photobooks","photobooks",N1007="photography/places","places",N1007="photography/nature","nature",N1007="music/electronic music","electronic music",N1007="music/rock","rock",N1007="music/indie rock","indie rock",N1007="music/faith","faith",N1007="publishing/children's books","children's books",N1007="publishing/art books","art books",N1007="publishing/fiction","fiction",N1007="publishing/translations","translations",N1007="music/pop","pop",N1007="music/classical music","classical music",N1007="publishing/nonfiction","nonfiction",N1007="publishing/radio &amp; podcasts","radio &amp; podcasts",N1007="music/world music","world music",N1007="music/metal","metal",N1007="music/jazz","jazz","TRUE","FALSE")</f>
        <v>wearables</v>
      </c>
      <c r="S1007" s="5">
        <f t="shared" si="62"/>
        <v>42276.624803240738</v>
      </c>
      <c r="T1007" s="5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60"/>
        <v>5.8500000000000005</v>
      </c>
      <c r="P1008" s="24">
        <f t="shared" si="61"/>
        <v>29.25</v>
      </c>
      <c r="Q1008" t="str" cm="1">
        <f t="array" ref="Q1008">_xlfn.IFS(N1008="food/small batch","food",N1008="food/restaurants","food",N1008="food/food trucks","food",N1008="theater/spaces","theater",N1008="theater/musical","theater",N1008="theater/plays","theater",N1008="technology/web","technology",N1008="technology/space exploration","technology",N1008="technology/makerspaces","technology",N1008="technology/hardware","technology",N1008="technology/gadgets","technology",N1008="technology/wearables","technology",N1008="film &amp; video/television","film &amp; video",N1008="film &amp; video/animation","film &amp; video",N1008="film &amp; video/science fiction","film &amp; video",N1008="film &amp; video/documentary","film &amp; video",N1008="film &amp; video/drama","film &amp; video",N1008="film &amp; video/shorts","film &amp; video",N1008="games/video games","games",N1008="games/tabletop games","games",N1008="games/mobile games","games",N1008="journalism/audio","journalism",N1008="photography/people","photography",N1008="photography/photobooks","photography",N1008="photography/places","photography",N1008="photography/nature","photography",N1008="music/electronic music","music",N1008="music/rock","music",N1008="music/indie rock","music",N1008="music/faith","music",N1008="publishing/children's books","publishing",N1008="publishing/art books","publishing",N1008="publishing/fiction","publishing",N1008="publishing/translations","publishing",N1008="music/pop","music",N1008="music/classical music","music",N1008="publishing/nonfiction","publishing",N1008="publishing/radio &amp; podcasts","publishing",N1008="music/world music","music",N1008="music/metal","music",N1008="music/jazz","music","TRUE","FALSE")</f>
        <v>technology</v>
      </c>
      <c r="R1008" t="str" cm="1">
        <f t="array" ref="R1008">_xlfn.IFS(N1008="food/small batch","small batch",N1008="food/restaurants","retaurants",N1008="food/food trucks","food trucks",N1008="theater/spaces","spaces",N1008="theater/musical","musical",N1008="theater/plays","plays",N1008="technology/web","web",N1008="technology/space exploration","space exploration",N1008="technology/makerspaces","makerspaces",N1008="technology/hardware","hardware",N1008="technology/gadgets","gadgets",N1008="technology/wearables","wearables",N1008="film &amp; video/television","television",N1008="film &amp; video/animation","animation",N1008="film &amp; video/science fiction","science fiction",N1008="film &amp; video/documentary","documentary",N1008="film &amp; video/drama","drama",N1008="film &amp; video/shorts","shorts",N1008="games/video games","video games",N1008="games/tabletop games","tabletop games",N1008="games/mobile games","mobile games",N1008="journalism/audio","audio",N1008="photography/people","people",N1008="photography/photobooks","photobooks",N1008="photography/places","places",N1008="photography/nature","nature",N1008="music/electronic music","electronic music",N1008="music/rock","rock",N1008="music/indie rock","indie rock",N1008="music/faith","faith",N1008="publishing/children's books","children's books",N1008="publishing/art books","art books",N1008="publishing/fiction","fiction",N1008="publishing/translations","translations",N1008="music/pop","pop",N1008="music/classical music","classical music",N1008="publishing/nonfiction","nonfiction",N1008="publishing/radio &amp; podcasts","radio &amp; podcasts",N1008="music/world music","world music",N1008="music/metal","metal",N1008="music/jazz","jazz","TRUE","FALSE")</f>
        <v>wearables</v>
      </c>
      <c r="S1008" s="5">
        <f t="shared" si="62"/>
        <v>41977.040185185186</v>
      </c>
      <c r="T1008" s="5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60"/>
        <v>44.32</v>
      </c>
      <c r="P1009" s="24">
        <f t="shared" si="61"/>
        <v>174.94736842105263</v>
      </c>
      <c r="Q1009" t="str" cm="1">
        <f t="array" ref="Q1009">_xlfn.IFS(N1009="food/small batch","food",N1009="food/restaurants","food",N1009="food/food trucks","food",N1009="theater/spaces","theater",N1009="theater/musical","theater",N1009="theater/plays","theater",N1009="technology/web","technology",N1009="technology/space exploration","technology",N1009="technology/makerspaces","technology",N1009="technology/hardware","technology",N1009="technology/gadgets","technology",N1009="technology/wearables","technology",N1009="film &amp; video/television","film &amp; video",N1009="film &amp; video/animation","film &amp; video",N1009="film &amp; video/science fiction","film &amp; video",N1009="film &amp; video/documentary","film &amp; video",N1009="film &amp; video/drama","film &amp; video",N1009="film &amp; video/shorts","film &amp; video",N1009="games/video games","games",N1009="games/tabletop games","games",N1009="games/mobile games","games",N1009="journalism/audio","journalism",N1009="photography/people","photography",N1009="photography/photobooks","photography",N1009="photography/places","photography",N1009="photography/nature","photography",N1009="music/electronic music","music",N1009="music/rock","music",N1009="music/indie rock","music",N1009="music/faith","music",N1009="publishing/children's books","publishing",N1009="publishing/art books","publishing",N1009="publishing/fiction","publishing",N1009="publishing/translations","publishing",N1009="music/pop","music",N1009="music/classical music","music",N1009="publishing/nonfiction","publishing",N1009="publishing/radio &amp; podcasts","publishing",N1009="music/world music","music",N1009="music/metal","music",N1009="music/jazz","music","TRUE","FALSE")</f>
        <v>technology</v>
      </c>
      <c r="R1009" t="str" cm="1">
        <f t="array" ref="R1009">_xlfn.IFS(N1009="food/small batch","small batch",N1009="food/restaurants","retaurants",N1009="food/food trucks","food trucks",N1009="theater/spaces","spaces",N1009="theater/musical","musical",N1009="theater/plays","plays",N1009="technology/web","web",N1009="technology/space exploration","space exploration",N1009="technology/makerspaces","makerspaces",N1009="technology/hardware","hardware",N1009="technology/gadgets","gadgets",N1009="technology/wearables","wearables",N1009="film &amp; video/television","television",N1009="film &amp; video/animation","animation",N1009="film &amp; video/science fiction","science fiction",N1009="film &amp; video/documentary","documentary",N1009="film &amp; video/drama","drama",N1009="film &amp; video/shorts","shorts",N1009="games/video games","video games",N1009="games/tabletop games","tabletop games",N1009="games/mobile games","mobile games",N1009="journalism/audio","audio",N1009="photography/people","people",N1009="photography/photobooks","photobooks",N1009="photography/places","places",N1009="photography/nature","nature",N1009="music/electronic music","electronic music",N1009="music/rock","rock",N1009="music/indie rock","indie rock",N1009="music/faith","faith",N1009="publishing/children's books","children's books",N1009="publishing/art books","art books",N1009="publishing/fiction","fiction",N1009="publishing/translations","translations",N1009="music/pop","pop",N1009="music/classical music","classical music",N1009="publishing/nonfiction","nonfiction",N1009="publishing/radio &amp; podcasts","radio &amp; podcasts",N1009="music/world music","world music",N1009="music/metal","metal",N1009="music/jazz","jazz","TRUE","FALSE")</f>
        <v>wearables</v>
      </c>
      <c r="S1009" s="5">
        <f t="shared" si="62"/>
        <v>42676.583599537036</v>
      </c>
      <c r="T1009" s="5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60"/>
        <v>0.26737967914438499</v>
      </c>
      <c r="P1010" s="24">
        <f t="shared" si="61"/>
        <v>250</v>
      </c>
      <c r="Q1010" t="str" cm="1">
        <f t="array" ref="Q1010">_xlfn.IFS(N1010="food/small batch","food",N1010="food/restaurants","food",N1010="food/food trucks","food",N1010="theater/spaces","theater",N1010="theater/musical","theater",N1010="theater/plays","theater",N1010="technology/web","technology",N1010="technology/space exploration","technology",N1010="technology/makerspaces","technology",N1010="technology/hardware","technology",N1010="technology/gadgets","technology",N1010="technology/wearables","technology",N1010="film &amp; video/television","film &amp; video",N1010="film &amp; video/animation","film &amp; video",N1010="film &amp; video/science fiction","film &amp; video",N1010="film &amp; video/documentary","film &amp; video",N1010="film &amp; video/drama","film &amp; video",N1010="film &amp; video/shorts","film &amp; video",N1010="games/video games","games",N1010="games/tabletop games","games",N1010="games/mobile games","games",N1010="journalism/audio","journalism",N1010="photography/people","photography",N1010="photography/photobooks","photography",N1010="photography/places","photography",N1010="photography/nature","photography",N1010="music/electronic music","music",N1010="music/rock","music",N1010="music/indie rock","music",N1010="music/faith","music",N1010="publishing/children's books","publishing",N1010="publishing/art books","publishing",N1010="publishing/fiction","publishing",N1010="publishing/translations","publishing",N1010="music/pop","music",N1010="music/classical music","music",N1010="publishing/nonfiction","publishing",N1010="publishing/radio &amp; podcasts","publishing",N1010="music/world music","music",N1010="music/metal","music",N1010="music/jazz","music","TRUE","FALSE")</f>
        <v>technology</v>
      </c>
      <c r="R1010" t="str" cm="1">
        <f t="array" ref="R1010">_xlfn.IFS(N1010="food/small batch","small batch",N1010="food/restaurants","retaurants",N1010="food/food trucks","food trucks",N1010="theater/spaces","spaces",N1010="theater/musical","musical",N1010="theater/plays","plays",N1010="technology/web","web",N1010="technology/space exploration","space exploration",N1010="technology/makerspaces","makerspaces",N1010="technology/hardware","hardware",N1010="technology/gadgets","gadgets",N1010="technology/wearables","wearables",N1010="film &amp; video/television","television",N1010="film &amp; video/animation","animation",N1010="film &amp; video/science fiction","science fiction",N1010="film &amp; video/documentary","documentary",N1010="film &amp; video/drama","drama",N1010="film &amp; video/shorts","shorts",N1010="games/video games","video games",N1010="games/tabletop games","tabletop games",N1010="games/mobile games","mobile games",N1010="journalism/audio","audio",N1010="photography/people","people",N1010="photography/photobooks","photobooks",N1010="photography/places","places",N1010="photography/nature","nature",N1010="music/electronic music","electronic music",N1010="music/rock","rock",N1010="music/indie rock","indie rock",N1010="music/faith","faith",N1010="publishing/children's books","children's books",N1010="publishing/art books","art books",N1010="publishing/fiction","fiction",N1010="publishing/translations","translations",N1010="music/pop","pop",N1010="music/classical music","classical music",N1010="publishing/nonfiction","nonfiction",N1010="publishing/radio &amp; podcasts","radio &amp; podcasts",N1010="music/world music","world music",N1010="music/metal","metal",N1010="music/jazz","jazz","TRUE","FALSE")</f>
        <v>wearables</v>
      </c>
      <c r="S1010" s="5">
        <f t="shared" si="62"/>
        <v>42702.809201388889</v>
      </c>
      <c r="T1010" s="5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60"/>
        <v>13.13</v>
      </c>
      <c r="P1011" s="24">
        <f t="shared" si="61"/>
        <v>65</v>
      </c>
      <c r="Q1011" t="str" cm="1">
        <f t="array" ref="Q1011">_xlfn.IFS(N1011="food/small batch","food",N1011="food/restaurants","food",N1011="food/food trucks","food",N1011="theater/spaces","theater",N1011="theater/musical","theater",N1011="theater/plays","theater",N1011="technology/web","technology",N1011="technology/space exploration","technology",N1011="technology/makerspaces","technology",N1011="technology/hardware","technology",N1011="technology/gadgets","technology",N1011="technology/wearables","technology",N1011="film &amp; video/television","film &amp; video",N1011="film &amp; video/animation","film &amp; video",N1011="film &amp; video/science fiction","film &amp; video",N1011="film &amp; video/documentary","film &amp; video",N1011="film &amp; video/drama","film &amp; video",N1011="film &amp; video/shorts","film &amp; video",N1011="games/video games","games",N1011="games/tabletop games","games",N1011="games/mobile games","games",N1011="journalism/audio","journalism",N1011="photography/people","photography",N1011="photography/photobooks","photography",N1011="photography/places","photography",N1011="photography/nature","photography",N1011="music/electronic music","music",N1011="music/rock","music",N1011="music/indie rock","music",N1011="music/faith","music",N1011="publishing/children's books","publishing",N1011="publishing/art books","publishing",N1011="publishing/fiction","publishing",N1011="publishing/translations","publishing",N1011="music/pop","music",N1011="music/classical music","music",N1011="publishing/nonfiction","publishing",N1011="publishing/radio &amp; podcasts","publishing",N1011="music/world music","music",N1011="music/metal","music",N1011="music/jazz","music","TRUE","FALSE")</f>
        <v>technology</v>
      </c>
      <c r="R1011" t="str" cm="1">
        <f t="array" ref="R1011">_xlfn.IFS(N1011="food/small batch","small batch",N1011="food/restaurants","retaurants",N1011="food/food trucks","food trucks",N1011="theater/spaces","spaces",N1011="theater/musical","musical",N1011="theater/plays","plays",N1011="technology/web","web",N1011="technology/space exploration","space exploration",N1011="technology/makerspaces","makerspaces",N1011="technology/hardware","hardware",N1011="technology/gadgets","gadgets",N1011="technology/wearables","wearables",N1011="film &amp; video/television","television",N1011="film &amp; video/animation","animation",N1011="film &amp; video/science fiction","science fiction",N1011="film &amp; video/documentary","documentary",N1011="film &amp; video/drama","drama",N1011="film &amp; video/shorts","shorts",N1011="games/video games","video games",N1011="games/tabletop games","tabletop games",N1011="games/mobile games","mobile games",N1011="journalism/audio","audio",N1011="photography/people","people",N1011="photography/photobooks","photobooks",N1011="photography/places","places",N1011="photography/nature","nature",N1011="music/electronic music","electronic music",N1011="music/rock","rock",N1011="music/indie rock","indie rock",N1011="music/faith","faith",N1011="publishing/children's books","children's books",N1011="publishing/art books","art books",N1011="publishing/fiction","fiction",N1011="publishing/translations","translations",N1011="music/pop","pop",N1011="music/classical music","classical music",N1011="publishing/nonfiction","nonfiction",N1011="publishing/radio &amp; podcasts","radio &amp; podcasts",N1011="music/world music","world music",N1011="music/metal","metal",N1011="music/jazz","jazz","TRUE","FALSE")</f>
        <v>wearables</v>
      </c>
      <c r="S1011" s="5">
        <f t="shared" si="62"/>
        <v>42510.604699074072</v>
      </c>
      <c r="T1011" s="5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60"/>
        <v>0.19088937093275488</v>
      </c>
      <c r="P1012" s="24">
        <f t="shared" si="61"/>
        <v>55</v>
      </c>
      <c r="Q1012" t="str" cm="1">
        <f t="array" ref="Q1012">_xlfn.IFS(N1012="food/small batch","food",N1012="food/restaurants","food",N1012="food/food trucks","food",N1012="theater/spaces","theater",N1012="theater/musical","theater",N1012="theater/plays","theater",N1012="technology/web","technology",N1012="technology/space exploration","technology",N1012="technology/makerspaces","technology",N1012="technology/hardware","technology",N1012="technology/gadgets","technology",N1012="technology/wearables","technology",N1012="film &amp; video/television","film &amp; video",N1012="film &amp; video/animation","film &amp; video",N1012="film &amp; video/science fiction","film &amp; video",N1012="film &amp; video/documentary","film &amp; video",N1012="film &amp; video/drama","film &amp; video",N1012="film &amp; video/shorts","film &amp; video",N1012="games/video games","games",N1012="games/tabletop games","games",N1012="games/mobile games","games",N1012="journalism/audio","journalism",N1012="photography/people","photography",N1012="photography/photobooks","photography",N1012="photography/places","photography",N1012="photography/nature","photography",N1012="music/electronic music","music",N1012="music/rock","music",N1012="music/indie rock","music",N1012="music/faith","music",N1012="publishing/children's books","publishing",N1012="publishing/art books","publishing",N1012="publishing/fiction","publishing",N1012="publishing/translations","publishing",N1012="music/pop","music",N1012="music/classical music","music",N1012="publishing/nonfiction","publishing",N1012="publishing/radio &amp; podcasts","publishing",N1012="music/world music","music",N1012="music/metal","music",N1012="music/jazz","music","TRUE","FALSE")</f>
        <v>technology</v>
      </c>
      <c r="R1012" t="str" cm="1">
        <f t="array" ref="R1012">_xlfn.IFS(N1012="food/small batch","small batch",N1012="food/restaurants","retaurants",N1012="food/food trucks","food trucks",N1012="theater/spaces","spaces",N1012="theater/musical","musical",N1012="theater/plays","plays",N1012="technology/web","web",N1012="technology/space exploration","space exploration",N1012="technology/makerspaces","makerspaces",N1012="technology/hardware","hardware",N1012="technology/gadgets","gadgets",N1012="technology/wearables","wearables",N1012="film &amp; video/television","television",N1012="film &amp; video/animation","animation",N1012="film &amp; video/science fiction","science fiction",N1012="film &amp; video/documentary","documentary",N1012="film &amp; video/drama","drama",N1012="film &amp; video/shorts","shorts",N1012="games/video games","video games",N1012="games/tabletop games","tabletop games",N1012="games/mobile games","mobile games",N1012="journalism/audio","audio",N1012="photography/people","people",N1012="photography/photobooks","photobooks",N1012="photography/places","places",N1012="photography/nature","nature",N1012="music/electronic music","electronic music",N1012="music/rock","rock",N1012="music/indie rock","indie rock",N1012="music/faith","faith",N1012="publishing/children's books","children's books",N1012="publishing/art books","art books",N1012="publishing/fiction","fiction",N1012="publishing/translations","translations",N1012="music/pop","pop",N1012="music/classical music","classical music",N1012="publishing/nonfiction","nonfiction",N1012="publishing/radio &amp; podcasts","radio &amp; podcasts",N1012="music/world music","world music",N1012="music/metal","metal",N1012="music/jazz","jazz","TRUE","FALSE")</f>
        <v>wearables</v>
      </c>
      <c r="S1012" s="5">
        <f t="shared" si="62"/>
        <v>42561.829421296294</v>
      </c>
      <c r="T1012" s="5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60"/>
        <v>0.375</v>
      </c>
      <c r="P1013" s="24">
        <f t="shared" si="61"/>
        <v>75</v>
      </c>
      <c r="Q1013" t="str" cm="1">
        <f t="array" ref="Q1013">_xlfn.IFS(N1013="food/small batch","food",N1013="food/restaurants","food",N1013="food/food trucks","food",N1013="theater/spaces","theater",N1013="theater/musical","theater",N1013="theater/plays","theater",N1013="technology/web","technology",N1013="technology/space exploration","technology",N1013="technology/makerspaces","technology",N1013="technology/hardware","technology",N1013="technology/gadgets","technology",N1013="technology/wearables","technology",N1013="film &amp; video/television","film &amp; video",N1013="film &amp; video/animation","film &amp; video",N1013="film &amp; video/science fiction","film &amp; video",N1013="film &amp; video/documentary","film &amp; video",N1013="film &amp; video/drama","film &amp; video",N1013="film &amp; video/shorts","film &amp; video",N1013="games/video games","games",N1013="games/tabletop games","games",N1013="games/mobile games","games",N1013="journalism/audio","journalism",N1013="photography/people","photography",N1013="photography/photobooks","photography",N1013="photography/places","photography",N1013="photography/nature","photography",N1013="music/electronic music","music",N1013="music/rock","music",N1013="music/indie rock","music",N1013="music/faith","music",N1013="publishing/children's books","publishing",N1013="publishing/art books","publishing",N1013="publishing/fiction","publishing",N1013="publishing/translations","publishing",N1013="music/pop","music",N1013="music/classical music","music",N1013="publishing/nonfiction","publishing",N1013="publishing/radio &amp; podcasts","publishing",N1013="music/world music","music",N1013="music/metal","music",N1013="music/jazz","music","TRUE","FALSE")</f>
        <v>technology</v>
      </c>
      <c r="R1013" t="str" cm="1">
        <f t="array" ref="R1013">_xlfn.IFS(N1013="food/small batch","small batch",N1013="food/restaurants","retaurants",N1013="food/food trucks","food trucks",N1013="theater/spaces","spaces",N1013="theater/musical","musical",N1013="theater/plays","plays",N1013="technology/web","web",N1013="technology/space exploration","space exploration",N1013="technology/makerspaces","makerspaces",N1013="technology/hardware","hardware",N1013="technology/gadgets","gadgets",N1013="technology/wearables","wearables",N1013="film &amp; video/television","television",N1013="film &amp; video/animation","animation",N1013="film &amp; video/science fiction","science fiction",N1013="film &amp; video/documentary","documentary",N1013="film &amp; video/drama","drama",N1013="film &amp; video/shorts","shorts",N1013="games/video games","video games",N1013="games/tabletop games","tabletop games",N1013="games/mobile games","mobile games",N1013="journalism/audio","audio",N1013="photography/people","people",N1013="photography/photobooks","photobooks",N1013="photography/places","places",N1013="photography/nature","nature",N1013="music/electronic music","electronic music",N1013="music/rock","rock",N1013="music/indie rock","indie rock",N1013="music/faith","faith",N1013="publishing/children's books","children's books",N1013="publishing/art books","art books",N1013="publishing/fiction","fiction",N1013="publishing/translations","translations",N1013="music/pop","pop",N1013="music/classical music","classical music",N1013="publishing/nonfiction","nonfiction",N1013="publishing/radio &amp; podcasts","radio &amp; podcasts",N1013="music/world music","world music",N1013="music/metal","metal",N1013="music/jazz","jazz","TRUE","FALSE")</f>
        <v>wearables</v>
      </c>
      <c r="S1013" s="5">
        <f t="shared" si="62"/>
        <v>41946.898090277777</v>
      </c>
      <c r="T1013" s="5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60"/>
        <v>21535.021000000001</v>
      </c>
      <c r="P1014" s="24">
        <f t="shared" si="61"/>
        <v>1389.3561935483872</v>
      </c>
      <c r="Q1014" t="str" cm="1">
        <f t="array" ref="Q1014">_xlfn.IFS(N1014="food/small batch","food",N1014="food/restaurants","food",N1014="food/food trucks","food",N1014="theater/spaces","theater",N1014="theater/musical","theater",N1014="theater/plays","theater",N1014="technology/web","technology",N1014="technology/space exploration","technology",N1014="technology/makerspaces","technology",N1014="technology/hardware","technology",N1014="technology/gadgets","technology",N1014="technology/wearables","technology",N1014="film &amp; video/television","film &amp; video",N1014="film &amp; video/animation","film &amp; video",N1014="film &amp; video/science fiction","film &amp; video",N1014="film &amp; video/documentary","film &amp; video",N1014="film &amp; video/drama","film &amp; video",N1014="film &amp; video/shorts","film &amp; video",N1014="games/video games","games",N1014="games/tabletop games","games",N1014="games/mobile games","games",N1014="journalism/audio","journalism",N1014="photography/people","photography",N1014="photography/photobooks","photography",N1014="photography/places","photography",N1014="photography/nature","photography",N1014="music/electronic music","music",N1014="music/rock","music",N1014="music/indie rock","music",N1014="music/faith","music",N1014="publishing/children's books","publishing",N1014="publishing/art books","publishing",N1014="publishing/fiction","publishing",N1014="publishing/translations","publishing",N1014="music/pop","music",N1014="music/classical music","music",N1014="publishing/nonfiction","publishing",N1014="publishing/radio &amp; podcasts","publishing",N1014="music/world music","music",N1014="music/metal","music",N1014="music/jazz","music","TRUE","FALSE")</f>
        <v>technology</v>
      </c>
      <c r="R1014" t="str" cm="1">
        <f t="array" ref="R1014">_xlfn.IFS(N1014="food/small batch","small batch",N1014="food/restaurants","retaurants",N1014="food/food trucks","food trucks",N1014="theater/spaces","spaces",N1014="theater/musical","musical",N1014="theater/plays","plays",N1014="technology/web","web",N1014="technology/space exploration","space exploration",N1014="technology/makerspaces","makerspaces",N1014="technology/hardware","hardware",N1014="technology/gadgets","gadgets",N1014="technology/wearables","wearables",N1014="film &amp; video/television","television",N1014="film &amp; video/animation","animation",N1014="film &amp; video/science fiction","science fiction",N1014="film &amp; video/documentary","documentary",N1014="film &amp; video/drama","drama",N1014="film &amp; video/shorts","shorts",N1014="games/video games","video games",N1014="games/tabletop games","tabletop games",N1014="games/mobile games","mobile games",N1014="journalism/audio","audio",N1014="photography/people","people",N1014="photography/photobooks","photobooks",N1014="photography/places","places",N1014="photography/nature","nature",N1014="music/electronic music","electronic music",N1014="music/rock","rock",N1014="music/indie rock","indie rock",N1014="music/faith","faith",N1014="publishing/children's books","children's books",N1014="publishing/art books","art books",N1014="publishing/fiction","fiction",N1014="publishing/translations","translations",N1014="music/pop","pop",N1014="music/classical music","classical music",N1014="publishing/nonfiction","nonfiction",N1014="publishing/radio &amp; podcasts","radio &amp; podcasts",N1014="music/world music","world music",N1014="music/metal","metal",N1014="music/jazz","jazz","TRUE","FALSE")</f>
        <v>wearables</v>
      </c>
      <c r="S1014" s="5">
        <f t="shared" si="62"/>
        <v>42714.440416666665</v>
      </c>
      <c r="T1014" s="5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60"/>
        <v>34.527999999999999</v>
      </c>
      <c r="P1015" s="24">
        <f t="shared" si="61"/>
        <v>95.911111111111111</v>
      </c>
      <c r="Q1015" t="str" cm="1">
        <f t="array" ref="Q1015">_xlfn.IFS(N1015="food/small batch","food",N1015="food/restaurants","food",N1015="food/food trucks","food",N1015="theater/spaces","theater",N1015="theater/musical","theater",N1015="theater/plays","theater",N1015="technology/web","technology",N1015="technology/space exploration","technology",N1015="technology/makerspaces","technology",N1015="technology/hardware","technology",N1015="technology/gadgets","technology",N1015="technology/wearables","technology",N1015="film &amp; video/television","film &amp; video",N1015="film &amp; video/animation","film &amp; video",N1015="film &amp; video/science fiction","film &amp; video",N1015="film &amp; video/documentary","film &amp; video",N1015="film &amp; video/drama","film &amp; video",N1015="film &amp; video/shorts","film &amp; video",N1015="games/video games","games",N1015="games/tabletop games","games",N1015="games/mobile games","games",N1015="journalism/audio","journalism",N1015="photography/people","photography",N1015="photography/photobooks","photography",N1015="photography/places","photography",N1015="photography/nature","photography",N1015="music/electronic music","music",N1015="music/rock","music",N1015="music/indie rock","music",N1015="music/faith","music",N1015="publishing/children's books","publishing",N1015="publishing/art books","publishing",N1015="publishing/fiction","publishing",N1015="publishing/translations","publishing",N1015="music/pop","music",N1015="music/classical music","music",N1015="publishing/nonfiction","publishing",N1015="publishing/radio &amp; podcasts","publishing",N1015="music/world music","music",N1015="music/metal","music",N1015="music/jazz","music","TRUE","FALSE")</f>
        <v>technology</v>
      </c>
      <c r="R1015" t="str" cm="1">
        <f t="array" ref="R1015">_xlfn.IFS(N1015="food/small batch","small batch",N1015="food/restaurants","retaurants",N1015="food/food trucks","food trucks",N1015="theater/spaces","spaces",N1015="theater/musical","musical",N1015="theater/plays","plays",N1015="technology/web","web",N1015="technology/space exploration","space exploration",N1015="technology/makerspaces","makerspaces",N1015="technology/hardware","hardware",N1015="technology/gadgets","gadgets",N1015="technology/wearables","wearables",N1015="film &amp; video/television","television",N1015="film &amp; video/animation","animation",N1015="film &amp; video/science fiction","science fiction",N1015="film &amp; video/documentary","documentary",N1015="film &amp; video/drama","drama",N1015="film &amp; video/shorts","shorts",N1015="games/video games","video games",N1015="games/tabletop games","tabletop games",N1015="games/mobile games","mobile games",N1015="journalism/audio","audio",N1015="photography/people","people",N1015="photography/photobooks","photobooks",N1015="photography/places","places",N1015="photography/nature","nature",N1015="music/electronic music","electronic music",N1015="music/rock","rock",N1015="music/indie rock","indie rock",N1015="music/faith","faith",N1015="publishing/children's books","children's books",N1015="publishing/art books","art books",N1015="publishing/fiction","fiction",N1015="publishing/translations","translations",N1015="music/pop","pop",N1015="music/classical music","classical music",N1015="publishing/nonfiction","nonfiction",N1015="publishing/radio &amp; podcasts","radio &amp; podcasts",N1015="music/world music","world music",N1015="music/metal","metal",N1015="music/jazz","jazz","TRUE","FALSE")</f>
        <v>wearables</v>
      </c>
      <c r="S1015" s="5">
        <f t="shared" si="62"/>
        <v>42339.833981481483</v>
      </c>
      <c r="T1015" s="5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60"/>
        <v>30.599999999999998</v>
      </c>
      <c r="P1016" s="24">
        <f t="shared" si="61"/>
        <v>191.25</v>
      </c>
      <c r="Q1016" t="str" cm="1">
        <f t="array" ref="Q1016">_xlfn.IFS(N1016="food/small batch","food",N1016="food/restaurants","food",N1016="food/food trucks","food",N1016="theater/spaces","theater",N1016="theater/musical","theater",N1016="theater/plays","theater",N1016="technology/web","technology",N1016="technology/space exploration","technology",N1016="technology/makerspaces","technology",N1016="technology/hardware","technology",N1016="technology/gadgets","technology",N1016="technology/wearables","technology",N1016="film &amp; video/television","film &amp; video",N1016="film &amp; video/animation","film &amp; video",N1016="film &amp; video/science fiction","film &amp; video",N1016="film &amp; video/documentary","film &amp; video",N1016="film &amp; video/drama","film &amp; video",N1016="film &amp; video/shorts","film &amp; video",N1016="games/video games","games",N1016="games/tabletop games","games",N1016="games/mobile games","games",N1016="journalism/audio","journalism",N1016="photography/people","photography",N1016="photography/photobooks","photography",N1016="photography/places","photography",N1016="photography/nature","photography",N1016="music/electronic music","music",N1016="music/rock","music",N1016="music/indie rock","music",N1016="music/faith","music",N1016="publishing/children's books","publishing",N1016="publishing/art books","publishing",N1016="publishing/fiction","publishing",N1016="publishing/translations","publishing",N1016="music/pop","music",N1016="music/classical music","music",N1016="publishing/nonfiction","publishing",N1016="publishing/radio &amp; podcasts","publishing",N1016="music/world music","music",N1016="music/metal","music",N1016="music/jazz","music","TRUE","FALSE")</f>
        <v>technology</v>
      </c>
      <c r="R1016" t="str" cm="1">
        <f t="array" ref="R1016">_xlfn.IFS(N1016="food/small batch","small batch",N1016="food/restaurants","retaurants",N1016="food/food trucks","food trucks",N1016="theater/spaces","spaces",N1016="theater/musical","musical",N1016="theater/plays","plays",N1016="technology/web","web",N1016="technology/space exploration","space exploration",N1016="technology/makerspaces","makerspaces",N1016="technology/hardware","hardware",N1016="technology/gadgets","gadgets",N1016="technology/wearables","wearables",N1016="film &amp; video/television","television",N1016="film &amp; video/animation","animation",N1016="film &amp; video/science fiction","science fiction",N1016="film &amp; video/documentary","documentary",N1016="film &amp; video/drama","drama",N1016="film &amp; video/shorts","shorts",N1016="games/video games","video games",N1016="games/tabletop games","tabletop games",N1016="games/mobile games","mobile games",N1016="journalism/audio","audio",N1016="photography/people","people",N1016="photography/photobooks","photobooks",N1016="photography/places","places",N1016="photography/nature","nature",N1016="music/electronic music","electronic music",N1016="music/rock","rock",N1016="music/indie rock","indie rock",N1016="music/faith","faith",N1016="publishing/children's books","children's books",N1016="publishing/art books","art books",N1016="publishing/fiction","fiction",N1016="publishing/translations","translations",N1016="music/pop","pop",N1016="music/classical music","classical music",N1016="publishing/nonfiction","nonfiction",N1016="publishing/radio &amp; podcasts","radio &amp; podcasts",N1016="music/world music","world music",N1016="music/metal","metal",N1016="music/jazz","jazz","TRUE","FALSE")</f>
        <v>wearables</v>
      </c>
      <c r="S1016" s="5">
        <f t="shared" si="62"/>
        <v>41955.002488425926</v>
      </c>
      <c r="T1016" s="5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60"/>
        <v>2.666666666666667</v>
      </c>
      <c r="P1017" s="24">
        <f t="shared" si="61"/>
        <v>40</v>
      </c>
      <c r="Q1017" t="str" cm="1">
        <f t="array" ref="Q1017">_xlfn.IFS(N1017="food/small batch","food",N1017="food/restaurants","food",N1017="food/food trucks","food",N1017="theater/spaces","theater",N1017="theater/musical","theater",N1017="theater/plays","theater",N1017="technology/web","technology",N1017="technology/space exploration","technology",N1017="technology/makerspaces","technology",N1017="technology/hardware","technology",N1017="technology/gadgets","technology",N1017="technology/wearables","technology",N1017="film &amp; video/television","film &amp; video",N1017="film &amp; video/animation","film &amp; video",N1017="film &amp; video/science fiction","film &amp; video",N1017="film &amp; video/documentary","film &amp; video",N1017="film &amp; video/drama","film &amp; video",N1017="film &amp; video/shorts","film &amp; video",N1017="games/video games","games",N1017="games/tabletop games","games",N1017="games/mobile games","games",N1017="journalism/audio","journalism",N1017="photography/people","photography",N1017="photography/photobooks","photography",N1017="photography/places","photography",N1017="photography/nature","photography",N1017="music/electronic music","music",N1017="music/rock","music",N1017="music/indie rock","music",N1017="music/faith","music",N1017="publishing/children's books","publishing",N1017="publishing/art books","publishing",N1017="publishing/fiction","publishing",N1017="publishing/translations","publishing",N1017="music/pop","music",N1017="music/classical music","music",N1017="publishing/nonfiction","publishing",N1017="publishing/radio &amp; podcasts","publishing",N1017="music/world music","music",N1017="music/metal","music",N1017="music/jazz","music","TRUE","FALSE")</f>
        <v>technology</v>
      </c>
      <c r="R1017" t="str" cm="1">
        <f t="array" ref="R1017">_xlfn.IFS(N1017="food/small batch","small batch",N1017="food/restaurants","retaurants",N1017="food/food trucks","food trucks",N1017="theater/spaces","spaces",N1017="theater/musical","musical",N1017="theater/plays","plays",N1017="technology/web","web",N1017="technology/space exploration","space exploration",N1017="technology/makerspaces","makerspaces",N1017="technology/hardware","hardware",N1017="technology/gadgets","gadgets",N1017="technology/wearables","wearables",N1017="film &amp; video/television","television",N1017="film &amp; video/animation","animation",N1017="film &amp; video/science fiction","science fiction",N1017="film &amp; video/documentary","documentary",N1017="film &amp; video/drama","drama",N1017="film &amp; video/shorts","shorts",N1017="games/video games","video games",N1017="games/tabletop games","tabletop games",N1017="games/mobile games","mobile games",N1017="journalism/audio","audio",N1017="photography/people","people",N1017="photography/photobooks","photobooks",N1017="photography/places","places",N1017="photography/nature","nature",N1017="music/electronic music","electronic music",N1017="music/rock","rock",N1017="music/indie rock","indie rock",N1017="music/faith","faith",N1017="publishing/children's books","children's books",N1017="publishing/art books","art books",N1017="publishing/fiction","fiction",N1017="publishing/translations","translations",N1017="music/pop","pop",N1017="music/classical music","classical music",N1017="publishing/nonfiction","nonfiction",N1017="publishing/radio &amp; podcasts","radio &amp; podcasts",N1017="music/world music","world music",N1017="music/metal","metal",N1017="music/jazz","jazz","TRUE","FALSE")</f>
        <v>wearables</v>
      </c>
      <c r="S1017" s="5">
        <f t="shared" si="62"/>
        <v>42303.878414351857</v>
      </c>
      <c r="T1017" s="5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60"/>
        <v>2.8420000000000001</v>
      </c>
      <c r="P1018" s="24">
        <f t="shared" si="61"/>
        <v>74.78947368421052</v>
      </c>
      <c r="Q1018" t="str" cm="1">
        <f t="array" ref="Q1018">_xlfn.IFS(N1018="food/small batch","food",N1018="food/restaurants","food",N1018="food/food trucks","food",N1018="theater/spaces","theater",N1018="theater/musical","theater",N1018="theater/plays","theater",N1018="technology/web","technology",N1018="technology/space exploration","technology",N1018="technology/makerspaces","technology",N1018="technology/hardware","technology",N1018="technology/gadgets","technology",N1018="technology/wearables","technology",N1018="film &amp; video/television","film &amp; video",N1018="film &amp; video/animation","film &amp; video",N1018="film &amp; video/science fiction","film &amp; video",N1018="film &amp; video/documentary","film &amp; video",N1018="film &amp; video/drama","film &amp; video",N1018="film &amp; video/shorts","film &amp; video",N1018="games/video games","games",N1018="games/tabletop games","games",N1018="games/mobile games","games",N1018="journalism/audio","journalism",N1018="photography/people","photography",N1018="photography/photobooks","photography",N1018="photography/places","photography",N1018="photography/nature","photography",N1018="music/electronic music","music",N1018="music/rock","music",N1018="music/indie rock","music",N1018="music/faith","music",N1018="publishing/children's books","publishing",N1018="publishing/art books","publishing",N1018="publishing/fiction","publishing",N1018="publishing/translations","publishing",N1018="music/pop","music",N1018="music/classical music","music",N1018="publishing/nonfiction","publishing",N1018="publishing/radio &amp; podcasts","publishing",N1018="music/world music","music",N1018="music/metal","music",N1018="music/jazz","music","TRUE","FALSE")</f>
        <v>technology</v>
      </c>
      <c r="R1018" t="str" cm="1">
        <f t="array" ref="R1018">_xlfn.IFS(N1018="food/small batch","small batch",N1018="food/restaurants","retaurants",N1018="food/food trucks","food trucks",N1018="theater/spaces","spaces",N1018="theater/musical","musical",N1018="theater/plays","plays",N1018="technology/web","web",N1018="technology/space exploration","space exploration",N1018="technology/makerspaces","makerspaces",N1018="technology/hardware","hardware",N1018="technology/gadgets","gadgets",N1018="technology/wearables","wearables",N1018="film &amp; video/television","television",N1018="film &amp; video/animation","animation",N1018="film &amp; video/science fiction","science fiction",N1018="film &amp; video/documentary","documentary",N1018="film &amp; video/drama","drama",N1018="film &amp; video/shorts","shorts",N1018="games/video games","video games",N1018="games/tabletop games","tabletop games",N1018="games/mobile games","mobile games",N1018="journalism/audio","audio",N1018="photography/people","people",N1018="photography/photobooks","photobooks",N1018="photography/places","places",N1018="photography/nature","nature",N1018="music/electronic music","electronic music",N1018="music/rock","rock",N1018="music/indie rock","indie rock",N1018="music/faith","faith",N1018="publishing/children's books","children's books",N1018="publishing/art books","art books",N1018="publishing/fiction","fiction",N1018="publishing/translations","translations",N1018="music/pop","pop",N1018="music/classical music","classical music",N1018="publishing/nonfiction","nonfiction",N1018="publishing/radio &amp; podcasts","radio &amp; podcasts",N1018="music/world music","world music",N1018="music/metal","metal",N1018="music/jazz","jazz","TRUE","FALSE")</f>
        <v>wearables</v>
      </c>
      <c r="S1018" s="5">
        <f t="shared" si="62"/>
        <v>42422.107129629629</v>
      </c>
      <c r="T1018" s="5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60"/>
        <v>22.878799999999998</v>
      </c>
      <c r="P1019" s="24">
        <f t="shared" si="61"/>
        <v>161.11830985915492</v>
      </c>
      <c r="Q1019" t="str" cm="1">
        <f t="array" ref="Q1019">_xlfn.IFS(N1019="food/small batch","food",N1019="food/restaurants","food",N1019="food/food trucks","food",N1019="theater/spaces","theater",N1019="theater/musical","theater",N1019="theater/plays","theater",N1019="technology/web","technology",N1019="technology/space exploration","technology",N1019="technology/makerspaces","technology",N1019="technology/hardware","technology",N1019="technology/gadgets","technology",N1019="technology/wearables","technology",N1019="film &amp; video/television","film &amp; video",N1019="film &amp; video/animation","film &amp; video",N1019="film &amp; video/science fiction","film &amp; video",N1019="film &amp; video/documentary","film &amp; video",N1019="film &amp; video/drama","film &amp; video",N1019="film &amp; video/shorts","film &amp; video",N1019="games/video games","games",N1019="games/tabletop games","games",N1019="games/mobile games","games",N1019="journalism/audio","journalism",N1019="photography/people","photography",N1019="photography/photobooks","photography",N1019="photography/places","photography",N1019="photography/nature","photography",N1019="music/electronic music","music",N1019="music/rock","music",N1019="music/indie rock","music",N1019="music/faith","music",N1019="publishing/children's books","publishing",N1019="publishing/art books","publishing",N1019="publishing/fiction","publishing",N1019="publishing/translations","publishing",N1019="music/pop","music",N1019="music/classical music","music",N1019="publishing/nonfiction","publishing",N1019="publishing/radio &amp; podcasts","publishing",N1019="music/world music","music",N1019="music/metal","music",N1019="music/jazz","music","TRUE","FALSE")</f>
        <v>technology</v>
      </c>
      <c r="R1019" t="str" cm="1">
        <f t="array" ref="R1019">_xlfn.IFS(N1019="food/small batch","small batch",N1019="food/restaurants","retaurants",N1019="food/food trucks","food trucks",N1019="theater/spaces","spaces",N1019="theater/musical","musical",N1019="theater/plays","plays",N1019="technology/web","web",N1019="technology/space exploration","space exploration",N1019="technology/makerspaces","makerspaces",N1019="technology/hardware","hardware",N1019="technology/gadgets","gadgets",N1019="technology/wearables","wearables",N1019="film &amp; video/television","television",N1019="film &amp; video/animation","animation",N1019="film &amp; video/science fiction","science fiction",N1019="film &amp; video/documentary","documentary",N1019="film &amp; video/drama","drama",N1019="film &amp; video/shorts","shorts",N1019="games/video games","video games",N1019="games/tabletop games","tabletop games",N1019="games/mobile games","mobile games",N1019="journalism/audio","audio",N1019="photography/people","people",N1019="photography/photobooks","photobooks",N1019="photography/places","places",N1019="photography/nature","nature",N1019="music/electronic music","electronic music",N1019="music/rock","rock",N1019="music/indie rock","indie rock",N1019="music/faith","faith",N1019="publishing/children's books","children's books",N1019="publishing/art books","art books",N1019="publishing/fiction","fiction",N1019="publishing/translations","translations",N1019="music/pop","pop",N1019="music/classical music","classical music",N1019="publishing/nonfiction","nonfiction",N1019="publishing/radio &amp; podcasts","radio &amp; podcasts",N1019="music/world music","world music",N1019="music/metal","metal",N1019="music/jazz","jazz","TRUE","FALSE")</f>
        <v>wearables</v>
      </c>
      <c r="S1019" s="5">
        <f t="shared" si="62"/>
        <v>42289.675173611111</v>
      </c>
      <c r="T1019" s="5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60"/>
        <v>3.105</v>
      </c>
      <c r="P1020" s="24">
        <f t="shared" si="61"/>
        <v>88.714285714285708</v>
      </c>
      <c r="Q1020" t="str" cm="1">
        <f t="array" ref="Q1020">_xlfn.IFS(N1020="food/small batch","food",N1020="food/restaurants","food",N1020="food/food trucks","food",N1020="theater/spaces","theater",N1020="theater/musical","theater",N1020="theater/plays","theater",N1020="technology/web","technology",N1020="technology/space exploration","technology",N1020="technology/makerspaces","technology",N1020="technology/hardware","technology",N1020="technology/gadgets","technology",N1020="technology/wearables","technology",N1020="film &amp; video/television","film &amp; video",N1020="film &amp; video/animation","film &amp; video",N1020="film &amp; video/science fiction","film &amp; video",N1020="film &amp; video/documentary","film &amp; video",N1020="film &amp; video/drama","film &amp; video",N1020="film &amp; video/shorts","film &amp; video",N1020="games/video games","games",N1020="games/tabletop games","games",N1020="games/mobile games","games",N1020="journalism/audio","journalism",N1020="photography/people","photography",N1020="photography/photobooks","photography",N1020="photography/places","photography",N1020="photography/nature","photography",N1020="music/electronic music","music",N1020="music/rock","music",N1020="music/indie rock","music",N1020="music/faith","music",N1020="publishing/children's books","publishing",N1020="publishing/art books","publishing",N1020="publishing/fiction","publishing",N1020="publishing/translations","publishing",N1020="music/pop","music",N1020="music/classical music","music",N1020="publishing/nonfiction","publishing",N1020="publishing/radio &amp; podcasts","publishing",N1020="music/world music","music",N1020="music/metal","music",N1020="music/jazz","music","TRUE","FALSE")</f>
        <v>technology</v>
      </c>
      <c r="R1020" t="str" cm="1">
        <f t="array" ref="R1020">_xlfn.IFS(N1020="food/small batch","small batch",N1020="food/restaurants","retaurants",N1020="food/food trucks","food trucks",N1020="theater/spaces","spaces",N1020="theater/musical","musical",N1020="theater/plays","plays",N1020="technology/web","web",N1020="technology/space exploration","space exploration",N1020="technology/makerspaces","makerspaces",N1020="technology/hardware","hardware",N1020="technology/gadgets","gadgets",N1020="technology/wearables","wearables",N1020="film &amp; video/television","television",N1020="film &amp; video/animation","animation",N1020="film &amp; video/science fiction","science fiction",N1020="film &amp; video/documentary","documentary",N1020="film &amp; video/drama","drama",N1020="film &amp; video/shorts","shorts",N1020="games/video games","video games",N1020="games/tabletop games","tabletop games",N1020="games/mobile games","mobile games",N1020="journalism/audio","audio",N1020="photography/people","people",N1020="photography/photobooks","photobooks",N1020="photography/places","places",N1020="photography/nature","nature",N1020="music/electronic music","electronic music",N1020="music/rock","rock",N1020="music/indie rock","indie rock",N1020="music/faith","faith",N1020="publishing/children's books","children's books",N1020="publishing/art books","art books",N1020="publishing/fiction","fiction",N1020="publishing/translations","translations",N1020="music/pop","pop",N1020="music/classical music","classical music",N1020="publishing/nonfiction","nonfiction",N1020="publishing/radio &amp; podcasts","radio &amp; podcasts",N1020="music/world music","world music",N1020="music/metal","metal",N1020="music/jazz","jazz","TRUE","FALSE")</f>
        <v>wearables</v>
      </c>
      <c r="S1020" s="5">
        <f t="shared" si="62"/>
        <v>42535.492280092592</v>
      </c>
      <c r="T1020" s="5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60"/>
        <v>47.333333333333336</v>
      </c>
      <c r="P1021" s="24">
        <f t="shared" si="61"/>
        <v>53.25</v>
      </c>
      <c r="Q1021" t="str" cm="1">
        <f t="array" ref="Q1021">_xlfn.IFS(N1021="food/small batch","food",N1021="food/restaurants","food",N1021="food/food trucks","food",N1021="theater/spaces","theater",N1021="theater/musical","theater",N1021="theater/plays","theater",N1021="technology/web","technology",N1021="technology/space exploration","technology",N1021="technology/makerspaces","technology",N1021="technology/hardware","technology",N1021="technology/gadgets","technology",N1021="technology/wearables","technology",N1021="film &amp; video/television","film &amp; video",N1021="film &amp; video/animation","film &amp; video",N1021="film &amp; video/science fiction","film &amp; video",N1021="film &amp; video/documentary","film &amp; video",N1021="film &amp; video/drama","film &amp; video",N1021="film &amp; video/shorts","film &amp; video",N1021="games/video games","games",N1021="games/tabletop games","games",N1021="games/mobile games","games",N1021="journalism/audio","journalism",N1021="photography/people","photography",N1021="photography/photobooks","photography",N1021="photography/places","photography",N1021="photography/nature","photography",N1021="music/electronic music","music",N1021="music/rock","music",N1021="music/indie rock","music",N1021="music/faith","music",N1021="publishing/children's books","publishing",N1021="publishing/art books","publishing",N1021="publishing/fiction","publishing",N1021="publishing/translations","publishing",N1021="music/pop","music",N1021="music/classical music","music",N1021="publishing/nonfiction","publishing",N1021="publishing/radio &amp; podcasts","publishing",N1021="music/world music","music",N1021="music/metal","music",N1021="music/jazz","music","TRUE","FALSE")</f>
        <v>technology</v>
      </c>
      <c r="R1021" t="str" cm="1">
        <f t="array" ref="R1021">_xlfn.IFS(N1021="food/small batch","small batch",N1021="food/restaurants","retaurants",N1021="food/food trucks","food trucks",N1021="theater/spaces","spaces",N1021="theater/musical","musical",N1021="theater/plays","plays",N1021="technology/web","web",N1021="technology/space exploration","space exploration",N1021="technology/makerspaces","makerspaces",N1021="technology/hardware","hardware",N1021="technology/gadgets","gadgets",N1021="technology/wearables","wearables",N1021="film &amp; video/television","television",N1021="film &amp; video/animation","animation",N1021="film &amp; video/science fiction","science fiction",N1021="film &amp; video/documentary","documentary",N1021="film &amp; video/drama","drama",N1021="film &amp; video/shorts","shorts",N1021="games/video games","video games",N1021="games/tabletop games","tabletop games",N1021="games/mobile games","mobile games",N1021="journalism/audio","audio",N1021="photography/people","people",N1021="photography/photobooks","photobooks",N1021="photography/places","places",N1021="photography/nature","nature",N1021="music/electronic music","electronic music",N1021="music/rock","rock",N1021="music/indie rock","indie rock",N1021="music/faith","faith",N1021="publishing/children's books","children's books",N1021="publishing/art books","art books",N1021="publishing/fiction","fiction",N1021="publishing/translations","translations",N1021="music/pop","pop",N1021="music/classical music","classical music",N1021="publishing/nonfiction","nonfiction",N1021="publishing/radio &amp; podcasts","radio &amp; podcasts",N1021="music/world music","world music",N1021="music/metal","metal",N1021="music/jazz","jazz","TRUE","FALSE")</f>
        <v>wearables</v>
      </c>
      <c r="S1021" s="5">
        <f t="shared" si="62"/>
        <v>42009.973946759259</v>
      </c>
      <c r="T1021" s="5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60"/>
        <v>205.54838709677421</v>
      </c>
      <c r="P1022" s="24">
        <f t="shared" si="61"/>
        <v>106.2</v>
      </c>
      <c r="Q1022" t="str" cm="1">
        <f t="array" ref="Q1022">_xlfn.IFS(N1022="food/small batch","food",N1022="food/restaurants","food",N1022="food/food trucks","food",N1022="theater/spaces","theater",N1022="theater/musical","theater",N1022="theater/plays","theater",N1022="technology/web","technology",N1022="technology/space exploration","technology",N1022="technology/makerspaces","technology",N1022="technology/hardware","technology",N1022="technology/gadgets","technology",N1022="technology/wearables","technology",N1022="film &amp; video/television","film &amp; video",N1022="film &amp; video/animation","film &amp; video",N1022="film &amp; video/science fiction","film &amp; video",N1022="film &amp; video/documentary","film &amp; video",N1022="film &amp; video/drama","film &amp; video",N1022="film &amp; video/shorts","film &amp; video",N1022="games/video games","games",N1022="games/tabletop games","games",N1022="games/mobile games","games",N1022="journalism/audio","journalism",N1022="photography/people","photography",N1022="photography/photobooks","photography",N1022="photography/places","photography",N1022="photography/nature","photography",N1022="music/electronic music","music",N1022="music/rock","music",N1022="music/indie rock","music",N1022="music/faith","music",N1022="publishing/children's books","publishing",N1022="publishing/art books","publishing",N1022="publishing/fiction","publishing",N1022="publishing/translations","publishing",N1022="music/pop","music",N1022="music/classical music","music",N1022="publishing/nonfiction","publishing",N1022="publishing/radio &amp; podcasts","publishing",N1022="music/world music","music",N1022="music/metal","music",N1022="music/jazz","music","TRUE","FALSE")</f>
        <v>music</v>
      </c>
      <c r="R1022" t="str" cm="1">
        <f t="array" ref="R1022">_xlfn.IFS(N1022="food/small batch","small batch",N1022="food/restaurants","retaurants",N1022="food/food trucks","food trucks",N1022="theater/spaces","spaces",N1022="theater/musical","musical",N1022="theater/plays","plays",N1022="technology/web","web",N1022="technology/space exploration","space exploration",N1022="technology/makerspaces","makerspaces",N1022="technology/hardware","hardware",N1022="technology/gadgets","gadgets",N1022="technology/wearables","wearables",N1022="film &amp; video/television","television",N1022="film &amp; video/animation","animation",N1022="film &amp; video/science fiction","science fiction",N1022="film &amp; video/documentary","documentary",N1022="film &amp; video/drama","drama",N1022="film &amp; video/shorts","shorts",N1022="games/video games","video games",N1022="games/tabletop games","tabletop games",N1022="games/mobile games","mobile games",N1022="journalism/audio","audio",N1022="photography/people","people",N1022="photography/photobooks","photobooks",N1022="photography/places","places",N1022="photography/nature","nature",N1022="music/electronic music","electronic music",N1022="music/rock","rock",N1022="music/indie rock","indie rock",N1022="music/faith","faith",N1022="publishing/children's books","children's books",N1022="publishing/art books","art books",N1022="publishing/fiction","fiction",N1022="publishing/translations","translations",N1022="music/pop","pop",N1022="music/classical music","classical music",N1022="publishing/nonfiction","nonfiction",N1022="publishing/radio &amp; podcasts","radio &amp; podcasts",N1022="music/world music","world music",N1022="music/metal","metal",N1022="music/jazz","jazz","TRUE","FALSE")</f>
        <v>electronic music</v>
      </c>
      <c r="S1022" s="5">
        <f t="shared" si="62"/>
        <v>42127.069548611107</v>
      </c>
      <c r="T1022" s="5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60"/>
        <v>351.80366666666669</v>
      </c>
      <c r="P1023" s="24">
        <f t="shared" si="61"/>
        <v>22.079728033472804</v>
      </c>
      <c r="Q1023" t="str" cm="1">
        <f t="array" ref="Q1023">_xlfn.IFS(N1023="food/small batch","food",N1023="food/restaurants","food",N1023="food/food trucks","food",N1023="theater/spaces","theater",N1023="theater/musical","theater",N1023="theater/plays","theater",N1023="technology/web","technology",N1023="technology/space exploration","technology",N1023="technology/makerspaces","technology",N1023="technology/hardware","technology",N1023="technology/gadgets","technology",N1023="technology/wearables","technology",N1023="film &amp; video/television","film &amp; video",N1023="film &amp; video/animation","film &amp; video",N1023="film &amp; video/science fiction","film &amp; video",N1023="film &amp; video/documentary","film &amp; video",N1023="film &amp; video/drama","film &amp; video",N1023="film &amp; video/shorts","film &amp; video",N1023="games/video games","games",N1023="games/tabletop games","games",N1023="games/mobile games","games",N1023="journalism/audio","journalism",N1023="photography/people","photography",N1023="photography/photobooks","photography",N1023="photography/places","photography",N1023="photography/nature","photography",N1023="music/electronic music","music",N1023="music/rock","music",N1023="music/indie rock","music",N1023="music/faith","music",N1023="publishing/children's books","publishing",N1023="publishing/art books","publishing",N1023="publishing/fiction","publishing",N1023="publishing/translations","publishing",N1023="music/pop","music",N1023="music/classical music","music",N1023="publishing/nonfiction","publishing",N1023="publishing/radio &amp; podcasts","publishing",N1023="music/world music","music",N1023="music/metal","music",N1023="music/jazz","music","TRUE","FALSE")</f>
        <v>music</v>
      </c>
      <c r="R1023" t="str" cm="1">
        <f t="array" ref="R1023">_xlfn.IFS(N1023="food/small batch","small batch",N1023="food/restaurants","retaurants",N1023="food/food trucks","food trucks",N1023="theater/spaces","spaces",N1023="theater/musical","musical",N1023="theater/plays","plays",N1023="technology/web","web",N1023="technology/space exploration","space exploration",N1023="technology/makerspaces","makerspaces",N1023="technology/hardware","hardware",N1023="technology/gadgets","gadgets",N1023="technology/wearables","wearables",N1023="film &amp; video/television","television",N1023="film &amp; video/animation","animation",N1023="film &amp; video/science fiction","science fiction",N1023="film &amp; video/documentary","documentary",N1023="film &amp; video/drama","drama",N1023="film &amp; video/shorts","shorts",N1023="games/video games","video games",N1023="games/tabletop games","tabletop games",N1023="games/mobile games","mobile games",N1023="journalism/audio","audio",N1023="photography/people","people",N1023="photography/photobooks","photobooks",N1023="photography/places","places",N1023="photography/nature","nature",N1023="music/electronic music","electronic music",N1023="music/rock","rock",N1023="music/indie rock","indie rock",N1023="music/faith","faith",N1023="publishing/children's books","children's books",N1023="publishing/art books","art books",N1023="publishing/fiction","fiction",N1023="publishing/translations","translations",N1023="music/pop","pop",N1023="music/classical music","classical music",N1023="publishing/nonfiction","nonfiction",N1023="publishing/radio &amp; podcasts","radio &amp; podcasts",N1023="music/world music","world music",N1023="music/metal","metal",N1023="music/jazz","jazz","TRUE","FALSE")</f>
        <v>electronic music</v>
      </c>
      <c r="S1023" s="5">
        <f t="shared" si="62"/>
        <v>42271.251979166671</v>
      </c>
      <c r="T1023" s="5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60"/>
        <v>114.9</v>
      </c>
      <c r="P1024" s="24">
        <f t="shared" si="61"/>
        <v>31.054054054054053</v>
      </c>
      <c r="Q1024" t="str" cm="1">
        <f t="array" ref="Q1024">_xlfn.IFS(N1024="food/small batch","food",N1024="food/restaurants","food",N1024="food/food trucks","food",N1024="theater/spaces","theater",N1024="theater/musical","theater",N1024="theater/plays","theater",N1024="technology/web","technology",N1024="technology/space exploration","technology",N1024="technology/makerspaces","technology",N1024="technology/hardware","technology",N1024="technology/gadgets","technology",N1024="technology/wearables","technology",N1024="film &amp; video/television","film &amp; video",N1024="film &amp; video/animation","film &amp; video",N1024="film &amp; video/science fiction","film &amp; video",N1024="film &amp; video/documentary","film &amp; video",N1024="film &amp; video/drama","film &amp; video",N1024="film &amp; video/shorts","film &amp; video",N1024="games/video games","games",N1024="games/tabletop games","games",N1024="games/mobile games","games",N1024="journalism/audio","journalism",N1024="photography/people","photography",N1024="photography/photobooks","photography",N1024="photography/places","photography",N1024="photography/nature","photography",N1024="music/electronic music","music",N1024="music/rock","music",N1024="music/indie rock","music",N1024="music/faith","music",N1024="publishing/children's books","publishing",N1024="publishing/art books","publishing",N1024="publishing/fiction","publishing",N1024="publishing/translations","publishing",N1024="music/pop","music",N1024="music/classical music","music",N1024="publishing/nonfiction","publishing",N1024="publishing/radio &amp; podcasts","publishing",N1024="music/world music","music",N1024="music/metal","music",N1024="music/jazz","music","TRUE","FALSE")</f>
        <v>music</v>
      </c>
      <c r="R1024" t="str" cm="1">
        <f t="array" ref="R1024">_xlfn.IFS(N1024="food/small batch","small batch",N1024="food/restaurants","retaurants",N1024="food/food trucks","food trucks",N1024="theater/spaces","spaces",N1024="theater/musical","musical",N1024="theater/plays","plays",N1024="technology/web","web",N1024="technology/space exploration","space exploration",N1024="technology/makerspaces","makerspaces",N1024="technology/hardware","hardware",N1024="technology/gadgets","gadgets",N1024="technology/wearables","wearables",N1024="film &amp; video/television","television",N1024="film &amp; video/animation","animation",N1024="film &amp; video/science fiction","science fiction",N1024="film &amp; video/documentary","documentary",N1024="film &amp; video/drama","drama",N1024="film &amp; video/shorts","shorts",N1024="games/video games","video games",N1024="games/tabletop games","tabletop games",N1024="games/mobile games","mobile games",N1024="journalism/audio","audio",N1024="photography/people","people",N1024="photography/photobooks","photobooks",N1024="photography/places","places",N1024="photography/nature","nature",N1024="music/electronic music","electronic music",N1024="music/rock","rock",N1024="music/indie rock","indie rock",N1024="music/faith","faith",N1024="publishing/children's books","children's books",N1024="publishing/art books","art books",N1024="publishing/fiction","fiction",N1024="publishing/translations","translations",N1024="music/pop","pop",N1024="music/classical music","classical music",N1024="publishing/nonfiction","nonfiction",N1024="publishing/radio &amp; podcasts","radio &amp; podcasts",N1024="music/world music","world music",N1024="music/metal","metal",N1024="music/jazz","jazz","TRUE","FALSE")</f>
        <v>electronic music</v>
      </c>
      <c r="S1024" s="5">
        <f t="shared" si="62"/>
        <v>42111.646724537044</v>
      </c>
      <c r="T1024" s="5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60"/>
        <v>237.15</v>
      </c>
      <c r="P1025" s="24">
        <f t="shared" si="61"/>
        <v>36.206106870229007</v>
      </c>
      <c r="Q1025" t="str" cm="1">
        <f t="array" ref="Q1025">_xlfn.IFS(N1025="food/small batch","food",N1025="food/restaurants","food",N1025="food/food trucks","food",N1025="theater/spaces","theater",N1025="theater/musical","theater",N1025="theater/plays","theater",N1025="technology/web","technology",N1025="technology/space exploration","technology",N1025="technology/makerspaces","technology",N1025="technology/hardware","technology",N1025="technology/gadgets","technology",N1025="technology/wearables","technology",N1025="film &amp; video/television","film &amp; video",N1025="film &amp; video/animation","film &amp; video",N1025="film &amp; video/science fiction","film &amp; video",N1025="film &amp; video/documentary","film &amp; video",N1025="film &amp; video/drama","film &amp; video",N1025="film &amp; video/shorts","film &amp; video",N1025="games/video games","games",N1025="games/tabletop games","games",N1025="games/mobile games","games",N1025="journalism/audio","journalism",N1025="photography/people","photography",N1025="photography/photobooks","photography",N1025="photography/places","photography",N1025="photography/nature","photography",N1025="music/electronic music","music",N1025="music/rock","music",N1025="music/indie rock","music",N1025="music/faith","music",N1025="publishing/children's books","publishing",N1025="publishing/art books","publishing",N1025="publishing/fiction","publishing",N1025="publishing/translations","publishing",N1025="music/pop","music",N1025="music/classical music","music",N1025="publishing/nonfiction","publishing",N1025="publishing/radio &amp; podcasts","publishing",N1025="music/world music","music",N1025="music/metal","music",N1025="music/jazz","music","TRUE","FALSE")</f>
        <v>music</v>
      </c>
      <c r="R1025" t="str" cm="1">
        <f t="array" ref="R1025">_xlfn.IFS(N1025="food/small batch","small batch",N1025="food/restaurants","retaurants",N1025="food/food trucks","food trucks",N1025="theater/spaces","spaces",N1025="theater/musical","musical",N1025="theater/plays","plays",N1025="technology/web","web",N1025="technology/space exploration","space exploration",N1025="technology/makerspaces","makerspaces",N1025="technology/hardware","hardware",N1025="technology/gadgets","gadgets",N1025="technology/wearables","wearables",N1025="film &amp; video/television","television",N1025="film &amp; video/animation","animation",N1025="film &amp; video/science fiction","science fiction",N1025="film &amp; video/documentary","documentary",N1025="film &amp; video/drama","drama",N1025="film &amp; video/shorts","shorts",N1025="games/video games","video games",N1025="games/tabletop games","tabletop games",N1025="games/mobile games","mobile games",N1025="journalism/audio","audio",N1025="photography/people","people",N1025="photography/photobooks","photobooks",N1025="photography/places","places",N1025="photography/nature","nature",N1025="music/electronic music","electronic music",N1025="music/rock","rock",N1025="music/indie rock","indie rock",N1025="music/faith","faith",N1025="publishing/children's books","children's books",N1025="publishing/art books","art books",N1025="publishing/fiction","fiction",N1025="publishing/translations","translations",N1025="music/pop","pop",N1025="music/classical music","classical music",N1025="publishing/nonfiction","nonfiction",N1025="publishing/radio &amp; podcasts","radio &amp; podcasts",N1025="music/world music","world music",N1025="music/metal","metal",N1025="music/jazz","jazz","TRUE","FALSE")</f>
        <v>electronic music</v>
      </c>
      <c r="S1025" s="5">
        <f t="shared" si="62"/>
        <v>42145.919687500005</v>
      </c>
      <c r="T1025" s="5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60"/>
        <v>118.63774999999998</v>
      </c>
      <c r="P1026" s="24">
        <f t="shared" si="61"/>
        <v>388.9762295081967</v>
      </c>
      <c r="Q1026" t="str" cm="1">
        <f t="array" ref="Q1026">_xlfn.IFS(N1026="food/small batch","food",N1026="food/restaurants","food",N1026="food/food trucks","food",N1026="theater/spaces","theater",N1026="theater/musical","theater",N1026="theater/plays","theater",N1026="technology/web","technology",N1026="technology/space exploration","technology",N1026="technology/makerspaces","technology",N1026="technology/hardware","technology",N1026="technology/gadgets","technology",N1026="technology/wearables","technology",N1026="film &amp; video/television","film &amp; video",N1026="film &amp; video/animation","film &amp; video",N1026="film &amp; video/science fiction","film &amp; video",N1026="film &amp; video/documentary","film &amp; video",N1026="film &amp; video/drama","film &amp; video",N1026="film &amp; video/shorts","film &amp; video",N1026="games/video games","games",N1026="games/tabletop games","games",N1026="games/mobile games","games",N1026="journalism/audio","journalism",N1026="photography/people","photography",N1026="photography/photobooks","photography",N1026="photography/places","photography",N1026="photography/nature","photography",N1026="music/electronic music","music",N1026="music/rock","music",N1026="music/indie rock","music",N1026="music/faith","music",N1026="publishing/children's books","publishing",N1026="publishing/art books","publishing",N1026="publishing/fiction","publishing",N1026="publishing/translations","publishing",N1026="music/pop","music",N1026="music/classical music","music",N1026="publishing/nonfiction","publishing",N1026="publishing/radio &amp; podcasts","publishing",N1026="music/world music","music",N1026="music/metal","music",N1026="music/jazz","music","TRUE","FALSE")</f>
        <v>music</v>
      </c>
      <c r="R1026" t="str" cm="1">
        <f t="array" ref="R1026">_xlfn.IFS(N1026="food/small batch","small batch",N1026="food/restaurants","retaurants",N1026="food/food trucks","food trucks",N1026="theater/spaces","spaces",N1026="theater/musical","musical",N1026="theater/plays","plays",N1026="technology/web","web",N1026="technology/space exploration","space exploration",N1026="technology/makerspaces","makerspaces",N1026="technology/hardware","hardware",N1026="technology/gadgets","gadgets",N1026="technology/wearables","wearables",N1026="film &amp; video/television","television",N1026="film &amp; video/animation","animation",N1026="film &amp; video/science fiction","science fiction",N1026="film &amp; video/documentary","documentary",N1026="film &amp; video/drama","drama",N1026="film &amp; video/shorts","shorts",N1026="games/video games","video games",N1026="games/tabletop games","tabletop games",N1026="games/mobile games","mobile games",N1026="journalism/audio","audio",N1026="photography/people","people",N1026="photography/photobooks","photobooks",N1026="photography/places","places",N1026="photography/nature","nature",N1026="music/electronic music","electronic music",N1026="music/rock","rock",N1026="music/indie rock","indie rock",N1026="music/faith","faith",N1026="publishing/children's books","children's books",N1026="publishing/art books","art books",N1026="publishing/fiction","fiction",N1026="publishing/translations","translations",N1026="music/pop","pop",N1026="music/classical music","classical music",N1026="publishing/nonfiction","nonfiction",N1026="publishing/radio &amp; podcasts","radio &amp; podcasts",N1026="music/world music","world music",N1026="music/metal","metal",N1026="music/jazz","jazz","TRUE","FALSE")</f>
        <v>electronic music</v>
      </c>
      <c r="S1026" s="5">
        <f t="shared" si="62"/>
        <v>42370.580590277779</v>
      </c>
      <c r="T1026" s="5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ref="O1027:O1090" si="64">(E1027/D1027)*100</f>
        <v>109.92831428571431</v>
      </c>
      <c r="P1027" s="24">
        <f t="shared" ref="P1027:P1090" si="65">E1027/L1027</f>
        <v>71.848571428571432</v>
      </c>
      <c r="Q1027" t="str" cm="1">
        <f t="array" ref="Q1027">_xlfn.IFS(N1027="food/small batch","food",N1027="food/restaurants","food",N1027="food/food trucks","food",N1027="theater/spaces","theater",N1027="theater/musical","theater",N1027="theater/plays","theater",N1027="technology/web","technology",N1027="technology/space exploration","technology",N1027="technology/makerspaces","technology",N1027="technology/hardware","technology",N1027="technology/gadgets","technology",N1027="technology/wearables","technology",N1027="film &amp; video/television","film &amp; video",N1027="film &amp; video/animation","film &amp; video",N1027="film &amp; video/science fiction","film &amp; video",N1027="film &amp; video/documentary","film &amp; video",N1027="film &amp; video/drama","film &amp; video",N1027="film &amp; video/shorts","film &amp; video",N1027="games/video games","games",N1027="games/tabletop games","games",N1027="games/mobile games","games",N1027="journalism/audio","journalism",N1027="photography/people","photography",N1027="photography/photobooks","photography",N1027="photography/places","photography",N1027="photography/nature","photography",N1027="music/electronic music","music",N1027="music/rock","music",N1027="music/indie rock","music",N1027="music/faith","music",N1027="publishing/children's books","publishing",N1027="publishing/art books","publishing",N1027="publishing/fiction","publishing",N1027="publishing/translations","publishing",N1027="music/pop","music",N1027="music/classical music","music",N1027="publishing/nonfiction","publishing",N1027="publishing/radio &amp; podcasts","publishing",N1027="music/world music","music",N1027="music/metal","music",N1027="music/jazz","music","TRUE","FALSE")</f>
        <v>music</v>
      </c>
      <c r="R1027" t="str" cm="1">
        <f t="array" ref="R1027">_xlfn.IFS(N1027="food/small batch","small batch",N1027="food/restaurants","retaurants",N1027="food/food trucks","food trucks",N1027="theater/spaces","spaces",N1027="theater/musical","musical",N1027="theater/plays","plays",N1027="technology/web","web",N1027="technology/space exploration","space exploration",N1027="technology/makerspaces","makerspaces",N1027="technology/hardware","hardware",N1027="technology/gadgets","gadgets",N1027="technology/wearables","wearables",N1027="film &amp; video/television","television",N1027="film &amp; video/animation","animation",N1027="film &amp; video/science fiction","science fiction",N1027="film &amp; video/documentary","documentary",N1027="film &amp; video/drama","drama",N1027="film &amp; video/shorts","shorts",N1027="games/video games","video games",N1027="games/tabletop games","tabletop games",N1027="games/mobile games","mobile games",N1027="journalism/audio","audio",N1027="photography/people","people",N1027="photography/photobooks","photobooks",N1027="photography/places","places",N1027="photography/nature","nature",N1027="music/electronic music","electronic music",N1027="music/rock","rock",N1027="music/indie rock","indie rock",N1027="music/faith","faith",N1027="publishing/children's books","children's books",N1027="publishing/art books","art books",N1027="publishing/fiction","fiction",N1027="publishing/translations","translations",N1027="music/pop","pop",N1027="music/classical music","classical music",N1027="publishing/nonfiction","nonfiction",N1027="publishing/radio &amp; podcasts","radio &amp; podcasts",N1027="music/world music","world music",N1027="music/metal","metal",N1027="music/jazz","jazz","TRUE","FALSE")</f>
        <v>electronic music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64"/>
        <v>100.00828571428571</v>
      </c>
      <c r="P1028" s="24">
        <f t="shared" si="65"/>
        <v>57.381803278688523</v>
      </c>
      <c r="Q1028" t="str" cm="1">
        <f t="array" ref="Q1028">_xlfn.IFS(N1028="food/small batch","food",N1028="food/restaurants","food",N1028="food/food trucks","food",N1028="theater/spaces","theater",N1028="theater/musical","theater",N1028="theater/plays","theater",N1028="technology/web","technology",N1028="technology/space exploration","technology",N1028="technology/makerspaces","technology",N1028="technology/hardware","technology",N1028="technology/gadgets","technology",N1028="technology/wearables","technology",N1028="film &amp; video/television","film &amp; video",N1028="film &amp; video/animation","film &amp; video",N1028="film &amp; video/science fiction","film &amp; video",N1028="film &amp; video/documentary","film &amp; video",N1028="film &amp; video/drama","film &amp; video",N1028="film &amp; video/shorts","film &amp; video",N1028="games/video games","games",N1028="games/tabletop games","games",N1028="games/mobile games","games",N1028="journalism/audio","journalism",N1028="photography/people","photography",N1028="photography/photobooks","photography",N1028="photography/places","photography",N1028="photography/nature","photography",N1028="music/electronic music","music",N1028="music/rock","music",N1028="music/indie rock","music",N1028="music/faith","music",N1028="publishing/children's books","publishing",N1028="publishing/art books","publishing",N1028="publishing/fiction","publishing",N1028="publishing/translations","publishing",N1028="music/pop","music",N1028="music/classical music","music",N1028="publishing/nonfiction","publishing",N1028="publishing/radio &amp; podcasts","publishing",N1028="music/world music","music",N1028="music/metal","music",N1028="music/jazz","music","TRUE","FALSE")</f>
        <v>music</v>
      </c>
      <c r="R1028" t="str" cm="1">
        <f t="array" ref="R1028">_xlfn.IFS(N1028="food/small batch","small batch",N1028="food/restaurants","retaurants",N1028="food/food trucks","food trucks",N1028="theater/spaces","spaces",N1028="theater/musical","musical",N1028="theater/plays","plays",N1028="technology/web","web",N1028="technology/space exploration","space exploration",N1028="technology/makerspaces","makerspaces",N1028="technology/hardware","hardware",N1028="technology/gadgets","gadgets",N1028="technology/wearables","wearables",N1028="film &amp; video/television","television",N1028="film &amp; video/animation","animation",N1028="film &amp; video/science fiction","science fiction",N1028="film &amp; video/documentary","documentary",N1028="film &amp; video/drama","drama",N1028="film &amp; video/shorts","shorts",N1028="games/video games","video games",N1028="games/tabletop games","tabletop games",N1028="games/mobile games","mobile games",N1028="journalism/audio","audio",N1028="photography/people","people",N1028="photography/photobooks","photobooks",N1028="photography/places","places",N1028="photography/nature","nature",N1028="music/electronic music","electronic music",N1028="music/rock","rock",N1028="music/indie rock","indie rock",N1028="music/faith","faith",N1028="publishing/children's books","children's books",N1028="publishing/art books","art books",N1028="publishing/fiction","fiction",N1028="publishing/translations","translations",N1028="music/pop","pop",N1028="music/classical music","classical music",N1028="publishing/nonfiction","nonfiction",N1028="publishing/radio &amp; podcasts","radio &amp; podcasts",N1028="music/world music","world music",N1028="music/metal","metal",N1028="music/jazz","jazz","TRUE","FALSE")</f>
        <v>electronic music</v>
      </c>
      <c r="S1028" s="5">
        <f t="shared" si="66"/>
        <v>42426.407592592594</v>
      </c>
      <c r="T1028" s="5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si="64"/>
        <v>103.09292094387415</v>
      </c>
      <c r="P1029" s="24">
        <f t="shared" si="65"/>
        <v>69.666666666666671</v>
      </c>
      <c r="Q1029" t="str" cm="1">
        <f t="array" ref="Q1029">_xlfn.IFS(N1029="food/small batch","food",N1029="food/restaurants","food",N1029="food/food trucks","food",N1029="theater/spaces","theater",N1029="theater/musical","theater",N1029="theater/plays","theater",N1029="technology/web","technology",N1029="technology/space exploration","technology",N1029="technology/makerspaces","technology",N1029="technology/hardware","technology",N1029="technology/gadgets","technology",N1029="technology/wearables","technology",N1029="film &amp; video/television","film &amp; video",N1029="film &amp; video/animation","film &amp; video",N1029="film &amp; video/science fiction","film &amp; video",N1029="film &amp; video/documentary","film &amp; video",N1029="film &amp; video/drama","film &amp; video",N1029="film &amp; video/shorts","film &amp; video",N1029="games/video games","games",N1029="games/tabletop games","games",N1029="games/mobile games","games",N1029="journalism/audio","journalism",N1029="photography/people","photography",N1029="photography/photobooks","photography",N1029="photography/places","photography",N1029="photography/nature","photography",N1029="music/electronic music","music",N1029="music/rock","music",N1029="music/indie rock","music",N1029="music/faith","music",N1029="publishing/children's books","publishing",N1029="publishing/art books","publishing",N1029="publishing/fiction","publishing",N1029="publishing/translations","publishing",N1029="music/pop","music",N1029="music/classical music","music",N1029="publishing/nonfiction","publishing",N1029="publishing/radio &amp; podcasts","publishing",N1029="music/world music","music",N1029="music/metal","music",N1029="music/jazz","music","TRUE","FALSE")</f>
        <v>music</v>
      </c>
      <c r="R1029" t="str" cm="1">
        <f t="array" ref="R1029">_xlfn.IFS(N1029="food/small batch","small batch",N1029="food/restaurants","retaurants",N1029="food/food trucks","food trucks",N1029="theater/spaces","spaces",N1029="theater/musical","musical",N1029="theater/plays","plays",N1029="technology/web","web",N1029="technology/space exploration","space exploration",N1029="technology/makerspaces","makerspaces",N1029="technology/hardware","hardware",N1029="technology/gadgets","gadgets",N1029="technology/wearables","wearables",N1029="film &amp; video/television","television",N1029="film &amp; video/animation","animation",N1029="film &amp; video/science fiction","science fiction",N1029="film &amp; video/documentary","documentary",N1029="film &amp; video/drama","drama",N1029="film &amp; video/shorts","shorts",N1029="games/video games","video games",N1029="games/tabletop games","tabletop games",N1029="games/mobile games","mobile games",N1029="journalism/audio","audio",N1029="photography/people","people",N1029="photography/photobooks","photobooks",N1029="photography/places","places",N1029="photography/nature","nature",N1029="music/electronic music","electronic music",N1029="music/rock","rock",N1029="music/indie rock","indie rock",N1029="music/faith","faith",N1029="publishing/children's books","children's books",N1029="publishing/art books","art books",N1029="publishing/fiction","fiction",N1029="publishing/translations","translations",N1029="music/pop","pop",N1029="music/classical music","classical music",N1029="publishing/nonfiction","nonfiction",N1029="publishing/radio &amp; podcasts","radio &amp; podcasts",N1029="music/world music","world music",N1029="music/metal","metal",N1029="music/jazz","jazz","TRUE","FALSE")</f>
        <v>electronic music</v>
      </c>
      <c r="S1029" s="5">
        <f t="shared" si="66"/>
        <v>41905.034108796295</v>
      </c>
      <c r="T1029" s="5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64"/>
        <v>117.27000000000001</v>
      </c>
      <c r="P1030" s="24">
        <f t="shared" si="65"/>
        <v>45.988235294117644</v>
      </c>
      <c r="Q1030" t="str" cm="1">
        <f t="array" ref="Q1030">_xlfn.IFS(N1030="food/small batch","food",N1030="food/restaurants","food",N1030="food/food trucks","food",N1030="theater/spaces","theater",N1030="theater/musical","theater",N1030="theater/plays","theater",N1030="technology/web","technology",N1030="technology/space exploration","technology",N1030="technology/makerspaces","technology",N1030="technology/hardware","technology",N1030="technology/gadgets","technology",N1030="technology/wearables","technology",N1030="film &amp; video/television","film &amp; video",N1030="film &amp; video/animation","film &amp; video",N1030="film &amp; video/science fiction","film &amp; video",N1030="film &amp; video/documentary","film &amp; video",N1030="film &amp; video/drama","film &amp; video",N1030="film &amp; video/shorts","film &amp; video",N1030="games/video games","games",N1030="games/tabletop games","games",N1030="games/mobile games","games",N1030="journalism/audio","journalism",N1030="photography/people","photography",N1030="photography/photobooks","photography",N1030="photography/places","photography",N1030="photography/nature","photography",N1030="music/electronic music","music",N1030="music/rock","music",N1030="music/indie rock","music",N1030="music/faith","music",N1030="publishing/children's books","publishing",N1030="publishing/art books","publishing",N1030="publishing/fiction","publishing",N1030="publishing/translations","publishing",N1030="music/pop","music",N1030="music/classical music","music",N1030="publishing/nonfiction","publishing",N1030="publishing/radio &amp; podcasts","publishing",N1030="music/world music","music",N1030="music/metal","music",N1030="music/jazz","music","TRUE","FALSE")</f>
        <v>music</v>
      </c>
      <c r="R1030" t="str" cm="1">
        <f t="array" ref="R1030">_xlfn.IFS(N1030="food/small batch","small batch",N1030="food/restaurants","retaurants",N1030="food/food trucks","food trucks",N1030="theater/spaces","spaces",N1030="theater/musical","musical",N1030="theater/plays","plays",N1030="technology/web","web",N1030="technology/space exploration","space exploration",N1030="technology/makerspaces","makerspaces",N1030="technology/hardware","hardware",N1030="technology/gadgets","gadgets",N1030="technology/wearables","wearables",N1030="film &amp; video/television","television",N1030="film &amp; video/animation","animation",N1030="film &amp; video/science fiction","science fiction",N1030="film &amp; video/documentary","documentary",N1030="film &amp; video/drama","drama",N1030="film &amp; video/shorts","shorts",N1030="games/video games","video games",N1030="games/tabletop games","tabletop games",N1030="games/mobile games","mobile games",N1030="journalism/audio","audio",N1030="photography/people","people",N1030="photography/photobooks","photobooks",N1030="photography/places","places",N1030="photography/nature","nature",N1030="music/electronic music","electronic music",N1030="music/rock","rock",N1030="music/indie rock","indie rock",N1030="music/faith","faith",N1030="publishing/children's books","children's books",N1030="publishing/art books","art books",N1030="publishing/fiction","fiction",N1030="publishing/translations","translations",N1030="music/pop","pop",N1030="music/classical music","classical music",N1030="publishing/nonfiction","nonfiction",N1030="publishing/radio &amp; podcasts","radio &amp; podcasts",N1030="music/world music","world music",N1030="music/metal","metal",N1030="music/jazz","jazz","TRUE","FALSE")</f>
        <v>electronic music</v>
      </c>
      <c r="S1030" s="5">
        <f t="shared" si="66"/>
        <v>42755.627372685187</v>
      </c>
      <c r="T1030" s="5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64"/>
        <v>111.75999999999999</v>
      </c>
      <c r="P1031" s="24">
        <f t="shared" si="65"/>
        <v>79.262411347517727</v>
      </c>
      <c r="Q1031" t="str" cm="1">
        <f t="array" ref="Q1031">_xlfn.IFS(N1031="food/small batch","food",N1031="food/restaurants","food",N1031="food/food trucks","food",N1031="theater/spaces","theater",N1031="theater/musical","theater",N1031="theater/plays","theater",N1031="technology/web","technology",N1031="technology/space exploration","technology",N1031="technology/makerspaces","technology",N1031="technology/hardware","technology",N1031="technology/gadgets","technology",N1031="technology/wearables","technology",N1031="film &amp; video/television","film &amp; video",N1031="film &amp; video/animation","film &amp; video",N1031="film &amp; video/science fiction","film &amp; video",N1031="film &amp; video/documentary","film &amp; video",N1031="film &amp; video/drama","film &amp; video",N1031="film &amp; video/shorts","film &amp; video",N1031="games/video games","games",N1031="games/tabletop games","games",N1031="games/mobile games","games",N1031="journalism/audio","journalism",N1031="photography/people","photography",N1031="photography/photobooks","photography",N1031="photography/places","photography",N1031="photography/nature","photography",N1031="music/electronic music","music",N1031="music/rock","music",N1031="music/indie rock","music",N1031="music/faith","music",N1031="publishing/children's books","publishing",N1031="publishing/art books","publishing",N1031="publishing/fiction","publishing",N1031="publishing/translations","publishing",N1031="music/pop","music",N1031="music/classical music","music",N1031="publishing/nonfiction","publishing",N1031="publishing/radio &amp; podcasts","publishing",N1031="music/world music","music",N1031="music/metal","music",N1031="music/jazz","music","TRUE","FALSE")</f>
        <v>music</v>
      </c>
      <c r="R1031" t="str" cm="1">
        <f t="array" ref="R1031">_xlfn.IFS(N1031="food/small batch","small batch",N1031="food/restaurants","retaurants",N1031="food/food trucks","food trucks",N1031="theater/spaces","spaces",N1031="theater/musical","musical",N1031="theater/plays","plays",N1031="technology/web","web",N1031="technology/space exploration","space exploration",N1031="technology/makerspaces","makerspaces",N1031="technology/hardware","hardware",N1031="technology/gadgets","gadgets",N1031="technology/wearables","wearables",N1031="film &amp; video/television","television",N1031="film &amp; video/animation","animation",N1031="film &amp; video/science fiction","science fiction",N1031="film &amp; video/documentary","documentary",N1031="film &amp; video/drama","drama",N1031="film &amp; video/shorts","shorts",N1031="games/video games","video games",N1031="games/tabletop games","tabletop games",N1031="games/mobile games","mobile games",N1031="journalism/audio","audio",N1031="photography/people","people",N1031="photography/photobooks","photobooks",N1031="photography/places","places",N1031="photography/nature","nature",N1031="music/electronic music","electronic music",N1031="music/rock","rock",N1031="music/indie rock","indie rock",N1031="music/faith","faith",N1031="publishing/children's books","children's books",N1031="publishing/art books","art books",N1031="publishing/fiction","fiction",N1031="publishing/translations","translations",N1031="music/pop","pop",N1031="music/classical music","classical music",N1031="publishing/nonfiction","nonfiction",N1031="publishing/radio &amp; podcasts","radio &amp; podcasts",N1031="music/world music","world music",N1031="music/metal","metal",N1031="music/jazz","jazz","TRUE","FALSE")</f>
        <v>electronic music</v>
      </c>
      <c r="S1031" s="5">
        <f t="shared" si="66"/>
        <v>42044.711886574078</v>
      </c>
      <c r="T1031" s="5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64"/>
        <v>342.09999999999997</v>
      </c>
      <c r="P1032" s="24">
        <f t="shared" si="65"/>
        <v>43.031446540880502</v>
      </c>
      <c r="Q1032" t="str" cm="1">
        <f t="array" ref="Q1032">_xlfn.IFS(N1032="food/small batch","food",N1032="food/restaurants","food",N1032="food/food trucks","food",N1032="theater/spaces","theater",N1032="theater/musical","theater",N1032="theater/plays","theater",N1032="technology/web","technology",N1032="technology/space exploration","technology",N1032="technology/makerspaces","technology",N1032="technology/hardware","technology",N1032="technology/gadgets","technology",N1032="technology/wearables","technology",N1032="film &amp; video/television","film &amp; video",N1032="film &amp; video/animation","film &amp; video",N1032="film &amp; video/science fiction","film &amp; video",N1032="film &amp; video/documentary","film &amp; video",N1032="film &amp; video/drama","film &amp; video",N1032="film &amp; video/shorts","film &amp; video",N1032="games/video games","games",N1032="games/tabletop games","games",N1032="games/mobile games","games",N1032="journalism/audio","journalism",N1032="photography/people","photography",N1032="photography/photobooks","photography",N1032="photography/places","photography",N1032="photography/nature","photography",N1032="music/electronic music","music",N1032="music/rock","music",N1032="music/indie rock","music",N1032="music/faith","music",N1032="publishing/children's books","publishing",N1032="publishing/art books","publishing",N1032="publishing/fiction","publishing",N1032="publishing/translations","publishing",N1032="music/pop","music",N1032="music/classical music","music",N1032="publishing/nonfiction","publishing",N1032="publishing/radio &amp; podcasts","publishing",N1032="music/world music","music",N1032="music/metal","music",N1032="music/jazz","music","TRUE","FALSE")</f>
        <v>music</v>
      </c>
      <c r="R1032" t="str" cm="1">
        <f t="array" ref="R1032">_xlfn.IFS(N1032="food/small batch","small batch",N1032="food/restaurants","retaurants",N1032="food/food trucks","food trucks",N1032="theater/spaces","spaces",N1032="theater/musical","musical",N1032="theater/plays","plays",N1032="technology/web","web",N1032="technology/space exploration","space exploration",N1032="technology/makerspaces","makerspaces",N1032="technology/hardware","hardware",N1032="technology/gadgets","gadgets",N1032="technology/wearables","wearables",N1032="film &amp; video/television","television",N1032="film &amp; video/animation","animation",N1032="film &amp; video/science fiction","science fiction",N1032="film &amp; video/documentary","documentary",N1032="film &amp; video/drama","drama",N1032="film &amp; video/shorts","shorts",N1032="games/video games","video games",N1032="games/tabletop games","tabletop games",N1032="games/mobile games","mobile games",N1032="journalism/audio","audio",N1032="photography/people","people",N1032="photography/photobooks","photobooks",N1032="photography/places","places",N1032="photography/nature","nature",N1032="music/electronic music","electronic music",N1032="music/rock","rock",N1032="music/indie rock","indie rock",N1032="music/faith","faith",N1032="publishing/children's books","children's books",N1032="publishing/art books","art books",N1032="publishing/fiction","fiction",N1032="publishing/translations","translations",N1032="music/pop","pop",N1032="music/classical music","classical music",N1032="publishing/nonfiction","nonfiction",N1032="publishing/radio &amp; podcasts","radio &amp; podcasts",N1032="music/world music","world music",N1032="music/metal","metal",N1032="music/jazz","jazz","TRUE","FALSE")</f>
        <v>electronic music</v>
      </c>
      <c r="S1032" s="5">
        <f t="shared" si="66"/>
        <v>42611.483206018514</v>
      </c>
      <c r="T1032" s="5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64"/>
        <v>107.4</v>
      </c>
      <c r="P1033" s="24">
        <f t="shared" si="65"/>
        <v>108.48484848484848</v>
      </c>
      <c r="Q1033" t="str" cm="1">
        <f t="array" ref="Q1033">_xlfn.IFS(N1033="food/small batch","food",N1033="food/restaurants","food",N1033="food/food trucks","food",N1033="theater/spaces","theater",N1033="theater/musical","theater",N1033="theater/plays","theater",N1033="technology/web","technology",N1033="technology/space exploration","technology",N1033="technology/makerspaces","technology",N1033="technology/hardware","technology",N1033="technology/gadgets","technology",N1033="technology/wearables","technology",N1033="film &amp; video/television","film &amp; video",N1033="film &amp; video/animation","film &amp; video",N1033="film &amp; video/science fiction","film &amp; video",N1033="film &amp; video/documentary","film &amp; video",N1033="film &amp; video/drama","film &amp; video",N1033="film &amp; video/shorts","film &amp; video",N1033="games/video games","games",N1033="games/tabletop games","games",N1033="games/mobile games","games",N1033="journalism/audio","journalism",N1033="photography/people","photography",N1033="photography/photobooks","photography",N1033="photography/places","photography",N1033="photography/nature","photography",N1033="music/electronic music","music",N1033="music/rock","music",N1033="music/indie rock","music",N1033="music/faith","music",N1033="publishing/children's books","publishing",N1033="publishing/art books","publishing",N1033="publishing/fiction","publishing",N1033="publishing/translations","publishing",N1033="music/pop","music",N1033="music/classical music","music",N1033="publishing/nonfiction","publishing",N1033="publishing/radio &amp; podcasts","publishing",N1033="music/world music","music",N1033="music/metal","music",N1033="music/jazz","music","TRUE","FALSE")</f>
        <v>music</v>
      </c>
      <c r="R1033" t="str" cm="1">
        <f t="array" ref="R1033">_xlfn.IFS(N1033="food/small batch","small batch",N1033="food/restaurants","retaurants",N1033="food/food trucks","food trucks",N1033="theater/spaces","spaces",N1033="theater/musical","musical",N1033="theater/plays","plays",N1033="technology/web","web",N1033="technology/space exploration","space exploration",N1033="technology/makerspaces","makerspaces",N1033="technology/hardware","hardware",N1033="technology/gadgets","gadgets",N1033="technology/wearables","wearables",N1033="film &amp; video/television","television",N1033="film &amp; video/animation","animation",N1033="film &amp; video/science fiction","science fiction",N1033="film &amp; video/documentary","documentary",N1033="film &amp; video/drama","drama",N1033="film &amp; video/shorts","shorts",N1033="games/video games","video games",N1033="games/tabletop games","tabletop games",N1033="games/mobile games","mobile games",N1033="journalism/audio","audio",N1033="photography/people","people",N1033="photography/photobooks","photobooks",N1033="photography/places","places",N1033="photography/nature","nature",N1033="music/electronic music","electronic music",N1033="music/rock","rock",N1033="music/indie rock","indie rock",N1033="music/faith","faith",N1033="publishing/children's books","children's books",N1033="publishing/art books","art books",N1033="publishing/fiction","fiction",N1033="publishing/translations","translations",N1033="music/pop","pop",N1033="music/classical music","classical music",N1033="publishing/nonfiction","nonfiction",N1033="publishing/radio &amp; podcasts","radio &amp; podcasts",N1033="music/world music","world music",N1033="music/metal","metal",N1033="music/jazz","jazz","TRUE","FALSE")</f>
        <v>electronic music</v>
      </c>
      <c r="S1033" s="5">
        <f t="shared" si="66"/>
        <v>42324.764004629629</v>
      </c>
      <c r="T1033" s="5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64"/>
        <v>108.49703703703703</v>
      </c>
      <c r="P1034" s="24">
        <f t="shared" si="65"/>
        <v>61.029583333333335</v>
      </c>
      <c r="Q1034" t="str" cm="1">
        <f t="array" ref="Q1034">_xlfn.IFS(N1034="food/small batch","food",N1034="food/restaurants","food",N1034="food/food trucks","food",N1034="theater/spaces","theater",N1034="theater/musical","theater",N1034="theater/plays","theater",N1034="technology/web","technology",N1034="technology/space exploration","technology",N1034="technology/makerspaces","technology",N1034="technology/hardware","technology",N1034="technology/gadgets","technology",N1034="technology/wearables","technology",N1034="film &amp; video/television","film &amp; video",N1034="film &amp; video/animation","film &amp; video",N1034="film &amp; video/science fiction","film &amp; video",N1034="film &amp; video/documentary","film &amp; video",N1034="film &amp; video/drama","film &amp; video",N1034="film &amp; video/shorts","film &amp; video",N1034="games/video games","games",N1034="games/tabletop games","games",N1034="games/mobile games","games",N1034="journalism/audio","journalism",N1034="photography/people","photography",N1034="photography/photobooks","photography",N1034="photography/places","photography",N1034="photography/nature","photography",N1034="music/electronic music","music",N1034="music/rock","music",N1034="music/indie rock","music",N1034="music/faith","music",N1034="publishing/children's books","publishing",N1034="publishing/art books","publishing",N1034="publishing/fiction","publishing",N1034="publishing/translations","publishing",N1034="music/pop","music",N1034="music/classical music","music",N1034="publishing/nonfiction","publishing",N1034="publishing/radio &amp; podcasts","publishing",N1034="music/world music","music",N1034="music/metal","music",N1034="music/jazz","music","TRUE","FALSE")</f>
        <v>music</v>
      </c>
      <c r="R1034" t="str" cm="1">
        <f t="array" ref="R1034">_xlfn.IFS(N1034="food/small batch","small batch",N1034="food/restaurants","retaurants",N1034="food/food trucks","food trucks",N1034="theater/spaces","spaces",N1034="theater/musical","musical",N1034="theater/plays","plays",N1034="technology/web","web",N1034="technology/space exploration","space exploration",N1034="technology/makerspaces","makerspaces",N1034="technology/hardware","hardware",N1034="technology/gadgets","gadgets",N1034="technology/wearables","wearables",N1034="film &amp; video/television","television",N1034="film &amp; video/animation","animation",N1034="film &amp; video/science fiction","science fiction",N1034="film &amp; video/documentary","documentary",N1034="film &amp; video/drama","drama",N1034="film &amp; video/shorts","shorts",N1034="games/video games","video games",N1034="games/tabletop games","tabletop games",N1034="games/mobile games","mobile games",N1034="journalism/audio","audio",N1034="photography/people","people",N1034="photography/photobooks","photobooks",N1034="photography/places","places",N1034="photography/nature","nature",N1034="music/electronic music","electronic music",N1034="music/rock","rock",N1034="music/indie rock","indie rock",N1034="music/faith","faith",N1034="publishing/children's books","children's books",N1034="publishing/art books","art books",N1034="publishing/fiction","fiction",N1034="publishing/translations","translations",N1034="music/pop","pop",N1034="music/classical music","classical music",N1034="publishing/nonfiction","nonfiction",N1034="publishing/radio &amp; podcasts","radio &amp; podcasts",N1034="music/world music","world music",N1034="music/metal","metal",N1034="music/jazz","jazz","TRUE","FALSE")</f>
        <v>electronic music</v>
      </c>
      <c r="S1034" s="5">
        <f t="shared" si="66"/>
        <v>42514.666956018518</v>
      </c>
      <c r="T1034" s="5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64"/>
        <v>102.86144578313252</v>
      </c>
      <c r="P1035" s="24">
        <f t="shared" si="65"/>
        <v>50.592592592592595</v>
      </c>
      <c r="Q1035" t="str" cm="1">
        <f t="array" ref="Q1035">_xlfn.IFS(N1035="food/small batch","food",N1035="food/restaurants","food",N1035="food/food trucks","food",N1035="theater/spaces","theater",N1035="theater/musical","theater",N1035="theater/plays","theater",N1035="technology/web","technology",N1035="technology/space exploration","technology",N1035="technology/makerspaces","technology",N1035="technology/hardware","technology",N1035="technology/gadgets","technology",N1035="technology/wearables","technology",N1035="film &amp; video/television","film &amp; video",N1035="film &amp; video/animation","film &amp; video",N1035="film &amp; video/science fiction","film &amp; video",N1035="film &amp; video/documentary","film &amp; video",N1035="film &amp; video/drama","film &amp; video",N1035="film &amp; video/shorts","film &amp; video",N1035="games/video games","games",N1035="games/tabletop games","games",N1035="games/mobile games","games",N1035="journalism/audio","journalism",N1035="photography/people","photography",N1035="photography/photobooks","photography",N1035="photography/places","photography",N1035="photography/nature","photography",N1035="music/electronic music","music",N1035="music/rock","music",N1035="music/indie rock","music",N1035="music/faith","music",N1035="publishing/children's books","publishing",N1035="publishing/art books","publishing",N1035="publishing/fiction","publishing",N1035="publishing/translations","publishing",N1035="music/pop","music",N1035="music/classical music","music",N1035="publishing/nonfiction","publishing",N1035="publishing/radio &amp; podcasts","publishing",N1035="music/world music","music",N1035="music/metal","music",N1035="music/jazz","music","TRUE","FALSE")</f>
        <v>music</v>
      </c>
      <c r="R1035" t="str" cm="1">
        <f t="array" ref="R1035">_xlfn.IFS(N1035="food/small batch","small batch",N1035="food/restaurants","retaurants",N1035="food/food trucks","food trucks",N1035="theater/spaces","spaces",N1035="theater/musical","musical",N1035="theater/plays","plays",N1035="technology/web","web",N1035="technology/space exploration","space exploration",N1035="technology/makerspaces","makerspaces",N1035="technology/hardware","hardware",N1035="technology/gadgets","gadgets",N1035="technology/wearables","wearables",N1035="film &amp; video/television","television",N1035="film &amp; video/animation","animation",N1035="film &amp; video/science fiction","science fiction",N1035="film &amp; video/documentary","documentary",N1035="film &amp; video/drama","drama",N1035="film &amp; video/shorts","shorts",N1035="games/video games","video games",N1035="games/tabletop games","tabletop games",N1035="games/mobile games","mobile games",N1035="journalism/audio","audio",N1035="photography/people","people",N1035="photography/photobooks","photobooks",N1035="photography/places","places",N1035="photography/nature","nature",N1035="music/electronic music","electronic music",N1035="music/rock","rock",N1035="music/indie rock","indie rock",N1035="music/faith","faith",N1035="publishing/children's books","children's books",N1035="publishing/art books","art books",N1035="publishing/fiction","fiction",N1035="publishing/translations","translations",N1035="music/pop","pop",N1035="music/classical music","classical music",N1035="publishing/nonfiction","nonfiction",N1035="publishing/radio &amp; podcasts","radio &amp; podcasts",N1035="music/world music","world music",N1035="music/metal","metal",N1035="music/jazz","jazz","TRUE","FALSE")</f>
        <v>electronic music</v>
      </c>
      <c r="S1035" s="5">
        <f t="shared" si="66"/>
        <v>42688.732407407413</v>
      </c>
      <c r="T1035" s="5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64"/>
        <v>130.0018</v>
      </c>
      <c r="P1036" s="24">
        <f t="shared" si="65"/>
        <v>39.157168674698795</v>
      </c>
      <c r="Q1036" t="str" cm="1">
        <f t="array" ref="Q1036">_xlfn.IFS(N1036="food/small batch","food",N1036="food/restaurants","food",N1036="food/food trucks","food",N1036="theater/spaces","theater",N1036="theater/musical","theater",N1036="theater/plays","theater",N1036="technology/web","technology",N1036="technology/space exploration","technology",N1036="technology/makerspaces","technology",N1036="technology/hardware","technology",N1036="technology/gadgets","technology",N1036="technology/wearables","technology",N1036="film &amp; video/television","film &amp; video",N1036="film &amp; video/animation","film &amp; video",N1036="film &amp; video/science fiction","film &amp; video",N1036="film &amp; video/documentary","film &amp; video",N1036="film &amp; video/drama","film &amp; video",N1036="film &amp; video/shorts","film &amp; video",N1036="games/video games","games",N1036="games/tabletop games","games",N1036="games/mobile games","games",N1036="journalism/audio","journalism",N1036="photography/people","photography",N1036="photography/photobooks","photography",N1036="photography/places","photography",N1036="photography/nature","photography",N1036="music/electronic music","music",N1036="music/rock","music",N1036="music/indie rock","music",N1036="music/faith","music",N1036="publishing/children's books","publishing",N1036="publishing/art books","publishing",N1036="publishing/fiction","publishing",N1036="publishing/translations","publishing",N1036="music/pop","music",N1036="music/classical music","music",N1036="publishing/nonfiction","publishing",N1036="publishing/radio &amp; podcasts","publishing",N1036="music/world music","music",N1036="music/metal","music",N1036="music/jazz","music","TRUE","FALSE")</f>
        <v>music</v>
      </c>
      <c r="R1036" t="str" cm="1">
        <f t="array" ref="R1036">_xlfn.IFS(N1036="food/small batch","small batch",N1036="food/restaurants","retaurants",N1036="food/food trucks","food trucks",N1036="theater/spaces","spaces",N1036="theater/musical","musical",N1036="theater/plays","plays",N1036="technology/web","web",N1036="technology/space exploration","space exploration",N1036="technology/makerspaces","makerspaces",N1036="technology/hardware","hardware",N1036="technology/gadgets","gadgets",N1036="technology/wearables","wearables",N1036="film &amp; video/television","television",N1036="film &amp; video/animation","animation",N1036="film &amp; video/science fiction","science fiction",N1036="film &amp; video/documentary","documentary",N1036="film &amp; video/drama","drama",N1036="film &amp; video/shorts","shorts",N1036="games/video games","video games",N1036="games/tabletop games","tabletop games",N1036="games/mobile games","mobile games",N1036="journalism/audio","audio",N1036="photography/people","people",N1036="photography/photobooks","photobooks",N1036="photography/places","places",N1036="photography/nature","nature",N1036="music/electronic music","electronic music",N1036="music/rock","rock",N1036="music/indie rock","indie rock",N1036="music/faith","faith",N1036="publishing/children's books","children's books",N1036="publishing/art books","art books",N1036="publishing/fiction","fiction",N1036="publishing/translations","translations",N1036="music/pop","pop",N1036="music/classical music","classical music",N1036="publishing/nonfiction","nonfiction",N1036="publishing/radio &amp; podcasts","radio &amp; podcasts",N1036="music/world music","world music",N1036="music/metal","metal",N1036="music/jazz","jazz","TRUE","FALSE")</f>
        <v>electronic music</v>
      </c>
      <c r="S1036" s="5">
        <f t="shared" si="66"/>
        <v>42555.166712962964</v>
      </c>
      <c r="T1036" s="5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64"/>
        <v>107.65217391304347</v>
      </c>
      <c r="P1037" s="24">
        <f t="shared" si="65"/>
        <v>65.15789473684211</v>
      </c>
      <c r="Q1037" t="str" cm="1">
        <f t="array" ref="Q1037">_xlfn.IFS(N1037="food/small batch","food",N1037="food/restaurants","food",N1037="food/food trucks","food",N1037="theater/spaces","theater",N1037="theater/musical","theater",N1037="theater/plays","theater",N1037="technology/web","technology",N1037="technology/space exploration","technology",N1037="technology/makerspaces","technology",N1037="technology/hardware","technology",N1037="technology/gadgets","technology",N1037="technology/wearables","technology",N1037="film &amp; video/television","film &amp; video",N1037="film &amp; video/animation","film &amp; video",N1037="film &amp; video/science fiction","film &amp; video",N1037="film &amp; video/documentary","film &amp; video",N1037="film &amp; video/drama","film &amp; video",N1037="film &amp; video/shorts","film &amp; video",N1037="games/video games","games",N1037="games/tabletop games","games",N1037="games/mobile games","games",N1037="journalism/audio","journalism",N1037="photography/people","photography",N1037="photography/photobooks","photography",N1037="photography/places","photography",N1037="photography/nature","photography",N1037="music/electronic music","music",N1037="music/rock","music",N1037="music/indie rock","music",N1037="music/faith","music",N1037="publishing/children's books","publishing",N1037="publishing/art books","publishing",N1037="publishing/fiction","publishing",N1037="publishing/translations","publishing",N1037="music/pop","music",N1037="music/classical music","music",N1037="publishing/nonfiction","publishing",N1037="publishing/radio &amp; podcasts","publishing",N1037="music/world music","music",N1037="music/metal","music",N1037="music/jazz","music","TRUE","FALSE")</f>
        <v>music</v>
      </c>
      <c r="R1037" t="str" cm="1">
        <f t="array" ref="R1037">_xlfn.IFS(N1037="food/small batch","small batch",N1037="food/restaurants","retaurants",N1037="food/food trucks","food trucks",N1037="theater/spaces","spaces",N1037="theater/musical","musical",N1037="theater/plays","plays",N1037="technology/web","web",N1037="technology/space exploration","space exploration",N1037="technology/makerspaces","makerspaces",N1037="technology/hardware","hardware",N1037="technology/gadgets","gadgets",N1037="technology/wearables","wearables",N1037="film &amp; video/television","television",N1037="film &amp; video/animation","animation",N1037="film &amp; video/science fiction","science fiction",N1037="film &amp; video/documentary","documentary",N1037="film &amp; video/drama","drama",N1037="film &amp; video/shorts","shorts",N1037="games/video games","video games",N1037="games/tabletop games","tabletop games",N1037="games/mobile games","mobile games",N1037="journalism/audio","audio",N1037="photography/people","people",N1037="photography/photobooks","photobooks",N1037="photography/places","places",N1037="photography/nature","nature",N1037="music/electronic music","electronic music",N1037="music/rock","rock",N1037="music/indie rock","indie rock",N1037="music/faith","faith",N1037="publishing/children's books","children's books",N1037="publishing/art books","art books",N1037="publishing/fiction","fiction",N1037="publishing/translations","translations",N1037="music/pop","pop",N1037="music/classical music","classical music",N1037="publishing/nonfiction","nonfiction",N1037="publishing/radio &amp; podcasts","radio &amp; podcasts",N1037="music/world music","world music",N1037="music/metal","metal",N1037="music/jazz","jazz","TRUE","FALSE")</f>
        <v>electronic music</v>
      </c>
      <c r="S1037" s="5">
        <f t="shared" si="66"/>
        <v>42016.641435185185</v>
      </c>
      <c r="T1037" s="5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64"/>
        <v>112.36044444444444</v>
      </c>
      <c r="P1038" s="24">
        <f t="shared" si="65"/>
        <v>23.963127962085309</v>
      </c>
      <c r="Q1038" t="str" cm="1">
        <f t="array" ref="Q1038">_xlfn.IFS(N1038="food/small batch","food",N1038="food/restaurants","food",N1038="food/food trucks","food",N1038="theater/spaces","theater",N1038="theater/musical","theater",N1038="theater/plays","theater",N1038="technology/web","technology",N1038="technology/space exploration","technology",N1038="technology/makerspaces","technology",N1038="technology/hardware","technology",N1038="technology/gadgets","technology",N1038="technology/wearables","technology",N1038="film &amp; video/television","film &amp; video",N1038="film &amp; video/animation","film &amp; video",N1038="film &amp; video/science fiction","film &amp; video",N1038="film &amp; video/documentary","film &amp; video",N1038="film &amp; video/drama","film &amp; video",N1038="film &amp; video/shorts","film &amp; video",N1038="games/video games","games",N1038="games/tabletop games","games",N1038="games/mobile games","games",N1038="journalism/audio","journalism",N1038="photography/people","photography",N1038="photography/photobooks","photography",N1038="photography/places","photography",N1038="photography/nature","photography",N1038="music/electronic music","music",N1038="music/rock","music",N1038="music/indie rock","music",N1038="music/faith","music",N1038="publishing/children's books","publishing",N1038="publishing/art books","publishing",N1038="publishing/fiction","publishing",N1038="publishing/translations","publishing",N1038="music/pop","music",N1038="music/classical music","music",N1038="publishing/nonfiction","publishing",N1038="publishing/radio &amp; podcasts","publishing",N1038="music/world music","music",N1038="music/metal","music",N1038="music/jazz","music","TRUE","FALSE")</f>
        <v>music</v>
      </c>
      <c r="R1038" t="str" cm="1">
        <f t="array" ref="R1038">_xlfn.IFS(N1038="food/small batch","small batch",N1038="food/restaurants","retaurants",N1038="food/food trucks","food trucks",N1038="theater/spaces","spaces",N1038="theater/musical","musical",N1038="theater/plays","plays",N1038="technology/web","web",N1038="technology/space exploration","space exploration",N1038="technology/makerspaces","makerspaces",N1038="technology/hardware","hardware",N1038="technology/gadgets","gadgets",N1038="technology/wearables","wearables",N1038="film &amp; video/television","television",N1038="film &amp; video/animation","animation",N1038="film &amp; video/science fiction","science fiction",N1038="film &amp; video/documentary","documentary",N1038="film &amp; video/drama","drama",N1038="film &amp; video/shorts","shorts",N1038="games/video games","video games",N1038="games/tabletop games","tabletop games",N1038="games/mobile games","mobile games",N1038="journalism/audio","audio",N1038="photography/people","people",N1038="photography/photobooks","photobooks",N1038="photography/places","places",N1038="photography/nature","nature",N1038="music/electronic music","electronic music",N1038="music/rock","rock",N1038="music/indie rock","indie rock",N1038="music/faith","faith",N1038="publishing/children's books","children's books",N1038="publishing/art books","art books",N1038="publishing/fiction","fiction",N1038="publishing/translations","translations",N1038="music/pop","pop",N1038="music/classical music","classical music",N1038="publishing/nonfiction","nonfiction",N1038="publishing/radio &amp; podcasts","radio &amp; podcasts",N1038="music/world music","world music",N1038="music/metal","metal",N1038="music/jazz","jazz","TRUE","FALSE")</f>
        <v>electronic music</v>
      </c>
      <c r="S1038" s="5">
        <f t="shared" si="66"/>
        <v>41249.448958333334</v>
      </c>
      <c r="T1038" s="5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64"/>
        <v>102.1</v>
      </c>
      <c r="P1039" s="24">
        <f t="shared" si="65"/>
        <v>48.61904761904762</v>
      </c>
      <c r="Q1039" t="str" cm="1">
        <f t="array" ref="Q1039">_xlfn.IFS(N1039="food/small batch","food",N1039="food/restaurants","food",N1039="food/food trucks","food",N1039="theater/spaces","theater",N1039="theater/musical","theater",N1039="theater/plays","theater",N1039="technology/web","technology",N1039="technology/space exploration","technology",N1039="technology/makerspaces","technology",N1039="technology/hardware","technology",N1039="technology/gadgets","technology",N1039="technology/wearables","technology",N1039="film &amp; video/television","film &amp; video",N1039="film &amp; video/animation","film &amp; video",N1039="film &amp; video/science fiction","film &amp; video",N1039="film &amp; video/documentary","film &amp; video",N1039="film &amp; video/drama","film &amp; video",N1039="film &amp; video/shorts","film &amp; video",N1039="games/video games","games",N1039="games/tabletop games","games",N1039="games/mobile games","games",N1039="journalism/audio","journalism",N1039="photography/people","photography",N1039="photography/photobooks","photography",N1039="photography/places","photography",N1039="photography/nature","photography",N1039="music/electronic music","music",N1039="music/rock","music",N1039="music/indie rock","music",N1039="music/faith","music",N1039="publishing/children's books","publishing",N1039="publishing/art books","publishing",N1039="publishing/fiction","publishing",N1039="publishing/translations","publishing",N1039="music/pop","music",N1039="music/classical music","music",N1039="publishing/nonfiction","publishing",N1039="publishing/radio &amp; podcasts","publishing",N1039="music/world music","music",N1039="music/metal","music",N1039="music/jazz","music","TRUE","FALSE")</f>
        <v>music</v>
      </c>
      <c r="R1039" t="str" cm="1">
        <f t="array" ref="R1039">_xlfn.IFS(N1039="food/small batch","small batch",N1039="food/restaurants","retaurants",N1039="food/food trucks","food trucks",N1039="theater/spaces","spaces",N1039="theater/musical","musical",N1039="theater/plays","plays",N1039="technology/web","web",N1039="technology/space exploration","space exploration",N1039="technology/makerspaces","makerspaces",N1039="technology/hardware","hardware",N1039="technology/gadgets","gadgets",N1039="technology/wearables","wearables",N1039="film &amp; video/television","television",N1039="film &amp; video/animation","animation",N1039="film &amp; video/science fiction","science fiction",N1039="film &amp; video/documentary","documentary",N1039="film &amp; video/drama","drama",N1039="film &amp; video/shorts","shorts",N1039="games/video games","video games",N1039="games/tabletop games","tabletop games",N1039="games/mobile games","mobile games",N1039="journalism/audio","audio",N1039="photography/people","people",N1039="photography/photobooks","photobooks",N1039="photography/places","places",N1039="photography/nature","nature",N1039="music/electronic music","electronic music",N1039="music/rock","rock",N1039="music/indie rock","indie rock",N1039="music/faith","faith",N1039="publishing/children's books","children's books",N1039="publishing/art books","art books",N1039="publishing/fiction","fiction",N1039="publishing/translations","translations",N1039="music/pop","pop",N1039="music/classical music","classical music",N1039="publishing/nonfiction","nonfiction",N1039="publishing/radio &amp; podcasts","radio &amp; podcasts",N1039="music/world music","world music",N1039="music/metal","metal",N1039="music/jazz","jazz","TRUE","FALSE")</f>
        <v>electronic music</v>
      </c>
      <c r="S1039" s="5">
        <f t="shared" si="66"/>
        <v>42119.822476851856</v>
      </c>
      <c r="T1039" s="5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64"/>
        <v>145.33333333333334</v>
      </c>
      <c r="P1040" s="24">
        <f t="shared" si="65"/>
        <v>35.73770491803279</v>
      </c>
      <c r="Q1040" t="str" cm="1">
        <f t="array" ref="Q1040">_xlfn.IFS(N1040="food/small batch","food",N1040="food/restaurants","food",N1040="food/food trucks","food",N1040="theater/spaces","theater",N1040="theater/musical","theater",N1040="theater/plays","theater",N1040="technology/web","technology",N1040="technology/space exploration","technology",N1040="technology/makerspaces","technology",N1040="technology/hardware","technology",N1040="technology/gadgets","technology",N1040="technology/wearables","technology",N1040="film &amp; video/television","film &amp; video",N1040="film &amp; video/animation","film &amp; video",N1040="film &amp; video/science fiction","film &amp; video",N1040="film &amp; video/documentary","film &amp; video",N1040="film &amp; video/drama","film &amp; video",N1040="film &amp; video/shorts","film &amp; video",N1040="games/video games","games",N1040="games/tabletop games","games",N1040="games/mobile games","games",N1040="journalism/audio","journalism",N1040="photography/people","photography",N1040="photography/photobooks","photography",N1040="photography/places","photography",N1040="photography/nature","photography",N1040="music/electronic music","music",N1040="music/rock","music",N1040="music/indie rock","music",N1040="music/faith","music",N1040="publishing/children's books","publishing",N1040="publishing/art books","publishing",N1040="publishing/fiction","publishing",N1040="publishing/translations","publishing",N1040="music/pop","music",N1040="music/classical music","music",N1040="publishing/nonfiction","publishing",N1040="publishing/radio &amp; podcasts","publishing",N1040="music/world music","music",N1040="music/metal","music",N1040="music/jazz","music","TRUE","FALSE")</f>
        <v>music</v>
      </c>
      <c r="R1040" t="str" cm="1">
        <f t="array" ref="R1040">_xlfn.IFS(N1040="food/small batch","small batch",N1040="food/restaurants","retaurants",N1040="food/food trucks","food trucks",N1040="theater/spaces","spaces",N1040="theater/musical","musical",N1040="theater/plays","plays",N1040="technology/web","web",N1040="technology/space exploration","space exploration",N1040="technology/makerspaces","makerspaces",N1040="technology/hardware","hardware",N1040="technology/gadgets","gadgets",N1040="technology/wearables","wearables",N1040="film &amp; video/television","television",N1040="film &amp; video/animation","animation",N1040="film &amp; video/science fiction","science fiction",N1040="film &amp; video/documentary","documentary",N1040="film &amp; video/drama","drama",N1040="film &amp; video/shorts","shorts",N1040="games/video games","video games",N1040="games/tabletop games","tabletop games",N1040="games/mobile games","mobile games",N1040="journalism/audio","audio",N1040="photography/people","people",N1040="photography/photobooks","photobooks",N1040="photography/places","places",N1040="photography/nature","nature",N1040="music/electronic music","electronic music",N1040="music/rock","rock",N1040="music/indie rock","indie rock",N1040="music/faith","faith",N1040="publishing/children's books","children's books",N1040="publishing/art books","art books",N1040="publishing/fiction","fiction",N1040="publishing/translations","translations",N1040="music/pop","pop",N1040="music/classical music","classical music",N1040="publishing/nonfiction","nonfiction",N1040="publishing/radio &amp; podcasts","radio &amp; podcasts",N1040="music/world music","world music",N1040="music/metal","metal",N1040="music/jazz","jazz","TRUE","FALSE")</f>
        <v>electronic music</v>
      </c>
      <c r="S1040" s="5">
        <f t="shared" si="66"/>
        <v>42418.231747685189</v>
      </c>
      <c r="T1040" s="5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64"/>
        <v>128.19999999999999</v>
      </c>
      <c r="P1041" s="24">
        <f t="shared" si="65"/>
        <v>21.366666666666667</v>
      </c>
      <c r="Q1041" t="str" cm="1">
        <f t="array" ref="Q1041">_xlfn.IFS(N1041="food/small batch","food",N1041="food/restaurants","food",N1041="food/food trucks","food",N1041="theater/spaces","theater",N1041="theater/musical","theater",N1041="theater/plays","theater",N1041="technology/web","technology",N1041="technology/space exploration","technology",N1041="technology/makerspaces","technology",N1041="technology/hardware","technology",N1041="technology/gadgets","technology",N1041="technology/wearables","technology",N1041="film &amp; video/television","film &amp; video",N1041="film &amp; video/animation","film &amp; video",N1041="film &amp; video/science fiction","film &amp; video",N1041="film &amp; video/documentary","film &amp; video",N1041="film &amp; video/drama","film &amp; video",N1041="film &amp; video/shorts","film &amp; video",N1041="games/video games","games",N1041="games/tabletop games","games",N1041="games/mobile games","games",N1041="journalism/audio","journalism",N1041="photography/people","photography",N1041="photography/photobooks","photography",N1041="photography/places","photography",N1041="photography/nature","photography",N1041="music/electronic music","music",N1041="music/rock","music",N1041="music/indie rock","music",N1041="music/faith","music",N1041="publishing/children's books","publishing",N1041="publishing/art books","publishing",N1041="publishing/fiction","publishing",N1041="publishing/translations","publishing",N1041="music/pop","music",N1041="music/classical music","music",N1041="publishing/nonfiction","publishing",N1041="publishing/radio &amp; podcasts","publishing",N1041="music/world music","music",N1041="music/metal","music",N1041="music/jazz","music","TRUE","FALSE")</f>
        <v>music</v>
      </c>
      <c r="R1041" t="str" cm="1">
        <f t="array" ref="R1041">_xlfn.IFS(N1041="food/small batch","small batch",N1041="food/restaurants","retaurants",N1041="food/food trucks","food trucks",N1041="theater/spaces","spaces",N1041="theater/musical","musical",N1041="theater/plays","plays",N1041="technology/web","web",N1041="technology/space exploration","space exploration",N1041="technology/makerspaces","makerspaces",N1041="technology/hardware","hardware",N1041="technology/gadgets","gadgets",N1041="technology/wearables","wearables",N1041="film &amp; video/television","television",N1041="film &amp; video/animation","animation",N1041="film &amp; video/science fiction","science fiction",N1041="film &amp; video/documentary","documentary",N1041="film &amp; video/drama","drama",N1041="film &amp; video/shorts","shorts",N1041="games/video games","video games",N1041="games/tabletop games","tabletop games",N1041="games/mobile games","mobile games",N1041="journalism/audio","audio",N1041="photography/people","people",N1041="photography/photobooks","photobooks",N1041="photography/places","places",N1041="photography/nature","nature",N1041="music/electronic music","electronic music",N1041="music/rock","rock",N1041="music/indie rock","indie rock",N1041="music/faith","faith",N1041="publishing/children's books","children's books",N1041="publishing/art books","art books",N1041="publishing/fiction","fiction",N1041="publishing/translations","translations",N1041="music/pop","pop",N1041="music/classical music","classical music",N1041="publishing/nonfiction","nonfiction",N1041="publishing/radio &amp; podcasts","radio &amp; podcasts",N1041="music/world music","world music",N1041="music/metal","metal",N1041="music/jazz","jazz","TRUE","FALSE")</f>
        <v>electronic music</v>
      </c>
      <c r="S1041" s="5">
        <f t="shared" si="66"/>
        <v>42692.109328703707</v>
      </c>
      <c r="T1041" s="5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64"/>
        <v>0.29411764705882354</v>
      </c>
      <c r="P1042" s="24">
        <f t="shared" si="65"/>
        <v>250</v>
      </c>
      <c r="Q1042" t="str" cm="1">
        <f t="array" ref="Q1042">_xlfn.IFS(N1042="food/small batch","food",N1042="food/restaurants","food",N1042="food/food trucks","food",N1042="theater/spaces","theater",N1042="theater/musical","theater",N1042="theater/plays","theater",N1042="technology/web","technology",N1042="technology/space exploration","technology",N1042="technology/makerspaces","technology",N1042="technology/hardware","technology",N1042="technology/gadgets","technology",N1042="technology/wearables","technology",N1042="film &amp; video/television","film &amp; video",N1042="film &amp; video/animation","film &amp; video",N1042="film &amp; video/science fiction","film &amp; video",N1042="film &amp; video/documentary","film &amp; video",N1042="film &amp; video/drama","film &amp; video",N1042="film &amp; video/shorts","film &amp; video",N1042="games/video games","games",N1042="games/tabletop games","games",N1042="games/mobile games","games",N1042="journalism/audio","journalism",N1042="photography/people","photography",N1042="photography/photobooks","photography",N1042="photography/places","photography",N1042="photography/nature","photography",N1042="music/electronic music","music",N1042="music/rock","music",N1042="music/indie rock","music",N1042="music/faith","music",N1042="publishing/children's books","publishing",N1042="publishing/art books","publishing",N1042="publishing/fiction","publishing",N1042="publishing/translations","publishing",N1042="music/pop","music",N1042="music/classical music","music",N1042="publishing/nonfiction","publishing",N1042="publishing/radio &amp; podcasts","publishing",N1042="music/world music","music",N1042="music/metal","music",N1042="music/jazz","music","TRUE","FALSE")</f>
        <v>journalism</v>
      </c>
      <c r="R1042" t="str" cm="1">
        <f t="array" ref="R1042">_xlfn.IFS(N1042="food/small batch","small batch",N1042="food/restaurants","retaurants",N1042="food/food trucks","food trucks",N1042="theater/spaces","spaces",N1042="theater/musical","musical",N1042="theater/plays","plays",N1042="technology/web","web",N1042="technology/space exploration","space exploration",N1042="technology/makerspaces","makerspaces",N1042="technology/hardware","hardware",N1042="technology/gadgets","gadgets",N1042="technology/wearables","wearables",N1042="film &amp; video/television","television",N1042="film &amp; video/animation","animation",N1042="film &amp; video/science fiction","science fiction",N1042="film &amp; video/documentary","documentary",N1042="film &amp; video/drama","drama",N1042="film &amp; video/shorts","shorts",N1042="games/video games","video games",N1042="games/tabletop games","tabletop games",N1042="games/mobile games","mobile games",N1042="journalism/audio","audio",N1042="photography/people","people",N1042="photography/photobooks","photobooks",N1042="photography/places","places",N1042="photography/nature","nature",N1042="music/electronic music","electronic music",N1042="music/rock","rock",N1042="music/indie rock","indie rock",N1042="music/faith","faith",N1042="publishing/children's books","children's books",N1042="publishing/art books","art books",N1042="publishing/fiction","fiction",N1042="publishing/translations","translations",N1042="music/pop","pop",N1042="music/classical music","classical music",N1042="publishing/nonfiction","nonfiction",N1042="publishing/radio &amp; podcasts","radio &amp; podcasts",N1042="music/world music","world music",N1042="music/metal","metal",N1042="music/jazz","jazz","TRUE","FALSE")</f>
        <v>audio</v>
      </c>
      <c r="S1042" s="5">
        <f t="shared" si="66"/>
        <v>42579.708437499998</v>
      </c>
      <c r="T1042" s="5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64"/>
        <v>0</v>
      </c>
      <c r="P1043" s="24" t="e">
        <f t="shared" si="65"/>
        <v>#DIV/0!</v>
      </c>
      <c r="Q1043" t="str" cm="1">
        <f t="array" ref="Q1043">_xlfn.IFS(N1043="food/small batch","food",N1043="food/restaurants","food",N1043="food/food trucks","food",N1043="theater/spaces","theater",N1043="theater/musical","theater",N1043="theater/plays","theater",N1043="technology/web","technology",N1043="technology/space exploration","technology",N1043="technology/makerspaces","technology",N1043="technology/hardware","technology",N1043="technology/gadgets","technology",N1043="technology/wearables","technology",N1043="film &amp; video/television","film &amp; video",N1043="film &amp; video/animation","film &amp; video",N1043="film &amp; video/science fiction","film &amp; video",N1043="film &amp; video/documentary","film &amp; video",N1043="film &amp; video/drama","film &amp; video",N1043="film &amp; video/shorts","film &amp; video",N1043="games/video games","games",N1043="games/tabletop games","games",N1043="games/mobile games","games",N1043="journalism/audio","journalism",N1043="photography/people","photography",N1043="photography/photobooks","photography",N1043="photography/places","photography",N1043="photography/nature","photography",N1043="music/electronic music","music",N1043="music/rock","music",N1043="music/indie rock","music",N1043="music/faith","music",N1043="publishing/children's books","publishing",N1043="publishing/art books","publishing",N1043="publishing/fiction","publishing",N1043="publishing/translations","publishing",N1043="music/pop","music",N1043="music/classical music","music",N1043="publishing/nonfiction","publishing",N1043="publishing/radio &amp; podcasts","publishing",N1043="music/world music","music",N1043="music/metal","music",N1043="music/jazz","music","TRUE","FALSE")</f>
        <v>journalism</v>
      </c>
      <c r="R1043" t="str" cm="1">
        <f t="array" ref="R1043">_xlfn.IFS(N1043="food/small batch","small batch",N1043="food/restaurants","retaurants",N1043="food/food trucks","food trucks",N1043="theater/spaces","spaces",N1043="theater/musical","musical",N1043="theater/plays","plays",N1043="technology/web","web",N1043="technology/space exploration","space exploration",N1043="technology/makerspaces","makerspaces",N1043="technology/hardware","hardware",N1043="technology/gadgets","gadgets",N1043="technology/wearables","wearables",N1043="film &amp; video/television","television",N1043="film &amp; video/animation","animation",N1043="film &amp; video/science fiction","science fiction",N1043="film &amp; video/documentary","documentary",N1043="film &amp; video/drama","drama",N1043="film &amp; video/shorts","shorts",N1043="games/video games","video games",N1043="games/tabletop games","tabletop games",N1043="games/mobile games","mobile games",N1043="journalism/audio","audio",N1043="photography/people","people",N1043="photography/photobooks","photobooks",N1043="photography/places","places",N1043="photography/nature","nature",N1043="music/electronic music","electronic music",N1043="music/rock","rock",N1043="music/indie rock","indie rock",N1043="music/faith","faith",N1043="publishing/children's books","children's books",N1043="publishing/art books","art books",N1043="publishing/fiction","fiction",N1043="publishing/translations","translations",N1043="music/pop","pop",N1043="music/classical music","classical music",N1043="publishing/nonfiction","nonfiction",N1043="publishing/radio &amp; podcasts","radio &amp; podcasts",N1043="music/world music","world music",N1043="music/metal","metal",N1043="music/jazz","jazz","TRUE","FALSE")</f>
        <v>audio</v>
      </c>
      <c r="S1043" s="5">
        <f t="shared" si="66"/>
        <v>41831.060092592597</v>
      </c>
      <c r="T1043" s="5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64"/>
        <v>1.5384615384615385</v>
      </c>
      <c r="P1044" s="24">
        <f t="shared" si="65"/>
        <v>10</v>
      </c>
      <c r="Q1044" t="str" cm="1">
        <f t="array" ref="Q1044">_xlfn.IFS(N1044="food/small batch","food",N1044="food/restaurants","food",N1044="food/food trucks","food",N1044="theater/spaces","theater",N1044="theater/musical","theater",N1044="theater/plays","theater",N1044="technology/web","technology",N1044="technology/space exploration","technology",N1044="technology/makerspaces","technology",N1044="technology/hardware","technology",N1044="technology/gadgets","technology",N1044="technology/wearables","technology",N1044="film &amp; video/television","film &amp; video",N1044="film &amp; video/animation","film &amp; video",N1044="film &amp; video/science fiction","film &amp; video",N1044="film &amp; video/documentary","film &amp; video",N1044="film &amp; video/drama","film &amp; video",N1044="film &amp; video/shorts","film &amp; video",N1044="games/video games","games",N1044="games/tabletop games","games",N1044="games/mobile games","games",N1044="journalism/audio","journalism",N1044="photography/people","photography",N1044="photography/photobooks","photography",N1044="photography/places","photography",N1044="photography/nature","photography",N1044="music/electronic music","music",N1044="music/rock","music",N1044="music/indie rock","music",N1044="music/faith","music",N1044="publishing/children's books","publishing",N1044="publishing/art books","publishing",N1044="publishing/fiction","publishing",N1044="publishing/translations","publishing",N1044="music/pop","music",N1044="music/classical music","music",N1044="publishing/nonfiction","publishing",N1044="publishing/radio &amp; podcasts","publishing",N1044="music/world music","music",N1044="music/metal","music",N1044="music/jazz","music","TRUE","FALSE")</f>
        <v>journalism</v>
      </c>
      <c r="R1044" t="str" cm="1">
        <f t="array" ref="R1044">_xlfn.IFS(N1044="food/small batch","small batch",N1044="food/restaurants","retaurants",N1044="food/food trucks","food trucks",N1044="theater/spaces","spaces",N1044="theater/musical","musical",N1044="theater/plays","plays",N1044="technology/web","web",N1044="technology/space exploration","space exploration",N1044="technology/makerspaces","makerspaces",N1044="technology/hardware","hardware",N1044="technology/gadgets","gadgets",N1044="technology/wearables","wearables",N1044="film &amp; video/television","television",N1044="film &amp; video/animation","animation",N1044="film &amp; video/science fiction","science fiction",N1044="film &amp; video/documentary","documentary",N1044="film &amp; video/drama","drama",N1044="film &amp; video/shorts","shorts",N1044="games/video games","video games",N1044="games/tabletop games","tabletop games",N1044="games/mobile games","mobile games",N1044="journalism/audio","audio",N1044="photography/people","people",N1044="photography/photobooks","photobooks",N1044="photography/places","places",N1044="photography/nature","nature",N1044="music/electronic music","electronic music",N1044="music/rock","rock",N1044="music/indie rock","indie rock",N1044="music/faith","faith",N1044="publishing/children's books","children's books",N1044="publishing/art books","art books",N1044="publishing/fiction","fiction",N1044="publishing/translations","translations",N1044="music/pop","pop",N1044="music/classical music","classical music",N1044="publishing/nonfiction","nonfiction",N1044="publishing/radio &amp; podcasts","radio &amp; podcasts",N1044="music/world music","world music",N1044="music/metal","metal",N1044="music/jazz","jazz","TRUE","FALSE")</f>
        <v>audio</v>
      </c>
      <c r="S1044" s="5">
        <f t="shared" si="66"/>
        <v>41851.696157407408</v>
      </c>
      <c r="T1044" s="5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64"/>
        <v>8.5370000000000008</v>
      </c>
      <c r="P1045" s="24">
        <f t="shared" si="65"/>
        <v>29.236301369863014</v>
      </c>
      <c r="Q1045" t="str" cm="1">
        <f t="array" ref="Q1045">_xlfn.IFS(N1045="food/small batch","food",N1045="food/restaurants","food",N1045="food/food trucks","food",N1045="theater/spaces","theater",N1045="theater/musical","theater",N1045="theater/plays","theater",N1045="technology/web","technology",N1045="technology/space exploration","technology",N1045="technology/makerspaces","technology",N1045="technology/hardware","technology",N1045="technology/gadgets","technology",N1045="technology/wearables","technology",N1045="film &amp; video/television","film &amp; video",N1045="film &amp; video/animation","film &amp; video",N1045="film &amp; video/science fiction","film &amp; video",N1045="film &amp; video/documentary","film &amp; video",N1045="film &amp; video/drama","film &amp; video",N1045="film &amp; video/shorts","film &amp; video",N1045="games/video games","games",N1045="games/tabletop games","games",N1045="games/mobile games","games",N1045="journalism/audio","journalism",N1045="photography/people","photography",N1045="photography/photobooks","photography",N1045="photography/places","photography",N1045="photography/nature","photography",N1045="music/electronic music","music",N1045="music/rock","music",N1045="music/indie rock","music",N1045="music/faith","music",N1045="publishing/children's books","publishing",N1045="publishing/art books","publishing",N1045="publishing/fiction","publishing",N1045="publishing/translations","publishing",N1045="music/pop","music",N1045="music/classical music","music",N1045="publishing/nonfiction","publishing",N1045="publishing/radio &amp; podcasts","publishing",N1045="music/world music","music",N1045="music/metal","music",N1045="music/jazz","music","TRUE","FALSE")</f>
        <v>journalism</v>
      </c>
      <c r="R1045" t="str" cm="1">
        <f t="array" ref="R1045">_xlfn.IFS(N1045="food/small batch","small batch",N1045="food/restaurants","retaurants",N1045="food/food trucks","food trucks",N1045="theater/spaces","spaces",N1045="theater/musical","musical",N1045="theater/plays","plays",N1045="technology/web","web",N1045="technology/space exploration","space exploration",N1045="technology/makerspaces","makerspaces",N1045="technology/hardware","hardware",N1045="technology/gadgets","gadgets",N1045="technology/wearables","wearables",N1045="film &amp; video/television","television",N1045="film &amp; video/animation","animation",N1045="film &amp; video/science fiction","science fiction",N1045="film &amp; video/documentary","documentary",N1045="film &amp; video/drama","drama",N1045="film &amp; video/shorts","shorts",N1045="games/video games","video games",N1045="games/tabletop games","tabletop games",N1045="games/mobile games","mobile games",N1045="journalism/audio","audio",N1045="photography/people","people",N1045="photography/photobooks","photobooks",N1045="photography/places","places",N1045="photography/nature","nature",N1045="music/electronic music","electronic music",N1045="music/rock","rock",N1045="music/indie rock","indie rock",N1045="music/faith","faith",N1045="publishing/children's books","children's books",N1045="publishing/art books","art books",N1045="publishing/fiction","fiction",N1045="publishing/translations","translations",N1045="music/pop","pop",N1045="music/classical music","classical music",N1045="publishing/nonfiction","nonfiction",N1045="publishing/radio &amp; podcasts","radio &amp; podcasts",N1045="music/world music","world music",N1045="music/metal","metal",N1045="music/jazz","jazz","TRUE","FALSE")</f>
        <v>audio</v>
      </c>
      <c r="S1045" s="5">
        <f t="shared" si="66"/>
        <v>42114.252951388888</v>
      </c>
      <c r="T1045" s="5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64"/>
        <v>8.5714285714285715E-2</v>
      </c>
      <c r="P1046" s="24">
        <f t="shared" si="65"/>
        <v>3</v>
      </c>
      <c r="Q1046" t="str" cm="1">
        <f t="array" ref="Q1046">_xlfn.IFS(N1046="food/small batch","food",N1046="food/restaurants","food",N1046="food/food trucks","food",N1046="theater/spaces","theater",N1046="theater/musical","theater",N1046="theater/plays","theater",N1046="technology/web","technology",N1046="technology/space exploration","technology",N1046="technology/makerspaces","technology",N1046="technology/hardware","technology",N1046="technology/gadgets","technology",N1046="technology/wearables","technology",N1046="film &amp; video/television","film &amp; video",N1046="film &amp; video/animation","film &amp; video",N1046="film &amp; video/science fiction","film &amp; video",N1046="film &amp; video/documentary","film &amp; video",N1046="film &amp; video/drama","film &amp; video",N1046="film &amp; video/shorts","film &amp; video",N1046="games/video games","games",N1046="games/tabletop games","games",N1046="games/mobile games","games",N1046="journalism/audio","journalism",N1046="photography/people","photography",N1046="photography/photobooks","photography",N1046="photography/places","photography",N1046="photography/nature","photography",N1046="music/electronic music","music",N1046="music/rock","music",N1046="music/indie rock","music",N1046="music/faith","music",N1046="publishing/children's books","publishing",N1046="publishing/art books","publishing",N1046="publishing/fiction","publishing",N1046="publishing/translations","publishing",N1046="music/pop","music",N1046="music/classical music","music",N1046="publishing/nonfiction","publishing",N1046="publishing/radio &amp; podcasts","publishing",N1046="music/world music","music",N1046="music/metal","music",N1046="music/jazz","music","TRUE","FALSE")</f>
        <v>journalism</v>
      </c>
      <c r="R1046" t="str" cm="1">
        <f t="array" ref="R1046">_xlfn.IFS(N1046="food/small batch","small batch",N1046="food/restaurants","retaurants",N1046="food/food trucks","food trucks",N1046="theater/spaces","spaces",N1046="theater/musical","musical",N1046="theater/plays","plays",N1046="technology/web","web",N1046="technology/space exploration","space exploration",N1046="technology/makerspaces","makerspaces",N1046="technology/hardware","hardware",N1046="technology/gadgets","gadgets",N1046="technology/wearables","wearables",N1046="film &amp; video/television","television",N1046="film &amp; video/animation","animation",N1046="film &amp; video/science fiction","science fiction",N1046="film &amp; video/documentary","documentary",N1046="film &amp; video/drama","drama",N1046="film &amp; video/shorts","shorts",N1046="games/video games","video games",N1046="games/tabletop games","tabletop games",N1046="games/mobile games","mobile games",N1046="journalism/audio","audio",N1046="photography/people","people",N1046="photography/photobooks","photobooks",N1046="photography/places","places",N1046="photography/nature","nature",N1046="music/electronic music","electronic music",N1046="music/rock","rock",N1046="music/indie rock","indie rock",N1046="music/faith","faith",N1046="publishing/children's books","children's books",N1046="publishing/art books","art books",N1046="publishing/fiction","fiction",N1046="publishing/translations","translations",N1046="music/pop","pop",N1046="music/classical music","classical music",N1046="publishing/nonfiction","nonfiction",N1046="publishing/radio &amp; podcasts","radio &amp; podcasts",N1046="music/world music","world music",N1046="music/metal","metal",N1046="music/jazz","jazz","TRUE","FALSE")</f>
        <v>audio</v>
      </c>
      <c r="S1046" s="5">
        <f t="shared" si="66"/>
        <v>42011.925937499997</v>
      </c>
      <c r="T1046" s="5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64"/>
        <v>2.6599999999999997</v>
      </c>
      <c r="P1047" s="24">
        <f t="shared" si="65"/>
        <v>33.25</v>
      </c>
      <c r="Q1047" t="str" cm="1">
        <f t="array" ref="Q1047">_xlfn.IFS(N1047="food/small batch","food",N1047="food/restaurants","food",N1047="food/food trucks","food",N1047="theater/spaces","theater",N1047="theater/musical","theater",N1047="theater/plays","theater",N1047="technology/web","technology",N1047="technology/space exploration","technology",N1047="technology/makerspaces","technology",N1047="technology/hardware","technology",N1047="technology/gadgets","technology",N1047="technology/wearables","technology",N1047="film &amp; video/television","film &amp; video",N1047="film &amp; video/animation","film &amp; video",N1047="film &amp; video/science fiction","film &amp; video",N1047="film &amp; video/documentary","film &amp; video",N1047="film &amp; video/drama","film &amp; video",N1047="film &amp; video/shorts","film &amp; video",N1047="games/video games","games",N1047="games/tabletop games","games",N1047="games/mobile games","games",N1047="journalism/audio","journalism",N1047="photography/people","photography",N1047="photography/photobooks","photography",N1047="photography/places","photography",N1047="photography/nature","photography",N1047="music/electronic music","music",N1047="music/rock","music",N1047="music/indie rock","music",N1047="music/faith","music",N1047="publishing/children's books","publishing",N1047="publishing/art books","publishing",N1047="publishing/fiction","publishing",N1047="publishing/translations","publishing",N1047="music/pop","music",N1047="music/classical music","music",N1047="publishing/nonfiction","publishing",N1047="publishing/radio &amp; podcasts","publishing",N1047="music/world music","music",N1047="music/metal","music",N1047="music/jazz","music","TRUE","FALSE")</f>
        <v>journalism</v>
      </c>
      <c r="R1047" t="str" cm="1">
        <f t="array" ref="R1047">_xlfn.IFS(N1047="food/small batch","small batch",N1047="food/restaurants","retaurants",N1047="food/food trucks","food trucks",N1047="theater/spaces","spaces",N1047="theater/musical","musical",N1047="theater/plays","plays",N1047="technology/web","web",N1047="technology/space exploration","space exploration",N1047="technology/makerspaces","makerspaces",N1047="technology/hardware","hardware",N1047="technology/gadgets","gadgets",N1047="technology/wearables","wearables",N1047="film &amp; video/television","television",N1047="film &amp; video/animation","animation",N1047="film &amp; video/science fiction","science fiction",N1047="film &amp; video/documentary","documentary",N1047="film &amp; video/drama","drama",N1047="film &amp; video/shorts","shorts",N1047="games/video games","video games",N1047="games/tabletop games","tabletop games",N1047="games/mobile games","mobile games",N1047="journalism/audio","audio",N1047="photography/people","people",N1047="photography/photobooks","photobooks",N1047="photography/places","places",N1047="photography/nature","nature",N1047="music/electronic music","electronic music",N1047="music/rock","rock",N1047="music/indie rock","indie rock",N1047="music/faith","faith",N1047="publishing/children's books","children's books",N1047="publishing/art books","art books",N1047="publishing/fiction","fiction",N1047="publishing/translations","translations",N1047="music/pop","pop",N1047="music/classical music","classical music",N1047="publishing/nonfiction","nonfiction",N1047="publishing/radio &amp; podcasts","radio &amp; podcasts",N1047="music/world music","world music",N1047="music/metal","metal",N1047="music/jazz","jazz","TRUE","FALSE")</f>
        <v>audio</v>
      </c>
      <c r="S1047" s="5">
        <f t="shared" si="66"/>
        <v>41844.874421296299</v>
      </c>
      <c r="T1047" s="5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64"/>
        <v>0</v>
      </c>
      <c r="P1048" s="24" t="e">
        <f t="shared" si="65"/>
        <v>#DIV/0!</v>
      </c>
      <c r="Q1048" t="str" cm="1">
        <f t="array" ref="Q1048">_xlfn.IFS(N1048="food/small batch","food",N1048="food/restaurants","food",N1048="food/food trucks","food",N1048="theater/spaces","theater",N1048="theater/musical","theater",N1048="theater/plays","theater",N1048="technology/web","technology",N1048="technology/space exploration","technology",N1048="technology/makerspaces","technology",N1048="technology/hardware","technology",N1048="technology/gadgets","technology",N1048="technology/wearables","technology",N1048="film &amp; video/television","film &amp; video",N1048="film &amp; video/animation","film &amp; video",N1048="film &amp; video/science fiction","film &amp; video",N1048="film &amp; video/documentary","film &amp; video",N1048="film &amp; video/drama","film &amp; video",N1048="film &amp; video/shorts","film &amp; video",N1048="games/video games","games",N1048="games/tabletop games","games",N1048="games/mobile games","games",N1048="journalism/audio","journalism",N1048="photography/people","photography",N1048="photography/photobooks","photography",N1048="photography/places","photography",N1048="photography/nature","photography",N1048="music/electronic music","music",N1048="music/rock","music",N1048="music/indie rock","music",N1048="music/faith","music",N1048="publishing/children's books","publishing",N1048="publishing/art books","publishing",N1048="publishing/fiction","publishing",N1048="publishing/translations","publishing",N1048="music/pop","music",N1048="music/classical music","music",N1048="publishing/nonfiction","publishing",N1048="publishing/radio &amp; podcasts","publishing",N1048="music/world music","music",N1048="music/metal","music",N1048="music/jazz","music","TRUE","FALSE")</f>
        <v>journalism</v>
      </c>
      <c r="R1048" t="str" cm="1">
        <f t="array" ref="R1048">_xlfn.IFS(N1048="food/small batch","small batch",N1048="food/restaurants","retaurants",N1048="food/food trucks","food trucks",N1048="theater/spaces","spaces",N1048="theater/musical","musical",N1048="theater/plays","plays",N1048="technology/web","web",N1048="technology/space exploration","space exploration",N1048="technology/makerspaces","makerspaces",N1048="technology/hardware","hardware",N1048="technology/gadgets","gadgets",N1048="technology/wearables","wearables",N1048="film &amp; video/television","television",N1048="film &amp; video/animation","animation",N1048="film &amp; video/science fiction","science fiction",N1048="film &amp; video/documentary","documentary",N1048="film &amp; video/drama","drama",N1048="film &amp; video/shorts","shorts",N1048="games/video games","video games",N1048="games/tabletop games","tabletop games",N1048="games/mobile games","mobile games",N1048="journalism/audio","audio",N1048="photography/people","people",N1048="photography/photobooks","photobooks",N1048="photography/places","places",N1048="photography/nature","nature",N1048="music/electronic music","electronic music",N1048="music/rock","rock",N1048="music/indie rock","indie rock",N1048="music/faith","faith",N1048="publishing/children's books","children's books",N1048="publishing/art books","art books",N1048="publishing/fiction","fiction",N1048="publishing/translations","translations",N1048="music/pop","pop",N1048="music/classical music","classical music",N1048="publishing/nonfiction","nonfiction",N1048="publishing/radio &amp; podcasts","radio &amp; podcasts",N1048="music/world music","world music",N1048="music/metal","metal",N1048="music/jazz","jazz","TRUE","FALSE")</f>
        <v>audio</v>
      </c>
      <c r="S1048" s="5">
        <f t="shared" si="66"/>
        <v>42319.851388888885</v>
      </c>
      <c r="T1048" s="5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64"/>
        <v>0.05</v>
      </c>
      <c r="P1049" s="24">
        <f t="shared" si="65"/>
        <v>1</v>
      </c>
      <c r="Q1049" t="str" cm="1">
        <f t="array" ref="Q1049">_xlfn.IFS(N1049="food/small batch","food",N1049="food/restaurants","food",N1049="food/food trucks","food",N1049="theater/spaces","theater",N1049="theater/musical","theater",N1049="theater/plays","theater",N1049="technology/web","technology",N1049="technology/space exploration","technology",N1049="technology/makerspaces","technology",N1049="technology/hardware","technology",N1049="technology/gadgets","technology",N1049="technology/wearables","technology",N1049="film &amp; video/television","film &amp; video",N1049="film &amp; video/animation","film &amp; video",N1049="film &amp; video/science fiction","film &amp; video",N1049="film &amp; video/documentary","film &amp; video",N1049="film &amp; video/drama","film &amp; video",N1049="film &amp; video/shorts","film &amp; video",N1049="games/video games","games",N1049="games/tabletop games","games",N1049="games/mobile games","games",N1049="journalism/audio","journalism",N1049="photography/people","photography",N1049="photography/photobooks","photography",N1049="photography/places","photography",N1049="photography/nature","photography",N1049="music/electronic music","music",N1049="music/rock","music",N1049="music/indie rock","music",N1049="music/faith","music",N1049="publishing/children's books","publishing",N1049="publishing/art books","publishing",N1049="publishing/fiction","publishing",N1049="publishing/translations","publishing",N1049="music/pop","music",N1049="music/classical music","music",N1049="publishing/nonfiction","publishing",N1049="publishing/radio &amp; podcasts","publishing",N1049="music/world music","music",N1049="music/metal","music",N1049="music/jazz","music","TRUE","FALSE")</f>
        <v>journalism</v>
      </c>
      <c r="R1049" t="str" cm="1">
        <f t="array" ref="R1049">_xlfn.IFS(N1049="food/small batch","small batch",N1049="food/restaurants","retaurants",N1049="food/food trucks","food trucks",N1049="theater/spaces","spaces",N1049="theater/musical","musical",N1049="theater/plays","plays",N1049="technology/web","web",N1049="technology/space exploration","space exploration",N1049="technology/makerspaces","makerspaces",N1049="technology/hardware","hardware",N1049="technology/gadgets","gadgets",N1049="technology/wearables","wearables",N1049="film &amp; video/television","television",N1049="film &amp; video/animation","animation",N1049="film &amp; video/science fiction","science fiction",N1049="film &amp; video/documentary","documentary",N1049="film &amp; video/drama","drama",N1049="film &amp; video/shorts","shorts",N1049="games/video games","video games",N1049="games/tabletop games","tabletop games",N1049="games/mobile games","mobile games",N1049="journalism/audio","audio",N1049="photography/people","people",N1049="photography/photobooks","photobooks",N1049="photography/places","places",N1049="photography/nature","nature",N1049="music/electronic music","electronic music",N1049="music/rock","rock",N1049="music/indie rock","indie rock",N1049="music/faith","faith",N1049="publishing/children's books","children's books",N1049="publishing/art books","art books",N1049="publishing/fiction","fiction",N1049="publishing/translations","translations",N1049="music/pop","pop",N1049="music/classical music","classical music",N1049="publishing/nonfiction","nonfiction",N1049="publishing/radio &amp; podcasts","radio &amp; podcasts",N1049="music/world music","world music",N1049="music/metal","metal",N1049="music/jazz","jazz","TRUE","FALSE")</f>
        <v>audio</v>
      </c>
      <c r="S1049" s="5">
        <f t="shared" si="66"/>
        <v>41918.818460648145</v>
      </c>
      <c r="T1049" s="5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64"/>
        <v>1.4133333333333333</v>
      </c>
      <c r="P1050" s="24">
        <f t="shared" si="65"/>
        <v>53</v>
      </c>
      <c r="Q1050" t="str" cm="1">
        <f t="array" ref="Q1050">_xlfn.IFS(N1050="food/small batch","food",N1050="food/restaurants","food",N1050="food/food trucks","food",N1050="theater/spaces","theater",N1050="theater/musical","theater",N1050="theater/plays","theater",N1050="technology/web","technology",N1050="technology/space exploration","technology",N1050="technology/makerspaces","technology",N1050="technology/hardware","technology",N1050="technology/gadgets","technology",N1050="technology/wearables","technology",N1050="film &amp; video/television","film &amp; video",N1050="film &amp; video/animation","film &amp; video",N1050="film &amp; video/science fiction","film &amp; video",N1050="film &amp; video/documentary","film &amp; video",N1050="film &amp; video/drama","film &amp; video",N1050="film &amp; video/shorts","film &amp; video",N1050="games/video games","games",N1050="games/tabletop games","games",N1050="games/mobile games","games",N1050="journalism/audio","journalism",N1050="photography/people","photography",N1050="photography/photobooks","photography",N1050="photography/places","photography",N1050="photography/nature","photography",N1050="music/electronic music","music",N1050="music/rock","music",N1050="music/indie rock","music",N1050="music/faith","music",N1050="publishing/children's books","publishing",N1050="publishing/art books","publishing",N1050="publishing/fiction","publishing",N1050="publishing/translations","publishing",N1050="music/pop","music",N1050="music/classical music","music",N1050="publishing/nonfiction","publishing",N1050="publishing/radio &amp; podcasts","publishing",N1050="music/world music","music",N1050="music/metal","music",N1050="music/jazz","music","TRUE","FALSE")</f>
        <v>journalism</v>
      </c>
      <c r="R1050" t="str" cm="1">
        <f t="array" ref="R1050">_xlfn.IFS(N1050="food/small batch","small batch",N1050="food/restaurants","retaurants",N1050="food/food trucks","food trucks",N1050="theater/spaces","spaces",N1050="theater/musical","musical",N1050="theater/plays","plays",N1050="technology/web","web",N1050="technology/space exploration","space exploration",N1050="technology/makerspaces","makerspaces",N1050="technology/hardware","hardware",N1050="technology/gadgets","gadgets",N1050="technology/wearables","wearables",N1050="film &amp; video/television","television",N1050="film &amp; video/animation","animation",N1050="film &amp; video/science fiction","science fiction",N1050="film &amp; video/documentary","documentary",N1050="film &amp; video/drama","drama",N1050="film &amp; video/shorts","shorts",N1050="games/video games","video games",N1050="games/tabletop games","tabletop games",N1050="games/mobile games","mobile games",N1050="journalism/audio","audio",N1050="photography/people","people",N1050="photography/photobooks","photobooks",N1050="photography/places","places",N1050="photography/nature","nature",N1050="music/electronic music","electronic music",N1050="music/rock","rock",N1050="music/indie rock","indie rock",N1050="music/faith","faith",N1050="publishing/children's books","children's books",N1050="publishing/art books","art books",N1050="publishing/fiction","fiction",N1050="publishing/translations","translations",N1050="music/pop","pop",N1050="music/classical music","classical music",N1050="publishing/nonfiction","nonfiction",N1050="publishing/radio &amp; podcasts","radio &amp; podcasts",N1050="music/world music","world music",N1050="music/metal","metal",N1050="music/jazz","jazz","TRUE","FALSE")</f>
        <v>audio</v>
      </c>
      <c r="S1050" s="5">
        <f t="shared" si="66"/>
        <v>42598.053113425922</v>
      </c>
      <c r="T1050" s="5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64"/>
        <v>0</v>
      </c>
      <c r="P1051" s="24" t="e">
        <f t="shared" si="65"/>
        <v>#DIV/0!</v>
      </c>
      <c r="Q1051" t="str" cm="1">
        <f t="array" ref="Q1051">_xlfn.IFS(N1051="food/small batch","food",N1051="food/restaurants","food",N1051="food/food trucks","food",N1051="theater/spaces","theater",N1051="theater/musical","theater",N1051="theater/plays","theater",N1051="technology/web","technology",N1051="technology/space exploration","technology",N1051="technology/makerspaces","technology",N1051="technology/hardware","technology",N1051="technology/gadgets","technology",N1051="technology/wearables","technology",N1051="film &amp; video/television","film &amp; video",N1051="film &amp; video/animation","film &amp; video",N1051="film &amp; video/science fiction","film &amp; video",N1051="film &amp; video/documentary","film &amp; video",N1051="film &amp; video/drama","film &amp; video",N1051="film &amp; video/shorts","film &amp; video",N1051="games/video games","games",N1051="games/tabletop games","games",N1051="games/mobile games","games",N1051="journalism/audio","journalism",N1051="photography/people","photography",N1051="photography/photobooks","photography",N1051="photography/places","photography",N1051="photography/nature","photography",N1051="music/electronic music","music",N1051="music/rock","music",N1051="music/indie rock","music",N1051="music/faith","music",N1051="publishing/children's books","publishing",N1051="publishing/art books","publishing",N1051="publishing/fiction","publishing",N1051="publishing/translations","publishing",N1051="music/pop","music",N1051="music/classical music","music",N1051="publishing/nonfiction","publishing",N1051="publishing/radio &amp; podcasts","publishing",N1051="music/world music","music",N1051="music/metal","music",N1051="music/jazz","music","TRUE","FALSE")</f>
        <v>journalism</v>
      </c>
      <c r="R1051" t="str" cm="1">
        <f t="array" ref="R1051">_xlfn.IFS(N1051="food/small batch","small batch",N1051="food/restaurants","retaurants",N1051="food/food trucks","food trucks",N1051="theater/spaces","spaces",N1051="theater/musical","musical",N1051="theater/plays","plays",N1051="technology/web","web",N1051="technology/space exploration","space exploration",N1051="technology/makerspaces","makerspaces",N1051="technology/hardware","hardware",N1051="technology/gadgets","gadgets",N1051="technology/wearables","wearables",N1051="film &amp; video/television","television",N1051="film &amp; video/animation","animation",N1051="film &amp; video/science fiction","science fiction",N1051="film &amp; video/documentary","documentary",N1051="film &amp; video/drama","drama",N1051="film &amp; video/shorts","shorts",N1051="games/video games","video games",N1051="games/tabletop games","tabletop games",N1051="games/mobile games","mobile games",N1051="journalism/audio","audio",N1051="photography/people","people",N1051="photography/photobooks","photobooks",N1051="photography/places","places",N1051="photography/nature","nature",N1051="music/electronic music","electronic music",N1051="music/rock","rock",N1051="music/indie rock","indie rock",N1051="music/faith","faith",N1051="publishing/children's books","children's books",N1051="publishing/art books","art books",N1051="publishing/fiction","fiction",N1051="publishing/translations","translations",N1051="music/pop","pop",N1051="music/classical music","classical music",N1051="publishing/nonfiction","nonfiction",N1051="publishing/radio &amp; podcasts","radio &amp; podcasts",N1051="music/world music","world music",N1051="music/metal","metal",N1051="music/jazz","jazz","TRUE","FALSE")</f>
        <v>audio</v>
      </c>
      <c r="S1051" s="5">
        <f t="shared" si="66"/>
        <v>42382.431076388893</v>
      </c>
      <c r="T1051" s="5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64"/>
        <v>0</v>
      </c>
      <c r="P1052" s="24" t="e">
        <f t="shared" si="65"/>
        <v>#DIV/0!</v>
      </c>
      <c r="Q1052" t="str" cm="1">
        <f t="array" ref="Q1052">_xlfn.IFS(N1052="food/small batch","food",N1052="food/restaurants","food",N1052="food/food trucks","food",N1052="theater/spaces","theater",N1052="theater/musical","theater",N1052="theater/plays","theater",N1052="technology/web","technology",N1052="technology/space exploration","technology",N1052="technology/makerspaces","technology",N1052="technology/hardware","technology",N1052="technology/gadgets","technology",N1052="technology/wearables","technology",N1052="film &amp; video/television","film &amp; video",N1052="film &amp; video/animation","film &amp; video",N1052="film &amp; video/science fiction","film &amp; video",N1052="film &amp; video/documentary","film &amp; video",N1052="film &amp; video/drama","film &amp; video",N1052="film &amp; video/shorts","film &amp; video",N1052="games/video games","games",N1052="games/tabletop games","games",N1052="games/mobile games","games",N1052="journalism/audio","journalism",N1052="photography/people","photography",N1052="photography/photobooks","photography",N1052="photography/places","photography",N1052="photography/nature","photography",N1052="music/electronic music","music",N1052="music/rock","music",N1052="music/indie rock","music",N1052="music/faith","music",N1052="publishing/children's books","publishing",N1052="publishing/art books","publishing",N1052="publishing/fiction","publishing",N1052="publishing/translations","publishing",N1052="music/pop","music",N1052="music/classical music","music",N1052="publishing/nonfiction","publishing",N1052="publishing/radio &amp; podcasts","publishing",N1052="music/world music","music",N1052="music/metal","music",N1052="music/jazz","music","TRUE","FALSE")</f>
        <v>journalism</v>
      </c>
      <c r="R1052" t="str" cm="1">
        <f t="array" ref="R1052">_xlfn.IFS(N1052="food/small batch","small batch",N1052="food/restaurants","retaurants",N1052="food/food trucks","food trucks",N1052="theater/spaces","spaces",N1052="theater/musical","musical",N1052="theater/plays","plays",N1052="technology/web","web",N1052="technology/space exploration","space exploration",N1052="technology/makerspaces","makerspaces",N1052="technology/hardware","hardware",N1052="technology/gadgets","gadgets",N1052="technology/wearables","wearables",N1052="film &amp; video/television","television",N1052="film &amp; video/animation","animation",N1052="film &amp; video/science fiction","science fiction",N1052="film &amp; video/documentary","documentary",N1052="film &amp; video/drama","drama",N1052="film &amp; video/shorts","shorts",N1052="games/video games","video games",N1052="games/tabletop games","tabletop games",N1052="games/mobile games","mobile games",N1052="journalism/audio","audio",N1052="photography/people","people",N1052="photography/photobooks","photobooks",N1052="photography/places","places",N1052="photography/nature","nature",N1052="music/electronic music","electronic music",N1052="music/rock","rock",N1052="music/indie rock","indie rock",N1052="music/faith","faith",N1052="publishing/children's books","children's books",N1052="publishing/art books","art books",N1052="publishing/fiction","fiction",N1052="publishing/translations","translations",N1052="music/pop","pop",N1052="music/classical music","classical music",N1052="publishing/nonfiction","nonfiction",N1052="publishing/radio &amp; podcasts","radio &amp; podcasts",N1052="music/world music","world music",N1052="music/metal","metal",N1052="music/jazz","jazz","TRUE","FALSE")</f>
        <v>audio</v>
      </c>
      <c r="S1052" s="5">
        <f t="shared" si="66"/>
        <v>42231.7971875</v>
      </c>
      <c r="T1052" s="5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64"/>
        <v>0</v>
      </c>
      <c r="P1053" s="24" t="e">
        <f t="shared" si="65"/>
        <v>#DIV/0!</v>
      </c>
      <c r="Q1053" t="str" cm="1">
        <f t="array" ref="Q1053">_xlfn.IFS(N1053="food/small batch","food",N1053="food/restaurants","food",N1053="food/food trucks","food",N1053="theater/spaces","theater",N1053="theater/musical","theater",N1053="theater/plays","theater",N1053="technology/web","technology",N1053="technology/space exploration","technology",N1053="technology/makerspaces","technology",N1053="technology/hardware","technology",N1053="technology/gadgets","technology",N1053="technology/wearables","technology",N1053="film &amp; video/television","film &amp; video",N1053="film &amp; video/animation","film &amp; video",N1053="film &amp; video/science fiction","film &amp; video",N1053="film &amp; video/documentary","film &amp; video",N1053="film &amp; video/drama","film &amp; video",N1053="film &amp; video/shorts","film &amp; video",N1053="games/video games","games",N1053="games/tabletop games","games",N1053="games/mobile games","games",N1053="journalism/audio","journalism",N1053="photography/people","photography",N1053="photography/photobooks","photography",N1053="photography/places","photography",N1053="photography/nature","photography",N1053="music/electronic music","music",N1053="music/rock","music",N1053="music/indie rock","music",N1053="music/faith","music",N1053="publishing/children's books","publishing",N1053="publishing/art books","publishing",N1053="publishing/fiction","publishing",N1053="publishing/translations","publishing",N1053="music/pop","music",N1053="music/classical music","music",N1053="publishing/nonfiction","publishing",N1053="publishing/radio &amp; podcasts","publishing",N1053="music/world music","music",N1053="music/metal","music",N1053="music/jazz","music","TRUE","FALSE")</f>
        <v>journalism</v>
      </c>
      <c r="R1053" t="str" cm="1">
        <f t="array" ref="R1053">_xlfn.IFS(N1053="food/small batch","small batch",N1053="food/restaurants","retaurants",N1053="food/food trucks","food trucks",N1053="theater/spaces","spaces",N1053="theater/musical","musical",N1053="theater/plays","plays",N1053="technology/web","web",N1053="technology/space exploration","space exploration",N1053="technology/makerspaces","makerspaces",N1053="technology/hardware","hardware",N1053="technology/gadgets","gadgets",N1053="technology/wearables","wearables",N1053="film &amp; video/television","television",N1053="film &amp; video/animation","animation",N1053="film &amp; video/science fiction","science fiction",N1053="film &amp; video/documentary","documentary",N1053="film &amp; video/drama","drama",N1053="film &amp; video/shorts","shorts",N1053="games/video games","video games",N1053="games/tabletop games","tabletop games",N1053="games/mobile games","mobile games",N1053="journalism/audio","audio",N1053="photography/people","people",N1053="photography/photobooks","photobooks",N1053="photography/places","places",N1053="photography/nature","nature",N1053="music/electronic music","electronic music",N1053="music/rock","rock",N1053="music/indie rock","indie rock",N1053="music/faith","faith",N1053="publishing/children's books","children's books",N1053="publishing/art books","art books",N1053="publishing/fiction","fiction",N1053="publishing/translations","translations",N1053="music/pop","pop",N1053="music/classical music","classical music",N1053="publishing/nonfiction","nonfiction",N1053="publishing/radio &amp; podcasts","radio &amp; podcasts",N1053="music/world music","world music",N1053="music/metal","metal",N1053="music/jazz","jazz","TRUE","FALSE")</f>
        <v>audio</v>
      </c>
      <c r="S1053" s="5">
        <f t="shared" si="66"/>
        <v>41850.014178240745</v>
      </c>
      <c r="T1053" s="5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64"/>
        <v>0</v>
      </c>
      <c r="P1054" s="24" t="e">
        <f t="shared" si="65"/>
        <v>#DIV/0!</v>
      </c>
      <c r="Q1054" t="str" cm="1">
        <f t="array" ref="Q1054">_xlfn.IFS(N1054="food/small batch","food",N1054="food/restaurants","food",N1054="food/food trucks","food",N1054="theater/spaces","theater",N1054="theater/musical","theater",N1054="theater/plays","theater",N1054="technology/web","technology",N1054="technology/space exploration","technology",N1054="technology/makerspaces","technology",N1054="technology/hardware","technology",N1054="technology/gadgets","technology",N1054="technology/wearables","technology",N1054="film &amp; video/television","film &amp; video",N1054="film &amp; video/animation","film &amp; video",N1054="film &amp; video/science fiction","film &amp; video",N1054="film &amp; video/documentary","film &amp; video",N1054="film &amp; video/drama","film &amp; video",N1054="film &amp; video/shorts","film &amp; video",N1054="games/video games","games",N1054="games/tabletop games","games",N1054="games/mobile games","games",N1054="journalism/audio","journalism",N1054="photography/people","photography",N1054="photography/photobooks","photography",N1054="photography/places","photography",N1054="photography/nature","photography",N1054="music/electronic music","music",N1054="music/rock","music",N1054="music/indie rock","music",N1054="music/faith","music",N1054="publishing/children's books","publishing",N1054="publishing/art books","publishing",N1054="publishing/fiction","publishing",N1054="publishing/translations","publishing",N1054="music/pop","music",N1054="music/classical music","music",N1054="publishing/nonfiction","publishing",N1054="publishing/radio &amp; podcasts","publishing",N1054="music/world music","music",N1054="music/metal","music",N1054="music/jazz","music","TRUE","FALSE")</f>
        <v>journalism</v>
      </c>
      <c r="R1054" t="str" cm="1">
        <f t="array" ref="R1054">_xlfn.IFS(N1054="food/small batch","small batch",N1054="food/restaurants","retaurants",N1054="food/food trucks","food trucks",N1054="theater/spaces","spaces",N1054="theater/musical","musical",N1054="theater/plays","plays",N1054="technology/web","web",N1054="technology/space exploration","space exploration",N1054="technology/makerspaces","makerspaces",N1054="technology/hardware","hardware",N1054="technology/gadgets","gadgets",N1054="technology/wearables","wearables",N1054="film &amp; video/television","television",N1054="film &amp; video/animation","animation",N1054="film &amp; video/science fiction","science fiction",N1054="film &amp; video/documentary","documentary",N1054="film &amp; video/drama","drama",N1054="film &amp; video/shorts","shorts",N1054="games/video games","video games",N1054="games/tabletop games","tabletop games",N1054="games/mobile games","mobile games",N1054="journalism/audio","audio",N1054="photography/people","people",N1054="photography/photobooks","photobooks",N1054="photography/places","places",N1054="photography/nature","nature",N1054="music/electronic music","electronic music",N1054="music/rock","rock",N1054="music/indie rock","indie rock",N1054="music/faith","faith",N1054="publishing/children's books","children's books",N1054="publishing/art books","art books",N1054="publishing/fiction","fiction",N1054="publishing/translations","translations",N1054="music/pop","pop",N1054="music/classical music","classical music",N1054="publishing/nonfiction","nonfiction",N1054="publishing/radio &amp; podcasts","radio &amp; podcasts",N1054="music/world music","world music",N1054="music/metal","metal",N1054="music/jazz","jazz","TRUE","FALSE")</f>
        <v>audio</v>
      </c>
      <c r="S1054" s="5">
        <f t="shared" si="66"/>
        <v>42483.797395833331</v>
      </c>
      <c r="T1054" s="5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64"/>
        <v>1</v>
      </c>
      <c r="P1055" s="24">
        <f t="shared" si="65"/>
        <v>15</v>
      </c>
      <c r="Q1055" t="str" cm="1">
        <f t="array" ref="Q1055">_xlfn.IFS(N1055="food/small batch","food",N1055="food/restaurants","food",N1055="food/food trucks","food",N1055="theater/spaces","theater",N1055="theater/musical","theater",N1055="theater/plays","theater",N1055="technology/web","technology",N1055="technology/space exploration","technology",N1055="technology/makerspaces","technology",N1055="technology/hardware","technology",N1055="technology/gadgets","technology",N1055="technology/wearables","technology",N1055="film &amp; video/television","film &amp; video",N1055="film &amp; video/animation","film &amp; video",N1055="film &amp; video/science fiction","film &amp; video",N1055="film &amp; video/documentary","film &amp; video",N1055="film &amp; video/drama","film &amp; video",N1055="film &amp; video/shorts","film &amp; video",N1055="games/video games","games",N1055="games/tabletop games","games",N1055="games/mobile games","games",N1055="journalism/audio","journalism",N1055="photography/people","photography",N1055="photography/photobooks","photography",N1055="photography/places","photography",N1055="photography/nature","photography",N1055="music/electronic music","music",N1055="music/rock","music",N1055="music/indie rock","music",N1055="music/faith","music",N1055="publishing/children's books","publishing",N1055="publishing/art books","publishing",N1055="publishing/fiction","publishing",N1055="publishing/translations","publishing",N1055="music/pop","music",N1055="music/classical music","music",N1055="publishing/nonfiction","publishing",N1055="publishing/radio &amp; podcasts","publishing",N1055="music/world music","music",N1055="music/metal","music",N1055="music/jazz","music","TRUE","FALSE")</f>
        <v>journalism</v>
      </c>
      <c r="R1055" t="str" cm="1">
        <f t="array" ref="R1055">_xlfn.IFS(N1055="food/small batch","small batch",N1055="food/restaurants","retaurants",N1055="food/food trucks","food trucks",N1055="theater/spaces","spaces",N1055="theater/musical","musical",N1055="theater/plays","plays",N1055="technology/web","web",N1055="technology/space exploration","space exploration",N1055="technology/makerspaces","makerspaces",N1055="technology/hardware","hardware",N1055="technology/gadgets","gadgets",N1055="technology/wearables","wearables",N1055="film &amp; video/television","television",N1055="film &amp; video/animation","animation",N1055="film &amp; video/science fiction","science fiction",N1055="film &amp; video/documentary","documentary",N1055="film &amp; video/drama","drama",N1055="film &amp; video/shorts","shorts",N1055="games/video games","video games",N1055="games/tabletop games","tabletop games",N1055="games/mobile games","mobile games",N1055="journalism/audio","audio",N1055="photography/people","people",N1055="photography/photobooks","photobooks",N1055="photography/places","places",N1055="photography/nature","nature",N1055="music/electronic music","electronic music",N1055="music/rock","rock",N1055="music/indie rock","indie rock",N1055="music/faith","faith",N1055="publishing/children's books","children's books",N1055="publishing/art books","art books",N1055="publishing/fiction","fiction",N1055="publishing/translations","translations",N1055="music/pop","pop",N1055="music/classical music","classical music",N1055="publishing/nonfiction","nonfiction",N1055="publishing/radio &amp; podcasts","radio &amp; podcasts",N1055="music/world music","world music",N1055="music/metal","metal",N1055="music/jazz","jazz","TRUE","FALSE")</f>
        <v>audio</v>
      </c>
      <c r="S1055" s="5">
        <f t="shared" si="66"/>
        <v>42775.172824074078</v>
      </c>
      <c r="T1055" s="5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64"/>
        <v>0</v>
      </c>
      <c r="P1056" s="24" t="e">
        <f t="shared" si="65"/>
        <v>#DIV/0!</v>
      </c>
      <c r="Q1056" t="str" cm="1">
        <f t="array" ref="Q1056">_xlfn.IFS(N1056="food/small batch","food",N1056="food/restaurants","food",N1056="food/food trucks","food",N1056="theater/spaces","theater",N1056="theater/musical","theater",N1056="theater/plays","theater",N1056="technology/web","technology",N1056="technology/space exploration","technology",N1056="technology/makerspaces","technology",N1056="technology/hardware","technology",N1056="technology/gadgets","technology",N1056="technology/wearables","technology",N1056="film &amp; video/television","film &amp; video",N1056="film &amp; video/animation","film &amp; video",N1056="film &amp; video/science fiction","film &amp; video",N1056="film &amp; video/documentary","film &amp; video",N1056="film &amp; video/drama","film &amp; video",N1056="film &amp; video/shorts","film &amp; video",N1056="games/video games","games",N1056="games/tabletop games","games",N1056="games/mobile games","games",N1056="journalism/audio","journalism",N1056="photography/people","photography",N1056="photography/photobooks","photography",N1056="photography/places","photography",N1056="photography/nature","photography",N1056="music/electronic music","music",N1056="music/rock","music",N1056="music/indie rock","music",N1056="music/faith","music",N1056="publishing/children's books","publishing",N1056="publishing/art books","publishing",N1056="publishing/fiction","publishing",N1056="publishing/translations","publishing",N1056="music/pop","music",N1056="music/classical music","music",N1056="publishing/nonfiction","publishing",N1056="publishing/radio &amp; podcasts","publishing",N1056="music/world music","music",N1056="music/metal","music",N1056="music/jazz","music","TRUE","FALSE")</f>
        <v>journalism</v>
      </c>
      <c r="R1056" t="str" cm="1">
        <f t="array" ref="R1056">_xlfn.IFS(N1056="food/small batch","small batch",N1056="food/restaurants","retaurants",N1056="food/food trucks","food trucks",N1056="theater/spaces","spaces",N1056="theater/musical","musical",N1056="theater/plays","plays",N1056="technology/web","web",N1056="technology/space exploration","space exploration",N1056="technology/makerspaces","makerspaces",N1056="technology/hardware","hardware",N1056="technology/gadgets","gadgets",N1056="technology/wearables","wearables",N1056="film &amp; video/television","television",N1056="film &amp; video/animation","animation",N1056="film &amp; video/science fiction","science fiction",N1056="film &amp; video/documentary","documentary",N1056="film &amp; video/drama","drama",N1056="film &amp; video/shorts","shorts",N1056="games/video games","video games",N1056="games/tabletop games","tabletop games",N1056="games/mobile games","mobile games",N1056="journalism/audio","audio",N1056="photography/people","people",N1056="photography/photobooks","photobooks",N1056="photography/places","places",N1056="photography/nature","nature",N1056="music/electronic music","electronic music",N1056="music/rock","rock",N1056="music/indie rock","indie rock",N1056="music/faith","faith",N1056="publishing/children's books","children's books",N1056="publishing/art books","art books",N1056="publishing/fiction","fiction",N1056="publishing/translations","translations",N1056="music/pop","pop",N1056="music/classical music","classical music",N1056="publishing/nonfiction","nonfiction",N1056="publishing/radio &amp; podcasts","radio &amp; podcasts",N1056="music/world music","world music",N1056="music/metal","metal",N1056="music/jazz","jazz","TRUE","FALSE")</f>
        <v>audio</v>
      </c>
      <c r="S1056" s="5">
        <f t="shared" si="66"/>
        <v>41831.851840277777</v>
      </c>
      <c r="T1056" s="5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64"/>
        <v>0</v>
      </c>
      <c r="P1057" s="24" t="e">
        <f t="shared" si="65"/>
        <v>#DIV/0!</v>
      </c>
      <c r="Q1057" t="str" cm="1">
        <f t="array" ref="Q1057">_xlfn.IFS(N1057="food/small batch","food",N1057="food/restaurants","food",N1057="food/food trucks","food",N1057="theater/spaces","theater",N1057="theater/musical","theater",N1057="theater/plays","theater",N1057="technology/web","technology",N1057="technology/space exploration","technology",N1057="technology/makerspaces","technology",N1057="technology/hardware","technology",N1057="technology/gadgets","technology",N1057="technology/wearables","technology",N1057="film &amp; video/television","film &amp; video",N1057="film &amp; video/animation","film &amp; video",N1057="film &amp; video/science fiction","film &amp; video",N1057="film &amp; video/documentary","film &amp; video",N1057="film &amp; video/drama","film &amp; video",N1057="film &amp; video/shorts","film &amp; video",N1057="games/video games","games",N1057="games/tabletop games","games",N1057="games/mobile games","games",N1057="journalism/audio","journalism",N1057="photography/people","photography",N1057="photography/photobooks","photography",N1057="photography/places","photography",N1057="photography/nature","photography",N1057="music/electronic music","music",N1057="music/rock","music",N1057="music/indie rock","music",N1057="music/faith","music",N1057="publishing/children's books","publishing",N1057="publishing/art books","publishing",N1057="publishing/fiction","publishing",N1057="publishing/translations","publishing",N1057="music/pop","music",N1057="music/classical music","music",N1057="publishing/nonfiction","publishing",N1057="publishing/radio &amp; podcasts","publishing",N1057="music/world music","music",N1057="music/metal","music",N1057="music/jazz","music","TRUE","FALSE")</f>
        <v>journalism</v>
      </c>
      <c r="R1057" t="str" cm="1">
        <f t="array" ref="R1057">_xlfn.IFS(N1057="food/small batch","small batch",N1057="food/restaurants","retaurants",N1057="food/food trucks","food trucks",N1057="theater/spaces","spaces",N1057="theater/musical","musical",N1057="theater/plays","plays",N1057="technology/web","web",N1057="technology/space exploration","space exploration",N1057="technology/makerspaces","makerspaces",N1057="technology/hardware","hardware",N1057="technology/gadgets","gadgets",N1057="technology/wearables","wearables",N1057="film &amp; video/television","television",N1057="film &amp; video/animation","animation",N1057="film &amp; video/science fiction","science fiction",N1057="film &amp; video/documentary","documentary",N1057="film &amp; video/drama","drama",N1057="film &amp; video/shorts","shorts",N1057="games/video games","video games",N1057="games/tabletop games","tabletop games",N1057="games/mobile games","mobile games",N1057="journalism/audio","audio",N1057="photography/people","people",N1057="photography/photobooks","photobooks",N1057="photography/places","places",N1057="photography/nature","nature",N1057="music/electronic music","electronic music",N1057="music/rock","rock",N1057="music/indie rock","indie rock",N1057="music/faith","faith",N1057="publishing/children's books","children's books",N1057="publishing/art books","art books",N1057="publishing/fiction","fiction",N1057="publishing/translations","translations",N1057="music/pop","pop",N1057="music/classical music","classical music",N1057="publishing/nonfiction","nonfiction",N1057="publishing/radio &amp; podcasts","radio &amp; podcasts",N1057="music/world music","world music",N1057="music/metal","metal",N1057="music/jazz","jazz","TRUE","FALSE")</f>
        <v>audio</v>
      </c>
      <c r="S1057" s="5">
        <f t="shared" si="66"/>
        <v>42406.992418981477</v>
      </c>
      <c r="T1057" s="5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64"/>
        <v>0</v>
      </c>
      <c r="P1058" s="24" t="e">
        <f t="shared" si="65"/>
        <v>#DIV/0!</v>
      </c>
      <c r="Q1058" t="str" cm="1">
        <f t="array" ref="Q1058">_xlfn.IFS(N1058="food/small batch","food",N1058="food/restaurants","food",N1058="food/food trucks","food",N1058="theater/spaces","theater",N1058="theater/musical","theater",N1058="theater/plays","theater",N1058="technology/web","technology",N1058="technology/space exploration","technology",N1058="technology/makerspaces","technology",N1058="technology/hardware","technology",N1058="technology/gadgets","technology",N1058="technology/wearables","technology",N1058="film &amp; video/television","film &amp; video",N1058="film &amp; video/animation","film &amp; video",N1058="film &amp; video/science fiction","film &amp; video",N1058="film &amp; video/documentary","film &amp; video",N1058="film &amp; video/drama","film &amp; video",N1058="film &amp; video/shorts","film &amp; video",N1058="games/video games","games",N1058="games/tabletop games","games",N1058="games/mobile games","games",N1058="journalism/audio","journalism",N1058="photography/people","photography",N1058="photography/photobooks","photography",N1058="photography/places","photography",N1058="photography/nature","photography",N1058="music/electronic music","music",N1058="music/rock","music",N1058="music/indie rock","music",N1058="music/faith","music",N1058="publishing/children's books","publishing",N1058="publishing/art books","publishing",N1058="publishing/fiction","publishing",N1058="publishing/translations","publishing",N1058="music/pop","music",N1058="music/classical music","music",N1058="publishing/nonfiction","publishing",N1058="publishing/radio &amp; podcasts","publishing",N1058="music/world music","music",N1058="music/metal","music",N1058="music/jazz","music","TRUE","FALSE")</f>
        <v>journalism</v>
      </c>
      <c r="R1058" t="str" cm="1">
        <f t="array" ref="R1058">_xlfn.IFS(N1058="food/small batch","small batch",N1058="food/restaurants","retaurants",N1058="food/food trucks","food trucks",N1058="theater/spaces","spaces",N1058="theater/musical","musical",N1058="theater/plays","plays",N1058="technology/web","web",N1058="technology/space exploration","space exploration",N1058="technology/makerspaces","makerspaces",N1058="technology/hardware","hardware",N1058="technology/gadgets","gadgets",N1058="technology/wearables","wearables",N1058="film &amp; video/television","television",N1058="film &amp; video/animation","animation",N1058="film &amp; video/science fiction","science fiction",N1058="film &amp; video/documentary","documentary",N1058="film &amp; video/drama","drama",N1058="film &amp; video/shorts","shorts",N1058="games/video games","video games",N1058="games/tabletop games","tabletop games",N1058="games/mobile games","mobile games",N1058="journalism/audio","audio",N1058="photography/people","people",N1058="photography/photobooks","photobooks",N1058="photography/places","places",N1058="photography/nature","nature",N1058="music/electronic music","electronic music",N1058="music/rock","rock",N1058="music/indie rock","indie rock",N1058="music/faith","faith",N1058="publishing/children's books","children's books",N1058="publishing/art books","art books",N1058="publishing/fiction","fiction",N1058="publishing/translations","translations",N1058="music/pop","pop",N1058="music/classical music","classical music",N1058="publishing/nonfiction","nonfiction",N1058="publishing/radio &amp; podcasts","radio &amp; podcasts",N1058="music/world music","world music",N1058="music/metal","metal",N1058="music/jazz","jazz","TRUE","FALSE")</f>
        <v>audio</v>
      </c>
      <c r="S1058" s="5">
        <f t="shared" si="66"/>
        <v>42058.719641203701</v>
      </c>
      <c r="T1058" s="5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64"/>
        <v>0</v>
      </c>
      <c r="P1059" s="24" t="e">
        <f t="shared" si="65"/>
        <v>#DIV/0!</v>
      </c>
      <c r="Q1059" t="str" cm="1">
        <f t="array" ref="Q1059">_xlfn.IFS(N1059="food/small batch","food",N1059="food/restaurants","food",N1059="food/food trucks","food",N1059="theater/spaces","theater",N1059="theater/musical","theater",N1059="theater/plays","theater",N1059="technology/web","technology",N1059="technology/space exploration","technology",N1059="technology/makerspaces","technology",N1059="technology/hardware","technology",N1059="technology/gadgets","technology",N1059="technology/wearables","technology",N1059="film &amp; video/television","film &amp; video",N1059="film &amp; video/animation","film &amp; video",N1059="film &amp; video/science fiction","film &amp; video",N1059="film &amp; video/documentary","film &amp; video",N1059="film &amp; video/drama","film &amp; video",N1059="film &amp; video/shorts","film &amp; video",N1059="games/video games","games",N1059="games/tabletop games","games",N1059="games/mobile games","games",N1059="journalism/audio","journalism",N1059="photography/people","photography",N1059="photography/photobooks","photography",N1059="photography/places","photography",N1059="photography/nature","photography",N1059="music/electronic music","music",N1059="music/rock","music",N1059="music/indie rock","music",N1059="music/faith","music",N1059="publishing/children's books","publishing",N1059="publishing/art books","publishing",N1059="publishing/fiction","publishing",N1059="publishing/translations","publishing",N1059="music/pop","music",N1059="music/classical music","music",N1059="publishing/nonfiction","publishing",N1059="publishing/radio &amp; podcasts","publishing",N1059="music/world music","music",N1059="music/metal","music",N1059="music/jazz","music","TRUE","FALSE")</f>
        <v>journalism</v>
      </c>
      <c r="R1059" t="str" cm="1">
        <f t="array" ref="R1059">_xlfn.IFS(N1059="food/small batch","small batch",N1059="food/restaurants","retaurants",N1059="food/food trucks","food trucks",N1059="theater/spaces","spaces",N1059="theater/musical","musical",N1059="theater/plays","plays",N1059="technology/web","web",N1059="technology/space exploration","space exploration",N1059="technology/makerspaces","makerspaces",N1059="technology/hardware","hardware",N1059="technology/gadgets","gadgets",N1059="technology/wearables","wearables",N1059="film &amp; video/television","television",N1059="film &amp; video/animation","animation",N1059="film &amp; video/science fiction","science fiction",N1059="film &amp; video/documentary","documentary",N1059="film &amp; video/drama","drama",N1059="film &amp; video/shorts","shorts",N1059="games/video games","video games",N1059="games/tabletop games","tabletop games",N1059="games/mobile games","mobile games",N1059="journalism/audio","audio",N1059="photography/people","people",N1059="photography/photobooks","photobooks",N1059="photography/places","places",N1059="photography/nature","nature",N1059="music/electronic music","electronic music",N1059="music/rock","rock",N1059="music/indie rock","indie rock",N1059="music/faith","faith",N1059="publishing/children's books","children's books",N1059="publishing/art books","art books",N1059="publishing/fiction","fiction",N1059="publishing/translations","translations",N1059="music/pop","pop",N1059="music/classical music","classical music",N1059="publishing/nonfiction","nonfiction",N1059="publishing/radio &amp; podcasts","radio &amp; podcasts",N1059="music/world music","world music",N1059="music/metal","metal",N1059="music/jazz","jazz","TRUE","FALSE")</f>
        <v>audio</v>
      </c>
      <c r="S1059" s="5">
        <f t="shared" si="66"/>
        <v>42678.871331018512</v>
      </c>
      <c r="T1059" s="5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64"/>
        <v>0</v>
      </c>
      <c r="P1060" s="24" t="e">
        <f t="shared" si="65"/>
        <v>#DIV/0!</v>
      </c>
      <c r="Q1060" t="str" cm="1">
        <f t="array" ref="Q1060">_xlfn.IFS(N1060="food/small batch","food",N1060="food/restaurants","food",N1060="food/food trucks","food",N1060="theater/spaces","theater",N1060="theater/musical","theater",N1060="theater/plays","theater",N1060="technology/web","technology",N1060="technology/space exploration","technology",N1060="technology/makerspaces","technology",N1060="technology/hardware","technology",N1060="technology/gadgets","technology",N1060="technology/wearables","technology",N1060="film &amp; video/television","film &amp; video",N1060="film &amp; video/animation","film &amp; video",N1060="film &amp; video/science fiction","film &amp; video",N1060="film &amp; video/documentary","film &amp; video",N1060="film &amp; video/drama","film &amp; video",N1060="film &amp; video/shorts","film &amp; video",N1060="games/video games","games",N1060="games/tabletop games","games",N1060="games/mobile games","games",N1060="journalism/audio","journalism",N1060="photography/people","photography",N1060="photography/photobooks","photography",N1060="photography/places","photography",N1060="photography/nature","photography",N1060="music/electronic music","music",N1060="music/rock","music",N1060="music/indie rock","music",N1060="music/faith","music",N1060="publishing/children's books","publishing",N1060="publishing/art books","publishing",N1060="publishing/fiction","publishing",N1060="publishing/translations","publishing",N1060="music/pop","music",N1060="music/classical music","music",N1060="publishing/nonfiction","publishing",N1060="publishing/radio &amp; podcasts","publishing",N1060="music/world music","music",N1060="music/metal","music",N1060="music/jazz","music","TRUE","FALSE")</f>
        <v>journalism</v>
      </c>
      <c r="R1060" t="str" cm="1">
        <f t="array" ref="R1060">_xlfn.IFS(N1060="food/small batch","small batch",N1060="food/restaurants","retaurants",N1060="food/food trucks","food trucks",N1060="theater/spaces","spaces",N1060="theater/musical","musical",N1060="theater/plays","plays",N1060="technology/web","web",N1060="technology/space exploration","space exploration",N1060="technology/makerspaces","makerspaces",N1060="technology/hardware","hardware",N1060="technology/gadgets","gadgets",N1060="technology/wearables","wearables",N1060="film &amp; video/television","television",N1060="film &amp; video/animation","animation",N1060="film &amp; video/science fiction","science fiction",N1060="film &amp; video/documentary","documentary",N1060="film &amp; video/drama","drama",N1060="film &amp; video/shorts","shorts",N1060="games/video games","video games",N1060="games/tabletop games","tabletop games",N1060="games/mobile games","mobile games",N1060="journalism/audio","audio",N1060="photography/people","people",N1060="photography/photobooks","photobooks",N1060="photography/places","places",N1060="photography/nature","nature",N1060="music/electronic music","electronic music",N1060="music/rock","rock",N1060="music/indie rock","indie rock",N1060="music/faith","faith",N1060="publishing/children's books","children's books",N1060="publishing/art books","art books",N1060="publishing/fiction","fiction",N1060="publishing/translations","translations",N1060="music/pop","pop",N1060="music/classical music","classical music",N1060="publishing/nonfiction","nonfiction",N1060="publishing/radio &amp; podcasts","radio &amp; podcasts",N1060="music/world music","world music",N1060="music/metal","metal",N1060="music/jazz","jazz","TRUE","FALSE")</f>
        <v>audio</v>
      </c>
      <c r="S1060" s="5">
        <f t="shared" si="66"/>
        <v>42047.900960648149</v>
      </c>
      <c r="T1060" s="5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64"/>
        <v>0</v>
      </c>
      <c r="P1061" s="24" t="e">
        <f t="shared" si="65"/>
        <v>#DIV/0!</v>
      </c>
      <c r="Q1061" t="str" cm="1">
        <f t="array" ref="Q1061">_xlfn.IFS(N1061="food/small batch","food",N1061="food/restaurants","food",N1061="food/food trucks","food",N1061="theater/spaces","theater",N1061="theater/musical","theater",N1061="theater/plays","theater",N1061="technology/web","technology",N1061="technology/space exploration","technology",N1061="technology/makerspaces","technology",N1061="technology/hardware","technology",N1061="technology/gadgets","technology",N1061="technology/wearables","technology",N1061="film &amp; video/television","film &amp; video",N1061="film &amp; video/animation","film &amp; video",N1061="film &amp; video/science fiction","film &amp; video",N1061="film &amp; video/documentary","film &amp; video",N1061="film &amp; video/drama","film &amp; video",N1061="film &amp; video/shorts","film &amp; video",N1061="games/video games","games",N1061="games/tabletop games","games",N1061="games/mobile games","games",N1061="journalism/audio","journalism",N1061="photography/people","photography",N1061="photography/photobooks","photography",N1061="photography/places","photography",N1061="photography/nature","photography",N1061="music/electronic music","music",N1061="music/rock","music",N1061="music/indie rock","music",N1061="music/faith","music",N1061="publishing/children's books","publishing",N1061="publishing/art books","publishing",N1061="publishing/fiction","publishing",N1061="publishing/translations","publishing",N1061="music/pop","music",N1061="music/classical music","music",N1061="publishing/nonfiction","publishing",N1061="publishing/radio &amp; podcasts","publishing",N1061="music/world music","music",N1061="music/metal","music",N1061="music/jazz","music","TRUE","FALSE")</f>
        <v>journalism</v>
      </c>
      <c r="R1061" t="str" cm="1">
        <f t="array" ref="R1061">_xlfn.IFS(N1061="food/small batch","small batch",N1061="food/restaurants","retaurants",N1061="food/food trucks","food trucks",N1061="theater/spaces","spaces",N1061="theater/musical","musical",N1061="theater/plays","plays",N1061="technology/web","web",N1061="technology/space exploration","space exploration",N1061="technology/makerspaces","makerspaces",N1061="technology/hardware","hardware",N1061="technology/gadgets","gadgets",N1061="technology/wearables","wearables",N1061="film &amp; video/television","television",N1061="film &amp; video/animation","animation",N1061="film &amp; video/science fiction","science fiction",N1061="film &amp; video/documentary","documentary",N1061="film &amp; video/drama","drama",N1061="film &amp; video/shorts","shorts",N1061="games/video games","video games",N1061="games/tabletop games","tabletop games",N1061="games/mobile games","mobile games",N1061="journalism/audio","audio",N1061="photography/people","people",N1061="photography/photobooks","photobooks",N1061="photography/places","places",N1061="photography/nature","nature",N1061="music/electronic music","electronic music",N1061="music/rock","rock",N1061="music/indie rock","indie rock",N1061="music/faith","faith",N1061="publishing/children's books","children's books",N1061="publishing/art books","art books",N1061="publishing/fiction","fiction",N1061="publishing/translations","translations",N1061="music/pop","pop",N1061="music/classical music","classical music",N1061="publishing/nonfiction","nonfiction",N1061="publishing/radio &amp; podcasts","radio &amp; podcasts",N1061="music/world music","world music",N1061="music/metal","metal",N1061="music/jazz","jazz","TRUE","FALSE")</f>
        <v>audio</v>
      </c>
      <c r="S1061" s="5">
        <f t="shared" si="66"/>
        <v>42046.79</v>
      </c>
      <c r="T1061" s="5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64"/>
        <v>1</v>
      </c>
      <c r="P1062" s="24">
        <f t="shared" si="65"/>
        <v>50</v>
      </c>
      <c r="Q1062" t="str" cm="1">
        <f t="array" ref="Q1062">_xlfn.IFS(N1062="food/small batch","food",N1062="food/restaurants","food",N1062="food/food trucks","food",N1062="theater/spaces","theater",N1062="theater/musical","theater",N1062="theater/plays","theater",N1062="technology/web","technology",N1062="technology/space exploration","technology",N1062="technology/makerspaces","technology",N1062="technology/hardware","technology",N1062="technology/gadgets","technology",N1062="technology/wearables","technology",N1062="film &amp; video/television","film &amp; video",N1062="film &amp; video/animation","film &amp; video",N1062="film &amp; video/science fiction","film &amp; video",N1062="film &amp; video/documentary","film &amp; video",N1062="film &amp; video/drama","film &amp; video",N1062="film &amp; video/shorts","film &amp; video",N1062="games/video games","games",N1062="games/tabletop games","games",N1062="games/mobile games","games",N1062="journalism/audio","journalism",N1062="photography/people","photography",N1062="photography/photobooks","photography",N1062="photography/places","photography",N1062="photography/nature","photography",N1062="music/electronic music","music",N1062="music/rock","music",N1062="music/indie rock","music",N1062="music/faith","music",N1062="publishing/children's books","publishing",N1062="publishing/art books","publishing",N1062="publishing/fiction","publishing",N1062="publishing/translations","publishing",N1062="music/pop","music",N1062="music/classical music","music",N1062="publishing/nonfiction","publishing",N1062="publishing/radio &amp; podcasts","publishing",N1062="music/world music","music",N1062="music/metal","music",N1062="music/jazz","music","TRUE","FALSE")</f>
        <v>journalism</v>
      </c>
      <c r="R1062" t="str" cm="1">
        <f t="array" ref="R1062">_xlfn.IFS(N1062="food/small batch","small batch",N1062="food/restaurants","retaurants",N1062="food/food trucks","food trucks",N1062="theater/spaces","spaces",N1062="theater/musical","musical",N1062="theater/plays","plays",N1062="technology/web","web",N1062="technology/space exploration","space exploration",N1062="technology/makerspaces","makerspaces",N1062="technology/hardware","hardware",N1062="technology/gadgets","gadgets",N1062="technology/wearables","wearables",N1062="film &amp; video/television","television",N1062="film &amp; video/animation","animation",N1062="film &amp; video/science fiction","science fiction",N1062="film &amp; video/documentary","documentary",N1062="film &amp; video/drama","drama",N1062="film &amp; video/shorts","shorts",N1062="games/video games","video games",N1062="games/tabletop games","tabletop games",N1062="games/mobile games","mobile games",N1062="journalism/audio","audio",N1062="photography/people","people",N1062="photography/photobooks","photobooks",N1062="photography/places","places",N1062="photography/nature","nature",N1062="music/electronic music","electronic music",N1062="music/rock","rock",N1062="music/indie rock","indie rock",N1062="music/faith","faith",N1062="publishing/children's books","children's books",N1062="publishing/art books","art books",N1062="publishing/fiction","fiction",N1062="publishing/translations","translations",N1062="music/pop","pop",N1062="music/classical music","classical music",N1062="publishing/nonfiction","nonfiction",N1062="publishing/radio &amp; podcasts","radio &amp; podcasts",N1062="music/world music","world music",N1062="music/metal","metal",N1062="music/jazz","jazz","TRUE","FALSE")</f>
        <v>audio</v>
      </c>
      <c r="S1062" s="5">
        <f t="shared" si="66"/>
        <v>42079.913113425922</v>
      </c>
      <c r="T1062" s="5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64"/>
        <v>0</v>
      </c>
      <c r="P1063" s="24" t="e">
        <f t="shared" si="65"/>
        <v>#DIV/0!</v>
      </c>
      <c r="Q1063" t="str" cm="1">
        <f t="array" ref="Q1063">_xlfn.IFS(N1063="food/small batch","food",N1063="food/restaurants","food",N1063="food/food trucks","food",N1063="theater/spaces","theater",N1063="theater/musical","theater",N1063="theater/plays","theater",N1063="technology/web","technology",N1063="technology/space exploration","technology",N1063="technology/makerspaces","technology",N1063="technology/hardware","technology",N1063="technology/gadgets","technology",N1063="technology/wearables","technology",N1063="film &amp; video/television","film &amp; video",N1063="film &amp; video/animation","film &amp; video",N1063="film &amp; video/science fiction","film &amp; video",N1063="film &amp; video/documentary","film &amp; video",N1063="film &amp; video/drama","film &amp; video",N1063="film &amp; video/shorts","film &amp; video",N1063="games/video games","games",N1063="games/tabletop games","games",N1063="games/mobile games","games",N1063="journalism/audio","journalism",N1063="photography/people","photography",N1063="photography/photobooks","photography",N1063="photography/places","photography",N1063="photography/nature","photography",N1063="music/electronic music","music",N1063="music/rock","music",N1063="music/indie rock","music",N1063="music/faith","music",N1063="publishing/children's books","publishing",N1063="publishing/art books","publishing",N1063="publishing/fiction","publishing",N1063="publishing/translations","publishing",N1063="music/pop","music",N1063="music/classical music","music",N1063="publishing/nonfiction","publishing",N1063="publishing/radio &amp; podcasts","publishing",N1063="music/world music","music",N1063="music/metal","music",N1063="music/jazz","music","TRUE","FALSE")</f>
        <v>journalism</v>
      </c>
      <c r="R1063" t="str" cm="1">
        <f t="array" ref="R1063">_xlfn.IFS(N1063="food/small batch","small batch",N1063="food/restaurants","retaurants",N1063="food/food trucks","food trucks",N1063="theater/spaces","spaces",N1063="theater/musical","musical",N1063="theater/plays","plays",N1063="technology/web","web",N1063="technology/space exploration","space exploration",N1063="technology/makerspaces","makerspaces",N1063="technology/hardware","hardware",N1063="technology/gadgets","gadgets",N1063="technology/wearables","wearables",N1063="film &amp; video/television","television",N1063="film &amp; video/animation","animation",N1063="film &amp; video/science fiction","science fiction",N1063="film &amp; video/documentary","documentary",N1063="film &amp; video/drama","drama",N1063="film &amp; video/shorts","shorts",N1063="games/video games","video games",N1063="games/tabletop games","tabletop games",N1063="games/mobile games","mobile games",N1063="journalism/audio","audio",N1063="photography/people","people",N1063="photography/photobooks","photobooks",N1063="photography/places","places",N1063="photography/nature","nature",N1063="music/electronic music","electronic music",N1063="music/rock","rock",N1063="music/indie rock","indie rock",N1063="music/faith","faith",N1063="publishing/children's books","children's books",N1063="publishing/art books","art books",N1063="publishing/fiction","fiction",N1063="publishing/translations","translations",N1063="music/pop","pop",N1063="music/classical music","classical music",N1063="publishing/nonfiction","nonfiction",N1063="publishing/radio &amp; podcasts","radio &amp; podcasts",N1063="music/world music","world music",N1063="music/metal","metal",N1063="music/jazz","jazz","TRUE","FALSE")</f>
        <v>audio</v>
      </c>
      <c r="S1063" s="5">
        <f t="shared" si="66"/>
        <v>42432.276712962965</v>
      </c>
      <c r="T1063" s="5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64"/>
        <v>95.477386934673376</v>
      </c>
      <c r="P1064" s="24">
        <f t="shared" si="65"/>
        <v>47.5</v>
      </c>
      <c r="Q1064" t="str" cm="1">
        <f t="array" ref="Q1064">_xlfn.IFS(N1064="food/small batch","food",N1064="food/restaurants","food",N1064="food/food trucks","food",N1064="theater/spaces","theater",N1064="theater/musical","theater",N1064="theater/plays","theater",N1064="technology/web","technology",N1064="technology/space exploration","technology",N1064="technology/makerspaces","technology",N1064="technology/hardware","technology",N1064="technology/gadgets","technology",N1064="technology/wearables","technology",N1064="film &amp; video/television","film &amp; video",N1064="film &amp; video/animation","film &amp; video",N1064="film &amp; video/science fiction","film &amp; video",N1064="film &amp; video/documentary","film &amp; video",N1064="film &amp; video/drama","film &amp; video",N1064="film &amp; video/shorts","film &amp; video",N1064="games/video games","games",N1064="games/tabletop games","games",N1064="games/mobile games","games",N1064="journalism/audio","journalism",N1064="photography/people","photography",N1064="photography/photobooks","photography",N1064="photography/places","photography",N1064="photography/nature","photography",N1064="music/electronic music","music",N1064="music/rock","music",N1064="music/indie rock","music",N1064="music/faith","music",N1064="publishing/children's books","publishing",N1064="publishing/art books","publishing",N1064="publishing/fiction","publishing",N1064="publishing/translations","publishing",N1064="music/pop","music",N1064="music/classical music","music",N1064="publishing/nonfiction","publishing",N1064="publishing/radio &amp; podcasts","publishing",N1064="music/world music","music",N1064="music/metal","music",N1064="music/jazz","music","TRUE","FALSE")</f>
        <v>journalism</v>
      </c>
      <c r="R1064" t="str" cm="1">
        <f t="array" ref="R1064">_xlfn.IFS(N1064="food/small batch","small batch",N1064="food/restaurants","retaurants",N1064="food/food trucks","food trucks",N1064="theater/spaces","spaces",N1064="theater/musical","musical",N1064="theater/plays","plays",N1064="technology/web","web",N1064="technology/space exploration","space exploration",N1064="technology/makerspaces","makerspaces",N1064="technology/hardware","hardware",N1064="technology/gadgets","gadgets",N1064="technology/wearables","wearables",N1064="film &amp; video/television","television",N1064="film &amp; video/animation","animation",N1064="film &amp; video/science fiction","science fiction",N1064="film &amp; video/documentary","documentary",N1064="film &amp; video/drama","drama",N1064="film &amp; video/shorts","shorts",N1064="games/video games","video games",N1064="games/tabletop games","tabletop games",N1064="games/mobile games","mobile games",N1064="journalism/audio","audio",N1064="photography/people","people",N1064="photography/photobooks","photobooks",N1064="photography/places","places",N1064="photography/nature","nature",N1064="music/electronic music","electronic music",N1064="music/rock","rock",N1064="music/indie rock","indie rock",N1064="music/faith","faith",N1064="publishing/children's books","children's books",N1064="publishing/art books","art books",N1064="publishing/fiction","fiction",N1064="publishing/translations","translations",N1064="music/pop","pop",N1064="music/classical music","classical music",N1064="publishing/nonfiction","nonfiction",N1064="publishing/radio &amp; podcasts","radio &amp; podcasts",N1064="music/world music","world music",N1064="music/metal","metal",N1064="music/jazz","jazz","TRUE","FALSE")</f>
        <v>audio</v>
      </c>
      <c r="S1064" s="5">
        <f t="shared" si="66"/>
        <v>42556.807187500002</v>
      </c>
      <c r="T1064" s="5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64"/>
        <v>0</v>
      </c>
      <c r="P1065" s="24" t="e">
        <f t="shared" si="65"/>
        <v>#DIV/0!</v>
      </c>
      <c r="Q1065" t="str" cm="1">
        <f t="array" ref="Q1065">_xlfn.IFS(N1065="food/small batch","food",N1065="food/restaurants","food",N1065="food/food trucks","food",N1065="theater/spaces","theater",N1065="theater/musical","theater",N1065="theater/plays","theater",N1065="technology/web","technology",N1065="technology/space exploration","technology",N1065="technology/makerspaces","technology",N1065="technology/hardware","technology",N1065="technology/gadgets","technology",N1065="technology/wearables","technology",N1065="film &amp; video/television","film &amp; video",N1065="film &amp; video/animation","film &amp; video",N1065="film &amp; video/science fiction","film &amp; video",N1065="film &amp; video/documentary","film &amp; video",N1065="film &amp; video/drama","film &amp; video",N1065="film &amp; video/shorts","film &amp; video",N1065="games/video games","games",N1065="games/tabletop games","games",N1065="games/mobile games","games",N1065="journalism/audio","journalism",N1065="photography/people","photography",N1065="photography/photobooks","photography",N1065="photography/places","photography",N1065="photography/nature","photography",N1065="music/electronic music","music",N1065="music/rock","music",N1065="music/indie rock","music",N1065="music/faith","music",N1065="publishing/children's books","publishing",N1065="publishing/art books","publishing",N1065="publishing/fiction","publishing",N1065="publishing/translations","publishing",N1065="music/pop","music",N1065="music/classical music","music",N1065="publishing/nonfiction","publishing",N1065="publishing/radio &amp; podcasts","publishing",N1065="music/world music","music",N1065="music/metal","music",N1065="music/jazz","music","TRUE","FALSE")</f>
        <v>journalism</v>
      </c>
      <c r="R1065" t="str" cm="1">
        <f t="array" ref="R1065">_xlfn.IFS(N1065="food/small batch","small batch",N1065="food/restaurants","retaurants",N1065="food/food trucks","food trucks",N1065="theater/spaces","spaces",N1065="theater/musical","musical",N1065="theater/plays","plays",N1065="technology/web","web",N1065="technology/space exploration","space exploration",N1065="technology/makerspaces","makerspaces",N1065="technology/hardware","hardware",N1065="technology/gadgets","gadgets",N1065="technology/wearables","wearables",N1065="film &amp; video/television","television",N1065="film &amp; video/animation","animation",N1065="film &amp; video/science fiction","science fiction",N1065="film &amp; video/documentary","documentary",N1065="film &amp; video/drama","drama",N1065="film &amp; video/shorts","shorts",N1065="games/video games","video games",N1065="games/tabletop games","tabletop games",N1065="games/mobile games","mobile games",N1065="journalism/audio","audio",N1065="photography/people","people",N1065="photography/photobooks","photobooks",N1065="photography/places","places",N1065="photography/nature","nature",N1065="music/electronic music","electronic music",N1065="music/rock","rock",N1065="music/indie rock","indie rock",N1065="music/faith","faith",N1065="publishing/children's books","children's books",N1065="publishing/art books","art books",N1065="publishing/fiction","fiction",N1065="publishing/translations","translations",N1065="music/pop","pop",N1065="music/classical music","classical music",N1065="publishing/nonfiction","nonfiction",N1065="publishing/radio &amp; podcasts","radio &amp; podcasts",N1065="music/world music","world music",N1065="music/metal","metal",N1065="music/jazz","jazz","TRUE","FALSE")</f>
        <v>audio</v>
      </c>
      <c r="S1065" s="5">
        <f t="shared" si="66"/>
        <v>42583.030810185184</v>
      </c>
      <c r="T1065" s="5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64"/>
        <v>8.974444444444444</v>
      </c>
      <c r="P1066" s="24">
        <f t="shared" si="65"/>
        <v>65.666666666666671</v>
      </c>
      <c r="Q1066" t="str" cm="1">
        <f t="array" ref="Q1066">_xlfn.IFS(N1066="food/small batch","food",N1066="food/restaurants","food",N1066="food/food trucks","food",N1066="theater/spaces","theater",N1066="theater/musical","theater",N1066="theater/plays","theater",N1066="technology/web","technology",N1066="technology/space exploration","technology",N1066="technology/makerspaces","technology",N1066="technology/hardware","technology",N1066="technology/gadgets","technology",N1066="technology/wearables","technology",N1066="film &amp; video/television","film &amp; video",N1066="film &amp; video/animation","film &amp; video",N1066="film &amp; video/science fiction","film &amp; video",N1066="film &amp; video/documentary","film &amp; video",N1066="film &amp; video/drama","film &amp; video",N1066="film &amp; video/shorts","film &amp; video",N1066="games/video games","games",N1066="games/tabletop games","games",N1066="games/mobile games","games",N1066="journalism/audio","journalism",N1066="photography/people","photography",N1066="photography/photobooks","photography",N1066="photography/places","photography",N1066="photography/nature","photography",N1066="music/electronic music","music",N1066="music/rock","music",N1066="music/indie rock","music",N1066="music/faith","music",N1066="publishing/children's books","publishing",N1066="publishing/art books","publishing",N1066="publishing/fiction","publishing",N1066="publishing/translations","publishing",N1066="music/pop","music",N1066="music/classical music","music",N1066="publishing/nonfiction","publishing",N1066="publishing/radio &amp; podcasts","publishing",N1066="music/world music","music",N1066="music/metal","music",N1066="music/jazz","music","TRUE","FALSE")</f>
        <v>games</v>
      </c>
      <c r="R1066" t="str" cm="1">
        <f t="array" ref="R1066">_xlfn.IFS(N1066="food/small batch","small batch",N1066="food/restaurants","retaurants",N1066="food/food trucks","food trucks",N1066="theater/spaces","spaces",N1066="theater/musical","musical",N1066="theater/plays","plays",N1066="technology/web","web",N1066="technology/space exploration","space exploration",N1066="technology/makerspaces","makerspaces",N1066="technology/hardware","hardware",N1066="technology/gadgets","gadgets",N1066="technology/wearables","wearables",N1066="film &amp; video/television","television",N1066="film &amp; video/animation","animation",N1066="film &amp; video/science fiction","science fiction",N1066="film &amp; video/documentary","documentary",N1066="film &amp; video/drama","drama",N1066="film &amp; video/shorts","shorts",N1066="games/video games","video games",N1066="games/tabletop games","tabletop games",N1066="games/mobile games","mobile games",N1066="journalism/audio","audio",N1066="photography/people","people",N1066="photography/photobooks","photobooks",N1066="photography/places","places",N1066="photography/nature","nature",N1066="music/electronic music","electronic music",N1066="music/rock","rock",N1066="music/indie rock","indie rock",N1066="music/faith","faith",N1066="publishing/children's books","children's books",N1066="publishing/art books","art books",N1066="publishing/fiction","fiction",N1066="publishing/translations","translations",N1066="music/pop","pop",N1066="music/classical music","classical music",N1066="publishing/nonfiction","nonfiction",N1066="publishing/radio &amp; podcasts","radio &amp; podcasts",N1066="music/world music","world music",N1066="music/metal","metal",N1066="music/jazz","jazz","TRUE","FALSE")</f>
        <v>video games</v>
      </c>
      <c r="S1066" s="5">
        <f t="shared" si="66"/>
        <v>41417.228043981479</v>
      </c>
      <c r="T1066" s="5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64"/>
        <v>2.7</v>
      </c>
      <c r="P1067" s="24">
        <f t="shared" si="65"/>
        <v>16.2</v>
      </c>
      <c r="Q1067" t="str" cm="1">
        <f t="array" ref="Q1067">_xlfn.IFS(N1067="food/small batch","food",N1067="food/restaurants","food",N1067="food/food trucks","food",N1067="theater/spaces","theater",N1067="theater/musical","theater",N1067="theater/plays","theater",N1067="technology/web","technology",N1067="technology/space exploration","technology",N1067="technology/makerspaces","technology",N1067="technology/hardware","technology",N1067="technology/gadgets","technology",N1067="technology/wearables","technology",N1067="film &amp; video/television","film &amp; video",N1067="film &amp; video/animation","film &amp; video",N1067="film &amp; video/science fiction","film &amp; video",N1067="film &amp; video/documentary","film &amp; video",N1067="film &amp; video/drama","film &amp; video",N1067="film &amp; video/shorts","film &amp; video",N1067="games/video games","games",N1067="games/tabletop games","games",N1067="games/mobile games","games",N1067="journalism/audio","journalism",N1067="photography/people","photography",N1067="photography/photobooks","photography",N1067="photography/places","photography",N1067="photography/nature","photography",N1067="music/electronic music","music",N1067="music/rock","music",N1067="music/indie rock","music",N1067="music/faith","music",N1067="publishing/children's books","publishing",N1067="publishing/art books","publishing",N1067="publishing/fiction","publishing",N1067="publishing/translations","publishing",N1067="music/pop","music",N1067="music/classical music","music",N1067="publishing/nonfiction","publishing",N1067="publishing/radio &amp; podcasts","publishing",N1067="music/world music","music",N1067="music/metal","music",N1067="music/jazz","music","TRUE","FALSE")</f>
        <v>games</v>
      </c>
      <c r="R1067" t="str" cm="1">
        <f t="array" ref="R1067">_xlfn.IFS(N1067="food/small batch","small batch",N1067="food/restaurants","retaurants",N1067="food/food trucks","food trucks",N1067="theater/spaces","spaces",N1067="theater/musical","musical",N1067="theater/plays","plays",N1067="technology/web","web",N1067="technology/space exploration","space exploration",N1067="technology/makerspaces","makerspaces",N1067="technology/hardware","hardware",N1067="technology/gadgets","gadgets",N1067="technology/wearables","wearables",N1067="film &amp; video/television","television",N1067="film &amp; video/animation","animation",N1067="film &amp; video/science fiction","science fiction",N1067="film &amp; video/documentary","documentary",N1067="film &amp; video/drama","drama",N1067="film &amp; video/shorts","shorts",N1067="games/video games","video games",N1067="games/tabletop games","tabletop games",N1067="games/mobile games","mobile games",N1067="journalism/audio","audio",N1067="photography/people","people",N1067="photography/photobooks","photobooks",N1067="photography/places","places",N1067="photography/nature","nature",N1067="music/electronic music","electronic music",N1067="music/rock","rock",N1067="music/indie rock","indie rock",N1067="music/faith","faith",N1067="publishing/children's books","children's books",N1067="publishing/art books","art books",N1067="publishing/fiction","fiction",N1067="publishing/translations","translations",N1067="music/pop","pop",N1067="music/classical music","classical music",N1067="publishing/nonfiction","nonfiction",N1067="publishing/radio &amp; podcasts","radio &amp; podcasts",N1067="music/world music","world music",N1067="music/metal","metal",N1067="music/jazz","jazz","TRUE","FALSE")</f>
        <v>video games</v>
      </c>
      <c r="S1067" s="5">
        <f t="shared" si="66"/>
        <v>41661.381041666667</v>
      </c>
      <c r="T1067" s="5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64"/>
        <v>3.3673333333333333</v>
      </c>
      <c r="P1068" s="24">
        <f t="shared" si="65"/>
        <v>34.128378378378379</v>
      </c>
      <c r="Q1068" t="str" cm="1">
        <f t="array" ref="Q1068">_xlfn.IFS(N1068="food/small batch","food",N1068="food/restaurants","food",N1068="food/food trucks","food",N1068="theater/spaces","theater",N1068="theater/musical","theater",N1068="theater/plays","theater",N1068="technology/web","technology",N1068="technology/space exploration","technology",N1068="technology/makerspaces","technology",N1068="technology/hardware","technology",N1068="technology/gadgets","technology",N1068="technology/wearables","technology",N1068="film &amp; video/television","film &amp; video",N1068="film &amp; video/animation","film &amp; video",N1068="film &amp; video/science fiction","film &amp; video",N1068="film &amp; video/documentary","film &amp; video",N1068="film &amp; video/drama","film &amp; video",N1068="film &amp; video/shorts","film &amp; video",N1068="games/video games","games",N1068="games/tabletop games","games",N1068="games/mobile games","games",N1068="journalism/audio","journalism",N1068="photography/people","photography",N1068="photography/photobooks","photography",N1068="photography/places","photography",N1068="photography/nature","photography",N1068="music/electronic music","music",N1068="music/rock","music",N1068="music/indie rock","music",N1068="music/faith","music",N1068="publishing/children's books","publishing",N1068="publishing/art books","publishing",N1068="publishing/fiction","publishing",N1068="publishing/translations","publishing",N1068="music/pop","music",N1068="music/classical music","music",N1068="publishing/nonfiction","publishing",N1068="publishing/radio &amp; podcasts","publishing",N1068="music/world music","music",N1068="music/metal","music",N1068="music/jazz","music","TRUE","FALSE")</f>
        <v>games</v>
      </c>
      <c r="R1068" t="str" cm="1">
        <f t="array" ref="R1068">_xlfn.IFS(N1068="food/small batch","small batch",N1068="food/restaurants","retaurants",N1068="food/food trucks","food trucks",N1068="theater/spaces","spaces",N1068="theater/musical","musical",N1068="theater/plays","plays",N1068="technology/web","web",N1068="technology/space exploration","space exploration",N1068="technology/makerspaces","makerspaces",N1068="technology/hardware","hardware",N1068="technology/gadgets","gadgets",N1068="technology/wearables","wearables",N1068="film &amp; video/television","television",N1068="film &amp; video/animation","animation",N1068="film &amp; video/science fiction","science fiction",N1068="film &amp; video/documentary","documentary",N1068="film &amp; video/drama","drama",N1068="film &amp; video/shorts","shorts",N1068="games/video games","video games",N1068="games/tabletop games","tabletop games",N1068="games/mobile games","mobile games",N1068="journalism/audio","audio",N1068="photography/people","people",N1068="photography/photobooks","photobooks",N1068="photography/places","places",N1068="photography/nature","nature",N1068="music/electronic music","electronic music",N1068="music/rock","rock",N1068="music/indie rock","indie rock",N1068="music/faith","faith",N1068="publishing/children's books","children's books",N1068="publishing/art books","art books",N1068="publishing/fiction","fiction",N1068="publishing/translations","translations",N1068="music/pop","pop",N1068="music/classical music","classical music",N1068="publishing/nonfiction","nonfiction",N1068="publishing/radio &amp; podcasts","radio &amp; podcasts",N1068="music/world music","world music",N1068="music/metal","metal",N1068="music/jazz","jazz","TRUE","FALSE")</f>
        <v>video games</v>
      </c>
      <c r="S1068" s="5">
        <f t="shared" si="66"/>
        <v>41445.962754629632</v>
      </c>
      <c r="T1068" s="5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64"/>
        <v>26</v>
      </c>
      <c r="P1069" s="24">
        <f t="shared" si="65"/>
        <v>13</v>
      </c>
      <c r="Q1069" t="str" cm="1">
        <f t="array" ref="Q1069">_xlfn.IFS(N1069="food/small batch","food",N1069="food/restaurants","food",N1069="food/food trucks","food",N1069="theater/spaces","theater",N1069="theater/musical","theater",N1069="theater/plays","theater",N1069="technology/web","technology",N1069="technology/space exploration","technology",N1069="technology/makerspaces","technology",N1069="technology/hardware","technology",N1069="technology/gadgets","technology",N1069="technology/wearables","technology",N1069="film &amp; video/television","film &amp; video",N1069="film &amp; video/animation","film &amp; video",N1069="film &amp; video/science fiction","film &amp; video",N1069="film &amp; video/documentary","film &amp; video",N1069="film &amp; video/drama","film &amp; video",N1069="film &amp; video/shorts","film &amp; video",N1069="games/video games","games",N1069="games/tabletop games","games",N1069="games/mobile games","games",N1069="journalism/audio","journalism",N1069="photography/people","photography",N1069="photography/photobooks","photography",N1069="photography/places","photography",N1069="photography/nature","photography",N1069="music/electronic music","music",N1069="music/rock","music",N1069="music/indie rock","music",N1069="music/faith","music",N1069="publishing/children's books","publishing",N1069="publishing/art books","publishing",N1069="publishing/fiction","publishing",N1069="publishing/translations","publishing",N1069="music/pop","music",N1069="music/classical music","music",N1069="publishing/nonfiction","publishing",N1069="publishing/radio &amp; podcasts","publishing",N1069="music/world music","music",N1069="music/metal","music",N1069="music/jazz","music","TRUE","FALSE")</f>
        <v>games</v>
      </c>
      <c r="R1069" t="str" cm="1">
        <f t="array" ref="R1069">_xlfn.IFS(N1069="food/small batch","small batch",N1069="food/restaurants","retaurants",N1069="food/food trucks","food trucks",N1069="theater/spaces","spaces",N1069="theater/musical","musical",N1069="theater/plays","plays",N1069="technology/web","web",N1069="technology/space exploration","space exploration",N1069="technology/makerspaces","makerspaces",N1069="technology/hardware","hardware",N1069="technology/gadgets","gadgets",N1069="technology/wearables","wearables",N1069="film &amp; video/television","television",N1069="film &amp; video/animation","animation",N1069="film &amp; video/science fiction","science fiction",N1069="film &amp; video/documentary","documentary",N1069="film &amp; video/drama","drama",N1069="film &amp; video/shorts","shorts",N1069="games/video games","video games",N1069="games/tabletop games","tabletop games",N1069="games/mobile games","mobile games",N1069="journalism/audio","audio",N1069="photography/people","people",N1069="photography/photobooks","photobooks",N1069="photography/places","places",N1069="photography/nature","nature",N1069="music/electronic music","electronic music",N1069="music/rock","rock",N1069="music/indie rock","indie rock",N1069="music/faith","faith",N1069="publishing/children's books","children's books",N1069="publishing/art books","art books",N1069="publishing/fiction","fiction",N1069="publishing/translations","translations",N1069="music/pop","pop",N1069="music/classical music","classical music",N1069="publishing/nonfiction","nonfiction",N1069="publishing/radio &amp; podcasts","radio &amp; podcasts",N1069="music/world music","world music",N1069="music/metal","metal",N1069="music/jazz","jazz","TRUE","FALSE")</f>
        <v>video games</v>
      </c>
      <c r="S1069" s="5">
        <f t="shared" si="66"/>
        <v>41599.855682870373</v>
      </c>
      <c r="T1069" s="5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64"/>
        <v>0.15</v>
      </c>
      <c r="P1070" s="24">
        <f t="shared" si="65"/>
        <v>11.25</v>
      </c>
      <c r="Q1070" t="str" cm="1">
        <f t="array" ref="Q1070">_xlfn.IFS(N1070="food/small batch","food",N1070="food/restaurants","food",N1070="food/food trucks","food",N1070="theater/spaces","theater",N1070="theater/musical","theater",N1070="theater/plays","theater",N1070="technology/web","technology",N1070="technology/space exploration","technology",N1070="technology/makerspaces","technology",N1070="technology/hardware","technology",N1070="technology/gadgets","technology",N1070="technology/wearables","technology",N1070="film &amp; video/television","film &amp; video",N1070="film &amp; video/animation","film &amp; video",N1070="film &amp; video/science fiction","film &amp; video",N1070="film &amp; video/documentary","film &amp; video",N1070="film &amp; video/drama","film &amp; video",N1070="film &amp; video/shorts","film &amp; video",N1070="games/video games","games",N1070="games/tabletop games","games",N1070="games/mobile games","games",N1070="journalism/audio","journalism",N1070="photography/people","photography",N1070="photography/photobooks","photography",N1070="photography/places","photography",N1070="photography/nature","photography",N1070="music/electronic music","music",N1070="music/rock","music",N1070="music/indie rock","music",N1070="music/faith","music",N1070="publishing/children's books","publishing",N1070="publishing/art books","publishing",N1070="publishing/fiction","publishing",N1070="publishing/translations","publishing",N1070="music/pop","music",N1070="music/classical music","music",N1070="publishing/nonfiction","publishing",N1070="publishing/radio &amp; podcasts","publishing",N1070="music/world music","music",N1070="music/metal","music",N1070="music/jazz","music","TRUE","FALSE")</f>
        <v>games</v>
      </c>
      <c r="R1070" t="str" cm="1">
        <f t="array" ref="R1070">_xlfn.IFS(N1070="food/small batch","small batch",N1070="food/restaurants","retaurants",N1070="food/food trucks","food trucks",N1070="theater/spaces","spaces",N1070="theater/musical","musical",N1070="theater/plays","plays",N1070="technology/web","web",N1070="technology/space exploration","space exploration",N1070="technology/makerspaces","makerspaces",N1070="technology/hardware","hardware",N1070="technology/gadgets","gadgets",N1070="technology/wearables","wearables",N1070="film &amp; video/television","television",N1070="film &amp; video/animation","animation",N1070="film &amp; video/science fiction","science fiction",N1070="film &amp; video/documentary","documentary",N1070="film &amp; video/drama","drama",N1070="film &amp; video/shorts","shorts",N1070="games/video games","video games",N1070="games/tabletop games","tabletop games",N1070="games/mobile games","mobile games",N1070="journalism/audio","audio",N1070="photography/people","people",N1070="photography/photobooks","photobooks",N1070="photography/places","places",N1070="photography/nature","nature",N1070="music/electronic music","electronic music",N1070="music/rock","rock",N1070="music/indie rock","indie rock",N1070="music/faith","faith",N1070="publishing/children's books","children's books",N1070="publishing/art books","art books",N1070="publishing/fiction","fiction",N1070="publishing/translations","translations",N1070="music/pop","pop",N1070="music/classical music","classical music",N1070="publishing/nonfiction","nonfiction",N1070="publishing/radio &amp; podcasts","radio &amp; podcasts",N1070="music/world music","world music",N1070="music/metal","metal",N1070="music/jazz","jazz","TRUE","FALSE")</f>
        <v>video games</v>
      </c>
      <c r="S1070" s="5">
        <f t="shared" si="66"/>
        <v>42440.371111111104</v>
      </c>
      <c r="T1070" s="5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64"/>
        <v>38.636363636363633</v>
      </c>
      <c r="P1071" s="24">
        <f t="shared" si="65"/>
        <v>40.476190476190474</v>
      </c>
      <c r="Q1071" t="str" cm="1">
        <f t="array" ref="Q1071">_xlfn.IFS(N1071="food/small batch","food",N1071="food/restaurants","food",N1071="food/food trucks","food",N1071="theater/spaces","theater",N1071="theater/musical","theater",N1071="theater/plays","theater",N1071="technology/web","technology",N1071="technology/space exploration","technology",N1071="technology/makerspaces","technology",N1071="technology/hardware","technology",N1071="technology/gadgets","technology",N1071="technology/wearables","technology",N1071="film &amp; video/television","film &amp; video",N1071="film &amp; video/animation","film &amp; video",N1071="film &amp; video/science fiction","film &amp; video",N1071="film &amp; video/documentary","film &amp; video",N1071="film &amp; video/drama","film &amp; video",N1071="film &amp; video/shorts","film &amp; video",N1071="games/video games","games",N1071="games/tabletop games","games",N1071="games/mobile games","games",N1071="journalism/audio","journalism",N1071="photography/people","photography",N1071="photography/photobooks","photography",N1071="photography/places","photography",N1071="photography/nature","photography",N1071="music/electronic music","music",N1071="music/rock","music",N1071="music/indie rock","music",N1071="music/faith","music",N1071="publishing/children's books","publishing",N1071="publishing/art books","publishing",N1071="publishing/fiction","publishing",N1071="publishing/translations","publishing",N1071="music/pop","music",N1071="music/classical music","music",N1071="publishing/nonfiction","publishing",N1071="publishing/radio &amp; podcasts","publishing",N1071="music/world music","music",N1071="music/metal","music",N1071="music/jazz","music","TRUE","FALSE")</f>
        <v>games</v>
      </c>
      <c r="R1071" t="str" cm="1">
        <f t="array" ref="R1071">_xlfn.IFS(N1071="food/small batch","small batch",N1071="food/restaurants","retaurants",N1071="food/food trucks","food trucks",N1071="theater/spaces","spaces",N1071="theater/musical","musical",N1071="theater/plays","plays",N1071="technology/web","web",N1071="technology/space exploration","space exploration",N1071="technology/makerspaces","makerspaces",N1071="technology/hardware","hardware",N1071="technology/gadgets","gadgets",N1071="technology/wearables","wearables",N1071="film &amp; video/television","television",N1071="film &amp; video/animation","animation",N1071="film &amp; video/science fiction","science fiction",N1071="film &amp; video/documentary","documentary",N1071="film &amp; video/drama","drama",N1071="film &amp; video/shorts","shorts",N1071="games/video games","video games",N1071="games/tabletop games","tabletop games",N1071="games/mobile games","mobile games",N1071="journalism/audio","audio",N1071="photography/people","people",N1071="photography/photobooks","photobooks",N1071="photography/places","places",N1071="photography/nature","nature",N1071="music/electronic music","electronic music",N1071="music/rock","rock",N1071="music/indie rock","indie rock",N1071="music/faith","faith",N1071="publishing/children's books","children's books",N1071="publishing/art books","art books",N1071="publishing/fiction","fiction",N1071="publishing/translations","translations",N1071="music/pop","pop",N1071="music/classical music","classical music",N1071="publishing/nonfiction","nonfiction",N1071="publishing/radio &amp; podcasts","radio &amp; podcasts",N1071="music/world music","world music",N1071="music/metal","metal",N1071="music/jazz","jazz","TRUE","FALSE")</f>
        <v>video games</v>
      </c>
      <c r="S1071" s="5">
        <f t="shared" si="66"/>
        <v>41572.229849537034</v>
      </c>
      <c r="T1071" s="5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64"/>
        <v>0.70000000000000007</v>
      </c>
      <c r="P1072" s="24">
        <f t="shared" si="65"/>
        <v>35</v>
      </c>
      <c r="Q1072" t="str" cm="1">
        <f t="array" ref="Q1072">_xlfn.IFS(N1072="food/small batch","food",N1072="food/restaurants","food",N1072="food/food trucks","food",N1072="theater/spaces","theater",N1072="theater/musical","theater",N1072="theater/plays","theater",N1072="technology/web","technology",N1072="technology/space exploration","technology",N1072="technology/makerspaces","technology",N1072="technology/hardware","technology",N1072="technology/gadgets","technology",N1072="technology/wearables","technology",N1072="film &amp; video/television","film &amp; video",N1072="film &amp; video/animation","film &amp; video",N1072="film &amp; video/science fiction","film &amp; video",N1072="film &amp; video/documentary","film &amp; video",N1072="film &amp; video/drama","film &amp; video",N1072="film &amp; video/shorts","film &amp; video",N1072="games/video games","games",N1072="games/tabletop games","games",N1072="games/mobile games","games",N1072="journalism/audio","journalism",N1072="photography/people","photography",N1072="photography/photobooks","photography",N1072="photography/places","photography",N1072="photography/nature","photography",N1072="music/electronic music","music",N1072="music/rock","music",N1072="music/indie rock","music",N1072="music/faith","music",N1072="publishing/children's books","publishing",N1072="publishing/art books","publishing",N1072="publishing/fiction","publishing",N1072="publishing/translations","publishing",N1072="music/pop","music",N1072="music/classical music","music",N1072="publishing/nonfiction","publishing",N1072="publishing/radio &amp; podcasts","publishing",N1072="music/world music","music",N1072="music/metal","music",N1072="music/jazz","music","TRUE","FALSE")</f>
        <v>games</v>
      </c>
      <c r="R1072" t="str" cm="1">
        <f t="array" ref="R1072">_xlfn.IFS(N1072="food/small batch","small batch",N1072="food/restaurants","retaurants",N1072="food/food trucks","food trucks",N1072="theater/spaces","spaces",N1072="theater/musical","musical",N1072="theater/plays","plays",N1072="technology/web","web",N1072="technology/space exploration","space exploration",N1072="technology/makerspaces","makerspaces",N1072="technology/hardware","hardware",N1072="technology/gadgets","gadgets",N1072="technology/wearables","wearables",N1072="film &amp; video/television","television",N1072="film &amp; video/animation","animation",N1072="film &amp; video/science fiction","science fiction",N1072="film &amp; video/documentary","documentary",N1072="film &amp; video/drama","drama",N1072="film &amp; video/shorts","shorts",N1072="games/video games","video games",N1072="games/tabletop games","tabletop games",N1072="games/mobile games","mobile games",N1072="journalism/audio","audio",N1072="photography/people","people",N1072="photography/photobooks","photobooks",N1072="photography/places","places",N1072="photography/nature","nature",N1072="music/electronic music","electronic music",N1072="music/rock","rock",N1072="music/indie rock","indie rock",N1072="music/faith","faith",N1072="publishing/children's books","children's books",N1072="publishing/art books","art books",N1072="publishing/fiction","fiction",N1072="publishing/translations","translations",N1072="music/pop","pop",N1072="music/classical music","classical music",N1072="publishing/nonfiction","nonfiction",N1072="publishing/radio &amp; podcasts","radio &amp; podcasts",N1072="music/world music","world music",N1072="music/metal","metal",N1072="music/jazz","jazz","TRUE","FALSE")</f>
        <v>video games</v>
      </c>
      <c r="S1072" s="5">
        <f t="shared" si="66"/>
        <v>41163.011828703704</v>
      </c>
      <c r="T1072" s="5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64"/>
        <v>0</v>
      </c>
      <c r="P1073" s="24" t="e">
        <f t="shared" si="65"/>
        <v>#DIV/0!</v>
      </c>
      <c r="Q1073" t="str" cm="1">
        <f t="array" ref="Q1073">_xlfn.IFS(N1073="food/small batch","food",N1073="food/restaurants","food",N1073="food/food trucks","food",N1073="theater/spaces","theater",N1073="theater/musical","theater",N1073="theater/plays","theater",N1073="technology/web","technology",N1073="technology/space exploration","technology",N1073="technology/makerspaces","technology",N1073="technology/hardware","technology",N1073="technology/gadgets","technology",N1073="technology/wearables","technology",N1073="film &amp; video/television","film &amp; video",N1073="film &amp; video/animation","film &amp; video",N1073="film &amp; video/science fiction","film &amp; video",N1073="film &amp; video/documentary","film &amp; video",N1073="film &amp; video/drama","film &amp; video",N1073="film &amp; video/shorts","film &amp; video",N1073="games/video games","games",N1073="games/tabletop games","games",N1073="games/mobile games","games",N1073="journalism/audio","journalism",N1073="photography/people","photography",N1073="photography/photobooks","photography",N1073="photography/places","photography",N1073="photography/nature","photography",N1073="music/electronic music","music",N1073="music/rock","music",N1073="music/indie rock","music",N1073="music/faith","music",N1073="publishing/children's books","publishing",N1073="publishing/art books","publishing",N1073="publishing/fiction","publishing",N1073="publishing/translations","publishing",N1073="music/pop","music",N1073="music/classical music","music",N1073="publishing/nonfiction","publishing",N1073="publishing/radio &amp; podcasts","publishing",N1073="music/world music","music",N1073="music/metal","music",N1073="music/jazz","music","TRUE","FALSE")</f>
        <v>games</v>
      </c>
      <c r="R1073" t="str" cm="1">
        <f t="array" ref="R1073">_xlfn.IFS(N1073="food/small batch","small batch",N1073="food/restaurants","retaurants",N1073="food/food trucks","food trucks",N1073="theater/spaces","spaces",N1073="theater/musical","musical",N1073="theater/plays","plays",N1073="technology/web","web",N1073="technology/space exploration","space exploration",N1073="technology/makerspaces","makerspaces",N1073="technology/hardware","hardware",N1073="technology/gadgets","gadgets",N1073="technology/wearables","wearables",N1073="film &amp; video/television","television",N1073="film &amp; video/animation","animation",N1073="film &amp; video/science fiction","science fiction",N1073="film &amp; video/documentary","documentary",N1073="film &amp; video/drama","drama",N1073="film &amp; video/shorts","shorts",N1073="games/video games","video games",N1073="games/tabletop games","tabletop games",N1073="games/mobile games","mobile games",N1073="journalism/audio","audio",N1073="photography/people","people",N1073="photography/photobooks","photobooks",N1073="photography/places","places",N1073="photography/nature","nature",N1073="music/electronic music","electronic music",N1073="music/rock","rock",N1073="music/indie rock","indie rock",N1073="music/faith","faith",N1073="publishing/children's books","children's books",N1073="publishing/art books","art books",N1073="publishing/fiction","fiction",N1073="publishing/translations","translations",N1073="music/pop","pop",N1073="music/classical music","classical music",N1073="publishing/nonfiction","nonfiction",N1073="publishing/radio &amp; podcasts","radio &amp; podcasts",N1073="music/world music","world music",N1073="music/metal","metal",N1073="music/jazz","jazz","TRUE","FALSE")</f>
        <v>video games</v>
      </c>
      <c r="S1073" s="5">
        <f t="shared" si="66"/>
        <v>42295.753391203703</v>
      </c>
      <c r="T1073" s="5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64"/>
        <v>6.8000000000000005E-2</v>
      </c>
      <c r="P1074" s="24">
        <f t="shared" si="65"/>
        <v>12.75</v>
      </c>
      <c r="Q1074" t="str" cm="1">
        <f t="array" ref="Q1074">_xlfn.IFS(N1074="food/small batch","food",N1074="food/restaurants","food",N1074="food/food trucks","food",N1074="theater/spaces","theater",N1074="theater/musical","theater",N1074="theater/plays","theater",N1074="technology/web","technology",N1074="technology/space exploration","technology",N1074="technology/makerspaces","technology",N1074="technology/hardware","technology",N1074="technology/gadgets","technology",N1074="technology/wearables","technology",N1074="film &amp; video/television","film &amp; video",N1074="film &amp; video/animation","film &amp; video",N1074="film &amp; video/science fiction","film &amp; video",N1074="film &amp; video/documentary","film &amp; video",N1074="film &amp; video/drama","film &amp; video",N1074="film &amp; video/shorts","film &amp; video",N1074="games/video games","games",N1074="games/tabletop games","games",N1074="games/mobile games","games",N1074="journalism/audio","journalism",N1074="photography/people","photography",N1074="photography/photobooks","photography",N1074="photography/places","photography",N1074="photography/nature","photography",N1074="music/electronic music","music",N1074="music/rock","music",N1074="music/indie rock","music",N1074="music/faith","music",N1074="publishing/children's books","publishing",N1074="publishing/art books","publishing",N1074="publishing/fiction","publishing",N1074="publishing/translations","publishing",N1074="music/pop","music",N1074="music/classical music","music",N1074="publishing/nonfiction","publishing",N1074="publishing/radio &amp; podcasts","publishing",N1074="music/world music","music",N1074="music/metal","music",N1074="music/jazz","music","TRUE","FALSE")</f>
        <v>games</v>
      </c>
      <c r="R1074" t="str" cm="1">
        <f t="array" ref="R1074">_xlfn.IFS(N1074="food/small batch","small batch",N1074="food/restaurants","retaurants",N1074="food/food trucks","food trucks",N1074="theater/spaces","spaces",N1074="theater/musical","musical",N1074="theater/plays","plays",N1074="technology/web","web",N1074="technology/space exploration","space exploration",N1074="technology/makerspaces","makerspaces",N1074="technology/hardware","hardware",N1074="technology/gadgets","gadgets",N1074="technology/wearables","wearables",N1074="film &amp; video/television","television",N1074="film &amp; video/animation","animation",N1074="film &amp; video/science fiction","science fiction",N1074="film &amp; video/documentary","documentary",N1074="film &amp; video/drama","drama",N1074="film &amp; video/shorts","shorts",N1074="games/video games","video games",N1074="games/tabletop games","tabletop games",N1074="games/mobile games","mobile games",N1074="journalism/audio","audio",N1074="photography/people","people",N1074="photography/photobooks","photobooks",N1074="photography/places","places",N1074="photography/nature","nature",N1074="music/electronic music","electronic music",N1074="music/rock","rock",N1074="music/indie rock","indie rock",N1074="music/faith","faith",N1074="publishing/children's books","children's books",N1074="publishing/art books","art books",N1074="publishing/fiction","fiction",N1074="publishing/translations","translations",N1074="music/pop","pop",N1074="music/classical music","classical music",N1074="publishing/nonfiction","nonfiction",N1074="publishing/radio &amp; podcasts","radio &amp; podcasts",N1074="music/world music","world music",N1074="music/metal","metal",N1074="music/jazz","jazz","TRUE","FALSE")</f>
        <v>video games</v>
      </c>
      <c r="S1074" s="5">
        <f t="shared" si="66"/>
        <v>41645.832141203704</v>
      </c>
      <c r="T1074" s="5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64"/>
        <v>1.3333333333333335</v>
      </c>
      <c r="P1075" s="24">
        <f t="shared" si="65"/>
        <v>10</v>
      </c>
      <c r="Q1075" t="str" cm="1">
        <f t="array" ref="Q1075">_xlfn.IFS(N1075="food/small batch","food",N1075="food/restaurants","food",N1075="food/food trucks","food",N1075="theater/spaces","theater",N1075="theater/musical","theater",N1075="theater/plays","theater",N1075="technology/web","technology",N1075="technology/space exploration","technology",N1075="technology/makerspaces","technology",N1075="technology/hardware","technology",N1075="technology/gadgets","technology",N1075="technology/wearables","technology",N1075="film &amp; video/television","film &amp; video",N1075="film &amp; video/animation","film &amp; video",N1075="film &amp; video/science fiction","film &amp; video",N1075="film &amp; video/documentary","film &amp; video",N1075="film &amp; video/drama","film &amp; video",N1075="film &amp; video/shorts","film &amp; video",N1075="games/video games","games",N1075="games/tabletop games","games",N1075="games/mobile games","games",N1075="journalism/audio","journalism",N1075="photography/people","photography",N1075="photography/photobooks","photography",N1075="photography/places","photography",N1075="photography/nature","photography",N1075="music/electronic music","music",N1075="music/rock","music",N1075="music/indie rock","music",N1075="music/faith","music",N1075="publishing/children's books","publishing",N1075="publishing/art books","publishing",N1075="publishing/fiction","publishing",N1075="publishing/translations","publishing",N1075="music/pop","music",N1075="music/classical music","music",N1075="publishing/nonfiction","publishing",N1075="publishing/radio &amp; podcasts","publishing",N1075="music/world music","music",N1075="music/metal","music",N1075="music/jazz","music","TRUE","FALSE")</f>
        <v>games</v>
      </c>
      <c r="R1075" t="str" cm="1">
        <f t="array" ref="R1075">_xlfn.IFS(N1075="food/small batch","small batch",N1075="food/restaurants","retaurants",N1075="food/food trucks","food trucks",N1075="theater/spaces","spaces",N1075="theater/musical","musical",N1075="theater/plays","plays",N1075="technology/web","web",N1075="technology/space exploration","space exploration",N1075="technology/makerspaces","makerspaces",N1075="technology/hardware","hardware",N1075="technology/gadgets","gadgets",N1075="technology/wearables","wearables",N1075="film &amp; video/television","television",N1075="film &amp; video/animation","animation",N1075="film &amp; video/science fiction","science fiction",N1075="film &amp; video/documentary","documentary",N1075="film &amp; video/drama","drama",N1075="film &amp; video/shorts","shorts",N1075="games/video games","video games",N1075="games/tabletop games","tabletop games",N1075="games/mobile games","mobile games",N1075="journalism/audio","audio",N1075="photography/people","people",N1075="photography/photobooks","photobooks",N1075="photography/places","places",N1075="photography/nature","nature",N1075="music/electronic music","electronic music",N1075="music/rock","rock",N1075="music/indie rock","indie rock",N1075="music/faith","faith",N1075="publishing/children's books","children's books",N1075="publishing/art books","art books",N1075="publishing/fiction","fiction",N1075="publishing/translations","translations",N1075="music/pop","pop",N1075="music/classical music","classical music",N1075="publishing/nonfiction","nonfiction",N1075="publishing/radio &amp; podcasts","radio &amp; podcasts",N1075="music/world music","world music",N1075="music/metal","metal",N1075="music/jazz","jazz","TRUE","FALSE")</f>
        <v>video games</v>
      </c>
      <c r="S1075" s="5">
        <f t="shared" si="66"/>
        <v>40802.964594907404</v>
      </c>
      <c r="T1075" s="5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64"/>
        <v>6.3092592592592585</v>
      </c>
      <c r="P1076" s="24">
        <f t="shared" si="65"/>
        <v>113.56666666666666</v>
      </c>
      <c r="Q1076" t="str" cm="1">
        <f t="array" ref="Q1076">_xlfn.IFS(N1076="food/small batch","food",N1076="food/restaurants","food",N1076="food/food trucks","food",N1076="theater/spaces","theater",N1076="theater/musical","theater",N1076="theater/plays","theater",N1076="technology/web","technology",N1076="technology/space exploration","technology",N1076="technology/makerspaces","technology",N1076="technology/hardware","technology",N1076="technology/gadgets","technology",N1076="technology/wearables","technology",N1076="film &amp; video/television","film &amp; video",N1076="film &amp; video/animation","film &amp; video",N1076="film &amp; video/science fiction","film &amp; video",N1076="film &amp; video/documentary","film &amp; video",N1076="film &amp; video/drama","film &amp; video",N1076="film &amp; video/shorts","film &amp; video",N1076="games/video games","games",N1076="games/tabletop games","games",N1076="games/mobile games","games",N1076="journalism/audio","journalism",N1076="photography/people","photography",N1076="photography/photobooks","photography",N1076="photography/places","photography",N1076="photography/nature","photography",N1076="music/electronic music","music",N1076="music/rock","music",N1076="music/indie rock","music",N1076="music/faith","music",N1076="publishing/children's books","publishing",N1076="publishing/art books","publishing",N1076="publishing/fiction","publishing",N1076="publishing/translations","publishing",N1076="music/pop","music",N1076="music/classical music","music",N1076="publishing/nonfiction","publishing",N1076="publishing/radio &amp; podcasts","publishing",N1076="music/world music","music",N1076="music/metal","music",N1076="music/jazz","music","TRUE","FALSE")</f>
        <v>games</v>
      </c>
      <c r="R1076" t="str" cm="1">
        <f t="array" ref="R1076">_xlfn.IFS(N1076="food/small batch","small batch",N1076="food/restaurants","retaurants",N1076="food/food trucks","food trucks",N1076="theater/spaces","spaces",N1076="theater/musical","musical",N1076="theater/plays","plays",N1076="technology/web","web",N1076="technology/space exploration","space exploration",N1076="technology/makerspaces","makerspaces",N1076="technology/hardware","hardware",N1076="technology/gadgets","gadgets",N1076="technology/wearables","wearables",N1076="film &amp; video/television","television",N1076="film &amp; video/animation","animation",N1076="film &amp; video/science fiction","science fiction",N1076="film &amp; video/documentary","documentary",N1076="film &amp; video/drama","drama",N1076="film &amp; video/shorts","shorts",N1076="games/video games","video games",N1076="games/tabletop games","tabletop games",N1076="games/mobile games","mobile games",N1076="journalism/audio","audio",N1076="photography/people","people",N1076="photography/photobooks","photobooks",N1076="photography/places","places",N1076="photography/nature","nature",N1076="music/electronic music","electronic music",N1076="music/rock","rock",N1076="music/indie rock","indie rock",N1076="music/faith","faith",N1076="publishing/children's books","children's books",N1076="publishing/art books","art books",N1076="publishing/fiction","fiction",N1076="publishing/translations","translations",N1076="music/pop","pop",N1076="music/classical music","classical music",N1076="publishing/nonfiction","nonfiction",N1076="publishing/radio &amp; podcasts","radio &amp; podcasts",N1076="music/world music","world music",N1076="music/metal","metal",N1076="music/jazz","jazz","TRUE","FALSE")</f>
        <v>video games</v>
      </c>
      <c r="S1076" s="5">
        <f t="shared" si="66"/>
        <v>41613.172974537039</v>
      </c>
      <c r="T1076" s="5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64"/>
        <v>4.5</v>
      </c>
      <c r="P1077" s="24">
        <f t="shared" si="65"/>
        <v>15</v>
      </c>
      <c r="Q1077" t="str" cm="1">
        <f t="array" ref="Q1077">_xlfn.IFS(N1077="food/small batch","food",N1077="food/restaurants","food",N1077="food/food trucks","food",N1077="theater/spaces","theater",N1077="theater/musical","theater",N1077="theater/plays","theater",N1077="technology/web","technology",N1077="technology/space exploration","technology",N1077="technology/makerspaces","technology",N1077="technology/hardware","technology",N1077="technology/gadgets","technology",N1077="technology/wearables","technology",N1077="film &amp; video/television","film &amp; video",N1077="film &amp; video/animation","film &amp; video",N1077="film &amp; video/science fiction","film &amp; video",N1077="film &amp; video/documentary","film &amp; video",N1077="film &amp; video/drama","film &amp; video",N1077="film &amp; video/shorts","film &amp; video",N1077="games/video games","games",N1077="games/tabletop games","games",N1077="games/mobile games","games",N1077="journalism/audio","journalism",N1077="photography/people","photography",N1077="photography/photobooks","photography",N1077="photography/places","photography",N1077="photography/nature","photography",N1077="music/electronic music","music",N1077="music/rock","music",N1077="music/indie rock","music",N1077="music/faith","music",N1077="publishing/children's books","publishing",N1077="publishing/art books","publishing",N1077="publishing/fiction","publishing",N1077="publishing/translations","publishing",N1077="music/pop","music",N1077="music/classical music","music",N1077="publishing/nonfiction","publishing",N1077="publishing/radio &amp; podcasts","publishing",N1077="music/world music","music",N1077="music/metal","music",N1077="music/jazz","music","TRUE","FALSE")</f>
        <v>games</v>
      </c>
      <c r="R1077" t="str" cm="1">
        <f t="array" ref="R1077">_xlfn.IFS(N1077="food/small batch","small batch",N1077="food/restaurants","retaurants",N1077="food/food trucks","food trucks",N1077="theater/spaces","spaces",N1077="theater/musical","musical",N1077="theater/plays","plays",N1077="technology/web","web",N1077="technology/space exploration","space exploration",N1077="technology/makerspaces","makerspaces",N1077="technology/hardware","hardware",N1077="technology/gadgets","gadgets",N1077="technology/wearables","wearables",N1077="film &amp; video/television","television",N1077="film &amp; video/animation","animation",N1077="film &amp; video/science fiction","science fiction",N1077="film &amp; video/documentary","documentary",N1077="film &amp; video/drama","drama",N1077="film &amp; video/shorts","shorts",N1077="games/video games","video games",N1077="games/tabletop games","tabletop games",N1077="games/mobile games","mobile games",N1077="journalism/audio","audio",N1077="photography/people","people",N1077="photography/photobooks","photobooks",N1077="photography/places","places",N1077="photography/nature","nature",N1077="music/electronic music","electronic music",N1077="music/rock","rock",N1077="music/indie rock","indie rock",N1077="music/faith","faith",N1077="publishing/children's books","children's books",N1077="publishing/art books","art books",N1077="publishing/fiction","fiction",N1077="publishing/translations","translations",N1077="music/pop","pop",N1077="music/classical music","classical music",N1077="publishing/nonfiction","nonfiction",N1077="publishing/radio &amp; podcasts","radio &amp; podcasts",N1077="music/world music","world music",N1077="music/metal","metal",N1077="music/jazz","jazz","TRUE","FALSE")</f>
        <v>video games</v>
      </c>
      <c r="S1077" s="5">
        <f t="shared" si="66"/>
        <v>41005.904120370367</v>
      </c>
      <c r="T1077" s="5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64"/>
        <v>62.765333333333331</v>
      </c>
      <c r="P1078" s="24">
        <f t="shared" si="65"/>
        <v>48.281025641025643</v>
      </c>
      <c r="Q1078" t="str" cm="1">
        <f t="array" ref="Q1078">_xlfn.IFS(N1078="food/small batch","food",N1078="food/restaurants","food",N1078="food/food trucks","food",N1078="theater/spaces","theater",N1078="theater/musical","theater",N1078="theater/plays","theater",N1078="technology/web","technology",N1078="technology/space exploration","technology",N1078="technology/makerspaces","technology",N1078="technology/hardware","technology",N1078="technology/gadgets","technology",N1078="technology/wearables","technology",N1078="film &amp; video/television","film &amp; video",N1078="film &amp; video/animation","film &amp; video",N1078="film &amp; video/science fiction","film &amp; video",N1078="film &amp; video/documentary","film &amp; video",N1078="film &amp; video/drama","film &amp; video",N1078="film &amp; video/shorts","film &amp; video",N1078="games/video games","games",N1078="games/tabletop games","games",N1078="games/mobile games","games",N1078="journalism/audio","journalism",N1078="photography/people","photography",N1078="photography/photobooks","photography",N1078="photography/places","photography",N1078="photography/nature","photography",N1078="music/electronic music","music",N1078="music/rock","music",N1078="music/indie rock","music",N1078="music/faith","music",N1078="publishing/children's books","publishing",N1078="publishing/art books","publishing",N1078="publishing/fiction","publishing",N1078="publishing/translations","publishing",N1078="music/pop","music",N1078="music/classical music","music",N1078="publishing/nonfiction","publishing",N1078="publishing/radio &amp; podcasts","publishing",N1078="music/world music","music",N1078="music/metal","music",N1078="music/jazz","music","TRUE","FALSE")</f>
        <v>games</v>
      </c>
      <c r="R1078" t="str" cm="1">
        <f t="array" ref="R1078">_xlfn.IFS(N1078="food/small batch","small batch",N1078="food/restaurants","retaurants",N1078="food/food trucks","food trucks",N1078="theater/spaces","spaces",N1078="theater/musical","musical",N1078="theater/plays","plays",N1078="technology/web","web",N1078="technology/space exploration","space exploration",N1078="technology/makerspaces","makerspaces",N1078="technology/hardware","hardware",N1078="technology/gadgets","gadgets",N1078="technology/wearables","wearables",N1078="film &amp; video/television","television",N1078="film &amp; video/animation","animation",N1078="film &amp; video/science fiction","science fiction",N1078="film &amp; video/documentary","documentary",N1078="film &amp; video/drama","drama",N1078="film &amp; video/shorts","shorts",N1078="games/video games","video games",N1078="games/tabletop games","tabletop games",N1078="games/mobile games","mobile games",N1078="journalism/audio","audio",N1078="photography/people","people",N1078="photography/photobooks","photobooks",N1078="photography/places","places",N1078="photography/nature","nature",N1078="music/electronic music","electronic music",N1078="music/rock","rock",N1078="music/indie rock","indie rock",N1078="music/faith","faith",N1078="publishing/children's books","children's books",N1078="publishing/art books","art books",N1078="publishing/fiction","fiction",N1078="publishing/translations","translations",N1078="music/pop","pop",N1078="music/classical music","classical music",N1078="publishing/nonfiction","nonfiction",N1078="publishing/radio &amp; podcasts","radio &amp; podcasts",N1078="music/world music","world music",N1078="music/metal","metal",N1078="music/jazz","jazz","TRUE","FALSE")</f>
        <v>video games</v>
      </c>
      <c r="S1078" s="5">
        <f t="shared" si="66"/>
        <v>41838.377893518518</v>
      </c>
      <c r="T1078" s="5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64"/>
        <v>29.376000000000001</v>
      </c>
      <c r="P1079" s="24">
        <f t="shared" si="65"/>
        <v>43.976047904191617</v>
      </c>
      <c r="Q1079" t="str" cm="1">
        <f t="array" ref="Q1079">_xlfn.IFS(N1079="food/small batch","food",N1079="food/restaurants","food",N1079="food/food trucks","food",N1079="theater/spaces","theater",N1079="theater/musical","theater",N1079="theater/plays","theater",N1079="technology/web","technology",N1079="technology/space exploration","technology",N1079="technology/makerspaces","technology",N1079="technology/hardware","technology",N1079="technology/gadgets","technology",N1079="technology/wearables","technology",N1079="film &amp; video/television","film &amp; video",N1079="film &amp; video/animation","film &amp; video",N1079="film &amp; video/science fiction","film &amp; video",N1079="film &amp; video/documentary","film &amp; video",N1079="film &amp; video/drama","film &amp; video",N1079="film &amp; video/shorts","film &amp; video",N1079="games/video games","games",N1079="games/tabletop games","games",N1079="games/mobile games","games",N1079="journalism/audio","journalism",N1079="photography/people","photography",N1079="photography/photobooks","photography",N1079="photography/places","photography",N1079="photography/nature","photography",N1079="music/electronic music","music",N1079="music/rock","music",N1079="music/indie rock","music",N1079="music/faith","music",N1079="publishing/children's books","publishing",N1079="publishing/art books","publishing",N1079="publishing/fiction","publishing",N1079="publishing/translations","publishing",N1079="music/pop","music",N1079="music/classical music","music",N1079="publishing/nonfiction","publishing",N1079="publishing/radio &amp; podcasts","publishing",N1079="music/world music","music",N1079="music/metal","music",N1079="music/jazz","music","TRUE","FALSE")</f>
        <v>games</v>
      </c>
      <c r="R1079" t="str" cm="1">
        <f t="array" ref="R1079">_xlfn.IFS(N1079="food/small batch","small batch",N1079="food/restaurants","retaurants",N1079="food/food trucks","food trucks",N1079="theater/spaces","spaces",N1079="theater/musical","musical",N1079="theater/plays","plays",N1079="technology/web","web",N1079="technology/space exploration","space exploration",N1079="technology/makerspaces","makerspaces",N1079="technology/hardware","hardware",N1079="technology/gadgets","gadgets",N1079="technology/wearables","wearables",N1079="film &amp; video/television","television",N1079="film &amp; video/animation","animation",N1079="film &amp; video/science fiction","science fiction",N1079="film &amp; video/documentary","documentary",N1079="film &amp; video/drama","drama",N1079="film &amp; video/shorts","shorts",N1079="games/video games","video games",N1079="games/tabletop games","tabletop games",N1079="games/mobile games","mobile games",N1079="journalism/audio","audio",N1079="photography/people","people",N1079="photography/photobooks","photobooks",N1079="photography/places","places",N1079="photography/nature","nature",N1079="music/electronic music","electronic music",N1079="music/rock","rock",N1079="music/indie rock","indie rock",N1079="music/faith","faith",N1079="publishing/children's books","children's books",N1079="publishing/art books","art books",N1079="publishing/fiction","fiction",N1079="publishing/translations","translations",N1079="music/pop","pop",N1079="music/classical music","classical music",N1079="publishing/nonfiction","nonfiction",N1079="publishing/radio &amp; podcasts","radio &amp; podcasts",N1079="music/world music","world music",N1079="music/metal","metal",N1079="music/jazz","jazz","TRUE","FALSE")</f>
        <v>video games</v>
      </c>
      <c r="S1079" s="5">
        <f t="shared" si="66"/>
        <v>42353.16679398148</v>
      </c>
      <c r="T1079" s="5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64"/>
        <v>7.5</v>
      </c>
      <c r="P1080" s="24">
        <f t="shared" si="65"/>
        <v>9</v>
      </c>
      <c r="Q1080" t="str" cm="1">
        <f t="array" ref="Q1080">_xlfn.IFS(N1080="food/small batch","food",N1080="food/restaurants","food",N1080="food/food trucks","food",N1080="theater/spaces","theater",N1080="theater/musical","theater",N1080="theater/plays","theater",N1080="technology/web","technology",N1080="technology/space exploration","technology",N1080="technology/makerspaces","technology",N1080="technology/hardware","technology",N1080="technology/gadgets","technology",N1080="technology/wearables","technology",N1080="film &amp; video/television","film &amp; video",N1080="film &amp; video/animation","film &amp; video",N1080="film &amp; video/science fiction","film &amp; video",N1080="film &amp; video/documentary","film &amp; video",N1080="film &amp; video/drama","film &amp; video",N1080="film &amp; video/shorts","film &amp; video",N1080="games/video games","games",N1080="games/tabletop games","games",N1080="games/mobile games","games",N1080="journalism/audio","journalism",N1080="photography/people","photography",N1080="photography/photobooks","photography",N1080="photography/places","photography",N1080="photography/nature","photography",N1080="music/electronic music","music",N1080="music/rock","music",N1080="music/indie rock","music",N1080="music/faith","music",N1080="publishing/children's books","publishing",N1080="publishing/art books","publishing",N1080="publishing/fiction","publishing",N1080="publishing/translations","publishing",N1080="music/pop","music",N1080="music/classical music","music",N1080="publishing/nonfiction","publishing",N1080="publishing/radio &amp; podcasts","publishing",N1080="music/world music","music",N1080="music/metal","music",N1080="music/jazz","music","TRUE","FALSE")</f>
        <v>games</v>
      </c>
      <c r="R1080" t="str" cm="1">
        <f t="array" ref="R1080">_xlfn.IFS(N1080="food/small batch","small batch",N1080="food/restaurants","retaurants",N1080="food/food trucks","food trucks",N1080="theater/spaces","spaces",N1080="theater/musical","musical",N1080="theater/plays","plays",N1080="technology/web","web",N1080="technology/space exploration","space exploration",N1080="technology/makerspaces","makerspaces",N1080="technology/hardware","hardware",N1080="technology/gadgets","gadgets",N1080="technology/wearables","wearables",N1080="film &amp; video/television","television",N1080="film &amp; video/animation","animation",N1080="film &amp; video/science fiction","science fiction",N1080="film &amp; video/documentary","documentary",N1080="film &amp; video/drama","drama",N1080="film &amp; video/shorts","shorts",N1080="games/video games","video games",N1080="games/tabletop games","tabletop games",N1080="games/mobile games","mobile games",N1080="journalism/audio","audio",N1080="photography/people","people",N1080="photography/photobooks","photobooks",N1080="photography/places","places",N1080="photography/nature","nature",N1080="music/electronic music","electronic music",N1080="music/rock","rock",N1080="music/indie rock","indie rock",N1080="music/faith","faith",N1080="publishing/children's books","children's books",N1080="publishing/art books","art books",N1080="publishing/fiction","fiction",N1080="publishing/translations","translations",N1080="music/pop","pop",N1080="music/classical music","classical music",N1080="publishing/nonfiction","nonfiction",N1080="publishing/radio &amp; podcasts","radio &amp; podcasts",N1080="music/world music","world music",N1080="music/metal","metal",N1080="music/jazz","jazz","TRUE","FALSE")</f>
        <v>video games</v>
      </c>
      <c r="S1080" s="5">
        <f t="shared" si="66"/>
        <v>40701.195844907408</v>
      </c>
      <c r="T1080" s="5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64"/>
        <v>2.6076923076923078</v>
      </c>
      <c r="P1081" s="24">
        <f t="shared" si="65"/>
        <v>37.666666666666664</v>
      </c>
      <c r="Q1081" t="str" cm="1">
        <f t="array" ref="Q1081">_xlfn.IFS(N1081="food/small batch","food",N1081="food/restaurants","food",N1081="food/food trucks","food",N1081="theater/spaces","theater",N1081="theater/musical","theater",N1081="theater/plays","theater",N1081="technology/web","technology",N1081="technology/space exploration","technology",N1081="technology/makerspaces","technology",N1081="technology/hardware","technology",N1081="technology/gadgets","technology",N1081="technology/wearables","technology",N1081="film &amp; video/television","film &amp; video",N1081="film &amp; video/animation","film &amp; video",N1081="film &amp; video/science fiction","film &amp; video",N1081="film &amp; video/documentary","film &amp; video",N1081="film &amp; video/drama","film &amp; video",N1081="film &amp; video/shorts","film &amp; video",N1081="games/video games","games",N1081="games/tabletop games","games",N1081="games/mobile games","games",N1081="journalism/audio","journalism",N1081="photography/people","photography",N1081="photography/photobooks","photography",N1081="photography/places","photography",N1081="photography/nature","photography",N1081="music/electronic music","music",N1081="music/rock","music",N1081="music/indie rock","music",N1081="music/faith","music",N1081="publishing/children's books","publishing",N1081="publishing/art books","publishing",N1081="publishing/fiction","publishing",N1081="publishing/translations","publishing",N1081="music/pop","music",N1081="music/classical music","music",N1081="publishing/nonfiction","publishing",N1081="publishing/radio &amp; podcasts","publishing",N1081="music/world music","music",N1081="music/metal","music",N1081="music/jazz","music","TRUE","FALSE")</f>
        <v>games</v>
      </c>
      <c r="R1081" t="str" cm="1">
        <f t="array" ref="R1081">_xlfn.IFS(N1081="food/small batch","small batch",N1081="food/restaurants","retaurants",N1081="food/food trucks","food trucks",N1081="theater/spaces","spaces",N1081="theater/musical","musical",N1081="theater/plays","plays",N1081="technology/web","web",N1081="technology/space exploration","space exploration",N1081="technology/makerspaces","makerspaces",N1081="technology/hardware","hardware",N1081="technology/gadgets","gadgets",N1081="technology/wearables","wearables",N1081="film &amp; video/television","television",N1081="film &amp; video/animation","animation",N1081="film &amp; video/science fiction","science fiction",N1081="film &amp; video/documentary","documentary",N1081="film &amp; video/drama","drama",N1081="film &amp; video/shorts","shorts",N1081="games/video games","video games",N1081="games/tabletop games","tabletop games",N1081="games/mobile games","mobile games",N1081="journalism/audio","audio",N1081="photography/people","people",N1081="photography/photobooks","photobooks",N1081="photography/places","places",N1081="photography/nature","nature",N1081="music/electronic music","electronic music",N1081="music/rock","rock",N1081="music/indie rock","indie rock",N1081="music/faith","faith",N1081="publishing/children's books","children's books",N1081="publishing/art books","art books",N1081="publishing/fiction","fiction",N1081="publishing/translations","translations",N1081="music/pop","pop",N1081="music/classical music","classical music",N1081="publishing/nonfiction","nonfiction",N1081="publishing/radio &amp; podcasts","radio &amp; podcasts",N1081="music/world music","world music",N1081="music/metal","metal",N1081="music/jazz","jazz","TRUE","FALSE")</f>
        <v>video games</v>
      </c>
      <c r="S1081" s="5">
        <f t="shared" si="66"/>
        <v>42479.566388888896</v>
      </c>
      <c r="T1081" s="5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64"/>
        <v>9.1050000000000004</v>
      </c>
      <c r="P1082" s="24">
        <f t="shared" si="65"/>
        <v>18.581632653061224</v>
      </c>
      <c r="Q1082" t="str" cm="1">
        <f t="array" ref="Q1082">_xlfn.IFS(N1082="food/small batch","food",N1082="food/restaurants","food",N1082="food/food trucks","food",N1082="theater/spaces","theater",N1082="theater/musical","theater",N1082="theater/plays","theater",N1082="technology/web","technology",N1082="technology/space exploration","technology",N1082="technology/makerspaces","technology",N1082="technology/hardware","technology",N1082="technology/gadgets","technology",N1082="technology/wearables","technology",N1082="film &amp; video/television","film &amp; video",N1082="film &amp; video/animation","film &amp; video",N1082="film &amp; video/science fiction","film &amp; video",N1082="film &amp; video/documentary","film &amp; video",N1082="film &amp; video/drama","film &amp; video",N1082="film &amp; video/shorts","film &amp; video",N1082="games/video games","games",N1082="games/tabletop games","games",N1082="games/mobile games","games",N1082="journalism/audio","journalism",N1082="photography/people","photography",N1082="photography/photobooks","photography",N1082="photography/places","photography",N1082="photography/nature","photography",N1082="music/electronic music","music",N1082="music/rock","music",N1082="music/indie rock","music",N1082="music/faith","music",N1082="publishing/children's books","publishing",N1082="publishing/art books","publishing",N1082="publishing/fiction","publishing",N1082="publishing/translations","publishing",N1082="music/pop","music",N1082="music/classical music","music",N1082="publishing/nonfiction","publishing",N1082="publishing/radio &amp; podcasts","publishing",N1082="music/world music","music",N1082="music/metal","music",N1082="music/jazz","music","TRUE","FALSE")</f>
        <v>games</v>
      </c>
      <c r="R1082" t="str" cm="1">
        <f t="array" ref="R1082">_xlfn.IFS(N1082="food/small batch","small batch",N1082="food/restaurants","retaurants",N1082="food/food trucks","food trucks",N1082="theater/spaces","spaces",N1082="theater/musical","musical",N1082="theater/plays","plays",N1082="technology/web","web",N1082="technology/space exploration","space exploration",N1082="technology/makerspaces","makerspaces",N1082="technology/hardware","hardware",N1082="technology/gadgets","gadgets",N1082="technology/wearables","wearables",N1082="film &amp; video/television","television",N1082="film &amp; video/animation","animation",N1082="film &amp; video/science fiction","science fiction",N1082="film &amp; video/documentary","documentary",N1082="film &amp; video/drama","drama",N1082="film &amp; video/shorts","shorts",N1082="games/video games","video games",N1082="games/tabletop games","tabletop games",N1082="games/mobile games","mobile games",N1082="journalism/audio","audio",N1082="photography/people","people",N1082="photography/photobooks","photobooks",N1082="photography/places","places",N1082="photography/nature","nature",N1082="music/electronic music","electronic music",N1082="music/rock","rock",N1082="music/indie rock","indie rock",N1082="music/faith","faith",N1082="publishing/children's books","children's books",N1082="publishing/art books","art books",N1082="publishing/fiction","fiction",N1082="publishing/translations","translations",N1082="music/pop","pop",N1082="music/classical music","classical music",N1082="publishing/nonfiction","nonfiction",N1082="publishing/radio &amp; podcasts","radio &amp; podcasts",N1082="music/world music","world music",N1082="music/metal","metal",N1082="music/jazz","jazz","TRUE","FALSE")</f>
        <v>video games</v>
      </c>
      <c r="S1082" s="5">
        <f t="shared" si="66"/>
        <v>41740.138113425928</v>
      </c>
      <c r="T1082" s="5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64"/>
        <v>1.7647058823529412E-2</v>
      </c>
      <c r="P1083" s="24">
        <f t="shared" si="65"/>
        <v>3</v>
      </c>
      <c r="Q1083" t="str" cm="1">
        <f t="array" ref="Q1083">_xlfn.IFS(N1083="food/small batch","food",N1083="food/restaurants","food",N1083="food/food trucks","food",N1083="theater/spaces","theater",N1083="theater/musical","theater",N1083="theater/plays","theater",N1083="technology/web","technology",N1083="technology/space exploration","technology",N1083="technology/makerspaces","technology",N1083="technology/hardware","technology",N1083="technology/gadgets","technology",N1083="technology/wearables","technology",N1083="film &amp; video/television","film &amp; video",N1083="film &amp; video/animation","film &amp; video",N1083="film &amp; video/science fiction","film &amp; video",N1083="film &amp; video/documentary","film &amp; video",N1083="film &amp; video/drama","film &amp; video",N1083="film &amp; video/shorts","film &amp; video",N1083="games/video games","games",N1083="games/tabletop games","games",N1083="games/mobile games","games",N1083="journalism/audio","journalism",N1083="photography/people","photography",N1083="photography/photobooks","photography",N1083="photography/places","photography",N1083="photography/nature","photography",N1083="music/electronic music","music",N1083="music/rock","music",N1083="music/indie rock","music",N1083="music/faith","music",N1083="publishing/children's books","publishing",N1083="publishing/art books","publishing",N1083="publishing/fiction","publishing",N1083="publishing/translations","publishing",N1083="music/pop","music",N1083="music/classical music","music",N1083="publishing/nonfiction","publishing",N1083="publishing/radio &amp; podcasts","publishing",N1083="music/world music","music",N1083="music/metal","music",N1083="music/jazz","music","TRUE","FALSE")</f>
        <v>games</v>
      </c>
      <c r="R1083" t="str" cm="1">
        <f t="array" ref="R1083">_xlfn.IFS(N1083="food/small batch","small batch",N1083="food/restaurants","retaurants",N1083="food/food trucks","food trucks",N1083="theater/spaces","spaces",N1083="theater/musical","musical",N1083="theater/plays","plays",N1083="technology/web","web",N1083="technology/space exploration","space exploration",N1083="technology/makerspaces","makerspaces",N1083="technology/hardware","hardware",N1083="technology/gadgets","gadgets",N1083="technology/wearables","wearables",N1083="film &amp; video/television","television",N1083="film &amp; video/animation","animation",N1083="film &amp; video/science fiction","science fiction",N1083="film &amp; video/documentary","documentary",N1083="film &amp; video/drama","drama",N1083="film &amp; video/shorts","shorts",N1083="games/video games","video games",N1083="games/tabletop games","tabletop games",N1083="games/mobile games","mobile games",N1083="journalism/audio","audio",N1083="photography/people","people",N1083="photography/photobooks","photobooks",N1083="photography/places","places",N1083="photography/nature","nature",N1083="music/electronic music","electronic music",N1083="music/rock","rock",N1083="music/indie rock","indie rock",N1083="music/faith","faith",N1083="publishing/children's books","children's books",N1083="publishing/art books","art books",N1083="publishing/fiction","fiction",N1083="publishing/translations","translations",N1083="music/pop","pop",N1083="music/classical music","classical music",N1083="publishing/nonfiction","nonfiction",N1083="publishing/radio &amp; podcasts","radio &amp; podcasts",N1083="music/world music","world music",N1083="music/metal","metal",N1083="music/jazz","jazz","TRUE","FALSE")</f>
        <v>video games</v>
      </c>
      <c r="S1083" s="5">
        <f t="shared" si="66"/>
        <v>42002.926990740743</v>
      </c>
      <c r="T1083" s="5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64"/>
        <v>0.55999999999999994</v>
      </c>
      <c r="P1084" s="24">
        <f t="shared" si="65"/>
        <v>18.666666666666668</v>
      </c>
      <c r="Q1084" t="str" cm="1">
        <f t="array" ref="Q1084">_xlfn.IFS(N1084="food/small batch","food",N1084="food/restaurants","food",N1084="food/food trucks","food",N1084="theater/spaces","theater",N1084="theater/musical","theater",N1084="theater/plays","theater",N1084="technology/web","technology",N1084="technology/space exploration","technology",N1084="technology/makerspaces","technology",N1084="technology/hardware","technology",N1084="technology/gadgets","technology",N1084="technology/wearables","technology",N1084="film &amp; video/television","film &amp; video",N1084="film &amp; video/animation","film &amp; video",N1084="film &amp; video/science fiction","film &amp; video",N1084="film &amp; video/documentary","film &amp; video",N1084="film &amp; video/drama","film &amp; video",N1084="film &amp; video/shorts","film &amp; video",N1084="games/video games","games",N1084="games/tabletop games","games",N1084="games/mobile games","games",N1084="journalism/audio","journalism",N1084="photography/people","photography",N1084="photography/photobooks","photography",N1084="photography/places","photography",N1084="photography/nature","photography",N1084="music/electronic music","music",N1084="music/rock","music",N1084="music/indie rock","music",N1084="music/faith","music",N1084="publishing/children's books","publishing",N1084="publishing/art books","publishing",N1084="publishing/fiction","publishing",N1084="publishing/translations","publishing",N1084="music/pop","music",N1084="music/classical music","music",N1084="publishing/nonfiction","publishing",N1084="publishing/radio &amp; podcasts","publishing",N1084="music/world music","music",N1084="music/metal","music",N1084="music/jazz","music","TRUE","FALSE")</f>
        <v>games</v>
      </c>
      <c r="R1084" t="str" cm="1">
        <f t="array" ref="R1084">_xlfn.IFS(N1084="food/small batch","small batch",N1084="food/restaurants","retaurants",N1084="food/food trucks","food trucks",N1084="theater/spaces","spaces",N1084="theater/musical","musical",N1084="theater/plays","plays",N1084="technology/web","web",N1084="technology/space exploration","space exploration",N1084="technology/makerspaces","makerspaces",N1084="technology/hardware","hardware",N1084="technology/gadgets","gadgets",N1084="technology/wearables","wearables",N1084="film &amp; video/television","television",N1084="film &amp; video/animation","animation",N1084="film &amp; video/science fiction","science fiction",N1084="film &amp; video/documentary","documentary",N1084="film &amp; video/drama","drama",N1084="film &amp; video/shorts","shorts",N1084="games/video games","video games",N1084="games/tabletop games","tabletop games",N1084="games/mobile games","mobile games",N1084="journalism/audio","audio",N1084="photography/people","people",N1084="photography/photobooks","photobooks",N1084="photography/places","places",N1084="photography/nature","nature",N1084="music/electronic music","electronic music",N1084="music/rock","rock",N1084="music/indie rock","indie rock",N1084="music/faith","faith",N1084="publishing/children's books","children's books",N1084="publishing/art books","art books",N1084="publishing/fiction","fiction",N1084="publishing/translations","translations",N1084="music/pop","pop",N1084="music/classical music","classical music",N1084="publishing/nonfiction","nonfiction",N1084="publishing/radio &amp; podcasts","radio &amp; podcasts",N1084="music/world music","world music",N1084="music/metal","metal",N1084="music/jazz","jazz","TRUE","FALSE")</f>
        <v>video games</v>
      </c>
      <c r="S1084" s="5">
        <f t="shared" si="66"/>
        <v>41101.906111111115</v>
      </c>
      <c r="T1084" s="5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64"/>
        <v>0.82000000000000006</v>
      </c>
      <c r="P1085" s="24">
        <f t="shared" si="65"/>
        <v>410</v>
      </c>
      <c r="Q1085" t="str" cm="1">
        <f t="array" ref="Q1085">_xlfn.IFS(N1085="food/small batch","food",N1085="food/restaurants","food",N1085="food/food trucks","food",N1085="theater/spaces","theater",N1085="theater/musical","theater",N1085="theater/plays","theater",N1085="technology/web","technology",N1085="technology/space exploration","technology",N1085="technology/makerspaces","technology",N1085="technology/hardware","technology",N1085="technology/gadgets","technology",N1085="technology/wearables","technology",N1085="film &amp; video/television","film &amp; video",N1085="film &amp; video/animation","film &amp; video",N1085="film &amp; video/science fiction","film &amp; video",N1085="film &amp; video/documentary","film &amp; video",N1085="film &amp; video/drama","film &amp; video",N1085="film &amp; video/shorts","film &amp; video",N1085="games/video games","games",N1085="games/tabletop games","games",N1085="games/mobile games","games",N1085="journalism/audio","journalism",N1085="photography/people","photography",N1085="photography/photobooks","photography",N1085="photography/places","photography",N1085="photography/nature","photography",N1085="music/electronic music","music",N1085="music/rock","music",N1085="music/indie rock","music",N1085="music/faith","music",N1085="publishing/children's books","publishing",N1085="publishing/art books","publishing",N1085="publishing/fiction","publishing",N1085="publishing/translations","publishing",N1085="music/pop","music",N1085="music/classical music","music",N1085="publishing/nonfiction","publishing",N1085="publishing/radio &amp; podcasts","publishing",N1085="music/world music","music",N1085="music/metal","music",N1085="music/jazz","music","TRUE","FALSE")</f>
        <v>games</v>
      </c>
      <c r="R1085" t="str" cm="1">
        <f t="array" ref="R1085">_xlfn.IFS(N1085="food/small batch","small batch",N1085="food/restaurants","retaurants",N1085="food/food trucks","food trucks",N1085="theater/spaces","spaces",N1085="theater/musical","musical",N1085="theater/plays","plays",N1085="technology/web","web",N1085="technology/space exploration","space exploration",N1085="technology/makerspaces","makerspaces",N1085="technology/hardware","hardware",N1085="technology/gadgets","gadgets",N1085="technology/wearables","wearables",N1085="film &amp; video/television","television",N1085="film &amp; video/animation","animation",N1085="film &amp; video/science fiction","science fiction",N1085="film &amp; video/documentary","documentary",N1085="film &amp; video/drama","drama",N1085="film &amp; video/shorts","shorts",N1085="games/video games","video games",N1085="games/tabletop games","tabletop games",N1085="games/mobile games","mobile games",N1085="journalism/audio","audio",N1085="photography/people","people",N1085="photography/photobooks","photobooks",N1085="photography/places","places",N1085="photography/nature","nature",N1085="music/electronic music","electronic music",N1085="music/rock","rock",N1085="music/indie rock","indie rock",N1085="music/faith","faith",N1085="publishing/children's books","children's books",N1085="publishing/art books","art books",N1085="publishing/fiction","fiction",N1085="publishing/translations","translations",N1085="music/pop","pop",N1085="music/classical music","classical music",N1085="publishing/nonfiction","nonfiction",N1085="publishing/radio &amp; podcasts","radio &amp; podcasts",N1085="music/world music","world music",N1085="music/metal","metal",N1085="music/jazz","jazz","TRUE","FALSE")</f>
        <v>video games</v>
      </c>
      <c r="S1085" s="5">
        <f t="shared" si="66"/>
        <v>41793.659525462965</v>
      </c>
      <c r="T1085" s="5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64"/>
        <v>0</v>
      </c>
      <c r="P1086" s="24" t="e">
        <f t="shared" si="65"/>
        <v>#DIV/0!</v>
      </c>
      <c r="Q1086" t="str" cm="1">
        <f t="array" ref="Q1086">_xlfn.IFS(N1086="food/small batch","food",N1086="food/restaurants","food",N1086="food/food trucks","food",N1086="theater/spaces","theater",N1086="theater/musical","theater",N1086="theater/plays","theater",N1086="technology/web","technology",N1086="technology/space exploration","technology",N1086="technology/makerspaces","technology",N1086="technology/hardware","technology",N1086="technology/gadgets","technology",N1086="technology/wearables","technology",N1086="film &amp; video/television","film &amp; video",N1086="film &amp; video/animation","film &amp; video",N1086="film &amp; video/science fiction","film &amp; video",N1086="film &amp; video/documentary","film &amp; video",N1086="film &amp; video/drama","film &amp; video",N1086="film &amp; video/shorts","film &amp; video",N1086="games/video games","games",N1086="games/tabletop games","games",N1086="games/mobile games","games",N1086="journalism/audio","journalism",N1086="photography/people","photography",N1086="photography/photobooks","photography",N1086="photography/places","photography",N1086="photography/nature","photography",N1086="music/electronic music","music",N1086="music/rock","music",N1086="music/indie rock","music",N1086="music/faith","music",N1086="publishing/children's books","publishing",N1086="publishing/art books","publishing",N1086="publishing/fiction","publishing",N1086="publishing/translations","publishing",N1086="music/pop","music",N1086="music/classical music","music",N1086="publishing/nonfiction","publishing",N1086="publishing/radio &amp; podcasts","publishing",N1086="music/world music","music",N1086="music/metal","music",N1086="music/jazz","music","TRUE","FALSE")</f>
        <v>games</v>
      </c>
      <c r="R1086" t="str" cm="1">
        <f t="array" ref="R1086">_xlfn.IFS(N1086="food/small batch","small batch",N1086="food/restaurants","retaurants",N1086="food/food trucks","food trucks",N1086="theater/spaces","spaces",N1086="theater/musical","musical",N1086="theater/plays","plays",N1086="technology/web","web",N1086="technology/space exploration","space exploration",N1086="technology/makerspaces","makerspaces",N1086="technology/hardware","hardware",N1086="technology/gadgets","gadgets",N1086="technology/wearables","wearables",N1086="film &amp; video/television","television",N1086="film &amp; video/animation","animation",N1086="film &amp; video/science fiction","science fiction",N1086="film &amp; video/documentary","documentary",N1086="film &amp; video/drama","drama",N1086="film &amp; video/shorts","shorts",N1086="games/video games","video games",N1086="games/tabletop games","tabletop games",N1086="games/mobile games","mobile games",N1086="journalism/audio","audio",N1086="photography/people","people",N1086="photography/photobooks","photobooks",N1086="photography/places","places",N1086="photography/nature","nature",N1086="music/electronic music","electronic music",N1086="music/rock","rock",N1086="music/indie rock","indie rock",N1086="music/faith","faith",N1086="publishing/children's books","children's books",N1086="publishing/art books","art books",N1086="publishing/fiction","fiction",N1086="publishing/translations","translations",N1086="music/pop","pop",N1086="music/classical music","classical music",N1086="publishing/nonfiction","nonfiction",N1086="publishing/radio &amp; podcasts","radio &amp; podcasts",N1086="music/world music","world music",N1086="music/metal","metal",N1086="music/jazz","jazz","TRUE","FALSE")</f>
        <v>video games</v>
      </c>
      <c r="S1086" s="5">
        <f t="shared" si="66"/>
        <v>41829.912083333329</v>
      </c>
      <c r="T1086" s="5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64"/>
        <v>3.42</v>
      </c>
      <c r="P1087" s="24">
        <f t="shared" si="65"/>
        <v>114</v>
      </c>
      <c r="Q1087" t="str" cm="1">
        <f t="array" ref="Q1087">_xlfn.IFS(N1087="food/small batch","food",N1087="food/restaurants","food",N1087="food/food trucks","food",N1087="theater/spaces","theater",N1087="theater/musical","theater",N1087="theater/plays","theater",N1087="technology/web","technology",N1087="technology/space exploration","technology",N1087="technology/makerspaces","technology",N1087="technology/hardware","technology",N1087="technology/gadgets","technology",N1087="technology/wearables","technology",N1087="film &amp; video/television","film &amp; video",N1087="film &amp; video/animation","film &amp; video",N1087="film &amp; video/science fiction","film &amp; video",N1087="film &amp; video/documentary","film &amp; video",N1087="film &amp; video/drama","film &amp; video",N1087="film &amp; video/shorts","film &amp; video",N1087="games/video games","games",N1087="games/tabletop games","games",N1087="games/mobile games","games",N1087="journalism/audio","journalism",N1087="photography/people","photography",N1087="photography/photobooks","photography",N1087="photography/places","photography",N1087="photography/nature","photography",N1087="music/electronic music","music",N1087="music/rock","music",N1087="music/indie rock","music",N1087="music/faith","music",N1087="publishing/children's books","publishing",N1087="publishing/art books","publishing",N1087="publishing/fiction","publishing",N1087="publishing/translations","publishing",N1087="music/pop","music",N1087="music/classical music","music",N1087="publishing/nonfiction","publishing",N1087="publishing/radio &amp; podcasts","publishing",N1087="music/world music","music",N1087="music/metal","music",N1087="music/jazz","music","TRUE","FALSE")</f>
        <v>games</v>
      </c>
      <c r="R1087" t="str" cm="1">
        <f t="array" ref="R1087">_xlfn.IFS(N1087="food/small batch","small batch",N1087="food/restaurants","retaurants",N1087="food/food trucks","food trucks",N1087="theater/spaces","spaces",N1087="theater/musical","musical",N1087="theater/plays","plays",N1087="technology/web","web",N1087="technology/space exploration","space exploration",N1087="technology/makerspaces","makerspaces",N1087="technology/hardware","hardware",N1087="technology/gadgets","gadgets",N1087="technology/wearables","wearables",N1087="film &amp; video/television","television",N1087="film &amp; video/animation","animation",N1087="film &amp; video/science fiction","science fiction",N1087="film &amp; video/documentary","documentary",N1087="film &amp; video/drama","drama",N1087="film &amp; video/shorts","shorts",N1087="games/video games","video games",N1087="games/tabletop games","tabletop games",N1087="games/mobile games","mobile games",N1087="journalism/audio","audio",N1087="photography/people","people",N1087="photography/photobooks","photobooks",N1087="photography/places","places",N1087="photography/nature","nature",N1087="music/electronic music","electronic music",N1087="music/rock","rock",N1087="music/indie rock","indie rock",N1087="music/faith","faith",N1087="publishing/children's books","children's books",N1087="publishing/art books","art books",N1087="publishing/fiction","fiction",N1087="publishing/translations","translations",N1087="music/pop","pop",N1087="music/classical music","classical music",N1087="publishing/nonfiction","nonfiction",N1087="publishing/radio &amp; podcasts","radio &amp; podcasts",N1087="music/world music","world music",N1087="music/metal","metal",N1087="music/jazz","jazz","TRUE","FALSE")</f>
        <v>video games</v>
      </c>
      <c r="S1087" s="5">
        <f t="shared" si="66"/>
        <v>42413.671006944445</v>
      </c>
      <c r="T1087" s="5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64"/>
        <v>8.3333333333333343E-2</v>
      </c>
      <c r="P1088" s="24">
        <f t="shared" si="65"/>
        <v>7.5</v>
      </c>
      <c r="Q1088" t="str" cm="1">
        <f t="array" ref="Q1088">_xlfn.IFS(N1088="food/small batch","food",N1088="food/restaurants","food",N1088="food/food trucks","food",N1088="theater/spaces","theater",N1088="theater/musical","theater",N1088="theater/plays","theater",N1088="technology/web","technology",N1088="technology/space exploration","technology",N1088="technology/makerspaces","technology",N1088="technology/hardware","technology",N1088="technology/gadgets","technology",N1088="technology/wearables","technology",N1088="film &amp; video/television","film &amp; video",N1088="film &amp; video/animation","film &amp; video",N1088="film &amp; video/science fiction","film &amp; video",N1088="film &amp; video/documentary","film &amp; video",N1088="film &amp; video/drama","film &amp; video",N1088="film &amp; video/shorts","film &amp; video",N1088="games/video games","games",N1088="games/tabletop games","games",N1088="games/mobile games","games",N1088="journalism/audio","journalism",N1088="photography/people","photography",N1088="photography/photobooks","photography",N1088="photography/places","photography",N1088="photography/nature","photography",N1088="music/electronic music","music",N1088="music/rock","music",N1088="music/indie rock","music",N1088="music/faith","music",N1088="publishing/children's books","publishing",N1088="publishing/art books","publishing",N1088="publishing/fiction","publishing",N1088="publishing/translations","publishing",N1088="music/pop","music",N1088="music/classical music","music",N1088="publishing/nonfiction","publishing",N1088="publishing/radio &amp; podcasts","publishing",N1088="music/world music","music",N1088="music/metal","music",N1088="music/jazz","music","TRUE","FALSE")</f>
        <v>games</v>
      </c>
      <c r="R1088" t="str" cm="1">
        <f t="array" ref="R1088">_xlfn.IFS(N1088="food/small batch","small batch",N1088="food/restaurants","retaurants",N1088="food/food trucks","food trucks",N1088="theater/spaces","spaces",N1088="theater/musical","musical",N1088="theater/plays","plays",N1088="technology/web","web",N1088="technology/space exploration","space exploration",N1088="technology/makerspaces","makerspaces",N1088="technology/hardware","hardware",N1088="technology/gadgets","gadgets",N1088="technology/wearables","wearables",N1088="film &amp; video/television","television",N1088="film &amp; video/animation","animation",N1088="film &amp; video/science fiction","science fiction",N1088="film &amp; video/documentary","documentary",N1088="film &amp; video/drama","drama",N1088="film &amp; video/shorts","shorts",N1088="games/video games","video games",N1088="games/tabletop games","tabletop games",N1088="games/mobile games","mobile games",N1088="journalism/audio","audio",N1088="photography/people","people",N1088="photography/photobooks","photobooks",N1088="photography/places","places",N1088="photography/nature","nature",N1088="music/electronic music","electronic music",N1088="music/rock","rock",N1088="music/indie rock","indie rock",N1088="music/faith","faith",N1088="publishing/children's books","children's books",N1088="publishing/art books","art books",N1088="publishing/fiction","fiction",N1088="publishing/translations","translations",N1088="music/pop","pop",N1088="music/classical music","classical music",N1088="publishing/nonfiction","nonfiction",N1088="publishing/radio &amp; podcasts","radio &amp; podcasts",N1088="music/world music","world music",N1088="music/metal","metal",N1088="music/jazz","jazz","TRUE","FALSE")</f>
        <v>video games</v>
      </c>
      <c r="S1088" s="5">
        <f t="shared" si="66"/>
        <v>41845.866793981484</v>
      </c>
      <c r="T1088" s="5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64"/>
        <v>0</v>
      </c>
      <c r="P1089" s="24" t="e">
        <f t="shared" si="65"/>
        <v>#DIV/0!</v>
      </c>
      <c r="Q1089" t="str" cm="1">
        <f t="array" ref="Q1089">_xlfn.IFS(N1089="food/small batch","food",N1089="food/restaurants","food",N1089="food/food trucks","food",N1089="theater/spaces","theater",N1089="theater/musical","theater",N1089="theater/plays","theater",N1089="technology/web","technology",N1089="technology/space exploration","technology",N1089="technology/makerspaces","technology",N1089="technology/hardware","technology",N1089="technology/gadgets","technology",N1089="technology/wearables","technology",N1089="film &amp; video/television","film &amp; video",N1089="film &amp; video/animation","film &amp; video",N1089="film &amp; video/science fiction","film &amp; video",N1089="film &amp; video/documentary","film &amp; video",N1089="film &amp; video/drama","film &amp; video",N1089="film &amp; video/shorts","film &amp; video",N1089="games/video games","games",N1089="games/tabletop games","games",N1089="games/mobile games","games",N1089="journalism/audio","journalism",N1089="photography/people","photography",N1089="photography/photobooks","photography",N1089="photography/places","photography",N1089="photography/nature","photography",N1089="music/electronic music","music",N1089="music/rock","music",N1089="music/indie rock","music",N1089="music/faith","music",N1089="publishing/children's books","publishing",N1089="publishing/art books","publishing",N1089="publishing/fiction","publishing",N1089="publishing/translations","publishing",N1089="music/pop","music",N1089="music/classical music","music",N1089="publishing/nonfiction","publishing",N1089="publishing/radio &amp; podcasts","publishing",N1089="music/world music","music",N1089="music/metal","music",N1089="music/jazz","music","TRUE","FALSE")</f>
        <v>games</v>
      </c>
      <c r="R1089" t="str" cm="1">
        <f t="array" ref="R1089">_xlfn.IFS(N1089="food/small batch","small batch",N1089="food/restaurants","retaurants",N1089="food/food trucks","food trucks",N1089="theater/spaces","spaces",N1089="theater/musical","musical",N1089="theater/plays","plays",N1089="technology/web","web",N1089="technology/space exploration","space exploration",N1089="technology/makerspaces","makerspaces",N1089="technology/hardware","hardware",N1089="technology/gadgets","gadgets",N1089="technology/wearables","wearables",N1089="film &amp; video/television","television",N1089="film &amp; video/animation","animation",N1089="film &amp; video/science fiction","science fiction",N1089="film &amp; video/documentary","documentary",N1089="film &amp; video/drama","drama",N1089="film &amp; video/shorts","shorts",N1089="games/video games","video games",N1089="games/tabletop games","tabletop games",N1089="games/mobile games","mobile games",N1089="journalism/audio","audio",N1089="photography/people","people",N1089="photography/photobooks","photobooks",N1089="photography/places","places",N1089="photography/nature","nature",N1089="music/electronic music","electronic music",N1089="music/rock","rock",N1089="music/indie rock","indie rock",N1089="music/faith","faith",N1089="publishing/children's books","children's books",N1089="publishing/art books","art books",N1089="publishing/fiction","fiction",N1089="publishing/translations","translations",N1089="music/pop","pop",N1089="music/classical music","classical music",N1089="publishing/nonfiction","nonfiction",N1089="publishing/radio &amp; podcasts","radio &amp; podcasts",N1089="music/world music","world music",N1089="music/metal","metal",N1089="music/jazz","jazz","TRUE","FALSE")</f>
        <v>video games</v>
      </c>
      <c r="S1089" s="5">
        <f t="shared" si="66"/>
        <v>41775.713969907411</v>
      </c>
      <c r="T1089" s="5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64"/>
        <v>14.182977777777777</v>
      </c>
      <c r="P1090" s="24">
        <f t="shared" si="65"/>
        <v>43.41727891156463</v>
      </c>
      <c r="Q1090" t="str" cm="1">
        <f t="array" ref="Q1090">_xlfn.IFS(N1090="food/small batch","food",N1090="food/restaurants","food",N1090="food/food trucks","food",N1090="theater/spaces","theater",N1090="theater/musical","theater",N1090="theater/plays","theater",N1090="technology/web","technology",N1090="technology/space exploration","technology",N1090="technology/makerspaces","technology",N1090="technology/hardware","technology",N1090="technology/gadgets","technology",N1090="technology/wearables","technology",N1090="film &amp; video/television","film &amp; video",N1090="film &amp; video/animation","film &amp; video",N1090="film &amp; video/science fiction","film &amp; video",N1090="film &amp; video/documentary","film &amp; video",N1090="film &amp; video/drama","film &amp; video",N1090="film &amp; video/shorts","film &amp; video",N1090="games/video games","games",N1090="games/tabletop games","games",N1090="games/mobile games","games",N1090="journalism/audio","journalism",N1090="photography/people","photography",N1090="photography/photobooks","photography",N1090="photography/places","photography",N1090="photography/nature","photography",N1090="music/electronic music","music",N1090="music/rock","music",N1090="music/indie rock","music",N1090="music/faith","music",N1090="publishing/children's books","publishing",N1090="publishing/art books","publishing",N1090="publishing/fiction","publishing",N1090="publishing/translations","publishing",N1090="music/pop","music",N1090="music/classical music","music",N1090="publishing/nonfiction","publishing",N1090="publishing/radio &amp; podcasts","publishing",N1090="music/world music","music",N1090="music/metal","music",N1090="music/jazz","music","TRUE","FALSE")</f>
        <v>games</v>
      </c>
      <c r="R1090" t="str" cm="1">
        <f t="array" ref="R1090">_xlfn.IFS(N1090="food/small batch","small batch",N1090="food/restaurants","retaurants",N1090="food/food trucks","food trucks",N1090="theater/spaces","spaces",N1090="theater/musical","musical",N1090="theater/plays","plays",N1090="technology/web","web",N1090="technology/space exploration","space exploration",N1090="technology/makerspaces","makerspaces",N1090="technology/hardware","hardware",N1090="technology/gadgets","gadgets",N1090="technology/wearables","wearables",N1090="film &amp; video/television","television",N1090="film &amp; video/animation","animation",N1090="film &amp; video/science fiction","science fiction",N1090="film &amp; video/documentary","documentary",N1090="film &amp; video/drama","drama",N1090="film &amp; video/shorts","shorts",N1090="games/video games","video games",N1090="games/tabletop games","tabletop games",N1090="games/mobile games","mobile games",N1090="journalism/audio","audio",N1090="photography/people","people",N1090="photography/photobooks","photobooks",N1090="photography/places","places",N1090="photography/nature","nature",N1090="music/electronic music","electronic music",N1090="music/rock","rock",N1090="music/indie rock","indie rock",N1090="music/faith","faith",N1090="publishing/children's books","children's books",N1090="publishing/art books","art books",N1090="publishing/fiction","fiction",N1090="publishing/translations","translations",N1090="music/pop","pop",N1090="music/classical music","classical music",N1090="publishing/nonfiction","nonfiction",N1090="publishing/radio &amp; podcasts","radio &amp; podcasts",N1090="music/world music","world music",N1090="music/metal","metal",N1090="music/jazz","jazz","TRUE","FALSE")</f>
        <v>video games</v>
      </c>
      <c r="S1090" s="5">
        <f t="shared" si="66"/>
        <v>41723.799386574072</v>
      </c>
      <c r="T1090" s="5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ref="O1091:O1154" si="68">(E1091/D1091)*100</f>
        <v>7.8266666666666662</v>
      </c>
      <c r="P1091" s="24">
        <f t="shared" ref="P1091:P1154" si="69">E1091/L1091</f>
        <v>23.959183673469386</v>
      </c>
      <c r="Q1091" t="str" cm="1">
        <f t="array" ref="Q1091">_xlfn.IFS(N1091="food/small batch","food",N1091="food/restaurants","food",N1091="food/food trucks","food",N1091="theater/spaces","theater",N1091="theater/musical","theater",N1091="theater/plays","theater",N1091="technology/web","technology",N1091="technology/space exploration","technology",N1091="technology/makerspaces","technology",N1091="technology/hardware","technology",N1091="technology/gadgets","technology",N1091="technology/wearables","technology",N1091="film &amp; video/television","film &amp; video",N1091="film &amp; video/animation","film &amp; video",N1091="film &amp; video/science fiction","film &amp; video",N1091="film &amp; video/documentary","film &amp; video",N1091="film &amp; video/drama","film &amp; video",N1091="film &amp; video/shorts","film &amp; video",N1091="games/video games","games",N1091="games/tabletop games","games",N1091="games/mobile games","games",N1091="journalism/audio","journalism",N1091="photography/people","photography",N1091="photography/photobooks","photography",N1091="photography/places","photography",N1091="photography/nature","photography",N1091="music/electronic music","music",N1091="music/rock","music",N1091="music/indie rock","music",N1091="music/faith","music",N1091="publishing/children's books","publishing",N1091="publishing/art books","publishing",N1091="publishing/fiction","publishing",N1091="publishing/translations","publishing",N1091="music/pop","music",N1091="music/classical music","music",N1091="publishing/nonfiction","publishing",N1091="publishing/radio &amp; podcasts","publishing",N1091="music/world music","music",N1091="music/metal","music",N1091="music/jazz","music","TRUE","FALSE")</f>
        <v>games</v>
      </c>
      <c r="R1091" t="str" cm="1">
        <f t="array" ref="R1091">_xlfn.IFS(N1091="food/small batch","small batch",N1091="food/restaurants","retaurants",N1091="food/food trucks","food trucks",N1091="theater/spaces","spaces",N1091="theater/musical","musical",N1091="theater/plays","plays",N1091="technology/web","web",N1091="technology/space exploration","space exploration",N1091="technology/makerspaces","makerspaces",N1091="technology/hardware","hardware",N1091="technology/gadgets","gadgets",N1091="technology/wearables","wearables",N1091="film &amp; video/television","television",N1091="film &amp; video/animation","animation",N1091="film &amp; video/science fiction","science fiction",N1091="film &amp; video/documentary","documentary",N1091="film &amp; video/drama","drama",N1091="film &amp; video/shorts","shorts",N1091="games/video games","video games",N1091="games/tabletop games","tabletop games",N1091="games/mobile games","mobile games",N1091="journalism/audio","audio",N1091="photography/people","people",N1091="photography/photobooks","photobooks",N1091="photography/places","places",N1091="photography/nature","nature",N1091="music/electronic music","electronic music",N1091="music/rock","rock",N1091="music/indie rock","indie rock",N1091="music/faith","faith",N1091="publishing/children's books","children's books",N1091="publishing/art books","art books",N1091="publishing/fiction","fiction",N1091="publishing/translations","translations",N1091="music/pop","pop",N1091="music/classical music","classical music",N1091="publishing/nonfiction","nonfiction",N1091="publishing/radio &amp; podcasts","radio &amp; podcasts",N1091="music/world music","world music",N1091="music/metal","metal",N1091="music/jazz","jazz","TRUE","FALSE")</f>
        <v>video games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68"/>
        <v>3.8464497269020695E-2</v>
      </c>
      <c r="P1092" s="24">
        <f t="shared" si="69"/>
        <v>5</v>
      </c>
      <c r="Q1092" t="str" cm="1">
        <f t="array" ref="Q1092">_xlfn.IFS(N1092="food/small batch","food",N1092="food/restaurants","food",N1092="food/food trucks","food",N1092="theater/spaces","theater",N1092="theater/musical","theater",N1092="theater/plays","theater",N1092="technology/web","technology",N1092="technology/space exploration","technology",N1092="technology/makerspaces","technology",N1092="technology/hardware","technology",N1092="technology/gadgets","technology",N1092="technology/wearables","technology",N1092="film &amp; video/television","film &amp; video",N1092="film &amp; video/animation","film &amp; video",N1092="film &amp; video/science fiction","film &amp; video",N1092="film &amp; video/documentary","film &amp; video",N1092="film &amp; video/drama","film &amp; video",N1092="film &amp; video/shorts","film &amp; video",N1092="games/video games","games",N1092="games/tabletop games","games",N1092="games/mobile games","games",N1092="journalism/audio","journalism",N1092="photography/people","photography",N1092="photography/photobooks","photography",N1092="photography/places","photography",N1092="photography/nature","photography",N1092="music/electronic music","music",N1092="music/rock","music",N1092="music/indie rock","music",N1092="music/faith","music",N1092="publishing/children's books","publishing",N1092="publishing/art books","publishing",N1092="publishing/fiction","publishing",N1092="publishing/translations","publishing",N1092="music/pop","music",N1092="music/classical music","music",N1092="publishing/nonfiction","publishing",N1092="publishing/radio &amp; podcasts","publishing",N1092="music/world music","music",N1092="music/metal","music",N1092="music/jazz","music","TRUE","FALSE")</f>
        <v>games</v>
      </c>
      <c r="R1092" t="str" cm="1">
        <f t="array" ref="R1092">_xlfn.IFS(N1092="food/small batch","small batch",N1092="food/restaurants","retaurants",N1092="food/food trucks","food trucks",N1092="theater/spaces","spaces",N1092="theater/musical","musical",N1092="theater/plays","plays",N1092="technology/web","web",N1092="technology/space exploration","space exploration",N1092="technology/makerspaces","makerspaces",N1092="technology/hardware","hardware",N1092="technology/gadgets","gadgets",N1092="technology/wearables","wearables",N1092="film &amp; video/television","television",N1092="film &amp; video/animation","animation",N1092="film &amp; video/science fiction","science fiction",N1092="film &amp; video/documentary","documentary",N1092="film &amp; video/drama","drama",N1092="film &amp; video/shorts","shorts",N1092="games/video games","video games",N1092="games/tabletop games","tabletop games",N1092="games/mobile games","mobile games",N1092="journalism/audio","audio",N1092="photography/people","people",N1092="photography/photobooks","photobooks",N1092="photography/places","places",N1092="photography/nature","nature",N1092="music/electronic music","electronic music",N1092="music/rock","rock",N1092="music/indie rock","indie rock",N1092="music/faith","faith",N1092="publishing/children's books","children's books",N1092="publishing/art books","art books",N1092="publishing/fiction","fiction",N1092="publishing/translations","translations",N1092="music/pop","pop",N1092="music/classical music","classical music",N1092="publishing/nonfiction","nonfiction",N1092="publishing/radio &amp; podcasts","radio &amp; podcasts",N1092="music/world music","world music",N1092="music/metal","metal",N1092="music/jazz","jazz","TRUE","FALSE")</f>
        <v>video games</v>
      </c>
      <c r="S1092" s="5">
        <f t="shared" si="70"/>
        <v>42123.185798611114</v>
      </c>
      <c r="T1092" s="5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si="68"/>
        <v>12.5</v>
      </c>
      <c r="P1093" s="24">
        <f t="shared" si="69"/>
        <v>12.5</v>
      </c>
      <c r="Q1093" t="str" cm="1">
        <f t="array" ref="Q1093">_xlfn.IFS(N1093="food/small batch","food",N1093="food/restaurants","food",N1093="food/food trucks","food",N1093="theater/spaces","theater",N1093="theater/musical","theater",N1093="theater/plays","theater",N1093="technology/web","technology",N1093="technology/space exploration","technology",N1093="technology/makerspaces","technology",N1093="technology/hardware","technology",N1093="technology/gadgets","technology",N1093="technology/wearables","technology",N1093="film &amp; video/television","film &amp; video",N1093="film &amp; video/animation","film &amp; video",N1093="film &amp; video/science fiction","film &amp; video",N1093="film &amp; video/documentary","film &amp; video",N1093="film &amp; video/drama","film &amp; video",N1093="film &amp; video/shorts","film &amp; video",N1093="games/video games","games",N1093="games/tabletop games","games",N1093="games/mobile games","games",N1093="journalism/audio","journalism",N1093="photography/people","photography",N1093="photography/photobooks","photography",N1093="photography/places","photography",N1093="photography/nature","photography",N1093="music/electronic music","music",N1093="music/rock","music",N1093="music/indie rock","music",N1093="music/faith","music",N1093="publishing/children's books","publishing",N1093="publishing/art books","publishing",N1093="publishing/fiction","publishing",N1093="publishing/translations","publishing",N1093="music/pop","music",N1093="music/classical music","music",N1093="publishing/nonfiction","publishing",N1093="publishing/radio &amp; podcasts","publishing",N1093="music/world music","music",N1093="music/metal","music",N1093="music/jazz","music","TRUE","FALSE")</f>
        <v>games</v>
      </c>
      <c r="R1093" t="str" cm="1">
        <f t="array" ref="R1093">_xlfn.IFS(N1093="food/small batch","small batch",N1093="food/restaurants","retaurants",N1093="food/food trucks","food trucks",N1093="theater/spaces","spaces",N1093="theater/musical","musical",N1093="theater/plays","plays",N1093="technology/web","web",N1093="technology/space exploration","space exploration",N1093="technology/makerspaces","makerspaces",N1093="technology/hardware","hardware",N1093="technology/gadgets","gadgets",N1093="technology/wearables","wearables",N1093="film &amp; video/television","television",N1093="film &amp; video/animation","animation",N1093="film &amp; video/science fiction","science fiction",N1093="film &amp; video/documentary","documentary",N1093="film &amp; video/drama","drama",N1093="film &amp; video/shorts","shorts",N1093="games/video games","video games",N1093="games/tabletop games","tabletop games",N1093="games/mobile games","mobile games",N1093="journalism/audio","audio",N1093="photography/people","people",N1093="photography/photobooks","photobooks",N1093="photography/places","places",N1093="photography/nature","nature",N1093="music/electronic music","electronic music",N1093="music/rock","rock",N1093="music/indie rock","indie rock",N1093="music/faith","faith",N1093="publishing/children's books","children's books",N1093="publishing/art books","art books",N1093="publishing/fiction","fiction",N1093="publishing/translations","translations",N1093="music/pop","pop",N1093="music/classical music","classical music",N1093="publishing/nonfiction","nonfiction",N1093="publishing/radio &amp; podcasts","radio &amp; podcasts",N1093="music/world music","world music",N1093="music/metal","metal",N1093="music/jazz","jazz","TRUE","FALSE")</f>
        <v>video games</v>
      </c>
      <c r="S1093" s="5">
        <f t="shared" si="70"/>
        <v>42440.820277777777</v>
      </c>
      <c r="T1093" s="5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68"/>
        <v>1.05</v>
      </c>
      <c r="P1094" s="24">
        <f t="shared" si="69"/>
        <v>3</v>
      </c>
      <c r="Q1094" t="str" cm="1">
        <f t="array" ref="Q1094">_xlfn.IFS(N1094="food/small batch","food",N1094="food/restaurants","food",N1094="food/food trucks","food",N1094="theater/spaces","theater",N1094="theater/musical","theater",N1094="theater/plays","theater",N1094="technology/web","technology",N1094="technology/space exploration","technology",N1094="technology/makerspaces","technology",N1094="technology/hardware","technology",N1094="technology/gadgets","technology",N1094="technology/wearables","technology",N1094="film &amp; video/television","film &amp; video",N1094="film &amp; video/animation","film &amp; video",N1094="film &amp; video/science fiction","film &amp; video",N1094="film &amp; video/documentary","film &amp; video",N1094="film &amp; video/drama","film &amp; video",N1094="film &amp; video/shorts","film &amp; video",N1094="games/video games","games",N1094="games/tabletop games","games",N1094="games/mobile games","games",N1094="journalism/audio","journalism",N1094="photography/people","photography",N1094="photography/photobooks","photography",N1094="photography/places","photography",N1094="photography/nature","photography",N1094="music/electronic music","music",N1094="music/rock","music",N1094="music/indie rock","music",N1094="music/faith","music",N1094="publishing/children's books","publishing",N1094="publishing/art books","publishing",N1094="publishing/fiction","publishing",N1094="publishing/translations","publishing",N1094="music/pop","music",N1094="music/classical music","music",N1094="publishing/nonfiction","publishing",N1094="publishing/radio &amp; podcasts","publishing",N1094="music/world music","music",N1094="music/metal","music",N1094="music/jazz","music","TRUE","FALSE")</f>
        <v>games</v>
      </c>
      <c r="R1094" t="str" cm="1">
        <f t="array" ref="R1094">_xlfn.IFS(N1094="food/small batch","small batch",N1094="food/restaurants","retaurants",N1094="food/food trucks","food trucks",N1094="theater/spaces","spaces",N1094="theater/musical","musical",N1094="theater/plays","plays",N1094="technology/web","web",N1094="technology/space exploration","space exploration",N1094="technology/makerspaces","makerspaces",N1094="technology/hardware","hardware",N1094="technology/gadgets","gadgets",N1094="technology/wearables","wearables",N1094="film &amp; video/television","television",N1094="film &amp; video/animation","animation",N1094="film &amp; video/science fiction","science fiction",N1094="film &amp; video/documentary","documentary",N1094="film &amp; video/drama","drama",N1094="film &amp; video/shorts","shorts",N1094="games/video games","video games",N1094="games/tabletop games","tabletop games",N1094="games/mobile games","mobile games",N1094="journalism/audio","audio",N1094="photography/people","people",N1094="photography/photobooks","photobooks",N1094="photography/places","places",N1094="photography/nature","nature",N1094="music/electronic music","electronic music",N1094="music/rock","rock",N1094="music/indie rock","indie rock",N1094="music/faith","faith",N1094="publishing/children's books","children's books",N1094="publishing/art books","art books",N1094="publishing/fiction","fiction",N1094="publishing/translations","translations",N1094="music/pop","pop",N1094="music/classical music","classical music",N1094="publishing/nonfiction","nonfiction",N1094="publishing/radio &amp; podcasts","radio &amp; podcasts",N1094="music/world music","world music",N1094="music/metal","metal",N1094="music/jazz","jazz","TRUE","FALSE")</f>
        <v>video games</v>
      </c>
      <c r="S1094" s="5">
        <f t="shared" si="70"/>
        <v>41250.025902777779</v>
      </c>
      <c r="T1094" s="5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68"/>
        <v>14.083333333333334</v>
      </c>
      <c r="P1095" s="24">
        <f t="shared" si="69"/>
        <v>10.5625</v>
      </c>
      <c r="Q1095" t="str" cm="1">
        <f t="array" ref="Q1095">_xlfn.IFS(N1095="food/small batch","food",N1095="food/restaurants","food",N1095="food/food trucks","food",N1095="theater/spaces","theater",N1095="theater/musical","theater",N1095="theater/plays","theater",N1095="technology/web","technology",N1095="technology/space exploration","technology",N1095="technology/makerspaces","technology",N1095="technology/hardware","technology",N1095="technology/gadgets","technology",N1095="technology/wearables","technology",N1095="film &amp; video/television","film &amp; video",N1095="film &amp; video/animation","film &amp; video",N1095="film &amp; video/science fiction","film &amp; video",N1095="film &amp; video/documentary","film &amp; video",N1095="film &amp; video/drama","film &amp; video",N1095="film &amp; video/shorts","film &amp; video",N1095="games/video games","games",N1095="games/tabletop games","games",N1095="games/mobile games","games",N1095="journalism/audio","journalism",N1095="photography/people","photography",N1095="photography/photobooks","photography",N1095="photography/places","photography",N1095="photography/nature","photography",N1095="music/electronic music","music",N1095="music/rock","music",N1095="music/indie rock","music",N1095="music/faith","music",N1095="publishing/children's books","publishing",N1095="publishing/art books","publishing",N1095="publishing/fiction","publishing",N1095="publishing/translations","publishing",N1095="music/pop","music",N1095="music/classical music","music",N1095="publishing/nonfiction","publishing",N1095="publishing/radio &amp; podcasts","publishing",N1095="music/world music","music",N1095="music/metal","music",N1095="music/jazz","music","TRUE","FALSE")</f>
        <v>games</v>
      </c>
      <c r="R1095" t="str" cm="1">
        <f t="array" ref="R1095">_xlfn.IFS(N1095="food/small batch","small batch",N1095="food/restaurants","retaurants",N1095="food/food trucks","food trucks",N1095="theater/spaces","spaces",N1095="theater/musical","musical",N1095="theater/plays","plays",N1095="technology/web","web",N1095="technology/space exploration","space exploration",N1095="technology/makerspaces","makerspaces",N1095="technology/hardware","hardware",N1095="technology/gadgets","gadgets",N1095="technology/wearables","wearables",N1095="film &amp; video/television","television",N1095="film &amp; video/animation","animation",N1095="film &amp; video/science fiction","science fiction",N1095="film &amp; video/documentary","documentary",N1095="film &amp; video/drama","drama",N1095="film &amp; video/shorts","shorts",N1095="games/video games","video games",N1095="games/tabletop games","tabletop games",N1095="games/mobile games","mobile games",N1095="journalism/audio","audio",N1095="photography/people","people",N1095="photography/photobooks","photobooks",N1095="photography/places","places",N1095="photography/nature","nature",N1095="music/electronic music","electronic music",N1095="music/rock","rock",N1095="music/indie rock","indie rock",N1095="music/faith","faith",N1095="publishing/children's books","children's books",N1095="publishing/art books","art books",N1095="publishing/fiction","fiction",N1095="publishing/translations","translations",N1095="music/pop","pop",N1095="music/classical music","classical music",N1095="publishing/nonfiction","nonfiction",N1095="publishing/radio &amp; podcasts","radio &amp; podcasts",N1095="music/world music","world music",N1095="music/metal","metal",N1095="music/jazz","jazz","TRUE","FALSE")</f>
        <v>video games</v>
      </c>
      <c r="S1095" s="5">
        <f t="shared" si="70"/>
        <v>42396.973807870367</v>
      </c>
      <c r="T1095" s="5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68"/>
        <v>18.300055555555556</v>
      </c>
      <c r="P1096" s="24">
        <f t="shared" si="69"/>
        <v>122.00037037037038</v>
      </c>
      <c r="Q1096" t="str" cm="1">
        <f t="array" ref="Q1096">_xlfn.IFS(N1096="food/small batch","food",N1096="food/restaurants","food",N1096="food/food trucks","food",N1096="theater/spaces","theater",N1096="theater/musical","theater",N1096="theater/plays","theater",N1096="technology/web","technology",N1096="technology/space exploration","technology",N1096="technology/makerspaces","technology",N1096="technology/hardware","technology",N1096="technology/gadgets","technology",N1096="technology/wearables","technology",N1096="film &amp; video/television","film &amp; video",N1096="film &amp; video/animation","film &amp; video",N1096="film &amp; video/science fiction","film &amp; video",N1096="film &amp; video/documentary","film &amp; video",N1096="film &amp; video/drama","film &amp; video",N1096="film &amp; video/shorts","film &amp; video",N1096="games/video games","games",N1096="games/tabletop games","games",N1096="games/mobile games","games",N1096="journalism/audio","journalism",N1096="photography/people","photography",N1096="photography/photobooks","photography",N1096="photography/places","photography",N1096="photography/nature","photography",N1096="music/electronic music","music",N1096="music/rock","music",N1096="music/indie rock","music",N1096="music/faith","music",N1096="publishing/children's books","publishing",N1096="publishing/art books","publishing",N1096="publishing/fiction","publishing",N1096="publishing/translations","publishing",N1096="music/pop","music",N1096="music/classical music","music",N1096="publishing/nonfiction","publishing",N1096="publishing/radio &amp; podcasts","publishing",N1096="music/world music","music",N1096="music/metal","music",N1096="music/jazz","music","TRUE","FALSE")</f>
        <v>games</v>
      </c>
      <c r="R1096" t="str" cm="1">
        <f t="array" ref="R1096">_xlfn.IFS(N1096="food/small batch","small batch",N1096="food/restaurants","retaurants",N1096="food/food trucks","food trucks",N1096="theater/spaces","spaces",N1096="theater/musical","musical",N1096="theater/plays","plays",N1096="technology/web","web",N1096="technology/space exploration","space exploration",N1096="technology/makerspaces","makerspaces",N1096="technology/hardware","hardware",N1096="technology/gadgets","gadgets",N1096="technology/wearables","wearables",N1096="film &amp; video/television","television",N1096="film &amp; video/animation","animation",N1096="film &amp; video/science fiction","science fiction",N1096="film &amp; video/documentary","documentary",N1096="film &amp; video/drama","drama",N1096="film &amp; video/shorts","shorts",N1096="games/video games","video games",N1096="games/tabletop games","tabletop games",N1096="games/mobile games","mobile games",N1096="journalism/audio","audio",N1096="photography/people","people",N1096="photography/photobooks","photobooks",N1096="photography/places","places",N1096="photography/nature","nature",N1096="music/electronic music","electronic music",N1096="music/rock","rock",N1096="music/indie rock","indie rock",N1096="music/faith","faith",N1096="publishing/children's books","children's books",N1096="publishing/art books","art books",N1096="publishing/fiction","fiction",N1096="publishing/translations","translations",N1096="music/pop","pop",N1096="music/classical music","classical music",N1096="publishing/nonfiction","nonfiction",N1096="publishing/radio &amp; podcasts","radio &amp; podcasts",N1096="music/world music","world music",N1096="music/metal","metal",N1096="music/jazz","jazz","TRUE","FALSE")</f>
        <v>video games</v>
      </c>
      <c r="S1096" s="5">
        <f t="shared" si="70"/>
        <v>40795.713344907403</v>
      </c>
      <c r="T1096" s="5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68"/>
        <v>5.0347999999999997</v>
      </c>
      <c r="P1097" s="24">
        <f t="shared" si="69"/>
        <v>267.80851063829789</v>
      </c>
      <c r="Q1097" t="str" cm="1">
        <f t="array" ref="Q1097">_xlfn.IFS(N1097="food/small batch","food",N1097="food/restaurants","food",N1097="food/food trucks","food",N1097="theater/spaces","theater",N1097="theater/musical","theater",N1097="theater/plays","theater",N1097="technology/web","technology",N1097="technology/space exploration","technology",N1097="technology/makerspaces","technology",N1097="technology/hardware","technology",N1097="technology/gadgets","technology",N1097="technology/wearables","technology",N1097="film &amp; video/television","film &amp; video",N1097="film &amp; video/animation","film &amp; video",N1097="film &amp; video/science fiction","film &amp; video",N1097="film &amp; video/documentary","film &amp; video",N1097="film &amp; video/drama","film &amp; video",N1097="film &amp; video/shorts","film &amp; video",N1097="games/video games","games",N1097="games/tabletop games","games",N1097="games/mobile games","games",N1097="journalism/audio","journalism",N1097="photography/people","photography",N1097="photography/photobooks","photography",N1097="photography/places","photography",N1097="photography/nature","photography",N1097="music/electronic music","music",N1097="music/rock","music",N1097="music/indie rock","music",N1097="music/faith","music",N1097="publishing/children's books","publishing",N1097="publishing/art books","publishing",N1097="publishing/fiction","publishing",N1097="publishing/translations","publishing",N1097="music/pop","music",N1097="music/classical music","music",N1097="publishing/nonfiction","publishing",N1097="publishing/radio &amp; podcasts","publishing",N1097="music/world music","music",N1097="music/metal","music",N1097="music/jazz","music","TRUE","FALSE")</f>
        <v>games</v>
      </c>
      <c r="R1097" t="str" cm="1">
        <f t="array" ref="R1097">_xlfn.IFS(N1097="food/small batch","small batch",N1097="food/restaurants","retaurants",N1097="food/food trucks","food trucks",N1097="theater/spaces","spaces",N1097="theater/musical","musical",N1097="theater/plays","plays",N1097="technology/web","web",N1097="technology/space exploration","space exploration",N1097="technology/makerspaces","makerspaces",N1097="technology/hardware","hardware",N1097="technology/gadgets","gadgets",N1097="technology/wearables","wearables",N1097="film &amp; video/television","television",N1097="film &amp; video/animation","animation",N1097="film &amp; video/science fiction","science fiction",N1097="film &amp; video/documentary","documentary",N1097="film &amp; video/drama","drama",N1097="film &amp; video/shorts","shorts",N1097="games/video games","video games",N1097="games/tabletop games","tabletop games",N1097="games/mobile games","mobile games",N1097="journalism/audio","audio",N1097="photography/people","people",N1097="photography/photobooks","photobooks",N1097="photography/places","places",N1097="photography/nature","nature",N1097="music/electronic music","electronic music",N1097="music/rock","rock",N1097="music/indie rock","indie rock",N1097="music/faith","faith",N1097="publishing/children's books","children's books",N1097="publishing/art books","art books",N1097="publishing/fiction","fiction",N1097="publishing/translations","translations",N1097="music/pop","pop",N1097="music/classical music","classical music",N1097="publishing/nonfiction","nonfiction",N1097="publishing/radio &amp; podcasts","radio &amp; podcasts",N1097="music/world music","world music",N1097="music/metal","metal",N1097="music/jazz","jazz","TRUE","FALSE")</f>
        <v>video games</v>
      </c>
      <c r="S1097" s="5">
        <f t="shared" si="70"/>
        <v>41486.537268518521</v>
      </c>
      <c r="T1097" s="5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68"/>
        <v>17.933333333333334</v>
      </c>
      <c r="P1098" s="24">
        <f t="shared" si="69"/>
        <v>74.206896551724142</v>
      </c>
      <c r="Q1098" t="str" cm="1">
        <f t="array" ref="Q1098">_xlfn.IFS(N1098="food/small batch","food",N1098="food/restaurants","food",N1098="food/food trucks","food",N1098="theater/spaces","theater",N1098="theater/musical","theater",N1098="theater/plays","theater",N1098="technology/web","technology",N1098="technology/space exploration","technology",N1098="technology/makerspaces","technology",N1098="technology/hardware","technology",N1098="technology/gadgets","technology",N1098="technology/wearables","technology",N1098="film &amp; video/television","film &amp; video",N1098="film &amp; video/animation","film &amp; video",N1098="film &amp; video/science fiction","film &amp; video",N1098="film &amp; video/documentary","film &amp; video",N1098="film &amp; video/drama","film &amp; video",N1098="film &amp; video/shorts","film &amp; video",N1098="games/video games","games",N1098="games/tabletop games","games",N1098="games/mobile games","games",N1098="journalism/audio","journalism",N1098="photography/people","photography",N1098="photography/photobooks","photography",N1098="photography/places","photography",N1098="photography/nature","photography",N1098="music/electronic music","music",N1098="music/rock","music",N1098="music/indie rock","music",N1098="music/faith","music",N1098="publishing/children's books","publishing",N1098="publishing/art books","publishing",N1098="publishing/fiction","publishing",N1098="publishing/translations","publishing",N1098="music/pop","music",N1098="music/classical music","music",N1098="publishing/nonfiction","publishing",N1098="publishing/radio &amp; podcasts","publishing",N1098="music/world music","music",N1098="music/metal","music",N1098="music/jazz","music","TRUE","FALSE")</f>
        <v>games</v>
      </c>
      <c r="R1098" t="str" cm="1">
        <f t="array" ref="R1098">_xlfn.IFS(N1098="food/small batch","small batch",N1098="food/restaurants","retaurants",N1098="food/food trucks","food trucks",N1098="theater/spaces","spaces",N1098="theater/musical","musical",N1098="theater/plays","plays",N1098="technology/web","web",N1098="technology/space exploration","space exploration",N1098="technology/makerspaces","makerspaces",N1098="technology/hardware","hardware",N1098="technology/gadgets","gadgets",N1098="technology/wearables","wearables",N1098="film &amp; video/television","television",N1098="film &amp; video/animation","animation",N1098="film &amp; video/science fiction","science fiction",N1098="film &amp; video/documentary","documentary",N1098="film &amp; video/drama","drama",N1098="film &amp; video/shorts","shorts",N1098="games/video games","video games",N1098="games/tabletop games","tabletop games",N1098="games/mobile games","mobile games",N1098="journalism/audio","audio",N1098="photography/people","people",N1098="photography/photobooks","photobooks",N1098="photography/places","places",N1098="photography/nature","nature",N1098="music/electronic music","electronic music",N1098="music/rock","rock",N1098="music/indie rock","indie rock",N1098="music/faith","faith",N1098="publishing/children's books","children's books",N1098="publishing/art books","art books",N1098="publishing/fiction","fiction",N1098="publishing/translations","translations",N1098="music/pop","pop",N1098="music/classical music","classical music",N1098="publishing/nonfiction","nonfiction",N1098="publishing/radio &amp; podcasts","radio &amp; podcasts",N1098="music/world music","world music",N1098="music/metal","metal",N1098="music/jazz","jazz","TRUE","FALSE")</f>
        <v>video games</v>
      </c>
      <c r="S1098" s="5">
        <f t="shared" si="70"/>
        <v>41885.51798611111</v>
      </c>
      <c r="T1098" s="5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68"/>
        <v>4.7E-2</v>
      </c>
      <c r="P1099" s="24">
        <f t="shared" si="69"/>
        <v>6.7142857142857144</v>
      </c>
      <c r="Q1099" t="str" cm="1">
        <f t="array" ref="Q1099">_xlfn.IFS(N1099="food/small batch","food",N1099="food/restaurants","food",N1099="food/food trucks","food",N1099="theater/spaces","theater",N1099="theater/musical","theater",N1099="theater/plays","theater",N1099="technology/web","technology",N1099="technology/space exploration","technology",N1099="technology/makerspaces","technology",N1099="technology/hardware","technology",N1099="technology/gadgets","technology",N1099="technology/wearables","technology",N1099="film &amp; video/television","film &amp; video",N1099="film &amp; video/animation","film &amp; video",N1099="film &amp; video/science fiction","film &amp; video",N1099="film &amp; video/documentary","film &amp; video",N1099="film &amp; video/drama","film &amp; video",N1099="film &amp; video/shorts","film &amp; video",N1099="games/video games","games",N1099="games/tabletop games","games",N1099="games/mobile games","games",N1099="journalism/audio","journalism",N1099="photography/people","photography",N1099="photography/photobooks","photography",N1099="photography/places","photography",N1099="photography/nature","photography",N1099="music/electronic music","music",N1099="music/rock","music",N1099="music/indie rock","music",N1099="music/faith","music",N1099="publishing/children's books","publishing",N1099="publishing/art books","publishing",N1099="publishing/fiction","publishing",N1099="publishing/translations","publishing",N1099="music/pop","music",N1099="music/classical music","music",N1099="publishing/nonfiction","publishing",N1099="publishing/radio &amp; podcasts","publishing",N1099="music/world music","music",N1099="music/metal","music",N1099="music/jazz","music","TRUE","FALSE")</f>
        <v>games</v>
      </c>
      <c r="R1099" t="str" cm="1">
        <f t="array" ref="R1099">_xlfn.IFS(N1099="food/small batch","small batch",N1099="food/restaurants","retaurants",N1099="food/food trucks","food trucks",N1099="theater/spaces","spaces",N1099="theater/musical","musical",N1099="theater/plays","plays",N1099="technology/web","web",N1099="technology/space exploration","space exploration",N1099="technology/makerspaces","makerspaces",N1099="technology/hardware","hardware",N1099="technology/gadgets","gadgets",N1099="technology/wearables","wearables",N1099="film &amp; video/television","television",N1099="film &amp; video/animation","animation",N1099="film &amp; video/science fiction","science fiction",N1099="film &amp; video/documentary","documentary",N1099="film &amp; video/drama","drama",N1099="film &amp; video/shorts","shorts",N1099="games/video games","video games",N1099="games/tabletop games","tabletop games",N1099="games/mobile games","mobile games",N1099="journalism/audio","audio",N1099="photography/people","people",N1099="photography/photobooks","photobooks",N1099="photography/places","places",N1099="photography/nature","nature",N1099="music/electronic music","electronic music",N1099="music/rock","rock",N1099="music/indie rock","indie rock",N1099="music/faith","faith",N1099="publishing/children's books","children's books",N1099="publishing/art books","art books",N1099="publishing/fiction","fiction",N1099="publishing/translations","translations",N1099="music/pop","pop",N1099="music/classical music","classical music",N1099="publishing/nonfiction","nonfiction",N1099="publishing/radio &amp; podcasts","radio &amp; podcasts",N1099="music/world music","world music",N1099="music/metal","metal",N1099="music/jazz","jazz","TRUE","FALSE")</f>
        <v>video games</v>
      </c>
      <c r="S1099" s="5">
        <f t="shared" si="70"/>
        <v>41660.792557870373</v>
      </c>
      <c r="T1099" s="5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68"/>
        <v>7.2120000000000006</v>
      </c>
      <c r="P1100" s="24">
        <f t="shared" si="69"/>
        <v>81.954545454545453</v>
      </c>
      <c r="Q1100" t="str" cm="1">
        <f t="array" ref="Q1100">_xlfn.IFS(N1100="food/small batch","food",N1100="food/restaurants","food",N1100="food/food trucks","food",N1100="theater/spaces","theater",N1100="theater/musical","theater",N1100="theater/plays","theater",N1100="technology/web","technology",N1100="technology/space exploration","technology",N1100="technology/makerspaces","technology",N1100="technology/hardware","technology",N1100="technology/gadgets","technology",N1100="technology/wearables","technology",N1100="film &amp; video/television","film &amp; video",N1100="film &amp; video/animation","film &amp; video",N1100="film &amp; video/science fiction","film &amp; video",N1100="film &amp; video/documentary","film &amp; video",N1100="film &amp; video/drama","film &amp; video",N1100="film &amp; video/shorts","film &amp; video",N1100="games/video games","games",N1100="games/tabletop games","games",N1100="games/mobile games","games",N1100="journalism/audio","journalism",N1100="photography/people","photography",N1100="photography/photobooks","photography",N1100="photography/places","photography",N1100="photography/nature","photography",N1100="music/electronic music","music",N1100="music/rock","music",N1100="music/indie rock","music",N1100="music/faith","music",N1100="publishing/children's books","publishing",N1100="publishing/art books","publishing",N1100="publishing/fiction","publishing",N1100="publishing/translations","publishing",N1100="music/pop","music",N1100="music/classical music","music",N1100="publishing/nonfiction","publishing",N1100="publishing/radio &amp; podcasts","publishing",N1100="music/world music","music",N1100="music/metal","music",N1100="music/jazz","music","TRUE","FALSE")</f>
        <v>games</v>
      </c>
      <c r="R1100" t="str" cm="1">
        <f t="array" ref="R1100">_xlfn.IFS(N1100="food/small batch","small batch",N1100="food/restaurants","retaurants",N1100="food/food trucks","food trucks",N1100="theater/spaces","spaces",N1100="theater/musical","musical",N1100="theater/plays","plays",N1100="technology/web","web",N1100="technology/space exploration","space exploration",N1100="technology/makerspaces","makerspaces",N1100="technology/hardware","hardware",N1100="technology/gadgets","gadgets",N1100="technology/wearables","wearables",N1100="film &amp; video/television","television",N1100="film &amp; video/animation","animation",N1100="film &amp; video/science fiction","science fiction",N1100="film &amp; video/documentary","documentary",N1100="film &amp; video/drama","drama",N1100="film &amp; video/shorts","shorts",N1100="games/video games","video games",N1100="games/tabletop games","tabletop games",N1100="games/mobile games","mobile games",N1100="journalism/audio","audio",N1100="photography/people","people",N1100="photography/photobooks","photobooks",N1100="photography/places","places",N1100="photography/nature","nature",N1100="music/electronic music","electronic music",N1100="music/rock","rock",N1100="music/indie rock","indie rock",N1100="music/faith","faith",N1100="publishing/children's books","children's books",N1100="publishing/art books","art books",N1100="publishing/fiction","fiction",N1100="publishing/translations","translations",N1100="music/pop","pop",N1100="music/classical music","classical music",N1100="publishing/nonfiction","nonfiction",N1100="publishing/radio &amp; podcasts","radio &amp; podcasts",N1100="music/world music","world music",N1100="music/metal","metal",N1100="music/jazz","jazz","TRUE","FALSE")</f>
        <v>video games</v>
      </c>
      <c r="S1100" s="5">
        <f t="shared" si="70"/>
        <v>41712.762673611112</v>
      </c>
      <c r="T1100" s="5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68"/>
        <v>0.5</v>
      </c>
      <c r="P1101" s="24">
        <f t="shared" si="69"/>
        <v>25</v>
      </c>
      <c r="Q1101" t="str" cm="1">
        <f t="array" ref="Q1101">_xlfn.IFS(N1101="food/small batch","food",N1101="food/restaurants","food",N1101="food/food trucks","food",N1101="theater/spaces","theater",N1101="theater/musical","theater",N1101="theater/plays","theater",N1101="technology/web","technology",N1101="technology/space exploration","technology",N1101="technology/makerspaces","technology",N1101="technology/hardware","technology",N1101="technology/gadgets","technology",N1101="technology/wearables","technology",N1101="film &amp; video/television","film &amp; video",N1101="film &amp; video/animation","film &amp; video",N1101="film &amp; video/science fiction","film &amp; video",N1101="film &amp; video/documentary","film &amp; video",N1101="film &amp; video/drama","film &amp; video",N1101="film &amp; video/shorts","film &amp; video",N1101="games/video games","games",N1101="games/tabletop games","games",N1101="games/mobile games","games",N1101="journalism/audio","journalism",N1101="photography/people","photography",N1101="photography/photobooks","photography",N1101="photography/places","photography",N1101="photography/nature","photography",N1101="music/electronic music","music",N1101="music/rock","music",N1101="music/indie rock","music",N1101="music/faith","music",N1101="publishing/children's books","publishing",N1101="publishing/art books","publishing",N1101="publishing/fiction","publishing",N1101="publishing/translations","publishing",N1101="music/pop","music",N1101="music/classical music","music",N1101="publishing/nonfiction","publishing",N1101="publishing/radio &amp; podcasts","publishing",N1101="music/world music","music",N1101="music/metal","music",N1101="music/jazz","music","TRUE","FALSE")</f>
        <v>games</v>
      </c>
      <c r="R1101" t="str" cm="1">
        <f t="array" ref="R1101">_xlfn.IFS(N1101="food/small batch","small batch",N1101="food/restaurants","retaurants",N1101="food/food trucks","food trucks",N1101="theater/spaces","spaces",N1101="theater/musical","musical",N1101="theater/plays","plays",N1101="technology/web","web",N1101="technology/space exploration","space exploration",N1101="technology/makerspaces","makerspaces",N1101="technology/hardware","hardware",N1101="technology/gadgets","gadgets",N1101="technology/wearables","wearables",N1101="film &amp; video/television","television",N1101="film &amp; video/animation","animation",N1101="film &amp; video/science fiction","science fiction",N1101="film &amp; video/documentary","documentary",N1101="film &amp; video/drama","drama",N1101="film &amp; video/shorts","shorts",N1101="games/video games","video games",N1101="games/tabletop games","tabletop games",N1101="games/mobile games","mobile games",N1101="journalism/audio","audio",N1101="photography/people","people",N1101="photography/photobooks","photobooks",N1101="photography/places","places",N1101="photography/nature","nature",N1101="music/electronic music","electronic music",N1101="music/rock","rock",N1101="music/indie rock","indie rock",N1101="music/faith","faith",N1101="publishing/children's books","children's books",N1101="publishing/art books","art books",N1101="publishing/fiction","fiction",N1101="publishing/translations","translations",N1101="music/pop","pop",N1101="music/classical music","classical music",N1101="publishing/nonfiction","nonfiction",N1101="publishing/radio &amp; podcasts","radio &amp; podcasts",N1101="music/world music","world music",N1101="music/metal","metal",N1101="music/jazz","jazz","TRUE","FALSE")</f>
        <v>video games</v>
      </c>
      <c r="S1101" s="5">
        <f t="shared" si="70"/>
        <v>42107.836435185185</v>
      </c>
      <c r="T1101" s="5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68"/>
        <v>2.5</v>
      </c>
      <c r="P1102" s="24">
        <f t="shared" si="69"/>
        <v>10</v>
      </c>
      <c r="Q1102" t="str" cm="1">
        <f t="array" ref="Q1102">_xlfn.IFS(N1102="food/small batch","food",N1102="food/restaurants","food",N1102="food/food trucks","food",N1102="theater/spaces","theater",N1102="theater/musical","theater",N1102="theater/plays","theater",N1102="technology/web","technology",N1102="technology/space exploration","technology",N1102="technology/makerspaces","technology",N1102="technology/hardware","technology",N1102="technology/gadgets","technology",N1102="technology/wearables","technology",N1102="film &amp; video/television","film &amp; video",N1102="film &amp; video/animation","film &amp; video",N1102="film &amp; video/science fiction","film &amp; video",N1102="film &amp; video/documentary","film &amp; video",N1102="film &amp; video/drama","film &amp; video",N1102="film &amp; video/shorts","film &amp; video",N1102="games/video games","games",N1102="games/tabletop games","games",N1102="games/mobile games","games",N1102="journalism/audio","journalism",N1102="photography/people","photography",N1102="photography/photobooks","photography",N1102="photography/places","photography",N1102="photography/nature","photography",N1102="music/electronic music","music",N1102="music/rock","music",N1102="music/indie rock","music",N1102="music/faith","music",N1102="publishing/children's books","publishing",N1102="publishing/art books","publishing",N1102="publishing/fiction","publishing",N1102="publishing/translations","publishing",N1102="music/pop","music",N1102="music/classical music","music",N1102="publishing/nonfiction","publishing",N1102="publishing/radio &amp; podcasts","publishing",N1102="music/world music","music",N1102="music/metal","music",N1102="music/jazz","music","TRUE","FALSE")</f>
        <v>games</v>
      </c>
      <c r="R1102" t="str" cm="1">
        <f t="array" ref="R1102">_xlfn.IFS(N1102="food/small batch","small batch",N1102="food/restaurants","retaurants",N1102="food/food trucks","food trucks",N1102="theater/spaces","spaces",N1102="theater/musical","musical",N1102="theater/plays","plays",N1102="technology/web","web",N1102="technology/space exploration","space exploration",N1102="technology/makerspaces","makerspaces",N1102="technology/hardware","hardware",N1102="technology/gadgets","gadgets",N1102="technology/wearables","wearables",N1102="film &amp; video/television","television",N1102="film &amp; video/animation","animation",N1102="film &amp; video/science fiction","science fiction",N1102="film &amp; video/documentary","documentary",N1102="film &amp; video/drama","drama",N1102="film &amp; video/shorts","shorts",N1102="games/video games","video games",N1102="games/tabletop games","tabletop games",N1102="games/mobile games","mobile games",N1102="journalism/audio","audio",N1102="photography/people","people",N1102="photography/photobooks","photobooks",N1102="photography/places","places",N1102="photography/nature","nature",N1102="music/electronic music","electronic music",N1102="music/rock","rock",N1102="music/indie rock","indie rock",N1102="music/faith","faith",N1102="publishing/children's books","children's books",N1102="publishing/art books","art books",N1102="publishing/fiction","fiction",N1102="publishing/translations","translations",N1102="music/pop","pop",N1102="music/classical music","classical music",N1102="publishing/nonfiction","nonfiction",N1102="publishing/radio &amp; podcasts","radio &amp; podcasts",N1102="music/world music","world music",N1102="music/metal","metal",N1102="music/jazz","jazz","TRUE","FALSE")</f>
        <v>video games</v>
      </c>
      <c r="S1102" s="5">
        <f t="shared" si="70"/>
        <v>42384.110775462963</v>
      </c>
      <c r="T1102" s="5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68"/>
        <v>4.1000000000000002E-2</v>
      </c>
      <c r="P1103" s="24">
        <f t="shared" si="69"/>
        <v>6.833333333333333</v>
      </c>
      <c r="Q1103" t="str" cm="1">
        <f t="array" ref="Q1103">_xlfn.IFS(N1103="food/small batch","food",N1103="food/restaurants","food",N1103="food/food trucks","food",N1103="theater/spaces","theater",N1103="theater/musical","theater",N1103="theater/plays","theater",N1103="technology/web","technology",N1103="technology/space exploration","technology",N1103="technology/makerspaces","technology",N1103="technology/hardware","technology",N1103="technology/gadgets","technology",N1103="technology/wearables","technology",N1103="film &amp; video/television","film &amp; video",N1103="film &amp; video/animation","film &amp; video",N1103="film &amp; video/science fiction","film &amp; video",N1103="film &amp; video/documentary","film &amp; video",N1103="film &amp; video/drama","film &amp; video",N1103="film &amp; video/shorts","film &amp; video",N1103="games/video games","games",N1103="games/tabletop games","games",N1103="games/mobile games","games",N1103="journalism/audio","journalism",N1103="photography/people","photography",N1103="photography/photobooks","photography",N1103="photography/places","photography",N1103="photography/nature","photography",N1103="music/electronic music","music",N1103="music/rock","music",N1103="music/indie rock","music",N1103="music/faith","music",N1103="publishing/children's books","publishing",N1103="publishing/art books","publishing",N1103="publishing/fiction","publishing",N1103="publishing/translations","publishing",N1103="music/pop","music",N1103="music/classical music","music",N1103="publishing/nonfiction","publishing",N1103="publishing/radio &amp; podcasts","publishing",N1103="music/world music","music",N1103="music/metal","music",N1103="music/jazz","music","TRUE","FALSE")</f>
        <v>games</v>
      </c>
      <c r="R1103" t="str" cm="1">
        <f t="array" ref="R1103">_xlfn.IFS(N1103="food/small batch","small batch",N1103="food/restaurants","retaurants",N1103="food/food trucks","food trucks",N1103="theater/spaces","spaces",N1103="theater/musical","musical",N1103="theater/plays","plays",N1103="technology/web","web",N1103="technology/space exploration","space exploration",N1103="technology/makerspaces","makerspaces",N1103="technology/hardware","hardware",N1103="technology/gadgets","gadgets",N1103="technology/wearables","wearables",N1103="film &amp; video/television","television",N1103="film &amp; video/animation","animation",N1103="film &amp; video/science fiction","science fiction",N1103="film &amp; video/documentary","documentary",N1103="film &amp; video/drama","drama",N1103="film &amp; video/shorts","shorts",N1103="games/video games","video games",N1103="games/tabletop games","tabletop games",N1103="games/mobile games","mobile games",N1103="journalism/audio","audio",N1103="photography/people","people",N1103="photography/photobooks","photobooks",N1103="photography/places","places",N1103="photography/nature","nature",N1103="music/electronic music","electronic music",N1103="music/rock","rock",N1103="music/indie rock","indie rock",N1103="music/faith","faith",N1103="publishing/children's books","children's books",N1103="publishing/art books","art books",N1103="publishing/fiction","fiction",N1103="publishing/translations","translations",N1103="music/pop","pop",N1103="music/classical music","classical music",N1103="publishing/nonfiction","nonfiction",N1103="publishing/radio &amp; podcasts","radio &amp; podcasts",N1103="music/world music","world music",N1103="music/metal","metal",N1103="music/jazz","jazz","TRUE","FALSE")</f>
        <v>video games</v>
      </c>
      <c r="S1103" s="5">
        <f t="shared" si="70"/>
        <v>42538.77243055556</v>
      </c>
      <c r="T1103" s="5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68"/>
        <v>5.3125</v>
      </c>
      <c r="P1104" s="24">
        <f t="shared" si="69"/>
        <v>17.708333333333332</v>
      </c>
      <c r="Q1104" t="str" cm="1">
        <f t="array" ref="Q1104">_xlfn.IFS(N1104="food/small batch","food",N1104="food/restaurants","food",N1104="food/food trucks","food",N1104="theater/spaces","theater",N1104="theater/musical","theater",N1104="theater/plays","theater",N1104="technology/web","technology",N1104="technology/space exploration","technology",N1104="technology/makerspaces","technology",N1104="technology/hardware","technology",N1104="technology/gadgets","technology",N1104="technology/wearables","technology",N1104="film &amp; video/television","film &amp; video",N1104="film &amp; video/animation","film &amp; video",N1104="film &amp; video/science fiction","film &amp; video",N1104="film &amp; video/documentary","film &amp; video",N1104="film &amp; video/drama","film &amp; video",N1104="film &amp; video/shorts","film &amp; video",N1104="games/video games","games",N1104="games/tabletop games","games",N1104="games/mobile games","games",N1104="journalism/audio","journalism",N1104="photography/people","photography",N1104="photography/photobooks","photography",N1104="photography/places","photography",N1104="photography/nature","photography",N1104="music/electronic music","music",N1104="music/rock","music",N1104="music/indie rock","music",N1104="music/faith","music",N1104="publishing/children's books","publishing",N1104="publishing/art books","publishing",N1104="publishing/fiction","publishing",N1104="publishing/translations","publishing",N1104="music/pop","music",N1104="music/classical music","music",N1104="publishing/nonfiction","publishing",N1104="publishing/radio &amp; podcasts","publishing",N1104="music/world music","music",N1104="music/metal","music",N1104="music/jazz","music","TRUE","FALSE")</f>
        <v>games</v>
      </c>
      <c r="R1104" t="str" cm="1">
        <f t="array" ref="R1104">_xlfn.IFS(N1104="food/small batch","small batch",N1104="food/restaurants","retaurants",N1104="food/food trucks","food trucks",N1104="theater/spaces","spaces",N1104="theater/musical","musical",N1104="theater/plays","plays",N1104="technology/web","web",N1104="technology/space exploration","space exploration",N1104="technology/makerspaces","makerspaces",N1104="technology/hardware","hardware",N1104="technology/gadgets","gadgets",N1104="technology/wearables","wearables",N1104="film &amp; video/television","television",N1104="film &amp; video/animation","animation",N1104="film &amp; video/science fiction","science fiction",N1104="film &amp; video/documentary","documentary",N1104="film &amp; video/drama","drama",N1104="film &amp; video/shorts","shorts",N1104="games/video games","video games",N1104="games/tabletop games","tabletop games",N1104="games/mobile games","mobile games",N1104="journalism/audio","audio",N1104="photography/people","people",N1104="photography/photobooks","photobooks",N1104="photography/places","places",N1104="photography/nature","nature",N1104="music/electronic music","electronic music",N1104="music/rock","rock",N1104="music/indie rock","indie rock",N1104="music/faith","faith",N1104="publishing/children's books","children's books",N1104="publishing/art books","art books",N1104="publishing/fiction","fiction",N1104="publishing/translations","translations",N1104="music/pop","pop",N1104="music/classical music","classical music",N1104="publishing/nonfiction","nonfiction",N1104="publishing/radio &amp; podcasts","radio &amp; podcasts",N1104="music/world music","world music",N1104="music/metal","metal",N1104="music/jazz","jazz","TRUE","FALSE")</f>
        <v>video games</v>
      </c>
      <c r="S1104" s="5">
        <f t="shared" si="70"/>
        <v>41577.045428240745</v>
      </c>
      <c r="T1104" s="5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68"/>
        <v>1.6199999999999999</v>
      </c>
      <c r="P1105" s="24">
        <f t="shared" si="69"/>
        <v>16.2</v>
      </c>
      <c r="Q1105" t="str" cm="1">
        <f t="array" ref="Q1105">_xlfn.IFS(N1105="food/small batch","food",N1105="food/restaurants","food",N1105="food/food trucks","food",N1105="theater/spaces","theater",N1105="theater/musical","theater",N1105="theater/plays","theater",N1105="technology/web","technology",N1105="technology/space exploration","technology",N1105="technology/makerspaces","technology",N1105="technology/hardware","technology",N1105="technology/gadgets","technology",N1105="technology/wearables","technology",N1105="film &amp; video/television","film &amp; video",N1105="film &amp; video/animation","film &amp; video",N1105="film &amp; video/science fiction","film &amp; video",N1105="film &amp; video/documentary","film &amp; video",N1105="film &amp; video/drama","film &amp; video",N1105="film &amp; video/shorts","film &amp; video",N1105="games/video games","games",N1105="games/tabletop games","games",N1105="games/mobile games","games",N1105="journalism/audio","journalism",N1105="photography/people","photography",N1105="photography/photobooks","photography",N1105="photography/places","photography",N1105="photography/nature","photography",N1105="music/electronic music","music",N1105="music/rock","music",N1105="music/indie rock","music",N1105="music/faith","music",N1105="publishing/children's books","publishing",N1105="publishing/art books","publishing",N1105="publishing/fiction","publishing",N1105="publishing/translations","publishing",N1105="music/pop","music",N1105="music/classical music","music",N1105="publishing/nonfiction","publishing",N1105="publishing/radio &amp; podcasts","publishing",N1105="music/world music","music",N1105="music/metal","music",N1105="music/jazz","music","TRUE","FALSE")</f>
        <v>games</v>
      </c>
      <c r="R1105" t="str" cm="1">
        <f t="array" ref="R1105">_xlfn.IFS(N1105="food/small batch","small batch",N1105="food/restaurants","retaurants",N1105="food/food trucks","food trucks",N1105="theater/spaces","spaces",N1105="theater/musical","musical",N1105="theater/plays","plays",N1105="technology/web","web",N1105="technology/space exploration","space exploration",N1105="technology/makerspaces","makerspaces",N1105="technology/hardware","hardware",N1105="technology/gadgets","gadgets",N1105="technology/wearables","wearables",N1105="film &amp; video/television","television",N1105="film &amp; video/animation","animation",N1105="film &amp; video/science fiction","science fiction",N1105="film &amp; video/documentary","documentary",N1105="film &amp; video/drama","drama",N1105="film &amp; video/shorts","shorts",N1105="games/video games","video games",N1105="games/tabletop games","tabletop games",N1105="games/mobile games","mobile games",N1105="journalism/audio","audio",N1105="photography/people","people",N1105="photography/photobooks","photobooks",N1105="photography/places","places",N1105="photography/nature","nature",N1105="music/electronic music","electronic music",N1105="music/rock","rock",N1105="music/indie rock","indie rock",N1105="music/faith","faith",N1105="publishing/children's books","children's books",N1105="publishing/art books","art books",N1105="publishing/fiction","fiction",N1105="publishing/translations","translations",N1105="music/pop","pop",N1105="music/classical music","classical music",N1105="publishing/nonfiction","nonfiction",N1105="publishing/radio &amp; podcasts","radio &amp; podcasts",N1105="music/world music","world music",N1105="music/metal","metal",N1105="music/jazz","jazz","TRUE","FALSE")</f>
        <v>video games</v>
      </c>
      <c r="S1105" s="5">
        <f t="shared" si="70"/>
        <v>42479.22210648148</v>
      </c>
      <c r="T1105" s="5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68"/>
        <v>4.9516666666666671</v>
      </c>
      <c r="P1106" s="24">
        <f t="shared" si="69"/>
        <v>80.297297297297291</v>
      </c>
      <c r="Q1106" t="str" cm="1">
        <f t="array" ref="Q1106">_xlfn.IFS(N1106="food/small batch","food",N1106="food/restaurants","food",N1106="food/food trucks","food",N1106="theater/spaces","theater",N1106="theater/musical","theater",N1106="theater/plays","theater",N1106="technology/web","technology",N1106="technology/space exploration","technology",N1106="technology/makerspaces","technology",N1106="technology/hardware","technology",N1106="technology/gadgets","technology",N1106="technology/wearables","technology",N1106="film &amp; video/television","film &amp; video",N1106="film &amp; video/animation","film &amp; video",N1106="film &amp; video/science fiction","film &amp; video",N1106="film &amp; video/documentary","film &amp; video",N1106="film &amp; video/drama","film &amp; video",N1106="film &amp; video/shorts","film &amp; video",N1106="games/video games","games",N1106="games/tabletop games","games",N1106="games/mobile games","games",N1106="journalism/audio","journalism",N1106="photography/people","photography",N1106="photography/photobooks","photography",N1106="photography/places","photography",N1106="photography/nature","photography",N1106="music/electronic music","music",N1106="music/rock","music",N1106="music/indie rock","music",N1106="music/faith","music",N1106="publishing/children's books","publishing",N1106="publishing/art books","publishing",N1106="publishing/fiction","publishing",N1106="publishing/translations","publishing",N1106="music/pop","music",N1106="music/classical music","music",N1106="publishing/nonfiction","publishing",N1106="publishing/radio &amp; podcasts","publishing",N1106="music/world music","music",N1106="music/metal","music",N1106="music/jazz","music","TRUE","FALSE")</f>
        <v>games</v>
      </c>
      <c r="R1106" t="str" cm="1">
        <f t="array" ref="R1106">_xlfn.IFS(N1106="food/small batch","small batch",N1106="food/restaurants","retaurants",N1106="food/food trucks","food trucks",N1106="theater/spaces","spaces",N1106="theater/musical","musical",N1106="theater/plays","plays",N1106="technology/web","web",N1106="technology/space exploration","space exploration",N1106="technology/makerspaces","makerspaces",N1106="technology/hardware","hardware",N1106="technology/gadgets","gadgets",N1106="technology/wearables","wearables",N1106="film &amp; video/television","television",N1106="film &amp; video/animation","animation",N1106="film &amp; video/science fiction","science fiction",N1106="film &amp; video/documentary","documentary",N1106="film &amp; video/drama","drama",N1106="film &amp; video/shorts","shorts",N1106="games/video games","video games",N1106="games/tabletop games","tabletop games",N1106="games/mobile games","mobile games",N1106="journalism/audio","audio",N1106="photography/people","people",N1106="photography/photobooks","photobooks",N1106="photography/places","places",N1106="photography/nature","nature",N1106="music/electronic music","electronic music",N1106="music/rock","rock",N1106="music/indie rock","indie rock",N1106="music/faith","faith",N1106="publishing/children's books","children's books",N1106="publishing/art books","art books",N1106="publishing/fiction","fiction",N1106="publishing/translations","translations",N1106="music/pop","pop",N1106="music/classical music","classical music",N1106="publishing/nonfiction","nonfiction",N1106="publishing/radio &amp; podcasts","radio &amp; podcasts",N1106="music/world music","world music",N1106="music/metal","metal",N1106="music/jazz","jazz","TRUE","FALSE")</f>
        <v>video games</v>
      </c>
      <c r="S1106" s="5">
        <f t="shared" si="70"/>
        <v>41771.40996527778</v>
      </c>
      <c r="T1106" s="5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68"/>
        <v>0.159</v>
      </c>
      <c r="P1107" s="24">
        <f t="shared" si="69"/>
        <v>71.55</v>
      </c>
      <c r="Q1107" t="str" cm="1">
        <f t="array" ref="Q1107">_xlfn.IFS(N1107="food/small batch","food",N1107="food/restaurants","food",N1107="food/food trucks","food",N1107="theater/spaces","theater",N1107="theater/musical","theater",N1107="theater/plays","theater",N1107="technology/web","technology",N1107="technology/space exploration","technology",N1107="technology/makerspaces","technology",N1107="technology/hardware","technology",N1107="technology/gadgets","technology",N1107="technology/wearables","technology",N1107="film &amp; video/television","film &amp; video",N1107="film &amp; video/animation","film &amp; video",N1107="film &amp; video/science fiction","film &amp; video",N1107="film &amp; video/documentary","film &amp; video",N1107="film &amp; video/drama","film &amp; video",N1107="film &amp; video/shorts","film &amp; video",N1107="games/video games","games",N1107="games/tabletop games","games",N1107="games/mobile games","games",N1107="journalism/audio","journalism",N1107="photography/people","photography",N1107="photography/photobooks","photography",N1107="photography/places","photography",N1107="photography/nature","photography",N1107="music/electronic music","music",N1107="music/rock","music",N1107="music/indie rock","music",N1107="music/faith","music",N1107="publishing/children's books","publishing",N1107="publishing/art books","publishing",N1107="publishing/fiction","publishing",N1107="publishing/translations","publishing",N1107="music/pop","music",N1107="music/classical music","music",N1107="publishing/nonfiction","publishing",N1107="publishing/radio &amp; podcasts","publishing",N1107="music/world music","music",N1107="music/metal","music",N1107="music/jazz","music","TRUE","FALSE")</f>
        <v>games</v>
      </c>
      <c r="R1107" t="str" cm="1">
        <f t="array" ref="R1107">_xlfn.IFS(N1107="food/small batch","small batch",N1107="food/restaurants","retaurants",N1107="food/food trucks","food trucks",N1107="theater/spaces","spaces",N1107="theater/musical","musical",N1107="theater/plays","plays",N1107="technology/web","web",N1107="technology/space exploration","space exploration",N1107="technology/makerspaces","makerspaces",N1107="technology/hardware","hardware",N1107="technology/gadgets","gadgets",N1107="technology/wearables","wearables",N1107="film &amp; video/television","television",N1107="film &amp; video/animation","animation",N1107="film &amp; video/science fiction","science fiction",N1107="film &amp; video/documentary","documentary",N1107="film &amp; video/drama","drama",N1107="film &amp; video/shorts","shorts",N1107="games/video games","video games",N1107="games/tabletop games","tabletop games",N1107="games/mobile games","mobile games",N1107="journalism/audio","audio",N1107="photography/people","people",N1107="photography/photobooks","photobooks",N1107="photography/places","places",N1107="photography/nature","nature",N1107="music/electronic music","electronic music",N1107="music/rock","rock",N1107="music/indie rock","indie rock",N1107="music/faith","faith",N1107="publishing/children's books","children's books",N1107="publishing/art books","art books",N1107="publishing/fiction","fiction",N1107="publishing/translations","translations",N1107="music/pop","pop",N1107="music/classical music","classical music",N1107="publishing/nonfiction","nonfiction",N1107="publishing/radio &amp; podcasts","radio &amp; podcasts",N1107="music/world music","world music",N1107="music/metal","metal",N1107="music/jazz","jazz","TRUE","FALSE")</f>
        <v>video games</v>
      </c>
      <c r="S1107" s="5">
        <f t="shared" si="70"/>
        <v>41692.135729166665</v>
      </c>
      <c r="T1107" s="5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68"/>
        <v>41.25</v>
      </c>
      <c r="P1108" s="24">
        <f t="shared" si="69"/>
        <v>23.571428571428573</v>
      </c>
      <c r="Q1108" t="str" cm="1">
        <f t="array" ref="Q1108">_xlfn.IFS(N1108="food/small batch","food",N1108="food/restaurants","food",N1108="food/food trucks","food",N1108="theater/spaces","theater",N1108="theater/musical","theater",N1108="theater/plays","theater",N1108="technology/web","technology",N1108="technology/space exploration","technology",N1108="technology/makerspaces","technology",N1108="technology/hardware","technology",N1108="technology/gadgets","technology",N1108="technology/wearables","technology",N1108="film &amp; video/television","film &amp; video",N1108="film &amp; video/animation","film &amp; video",N1108="film &amp; video/science fiction","film &amp; video",N1108="film &amp; video/documentary","film &amp; video",N1108="film &amp; video/drama","film &amp; video",N1108="film &amp; video/shorts","film &amp; video",N1108="games/video games","games",N1108="games/tabletop games","games",N1108="games/mobile games","games",N1108="journalism/audio","journalism",N1108="photography/people","photography",N1108="photography/photobooks","photography",N1108="photography/places","photography",N1108="photography/nature","photography",N1108="music/electronic music","music",N1108="music/rock","music",N1108="music/indie rock","music",N1108="music/faith","music",N1108="publishing/children's books","publishing",N1108="publishing/art books","publishing",N1108="publishing/fiction","publishing",N1108="publishing/translations","publishing",N1108="music/pop","music",N1108="music/classical music","music",N1108="publishing/nonfiction","publishing",N1108="publishing/radio &amp; podcasts","publishing",N1108="music/world music","music",N1108="music/metal","music",N1108="music/jazz","music","TRUE","FALSE")</f>
        <v>games</v>
      </c>
      <c r="R1108" t="str" cm="1">
        <f t="array" ref="R1108">_xlfn.IFS(N1108="food/small batch","small batch",N1108="food/restaurants","retaurants",N1108="food/food trucks","food trucks",N1108="theater/spaces","spaces",N1108="theater/musical","musical",N1108="theater/plays","plays",N1108="technology/web","web",N1108="technology/space exploration","space exploration",N1108="technology/makerspaces","makerspaces",N1108="technology/hardware","hardware",N1108="technology/gadgets","gadgets",N1108="technology/wearables","wearables",N1108="film &amp; video/television","television",N1108="film &amp; video/animation","animation",N1108="film &amp; video/science fiction","science fiction",N1108="film &amp; video/documentary","documentary",N1108="film &amp; video/drama","drama",N1108="film &amp; video/shorts","shorts",N1108="games/video games","video games",N1108="games/tabletop games","tabletop games",N1108="games/mobile games","mobile games",N1108="journalism/audio","audio",N1108="photography/people","people",N1108="photography/photobooks","photobooks",N1108="photography/places","places",N1108="photography/nature","nature",N1108="music/electronic music","electronic music",N1108="music/rock","rock",N1108="music/indie rock","indie rock",N1108="music/faith","faith",N1108="publishing/children's books","children's books",N1108="publishing/art books","art books",N1108="publishing/fiction","fiction",N1108="publishing/translations","translations",N1108="music/pop","pop",N1108="music/classical music","classical music",N1108="publishing/nonfiction","nonfiction",N1108="publishing/radio &amp; podcasts","radio &amp; podcasts",N1108="music/world music","world music",N1108="music/metal","metal",N1108="music/jazz","jazz","TRUE","FALSE")</f>
        <v>video games</v>
      </c>
      <c r="S1108" s="5">
        <f t="shared" si="70"/>
        <v>40973.740451388891</v>
      </c>
      <c r="T1108" s="5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68"/>
        <v>0</v>
      </c>
      <c r="P1109" s="24" t="e">
        <f t="shared" si="69"/>
        <v>#DIV/0!</v>
      </c>
      <c r="Q1109" t="str" cm="1">
        <f t="array" ref="Q1109">_xlfn.IFS(N1109="food/small batch","food",N1109="food/restaurants","food",N1109="food/food trucks","food",N1109="theater/spaces","theater",N1109="theater/musical","theater",N1109="theater/plays","theater",N1109="technology/web","technology",N1109="technology/space exploration","technology",N1109="technology/makerspaces","technology",N1109="technology/hardware","technology",N1109="technology/gadgets","technology",N1109="technology/wearables","technology",N1109="film &amp; video/television","film &amp; video",N1109="film &amp; video/animation","film &amp; video",N1109="film &amp; video/science fiction","film &amp; video",N1109="film &amp; video/documentary","film &amp; video",N1109="film &amp; video/drama","film &amp; video",N1109="film &amp; video/shorts","film &amp; video",N1109="games/video games","games",N1109="games/tabletop games","games",N1109="games/mobile games","games",N1109="journalism/audio","journalism",N1109="photography/people","photography",N1109="photography/photobooks","photography",N1109="photography/places","photography",N1109="photography/nature","photography",N1109="music/electronic music","music",N1109="music/rock","music",N1109="music/indie rock","music",N1109="music/faith","music",N1109="publishing/children's books","publishing",N1109="publishing/art books","publishing",N1109="publishing/fiction","publishing",N1109="publishing/translations","publishing",N1109="music/pop","music",N1109="music/classical music","music",N1109="publishing/nonfiction","publishing",N1109="publishing/radio &amp; podcasts","publishing",N1109="music/world music","music",N1109="music/metal","music",N1109="music/jazz","music","TRUE","FALSE")</f>
        <v>games</v>
      </c>
      <c r="R1109" t="str" cm="1">
        <f t="array" ref="R1109">_xlfn.IFS(N1109="food/small batch","small batch",N1109="food/restaurants","retaurants",N1109="food/food trucks","food trucks",N1109="theater/spaces","spaces",N1109="theater/musical","musical",N1109="theater/plays","plays",N1109="technology/web","web",N1109="technology/space exploration","space exploration",N1109="technology/makerspaces","makerspaces",N1109="technology/hardware","hardware",N1109="technology/gadgets","gadgets",N1109="technology/wearables","wearables",N1109="film &amp; video/television","television",N1109="film &amp; video/animation","animation",N1109="film &amp; video/science fiction","science fiction",N1109="film &amp; video/documentary","documentary",N1109="film &amp; video/drama","drama",N1109="film &amp; video/shorts","shorts",N1109="games/video games","video games",N1109="games/tabletop games","tabletop games",N1109="games/mobile games","mobile games",N1109="journalism/audio","audio",N1109="photography/people","people",N1109="photography/photobooks","photobooks",N1109="photography/places","places",N1109="photography/nature","nature",N1109="music/electronic music","electronic music",N1109="music/rock","rock",N1109="music/indie rock","indie rock",N1109="music/faith","faith",N1109="publishing/children's books","children's books",N1109="publishing/art books","art books",N1109="publishing/fiction","fiction",N1109="publishing/translations","translations",N1109="music/pop","pop",N1109="music/classical music","classical music",N1109="publishing/nonfiction","nonfiction",N1109="publishing/radio &amp; podcasts","radio &amp; podcasts",N1109="music/world music","world music",N1109="music/metal","metal",N1109="music/jazz","jazz","TRUE","FALSE")</f>
        <v>video games</v>
      </c>
      <c r="S1109" s="5">
        <f t="shared" si="70"/>
        <v>41813.861388888887</v>
      </c>
      <c r="T1109" s="5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68"/>
        <v>2.93</v>
      </c>
      <c r="P1110" s="24">
        <f t="shared" si="69"/>
        <v>34.88095238095238</v>
      </c>
      <c r="Q1110" t="str" cm="1">
        <f t="array" ref="Q1110">_xlfn.IFS(N1110="food/small batch","food",N1110="food/restaurants","food",N1110="food/food trucks","food",N1110="theater/spaces","theater",N1110="theater/musical","theater",N1110="theater/plays","theater",N1110="technology/web","technology",N1110="technology/space exploration","technology",N1110="technology/makerspaces","technology",N1110="technology/hardware","technology",N1110="technology/gadgets","technology",N1110="technology/wearables","technology",N1110="film &amp; video/television","film &amp; video",N1110="film &amp; video/animation","film &amp; video",N1110="film &amp; video/science fiction","film &amp; video",N1110="film &amp; video/documentary","film &amp; video",N1110="film &amp; video/drama","film &amp; video",N1110="film &amp; video/shorts","film &amp; video",N1110="games/video games","games",N1110="games/tabletop games","games",N1110="games/mobile games","games",N1110="journalism/audio","journalism",N1110="photography/people","photography",N1110="photography/photobooks","photography",N1110="photography/places","photography",N1110="photography/nature","photography",N1110="music/electronic music","music",N1110="music/rock","music",N1110="music/indie rock","music",N1110="music/faith","music",N1110="publishing/children's books","publishing",N1110="publishing/art books","publishing",N1110="publishing/fiction","publishing",N1110="publishing/translations","publishing",N1110="music/pop","music",N1110="music/classical music","music",N1110="publishing/nonfiction","publishing",N1110="publishing/radio &amp; podcasts","publishing",N1110="music/world music","music",N1110="music/metal","music",N1110="music/jazz","music","TRUE","FALSE")</f>
        <v>games</v>
      </c>
      <c r="R1110" t="str" cm="1">
        <f t="array" ref="R1110">_xlfn.IFS(N1110="food/small batch","small batch",N1110="food/restaurants","retaurants",N1110="food/food trucks","food trucks",N1110="theater/spaces","spaces",N1110="theater/musical","musical",N1110="theater/plays","plays",N1110="technology/web","web",N1110="technology/space exploration","space exploration",N1110="technology/makerspaces","makerspaces",N1110="technology/hardware","hardware",N1110="technology/gadgets","gadgets",N1110="technology/wearables","wearables",N1110="film &amp; video/television","television",N1110="film &amp; video/animation","animation",N1110="film &amp; video/science fiction","science fiction",N1110="film &amp; video/documentary","documentary",N1110="film &amp; video/drama","drama",N1110="film &amp; video/shorts","shorts",N1110="games/video games","video games",N1110="games/tabletop games","tabletop games",N1110="games/mobile games","mobile games",N1110="journalism/audio","audio",N1110="photography/people","people",N1110="photography/photobooks","photobooks",N1110="photography/places","places",N1110="photography/nature","nature",N1110="music/electronic music","electronic music",N1110="music/rock","rock",N1110="music/indie rock","indie rock",N1110="music/faith","faith",N1110="publishing/children's books","children's books",N1110="publishing/art books","art books",N1110="publishing/fiction","fiction",N1110="publishing/translations","translations",N1110="music/pop","pop",N1110="music/classical music","classical music",N1110="publishing/nonfiction","nonfiction",N1110="publishing/radio &amp; podcasts","radio &amp; podcasts",N1110="music/world music","world music",N1110="music/metal","metal",N1110="music/jazz","jazz","TRUE","FALSE")</f>
        <v>video games</v>
      </c>
      <c r="S1110" s="5">
        <f t="shared" si="70"/>
        <v>40952.636979166666</v>
      </c>
      <c r="T1110" s="5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68"/>
        <v>0.44999999999999996</v>
      </c>
      <c r="P1111" s="24">
        <f t="shared" si="69"/>
        <v>15</v>
      </c>
      <c r="Q1111" t="str" cm="1">
        <f t="array" ref="Q1111">_xlfn.IFS(N1111="food/small batch","food",N1111="food/restaurants","food",N1111="food/food trucks","food",N1111="theater/spaces","theater",N1111="theater/musical","theater",N1111="theater/plays","theater",N1111="technology/web","technology",N1111="technology/space exploration","technology",N1111="technology/makerspaces","technology",N1111="technology/hardware","technology",N1111="technology/gadgets","technology",N1111="technology/wearables","technology",N1111="film &amp; video/television","film &amp; video",N1111="film &amp; video/animation","film &amp; video",N1111="film &amp; video/science fiction","film &amp; video",N1111="film &amp; video/documentary","film &amp; video",N1111="film &amp; video/drama","film &amp; video",N1111="film &amp; video/shorts","film &amp; video",N1111="games/video games","games",N1111="games/tabletop games","games",N1111="games/mobile games","games",N1111="journalism/audio","journalism",N1111="photography/people","photography",N1111="photography/photobooks","photography",N1111="photography/places","photography",N1111="photography/nature","photography",N1111="music/electronic music","music",N1111="music/rock","music",N1111="music/indie rock","music",N1111="music/faith","music",N1111="publishing/children's books","publishing",N1111="publishing/art books","publishing",N1111="publishing/fiction","publishing",N1111="publishing/translations","publishing",N1111="music/pop","music",N1111="music/classical music","music",N1111="publishing/nonfiction","publishing",N1111="publishing/radio &amp; podcasts","publishing",N1111="music/world music","music",N1111="music/metal","music",N1111="music/jazz","music","TRUE","FALSE")</f>
        <v>games</v>
      </c>
      <c r="R1111" t="str" cm="1">
        <f t="array" ref="R1111">_xlfn.IFS(N1111="food/small batch","small batch",N1111="food/restaurants","retaurants",N1111="food/food trucks","food trucks",N1111="theater/spaces","spaces",N1111="theater/musical","musical",N1111="theater/plays","plays",N1111="technology/web","web",N1111="technology/space exploration","space exploration",N1111="technology/makerspaces","makerspaces",N1111="technology/hardware","hardware",N1111="technology/gadgets","gadgets",N1111="technology/wearables","wearables",N1111="film &amp; video/television","television",N1111="film &amp; video/animation","animation",N1111="film &amp; video/science fiction","science fiction",N1111="film &amp; video/documentary","documentary",N1111="film &amp; video/drama","drama",N1111="film &amp; video/shorts","shorts",N1111="games/video games","video games",N1111="games/tabletop games","tabletop games",N1111="games/mobile games","mobile games",N1111="journalism/audio","audio",N1111="photography/people","people",N1111="photography/photobooks","photobooks",N1111="photography/places","places",N1111="photography/nature","nature",N1111="music/electronic music","electronic music",N1111="music/rock","rock",N1111="music/indie rock","indie rock",N1111="music/faith","faith",N1111="publishing/children's books","children's books",N1111="publishing/art books","art books",N1111="publishing/fiction","fiction",N1111="publishing/translations","translations",N1111="music/pop","pop",N1111="music/classical music","classical music",N1111="publishing/nonfiction","nonfiction",N1111="publishing/radio &amp; podcasts","radio &amp; podcasts",N1111="music/world music","world music",N1111="music/metal","metal",N1111="music/jazz","jazz","TRUE","FALSE")</f>
        <v>video games</v>
      </c>
      <c r="S1111" s="5">
        <f t="shared" si="70"/>
        <v>42662.752199074079</v>
      </c>
      <c r="T1111" s="5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68"/>
        <v>0.51</v>
      </c>
      <c r="P1112" s="24">
        <f t="shared" si="69"/>
        <v>23.181818181818183</v>
      </c>
      <c r="Q1112" t="str" cm="1">
        <f t="array" ref="Q1112">_xlfn.IFS(N1112="food/small batch","food",N1112="food/restaurants","food",N1112="food/food trucks","food",N1112="theater/spaces","theater",N1112="theater/musical","theater",N1112="theater/plays","theater",N1112="technology/web","technology",N1112="technology/space exploration","technology",N1112="technology/makerspaces","technology",N1112="technology/hardware","technology",N1112="technology/gadgets","technology",N1112="technology/wearables","technology",N1112="film &amp; video/television","film &amp; video",N1112="film &amp; video/animation","film &amp; video",N1112="film &amp; video/science fiction","film &amp; video",N1112="film &amp; video/documentary","film &amp; video",N1112="film &amp; video/drama","film &amp; video",N1112="film &amp; video/shorts","film &amp; video",N1112="games/video games","games",N1112="games/tabletop games","games",N1112="games/mobile games","games",N1112="journalism/audio","journalism",N1112="photography/people","photography",N1112="photography/photobooks","photography",N1112="photography/places","photography",N1112="photography/nature","photography",N1112="music/electronic music","music",N1112="music/rock","music",N1112="music/indie rock","music",N1112="music/faith","music",N1112="publishing/children's books","publishing",N1112="publishing/art books","publishing",N1112="publishing/fiction","publishing",N1112="publishing/translations","publishing",N1112="music/pop","music",N1112="music/classical music","music",N1112="publishing/nonfiction","publishing",N1112="publishing/radio &amp; podcasts","publishing",N1112="music/world music","music",N1112="music/metal","music",N1112="music/jazz","music","TRUE","FALSE")</f>
        <v>games</v>
      </c>
      <c r="R1112" t="str" cm="1">
        <f t="array" ref="R1112">_xlfn.IFS(N1112="food/small batch","small batch",N1112="food/restaurants","retaurants",N1112="food/food trucks","food trucks",N1112="theater/spaces","spaces",N1112="theater/musical","musical",N1112="theater/plays","plays",N1112="technology/web","web",N1112="technology/space exploration","space exploration",N1112="technology/makerspaces","makerspaces",N1112="technology/hardware","hardware",N1112="technology/gadgets","gadgets",N1112="technology/wearables","wearables",N1112="film &amp; video/television","television",N1112="film &amp; video/animation","animation",N1112="film &amp; video/science fiction","science fiction",N1112="film &amp; video/documentary","documentary",N1112="film &amp; video/drama","drama",N1112="film &amp; video/shorts","shorts",N1112="games/video games","video games",N1112="games/tabletop games","tabletop games",N1112="games/mobile games","mobile games",N1112="journalism/audio","audio",N1112="photography/people","people",N1112="photography/photobooks","photobooks",N1112="photography/places","places",N1112="photography/nature","nature",N1112="music/electronic music","electronic music",N1112="music/rock","rock",N1112="music/indie rock","indie rock",N1112="music/faith","faith",N1112="publishing/children's books","children's books",N1112="publishing/art books","art books",N1112="publishing/fiction","fiction",N1112="publishing/translations","translations",N1112="music/pop","pop",N1112="music/classical music","classical music",N1112="publishing/nonfiction","nonfiction",N1112="publishing/radio &amp; podcasts","radio &amp; podcasts",N1112="music/world music","world music",N1112="music/metal","metal",N1112="music/jazz","jazz","TRUE","FALSE")</f>
        <v>video games</v>
      </c>
      <c r="S1112" s="5">
        <f t="shared" si="70"/>
        <v>41220.933124999996</v>
      </c>
      <c r="T1112" s="5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68"/>
        <v>0.04</v>
      </c>
      <c r="P1113" s="24">
        <f t="shared" si="69"/>
        <v>1</v>
      </c>
      <c r="Q1113" t="str" cm="1">
        <f t="array" ref="Q1113">_xlfn.IFS(N1113="food/small batch","food",N1113="food/restaurants","food",N1113="food/food trucks","food",N1113="theater/spaces","theater",N1113="theater/musical","theater",N1113="theater/plays","theater",N1113="technology/web","technology",N1113="technology/space exploration","technology",N1113="technology/makerspaces","technology",N1113="technology/hardware","technology",N1113="technology/gadgets","technology",N1113="technology/wearables","technology",N1113="film &amp; video/television","film &amp; video",N1113="film &amp; video/animation","film &amp; video",N1113="film &amp; video/science fiction","film &amp; video",N1113="film &amp; video/documentary","film &amp; video",N1113="film &amp; video/drama","film &amp; video",N1113="film &amp; video/shorts","film &amp; video",N1113="games/video games","games",N1113="games/tabletop games","games",N1113="games/mobile games","games",N1113="journalism/audio","journalism",N1113="photography/people","photography",N1113="photography/photobooks","photography",N1113="photography/places","photography",N1113="photography/nature","photography",N1113="music/electronic music","music",N1113="music/rock","music",N1113="music/indie rock","music",N1113="music/faith","music",N1113="publishing/children's books","publishing",N1113="publishing/art books","publishing",N1113="publishing/fiction","publishing",N1113="publishing/translations","publishing",N1113="music/pop","music",N1113="music/classical music","music",N1113="publishing/nonfiction","publishing",N1113="publishing/radio &amp; podcasts","publishing",N1113="music/world music","music",N1113="music/metal","music",N1113="music/jazz","music","TRUE","FALSE")</f>
        <v>games</v>
      </c>
      <c r="R1113" t="str" cm="1">
        <f t="array" ref="R1113">_xlfn.IFS(N1113="food/small batch","small batch",N1113="food/restaurants","retaurants",N1113="food/food trucks","food trucks",N1113="theater/spaces","spaces",N1113="theater/musical","musical",N1113="theater/plays","plays",N1113="technology/web","web",N1113="technology/space exploration","space exploration",N1113="technology/makerspaces","makerspaces",N1113="technology/hardware","hardware",N1113="technology/gadgets","gadgets",N1113="technology/wearables","wearables",N1113="film &amp; video/television","television",N1113="film &amp; video/animation","animation",N1113="film &amp; video/science fiction","science fiction",N1113="film &amp; video/documentary","documentary",N1113="film &amp; video/drama","drama",N1113="film &amp; video/shorts","shorts",N1113="games/video games","video games",N1113="games/tabletop games","tabletop games",N1113="games/mobile games","mobile games",N1113="journalism/audio","audio",N1113="photography/people","people",N1113="photography/photobooks","photobooks",N1113="photography/places","places",N1113="photography/nature","nature",N1113="music/electronic music","electronic music",N1113="music/rock","rock",N1113="music/indie rock","indie rock",N1113="music/faith","faith",N1113="publishing/children's books","children's books",N1113="publishing/art books","art books",N1113="publishing/fiction","fiction",N1113="publishing/translations","translations",N1113="music/pop","pop",N1113="music/classical music","classical music",N1113="publishing/nonfiction","nonfiction",N1113="publishing/radio &amp; podcasts","radio &amp; podcasts",N1113="music/world music","world music",N1113="music/metal","metal",N1113="music/jazz","jazz","TRUE","FALSE")</f>
        <v>video games</v>
      </c>
      <c r="S1113" s="5">
        <f t="shared" si="70"/>
        <v>42347.203587962969</v>
      </c>
      <c r="T1113" s="5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68"/>
        <v>35.537409090909087</v>
      </c>
      <c r="P1114" s="24">
        <f t="shared" si="69"/>
        <v>100.23371794871794</v>
      </c>
      <c r="Q1114" t="str" cm="1">
        <f t="array" ref="Q1114">_xlfn.IFS(N1114="food/small batch","food",N1114="food/restaurants","food",N1114="food/food trucks","food",N1114="theater/spaces","theater",N1114="theater/musical","theater",N1114="theater/plays","theater",N1114="technology/web","technology",N1114="technology/space exploration","technology",N1114="technology/makerspaces","technology",N1114="technology/hardware","technology",N1114="technology/gadgets","technology",N1114="technology/wearables","technology",N1114="film &amp; video/television","film &amp; video",N1114="film &amp; video/animation","film &amp; video",N1114="film &amp; video/science fiction","film &amp; video",N1114="film &amp; video/documentary","film &amp; video",N1114="film &amp; video/drama","film &amp; video",N1114="film &amp; video/shorts","film &amp; video",N1114="games/video games","games",N1114="games/tabletop games","games",N1114="games/mobile games","games",N1114="journalism/audio","journalism",N1114="photography/people","photography",N1114="photography/photobooks","photography",N1114="photography/places","photography",N1114="photography/nature","photography",N1114="music/electronic music","music",N1114="music/rock","music",N1114="music/indie rock","music",N1114="music/faith","music",N1114="publishing/children's books","publishing",N1114="publishing/art books","publishing",N1114="publishing/fiction","publishing",N1114="publishing/translations","publishing",N1114="music/pop","music",N1114="music/classical music","music",N1114="publishing/nonfiction","publishing",N1114="publishing/radio &amp; podcasts","publishing",N1114="music/world music","music",N1114="music/metal","music",N1114="music/jazz","music","TRUE","FALSE")</f>
        <v>games</v>
      </c>
      <c r="R1114" t="str" cm="1">
        <f t="array" ref="R1114">_xlfn.IFS(N1114="food/small batch","small batch",N1114="food/restaurants","retaurants",N1114="food/food trucks","food trucks",N1114="theater/spaces","spaces",N1114="theater/musical","musical",N1114="theater/plays","plays",N1114="technology/web","web",N1114="technology/space exploration","space exploration",N1114="technology/makerspaces","makerspaces",N1114="technology/hardware","hardware",N1114="technology/gadgets","gadgets",N1114="technology/wearables","wearables",N1114="film &amp; video/television","television",N1114="film &amp; video/animation","animation",N1114="film &amp; video/science fiction","science fiction",N1114="film &amp; video/documentary","documentary",N1114="film &amp; video/drama","drama",N1114="film &amp; video/shorts","shorts",N1114="games/video games","video games",N1114="games/tabletop games","tabletop games",N1114="games/mobile games","mobile games",N1114="journalism/audio","audio",N1114="photography/people","people",N1114="photography/photobooks","photobooks",N1114="photography/places","places",N1114="photography/nature","nature",N1114="music/electronic music","electronic music",N1114="music/rock","rock",N1114="music/indie rock","indie rock",N1114="music/faith","faith",N1114="publishing/children's books","children's books",N1114="publishing/art books","art books",N1114="publishing/fiction","fiction",N1114="publishing/translations","translations",N1114="music/pop","pop",N1114="music/classical music","classical music",N1114="publishing/nonfiction","nonfiction",N1114="publishing/radio &amp; podcasts","radio &amp; podcasts",N1114="music/world music","world music",N1114="music/metal","metal",N1114="music/jazz","jazz","TRUE","FALSE")</f>
        <v>video games</v>
      </c>
      <c r="S1114" s="5">
        <f t="shared" si="70"/>
        <v>41963.759386574078</v>
      </c>
      <c r="T1114" s="5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68"/>
        <v>0.5</v>
      </c>
      <c r="P1115" s="24">
        <f t="shared" si="69"/>
        <v>5</v>
      </c>
      <c r="Q1115" t="str" cm="1">
        <f t="array" ref="Q1115">_xlfn.IFS(N1115="food/small batch","food",N1115="food/restaurants","food",N1115="food/food trucks","food",N1115="theater/spaces","theater",N1115="theater/musical","theater",N1115="theater/plays","theater",N1115="technology/web","technology",N1115="technology/space exploration","technology",N1115="technology/makerspaces","technology",N1115="technology/hardware","technology",N1115="technology/gadgets","technology",N1115="technology/wearables","technology",N1115="film &amp; video/television","film &amp; video",N1115="film &amp; video/animation","film &amp; video",N1115="film &amp; video/science fiction","film &amp; video",N1115="film &amp; video/documentary","film &amp; video",N1115="film &amp; video/drama","film &amp; video",N1115="film &amp; video/shorts","film &amp; video",N1115="games/video games","games",N1115="games/tabletop games","games",N1115="games/mobile games","games",N1115="journalism/audio","journalism",N1115="photography/people","photography",N1115="photography/photobooks","photography",N1115="photography/places","photography",N1115="photography/nature","photography",N1115="music/electronic music","music",N1115="music/rock","music",N1115="music/indie rock","music",N1115="music/faith","music",N1115="publishing/children's books","publishing",N1115="publishing/art books","publishing",N1115="publishing/fiction","publishing",N1115="publishing/translations","publishing",N1115="music/pop","music",N1115="music/classical music","music",N1115="publishing/nonfiction","publishing",N1115="publishing/radio &amp; podcasts","publishing",N1115="music/world music","music",N1115="music/metal","music",N1115="music/jazz","music","TRUE","FALSE")</f>
        <v>games</v>
      </c>
      <c r="R1115" t="str" cm="1">
        <f t="array" ref="R1115">_xlfn.IFS(N1115="food/small batch","small batch",N1115="food/restaurants","retaurants",N1115="food/food trucks","food trucks",N1115="theater/spaces","spaces",N1115="theater/musical","musical",N1115="theater/plays","plays",N1115="technology/web","web",N1115="technology/space exploration","space exploration",N1115="technology/makerspaces","makerspaces",N1115="technology/hardware","hardware",N1115="technology/gadgets","gadgets",N1115="technology/wearables","wearables",N1115="film &amp; video/television","television",N1115="film &amp; video/animation","animation",N1115="film &amp; video/science fiction","science fiction",N1115="film &amp; video/documentary","documentary",N1115="film &amp; video/drama","drama",N1115="film &amp; video/shorts","shorts",N1115="games/video games","video games",N1115="games/tabletop games","tabletop games",N1115="games/mobile games","mobile games",N1115="journalism/audio","audio",N1115="photography/people","people",N1115="photography/photobooks","photobooks",N1115="photography/places","places",N1115="photography/nature","nature",N1115="music/electronic music","electronic music",N1115="music/rock","rock",N1115="music/indie rock","indie rock",N1115="music/faith","faith",N1115="publishing/children's books","children's books",N1115="publishing/art books","art books",N1115="publishing/fiction","fiction",N1115="publishing/translations","translations",N1115="music/pop","pop",N1115="music/classical music","classical music",N1115="publishing/nonfiction","nonfiction",N1115="publishing/radio &amp; podcasts","radio &amp; podcasts",N1115="music/world music","world music",N1115="music/metal","metal",N1115="music/jazz","jazz","TRUE","FALSE")</f>
        <v>video games</v>
      </c>
      <c r="S1115" s="5">
        <f t="shared" si="70"/>
        <v>41835.977083333331</v>
      </c>
      <c r="T1115" s="5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68"/>
        <v>0.16666666666666669</v>
      </c>
      <c r="P1116" s="24">
        <f t="shared" si="69"/>
        <v>3.3333333333333335</v>
      </c>
      <c r="Q1116" t="str" cm="1">
        <f t="array" ref="Q1116">_xlfn.IFS(N1116="food/small batch","food",N1116="food/restaurants","food",N1116="food/food trucks","food",N1116="theater/spaces","theater",N1116="theater/musical","theater",N1116="theater/plays","theater",N1116="technology/web","technology",N1116="technology/space exploration","technology",N1116="technology/makerspaces","technology",N1116="technology/hardware","technology",N1116="technology/gadgets","technology",N1116="technology/wearables","technology",N1116="film &amp; video/television","film &amp; video",N1116="film &amp; video/animation","film &amp; video",N1116="film &amp; video/science fiction","film &amp; video",N1116="film &amp; video/documentary","film &amp; video",N1116="film &amp; video/drama","film &amp; video",N1116="film &amp; video/shorts","film &amp; video",N1116="games/video games","games",N1116="games/tabletop games","games",N1116="games/mobile games","games",N1116="journalism/audio","journalism",N1116="photography/people","photography",N1116="photography/photobooks","photography",N1116="photography/places","photography",N1116="photography/nature","photography",N1116="music/electronic music","music",N1116="music/rock","music",N1116="music/indie rock","music",N1116="music/faith","music",N1116="publishing/children's books","publishing",N1116="publishing/art books","publishing",N1116="publishing/fiction","publishing",N1116="publishing/translations","publishing",N1116="music/pop","music",N1116="music/classical music","music",N1116="publishing/nonfiction","publishing",N1116="publishing/radio &amp; podcasts","publishing",N1116="music/world music","music",N1116="music/metal","music",N1116="music/jazz","music","TRUE","FALSE")</f>
        <v>games</v>
      </c>
      <c r="R1116" t="str" cm="1">
        <f t="array" ref="R1116">_xlfn.IFS(N1116="food/small batch","small batch",N1116="food/restaurants","retaurants",N1116="food/food trucks","food trucks",N1116="theater/spaces","spaces",N1116="theater/musical","musical",N1116="theater/plays","plays",N1116="technology/web","web",N1116="technology/space exploration","space exploration",N1116="technology/makerspaces","makerspaces",N1116="technology/hardware","hardware",N1116="technology/gadgets","gadgets",N1116="technology/wearables","wearables",N1116="film &amp; video/television","television",N1116="film &amp; video/animation","animation",N1116="film &amp; video/science fiction","science fiction",N1116="film &amp; video/documentary","documentary",N1116="film &amp; video/drama","drama",N1116="film &amp; video/shorts","shorts",N1116="games/video games","video games",N1116="games/tabletop games","tabletop games",N1116="games/mobile games","mobile games",N1116="journalism/audio","audio",N1116="photography/people","people",N1116="photography/photobooks","photobooks",N1116="photography/places","places",N1116="photography/nature","nature",N1116="music/electronic music","electronic music",N1116="music/rock","rock",N1116="music/indie rock","indie rock",N1116="music/faith","faith",N1116="publishing/children's books","children's books",N1116="publishing/art books","art books",N1116="publishing/fiction","fiction",N1116="publishing/translations","translations",N1116="music/pop","pop",N1116="music/classical music","classical music",N1116="publishing/nonfiction","nonfiction",N1116="publishing/radio &amp; podcasts","radio &amp; podcasts",N1116="music/world music","world music",N1116="music/metal","metal",N1116="music/jazz","jazz","TRUE","FALSE")</f>
        <v>video games</v>
      </c>
      <c r="S1116" s="5">
        <f t="shared" si="70"/>
        <v>41526.345914351856</v>
      </c>
      <c r="T1116" s="5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68"/>
        <v>0.13250000000000001</v>
      </c>
      <c r="P1117" s="24">
        <f t="shared" si="69"/>
        <v>13.25</v>
      </c>
      <c r="Q1117" t="str" cm="1">
        <f t="array" ref="Q1117">_xlfn.IFS(N1117="food/small batch","food",N1117="food/restaurants","food",N1117="food/food trucks","food",N1117="theater/spaces","theater",N1117="theater/musical","theater",N1117="theater/plays","theater",N1117="technology/web","technology",N1117="technology/space exploration","technology",N1117="technology/makerspaces","technology",N1117="technology/hardware","technology",N1117="technology/gadgets","technology",N1117="technology/wearables","technology",N1117="film &amp; video/television","film &amp; video",N1117="film &amp; video/animation","film &amp; video",N1117="film &amp; video/science fiction","film &amp; video",N1117="film &amp; video/documentary","film &amp; video",N1117="film &amp; video/drama","film &amp; video",N1117="film &amp; video/shorts","film &amp; video",N1117="games/video games","games",N1117="games/tabletop games","games",N1117="games/mobile games","games",N1117="journalism/audio","journalism",N1117="photography/people","photography",N1117="photography/photobooks","photography",N1117="photography/places","photography",N1117="photography/nature","photography",N1117="music/electronic music","music",N1117="music/rock","music",N1117="music/indie rock","music",N1117="music/faith","music",N1117="publishing/children's books","publishing",N1117="publishing/art books","publishing",N1117="publishing/fiction","publishing",N1117="publishing/translations","publishing",N1117="music/pop","music",N1117="music/classical music","music",N1117="publishing/nonfiction","publishing",N1117="publishing/radio &amp; podcasts","publishing",N1117="music/world music","music",N1117="music/metal","music",N1117="music/jazz","music","TRUE","FALSE")</f>
        <v>games</v>
      </c>
      <c r="R1117" t="str" cm="1">
        <f t="array" ref="R1117">_xlfn.IFS(N1117="food/small batch","small batch",N1117="food/restaurants","retaurants",N1117="food/food trucks","food trucks",N1117="theater/spaces","spaces",N1117="theater/musical","musical",N1117="theater/plays","plays",N1117="technology/web","web",N1117="technology/space exploration","space exploration",N1117="technology/makerspaces","makerspaces",N1117="technology/hardware","hardware",N1117="technology/gadgets","gadgets",N1117="technology/wearables","wearables",N1117="film &amp; video/television","television",N1117="film &amp; video/animation","animation",N1117="film &amp; video/science fiction","science fiction",N1117="film &amp; video/documentary","documentary",N1117="film &amp; video/drama","drama",N1117="film &amp; video/shorts","shorts",N1117="games/video games","video games",N1117="games/tabletop games","tabletop games",N1117="games/mobile games","mobile games",N1117="journalism/audio","audio",N1117="photography/people","people",N1117="photography/photobooks","photobooks",N1117="photography/places","places",N1117="photography/nature","nature",N1117="music/electronic music","electronic music",N1117="music/rock","rock",N1117="music/indie rock","indie rock",N1117="music/faith","faith",N1117="publishing/children's books","children's books",N1117="publishing/art books","art books",N1117="publishing/fiction","fiction",N1117="publishing/translations","translations",N1117="music/pop","pop",N1117="music/classical music","classical music",N1117="publishing/nonfiction","nonfiction",N1117="publishing/radio &amp; podcasts","radio &amp; podcasts",N1117="music/world music","world music",N1117="music/metal","metal",N1117="music/jazz","jazz","TRUE","FALSE")</f>
        <v>video games</v>
      </c>
      <c r="S1117" s="5">
        <f t="shared" si="70"/>
        <v>42429.695543981477</v>
      </c>
      <c r="T1117" s="5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68"/>
        <v>3.5704000000000007E-2</v>
      </c>
      <c r="P1118" s="24">
        <f t="shared" si="69"/>
        <v>17.852</v>
      </c>
      <c r="Q1118" t="str" cm="1">
        <f t="array" ref="Q1118">_xlfn.IFS(N1118="food/small batch","food",N1118="food/restaurants","food",N1118="food/food trucks","food",N1118="theater/spaces","theater",N1118="theater/musical","theater",N1118="theater/plays","theater",N1118="technology/web","technology",N1118="technology/space exploration","technology",N1118="technology/makerspaces","technology",N1118="technology/hardware","technology",N1118="technology/gadgets","technology",N1118="technology/wearables","technology",N1118="film &amp; video/television","film &amp; video",N1118="film &amp; video/animation","film &amp; video",N1118="film &amp; video/science fiction","film &amp; video",N1118="film &amp; video/documentary","film &amp; video",N1118="film &amp; video/drama","film &amp; video",N1118="film &amp; video/shorts","film &amp; video",N1118="games/video games","games",N1118="games/tabletop games","games",N1118="games/mobile games","games",N1118="journalism/audio","journalism",N1118="photography/people","photography",N1118="photography/photobooks","photography",N1118="photography/places","photography",N1118="photography/nature","photography",N1118="music/electronic music","music",N1118="music/rock","music",N1118="music/indie rock","music",N1118="music/faith","music",N1118="publishing/children's books","publishing",N1118="publishing/art books","publishing",N1118="publishing/fiction","publishing",N1118="publishing/translations","publishing",N1118="music/pop","music",N1118="music/classical music","music",N1118="publishing/nonfiction","publishing",N1118="publishing/radio &amp; podcasts","publishing",N1118="music/world music","music",N1118="music/metal","music",N1118="music/jazz","music","TRUE","FALSE")</f>
        <v>games</v>
      </c>
      <c r="R1118" t="str" cm="1">
        <f t="array" ref="R1118">_xlfn.IFS(N1118="food/small batch","small batch",N1118="food/restaurants","retaurants",N1118="food/food trucks","food trucks",N1118="theater/spaces","spaces",N1118="theater/musical","musical",N1118="theater/plays","plays",N1118="technology/web","web",N1118="technology/space exploration","space exploration",N1118="technology/makerspaces","makerspaces",N1118="technology/hardware","hardware",N1118="technology/gadgets","gadgets",N1118="technology/wearables","wearables",N1118="film &amp; video/television","television",N1118="film &amp; video/animation","animation",N1118="film &amp; video/science fiction","science fiction",N1118="film &amp; video/documentary","documentary",N1118="film &amp; video/drama","drama",N1118="film &amp; video/shorts","shorts",N1118="games/video games","video games",N1118="games/tabletop games","tabletop games",N1118="games/mobile games","mobile games",N1118="journalism/audio","audio",N1118="photography/people","people",N1118="photography/photobooks","photobooks",N1118="photography/places","places",N1118="photography/nature","nature",N1118="music/electronic music","electronic music",N1118="music/rock","rock",N1118="music/indie rock","indie rock",N1118="music/faith","faith",N1118="publishing/children's books","children's books",N1118="publishing/art books","art books",N1118="publishing/fiction","fiction",N1118="publishing/translations","translations",N1118="music/pop","pop",N1118="music/classical music","classical music",N1118="publishing/nonfiction","nonfiction",N1118="publishing/radio &amp; podcasts","radio &amp; podcasts",N1118="music/world music","world music",N1118="music/metal","metal",N1118="music/jazz","jazz","TRUE","FALSE")</f>
        <v>video games</v>
      </c>
      <c r="S1118" s="5">
        <f t="shared" si="70"/>
        <v>41009.847314814811</v>
      </c>
      <c r="T1118" s="5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68"/>
        <v>8.3000000000000007</v>
      </c>
      <c r="P1119" s="24">
        <f t="shared" si="69"/>
        <v>10.375</v>
      </c>
      <c r="Q1119" t="str" cm="1">
        <f t="array" ref="Q1119">_xlfn.IFS(N1119="food/small batch","food",N1119="food/restaurants","food",N1119="food/food trucks","food",N1119="theater/spaces","theater",N1119="theater/musical","theater",N1119="theater/plays","theater",N1119="technology/web","technology",N1119="technology/space exploration","technology",N1119="technology/makerspaces","technology",N1119="technology/hardware","technology",N1119="technology/gadgets","technology",N1119="technology/wearables","technology",N1119="film &amp; video/television","film &amp; video",N1119="film &amp; video/animation","film &amp; video",N1119="film &amp; video/science fiction","film &amp; video",N1119="film &amp; video/documentary","film &amp; video",N1119="film &amp; video/drama","film &amp; video",N1119="film &amp; video/shorts","film &amp; video",N1119="games/video games","games",N1119="games/tabletop games","games",N1119="games/mobile games","games",N1119="journalism/audio","journalism",N1119="photography/people","photography",N1119="photography/photobooks","photography",N1119="photography/places","photography",N1119="photography/nature","photography",N1119="music/electronic music","music",N1119="music/rock","music",N1119="music/indie rock","music",N1119="music/faith","music",N1119="publishing/children's books","publishing",N1119="publishing/art books","publishing",N1119="publishing/fiction","publishing",N1119="publishing/translations","publishing",N1119="music/pop","music",N1119="music/classical music","music",N1119="publishing/nonfiction","publishing",N1119="publishing/radio &amp; podcasts","publishing",N1119="music/world music","music",N1119="music/metal","music",N1119="music/jazz","music","TRUE","FALSE")</f>
        <v>games</v>
      </c>
      <c r="R1119" t="str" cm="1">
        <f t="array" ref="R1119">_xlfn.IFS(N1119="food/small batch","small batch",N1119="food/restaurants","retaurants",N1119="food/food trucks","food trucks",N1119="theater/spaces","spaces",N1119="theater/musical","musical",N1119="theater/plays","plays",N1119="technology/web","web",N1119="technology/space exploration","space exploration",N1119="technology/makerspaces","makerspaces",N1119="technology/hardware","hardware",N1119="technology/gadgets","gadgets",N1119="technology/wearables","wearables",N1119="film &amp; video/television","television",N1119="film &amp; video/animation","animation",N1119="film &amp; video/science fiction","science fiction",N1119="film &amp; video/documentary","documentary",N1119="film &amp; video/drama","drama",N1119="film &amp; video/shorts","shorts",N1119="games/video games","video games",N1119="games/tabletop games","tabletop games",N1119="games/mobile games","mobile games",N1119="journalism/audio","audio",N1119="photography/people","people",N1119="photography/photobooks","photobooks",N1119="photography/places","places",N1119="photography/nature","nature",N1119="music/electronic music","electronic music",N1119="music/rock","rock",N1119="music/indie rock","indie rock",N1119="music/faith","faith",N1119="publishing/children's books","children's books",N1119="publishing/art books","art books",N1119="publishing/fiction","fiction",N1119="publishing/translations","translations",N1119="music/pop","pop",N1119="music/classical music","classical music",N1119="publishing/nonfiction","nonfiction",N1119="publishing/radio &amp; podcasts","radio &amp; podcasts",N1119="music/world music","world music",N1119="music/metal","metal",N1119="music/jazz","jazz","TRUE","FALSE")</f>
        <v>video games</v>
      </c>
      <c r="S1119" s="5">
        <f t="shared" si="70"/>
        <v>42333.598530092597</v>
      </c>
      <c r="T1119" s="5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68"/>
        <v>2.4222222222222221</v>
      </c>
      <c r="P1120" s="24">
        <f t="shared" si="69"/>
        <v>36.333333333333336</v>
      </c>
      <c r="Q1120" t="str" cm="1">
        <f t="array" ref="Q1120">_xlfn.IFS(N1120="food/small batch","food",N1120="food/restaurants","food",N1120="food/food trucks","food",N1120="theater/spaces","theater",N1120="theater/musical","theater",N1120="theater/plays","theater",N1120="technology/web","technology",N1120="technology/space exploration","technology",N1120="technology/makerspaces","technology",N1120="technology/hardware","technology",N1120="technology/gadgets","technology",N1120="technology/wearables","technology",N1120="film &amp; video/television","film &amp; video",N1120="film &amp; video/animation","film &amp; video",N1120="film &amp; video/science fiction","film &amp; video",N1120="film &amp; video/documentary","film &amp; video",N1120="film &amp; video/drama","film &amp; video",N1120="film &amp; video/shorts","film &amp; video",N1120="games/video games","games",N1120="games/tabletop games","games",N1120="games/mobile games","games",N1120="journalism/audio","journalism",N1120="photography/people","photography",N1120="photography/photobooks","photography",N1120="photography/places","photography",N1120="photography/nature","photography",N1120="music/electronic music","music",N1120="music/rock","music",N1120="music/indie rock","music",N1120="music/faith","music",N1120="publishing/children's books","publishing",N1120="publishing/art books","publishing",N1120="publishing/fiction","publishing",N1120="publishing/translations","publishing",N1120="music/pop","music",N1120="music/classical music","music",N1120="publishing/nonfiction","publishing",N1120="publishing/radio &amp; podcasts","publishing",N1120="music/world music","music",N1120="music/metal","music",N1120="music/jazz","music","TRUE","FALSE")</f>
        <v>games</v>
      </c>
      <c r="R1120" t="str" cm="1">
        <f t="array" ref="R1120">_xlfn.IFS(N1120="food/small batch","small batch",N1120="food/restaurants","retaurants",N1120="food/food trucks","food trucks",N1120="theater/spaces","spaces",N1120="theater/musical","musical",N1120="theater/plays","plays",N1120="technology/web","web",N1120="technology/space exploration","space exploration",N1120="technology/makerspaces","makerspaces",N1120="technology/hardware","hardware",N1120="technology/gadgets","gadgets",N1120="technology/wearables","wearables",N1120="film &amp; video/television","television",N1120="film &amp; video/animation","animation",N1120="film &amp; video/science fiction","science fiction",N1120="film &amp; video/documentary","documentary",N1120="film &amp; video/drama","drama",N1120="film &amp; video/shorts","shorts",N1120="games/video games","video games",N1120="games/tabletop games","tabletop games",N1120="games/mobile games","mobile games",N1120="journalism/audio","audio",N1120="photography/people","people",N1120="photography/photobooks","photobooks",N1120="photography/places","places",N1120="photography/nature","nature",N1120="music/electronic music","electronic music",N1120="music/rock","rock",N1120="music/indie rock","indie rock",N1120="music/faith","faith",N1120="publishing/children's books","children's books",N1120="publishing/art books","art books",N1120="publishing/fiction","fiction",N1120="publishing/translations","translations",N1120="music/pop","pop",N1120="music/classical music","classical music",N1120="publishing/nonfiction","nonfiction",N1120="publishing/radio &amp; podcasts","radio &amp; podcasts",N1120="music/world music","world music",N1120="music/metal","metal",N1120="music/jazz","jazz","TRUE","FALSE")</f>
        <v>video games</v>
      </c>
      <c r="S1120" s="5">
        <f t="shared" si="70"/>
        <v>41704.16642361111</v>
      </c>
      <c r="T1120" s="5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68"/>
        <v>0.23809523809523811</v>
      </c>
      <c r="P1121" s="24">
        <f t="shared" si="69"/>
        <v>5</v>
      </c>
      <c r="Q1121" t="str" cm="1">
        <f t="array" ref="Q1121">_xlfn.IFS(N1121="food/small batch","food",N1121="food/restaurants","food",N1121="food/food trucks","food",N1121="theater/spaces","theater",N1121="theater/musical","theater",N1121="theater/plays","theater",N1121="technology/web","technology",N1121="technology/space exploration","technology",N1121="technology/makerspaces","technology",N1121="technology/hardware","technology",N1121="technology/gadgets","technology",N1121="technology/wearables","technology",N1121="film &amp; video/television","film &amp; video",N1121="film &amp; video/animation","film &amp; video",N1121="film &amp; video/science fiction","film &amp; video",N1121="film &amp; video/documentary","film &amp; video",N1121="film &amp; video/drama","film &amp; video",N1121="film &amp; video/shorts","film &amp; video",N1121="games/video games","games",N1121="games/tabletop games","games",N1121="games/mobile games","games",N1121="journalism/audio","journalism",N1121="photography/people","photography",N1121="photography/photobooks","photography",N1121="photography/places","photography",N1121="photography/nature","photography",N1121="music/electronic music","music",N1121="music/rock","music",N1121="music/indie rock","music",N1121="music/faith","music",N1121="publishing/children's books","publishing",N1121="publishing/art books","publishing",N1121="publishing/fiction","publishing",N1121="publishing/translations","publishing",N1121="music/pop","music",N1121="music/classical music","music",N1121="publishing/nonfiction","publishing",N1121="publishing/radio &amp; podcasts","publishing",N1121="music/world music","music",N1121="music/metal","music",N1121="music/jazz","music","TRUE","FALSE")</f>
        <v>games</v>
      </c>
      <c r="R1121" t="str" cm="1">
        <f t="array" ref="R1121">_xlfn.IFS(N1121="food/small batch","small batch",N1121="food/restaurants","retaurants",N1121="food/food trucks","food trucks",N1121="theater/spaces","spaces",N1121="theater/musical","musical",N1121="theater/plays","plays",N1121="technology/web","web",N1121="technology/space exploration","space exploration",N1121="technology/makerspaces","makerspaces",N1121="technology/hardware","hardware",N1121="technology/gadgets","gadgets",N1121="technology/wearables","wearables",N1121="film &amp; video/television","television",N1121="film &amp; video/animation","animation",N1121="film &amp; video/science fiction","science fiction",N1121="film &amp; video/documentary","documentary",N1121="film &amp; video/drama","drama",N1121="film &amp; video/shorts","shorts",N1121="games/video games","video games",N1121="games/tabletop games","tabletop games",N1121="games/mobile games","mobile games",N1121="journalism/audio","audio",N1121="photography/people","people",N1121="photography/photobooks","photobooks",N1121="photography/places","places",N1121="photography/nature","nature",N1121="music/electronic music","electronic music",N1121="music/rock","rock",N1121="music/indie rock","indie rock",N1121="music/faith","faith",N1121="publishing/children's books","children's books",N1121="publishing/art books","art books",N1121="publishing/fiction","fiction",N1121="publishing/translations","translations",N1121="music/pop","pop",N1121="music/classical music","classical music",N1121="publishing/nonfiction","nonfiction",N1121="publishing/radio &amp; podcasts","radio &amp; podcasts",N1121="music/world music","world music",N1121="music/metal","metal",N1121="music/jazz","jazz","TRUE","FALSE")</f>
        <v>video games</v>
      </c>
      <c r="S1121" s="5">
        <f t="shared" si="70"/>
        <v>41722.792407407411</v>
      </c>
      <c r="T1121" s="5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68"/>
        <v>0</v>
      </c>
      <c r="P1122" s="24" t="e">
        <f t="shared" si="69"/>
        <v>#DIV/0!</v>
      </c>
      <c r="Q1122" t="str" cm="1">
        <f t="array" ref="Q1122">_xlfn.IFS(N1122="food/small batch","food",N1122="food/restaurants","food",N1122="food/food trucks","food",N1122="theater/spaces","theater",N1122="theater/musical","theater",N1122="theater/plays","theater",N1122="technology/web","technology",N1122="technology/space exploration","technology",N1122="technology/makerspaces","technology",N1122="technology/hardware","technology",N1122="technology/gadgets","technology",N1122="technology/wearables","technology",N1122="film &amp; video/television","film &amp; video",N1122="film &amp; video/animation","film &amp; video",N1122="film &amp; video/science fiction","film &amp; video",N1122="film &amp; video/documentary","film &amp; video",N1122="film &amp; video/drama","film &amp; video",N1122="film &amp; video/shorts","film &amp; video",N1122="games/video games","games",N1122="games/tabletop games","games",N1122="games/mobile games","games",N1122="journalism/audio","journalism",N1122="photography/people","photography",N1122="photography/photobooks","photography",N1122="photography/places","photography",N1122="photography/nature","photography",N1122="music/electronic music","music",N1122="music/rock","music",N1122="music/indie rock","music",N1122="music/faith","music",N1122="publishing/children's books","publishing",N1122="publishing/art books","publishing",N1122="publishing/fiction","publishing",N1122="publishing/translations","publishing",N1122="music/pop","music",N1122="music/classical music","music",N1122="publishing/nonfiction","publishing",N1122="publishing/radio &amp; podcasts","publishing",N1122="music/world music","music",N1122="music/metal","music",N1122="music/jazz","music","TRUE","FALSE")</f>
        <v>games</v>
      </c>
      <c r="R1122" t="str" cm="1">
        <f t="array" ref="R1122">_xlfn.IFS(N1122="food/small batch","small batch",N1122="food/restaurants","retaurants",N1122="food/food trucks","food trucks",N1122="theater/spaces","spaces",N1122="theater/musical","musical",N1122="theater/plays","plays",N1122="technology/web","web",N1122="technology/space exploration","space exploration",N1122="technology/makerspaces","makerspaces",N1122="technology/hardware","hardware",N1122="technology/gadgets","gadgets",N1122="technology/wearables","wearables",N1122="film &amp; video/television","television",N1122="film &amp; video/animation","animation",N1122="film &amp; video/science fiction","science fiction",N1122="film &amp; video/documentary","documentary",N1122="film &amp; video/drama","drama",N1122="film &amp; video/shorts","shorts",N1122="games/video games","video games",N1122="games/tabletop games","tabletop games",N1122="games/mobile games","mobile games",N1122="journalism/audio","audio",N1122="photography/people","people",N1122="photography/photobooks","photobooks",N1122="photography/places","places",N1122="photography/nature","nature",N1122="music/electronic music","electronic music",N1122="music/rock","rock",N1122="music/indie rock","indie rock",N1122="music/faith","faith",N1122="publishing/children's books","children's books",N1122="publishing/art books","art books",N1122="publishing/fiction","fiction",N1122="publishing/translations","translations",N1122="music/pop","pop",N1122="music/classical music","classical music",N1122="publishing/nonfiction","nonfiction",N1122="publishing/radio &amp; podcasts","radio &amp; podcasts",N1122="music/world music","world music",N1122="music/metal","metal",N1122="music/jazz","jazz","TRUE","FALSE")</f>
        <v>video games</v>
      </c>
      <c r="S1122" s="5">
        <f t="shared" si="70"/>
        <v>40799.872685185182</v>
      </c>
      <c r="T1122" s="5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68"/>
        <v>1.1599999999999999E-2</v>
      </c>
      <c r="P1123" s="24">
        <f t="shared" si="69"/>
        <v>5.8</v>
      </c>
      <c r="Q1123" t="str" cm="1">
        <f t="array" ref="Q1123">_xlfn.IFS(N1123="food/small batch","food",N1123="food/restaurants","food",N1123="food/food trucks","food",N1123="theater/spaces","theater",N1123="theater/musical","theater",N1123="theater/plays","theater",N1123="technology/web","technology",N1123="technology/space exploration","technology",N1123="technology/makerspaces","technology",N1123="technology/hardware","technology",N1123="technology/gadgets","technology",N1123="technology/wearables","technology",N1123="film &amp; video/television","film &amp; video",N1123="film &amp; video/animation","film &amp; video",N1123="film &amp; video/science fiction","film &amp; video",N1123="film &amp; video/documentary","film &amp; video",N1123="film &amp; video/drama","film &amp; video",N1123="film &amp; video/shorts","film &amp; video",N1123="games/video games","games",N1123="games/tabletop games","games",N1123="games/mobile games","games",N1123="journalism/audio","journalism",N1123="photography/people","photography",N1123="photography/photobooks","photography",N1123="photography/places","photography",N1123="photography/nature","photography",N1123="music/electronic music","music",N1123="music/rock","music",N1123="music/indie rock","music",N1123="music/faith","music",N1123="publishing/children's books","publishing",N1123="publishing/art books","publishing",N1123="publishing/fiction","publishing",N1123="publishing/translations","publishing",N1123="music/pop","music",N1123="music/classical music","music",N1123="publishing/nonfiction","publishing",N1123="publishing/radio &amp; podcasts","publishing",N1123="music/world music","music",N1123="music/metal","music",N1123="music/jazz","music","TRUE","FALSE")</f>
        <v>games</v>
      </c>
      <c r="R1123" t="str" cm="1">
        <f t="array" ref="R1123">_xlfn.IFS(N1123="food/small batch","small batch",N1123="food/restaurants","retaurants",N1123="food/food trucks","food trucks",N1123="theater/spaces","spaces",N1123="theater/musical","musical",N1123="theater/plays","plays",N1123="technology/web","web",N1123="technology/space exploration","space exploration",N1123="technology/makerspaces","makerspaces",N1123="technology/hardware","hardware",N1123="technology/gadgets","gadgets",N1123="technology/wearables","wearables",N1123="film &amp; video/television","television",N1123="film &amp; video/animation","animation",N1123="film &amp; video/science fiction","science fiction",N1123="film &amp; video/documentary","documentary",N1123="film &amp; video/drama","drama",N1123="film &amp; video/shorts","shorts",N1123="games/video games","video games",N1123="games/tabletop games","tabletop games",N1123="games/mobile games","mobile games",N1123="journalism/audio","audio",N1123="photography/people","people",N1123="photography/photobooks","photobooks",N1123="photography/places","places",N1123="photography/nature","nature",N1123="music/electronic music","electronic music",N1123="music/rock","rock",N1123="music/indie rock","indie rock",N1123="music/faith","faith",N1123="publishing/children's books","children's books",N1123="publishing/art books","art books",N1123="publishing/fiction","fiction",N1123="publishing/translations","translations",N1123="music/pop","pop",N1123="music/classical music","classical music",N1123="publishing/nonfiction","nonfiction",N1123="publishing/radio &amp; podcasts","radio &amp; podcasts",N1123="music/world music","world music",N1123="music/metal","metal",N1123="music/jazz","jazz","TRUE","FALSE")</f>
        <v>video games</v>
      </c>
      <c r="S1123" s="5">
        <f t="shared" si="70"/>
        <v>42412.934212962966</v>
      </c>
      <c r="T1123" s="5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68"/>
        <v>0</v>
      </c>
      <c r="P1124" s="24" t="e">
        <f t="shared" si="69"/>
        <v>#DIV/0!</v>
      </c>
      <c r="Q1124" t="str" cm="1">
        <f t="array" ref="Q1124">_xlfn.IFS(N1124="food/small batch","food",N1124="food/restaurants","food",N1124="food/food trucks","food",N1124="theater/spaces","theater",N1124="theater/musical","theater",N1124="theater/plays","theater",N1124="technology/web","technology",N1124="technology/space exploration","technology",N1124="technology/makerspaces","technology",N1124="technology/hardware","technology",N1124="technology/gadgets","technology",N1124="technology/wearables","technology",N1124="film &amp; video/television","film &amp; video",N1124="film &amp; video/animation","film &amp; video",N1124="film &amp; video/science fiction","film &amp; video",N1124="film &amp; video/documentary","film &amp; video",N1124="film &amp; video/drama","film &amp; video",N1124="film &amp; video/shorts","film &amp; video",N1124="games/video games","games",N1124="games/tabletop games","games",N1124="games/mobile games","games",N1124="journalism/audio","journalism",N1124="photography/people","photography",N1124="photography/photobooks","photography",N1124="photography/places","photography",N1124="photography/nature","photography",N1124="music/electronic music","music",N1124="music/rock","music",N1124="music/indie rock","music",N1124="music/faith","music",N1124="publishing/children's books","publishing",N1124="publishing/art books","publishing",N1124="publishing/fiction","publishing",N1124="publishing/translations","publishing",N1124="music/pop","music",N1124="music/classical music","music",N1124="publishing/nonfiction","publishing",N1124="publishing/radio &amp; podcasts","publishing",N1124="music/world music","music",N1124="music/metal","music",N1124="music/jazz","music","TRUE","FALSE")</f>
        <v>games</v>
      </c>
      <c r="R1124" t="str" cm="1">
        <f t="array" ref="R1124">_xlfn.IFS(N1124="food/small batch","small batch",N1124="food/restaurants","retaurants",N1124="food/food trucks","food trucks",N1124="theater/spaces","spaces",N1124="theater/musical","musical",N1124="theater/plays","plays",N1124="technology/web","web",N1124="technology/space exploration","space exploration",N1124="technology/makerspaces","makerspaces",N1124="technology/hardware","hardware",N1124="technology/gadgets","gadgets",N1124="technology/wearables","wearables",N1124="film &amp; video/television","television",N1124="film &amp; video/animation","animation",N1124="film &amp; video/science fiction","science fiction",N1124="film &amp; video/documentary","documentary",N1124="film &amp; video/drama","drama",N1124="film &amp; video/shorts","shorts",N1124="games/video games","video games",N1124="games/tabletop games","tabletop games",N1124="games/mobile games","mobile games",N1124="journalism/audio","audio",N1124="photography/people","people",N1124="photography/photobooks","photobooks",N1124="photography/places","places",N1124="photography/nature","nature",N1124="music/electronic music","electronic music",N1124="music/rock","rock",N1124="music/indie rock","indie rock",N1124="music/faith","faith",N1124="publishing/children's books","children's books",N1124="publishing/art books","art books",N1124="publishing/fiction","fiction",N1124="publishing/translations","translations",N1124="music/pop","pop",N1124="music/classical music","classical music",N1124="publishing/nonfiction","nonfiction",N1124="publishing/radio &amp; podcasts","radio &amp; podcasts",N1124="music/world music","world music",N1124="music/metal","metal",N1124="music/jazz","jazz","TRUE","FALSE")</f>
        <v>video games</v>
      </c>
      <c r="S1124" s="5">
        <f t="shared" si="70"/>
        <v>41410.703993055555</v>
      </c>
      <c r="T1124" s="5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68"/>
        <v>0.22</v>
      </c>
      <c r="P1125" s="24">
        <f t="shared" si="69"/>
        <v>3.6666666666666665</v>
      </c>
      <c r="Q1125" t="str" cm="1">
        <f t="array" ref="Q1125">_xlfn.IFS(N1125="food/small batch","food",N1125="food/restaurants","food",N1125="food/food trucks","food",N1125="theater/spaces","theater",N1125="theater/musical","theater",N1125="theater/plays","theater",N1125="technology/web","technology",N1125="technology/space exploration","technology",N1125="technology/makerspaces","technology",N1125="technology/hardware","technology",N1125="technology/gadgets","technology",N1125="technology/wearables","technology",N1125="film &amp; video/television","film &amp; video",N1125="film &amp; video/animation","film &amp; video",N1125="film &amp; video/science fiction","film &amp; video",N1125="film &amp; video/documentary","film &amp; video",N1125="film &amp; video/drama","film &amp; video",N1125="film &amp; video/shorts","film &amp; video",N1125="games/video games","games",N1125="games/tabletop games","games",N1125="games/mobile games","games",N1125="journalism/audio","journalism",N1125="photography/people","photography",N1125="photography/photobooks","photography",N1125="photography/places","photography",N1125="photography/nature","photography",N1125="music/electronic music","music",N1125="music/rock","music",N1125="music/indie rock","music",N1125="music/faith","music",N1125="publishing/children's books","publishing",N1125="publishing/art books","publishing",N1125="publishing/fiction","publishing",N1125="publishing/translations","publishing",N1125="music/pop","music",N1125="music/classical music","music",N1125="publishing/nonfiction","publishing",N1125="publishing/radio &amp; podcasts","publishing",N1125="music/world music","music",N1125="music/metal","music",N1125="music/jazz","music","TRUE","FALSE")</f>
        <v>games</v>
      </c>
      <c r="R1125" t="str" cm="1">
        <f t="array" ref="R1125">_xlfn.IFS(N1125="food/small batch","small batch",N1125="food/restaurants","retaurants",N1125="food/food trucks","food trucks",N1125="theater/spaces","spaces",N1125="theater/musical","musical",N1125="theater/plays","plays",N1125="technology/web","web",N1125="technology/space exploration","space exploration",N1125="technology/makerspaces","makerspaces",N1125="technology/hardware","hardware",N1125="technology/gadgets","gadgets",N1125="technology/wearables","wearables",N1125="film &amp; video/television","television",N1125="film &amp; video/animation","animation",N1125="film &amp; video/science fiction","science fiction",N1125="film &amp; video/documentary","documentary",N1125="film &amp; video/drama","drama",N1125="film &amp; video/shorts","shorts",N1125="games/video games","video games",N1125="games/tabletop games","tabletop games",N1125="games/mobile games","mobile games",N1125="journalism/audio","audio",N1125="photography/people","people",N1125="photography/photobooks","photobooks",N1125="photography/places","places",N1125="photography/nature","nature",N1125="music/electronic music","electronic music",N1125="music/rock","rock",N1125="music/indie rock","indie rock",N1125="music/faith","faith",N1125="publishing/children's books","children's books",N1125="publishing/art books","art books",N1125="publishing/fiction","fiction",N1125="publishing/translations","translations",N1125="music/pop","pop",N1125="music/classical music","classical music",N1125="publishing/nonfiction","nonfiction",N1125="publishing/radio &amp; podcasts","radio &amp; podcasts",N1125="music/world music","world music",N1125="music/metal","metal",N1125="music/jazz","jazz","TRUE","FALSE")</f>
        <v>video games</v>
      </c>
      <c r="S1125" s="5">
        <f t="shared" si="70"/>
        <v>41718.5237037037</v>
      </c>
      <c r="T1125" s="5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68"/>
        <v>0.47222222222222221</v>
      </c>
      <c r="P1126" s="24">
        <f t="shared" si="69"/>
        <v>60.714285714285715</v>
      </c>
      <c r="Q1126" t="str" cm="1">
        <f t="array" ref="Q1126">_xlfn.IFS(N1126="food/small batch","food",N1126="food/restaurants","food",N1126="food/food trucks","food",N1126="theater/spaces","theater",N1126="theater/musical","theater",N1126="theater/plays","theater",N1126="technology/web","technology",N1126="technology/space exploration","technology",N1126="technology/makerspaces","technology",N1126="technology/hardware","technology",N1126="technology/gadgets","technology",N1126="technology/wearables","technology",N1126="film &amp; video/television","film &amp; video",N1126="film &amp; video/animation","film &amp; video",N1126="film &amp; video/science fiction","film &amp; video",N1126="film &amp; video/documentary","film &amp; video",N1126="film &amp; video/drama","film &amp; video",N1126="film &amp; video/shorts","film &amp; video",N1126="games/video games","games",N1126="games/tabletop games","games",N1126="games/mobile games","games",N1126="journalism/audio","journalism",N1126="photography/people","photography",N1126="photography/photobooks","photography",N1126="photography/places","photography",N1126="photography/nature","photography",N1126="music/electronic music","music",N1126="music/rock","music",N1126="music/indie rock","music",N1126="music/faith","music",N1126="publishing/children's books","publishing",N1126="publishing/art books","publishing",N1126="publishing/fiction","publishing",N1126="publishing/translations","publishing",N1126="music/pop","music",N1126="music/classical music","music",N1126="publishing/nonfiction","publishing",N1126="publishing/radio &amp; podcasts","publishing",N1126="music/world music","music",N1126="music/metal","music",N1126="music/jazz","music","TRUE","FALSE")</f>
        <v>games</v>
      </c>
      <c r="R1126" t="str" cm="1">
        <f t="array" ref="R1126">_xlfn.IFS(N1126="food/small batch","small batch",N1126="food/restaurants","retaurants",N1126="food/food trucks","food trucks",N1126="theater/spaces","spaces",N1126="theater/musical","musical",N1126="theater/plays","plays",N1126="technology/web","web",N1126="technology/space exploration","space exploration",N1126="technology/makerspaces","makerspaces",N1126="technology/hardware","hardware",N1126="technology/gadgets","gadgets",N1126="technology/wearables","wearables",N1126="film &amp; video/television","television",N1126="film &amp; video/animation","animation",N1126="film &amp; video/science fiction","science fiction",N1126="film &amp; video/documentary","documentary",N1126="film &amp; video/drama","drama",N1126="film &amp; video/shorts","shorts",N1126="games/video games","video games",N1126="games/tabletop games","tabletop games",N1126="games/mobile games","mobile games",N1126="journalism/audio","audio",N1126="photography/people","people",N1126="photography/photobooks","photobooks",N1126="photography/places","places",N1126="photography/nature","nature",N1126="music/electronic music","electronic music",N1126="music/rock","rock",N1126="music/indie rock","indie rock",N1126="music/faith","faith",N1126="publishing/children's books","children's books",N1126="publishing/art books","art books",N1126="publishing/fiction","fiction",N1126="publishing/translations","translations",N1126="music/pop","pop",N1126="music/classical music","classical music",N1126="publishing/nonfiction","nonfiction",N1126="publishing/radio &amp; podcasts","radio &amp; podcasts",N1126="music/world music","world music",N1126="music/metal","metal",N1126="music/jazz","jazz","TRUE","FALSE")</f>
        <v>mobile games</v>
      </c>
      <c r="S1126" s="5">
        <f t="shared" si="70"/>
        <v>42094.667256944449</v>
      </c>
      <c r="T1126" s="5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68"/>
        <v>0</v>
      </c>
      <c r="P1127" s="24" t="e">
        <f t="shared" si="69"/>
        <v>#DIV/0!</v>
      </c>
      <c r="Q1127" t="str" cm="1">
        <f t="array" ref="Q1127">_xlfn.IFS(N1127="food/small batch","food",N1127="food/restaurants","food",N1127="food/food trucks","food",N1127="theater/spaces","theater",N1127="theater/musical","theater",N1127="theater/plays","theater",N1127="technology/web","technology",N1127="technology/space exploration","technology",N1127="technology/makerspaces","technology",N1127="technology/hardware","technology",N1127="technology/gadgets","technology",N1127="technology/wearables","technology",N1127="film &amp; video/television","film &amp; video",N1127="film &amp; video/animation","film &amp; video",N1127="film &amp; video/science fiction","film &amp; video",N1127="film &amp; video/documentary","film &amp; video",N1127="film &amp; video/drama","film &amp; video",N1127="film &amp; video/shorts","film &amp; video",N1127="games/video games","games",N1127="games/tabletop games","games",N1127="games/mobile games","games",N1127="journalism/audio","journalism",N1127="photography/people","photography",N1127="photography/photobooks","photography",N1127="photography/places","photography",N1127="photography/nature","photography",N1127="music/electronic music","music",N1127="music/rock","music",N1127="music/indie rock","music",N1127="music/faith","music",N1127="publishing/children's books","publishing",N1127="publishing/art books","publishing",N1127="publishing/fiction","publishing",N1127="publishing/translations","publishing",N1127="music/pop","music",N1127="music/classical music","music",N1127="publishing/nonfiction","publishing",N1127="publishing/radio &amp; podcasts","publishing",N1127="music/world music","music",N1127="music/metal","music",N1127="music/jazz","music","TRUE","FALSE")</f>
        <v>games</v>
      </c>
      <c r="R1127" t="str" cm="1">
        <f t="array" ref="R1127">_xlfn.IFS(N1127="food/small batch","small batch",N1127="food/restaurants","retaurants",N1127="food/food trucks","food trucks",N1127="theater/spaces","spaces",N1127="theater/musical","musical",N1127="theater/plays","plays",N1127="technology/web","web",N1127="technology/space exploration","space exploration",N1127="technology/makerspaces","makerspaces",N1127="technology/hardware","hardware",N1127="technology/gadgets","gadgets",N1127="technology/wearables","wearables",N1127="film &amp; video/television","television",N1127="film &amp; video/animation","animation",N1127="film &amp; video/science fiction","science fiction",N1127="film &amp; video/documentary","documentary",N1127="film &amp; video/drama","drama",N1127="film &amp; video/shorts","shorts",N1127="games/video games","video games",N1127="games/tabletop games","tabletop games",N1127="games/mobile games","mobile games",N1127="journalism/audio","audio",N1127="photography/people","people",N1127="photography/photobooks","photobooks",N1127="photography/places","places",N1127="photography/nature","nature",N1127="music/electronic music","electronic music",N1127="music/rock","rock",N1127="music/indie rock","indie rock",N1127="music/faith","faith",N1127="publishing/children's books","children's books",N1127="publishing/art books","art books",N1127="publishing/fiction","fiction",N1127="publishing/translations","translations",N1127="music/pop","pop",N1127="music/classical music","classical music",N1127="publishing/nonfiction","nonfiction",N1127="publishing/radio &amp; podcasts","radio &amp; podcasts",N1127="music/world music","world music",N1127="music/metal","metal",N1127="music/jazz","jazz","TRUE","FALSE")</f>
        <v>mobile games</v>
      </c>
      <c r="S1127" s="5">
        <f t="shared" si="70"/>
        <v>42212.624189814815</v>
      </c>
      <c r="T1127" s="5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68"/>
        <v>0.5</v>
      </c>
      <c r="P1128" s="24">
        <f t="shared" si="69"/>
        <v>5</v>
      </c>
      <c r="Q1128" t="str" cm="1">
        <f t="array" ref="Q1128">_xlfn.IFS(N1128="food/small batch","food",N1128="food/restaurants","food",N1128="food/food trucks","food",N1128="theater/spaces","theater",N1128="theater/musical","theater",N1128="theater/plays","theater",N1128="technology/web","technology",N1128="technology/space exploration","technology",N1128="technology/makerspaces","technology",N1128="technology/hardware","technology",N1128="technology/gadgets","technology",N1128="technology/wearables","technology",N1128="film &amp; video/television","film &amp; video",N1128="film &amp; video/animation","film &amp; video",N1128="film &amp; video/science fiction","film &amp; video",N1128="film &amp; video/documentary","film &amp; video",N1128="film &amp; video/drama","film &amp; video",N1128="film &amp; video/shorts","film &amp; video",N1128="games/video games","games",N1128="games/tabletop games","games",N1128="games/mobile games","games",N1128="journalism/audio","journalism",N1128="photography/people","photography",N1128="photography/photobooks","photography",N1128="photography/places","photography",N1128="photography/nature","photography",N1128="music/electronic music","music",N1128="music/rock","music",N1128="music/indie rock","music",N1128="music/faith","music",N1128="publishing/children's books","publishing",N1128="publishing/art books","publishing",N1128="publishing/fiction","publishing",N1128="publishing/translations","publishing",N1128="music/pop","music",N1128="music/classical music","music",N1128="publishing/nonfiction","publishing",N1128="publishing/radio &amp; podcasts","publishing",N1128="music/world music","music",N1128="music/metal","music",N1128="music/jazz","music","TRUE","FALSE")</f>
        <v>games</v>
      </c>
      <c r="R1128" t="str" cm="1">
        <f t="array" ref="R1128">_xlfn.IFS(N1128="food/small batch","small batch",N1128="food/restaurants","retaurants",N1128="food/food trucks","food trucks",N1128="theater/spaces","spaces",N1128="theater/musical","musical",N1128="theater/plays","plays",N1128="technology/web","web",N1128="technology/space exploration","space exploration",N1128="technology/makerspaces","makerspaces",N1128="technology/hardware","hardware",N1128="technology/gadgets","gadgets",N1128="technology/wearables","wearables",N1128="film &amp; video/television","television",N1128="film &amp; video/animation","animation",N1128="film &amp; video/science fiction","science fiction",N1128="film &amp; video/documentary","documentary",N1128="film &amp; video/drama","drama",N1128="film &amp; video/shorts","shorts",N1128="games/video games","video games",N1128="games/tabletop games","tabletop games",N1128="games/mobile games","mobile games",N1128="journalism/audio","audio",N1128="photography/people","people",N1128="photography/photobooks","photobooks",N1128="photography/places","places",N1128="photography/nature","nature",N1128="music/electronic music","electronic music",N1128="music/rock","rock",N1128="music/indie rock","indie rock",N1128="music/faith","faith",N1128="publishing/children's books","children's books",N1128="publishing/art books","art books",N1128="publishing/fiction","fiction",N1128="publishing/translations","translations",N1128="music/pop","pop",N1128="music/classical music","classical music",N1128="publishing/nonfiction","nonfiction",N1128="publishing/radio &amp; podcasts","radio &amp; podcasts",N1128="music/world music","world music",N1128="music/metal","metal",N1128="music/jazz","jazz","TRUE","FALSE")</f>
        <v>mobile games</v>
      </c>
      <c r="S1128" s="5">
        <f t="shared" si="70"/>
        <v>42535.327476851846</v>
      </c>
      <c r="T1128" s="5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68"/>
        <v>1.6714285714285713</v>
      </c>
      <c r="P1129" s="24">
        <f t="shared" si="69"/>
        <v>25.434782608695652</v>
      </c>
      <c r="Q1129" t="str" cm="1">
        <f t="array" ref="Q1129">_xlfn.IFS(N1129="food/small batch","food",N1129="food/restaurants","food",N1129="food/food trucks","food",N1129="theater/spaces","theater",N1129="theater/musical","theater",N1129="theater/plays","theater",N1129="technology/web","technology",N1129="technology/space exploration","technology",N1129="technology/makerspaces","technology",N1129="technology/hardware","technology",N1129="technology/gadgets","technology",N1129="technology/wearables","technology",N1129="film &amp; video/television","film &amp; video",N1129="film &amp; video/animation","film &amp; video",N1129="film &amp; video/science fiction","film &amp; video",N1129="film &amp; video/documentary","film &amp; video",N1129="film &amp; video/drama","film &amp; video",N1129="film &amp; video/shorts","film &amp; video",N1129="games/video games","games",N1129="games/tabletop games","games",N1129="games/mobile games","games",N1129="journalism/audio","journalism",N1129="photography/people","photography",N1129="photography/photobooks","photography",N1129="photography/places","photography",N1129="photography/nature","photography",N1129="music/electronic music","music",N1129="music/rock","music",N1129="music/indie rock","music",N1129="music/faith","music",N1129="publishing/children's books","publishing",N1129="publishing/art books","publishing",N1129="publishing/fiction","publishing",N1129="publishing/translations","publishing",N1129="music/pop","music",N1129="music/classical music","music",N1129="publishing/nonfiction","publishing",N1129="publishing/radio &amp; podcasts","publishing",N1129="music/world music","music",N1129="music/metal","music",N1129="music/jazz","music","TRUE","FALSE")</f>
        <v>games</v>
      </c>
      <c r="R1129" t="str" cm="1">
        <f t="array" ref="R1129">_xlfn.IFS(N1129="food/small batch","small batch",N1129="food/restaurants","retaurants",N1129="food/food trucks","food trucks",N1129="theater/spaces","spaces",N1129="theater/musical","musical",N1129="theater/plays","plays",N1129="technology/web","web",N1129="technology/space exploration","space exploration",N1129="technology/makerspaces","makerspaces",N1129="technology/hardware","hardware",N1129="technology/gadgets","gadgets",N1129="technology/wearables","wearables",N1129="film &amp; video/television","television",N1129="film &amp; video/animation","animation",N1129="film &amp; video/science fiction","science fiction",N1129="film &amp; video/documentary","documentary",N1129="film &amp; video/drama","drama",N1129="film &amp; video/shorts","shorts",N1129="games/video games","video games",N1129="games/tabletop games","tabletop games",N1129="games/mobile games","mobile games",N1129="journalism/audio","audio",N1129="photography/people","people",N1129="photography/photobooks","photobooks",N1129="photography/places","places",N1129="photography/nature","nature",N1129="music/electronic music","electronic music",N1129="music/rock","rock",N1129="music/indie rock","indie rock",N1129="music/faith","faith",N1129="publishing/children's books","children's books",N1129="publishing/art books","art books",N1129="publishing/fiction","fiction",N1129="publishing/translations","translations",N1129="music/pop","pop",N1129="music/classical music","classical music",N1129="publishing/nonfiction","nonfiction",N1129="publishing/radio &amp; podcasts","radio &amp; podcasts",N1129="music/world music","world music",N1129="music/metal","metal",N1129="music/jazz","jazz","TRUE","FALSE")</f>
        <v>mobile games</v>
      </c>
      <c r="S1129" s="5">
        <f t="shared" si="70"/>
        <v>41926.854166666664</v>
      </c>
      <c r="T1129" s="5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68"/>
        <v>0.1</v>
      </c>
      <c r="P1130" s="24">
        <f t="shared" si="69"/>
        <v>1</v>
      </c>
      <c r="Q1130" t="str" cm="1">
        <f t="array" ref="Q1130">_xlfn.IFS(N1130="food/small batch","food",N1130="food/restaurants","food",N1130="food/food trucks","food",N1130="theater/spaces","theater",N1130="theater/musical","theater",N1130="theater/plays","theater",N1130="technology/web","technology",N1130="technology/space exploration","technology",N1130="technology/makerspaces","technology",N1130="technology/hardware","technology",N1130="technology/gadgets","technology",N1130="technology/wearables","technology",N1130="film &amp; video/television","film &amp; video",N1130="film &amp; video/animation","film &amp; video",N1130="film &amp; video/science fiction","film &amp; video",N1130="film &amp; video/documentary","film &amp; video",N1130="film &amp; video/drama","film &amp; video",N1130="film &amp; video/shorts","film &amp; video",N1130="games/video games","games",N1130="games/tabletop games","games",N1130="games/mobile games","games",N1130="journalism/audio","journalism",N1130="photography/people","photography",N1130="photography/photobooks","photography",N1130="photography/places","photography",N1130="photography/nature","photography",N1130="music/electronic music","music",N1130="music/rock","music",N1130="music/indie rock","music",N1130="music/faith","music",N1130="publishing/children's books","publishing",N1130="publishing/art books","publishing",N1130="publishing/fiction","publishing",N1130="publishing/translations","publishing",N1130="music/pop","music",N1130="music/classical music","music",N1130="publishing/nonfiction","publishing",N1130="publishing/radio &amp; podcasts","publishing",N1130="music/world music","music",N1130="music/metal","music",N1130="music/jazz","music","TRUE","FALSE")</f>
        <v>games</v>
      </c>
      <c r="R1130" t="str" cm="1">
        <f t="array" ref="R1130">_xlfn.IFS(N1130="food/small batch","small batch",N1130="food/restaurants","retaurants",N1130="food/food trucks","food trucks",N1130="theater/spaces","spaces",N1130="theater/musical","musical",N1130="theater/plays","plays",N1130="technology/web","web",N1130="technology/space exploration","space exploration",N1130="technology/makerspaces","makerspaces",N1130="technology/hardware","hardware",N1130="technology/gadgets","gadgets",N1130="technology/wearables","wearables",N1130="film &amp; video/television","television",N1130="film &amp; video/animation","animation",N1130="film &amp; video/science fiction","science fiction",N1130="film &amp; video/documentary","documentary",N1130="film &amp; video/drama","drama",N1130="film &amp; video/shorts","shorts",N1130="games/video games","video games",N1130="games/tabletop games","tabletop games",N1130="games/mobile games","mobile games",N1130="journalism/audio","audio",N1130="photography/people","people",N1130="photography/photobooks","photobooks",N1130="photography/places","places",N1130="photography/nature","nature",N1130="music/electronic music","electronic music",N1130="music/rock","rock",N1130="music/indie rock","indie rock",N1130="music/faith","faith",N1130="publishing/children's books","children's books",N1130="publishing/art books","art books",N1130="publishing/fiction","fiction",N1130="publishing/translations","translations",N1130="music/pop","pop",N1130="music/classical music","classical music",N1130="publishing/nonfiction","nonfiction",N1130="publishing/radio &amp; podcasts","radio &amp; podcasts",N1130="music/world music","world music",N1130="music/metal","metal",N1130="music/jazz","jazz","TRUE","FALSE")</f>
        <v>mobile games</v>
      </c>
      <c r="S1130" s="5">
        <f t="shared" si="70"/>
        <v>41828.649502314816</v>
      </c>
      <c r="T1130" s="5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68"/>
        <v>0.105</v>
      </c>
      <c r="P1131" s="24">
        <f t="shared" si="69"/>
        <v>10.5</v>
      </c>
      <c r="Q1131" t="str" cm="1">
        <f t="array" ref="Q1131">_xlfn.IFS(N1131="food/small batch","food",N1131="food/restaurants","food",N1131="food/food trucks","food",N1131="theater/spaces","theater",N1131="theater/musical","theater",N1131="theater/plays","theater",N1131="technology/web","technology",N1131="technology/space exploration","technology",N1131="technology/makerspaces","technology",N1131="technology/hardware","technology",N1131="technology/gadgets","technology",N1131="technology/wearables","technology",N1131="film &amp; video/television","film &amp; video",N1131="film &amp; video/animation","film &amp; video",N1131="film &amp; video/science fiction","film &amp; video",N1131="film &amp; video/documentary","film &amp; video",N1131="film &amp; video/drama","film &amp; video",N1131="film &amp; video/shorts","film &amp; video",N1131="games/video games","games",N1131="games/tabletop games","games",N1131="games/mobile games","games",N1131="journalism/audio","journalism",N1131="photography/people","photography",N1131="photography/photobooks","photography",N1131="photography/places","photography",N1131="photography/nature","photography",N1131="music/electronic music","music",N1131="music/rock","music",N1131="music/indie rock","music",N1131="music/faith","music",N1131="publishing/children's books","publishing",N1131="publishing/art books","publishing",N1131="publishing/fiction","publishing",N1131="publishing/translations","publishing",N1131="music/pop","music",N1131="music/classical music","music",N1131="publishing/nonfiction","publishing",N1131="publishing/radio &amp; podcasts","publishing",N1131="music/world music","music",N1131="music/metal","music",N1131="music/jazz","music","TRUE","FALSE")</f>
        <v>games</v>
      </c>
      <c r="R1131" t="str" cm="1">
        <f t="array" ref="R1131">_xlfn.IFS(N1131="food/small batch","small batch",N1131="food/restaurants","retaurants",N1131="food/food trucks","food trucks",N1131="theater/spaces","spaces",N1131="theater/musical","musical",N1131="theater/plays","plays",N1131="technology/web","web",N1131="technology/space exploration","space exploration",N1131="technology/makerspaces","makerspaces",N1131="technology/hardware","hardware",N1131="technology/gadgets","gadgets",N1131="technology/wearables","wearables",N1131="film &amp; video/television","television",N1131="film &amp; video/animation","animation",N1131="film &amp; video/science fiction","science fiction",N1131="film &amp; video/documentary","documentary",N1131="film &amp; video/drama","drama",N1131="film &amp; video/shorts","shorts",N1131="games/video games","video games",N1131="games/tabletop games","tabletop games",N1131="games/mobile games","mobile games",N1131="journalism/audio","audio",N1131="photography/people","people",N1131="photography/photobooks","photobooks",N1131="photography/places","places",N1131="photography/nature","nature",N1131="music/electronic music","electronic music",N1131="music/rock","rock",N1131="music/indie rock","indie rock",N1131="music/faith","faith",N1131="publishing/children's books","children's books",N1131="publishing/art books","art books",N1131="publishing/fiction","fiction",N1131="publishing/translations","translations",N1131="music/pop","pop",N1131="music/classical music","classical music",N1131="publishing/nonfiction","nonfiction",N1131="publishing/radio &amp; podcasts","radio &amp; podcasts",N1131="music/world music","world music",N1131="music/metal","metal",N1131="music/jazz","jazz","TRUE","FALSE")</f>
        <v>mobile games</v>
      </c>
      <c r="S1131" s="5">
        <f t="shared" si="70"/>
        <v>42496.264965277776</v>
      </c>
      <c r="T1131" s="5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68"/>
        <v>0.22</v>
      </c>
      <c r="P1132" s="24">
        <f t="shared" si="69"/>
        <v>3.6666666666666665</v>
      </c>
      <c r="Q1132" t="str" cm="1">
        <f t="array" ref="Q1132">_xlfn.IFS(N1132="food/small batch","food",N1132="food/restaurants","food",N1132="food/food trucks","food",N1132="theater/spaces","theater",N1132="theater/musical","theater",N1132="theater/plays","theater",N1132="technology/web","technology",N1132="technology/space exploration","technology",N1132="technology/makerspaces","technology",N1132="technology/hardware","technology",N1132="technology/gadgets","technology",N1132="technology/wearables","technology",N1132="film &amp; video/television","film &amp; video",N1132="film &amp; video/animation","film &amp; video",N1132="film &amp; video/science fiction","film &amp; video",N1132="film &amp; video/documentary","film &amp; video",N1132="film &amp; video/drama","film &amp; video",N1132="film &amp; video/shorts","film &amp; video",N1132="games/video games","games",N1132="games/tabletop games","games",N1132="games/mobile games","games",N1132="journalism/audio","journalism",N1132="photography/people","photography",N1132="photography/photobooks","photography",N1132="photography/places","photography",N1132="photography/nature","photography",N1132="music/electronic music","music",N1132="music/rock","music",N1132="music/indie rock","music",N1132="music/faith","music",N1132="publishing/children's books","publishing",N1132="publishing/art books","publishing",N1132="publishing/fiction","publishing",N1132="publishing/translations","publishing",N1132="music/pop","music",N1132="music/classical music","music",N1132="publishing/nonfiction","publishing",N1132="publishing/radio &amp; podcasts","publishing",N1132="music/world music","music",N1132="music/metal","music",N1132="music/jazz","music","TRUE","FALSE")</f>
        <v>games</v>
      </c>
      <c r="R1132" t="str" cm="1">
        <f t="array" ref="R1132">_xlfn.IFS(N1132="food/small batch","small batch",N1132="food/restaurants","retaurants",N1132="food/food trucks","food trucks",N1132="theater/spaces","spaces",N1132="theater/musical","musical",N1132="theater/plays","plays",N1132="technology/web","web",N1132="technology/space exploration","space exploration",N1132="technology/makerspaces","makerspaces",N1132="technology/hardware","hardware",N1132="technology/gadgets","gadgets",N1132="technology/wearables","wearables",N1132="film &amp; video/television","television",N1132="film &amp; video/animation","animation",N1132="film &amp; video/science fiction","science fiction",N1132="film &amp; video/documentary","documentary",N1132="film &amp; video/drama","drama",N1132="film &amp; video/shorts","shorts",N1132="games/video games","video games",N1132="games/tabletop games","tabletop games",N1132="games/mobile games","mobile games",N1132="journalism/audio","audio",N1132="photography/people","people",N1132="photography/photobooks","photobooks",N1132="photography/places","places",N1132="photography/nature","nature",N1132="music/electronic music","electronic music",N1132="music/rock","rock",N1132="music/indie rock","indie rock",N1132="music/faith","faith",N1132="publishing/children's books","children's books",N1132="publishing/art books","art books",N1132="publishing/fiction","fiction",N1132="publishing/translations","translations",N1132="music/pop","pop",N1132="music/classical music","classical music",N1132="publishing/nonfiction","nonfiction",N1132="publishing/radio &amp; podcasts","radio &amp; podcasts",N1132="music/world music","world music",N1132="music/metal","metal",N1132="music/jazz","jazz","TRUE","FALSE")</f>
        <v>mobile games</v>
      </c>
      <c r="S1132" s="5">
        <f t="shared" si="70"/>
        <v>41908.996527777781</v>
      </c>
      <c r="T1132" s="5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68"/>
        <v>0</v>
      </c>
      <c r="P1133" s="24" t="e">
        <f t="shared" si="69"/>
        <v>#DIV/0!</v>
      </c>
      <c r="Q1133" t="str" cm="1">
        <f t="array" ref="Q1133">_xlfn.IFS(N1133="food/small batch","food",N1133="food/restaurants","food",N1133="food/food trucks","food",N1133="theater/spaces","theater",N1133="theater/musical","theater",N1133="theater/plays","theater",N1133="technology/web","technology",N1133="technology/space exploration","technology",N1133="technology/makerspaces","technology",N1133="technology/hardware","technology",N1133="technology/gadgets","technology",N1133="technology/wearables","technology",N1133="film &amp; video/television","film &amp; video",N1133="film &amp; video/animation","film &amp; video",N1133="film &amp; video/science fiction","film &amp; video",N1133="film &amp; video/documentary","film &amp; video",N1133="film &amp; video/drama","film &amp; video",N1133="film &amp; video/shorts","film &amp; video",N1133="games/video games","games",N1133="games/tabletop games","games",N1133="games/mobile games","games",N1133="journalism/audio","journalism",N1133="photography/people","photography",N1133="photography/photobooks","photography",N1133="photography/places","photography",N1133="photography/nature","photography",N1133="music/electronic music","music",N1133="music/rock","music",N1133="music/indie rock","music",N1133="music/faith","music",N1133="publishing/children's books","publishing",N1133="publishing/art books","publishing",N1133="publishing/fiction","publishing",N1133="publishing/translations","publishing",N1133="music/pop","music",N1133="music/classical music","music",N1133="publishing/nonfiction","publishing",N1133="publishing/radio &amp; podcasts","publishing",N1133="music/world music","music",N1133="music/metal","music",N1133="music/jazz","music","TRUE","FALSE")</f>
        <v>games</v>
      </c>
      <c r="R1133" t="str" cm="1">
        <f t="array" ref="R1133">_xlfn.IFS(N1133="food/small batch","small batch",N1133="food/restaurants","retaurants",N1133="food/food trucks","food trucks",N1133="theater/spaces","spaces",N1133="theater/musical","musical",N1133="theater/plays","plays",N1133="technology/web","web",N1133="technology/space exploration","space exploration",N1133="technology/makerspaces","makerspaces",N1133="technology/hardware","hardware",N1133="technology/gadgets","gadgets",N1133="technology/wearables","wearables",N1133="film &amp; video/television","television",N1133="film &amp; video/animation","animation",N1133="film &amp; video/science fiction","science fiction",N1133="film &amp; video/documentary","documentary",N1133="film &amp; video/drama","drama",N1133="film &amp; video/shorts","shorts",N1133="games/video games","video games",N1133="games/tabletop games","tabletop games",N1133="games/mobile games","mobile games",N1133="journalism/audio","audio",N1133="photography/people","people",N1133="photography/photobooks","photobooks",N1133="photography/places","places",N1133="photography/nature","nature",N1133="music/electronic music","electronic music",N1133="music/rock","rock",N1133="music/indie rock","indie rock",N1133="music/faith","faith",N1133="publishing/children's books","children's books",N1133="publishing/art books","art books",N1133="publishing/fiction","fiction",N1133="publishing/translations","translations",N1133="music/pop","pop",N1133="music/classical music","classical music",N1133="publishing/nonfiction","nonfiction",N1133="publishing/radio &amp; podcasts","radio &amp; podcasts",N1133="music/world music","world music",N1133="music/metal","metal",N1133="music/jazz","jazz","TRUE","FALSE")</f>
        <v>mobile games</v>
      </c>
      <c r="S1133" s="5">
        <f t="shared" si="70"/>
        <v>42332.908194444448</v>
      </c>
      <c r="T1133" s="5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68"/>
        <v>14.38</v>
      </c>
      <c r="P1134" s="24">
        <f t="shared" si="69"/>
        <v>110.61538461538461</v>
      </c>
      <c r="Q1134" t="str" cm="1">
        <f t="array" ref="Q1134">_xlfn.IFS(N1134="food/small batch","food",N1134="food/restaurants","food",N1134="food/food trucks","food",N1134="theater/spaces","theater",N1134="theater/musical","theater",N1134="theater/plays","theater",N1134="technology/web","technology",N1134="technology/space exploration","technology",N1134="technology/makerspaces","technology",N1134="technology/hardware","technology",N1134="technology/gadgets","technology",N1134="technology/wearables","technology",N1134="film &amp; video/television","film &amp; video",N1134="film &amp; video/animation","film &amp; video",N1134="film &amp; video/science fiction","film &amp; video",N1134="film &amp; video/documentary","film &amp; video",N1134="film &amp; video/drama","film &amp; video",N1134="film &amp; video/shorts","film &amp; video",N1134="games/video games","games",N1134="games/tabletop games","games",N1134="games/mobile games","games",N1134="journalism/audio","journalism",N1134="photography/people","photography",N1134="photography/photobooks","photography",N1134="photography/places","photography",N1134="photography/nature","photography",N1134="music/electronic music","music",N1134="music/rock","music",N1134="music/indie rock","music",N1134="music/faith","music",N1134="publishing/children's books","publishing",N1134="publishing/art books","publishing",N1134="publishing/fiction","publishing",N1134="publishing/translations","publishing",N1134="music/pop","music",N1134="music/classical music","music",N1134="publishing/nonfiction","publishing",N1134="publishing/radio &amp; podcasts","publishing",N1134="music/world music","music",N1134="music/metal","music",N1134="music/jazz","music","TRUE","FALSE")</f>
        <v>games</v>
      </c>
      <c r="R1134" t="str" cm="1">
        <f t="array" ref="R1134">_xlfn.IFS(N1134="food/small batch","small batch",N1134="food/restaurants","retaurants",N1134="food/food trucks","food trucks",N1134="theater/spaces","spaces",N1134="theater/musical","musical",N1134="theater/plays","plays",N1134="technology/web","web",N1134="technology/space exploration","space exploration",N1134="technology/makerspaces","makerspaces",N1134="technology/hardware","hardware",N1134="technology/gadgets","gadgets",N1134="technology/wearables","wearables",N1134="film &amp; video/television","television",N1134="film &amp; video/animation","animation",N1134="film &amp; video/science fiction","science fiction",N1134="film &amp; video/documentary","documentary",N1134="film &amp; video/drama","drama",N1134="film &amp; video/shorts","shorts",N1134="games/video games","video games",N1134="games/tabletop games","tabletop games",N1134="games/mobile games","mobile games",N1134="journalism/audio","audio",N1134="photography/people","people",N1134="photography/photobooks","photobooks",N1134="photography/places","places",N1134="photography/nature","nature",N1134="music/electronic music","electronic music",N1134="music/rock","rock",N1134="music/indie rock","indie rock",N1134="music/faith","faith",N1134="publishing/children's books","children's books",N1134="publishing/art books","art books",N1134="publishing/fiction","fiction",N1134="publishing/translations","translations",N1134="music/pop","pop",N1134="music/classical music","classical music",N1134="publishing/nonfiction","nonfiction",N1134="publishing/radio &amp; podcasts","radio &amp; podcasts",N1134="music/world music","world music",N1134="music/metal","metal",N1134="music/jazz","jazz","TRUE","FALSE")</f>
        <v>mobile games</v>
      </c>
      <c r="S1134" s="5">
        <f t="shared" si="70"/>
        <v>42706.115405092598</v>
      </c>
      <c r="T1134" s="5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68"/>
        <v>0.66666666666666674</v>
      </c>
      <c r="P1135" s="24">
        <f t="shared" si="69"/>
        <v>20</v>
      </c>
      <c r="Q1135" t="str" cm="1">
        <f t="array" ref="Q1135">_xlfn.IFS(N1135="food/small batch","food",N1135="food/restaurants","food",N1135="food/food trucks","food",N1135="theater/spaces","theater",N1135="theater/musical","theater",N1135="theater/plays","theater",N1135="technology/web","technology",N1135="technology/space exploration","technology",N1135="technology/makerspaces","technology",N1135="technology/hardware","technology",N1135="technology/gadgets","technology",N1135="technology/wearables","technology",N1135="film &amp; video/television","film &amp; video",N1135="film &amp; video/animation","film &amp; video",N1135="film &amp; video/science fiction","film &amp; video",N1135="film &amp; video/documentary","film &amp; video",N1135="film &amp; video/drama","film &amp; video",N1135="film &amp; video/shorts","film &amp; video",N1135="games/video games","games",N1135="games/tabletop games","games",N1135="games/mobile games","games",N1135="journalism/audio","journalism",N1135="photography/people","photography",N1135="photography/photobooks","photography",N1135="photography/places","photography",N1135="photography/nature","photography",N1135="music/electronic music","music",N1135="music/rock","music",N1135="music/indie rock","music",N1135="music/faith","music",N1135="publishing/children's books","publishing",N1135="publishing/art books","publishing",N1135="publishing/fiction","publishing",N1135="publishing/translations","publishing",N1135="music/pop","music",N1135="music/classical music","music",N1135="publishing/nonfiction","publishing",N1135="publishing/radio &amp; podcasts","publishing",N1135="music/world music","music",N1135="music/metal","music",N1135="music/jazz","music","TRUE","FALSE")</f>
        <v>games</v>
      </c>
      <c r="R1135" t="str" cm="1">
        <f t="array" ref="R1135">_xlfn.IFS(N1135="food/small batch","small batch",N1135="food/restaurants","retaurants",N1135="food/food trucks","food trucks",N1135="theater/spaces","spaces",N1135="theater/musical","musical",N1135="theater/plays","plays",N1135="technology/web","web",N1135="technology/space exploration","space exploration",N1135="technology/makerspaces","makerspaces",N1135="technology/hardware","hardware",N1135="technology/gadgets","gadgets",N1135="technology/wearables","wearables",N1135="film &amp; video/television","television",N1135="film &amp; video/animation","animation",N1135="film &amp; video/science fiction","science fiction",N1135="film &amp; video/documentary","documentary",N1135="film &amp; video/drama","drama",N1135="film &amp; video/shorts","shorts",N1135="games/video games","video games",N1135="games/tabletop games","tabletop games",N1135="games/mobile games","mobile games",N1135="journalism/audio","audio",N1135="photography/people","people",N1135="photography/photobooks","photobooks",N1135="photography/places","places",N1135="photography/nature","nature",N1135="music/electronic music","electronic music",N1135="music/rock","rock",N1135="music/indie rock","indie rock",N1135="music/faith","faith",N1135="publishing/children's books","children's books",N1135="publishing/art books","art books",N1135="publishing/fiction","fiction",N1135="publishing/translations","translations",N1135="music/pop","pop",N1135="music/classical music","classical music",N1135="publishing/nonfiction","nonfiction",N1135="publishing/radio &amp; podcasts","radio &amp; podcasts",N1135="music/world music","world music",N1135="music/metal","metal",N1135="music/jazz","jazz","TRUE","FALSE")</f>
        <v>mobile games</v>
      </c>
      <c r="S1135" s="5">
        <f t="shared" si="70"/>
        <v>41821.407187500001</v>
      </c>
      <c r="T1135" s="5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68"/>
        <v>4.0000000000000001E-3</v>
      </c>
      <c r="P1136" s="24">
        <f t="shared" si="69"/>
        <v>1</v>
      </c>
      <c r="Q1136" t="str" cm="1">
        <f t="array" ref="Q1136">_xlfn.IFS(N1136="food/small batch","food",N1136="food/restaurants","food",N1136="food/food trucks","food",N1136="theater/spaces","theater",N1136="theater/musical","theater",N1136="theater/plays","theater",N1136="technology/web","technology",N1136="technology/space exploration","technology",N1136="technology/makerspaces","technology",N1136="technology/hardware","technology",N1136="technology/gadgets","technology",N1136="technology/wearables","technology",N1136="film &amp; video/television","film &amp; video",N1136="film &amp; video/animation","film &amp; video",N1136="film &amp; video/science fiction","film &amp; video",N1136="film &amp; video/documentary","film &amp; video",N1136="film &amp; video/drama","film &amp; video",N1136="film &amp; video/shorts","film &amp; video",N1136="games/video games","games",N1136="games/tabletop games","games",N1136="games/mobile games","games",N1136="journalism/audio","journalism",N1136="photography/people","photography",N1136="photography/photobooks","photography",N1136="photography/places","photography",N1136="photography/nature","photography",N1136="music/electronic music","music",N1136="music/rock","music",N1136="music/indie rock","music",N1136="music/faith","music",N1136="publishing/children's books","publishing",N1136="publishing/art books","publishing",N1136="publishing/fiction","publishing",N1136="publishing/translations","publishing",N1136="music/pop","music",N1136="music/classical music","music",N1136="publishing/nonfiction","publishing",N1136="publishing/radio &amp; podcasts","publishing",N1136="music/world music","music",N1136="music/metal","music",N1136="music/jazz","music","TRUE","FALSE")</f>
        <v>games</v>
      </c>
      <c r="R1136" t="str" cm="1">
        <f t="array" ref="R1136">_xlfn.IFS(N1136="food/small batch","small batch",N1136="food/restaurants","retaurants",N1136="food/food trucks","food trucks",N1136="theater/spaces","spaces",N1136="theater/musical","musical",N1136="theater/plays","plays",N1136="technology/web","web",N1136="technology/space exploration","space exploration",N1136="technology/makerspaces","makerspaces",N1136="technology/hardware","hardware",N1136="technology/gadgets","gadgets",N1136="technology/wearables","wearables",N1136="film &amp; video/television","television",N1136="film &amp; video/animation","animation",N1136="film &amp; video/science fiction","science fiction",N1136="film &amp; video/documentary","documentary",N1136="film &amp; video/drama","drama",N1136="film &amp; video/shorts","shorts",N1136="games/video games","video games",N1136="games/tabletop games","tabletop games",N1136="games/mobile games","mobile games",N1136="journalism/audio","audio",N1136="photography/people","people",N1136="photography/photobooks","photobooks",N1136="photography/places","places",N1136="photography/nature","nature",N1136="music/electronic music","electronic music",N1136="music/rock","rock",N1136="music/indie rock","indie rock",N1136="music/faith","faith",N1136="publishing/children's books","children's books",N1136="publishing/art books","art books",N1136="publishing/fiction","fiction",N1136="publishing/translations","translations",N1136="music/pop","pop",N1136="music/classical music","classical music",N1136="publishing/nonfiction","nonfiction",N1136="publishing/radio &amp; podcasts","radio &amp; podcasts",N1136="music/world music","world music",N1136="music/metal","metal",N1136="music/jazz","jazz","TRUE","FALSE")</f>
        <v>mobile games</v>
      </c>
      <c r="S1136" s="5">
        <f t="shared" si="70"/>
        <v>41958.285046296296</v>
      </c>
      <c r="T1136" s="5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68"/>
        <v>5</v>
      </c>
      <c r="P1137" s="24">
        <f t="shared" si="69"/>
        <v>50</v>
      </c>
      <c r="Q1137" t="str" cm="1">
        <f t="array" ref="Q1137">_xlfn.IFS(N1137="food/small batch","food",N1137="food/restaurants","food",N1137="food/food trucks","food",N1137="theater/spaces","theater",N1137="theater/musical","theater",N1137="theater/plays","theater",N1137="technology/web","technology",N1137="technology/space exploration","technology",N1137="technology/makerspaces","technology",N1137="technology/hardware","technology",N1137="technology/gadgets","technology",N1137="technology/wearables","technology",N1137="film &amp; video/television","film &amp; video",N1137="film &amp; video/animation","film &amp; video",N1137="film &amp; video/science fiction","film &amp; video",N1137="film &amp; video/documentary","film &amp; video",N1137="film &amp; video/drama","film &amp; video",N1137="film &amp; video/shorts","film &amp; video",N1137="games/video games","games",N1137="games/tabletop games","games",N1137="games/mobile games","games",N1137="journalism/audio","journalism",N1137="photography/people","photography",N1137="photography/photobooks","photography",N1137="photography/places","photography",N1137="photography/nature","photography",N1137="music/electronic music","music",N1137="music/rock","music",N1137="music/indie rock","music",N1137="music/faith","music",N1137="publishing/children's books","publishing",N1137="publishing/art books","publishing",N1137="publishing/fiction","publishing",N1137="publishing/translations","publishing",N1137="music/pop","music",N1137="music/classical music","music",N1137="publishing/nonfiction","publishing",N1137="publishing/radio &amp; podcasts","publishing",N1137="music/world music","music",N1137="music/metal","music",N1137="music/jazz","music","TRUE","FALSE")</f>
        <v>games</v>
      </c>
      <c r="R1137" t="str" cm="1">
        <f t="array" ref="R1137">_xlfn.IFS(N1137="food/small batch","small batch",N1137="food/restaurants","retaurants",N1137="food/food trucks","food trucks",N1137="theater/spaces","spaces",N1137="theater/musical","musical",N1137="theater/plays","plays",N1137="technology/web","web",N1137="technology/space exploration","space exploration",N1137="technology/makerspaces","makerspaces",N1137="technology/hardware","hardware",N1137="technology/gadgets","gadgets",N1137="technology/wearables","wearables",N1137="film &amp; video/television","television",N1137="film &amp; video/animation","animation",N1137="film &amp; video/science fiction","science fiction",N1137="film &amp; video/documentary","documentary",N1137="film &amp; video/drama","drama",N1137="film &amp; video/shorts","shorts",N1137="games/video games","video games",N1137="games/tabletop games","tabletop games",N1137="games/mobile games","mobile games",N1137="journalism/audio","audio",N1137="photography/people","people",N1137="photography/photobooks","photobooks",N1137="photography/places","places",N1137="photography/nature","nature",N1137="music/electronic music","electronic music",N1137="music/rock","rock",N1137="music/indie rock","indie rock",N1137="music/faith","faith",N1137="publishing/children's books","children's books",N1137="publishing/art books","art books",N1137="publishing/fiction","fiction",N1137="publishing/translations","translations",N1137="music/pop","pop",N1137="music/classical music","classical music",N1137="publishing/nonfiction","nonfiction",N1137="publishing/radio &amp; podcasts","radio &amp; podcasts",N1137="music/world music","world music",N1137="music/metal","metal",N1137="music/jazz","jazz","TRUE","FALSE")</f>
        <v>mobile games</v>
      </c>
      <c r="S1137" s="5">
        <f t="shared" si="70"/>
        <v>42558.989513888882</v>
      </c>
      <c r="T1137" s="5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68"/>
        <v>6.4439140811455857</v>
      </c>
      <c r="P1138" s="24">
        <f t="shared" si="69"/>
        <v>45</v>
      </c>
      <c r="Q1138" t="str" cm="1">
        <f t="array" ref="Q1138">_xlfn.IFS(N1138="food/small batch","food",N1138="food/restaurants","food",N1138="food/food trucks","food",N1138="theater/spaces","theater",N1138="theater/musical","theater",N1138="theater/plays","theater",N1138="technology/web","technology",N1138="technology/space exploration","technology",N1138="technology/makerspaces","technology",N1138="technology/hardware","technology",N1138="technology/gadgets","technology",N1138="technology/wearables","technology",N1138="film &amp; video/television","film &amp; video",N1138="film &amp; video/animation","film &amp; video",N1138="film &amp; video/science fiction","film &amp; video",N1138="film &amp; video/documentary","film &amp; video",N1138="film &amp; video/drama","film &amp; video",N1138="film &amp; video/shorts","film &amp; video",N1138="games/video games","games",N1138="games/tabletop games","games",N1138="games/mobile games","games",N1138="journalism/audio","journalism",N1138="photography/people","photography",N1138="photography/photobooks","photography",N1138="photography/places","photography",N1138="photography/nature","photography",N1138="music/electronic music","music",N1138="music/rock","music",N1138="music/indie rock","music",N1138="music/faith","music",N1138="publishing/children's books","publishing",N1138="publishing/art books","publishing",N1138="publishing/fiction","publishing",N1138="publishing/translations","publishing",N1138="music/pop","music",N1138="music/classical music","music",N1138="publishing/nonfiction","publishing",N1138="publishing/radio &amp; podcasts","publishing",N1138="music/world music","music",N1138="music/metal","music",N1138="music/jazz","music","TRUE","FALSE")</f>
        <v>games</v>
      </c>
      <c r="R1138" t="str" cm="1">
        <f t="array" ref="R1138">_xlfn.IFS(N1138="food/small batch","small batch",N1138="food/restaurants","retaurants",N1138="food/food trucks","food trucks",N1138="theater/spaces","spaces",N1138="theater/musical","musical",N1138="theater/plays","plays",N1138="technology/web","web",N1138="technology/space exploration","space exploration",N1138="technology/makerspaces","makerspaces",N1138="technology/hardware","hardware",N1138="technology/gadgets","gadgets",N1138="technology/wearables","wearables",N1138="film &amp; video/television","television",N1138="film &amp; video/animation","animation",N1138="film &amp; video/science fiction","science fiction",N1138="film &amp; video/documentary","documentary",N1138="film &amp; video/drama","drama",N1138="film &amp; video/shorts","shorts",N1138="games/video games","video games",N1138="games/tabletop games","tabletop games",N1138="games/mobile games","mobile games",N1138="journalism/audio","audio",N1138="photography/people","people",N1138="photography/photobooks","photobooks",N1138="photography/places","places",N1138="photography/nature","nature",N1138="music/electronic music","electronic music",N1138="music/rock","rock",N1138="music/indie rock","indie rock",N1138="music/faith","faith",N1138="publishing/children's books","children's books",N1138="publishing/art books","art books",N1138="publishing/fiction","fiction",N1138="publishing/translations","translations",N1138="music/pop","pop",N1138="music/classical music","classical music",N1138="publishing/nonfiction","nonfiction",N1138="publishing/radio &amp; podcasts","radio &amp; podcasts",N1138="music/world music","world music",N1138="music/metal","metal",N1138="music/jazz","jazz","TRUE","FALSE")</f>
        <v>mobile games</v>
      </c>
      <c r="S1138" s="5">
        <f t="shared" si="70"/>
        <v>42327.671631944439</v>
      </c>
      <c r="T1138" s="5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68"/>
        <v>39.5</v>
      </c>
      <c r="P1139" s="24">
        <f t="shared" si="69"/>
        <v>253.2051282051282</v>
      </c>
      <c r="Q1139" t="str" cm="1">
        <f t="array" ref="Q1139">_xlfn.IFS(N1139="food/small batch","food",N1139="food/restaurants","food",N1139="food/food trucks","food",N1139="theater/spaces","theater",N1139="theater/musical","theater",N1139="theater/plays","theater",N1139="technology/web","technology",N1139="technology/space exploration","technology",N1139="technology/makerspaces","technology",N1139="technology/hardware","technology",N1139="technology/gadgets","technology",N1139="technology/wearables","technology",N1139="film &amp; video/television","film &amp; video",N1139="film &amp; video/animation","film &amp; video",N1139="film &amp; video/science fiction","film &amp; video",N1139="film &amp; video/documentary","film &amp; video",N1139="film &amp; video/drama","film &amp; video",N1139="film &amp; video/shorts","film &amp; video",N1139="games/video games","games",N1139="games/tabletop games","games",N1139="games/mobile games","games",N1139="journalism/audio","journalism",N1139="photography/people","photography",N1139="photography/photobooks","photography",N1139="photography/places","photography",N1139="photography/nature","photography",N1139="music/electronic music","music",N1139="music/rock","music",N1139="music/indie rock","music",N1139="music/faith","music",N1139="publishing/children's books","publishing",N1139="publishing/art books","publishing",N1139="publishing/fiction","publishing",N1139="publishing/translations","publishing",N1139="music/pop","music",N1139="music/classical music","music",N1139="publishing/nonfiction","publishing",N1139="publishing/radio &amp; podcasts","publishing",N1139="music/world music","music",N1139="music/metal","music",N1139="music/jazz","music","TRUE","FALSE")</f>
        <v>games</v>
      </c>
      <c r="R1139" t="str" cm="1">
        <f t="array" ref="R1139">_xlfn.IFS(N1139="food/small batch","small batch",N1139="food/restaurants","retaurants",N1139="food/food trucks","food trucks",N1139="theater/spaces","spaces",N1139="theater/musical","musical",N1139="theater/plays","plays",N1139="technology/web","web",N1139="technology/space exploration","space exploration",N1139="technology/makerspaces","makerspaces",N1139="technology/hardware","hardware",N1139="technology/gadgets","gadgets",N1139="technology/wearables","wearables",N1139="film &amp; video/television","television",N1139="film &amp; video/animation","animation",N1139="film &amp; video/science fiction","science fiction",N1139="film &amp; video/documentary","documentary",N1139="film &amp; video/drama","drama",N1139="film &amp; video/shorts","shorts",N1139="games/video games","video games",N1139="games/tabletop games","tabletop games",N1139="games/mobile games","mobile games",N1139="journalism/audio","audio",N1139="photography/people","people",N1139="photography/photobooks","photobooks",N1139="photography/places","places",N1139="photography/nature","nature",N1139="music/electronic music","electronic music",N1139="music/rock","rock",N1139="music/indie rock","indie rock",N1139="music/faith","faith",N1139="publishing/children's books","children's books",N1139="publishing/art books","art books",N1139="publishing/fiction","fiction",N1139="publishing/translations","translations",N1139="music/pop","pop",N1139="music/classical music","classical music",N1139="publishing/nonfiction","nonfiction",N1139="publishing/radio &amp; podcasts","radio &amp; podcasts",N1139="music/world music","world music",N1139="music/metal","metal",N1139="music/jazz","jazz","TRUE","FALSE")</f>
        <v>mobile games</v>
      </c>
      <c r="S1139" s="5">
        <f t="shared" si="70"/>
        <v>42453.819687499999</v>
      </c>
      <c r="T1139" s="5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68"/>
        <v>0.35714285714285715</v>
      </c>
      <c r="P1140" s="24">
        <f t="shared" si="69"/>
        <v>31.25</v>
      </c>
      <c r="Q1140" t="str" cm="1">
        <f t="array" ref="Q1140">_xlfn.IFS(N1140="food/small batch","food",N1140="food/restaurants","food",N1140="food/food trucks","food",N1140="theater/spaces","theater",N1140="theater/musical","theater",N1140="theater/plays","theater",N1140="technology/web","technology",N1140="technology/space exploration","technology",N1140="technology/makerspaces","technology",N1140="technology/hardware","technology",N1140="technology/gadgets","technology",N1140="technology/wearables","technology",N1140="film &amp; video/television","film &amp; video",N1140="film &amp; video/animation","film &amp; video",N1140="film &amp; video/science fiction","film &amp; video",N1140="film &amp; video/documentary","film &amp; video",N1140="film &amp; video/drama","film &amp; video",N1140="film &amp; video/shorts","film &amp; video",N1140="games/video games","games",N1140="games/tabletop games","games",N1140="games/mobile games","games",N1140="journalism/audio","journalism",N1140="photography/people","photography",N1140="photography/photobooks","photography",N1140="photography/places","photography",N1140="photography/nature","photography",N1140="music/electronic music","music",N1140="music/rock","music",N1140="music/indie rock","music",N1140="music/faith","music",N1140="publishing/children's books","publishing",N1140="publishing/art books","publishing",N1140="publishing/fiction","publishing",N1140="publishing/translations","publishing",N1140="music/pop","music",N1140="music/classical music","music",N1140="publishing/nonfiction","publishing",N1140="publishing/radio &amp; podcasts","publishing",N1140="music/world music","music",N1140="music/metal","music",N1140="music/jazz","music","TRUE","FALSE")</f>
        <v>games</v>
      </c>
      <c r="R1140" t="str" cm="1">
        <f t="array" ref="R1140">_xlfn.IFS(N1140="food/small batch","small batch",N1140="food/restaurants","retaurants",N1140="food/food trucks","food trucks",N1140="theater/spaces","spaces",N1140="theater/musical","musical",N1140="theater/plays","plays",N1140="technology/web","web",N1140="technology/space exploration","space exploration",N1140="technology/makerspaces","makerspaces",N1140="technology/hardware","hardware",N1140="technology/gadgets","gadgets",N1140="technology/wearables","wearables",N1140="film &amp; video/television","television",N1140="film &amp; video/animation","animation",N1140="film &amp; video/science fiction","science fiction",N1140="film &amp; video/documentary","documentary",N1140="film &amp; video/drama","drama",N1140="film &amp; video/shorts","shorts",N1140="games/video games","video games",N1140="games/tabletop games","tabletop games",N1140="games/mobile games","mobile games",N1140="journalism/audio","audio",N1140="photography/people","people",N1140="photography/photobooks","photobooks",N1140="photography/places","places",N1140="photography/nature","nature",N1140="music/electronic music","electronic music",N1140="music/rock","rock",N1140="music/indie rock","indie rock",N1140="music/faith","faith",N1140="publishing/children's books","children's books",N1140="publishing/art books","art books",N1140="publishing/fiction","fiction",N1140="publishing/translations","translations",N1140="music/pop","pop",N1140="music/classical music","classical music",N1140="publishing/nonfiction","nonfiction",N1140="publishing/radio &amp; podcasts","radio &amp; podcasts",N1140="music/world music","world music",N1140="music/metal","metal",N1140="music/jazz","jazz","TRUE","FALSE")</f>
        <v>mobile games</v>
      </c>
      <c r="S1140" s="5">
        <f t="shared" si="70"/>
        <v>42736.9066087963</v>
      </c>
      <c r="T1140" s="5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68"/>
        <v>6.25E-2</v>
      </c>
      <c r="P1141" s="24">
        <f t="shared" si="69"/>
        <v>5</v>
      </c>
      <c r="Q1141" t="str" cm="1">
        <f t="array" ref="Q1141">_xlfn.IFS(N1141="food/small batch","food",N1141="food/restaurants","food",N1141="food/food trucks","food",N1141="theater/spaces","theater",N1141="theater/musical","theater",N1141="theater/plays","theater",N1141="technology/web","technology",N1141="technology/space exploration","technology",N1141="technology/makerspaces","technology",N1141="technology/hardware","technology",N1141="technology/gadgets","technology",N1141="technology/wearables","technology",N1141="film &amp; video/television","film &amp; video",N1141="film &amp; video/animation","film &amp; video",N1141="film &amp; video/science fiction","film &amp; video",N1141="film &amp; video/documentary","film &amp; video",N1141="film &amp; video/drama","film &amp; video",N1141="film &amp; video/shorts","film &amp; video",N1141="games/video games","games",N1141="games/tabletop games","games",N1141="games/mobile games","games",N1141="journalism/audio","journalism",N1141="photography/people","photography",N1141="photography/photobooks","photography",N1141="photography/places","photography",N1141="photography/nature","photography",N1141="music/electronic music","music",N1141="music/rock","music",N1141="music/indie rock","music",N1141="music/faith","music",N1141="publishing/children's books","publishing",N1141="publishing/art books","publishing",N1141="publishing/fiction","publishing",N1141="publishing/translations","publishing",N1141="music/pop","music",N1141="music/classical music","music",N1141="publishing/nonfiction","publishing",N1141="publishing/radio &amp; podcasts","publishing",N1141="music/world music","music",N1141="music/metal","music",N1141="music/jazz","music","TRUE","FALSE")</f>
        <v>games</v>
      </c>
      <c r="R1141" t="str" cm="1">
        <f t="array" ref="R1141">_xlfn.IFS(N1141="food/small batch","small batch",N1141="food/restaurants","retaurants",N1141="food/food trucks","food trucks",N1141="theater/spaces","spaces",N1141="theater/musical","musical",N1141="theater/plays","plays",N1141="technology/web","web",N1141="technology/space exploration","space exploration",N1141="technology/makerspaces","makerspaces",N1141="technology/hardware","hardware",N1141="technology/gadgets","gadgets",N1141="technology/wearables","wearables",N1141="film &amp; video/television","television",N1141="film &amp; video/animation","animation",N1141="film &amp; video/science fiction","science fiction",N1141="film &amp; video/documentary","documentary",N1141="film &amp; video/drama","drama",N1141="film &amp; video/shorts","shorts",N1141="games/video games","video games",N1141="games/tabletop games","tabletop games",N1141="games/mobile games","mobile games",N1141="journalism/audio","audio",N1141="photography/people","people",N1141="photography/photobooks","photobooks",N1141="photography/places","places",N1141="photography/nature","nature",N1141="music/electronic music","electronic music",N1141="music/rock","rock",N1141="music/indie rock","indie rock",N1141="music/faith","faith",N1141="publishing/children's books","children's books",N1141="publishing/art books","art books",N1141="publishing/fiction","fiction",N1141="publishing/translations","translations",N1141="music/pop","pop",N1141="music/classical music","classical music",N1141="publishing/nonfiction","nonfiction",N1141="publishing/radio &amp; podcasts","radio &amp; podcasts",N1141="music/world music","world music",N1141="music/metal","metal",N1141="music/jazz","jazz","TRUE","FALSE")</f>
        <v>mobile games</v>
      </c>
      <c r="S1141" s="5">
        <f t="shared" si="70"/>
        <v>41975.347523148142</v>
      </c>
      <c r="T1141" s="5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68"/>
        <v>0</v>
      </c>
      <c r="P1142" s="24" t="e">
        <f t="shared" si="69"/>
        <v>#DIV/0!</v>
      </c>
      <c r="Q1142" t="str" cm="1">
        <f t="array" ref="Q1142">_xlfn.IFS(N1142="food/small batch","food",N1142="food/restaurants","food",N1142="food/food trucks","food",N1142="theater/spaces","theater",N1142="theater/musical","theater",N1142="theater/plays","theater",N1142="technology/web","technology",N1142="technology/space exploration","technology",N1142="technology/makerspaces","technology",N1142="technology/hardware","technology",N1142="technology/gadgets","technology",N1142="technology/wearables","technology",N1142="film &amp; video/television","film &amp; video",N1142="film &amp; video/animation","film &amp; video",N1142="film &amp; video/science fiction","film &amp; video",N1142="film &amp; video/documentary","film &amp; video",N1142="film &amp; video/drama","film &amp; video",N1142="film &amp; video/shorts","film &amp; video",N1142="games/video games","games",N1142="games/tabletop games","games",N1142="games/mobile games","games",N1142="journalism/audio","journalism",N1142="photography/people","photography",N1142="photography/photobooks","photography",N1142="photography/places","photography",N1142="photography/nature","photography",N1142="music/electronic music","music",N1142="music/rock","music",N1142="music/indie rock","music",N1142="music/faith","music",N1142="publishing/children's books","publishing",N1142="publishing/art books","publishing",N1142="publishing/fiction","publishing",N1142="publishing/translations","publishing",N1142="music/pop","music",N1142="music/classical music","music",N1142="publishing/nonfiction","publishing",N1142="publishing/radio &amp; podcasts","publishing",N1142="music/world music","music",N1142="music/metal","music",N1142="music/jazz","music","TRUE","FALSE")</f>
        <v>games</v>
      </c>
      <c r="R1142" t="str" cm="1">
        <f t="array" ref="R1142">_xlfn.IFS(N1142="food/small batch","small batch",N1142="food/restaurants","retaurants",N1142="food/food trucks","food trucks",N1142="theater/spaces","spaces",N1142="theater/musical","musical",N1142="theater/plays","plays",N1142="technology/web","web",N1142="technology/space exploration","space exploration",N1142="technology/makerspaces","makerspaces",N1142="technology/hardware","hardware",N1142="technology/gadgets","gadgets",N1142="technology/wearables","wearables",N1142="film &amp; video/television","television",N1142="film &amp; video/animation","animation",N1142="film &amp; video/science fiction","science fiction",N1142="film &amp; video/documentary","documentary",N1142="film &amp; video/drama","drama",N1142="film &amp; video/shorts","shorts",N1142="games/video games","video games",N1142="games/tabletop games","tabletop games",N1142="games/mobile games","mobile games",N1142="journalism/audio","audio",N1142="photography/people","people",N1142="photography/photobooks","photobooks",N1142="photography/places","places",N1142="photography/nature","nature",N1142="music/electronic music","electronic music",N1142="music/rock","rock",N1142="music/indie rock","indie rock",N1142="music/faith","faith",N1142="publishing/children's books","children's books",N1142="publishing/art books","art books",N1142="publishing/fiction","fiction",N1142="publishing/translations","translations",N1142="music/pop","pop",N1142="music/classical music","classical music",N1142="publishing/nonfiction","nonfiction",N1142="publishing/radio &amp; podcasts","radio &amp; podcasts",N1142="music/world music","world music",N1142="music/metal","metal",N1142="music/jazz","jazz","TRUE","FALSE")</f>
        <v>mobile games</v>
      </c>
      <c r="S1142" s="5">
        <f t="shared" si="70"/>
        <v>42192.462048611109</v>
      </c>
      <c r="T1142" s="5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68"/>
        <v>0</v>
      </c>
      <c r="P1143" s="24" t="e">
        <f t="shared" si="69"/>
        <v>#DIV/0!</v>
      </c>
      <c r="Q1143" t="str" cm="1">
        <f t="array" ref="Q1143">_xlfn.IFS(N1143="food/small batch","food",N1143="food/restaurants","food",N1143="food/food trucks","food",N1143="theater/spaces","theater",N1143="theater/musical","theater",N1143="theater/plays","theater",N1143="technology/web","technology",N1143="technology/space exploration","technology",N1143="technology/makerspaces","technology",N1143="technology/hardware","technology",N1143="technology/gadgets","technology",N1143="technology/wearables","technology",N1143="film &amp; video/television","film &amp; video",N1143="film &amp; video/animation","film &amp; video",N1143="film &amp; video/science fiction","film &amp; video",N1143="film &amp; video/documentary","film &amp; video",N1143="film &amp; video/drama","film &amp; video",N1143="film &amp; video/shorts","film &amp; video",N1143="games/video games","games",N1143="games/tabletop games","games",N1143="games/mobile games","games",N1143="journalism/audio","journalism",N1143="photography/people","photography",N1143="photography/photobooks","photography",N1143="photography/places","photography",N1143="photography/nature","photography",N1143="music/electronic music","music",N1143="music/rock","music",N1143="music/indie rock","music",N1143="music/faith","music",N1143="publishing/children's books","publishing",N1143="publishing/art books","publishing",N1143="publishing/fiction","publishing",N1143="publishing/translations","publishing",N1143="music/pop","music",N1143="music/classical music","music",N1143="publishing/nonfiction","publishing",N1143="publishing/radio &amp; podcasts","publishing",N1143="music/world music","music",N1143="music/metal","music",N1143="music/jazz","music","TRUE","FALSE")</f>
        <v>games</v>
      </c>
      <c r="R1143" t="str" cm="1">
        <f t="array" ref="R1143">_xlfn.IFS(N1143="food/small batch","small batch",N1143="food/restaurants","retaurants",N1143="food/food trucks","food trucks",N1143="theater/spaces","spaces",N1143="theater/musical","musical",N1143="theater/plays","plays",N1143="technology/web","web",N1143="technology/space exploration","space exploration",N1143="technology/makerspaces","makerspaces",N1143="technology/hardware","hardware",N1143="technology/gadgets","gadgets",N1143="technology/wearables","wearables",N1143="film &amp; video/television","television",N1143="film &amp; video/animation","animation",N1143="film &amp; video/science fiction","science fiction",N1143="film &amp; video/documentary","documentary",N1143="film &amp; video/drama","drama",N1143="film &amp; video/shorts","shorts",N1143="games/video games","video games",N1143="games/tabletop games","tabletop games",N1143="games/mobile games","mobile games",N1143="journalism/audio","audio",N1143="photography/people","people",N1143="photography/photobooks","photobooks",N1143="photography/places","places",N1143="photography/nature","nature",N1143="music/electronic music","electronic music",N1143="music/rock","rock",N1143="music/indie rock","indie rock",N1143="music/faith","faith",N1143="publishing/children's books","children's books",N1143="publishing/art books","art books",N1143="publishing/fiction","fiction",N1143="publishing/translations","translations",N1143="music/pop","pop",N1143="music/classical music","classical music",N1143="publishing/nonfiction","nonfiction",N1143="publishing/radio &amp; podcasts","radio &amp; podcasts",N1143="music/world music","world music",N1143="music/metal","metal",N1143="music/jazz","jazz","TRUE","FALSE")</f>
        <v>mobile games</v>
      </c>
      <c r="S1143" s="5">
        <f t="shared" si="70"/>
        <v>42164.699652777781</v>
      </c>
      <c r="T1143" s="5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68"/>
        <v>0</v>
      </c>
      <c r="P1144" s="24" t="e">
        <f t="shared" si="69"/>
        <v>#DIV/0!</v>
      </c>
      <c r="Q1144" t="str" cm="1">
        <f t="array" ref="Q1144">_xlfn.IFS(N1144="food/small batch","food",N1144="food/restaurants","food",N1144="food/food trucks","food",N1144="theater/spaces","theater",N1144="theater/musical","theater",N1144="theater/plays","theater",N1144="technology/web","technology",N1144="technology/space exploration","technology",N1144="technology/makerspaces","technology",N1144="technology/hardware","technology",N1144="technology/gadgets","technology",N1144="technology/wearables","technology",N1144="film &amp; video/television","film &amp; video",N1144="film &amp; video/animation","film &amp; video",N1144="film &amp; video/science fiction","film &amp; video",N1144="film &amp; video/documentary","film &amp; video",N1144="film &amp; video/drama","film &amp; video",N1144="film &amp; video/shorts","film &amp; video",N1144="games/video games","games",N1144="games/tabletop games","games",N1144="games/mobile games","games",N1144="journalism/audio","journalism",N1144="photography/people","photography",N1144="photography/photobooks","photography",N1144="photography/places","photography",N1144="photography/nature","photography",N1144="music/electronic music","music",N1144="music/rock","music",N1144="music/indie rock","music",N1144="music/faith","music",N1144="publishing/children's books","publishing",N1144="publishing/art books","publishing",N1144="publishing/fiction","publishing",N1144="publishing/translations","publishing",N1144="music/pop","music",N1144="music/classical music","music",N1144="publishing/nonfiction","publishing",N1144="publishing/radio &amp; podcasts","publishing",N1144="music/world music","music",N1144="music/metal","music",N1144="music/jazz","music","TRUE","FALSE")</f>
        <v>games</v>
      </c>
      <c r="R1144" t="str" cm="1">
        <f t="array" ref="R1144">_xlfn.IFS(N1144="food/small batch","small batch",N1144="food/restaurants","retaurants",N1144="food/food trucks","food trucks",N1144="theater/spaces","spaces",N1144="theater/musical","musical",N1144="theater/plays","plays",N1144="technology/web","web",N1144="technology/space exploration","space exploration",N1144="technology/makerspaces","makerspaces",N1144="technology/hardware","hardware",N1144="technology/gadgets","gadgets",N1144="technology/wearables","wearables",N1144="film &amp; video/television","television",N1144="film &amp; video/animation","animation",N1144="film &amp; video/science fiction","science fiction",N1144="film &amp; video/documentary","documentary",N1144="film &amp; video/drama","drama",N1144="film &amp; video/shorts","shorts",N1144="games/video games","video games",N1144="games/tabletop games","tabletop games",N1144="games/mobile games","mobile games",N1144="journalism/audio","audio",N1144="photography/people","people",N1144="photography/photobooks","photobooks",N1144="photography/places","places",N1144="photography/nature","nature",N1144="music/electronic music","electronic music",N1144="music/rock","rock",N1144="music/indie rock","indie rock",N1144="music/faith","faith",N1144="publishing/children's books","children's books",N1144="publishing/art books","art books",N1144="publishing/fiction","fiction",N1144="publishing/translations","translations",N1144="music/pop","pop",N1144="music/classical music","classical music",N1144="publishing/nonfiction","nonfiction",N1144="publishing/radio &amp; podcasts","radio &amp; podcasts",N1144="music/world music","world music",N1144="music/metal","metal",N1144="music/jazz","jazz","TRUE","FALSE")</f>
        <v>mobile games</v>
      </c>
      <c r="S1144" s="5">
        <f t="shared" si="70"/>
        <v>42022.006099537044</v>
      </c>
      <c r="T1144" s="5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68"/>
        <v>0.41333333333333333</v>
      </c>
      <c r="P1145" s="24">
        <f t="shared" si="69"/>
        <v>23.25</v>
      </c>
      <c r="Q1145" t="str" cm="1">
        <f t="array" ref="Q1145">_xlfn.IFS(N1145="food/small batch","food",N1145="food/restaurants","food",N1145="food/food trucks","food",N1145="theater/spaces","theater",N1145="theater/musical","theater",N1145="theater/plays","theater",N1145="technology/web","technology",N1145="technology/space exploration","technology",N1145="technology/makerspaces","technology",N1145="technology/hardware","technology",N1145="technology/gadgets","technology",N1145="technology/wearables","technology",N1145="film &amp; video/television","film &amp; video",N1145="film &amp; video/animation","film &amp; video",N1145="film &amp; video/science fiction","film &amp; video",N1145="film &amp; video/documentary","film &amp; video",N1145="film &amp; video/drama","film &amp; video",N1145="film &amp; video/shorts","film &amp; video",N1145="games/video games","games",N1145="games/tabletop games","games",N1145="games/mobile games","games",N1145="journalism/audio","journalism",N1145="photography/people","photography",N1145="photography/photobooks","photography",N1145="photography/places","photography",N1145="photography/nature","photography",N1145="music/electronic music","music",N1145="music/rock","music",N1145="music/indie rock","music",N1145="music/faith","music",N1145="publishing/children's books","publishing",N1145="publishing/art books","publishing",N1145="publishing/fiction","publishing",N1145="publishing/translations","publishing",N1145="music/pop","music",N1145="music/classical music","music",N1145="publishing/nonfiction","publishing",N1145="publishing/radio &amp; podcasts","publishing",N1145="music/world music","music",N1145="music/metal","music",N1145="music/jazz","music","TRUE","FALSE")</f>
        <v>games</v>
      </c>
      <c r="R1145" t="str" cm="1">
        <f t="array" ref="R1145">_xlfn.IFS(N1145="food/small batch","small batch",N1145="food/restaurants","retaurants",N1145="food/food trucks","food trucks",N1145="theater/spaces","spaces",N1145="theater/musical","musical",N1145="theater/plays","plays",N1145="technology/web","web",N1145="technology/space exploration","space exploration",N1145="technology/makerspaces","makerspaces",N1145="technology/hardware","hardware",N1145="technology/gadgets","gadgets",N1145="technology/wearables","wearables",N1145="film &amp; video/television","television",N1145="film &amp; video/animation","animation",N1145="film &amp; video/science fiction","science fiction",N1145="film &amp; video/documentary","documentary",N1145="film &amp; video/drama","drama",N1145="film &amp; video/shorts","shorts",N1145="games/video games","video games",N1145="games/tabletop games","tabletop games",N1145="games/mobile games","mobile games",N1145="journalism/audio","audio",N1145="photography/people","people",N1145="photography/photobooks","photobooks",N1145="photography/places","places",N1145="photography/nature","nature",N1145="music/electronic music","electronic music",N1145="music/rock","rock",N1145="music/indie rock","indie rock",N1145="music/faith","faith",N1145="publishing/children's books","children's books",N1145="publishing/art books","art books",N1145="publishing/fiction","fiction",N1145="publishing/translations","translations",N1145="music/pop","pop",N1145="music/classical music","classical music",N1145="publishing/nonfiction","nonfiction",N1145="publishing/radio &amp; podcasts","radio &amp; podcasts",N1145="music/world music","world music",N1145="music/metal","metal",N1145="music/jazz","jazz","TRUE","FALSE")</f>
        <v>mobile games</v>
      </c>
      <c r="S1145" s="5">
        <f t="shared" si="70"/>
        <v>42325.19358796296</v>
      </c>
      <c r="T1145" s="5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68"/>
        <v>0</v>
      </c>
      <c r="P1146" s="24" t="e">
        <f t="shared" si="69"/>
        <v>#DIV/0!</v>
      </c>
      <c r="Q1146" t="str" cm="1">
        <f t="array" ref="Q1146">_xlfn.IFS(N1146="food/small batch","food",N1146="food/restaurants","food",N1146="food/food trucks","food",N1146="theater/spaces","theater",N1146="theater/musical","theater",N1146="theater/plays","theater",N1146="technology/web","technology",N1146="technology/space exploration","technology",N1146="technology/makerspaces","technology",N1146="technology/hardware","technology",N1146="technology/gadgets","technology",N1146="technology/wearables","technology",N1146="film &amp; video/television","film &amp; video",N1146="film &amp; video/animation","film &amp; video",N1146="film &amp; video/science fiction","film &amp; video",N1146="film &amp; video/documentary","film &amp; video",N1146="film &amp; video/drama","film &amp; video",N1146="film &amp; video/shorts","film &amp; video",N1146="games/video games","games",N1146="games/tabletop games","games",N1146="games/mobile games","games",N1146="journalism/audio","journalism",N1146="photography/people","photography",N1146="photography/photobooks","photography",N1146="photography/places","photography",N1146="photography/nature","photography",N1146="music/electronic music","music",N1146="music/rock","music",N1146="music/indie rock","music",N1146="music/faith","music",N1146="publishing/children's books","publishing",N1146="publishing/art books","publishing",N1146="publishing/fiction","publishing",N1146="publishing/translations","publishing",N1146="music/pop","music",N1146="music/classical music","music",N1146="publishing/nonfiction","publishing",N1146="publishing/radio &amp; podcasts","publishing",N1146="music/world music","music",N1146="music/metal","music",N1146="music/jazz","music","TRUE","FALSE")</f>
        <v>food</v>
      </c>
      <c r="R1146" t="str" cm="1">
        <f t="array" ref="R1146">_xlfn.IFS(N1146="food/small batch","small batch",N1146="food/restaurants","retaurants",N1146="food/food trucks","food trucks",N1146="theater/spaces","spaces",N1146="theater/musical","musical",N1146="theater/plays","plays",N1146="technology/web","web",N1146="technology/space exploration","space exploration",N1146="technology/makerspaces","makerspaces",N1146="technology/hardware","hardware",N1146="technology/gadgets","gadgets",N1146="technology/wearables","wearables",N1146="film &amp; video/television","television",N1146="film &amp; video/animation","animation",N1146="film &amp; video/science fiction","science fiction",N1146="film &amp; video/documentary","documentary",N1146="film &amp; video/drama","drama",N1146="film &amp; video/shorts","shorts",N1146="games/video games","video games",N1146="games/tabletop games","tabletop games",N1146="games/mobile games","mobile games",N1146="journalism/audio","audio",N1146="photography/people","people",N1146="photography/photobooks","photobooks",N1146="photography/places","places",N1146="photography/nature","nature",N1146="music/electronic music","electronic music",N1146="music/rock","rock",N1146="music/indie rock","indie rock",N1146="music/faith","faith",N1146="publishing/children's books","children's books",N1146="publishing/art books","art books",N1146="publishing/fiction","fiction",N1146="publishing/translations","translations",N1146="music/pop","pop",N1146="music/classical music","classical music",N1146="publishing/nonfiction","nonfiction",N1146="publishing/radio &amp; podcasts","radio &amp; podcasts",N1146="music/world music","world music",N1146="music/metal","metal",N1146="music/jazz","jazz","TRUE","FALSE")</f>
        <v>food trucks</v>
      </c>
      <c r="S1146" s="5">
        <f t="shared" si="70"/>
        <v>42093.181944444441</v>
      </c>
      <c r="T1146" s="5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68"/>
        <v>0.125</v>
      </c>
      <c r="P1147" s="24">
        <f t="shared" si="69"/>
        <v>100</v>
      </c>
      <c r="Q1147" t="str" cm="1">
        <f t="array" ref="Q1147">_xlfn.IFS(N1147="food/small batch","food",N1147="food/restaurants","food",N1147="food/food trucks","food",N1147="theater/spaces","theater",N1147="theater/musical","theater",N1147="theater/plays","theater",N1147="technology/web","technology",N1147="technology/space exploration","technology",N1147="technology/makerspaces","technology",N1147="technology/hardware","technology",N1147="technology/gadgets","technology",N1147="technology/wearables","technology",N1147="film &amp; video/television","film &amp; video",N1147="film &amp; video/animation","film &amp; video",N1147="film &amp; video/science fiction","film &amp; video",N1147="film &amp; video/documentary","film &amp; video",N1147="film &amp; video/drama","film &amp; video",N1147="film &amp; video/shorts","film &amp; video",N1147="games/video games","games",N1147="games/tabletop games","games",N1147="games/mobile games","games",N1147="journalism/audio","journalism",N1147="photography/people","photography",N1147="photography/photobooks","photography",N1147="photography/places","photography",N1147="photography/nature","photography",N1147="music/electronic music","music",N1147="music/rock","music",N1147="music/indie rock","music",N1147="music/faith","music",N1147="publishing/children's books","publishing",N1147="publishing/art books","publishing",N1147="publishing/fiction","publishing",N1147="publishing/translations","publishing",N1147="music/pop","music",N1147="music/classical music","music",N1147="publishing/nonfiction","publishing",N1147="publishing/radio &amp; podcasts","publishing",N1147="music/world music","music",N1147="music/metal","music",N1147="music/jazz","music","TRUE","FALSE")</f>
        <v>food</v>
      </c>
      <c r="R1147" t="str" cm="1">
        <f t="array" ref="R1147">_xlfn.IFS(N1147="food/small batch","small batch",N1147="food/restaurants","retaurants",N1147="food/food trucks","food trucks",N1147="theater/spaces","spaces",N1147="theater/musical","musical",N1147="theater/plays","plays",N1147="technology/web","web",N1147="technology/space exploration","space exploration",N1147="technology/makerspaces","makerspaces",N1147="technology/hardware","hardware",N1147="technology/gadgets","gadgets",N1147="technology/wearables","wearables",N1147="film &amp; video/television","television",N1147="film &amp; video/animation","animation",N1147="film &amp; video/science fiction","science fiction",N1147="film &amp; video/documentary","documentary",N1147="film &amp; video/drama","drama",N1147="film &amp; video/shorts","shorts",N1147="games/video games","video games",N1147="games/tabletop games","tabletop games",N1147="games/mobile games","mobile games",N1147="journalism/audio","audio",N1147="photography/people","people",N1147="photography/photobooks","photobooks",N1147="photography/places","places",N1147="photography/nature","nature",N1147="music/electronic music","electronic music",N1147="music/rock","rock",N1147="music/indie rock","indie rock",N1147="music/faith","faith",N1147="publishing/children's books","children's books",N1147="publishing/art books","art books",N1147="publishing/fiction","fiction",N1147="publishing/translations","translations",N1147="music/pop","pop",N1147="music/classical music","classical music",N1147="publishing/nonfiction","nonfiction",N1147="publishing/radio &amp; podcasts","radio &amp; podcasts",N1147="music/world music","world music",N1147="music/metal","metal",N1147="music/jazz","jazz","TRUE","FALSE")</f>
        <v>food trucks</v>
      </c>
      <c r="S1147" s="5">
        <f t="shared" si="70"/>
        <v>41854.747592592597</v>
      </c>
      <c r="T1147" s="5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68"/>
        <v>8.8333333333333339</v>
      </c>
      <c r="P1148" s="24">
        <f t="shared" si="69"/>
        <v>44.166666666666664</v>
      </c>
      <c r="Q1148" t="str" cm="1">
        <f t="array" ref="Q1148">_xlfn.IFS(N1148="food/small batch","food",N1148="food/restaurants","food",N1148="food/food trucks","food",N1148="theater/spaces","theater",N1148="theater/musical","theater",N1148="theater/plays","theater",N1148="technology/web","technology",N1148="technology/space exploration","technology",N1148="technology/makerspaces","technology",N1148="technology/hardware","technology",N1148="technology/gadgets","technology",N1148="technology/wearables","technology",N1148="film &amp; video/television","film &amp; video",N1148="film &amp; video/animation","film &amp; video",N1148="film &amp; video/science fiction","film &amp; video",N1148="film &amp; video/documentary","film &amp; video",N1148="film &amp; video/drama","film &amp; video",N1148="film &amp; video/shorts","film &amp; video",N1148="games/video games","games",N1148="games/tabletop games","games",N1148="games/mobile games","games",N1148="journalism/audio","journalism",N1148="photography/people","photography",N1148="photography/photobooks","photography",N1148="photography/places","photography",N1148="photography/nature","photography",N1148="music/electronic music","music",N1148="music/rock","music",N1148="music/indie rock","music",N1148="music/faith","music",N1148="publishing/children's books","publishing",N1148="publishing/art books","publishing",N1148="publishing/fiction","publishing",N1148="publishing/translations","publishing",N1148="music/pop","music",N1148="music/classical music","music",N1148="publishing/nonfiction","publishing",N1148="publishing/radio &amp; podcasts","publishing",N1148="music/world music","music",N1148="music/metal","music",N1148="music/jazz","music","TRUE","FALSE")</f>
        <v>food</v>
      </c>
      <c r="R1148" t="str" cm="1">
        <f t="array" ref="R1148">_xlfn.IFS(N1148="food/small batch","small batch",N1148="food/restaurants","retaurants",N1148="food/food trucks","food trucks",N1148="theater/spaces","spaces",N1148="theater/musical","musical",N1148="theater/plays","plays",N1148="technology/web","web",N1148="technology/space exploration","space exploration",N1148="technology/makerspaces","makerspaces",N1148="technology/hardware","hardware",N1148="technology/gadgets","gadgets",N1148="technology/wearables","wearables",N1148="film &amp; video/television","television",N1148="film &amp; video/animation","animation",N1148="film &amp; video/science fiction","science fiction",N1148="film &amp; video/documentary","documentary",N1148="film &amp; video/drama","drama",N1148="film &amp; video/shorts","shorts",N1148="games/video games","video games",N1148="games/tabletop games","tabletop games",N1148="games/mobile games","mobile games",N1148="journalism/audio","audio",N1148="photography/people","people",N1148="photography/photobooks","photobooks",N1148="photography/places","places",N1148="photography/nature","nature",N1148="music/electronic music","electronic music",N1148="music/rock","rock",N1148="music/indie rock","indie rock",N1148="music/faith","faith",N1148="publishing/children's books","children's books",N1148="publishing/art books","art books",N1148="publishing/fiction","fiction",N1148="publishing/translations","translations",N1148="music/pop","pop",N1148="music/classical music","classical music",N1148="publishing/nonfiction","nonfiction",N1148="publishing/radio &amp; podcasts","radio &amp; podcasts",N1148="music/world music","world music",N1148="music/metal","metal",N1148="music/jazz","jazz","TRUE","FALSE")</f>
        <v>food trucks</v>
      </c>
      <c r="S1148" s="5">
        <f t="shared" si="70"/>
        <v>41723.9533912037</v>
      </c>
      <c r="T1148" s="5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68"/>
        <v>0</v>
      </c>
      <c r="P1149" s="24" t="e">
        <f t="shared" si="69"/>
        <v>#DIV/0!</v>
      </c>
      <c r="Q1149" t="str" cm="1">
        <f t="array" ref="Q1149">_xlfn.IFS(N1149="food/small batch","food",N1149="food/restaurants","food",N1149="food/food trucks","food",N1149="theater/spaces","theater",N1149="theater/musical","theater",N1149="theater/plays","theater",N1149="technology/web","technology",N1149="technology/space exploration","technology",N1149="technology/makerspaces","technology",N1149="technology/hardware","technology",N1149="technology/gadgets","technology",N1149="technology/wearables","technology",N1149="film &amp; video/television","film &amp; video",N1149="film &amp; video/animation","film &amp; video",N1149="film &amp; video/science fiction","film &amp; video",N1149="film &amp; video/documentary","film &amp; video",N1149="film &amp; video/drama","film &amp; video",N1149="film &amp; video/shorts","film &amp; video",N1149="games/video games","games",N1149="games/tabletop games","games",N1149="games/mobile games","games",N1149="journalism/audio","journalism",N1149="photography/people","photography",N1149="photography/photobooks","photography",N1149="photography/places","photography",N1149="photography/nature","photography",N1149="music/electronic music","music",N1149="music/rock","music",N1149="music/indie rock","music",N1149="music/faith","music",N1149="publishing/children's books","publishing",N1149="publishing/art books","publishing",N1149="publishing/fiction","publishing",N1149="publishing/translations","publishing",N1149="music/pop","music",N1149="music/classical music","music",N1149="publishing/nonfiction","publishing",N1149="publishing/radio &amp; podcasts","publishing",N1149="music/world music","music",N1149="music/metal","music",N1149="music/jazz","music","TRUE","FALSE")</f>
        <v>food</v>
      </c>
      <c r="R1149" t="str" cm="1">
        <f t="array" ref="R1149">_xlfn.IFS(N1149="food/small batch","small batch",N1149="food/restaurants","retaurants",N1149="food/food trucks","food trucks",N1149="theater/spaces","spaces",N1149="theater/musical","musical",N1149="theater/plays","plays",N1149="technology/web","web",N1149="technology/space exploration","space exploration",N1149="technology/makerspaces","makerspaces",N1149="technology/hardware","hardware",N1149="technology/gadgets","gadgets",N1149="technology/wearables","wearables",N1149="film &amp; video/television","television",N1149="film &amp; video/animation","animation",N1149="film &amp; video/science fiction","science fiction",N1149="film &amp; video/documentary","documentary",N1149="film &amp; video/drama","drama",N1149="film &amp; video/shorts","shorts",N1149="games/video games","video games",N1149="games/tabletop games","tabletop games",N1149="games/mobile games","mobile games",N1149="journalism/audio","audio",N1149="photography/people","people",N1149="photography/photobooks","photobooks",N1149="photography/places","places",N1149="photography/nature","nature",N1149="music/electronic music","electronic music",N1149="music/rock","rock",N1149="music/indie rock","indie rock",N1149="music/faith","faith",N1149="publishing/children's books","children's books",N1149="publishing/art books","art books",N1149="publishing/fiction","fiction",N1149="publishing/translations","translations",N1149="music/pop","pop",N1149="music/classical music","classical music",N1149="publishing/nonfiction","nonfiction",N1149="publishing/radio &amp; podcasts","radio &amp; podcasts",N1149="music/world music","world music",N1149="music/metal","metal",N1149="music/jazz","jazz","TRUE","FALSE")</f>
        <v>food trucks</v>
      </c>
      <c r="S1149" s="5">
        <f t="shared" si="70"/>
        <v>41871.972025462965</v>
      </c>
      <c r="T1149" s="5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68"/>
        <v>0.48666666666666669</v>
      </c>
      <c r="P1150" s="24">
        <f t="shared" si="69"/>
        <v>24.333333333333332</v>
      </c>
      <c r="Q1150" t="str" cm="1">
        <f t="array" ref="Q1150">_xlfn.IFS(N1150="food/small batch","food",N1150="food/restaurants","food",N1150="food/food trucks","food",N1150="theater/spaces","theater",N1150="theater/musical","theater",N1150="theater/plays","theater",N1150="technology/web","technology",N1150="technology/space exploration","technology",N1150="technology/makerspaces","technology",N1150="technology/hardware","technology",N1150="technology/gadgets","technology",N1150="technology/wearables","technology",N1150="film &amp; video/television","film &amp; video",N1150="film &amp; video/animation","film &amp; video",N1150="film &amp; video/science fiction","film &amp; video",N1150="film &amp; video/documentary","film &amp; video",N1150="film &amp; video/drama","film &amp; video",N1150="film &amp; video/shorts","film &amp; video",N1150="games/video games","games",N1150="games/tabletop games","games",N1150="games/mobile games","games",N1150="journalism/audio","journalism",N1150="photography/people","photography",N1150="photography/photobooks","photography",N1150="photography/places","photography",N1150="photography/nature","photography",N1150="music/electronic music","music",N1150="music/rock","music",N1150="music/indie rock","music",N1150="music/faith","music",N1150="publishing/children's books","publishing",N1150="publishing/art books","publishing",N1150="publishing/fiction","publishing",N1150="publishing/translations","publishing",N1150="music/pop","music",N1150="music/classical music","music",N1150="publishing/nonfiction","publishing",N1150="publishing/radio &amp; podcasts","publishing",N1150="music/world music","music",N1150="music/metal","music",N1150="music/jazz","music","TRUE","FALSE")</f>
        <v>food</v>
      </c>
      <c r="R1150" t="str" cm="1">
        <f t="array" ref="R1150">_xlfn.IFS(N1150="food/small batch","small batch",N1150="food/restaurants","retaurants",N1150="food/food trucks","food trucks",N1150="theater/spaces","spaces",N1150="theater/musical","musical",N1150="theater/plays","plays",N1150="technology/web","web",N1150="technology/space exploration","space exploration",N1150="technology/makerspaces","makerspaces",N1150="technology/hardware","hardware",N1150="technology/gadgets","gadgets",N1150="technology/wearables","wearables",N1150="film &amp; video/television","television",N1150="film &amp; video/animation","animation",N1150="film &amp; video/science fiction","science fiction",N1150="film &amp; video/documentary","documentary",N1150="film &amp; video/drama","drama",N1150="film &amp; video/shorts","shorts",N1150="games/video games","video games",N1150="games/tabletop games","tabletop games",N1150="games/mobile games","mobile games",N1150="journalism/audio","audio",N1150="photography/people","people",N1150="photography/photobooks","photobooks",N1150="photography/places","places",N1150="photography/nature","nature",N1150="music/electronic music","electronic music",N1150="music/rock","rock",N1150="music/indie rock","indie rock",N1150="music/faith","faith",N1150="publishing/children's books","children's books",N1150="publishing/art books","art books",N1150="publishing/fiction","fiction",N1150="publishing/translations","translations",N1150="music/pop","pop",N1150="music/classical music","classical music",N1150="publishing/nonfiction","nonfiction",N1150="publishing/radio &amp; podcasts","radio &amp; podcasts",N1150="music/world music","world music",N1150="music/metal","metal",N1150="music/jazz","jazz","TRUE","FALSE")</f>
        <v>food trucks</v>
      </c>
      <c r="S1150" s="5">
        <f t="shared" si="70"/>
        <v>42675.171076388884</v>
      </c>
      <c r="T1150" s="5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68"/>
        <v>0.15</v>
      </c>
      <c r="P1151" s="24">
        <f t="shared" si="69"/>
        <v>37.5</v>
      </c>
      <c r="Q1151" t="str" cm="1">
        <f t="array" ref="Q1151">_xlfn.IFS(N1151="food/small batch","food",N1151="food/restaurants","food",N1151="food/food trucks","food",N1151="theater/spaces","theater",N1151="theater/musical","theater",N1151="theater/plays","theater",N1151="technology/web","technology",N1151="technology/space exploration","technology",N1151="technology/makerspaces","technology",N1151="technology/hardware","technology",N1151="technology/gadgets","technology",N1151="technology/wearables","technology",N1151="film &amp; video/television","film &amp; video",N1151="film &amp; video/animation","film &amp; video",N1151="film &amp; video/science fiction","film &amp; video",N1151="film &amp; video/documentary","film &amp; video",N1151="film &amp; video/drama","film &amp; video",N1151="film &amp; video/shorts","film &amp; video",N1151="games/video games","games",N1151="games/tabletop games","games",N1151="games/mobile games","games",N1151="journalism/audio","journalism",N1151="photography/people","photography",N1151="photography/photobooks","photography",N1151="photography/places","photography",N1151="photography/nature","photography",N1151="music/electronic music","music",N1151="music/rock","music",N1151="music/indie rock","music",N1151="music/faith","music",N1151="publishing/children's books","publishing",N1151="publishing/art books","publishing",N1151="publishing/fiction","publishing",N1151="publishing/translations","publishing",N1151="music/pop","music",N1151="music/classical music","music",N1151="publishing/nonfiction","publishing",N1151="publishing/radio &amp; podcasts","publishing",N1151="music/world music","music",N1151="music/metal","music",N1151="music/jazz","music","TRUE","FALSE")</f>
        <v>food</v>
      </c>
      <c r="R1151" t="str" cm="1">
        <f t="array" ref="R1151">_xlfn.IFS(N1151="food/small batch","small batch",N1151="food/restaurants","retaurants",N1151="food/food trucks","food trucks",N1151="theater/spaces","spaces",N1151="theater/musical","musical",N1151="theater/plays","plays",N1151="technology/web","web",N1151="technology/space exploration","space exploration",N1151="technology/makerspaces","makerspaces",N1151="technology/hardware","hardware",N1151="technology/gadgets","gadgets",N1151="technology/wearables","wearables",N1151="film &amp; video/television","television",N1151="film &amp; video/animation","animation",N1151="film &amp; video/science fiction","science fiction",N1151="film &amp; video/documentary","documentary",N1151="film &amp; video/drama","drama",N1151="film &amp; video/shorts","shorts",N1151="games/video games","video games",N1151="games/tabletop games","tabletop games",N1151="games/mobile games","mobile games",N1151="journalism/audio","audio",N1151="photography/people","people",N1151="photography/photobooks","photobooks",N1151="photography/places","places",N1151="photography/nature","nature",N1151="music/electronic music","electronic music",N1151="music/rock","rock",N1151="music/indie rock","indie rock",N1151="music/faith","faith",N1151="publishing/children's books","children's books",N1151="publishing/art books","art books",N1151="publishing/fiction","fiction",N1151="publishing/translations","translations",N1151="music/pop","pop",N1151="music/classical music","classical music",N1151="publishing/nonfiction","nonfiction",N1151="publishing/radio &amp; podcasts","radio &amp; podcasts",N1151="music/world music","world music",N1151="music/metal","metal",N1151="music/jazz","jazz","TRUE","FALSE")</f>
        <v>food trucks</v>
      </c>
      <c r="S1151" s="5">
        <f t="shared" si="70"/>
        <v>42507.71025462963</v>
      </c>
      <c r="T1151" s="5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68"/>
        <v>10.08</v>
      </c>
      <c r="P1152" s="24">
        <f t="shared" si="69"/>
        <v>42</v>
      </c>
      <c r="Q1152" t="str" cm="1">
        <f t="array" ref="Q1152">_xlfn.IFS(N1152="food/small batch","food",N1152="food/restaurants","food",N1152="food/food trucks","food",N1152="theater/spaces","theater",N1152="theater/musical","theater",N1152="theater/plays","theater",N1152="technology/web","technology",N1152="technology/space exploration","technology",N1152="technology/makerspaces","technology",N1152="technology/hardware","technology",N1152="technology/gadgets","technology",N1152="technology/wearables","technology",N1152="film &amp; video/television","film &amp; video",N1152="film &amp; video/animation","film &amp; video",N1152="film &amp; video/science fiction","film &amp; video",N1152="film &amp; video/documentary","film &amp; video",N1152="film &amp; video/drama","film &amp; video",N1152="film &amp; video/shorts","film &amp; video",N1152="games/video games","games",N1152="games/tabletop games","games",N1152="games/mobile games","games",N1152="journalism/audio","journalism",N1152="photography/people","photography",N1152="photography/photobooks","photography",N1152="photography/places","photography",N1152="photography/nature","photography",N1152="music/electronic music","music",N1152="music/rock","music",N1152="music/indie rock","music",N1152="music/faith","music",N1152="publishing/children's books","publishing",N1152="publishing/art books","publishing",N1152="publishing/fiction","publishing",N1152="publishing/translations","publishing",N1152="music/pop","music",N1152="music/classical music","music",N1152="publishing/nonfiction","publishing",N1152="publishing/radio &amp; podcasts","publishing",N1152="music/world music","music",N1152="music/metal","music",N1152="music/jazz","music","TRUE","FALSE")</f>
        <v>food</v>
      </c>
      <c r="R1152" t="str" cm="1">
        <f t="array" ref="R1152">_xlfn.IFS(N1152="food/small batch","small batch",N1152="food/restaurants","retaurants",N1152="food/food trucks","food trucks",N1152="theater/spaces","spaces",N1152="theater/musical","musical",N1152="theater/plays","plays",N1152="technology/web","web",N1152="technology/space exploration","space exploration",N1152="technology/makerspaces","makerspaces",N1152="technology/hardware","hardware",N1152="technology/gadgets","gadgets",N1152="technology/wearables","wearables",N1152="film &amp; video/television","television",N1152="film &amp; video/animation","animation",N1152="film &amp; video/science fiction","science fiction",N1152="film &amp; video/documentary","documentary",N1152="film &amp; video/drama","drama",N1152="film &amp; video/shorts","shorts",N1152="games/video games","video games",N1152="games/tabletop games","tabletop games",N1152="games/mobile games","mobile games",N1152="journalism/audio","audio",N1152="photography/people","people",N1152="photography/photobooks","photobooks",N1152="photography/places","places",N1152="photography/nature","nature",N1152="music/electronic music","electronic music",N1152="music/rock","rock",N1152="music/indie rock","indie rock",N1152="music/faith","faith",N1152="publishing/children's books","children's books",N1152="publishing/art books","art books",N1152="publishing/fiction","fiction",N1152="publishing/translations","translations",N1152="music/pop","pop",N1152="music/classical music","classical music",N1152="publishing/nonfiction","nonfiction",N1152="publishing/radio &amp; podcasts","radio &amp; podcasts",N1152="music/world music","world music",N1152="music/metal","metal",N1152="music/jazz","jazz","TRUE","FALSE")</f>
        <v>food trucks</v>
      </c>
      <c r="S1152" s="5">
        <f t="shared" si="70"/>
        <v>42317.954571759255</v>
      </c>
      <c r="T1152" s="5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68"/>
        <v>0</v>
      </c>
      <c r="P1153" s="24" t="e">
        <f t="shared" si="69"/>
        <v>#DIV/0!</v>
      </c>
      <c r="Q1153" t="str" cm="1">
        <f t="array" ref="Q1153">_xlfn.IFS(N1153="food/small batch","food",N1153="food/restaurants","food",N1153="food/food trucks","food",N1153="theater/spaces","theater",N1153="theater/musical","theater",N1153="theater/plays","theater",N1153="technology/web","technology",N1153="technology/space exploration","technology",N1153="technology/makerspaces","technology",N1153="technology/hardware","technology",N1153="technology/gadgets","technology",N1153="technology/wearables","technology",N1153="film &amp; video/television","film &amp; video",N1153="film &amp; video/animation","film &amp; video",N1153="film &amp; video/science fiction","film &amp; video",N1153="film &amp; video/documentary","film &amp; video",N1153="film &amp; video/drama","film &amp; video",N1153="film &amp; video/shorts","film &amp; video",N1153="games/video games","games",N1153="games/tabletop games","games",N1153="games/mobile games","games",N1153="journalism/audio","journalism",N1153="photography/people","photography",N1153="photography/photobooks","photography",N1153="photography/places","photography",N1153="photography/nature","photography",N1153="music/electronic music","music",N1153="music/rock","music",N1153="music/indie rock","music",N1153="music/faith","music",N1153="publishing/children's books","publishing",N1153="publishing/art books","publishing",N1153="publishing/fiction","publishing",N1153="publishing/translations","publishing",N1153="music/pop","music",N1153="music/classical music","music",N1153="publishing/nonfiction","publishing",N1153="publishing/radio &amp; podcasts","publishing",N1153="music/world music","music",N1153="music/metal","music",N1153="music/jazz","music","TRUE","FALSE")</f>
        <v>food</v>
      </c>
      <c r="R1153" t="str" cm="1">
        <f t="array" ref="R1153">_xlfn.IFS(N1153="food/small batch","small batch",N1153="food/restaurants","retaurants",N1153="food/food trucks","food trucks",N1153="theater/spaces","spaces",N1153="theater/musical","musical",N1153="theater/plays","plays",N1153="technology/web","web",N1153="technology/space exploration","space exploration",N1153="technology/makerspaces","makerspaces",N1153="technology/hardware","hardware",N1153="technology/gadgets","gadgets",N1153="technology/wearables","wearables",N1153="film &amp; video/television","television",N1153="film &amp; video/animation","animation",N1153="film &amp; video/science fiction","science fiction",N1153="film &amp; video/documentary","documentary",N1153="film &amp; video/drama","drama",N1153="film &amp; video/shorts","shorts",N1153="games/video games","video games",N1153="games/tabletop games","tabletop games",N1153="games/mobile games","mobile games",N1153="journalism/audio","audio",N1153="photography/people","people",N1153="photography/photobooks","photobooks",N1153="photography/places","places",N1153="photography/nature","nature",N1153="music/electronic music","electronic music",N1153="music/rock","rock",N1153="music/indie rock","indie rock",N1153="music/faith","faith",N1153="publishing/children's books","children's books",N1153="publishing/art books","art books",N1153="publishing/fiction","fiction",N1153="publishing/translations","translations",N1153="music/pop","pop",N1153="music/classical music","classical music",N1153="publishing/nonfiction","nonfiction",N1153="publishing/radio &amp; podcasts","radio &amp; podcasts",N1153="music/world music","world music",N1153="music/metal","metal",N1153="music/jazz","jazz","TRUE","FALSE")</f>
        <v>food trucks</v>
      </c>
      <c r="S1153" s="5">
        <f t="shared" si="70"/>
        <v>42224.102581018517</v>
      </c>
      <c r="T1153" s="5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68"/>
        <v>5.6937500000000005</v>
      </c>
      <c r="P1154" s="24">
        <f t="shared" si="69"/>
        <v>60.733333333333334</v>
      </c>
      <c r="Q1154" t="str" cm="1">
        <f t="array" ref="Q1154">_xlfn.IFS(N1154="food/small batch","food",N1154="food/restaurants","food",N1154="food/food trucks","food",N1154="theater/spaces","theater",N1154="theater/musical","theater",N1154="theater/plays","theater",N1154="technology/web","technology",N1154="technology/space exploration","technology",N1154="technology/makerspaces","technology",N1154="technology/hardware","technology",N1154="technology/gadgets","technology",N1154="technology/wearables","technology",N1154="film &amp; video/television","film &amp; video",N1154="film &amp; video/animation","film &amp; video",N1154="film &amp; video/science fiction","film &amp; video",N1154="film &amp; video/documentary","film &amp; video",N1154="film &amp; video/drama","film &amp; video",N1154="film &amp; video/shorts","film &amp; video",N1154="games/video games","games",N1154="games/tabletop games","games",N1154="games/mobile games","games",N1154="journalism/audio","journalism",N1154="photography/people","photography",N1154="photography/photobooks","photography",N1154="photography/places","photography",N1154="photography/nature","photography",N1154="music/electronic music","music",N1154="music/rock","music",N1154="music/indie rock","music",N1154="music/faith","music",N1154="publishing/children's books","publishing",N1154="publishing/art books","publishing",N1154="publishing/fiction","publishing",N1154="publishing/translations","publishing",N1154="music/pop","music",N1154="music/classical music","music",N1154="publishing/nonfiction","publishing",N1154="publishing/radio &amp; podcasts","publishing",N1154="music/world music","music",N1154="music/metal","music",N1154="music/jazz","music","TRUE","FALSE")</f>
        <v>food</v>
      </c>
      <c r="R1154" t="str" cm="1">
        <f t="array" ref="R1154">_xlfn.IFS(N1154="food/small batch","small batch",N1154="food/restaurants","retaurants",N1154="food/food trucks","food trucks",N1154="theater/spaces","spaces",N1154="theater/musical","musical",N1154="theater/plays","plays",N1154="technology/web","web",N1154="technology/space exploration","space exploration",N1154="technology/makerspaces","makerspaces",N1154="technology/hardware","hardware",N1154="technology/gadgets","gadgets",N1154="technology/wearables","wearables",N1154="film &amp; video/television","television",N1154="film &amp; video/animation","animation",N1154="film &amp; video/science fiction","science fiction",N1154="film &amp; video/documentary","documentary",N1154="film &amp; video/drama","drama",N1154="film &amp; video/shorts","shorts",N1154="games/video games","video games",N1154="games/tabletop games","tabletop games",N1154="games/mobile games","mobile games",N1154="journalism/audio","audio",N1154="photography/people","people",N1154="photography/photobooks","photobooks",N1154="photography/places","places",N1154="photography/nature","nature",N1154="music/electronic music","electronic music",N1154="music/rock","rock",N1154="music/indie rock","indie rock",N1154="music/faith","faith",N1154="publishing/children's books","children's books",N1154="publishing/art books","art books",N1154="publishing/fiction","fiction",N1154="publishing/translations","translations",N1154="music/pop","pop",N1154="music/classical music","classical music",N1154="publishing/nonfiction","nonfiction",N1154="publishing/radio &amp; podcasts","radio &amp; podcasts",N1154="music/world music","world music",N1154="music/metal","metal",N1154="music/jazz","jazz","TRUE","FALSE")</f>
        <v>food trucks</v>
      </c>
      <c r="S1154" s="5">
        <f t="shared" si="70"/>
        <v>42109.709629629629</v>
      </c>
      <c r="T1154" s="5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ref="O1155:O1218" si="72">(E1155/D1155)*100</f>
        <v>0.625</v>
      </c>
      <c r="P1155" s="24">
        <f t="shared" ref="P1155:P1218" si="73">E1155/L1155</f>
        <v>50</v>
      </c>
      <c r="Q1155" t="str" cm="1">
        <f t="array" ref="Q1155">_xlfn.IFS(N1155="food/small batch","food",N1155="food/restaurants","food",N1155="food/food trucks","food",N1155="theater/spaces","theater",N1155="theater/musical","theater",N1155="theater/plays","theater",N1155="technology/web","technology",N1155="technology/space exploration","technology",N1155="technology/makerspaces","technology",N1155="technology/hardware","technology",N1155="technology/gadgets","technology",N1155="technology/wearables","technology",N1155="film &amp; video/television","film &amp; video",N1155="film &amp; video/animation","film &amp; video",N1155="film &amp; video/science fiction","film &amp; video",N1155="film &amp; video/documentary","film &amp; video",N1155="film &amp; video/drama","film &amp; video",N1155="film &amp; video/shorts","film &amp; video",N1155="games/video games","games",N1155="games/tabletop games","games",N1155="games/mobile games","games",N1155="journalism/audio","journalism",N1155="photography/people","photography",N1155="photography/photobooks","photography",N1155="photography/places","photography",N1155="photography/nature","photography",N1155="music/electronic music","music",N1155="music/rock","music",N1155="music/indie rock","music",N1155="music/faith","music",N1155="publishing/children's books","publishing",N1155="publishing/art books","publishing",N1155="publishing/fiction","publishing",N1155="publishing/translations","publishing",N1155="music/pop","music",N1155="music/classical music","music",N1155="publishing/nonfiction","publishing",N1155="publishing/radio &amp; podcasts","publishing",N1155="music/world music","music",N1155="music/metal","music",N1155="music/jazz","music","TRUE","FALSE")</f>
        <v>food</v>
      </c>
      <c r="R1155" t="str" cm="1">
        <f t="array" ref="R1155">_xlfn.IFS(N1155="food/small batch","small batch",N1155="food/restaurants","retaurants",N1155="food/food trucks","food trucks",N1155="theater/spaces","spaces",N1155="theater/musical","musical",N1155="theater/plays","plays",N1155="technology/web","web",N1155="technology/space exploration","space exploration",N1155="technology/makerspaces","makerspaces",N1155="technology/hardware","hardware",N1155="technology/gadgets","gadgets",N1155="technology/wearables","wearables",N1155="film &amp; video/television","television",N1155="film &amp; video/animation","animation",N1155="film &amp; video/science fiction","science fiction",N1155="film &amp; video/documentary","documentary",N1155="film &amp; video/drama","drama",N1155="film &amp; video/shorts","shorts",N1155="games/video games","video games",N1155="games/tabletop games","tabletop games",N1155="games/mobile games","mobile games",N1155="journalism/audio","audio",N1155="photography/people","people",N1155="photography/photobooks","photobooks",N1155="photography/places","places",N1155="photography/nature","nature",N1155="music/electronic music","electronic music",N1155="music/rock","rock",N1155="music/indie rock","indie rock",N1155="music/faith","faith",N1155="publishing/children's books","children's books",N1155="publishing/art books","art books",N1155="publishing/fiction","fiction",N1155="publishing/translations","translations",N1155="music/pop","pop",N1155="music/classical music","classical music",N1155="publishing/nonfiction","nonfiction",N1155="publishing/radio &amp; podcasts","radio &amp; podcasts",N1155="music/world music","world music",N1155="music/metal","metal",N1155="music/jazz","jazz","TRUE","FALSE")</f>
        <v>food trucks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72"/>
        <v>6.5</v>
      </c>
      <c r="P1156" s="24">
        <f t="shared" si="73"/>
        <v>108.33333333333333</v>
      </c>
      <c r="Q1156" t="str" cm="1">
        <f t="array" ref="Q1156">_xlfn.IFS(N1156="food/small batch","food",N1156="food/restaurants","food",N1156="food/food trucks","food",N1156="theater/spaces","theater",N1156="theater/musical","theater",N1156="theater/plays","theater",N1156="technology/web","technology",N1156="technology/space exploration","technology",N1156="technology/makerspaces","technology",N1156="technology/hardware","technology",N1156="technology/gadgets","technology",N1156="technology/wearables","technology",N1156="film &amp; video/television","film &amp; video",N1156="film &amp; video/animation","film &amp; video",N1156="film &amp; video/science fiction","film &amp; video",N1156="film &amp; video/documentary","film &amp; video",N1156="film &amp; video/drama","film &amp; video",N1156="film &amp; video/shorts","film &amp; video",N1156="games/video games","games",N1156="games/tabletop games","games",N1156="games/mobile games","games",N1156="journalism/audio","journalism",N1156="photography/people","photography",N1156="photography/photobooks","photography",N1156="photography/places","photography",N1156="photography/nature","photography",N1156="music/electronic music","music",N1156="music/rock","music",N1156="music/indie rock","music",N1156="music/faith","music",N1156="publishing/children's books","publishing",N1156="publishing/art books","publishing",N1156="publishing/fiction","publishing",N1156="publishing/translations","publishing",N1156="music/pop","music",N1156="music/classical music","music",N1156="publishing/nonfiction","publishing",N1156="publishing/radio &amp; podcasts","publishing",N1156="music/world music","music",N1156="music/metal","music",N1156="music/jazz","music","TRUE","FALSE")</f>
        <v>food</v>
      </c>
      <c r="R1156" t="str" cm="1">
        <f t="array" ref="R1156">_xlfn.IFS(N1156="food/small batch","small batch",N1156="food/restaurants","retaurants",N1156="food/food trucks","food trucks",N1156="theater/spaces","spaces",N1156="theater/musical","musical",N1156="theater/plays","plays",N1156="technology/web","web",N1156="technology/space exploration","space exploration",N1156="technology/makerspaces","makerspaces",N1156="technology/hardware","hardware",N1156="technology/gadgets","gadgets",N1156="technology/wearables","wearables",N1156="film &amp; video/television","television",N1156="film &amp; video/animation","animation",N1156="film &amp; video/science fiction","science fiction",N1156="film &amp; video/documentary","documentary",N1156="film &amp; video/drama","drama",N1156="film &amp; video/shorts","shorts",N1156="games/video games","video games",N1156="games/tabletop games","tabletop games",N1156="games/mobile games","mobile games",N1156="journalism/audio","audio",N1156="photography/people","people",N1156="photography/photobooks","photobooks",N1156="photography/places","places",N1156="photography/nature","nature",N1156="music/electronic music","electronic music",N1156="music/rock","rock",N1156="music/indie rock","indie rock",N1156="music/faith","faith",N1156="publishing/children's books","children's books",N1156="publishing/art books","art books",N1156="publishing/fiction","fiction",N1156="publishing/translations","translations",N1156="music/pop","pop",N1156="music/classical music","classical music",N1156="publishing/nonfiction","nonfiction",N1156="publishing/radio &amp; podcasts","radio &amp; podcasts",N1156="music/world music","world music",N1156="music/metal","metal",N1156="music/jazz","jazz","TRUE","FALSE")</f>
        <v>food trucks</v>
      </c>
      <c r="S1156" s="5">
        <f t="shared" si="74"/>
        <v>42223.108865740738</v>
      </c>
      <c r="T1156" s="5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si="72"/>
        <v>0.752</v>
      </c>
      <c r="P1157" s="24">
        <f t="shared" si="73"/>
        <v>23.5</v>
      </c>
      <c r="Q1157" t="str" cm="1">
        <f t="array" ref="Q1157">_xlfn.IFS(N1157="food/small batch","food",N1157="food/restaurants","food",N1157="food/food trucks","food",N1157="theater/spaces","theater",N1157="theater/musical","theater",N1157="theater/plays","theater",N1157="technology/web","technology",N1157="technology/space exploration","technology",N1157="technology/makerspaces","technology",N1157="technology/hardware","technology",N1157="technology/gadgets","technology",N1157="technology/wearables","technology",N1157="film &amp; video/television","film &amp; video",N1157="film &amp; video/animation","film &amp; video",N1157="film &amp; video/science fiction","film &amp; video",N1157="film &amp; video/documentary","film &amp; video",N1157="film &amp; video/drama","film &amp; video",N1157="film &amp; video/shorts","film &amp; video",N1157="games/video games","games",N1157="games/tabletop games","games",N1157="games/mobile games","games",N1157="journalism/audio","journalism",N1157="photography/people","photography",N1157="photography/photobooks","photography",N1157="photography/places","photography",N1157="photography/nature","photography",N1157="music/electronic music","music",N1157="music/rock","music",N1157="music/indie rock","music",N1157="music/faith","music",N1157="publishing/children's books","publishing",N1157="publishing/art books","publishing",N1157="publishing/fiction","publishing",N1157="publishing/translations","publishing",N1157="music/pop","music",N1157="music/classical music","music",N1157="publishing/nonfiction","publishing",N1157="publishing/radio &amp; podcasts","publishing",N1157="music/world music","music",N1157="music/metal","music",N1157="music/jazz","music","TRUE","FALSE")</f>
        <v>food</v>
      </c>
      <c r="R1157" t="str" cm="1">
        <f t="array" ref="R1157">_xlfn.IFS(N1157="food/small batch","small batch",N1157="food/restaurants","retaurants",N1157="food/food trucks","food trucks",N1157="theater/spaces","spaces",N1157="theater/musical","musical",N1157="theater/plays","plays",N1157="technology/web","web",N1157="technology/space exploration","space exploration",N1157="technology/makerspaces","makerspaces",N1157="technology/hardware","hardware",N1157="technology/gadgets","gadgets",N1157="technology/wearables","wearables",N1157="film &amp; video/television","television",N1157="film &amp; video/animation","animation",N1157="film &amp; video/science fiction","science fiction",N1157="film &amp; video/documentary","documentary",N1157="film &amp; video/drama","drama",N1157="film &amp; video/shorts","shorts",N1157="games/video games","video games",N1157="games/tabletop games","tabletop games",N1157="games/mobile games","mobile games",N1157="journalism/audio","audio",N1157="photography/people","people",N1157="photography/photobooks","photobooks",N1157="photography/places","places",N1157="photography/nature","nature",N1157="music/electronic music","electronic music",N1157="music/rock","rock",N1157="music/indie rock","indie rock",N1157="music/faith","faith",N1157="publishing/children's books","children's books",N1157="publishing/art books","art books",N1157="publishing/fiction","fiction",N1157="publishing/translations","translations",N1157="music/pop","pop",N1157="music/classical music","classical music",N1157="publishing/nonfiction","nonfiction",N1157="publishing/radio &amp; podcasts","radio &amp; podcasts",N1157="music/world music","world music",N1157="music/metal","metal",N1157="music/jazz","jazz","TRUE","FALSE")</f>
        <v>food trucks</v>
      </c>
      <c r="S1157" s="5">
        <f t="shared" si="74"/>
        <v>41835.763981481483</v>
      </c>
      <c r="T1157" s="5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72"/>
        <v>0</v>
      </c>
      <c r="P1158" s="24" t="e">
        <f t="shared" si="73"/>
        <v>#DIV/0!</v>
      </c>
      <c r="Q1158" t="str" cm="1">
        <f t="array" ref="Q1158">_xlfn.IFS(N1158="food/small batch","food",N1158="food/restaurants","food",N1158="food/food trucks","food",N1158="theater/spaces","theater",N1158="theater/musical","theater",N1158="theater/plays","theater",N1158="technology/web","technology",N1158="technology/space exploration","technology",N1158="technology/makerspaces","technology",N1158="technology/hardware","technology",N1158="technology/gadgets","technology",N1158="technology/wearables","technology",N1158="film &amp; video/television","film &amp; video",N1158="film &amp; video/animation","film &amp; video",N1158="film &amp; video/science fiction","film &amp; video",N1158="film &amp; video/documentary","film &amp; video",N1158="film &amp; video/drama","film &amp; video",N1158="film &amp; video/shorts","film &amp; video",N1158="games/video games","games",N1158="games/tabletop games","games",N1158="games/mobile games","games",N1158="journalism/audio","journalism",N1158="photography/people","photography",N1158="photography/photobooks","photography",N1158="photography/places","photography",N1158="photography/nature","photography",N1158="music/electronic music","music",N1158="music/rock","music",N1158="music/indie rock","music",N1158="music/faith","music",N1158="publishing/children's books","publishing",N1158="publishing/art books","publishing",N1158="publishing/fiction","publishing",N1158="publishing/translations","publishing",N1158="music/pop","music",N1158="music/classical music","music",N1158="publishing/nonfiction","publishing",N1158="publishing/radio &amp; podcasts","publishing",N1158="music/world music","music",N1158="music/metal","music",N1158="music/jazz","music","TRUE","FALSE")</f>
        <v>food</v>
      </c>
      <c r="R1158" t="str" cm="1">
        <f t="array" ref="R1158">_xlfn.IFS(N1158="food/small batch","small batch",N1158="food/restaurants","retaurants",N1158="food/food trucks","food trucks",N1158="theater/spaces","spaces",N1158="theater/musical","musical",N1158="theater/plays","plays",N1158="technology/web","web",N1158="technology/space exploration","space exploration",N1158="technology/makerspaces","makerspaces",N1158="technology/hardware","hardware",N1158="technology/gadgets","gadgets",N1158="technology/wearables","wearables",N1158="film &amp; video/television","television",N1158="film &amp; video/animation","animation",N1158="film &amp; video/science fiction","science fiction",N1158="film &amp; video/documentary","documentary",N1158="film &amp; video/drama","drama",N1158="film &amp; video/shorts","shorts",N1158="games/video games","video games",N1158="games/tabletop games","tabletop games",N1158="games/mobile games","mobile games",N1158="journalism/audio","audio",N1158="photography/people","people",N1158="photography/photobooks","photobooks",N1158="photography/places","places",N1158="photography/nature","nature",N1158="music/electronic music","electronic music",N1158="music/rock","rock",N1158="music/indie rock","indie rock",N1158="music/faith","faith",N1158="publishing/children's books","children's books",N1158="publishing/art books","art books",N1158="publishing/fiction","fiction",N1158="publishing/translations","translations",N1158="music/pop","pop",N1158="music/classical music","classical music",N1158="publishing/nonfiction","nonfiction",N1158="publishing/radio &amp; podcasts","radio &amp; podcasts",N1158="music/world music","world music",N1158="music/metal","metal",N1158="music/jazz","jazz","TRUE","FALSE")</f>
        <v>food trucks</v>
      </c>
      <c r="S1158" s="5">
        <f t="shared" si="74"/>
        <v>42029.07131944444</v>
      </c>
      <c r="T1158" s="5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72"/>
        <v>1.51</v>
      </c>
      <c r="P1159" s="24">
        <f t="shared" si="73"/>
        <v>50.333333333333336</v>
      </c>
      <c r="Q1159" t="str" cm="1">
        <f t="array" ref="Q1159">_xlfn.IFS(N1159="food/small batch","food",N1159="food/restaurants","food",N1159="food/food trucks","food",N1159="theater/spaces","theater",N1159="theater/musical","theater",N1159="theater/plays","theater",N1159="technology/web","technology",N1159="technology/space exploration","technology",N1159="technology/makerspaces","technology",N1159="technology/hardware","technology",N1159="technology/gadgets","technology",N1159="technology/wearables","technology",N1159="film &amp; video/television","film &amp; video",N1159="film &amp; video/animation","film &amp; video",N1159="film &amp; video/science fiction","film &amp; video",N1159="film &amp; video/documentary","film &amp; video",N1159="film &amp; video/drama","film &amp; video",N1159="film &amp; video/shorts","film &amp; video",N1159="games/video games","games",N1159="games/tabletop games","games",N1159="games/mobile games","games",N1159="journalism/audio","journalism",N1159="photography/people","photography",N1159="photography/photobooks","photography",N1159="photography/places","photography",N1159="photography/nature","photography",N1159="music/electronic music","music",N1159="music/rock","music",N1159="music/indie rock","music",N1159="music/faith","music",N1159="publishing/children's books","publishing",N1159="publishing/art books","publishing",N1159="publishing/fiction","publishing",N1159="publishing/translations","publishing",N1159="music/pop","music",N1159="music/classical music","music",N1159="publishing/nonfiction","publishing",N1159="publishing/radio &amp; podcasts","publishing",N1159="music/world music","music",N1159="music/metal","music",N1159="music/jazz","music","TRUE","FALSE")</f>
        <v>food</v>
      </c>
      <c r="R1159" t="str" cm="1">
        <f t="array" ref="R1159">_xlfn.IFS(N1159="food/small batch","small batch",N1159="food/restaurants","retaurants",N1159="food/food trucks","food trucks",N1159="theater/spaces","spaces",N1159="theater/musical","musical",N1159="theater/plays","plays",N1159="technology/web","web",N1159="technology/space exploration","space exploration",N1159="technology/makerspaces","makerspaces",N1159="technology/hardware","hardware",N1159="technology/gadgets","gadgets",N1159="technology/wearables","wearables",N1159="film &amp; video/television","television",N1159="film &amp; video/animation","animation",N1159="film &amp; video/science fiction","science fiction",N1159="film &amp; video/documentary","documentary",N1159="film &amp; video/drama","drama",N1159="film &amp; video/shorts","shorts",N1159="games/video games","video games",N1159="games/tabletop games","tabletop games",N1159="games/mobile games","mobile games",N1159="journalism/audio","audio",N1159="photography/people","people",N1159="photography/photobooks","photobooks",N1159="photography/places","places",N1159="photography/nature","nature",N1159="music/electronic music","electronic music",N1159="music/rock","rock",N1159="music/indie rock","indie rock",N1159="music/faith","faith",N1159="publishing/children's books","children's books",N1159="publishing/art books","art books",N1159="publishing/fiction","fiction",N1159="publishing/translations","translations",N1159="music/pop","pop",N1159="music/classical music","classical music",N1159="publishing/nonfiction","nonfiction",N1159="publishing/radio &amp; podcasts","radio &amp; podcasts",N1159="music/world music","world music",N1159="music/metal","metal",N1159="music/jazz","jazz","TRUE","FALSE")</f>
        <v>food trucks</v>
      </c>
      <c r="S1159" s="5">
        <f t="shared" si="74"/>
        <v>41918.628240740742</v>
      </c>
      <c r="T1159" s="5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72"/>
        <v>0.46666666666666673</v>
      </c>
      <c r="P1160" s="24">
        <f t="shared" si="73"/>
        <v>11.666666666666666</v>
      </c>
      <c r="Q1160" t="str" cm="1">
        <f t="array" ref="Q1160">_xlfn.IFS(N1160="food/small batch","food",N1160="food/restaurants","food",N1160="food/food trucks","food",N1160="theater/spaces","theater",N1160="theater/musical","theater",N1160="theater/plays","theater",N1160="technology/web","technology",N1160="technology/space exploration","technology",N1160="technology/makerspaces","technology",N1160="technology/hardware","technology",N1160="technology/gadgets","technology",N1160="technology/wearables","technology",N1160="film &amp; video/television","film &amp; video",N1160="film &amp; video/animation","film &amp; video",N1160="film &amp; video/science fiction","film &amp; video",N1160="film &amp; video/documentary","film &amp; video",N1160="film &amp; video/drama","film &amp; video",N1160="film &amp; video/shorts","film &amp; video",N1160="games/video games","games",N1160="games/tabletop games","games",N1160="games/mobile games","games",N1160="journalism/audio","journalism",N1160="photography/people","photography",N1160="photography/photobooks","photography",N1160="photography/places","photography",N1160="photography/nature","photography",N1160="music/electronic music","music",N1160="music/rock","music",N1160="music/indie rock","music",N1160="music/faith","music",N1160="publishing/children's books","publishing",N1160="publishing/art books","publishing",N1160="publishing/fiction","publishing",N1160="publishing/translations","publishing",N1160="music/pop","music",N1160="music/classical music","music",N1160="publishing/nonfiction","publishing",N1160="publishing/radio &amp; podcasts","publishing",N1160="music/world music","music",N1160="music/metal","music",N1160="music/jazz","music","TRUE","FALSE")</f>
        <v>food</v>
      </c>
      <c r="R1160" t="str" cm="1">
        <f t="array" ref="R1160">_xlfn.IFS(N1160="food/small batch","small batch",N1160="food/restaurants","retaurants",N1160="food/food trucks","food trucks",N1160="theater/spaces","spaces",N1160="theater/musical","musical",N1160="theater/plays","plays",N1160="technology/web","web",N1160="technology/space exploration","space exploration",N1160="technology/makerspaces","makerspaces",N1160="technology/hardware","hardware",N1160="technology/gadgets","gadgets",N1160="technology/wearables","wearables",N1160="film &amp; video/television","television",N1160="film &amp; video/animation","animation",N1160="film &amp; video/science fiction","science fiction",N1160="film &amp; video/documentary","documentary",N1160="film &amp; video/drama","drama",N1160="film &amp; video/shorts","shorts",N1160="games/video games","video games",N1160="games/tabletop games","tabletop games",N1160="games/mobile games","mobile games",N1160="journalism/audio","audio",N1160="photography/people","people",N1160="photography/photobooks","photobooks",N1160="photography/places","places",N1160="photography/nature","nature",N1160="music/electronic music","electronic music",N1160="music/rock","rock",N1160="music/indie rock","indie rock",N1160="music/faith","faith",N1160="publishing/children's books","children's books",N1160="publishing/art books","art books",N1160="publishing/fiction","fiction",N1160="publishing/translations","translations",N1160="music/pop","pop",N1160="music/classical music","classical music",N1160="publishing/nonfiction","nonfiction",N1160="publishing/radio &amp; podcasts","radio &amp; podcasts",N1160="music/world music","world music",N1160="music/metal","metal",N1160="music/jazz","jazz","TRUE","FALSE")</f>
        <v>food trucks</v>
      </c>
      <c r="S1160" s="5">
        <f t="shared" si="74"/>
        <v>41952.09175925926</v>
      </c>
      <c r="T1160" s="5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72"/>
        <v>0</v>
      </c>
      <c r="P1161" s="24" t="e">
        <f t="shared" si="73"/>
        <v>#DIV/0!</v>
      </c>
      <c r="Q1161" t="str" cm="1">
        <f t="array" ref="Q1161">_xlfn.IFS(N1161="food/small batch","food",N1161="food/restaurants","food",N1161="food/food trucks","food",N1161="theater/spaces","theater",N1161="theater/musical","theater",N1161="theater/plays","theater",N1161="technology/web","technology",N1161="technology/space exploration","technology",N1161="technology/makerspaces","technology",N1161="technology/hardware","technology",N1161="technology/gadgets","technology",N1161="technology/wearables","technology",N1161="film &amp; video/television","film &amp; video",N1161="film &amp; video/animation","film &amp; video",N1161="film &amp; video/science fiction","film &amp; video",N1161="film &amp; video/documentary","film &amp; video",N1161="film &amp; video/drama","film &amp; video",N1161="film &amp; video/shorts","film &amp; video",N1161="games/video games","games",N1161="games/tabletop games","games",N1161="games/mobile games","games",N1161="journalism/audio","journalism",N1161="photography/people","photography",N1161="photography/photobooks","photography",N1161="photography/places","photography",N1161="photography/nature","photography",N1161="music/electronic music","music",N1161="music/rock","music",N1161="music/indie rock","music",N1161="music/faith","music",N1161="publishing/children's books","publishing",N1161="publishing/art books","publishing",N1161="publishing/fiction","publishing",N1161="publishing/translations","publishing",N1161="music/pop","music",N1161="music/classical music","music",N1161="publishing/nonfiction","publishing",N1161="publishing/radio &amp; podcasts","publishing",N1161="music/world music","music",N1161="music/metal","music",N1161="music/jazz","music","TRUE","FALSE")</f>
        <v>food</v>
      </c>
      <c r="R1161" t="str" cm="1">
        <f t="array" ref="R1161">_xlfn.IFS(N1161="food/small batch","small batch",N1161="food/restaurants","retaurants",N1161="food/food trucks","food trucks",N1161="theater/spaces","spaces",N1161="theater/musical","musical",N1161="theater/plays","plays",N1161="technology/web","web",N1161="technology/space exploration","space exploration",N1161="technology/makerspaces","makerspaces",N1161="technology/hardware","hardware",N1161="technology/gadgets","gadgets",N1161="technology/wearables","wearables",N1161="film &amp; video/television","television",N1161="film &amp; video/animation","animation",N1161="film &amp; video/science fiction","science fiction",N1161="film &amp; video/documentary","documentary",N1161="film &amp; video/drama","drama",N1161="film &amp; video/shorts","shorts",N1161="games/video games","video games",N1161="games/tabletop games","tabletop games",N1161="games/mobile games","mobile games",N1161="journalism/audio","audio",N1161="photography/people","people",N1161="photography/photobooks","photobooks",N1161="photography/places","places",N1161="photography/nature","nature",N1161="music/electronic music","electronic music",N1161="music/rock","rock",N1161="music/indie rock","indie rock",N1161="music/faith","faith",N1161="publishing/children's books","children's books",N1161="publishing/art books","art books",N1161="publishing/fiction","fiction",N1161="publishing/translations","translations",N1161="music/pop","pop",N1161="music/classical music","classical music",N1161="publishing/nonfiction","nonfiction",N1161="publishing/radio &amp; podcasts","radio &amp; podcasts",N1161="music/world music","world music",N1161="music/metal","metal",N1161="music/jazz","jazz","TRUE","FALSE")</f>
        <v>food trucks</v>
      </c>
      <c r="S1161" s="5">
        <f t="shared" si="74"/>
        <v>42154.726446759261</v>
      </c>
      <c r="T1161" s="5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72"/>
        <v>3.85</v>
      </c>
      <c r="P1162" s="24">
        <f t="shared" si="73"/>
        <v>60.789473684210527</v>
      </c>
      <c r="Q1162" t="str" cm="1">
        <f t="array" ref="Q1162">_xlfn.IFS(N1162="food/small batch","food",N1162="food/restaurants","food",N1162="food/food trucks","food",N1162="theater/spaces","theater",N1162="theater/musical","theater",N1162="theater/plays","theater",N1162="technology/web","technology",N1162="technology/space exploration","technology",N1162="technology/makerspaces","technology",N1162="technology/hardware","technology",N1162="technology/gadgets","technology",N1162="technology/wearables","technology",N1162="film &amp; video/television","film &amp; video",N1162="film &amp; video/animation","film &amp; video",N1162="film &amp; video/science fiction","film &amp; video",N1162="film &amp; video/documentary","film &amp; video",N1162="film &amp; video/drama","film &amp; video",N1162="film &amp; video/shorts","film &amp; video",N1162="games/video games","games",N1162="games/tabletop games","games",N1162="games/mobile games","games",N1162="journalism/audio","journalism",N1162="photography/people","photography",N1162="photography/photobooks","photography",N1162="photography/places","photography",N1162="photography/nature","photography",N1162="music/electronic music","music",N1162="music/rock","music",N1162="music/indie rock","music",N1162="music/faith","music",N1162="publishing/children's books","publishing",N1162="publishing/art books","publishing",N1162="publishing/fiction","publishing",N1162="publishing/translations","publishing",N1162="music/pop","music",N1162="music/classical music","music",N1162="publishing/nonfiction","publishing",N1162="publishing/radio &amp; podcasts","publishing",N1162="music/world music","music",N1162="music/metal","music",N1162="music/jazz","music","TRUE","FALSE")</f>
        <v>food</v>
      </c>
      <c r="R1162" t="str" cm="1">
        <f t="array" ref="R1162">_xlfn.IFS(N1162="food/small batch","small batch",N1162="food/restaurants","retaurants",N1162="food/food trucks","food trucks",N1162="theater/spaces","spaces",N1162="theater/musical","musical",N1162="theater/plays","plays",N1162="technology/web","web",N1162="technology/space exploration","space exploration",N1162="technology/makerspaces","makerspaces",N1162="technology/hardware","hardware",N1162="technology/gadgets","gadgets",N1162="technology/wearables","wearables",N1162="film &amp; video/television","television",N1162="film &amp; video/animation","animation",N1162="film &amp; video/science fiction","science fiction",N1162="film &amp; video/documentary","documentary",N1162="film &amp; video/drama","drama",N1162="film &amp; video/shorts","shorts",N1162="games/video games","video games",N1162="games/tabletop games","tabletop games",N1162="games/mobile games","mobile games",N1162="journalism/audio","audio",N1162="photography/people","people",N1162="photography/photobooks","photobooks",N1162="photography/places","places",N1162="photography/nature","nature",N1162="music/electronic music","electronic music",N1162="music/rock","rock",N1162="music/indie rock","indie rock",N1162="music/faith","faith",N1162="publishing/children's books","children's books",N1162="publishing/art books","art books",N1162="publishing/fiction","fiction",N1162="publishing/translations","translations",N1162="music/pop","pop",N1162="music/classical music","classical music",N1162="publishing/nonfiction","nonfiction",N1162="publishing/radio &amp; podcasts","radio &amp; podcasts",N1162="music/world music","world music",N1162="music/metal","metal",N1162="music/jazz","jazz","TRUE","FALSE")</f>
        <v>food trucks</v>
      </c>
      <c r="S1162" s="5">
        <f t="shared" si="74"/>
        <v>42061.154930555553</v>
      </c>
      <c r="T1162" s="5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72"/>
        <v>0</v>
      </c>
      <c r="P1163" s="24" t="e">
        <f t="shared" si="73"/>
        <v>#DIV/0!</v>
      </c>
      <c r="Q1163" t="str" cm="1">
        <f t="array" ref="Q1163">_xlfn.IFS(N1163="food/small batch","food",N1163="food/restaurants","food",N1163="food/food trucks","food",N1163="theater/spaces","theater",N1163="theater/musical","theater",N1163="theater/plays","theater",N1163="technology/web","technology",N1163="technology/space exploration","technology",N1163="technology/makerspaces","technology",N1163="technology/hardware","technology",N1163="technology/gadgets","technology",N1163="technology/wearables","technology",N1163="film &amp; video/television","film &amp; video",N1163="film &amp; video/animation","film &amp; video",N1163="film &amp; video/science fiction","film &amp; video",N1163="film &amp; video/documentary","film &amp; video",N1163="film &amp; video/drama","film &amp; video",N1163="film &amp; video/shorts","film &amp; video",N1163="games/video games","games",N1163="games/tabletop games","games",N1163="games/mobile games","games",N1163="journalism/audio","journalism",N1163="photography/people","photography",N1163="photography/photobooks","photography",N1163="photography/places","photography",N1163="photography/nature","photography",N1163="music/electronic music","music",N1163="music/rock","music",N1163="music/indie rock","music",N1163="music/faith","music",N1163="publishing/children's books","publishing",N1163="publishing/art books","publishing",N1163="publishing/fiction","publishing",N1163="publishing/translations","publishing",N1163="music/pop","music",N1163="music/classical music","music",N1163="publishing/nonfiction","publishing",N1163="publishing/radio &amp; podcasts","publishing",N1163="music/world music","music",N1163="music/metal","music",N1163="music/jazz","music","TRUE","FALSE")</f>
        <v>food</v>
      </c>
      <c r="R1163" t="str" cm="1">
        <f t="array" ref="R1163">_xlfn.IFS(N1163="food/small batch","small batch",N1163="food/restaurants","retaurants",N1163="food/food trucks","food trucks",N1163="theater/spaces","spaces",N1163="theater/musical","musical",N1163="theater/plays","plays",N1163="technology/web","web",N1163="technology/space exploration","space exploration",N1163="technology/makerspaces","makerspaces",N1163="technology/hardware","hardware",N1163="technology/gadgets","gadgets",N1163="technology/wearables","wearables",N1163="film &amp; video/television","television",N1163="film &amp; video/animation","animation",N1163="film &amp; video/science fiction","science fiction",N1163="film &amp; video/documentary","documentary",N1163="film &amp; video/drama","drama",N1163="film &amp; video/shorts","shorts",N1163="games/video games","video games",N1163="games/tabletop games","tabletop games",N1163="games/mobile games","mobile games",N1163="journalism/audio","audio",N1163="photography/people","people",N1163="photography/photobooks","photobooks",N1163="photography/places","places",N1163="photography/nature","nature",N1163="music/electronic music","electronic music",N1163="music/rock","rock",N1163="music/indie rock","indie rock",N1163="music/faith","faith",N1163="publishing/children's books","children's books",N1163="publishing/art books","art books",N1163="publishing/fiction","fiction",N1163="publishing/translations","translations",N1163="music/pop","pop",N1163="music/classical music","classical music",N1163="publishing/nonfiction","nonfiction",N1163="publishing/radio &amp; podcasts","radio &amp; podcasts",N1163="music/world music","world music",N1163="music/metal","metal",N1163="music/jazz","jazz","TRUE","FALSE")</f>
        <v>food trucks</v>
      </c>
      <c r="S1163" s="5">
        <f t="shared" si="74"/>
        <v>42122.629502314812</v>
      </c>
      <c r="T1163" s="5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72"/>
        <v>5.8333333333333341E-2</v>
      </c>
      <c r="P1164" s="24">
        <f t="shared" si="73"/>
        <v>17.5</v>
      </c>
      <c r="Q1164" t="str" cm="1">
        <f t="array" ref="Q1164">_xlfn.IFS(N1164="food/small batch","food",N1164="food/restaurants","food",N1164="food/food trucks","food",N1164="theater/spaces","theater",N1164="theater/musical","theater",N1164="theater/plays","theater",N1164="technology/web","technology",N1164="technology/space exploration","technology",N1164="technology/makerspaces","technology",N1164="technology/hardware","technology",N1164="technology/gadgets","technology",N1164="technology/wearables","technology",N1164="film &amp; video/television","film &amp; video",N1164="film &amp; video/animation","film &amp; video",N1164="film &amp; video/science fiction","film &amp; video",N1164="film &amp; video/documentary","film &amp; video",N1164="film &amp; video/drama","film &amp; video",N1164="film &amp; video/shorts","film &amp; video",N1164="games/video games","games",N1164="games/tabletop games","games",N1164="games/mobile games","games",N1164="journalism/audio","journalism",N1164="photography/people","photography",N1164="photography/photobooks","photography",N1164="photography/places","photography",N1164="photography/nature","photography",N1164="music/electronic music","music",N1164="music/rock","music",N1164="music/indie rock","music",N1164="music/faith","music",N1164="publishing/children's books","publishing",N1164="publishing/art books","publishing",N1164="publishing/fiction","publishing",N1164="publishing/translations","publishing",N1164="music/pop","music",N1164="music/classical music","music",N1164="publishing/nonfiction","publishing",N1164="publishing/radio &amp; podcasts","publishing",N1164="music/world music","music",N1164="music/metal","music",N1164="music/jazz","music","TRUE","FALSE")</f>
        <v>food</v>
      </c>
      <c r="R1164" t="str" cm="1">
        <f t="array" ref="R1164">_xlfn.IFS(N1164="food/small batch","small batch",N1164="food/restaurants","retaurants",N1164="food/food trucks","food trucks",N1164="theater/spaces","spaces",N1164="theater/musical","musical",N1164="theater/plays","plays",N1164="technology/web","web",N1164="technology/space exploration","space exploration",N1164="technology/makerspaces","makerspaces",N1164="technology/hardware","hardware",N1164="technology/gadgets","gadgets",N1164="technology/wearables","wearables",N1164="film &amp; video/television","television",N1164="film &amp; video/animation","animation",N1164="film &amp; video/science fiction","science fiction",N1164="film &amp; video/documentary","documentary",N1164="film &amp; video/drama","drama",N1164="film &amp; video/shorts","shorts",N1164="games/video games","video games",N1164="games/tabletop games","tabletop games",N1164="games/mobile games","mobile games",N1164="journalism/audio","audio",N1164="photography/people","people",N1164="photography/photobooks","photobooks",N1164="photography/places","places",N1164="photography/nature","nature",N1164="music/electronic music","electronic music",N1164="music/rock","rock",N1164="music/indie rock","indie rock",N1164="music/faith","faith",N1164="publishing/children's books","children's books",N1164="publishing/art books","art books",N1164="publishing/fiction","fiction",N1164="publishing/translations","translations",N1164="music/pop","pop",N1164="music/classical music","classical music",N1164="publishing/nonfiction","nonfiction",N1164="publishing/radio &amp; podcasts","radio &amp; podcasts",N1164="music/world music","world music",N1164="music/metal","metal",N1164="music/jazz","jazz","TRUE","FALSE")</f>
        <v>food trucks</v>
      </c>
      <c r="S1164" s="5">
        <f t="shared" si="74"/>
        <v>41876.683611111112</v>
      </c>
      <c r="T1164" s="5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72"/>
        <v>0</v>
      </c>
      <c r="P1165" s="24" t="e">
        <f t="shared" si="73"/>
        <v>#DIV/0!</v>
      </c>
      <c r="Q1165" t="str" cm="1">
        <f t="array" ref="Q1165">_xlfn.IFS(N1165="food/small batch","food",N1165="food/restaurants","food",N1165="food/food trucks","food",N1165="theater/spaces","theater",N1165="theater/musical","theater",N1165="theater/plays","theater",N1165="technology/web","technology",N1165="technology/space exploration","technology",N1165="technology/makerspaces","technology",N1165="technology/hardware","technology",N1165="technology/gadgets","technology",N1165="technology/wearables","technology",N1165="film &amp; video/television","film &amp; video",N1165="film &amp; video/animation","film &amp; video",N1165="film &amp; video/science fiction","film &amp; video",N1165="film &amp; video/documentary","film &amp; video",N1165="film &amp; video/drama","film &amp; video",N1165="film &amp; video/shorts","film &amp; video",N1165="games/video games","games",N1165="games/tabletop games","games",N1165="games/mobile games","games",N1165="journalism/audio","journalism",N1165="photography/people","photography",N1165="photography/photobooks","photography",N1165="photography/places","photography",N1165="photography/nature","photography",N1165="music/electronic music","music",N1165="music/rock","music",N1165="music/indie rock","music",N1165="music/faith","music",N1165="publishing/children's books","publishing",N1165="publishing/art books","publishing",N1165="publishing/fiction","publishing",N1165="publishing/translations","publishing",N1165="music/pop","music",N1165="music/classical music","music",N1165="publishing/nonfiction","publishing",N1165="publishing/radio &amp; podcasts","publishing",N1165="music/world music","music",N1165="music/metal","music",N1165="music/jazz","music","TRUE","FALSE")</f>
        <v>food</v>
      </c>
      <c r="R1165" t="str" cm="1">
        <f t="array" ref="R1165">_xlfn.IFS(N1165="food/small batch","small batch",N1165="food/restaurants","retaurants",N1165="food/food trucks","food trucks",N1165="theater/spaces","spaces",N1165="theater/musical","musical",N1165="theater/plays","plays",N1165="technology/web","web",N1165="technology/space exploration","space exploration",N1165="technology/makerspaces","makerspaces",N1165="technology/hardware","hardware",N1165="technology/gadgets","gadgets",N1165="technology/wearables","wearables",N1165="film &amp; video/television","television",N1165="film &amp; video/animation","animation",N1165="film &amp; video/science fiction","science fiction",N1165="film &amp; video/documentary","documentary",N1165="film &amp; video/drama","drama",N1165="film &amp; video/shorts","shorts",N1165="games/video games","video games",N1165="games/tabletop games","tabletop games",N1165="games/mobile games","mobile games",N1165="journalism/audio","audio",N1165="photography/people","people",N1165="photography/photobooks","photobooks",N1165="photography/places","places",N1165="photography/nature","nature",N1165="music/electronic music","electronic music",N1165="music/rock","rock",N1165="music/indie rock","indie rock",N1165="music/faith","faith",N1165="publishing/children's books","children's books",N1165="publishing/art books","art books",N1165="publishing/fiction","fiction",N1165="publishing/translations","translations",N1165="music/pop","pop",N1165="music/classical music","classical music",N1165="publishing/nonfiction","nonfiction",N1165="publishing/radio &amp; podcasts","radio &amp; podcasts",N1165="music/world music","world music",N1165="music/metal","metal",N1165="music/jazz","jazz","TRUE","FALSE")</f>
        <v>food trucks</v>
      </c>
      <c r="S1165" s="5">
        <f t="shared" si="74"/>
        <v>41830.723611111112</v>
      </c>
      <c r="T1165" s="5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72"/>
        <v>0</v>
      </c>
      <c r="P1166" s="24" t="e">
        <f t="shared" si="73"/>
        <v>#DIV/0!</v>
      </c>
      <c r="Q1166" t="str" cm="1">
        <f t="array" ref="Q1166">_xlfn.IFS(N1166="food/small batch","food",N1166="food/restaurants","food",N1166="food/food trucks","food",N1166="theater/spaces","theater",N1166="theater/musical","theater",N1166="theater/plays","theater",N1166="technology/web","technology",N1166="technology/space exploration","technology",N1166="technology/makerspaces","technology",N1166="technology/hardware","technology",N1166="technology/gadgets","technology",N1166="technology/wearables","technology",N1166="film &amp; video/television","film &amp; video",N1166="film &amp; video/animation","film &amp; video",N1166="film &amp; video/science fiction","film &amp; video",N1166="film &amp; video/documentary","film &amp; video",N1166="film &amp; video/drama","film &amp; video",N1166="film &amp; video/shorts","film &amp; video",N1166="games/video games","games",N1166="games/tabletop games","games",N1166="games/mobile games","games",N1166="journalism/audio","journalism",N1166="photography/people","photography",N1166="photography/photobooks","photography",N1166="photography/places","photography",N1166="photography/nature","photography",N1166="music/electronic music","music",N1166="music/rock","music",N1166="music/indie rock","music",N1166="music/faith","music",N1166="publishing/children's books","publishing",N1166="publishing/art books","publishing",N1166="publishing/fiction","publishing",N1166="publishing/translations","publishing",N1166="music/pop","music",N1166="music/classical music","music",N1166="publishing/nonfiction","publishing",N1166="publishing/radio &amp; podcasts","publishing",N1166="music/world music","music",N1166="music/metal","music",N1166="music/jazz","music","TRUE","FALSE")</f>
        <v>food</v>
      </c>
      <c r="R1166" t="str" cm="1">
        <f t="array" ref="R1166">_xlfn.IFS(N1166="food/small batch","small batch",N1166="food/restaurants","retaurants",N1166="food/food trucks","food trucks",N1166="theater/spaces","spaces",N1166="theater/musical","musical",N1166="theater/plays","plays",N1166="technology/web","web",N1166="technology/space exploration","space exploration",N1166="technology/makerspaces","makerspaces",N1166="technology/hardware","hardware",N1166="technology/gadgets","gadgets",N1166="technology/wearables","wearables",N1166="film &amp; video/television","television",N1166="film &amp; video/animation","animation",N1166="film &amp; video/science fiction","science fiction",N1166="film &amp; video/documentary","documentary",N1166="film &amp; video/drama","drama",N1166="film &amp; video/shorts","shorts",N1166="games/video games","video games",N1166="games/tabletop games","tabletop games",N1166="games/mobile games","mobile games",N1166="journalism/audio","audio",N1166="photography/people","people",N1166="photography/photobooks","photobooks",N1166="photography/places","places",N1166="photography/nature","nature",N1166="music/electronic music","electronic music",N1166="music/rock","rock",N1166="music/indie rock","indie rock",N1166="music/faith","faith",N1166="publishing/children's books","children's books",N1166="publishing/art books","art books",N1166="publishing/fiction","fiction",N1166="publishing/translations","translations",N1166="music/pop","pop",N1166="music/classical music","classical music",N1166="publishing/nonfiction","nonfiction",N1166="publishing/radio &amp; podcasts","radio &amp; podcasts",N1166="music/world music","world music",N1166="music/metal","metal",N1166="music/jazz","jazz","TRUE","FALSE")</f>
        <v>food trucks</v>
      </c>
      <c r="S1166" s="5">
        <f t="shared" si="74"/>
        <v>42509.724328703705</v>
      </c>
      <c r="T1166" s="5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72"/>
        <v>20.705000000000002</v>
      </c>
      <c r="P1167" s="24">
        <f t="shared" si="73"/>
        <v>82.82</v>
      </c>
      <c r="Q1167" t="str" cm="1">
        <f t="array" ref="Q1167">_xlfn.IFS(N1167="food/small batch","food",N1167="food/restaurants","food",N1167="food/food trucks","food",N1167="theater/spaces","theater",N1167="theater/musical","theater",N1167="theater/plays","theater",N1167="technology/web","technology",N1167="technology/space exploration","technology",N1167="technology/makerspaces","technology",N1167="technology/hardware","technology",N1167="technology/gadgets","technology",N1167="technology/wearables","technology",N1167="film &amp; video/television","film &amp; video",N1167="film &amp; video/animation","film &amp; video",N1167="film &amp; video/science fiction","film &amp; video",N1167="film &amp; video/documentary","film &amp; video",N1167="film &amp; video/drama","film &amp; video",N1167="film &amp; video/shorts","film &amp; video",N1167="games/video games","games",N1167="games/tabletop games","games",N1167="games/mobile games","games",N1167="journalism/audio","journalism",N1167="photography/people","photography",N1167="photography/photobooks","photography",N1167="photography/places","photography",N1167="photography/nature","photography",N1167="music/electronic music","music",N1167="music/rock","music",N1167="music/indie rock","music",N1167="music/faith","music",N1167="publishing/children's books","publishing",N1167="publishing/art books","publishing",N1167="publishing/fiction","publishing",N1167="publishing/translations","publishing",N1167="music/pop","music",N1167="music/classical music","music",N1167="publishing/nonfiction","publishing",N1167="publishing/radio &amp; podcasts","publishing",N1167="music/world music","music",N1167="music/metal","music",N1167="music/jazz","music","TRUE","FALSE")</f>
        <v>food</v>
      </c>
      <c r="R1167" t="str" cm="1">
        <f t="array" ref="R1167">_xlfn.IFS(N1167="food/small batch","small batch",N1167="food/restaurants","retaurants",N1167="food/food trucks","food trucks",N1167="theater/spaces","spaces",N1167="theater/musical","musical",N1167="theater/plays","plays",N1167="technology/web","web",N1167="technology/space exploration","space exploration",N1167="technology/makerspaces","makerspaces",N1167="technology/hardware","hardware",N1167="technology/gadgets","gadgets",N1167="technology/wearables","wearables",N1167="film &amp; video/television","television",N1167="film &amp; video/animation","animation",N1167="film &amp; video/science fiction","science fiction",N1167="film &amp; video/documentary","documentary",N1167="film &amp; video/drama","drama",N1167="film &amp; video/shorts","shorts",N1167="games/video games","video games",N1167="games/tabletop games","tabletop games",N1167="games/mobile games","mobile games",N1167="journalism/audio","audio",N1167="photography/people","people",N1167="photography/photobooks","photobooks",N1167="photography/places","places",N1167="photography/nature","nature",N1167="music/electronic music","electronic music",N1167="music/rock","rock",N1167="music/indie rock","indie rock",N1167="music/faith","faith",N1167="publishing/children's books","children's books",N1167="publishing/art books","art books",N1167="publishing/fiction","fiction",N1167="publishing/translations","translations",N1167="music/pop","pop",N1167="music/classical music","classical music",N1167="publishing/nonfiction","nonfiction",N1167="publishing/radio &amp; podcasts","radio &amp; podcasts",N1167="music/world music","world music",N1167="music/metal","metal",N1167="music/jazz","jazz","TRUE","FALSE")</f>
        <v>food trucks</v>
      </c>
      <c r="S1167" s="5">
        <f t="shared" si="74"/>
        <v>41792.214467592588</v>
      </c>
      <c r="T1167" s="5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72"/>
        <v>19.139999999999997</v>
      </c>
      <c r="P1168" s="24">
        <f t="shared" si="73"/>
        <v>358.875</v>
      </c>
      <c r="Q1168" t="str" cm="1">
        <f t="array" ref="Q1168">_xlfn.IFS(N1168="food/small batch","food",N1168="food/restaurants","food",N1168="food/food trucks","food",N1168="theater/spaces","theater",N1168="theater/musical","theater",N1168="theater/plays","theater",N1168="technology/web","technology",N1168="technology/space exploration","technology",N1168="technology/makerspaces","technology",N1168="technology/hardware","technology",N1168="technology/gadgets","technology",N1168="technology/wearables","technology",N1168="film &amp; video/television","film &amp; video",N1168="film &amp; video/animation","film &amp; video",N1168="film &amp; video/science fiction","film &amp; video",N1168="film &amp; video/documentary","film &amp; video",N1168="film &amp; video/drama","film &amp; video",N1168="film &amp; video/shorts","film &amp; video",N1168="games/video games","games",N1168="games/tabletop games","games",N1168="games/mobile games","games",N1168="journalism/audio","journalism",N1168="photography/people","photography",N1168="photography/photobooks","photography",N1168="photography/places","photography",N1168="photography/nature","photography",N1168="music/electronic music","music",N1168="music/rock","music",N1168="music/indie rock","music",N1168="music/faith","music",N1168="publishing/children's books","publishing",N1168="publishing/art books","publishing",N1168="publishing/fiction","publishing",N1168="publishing/translations","publishing",N1168="music/pop","music",N1168="music/classical music","music",N1168="publishing/nonfiction","publishing",N1168="publishing/radio &amp; podcasts","publishing",N1168="music/world music","music",N1168="music/metal","music",N1168="music/jazz","music","TRUE","FALSE")</f>
        <v>food</v>
      </c>
      <c r="R1168" t="str" cm="1">
        <f t="array" ref="R1168">_xlfn.IFS(N1168="food/small batch","small batch",N1168="food/restaurants","retaurants",N1168="food/food trucks","food trucks",N1168="theater/spaces","spaces",N1168="theater/musical","musical",N1168="theater/plays","plays",N1168="technology/web","web",N1168="technology/space exploration","space exploration",N1168="technology/makerspaces","makerspaces",N1168="technology/hardware","hardware",N1168="technology/gadgets","gadgets",N1168="technology/wearables","wearables",N1168="film &amp; video/television","television",N1168="film &amp; video/animation","animation",N1168="film &amp; video/science fiction","science fiction",N1168="film &amp; video/documentary","documentary",N1168="film &amp; video/drama","drama",N1168="film &amp; video/shorts","shorts",N1168="games/video games","video games",N1168="games/tabletop games","tabletop games",N1168="games/mobile games","mobile games",N1168="journalism/audio","audio",N1168="photography/people","people",N1168="photography/photobooks","photobooks",N1168="photography/places","places",N1168="photography/nature","nature",N1168="music/electronic music","electronic music",N1168="music/rock","rock",N1168="music/indie rock","indie rock",N1168="music/faith","faith",N1168="publishing/children's books","children's books",N1168="publishing/art books","art books",N1168="publishing/fiction","fiction",N1168="publishing/translations","translations",N1168="music/pop","pop",N1168="music/classical music","classical music",N1168="publishing/nonfiction","nonfiction",N1168="publishing/radio &amp; podcasts","radio &amp; podcasts",N1168="music/world music","world music",N1168="music/metal","metal",N1168="music/jazz","jazz","TRUE","FALSE")</f>
        <v>food trucks</v>
      </c>
      <c r="S1168" s="5">
        <f t="shared" si="74"/>
        <v>42150.485439814816</v>
      </c>
      <c r="T1168" s="5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72"/>
        <v>1.6316666666666666</v>
      </c>
      <c r="P1169" s="24">
        <f t="shared" si="73"/>
        <v>61.1875</v>
      </c>
      <c r="Q1169" t="str" cm="1">
        <f t="array" ref="Q1169">_xlfn.IFS(N1169="food/small batch","food",N1169="food/restaurants","food",N1169="food/food trucks","food",N1169="theater/spaces","theater",N1169="theater/musical","theater",N1169="theater/plays","theater",N1169="technology/web","technology",N1169="technology/space exploration","technology",N1169="technology/makerspaces","technology",N1169="technology/hardware","technology",N1169="technology/gadgets","technology",N1169="technology/wearables","technology",N1169="film &amp; video/television","film &amp; video",N1169="film &amp; video/animation","film &amp; video",N1169="film &amp; video/science fiction","film &amp; video",N1169="film &amp; video/documentary","film &amp; video",N1169="film &amp; video/drama","film &amp; video",N1169="film &amp; video/shorts","film &amp; video",N1169="games/video games","games",N1169="games/tabletop games","games",N1169="games/mobile games","games",N1169="journalism/audio","journalism",N1169="photography/people","photography",N1169="photography/photobooks","photography",N1169="photography/places","photography",N1169="photography/nature","photography",N1169="music/electronic music","music",N1169="music/rock","music",N1169="music/indie rock","music",N1169="music/faith","music",N1169="publishing/children's books","publishing",N1169="publishing/art books","publishing",N1169="publishing/fiction","publishing",N1169="publishing/translations","publishing",N1169="music/pop","music",N1169="music/classical music","music",N1169="publishing/nonfiction","publishing",N1169="publishing/radio &amp; podcasts","publishing",N1169="music/world music","music",N1169="music/metal","music",N1169="music/jazz","music","TRUE","FALSE")</f>
        <v>food</v>
      </c>
      <c r="R1169" t="str" cm="1">
        <f t="array" ref="R1169">_xlfn.IFS(N1169="food/small batch","small batch",N1169="food/restaurants","retaurants",N1169="food/food trucks","food trucks",N1169="theater/spaces","spaces",N1169="theater/musical","musical",N1169="theater/plays","plays",N1169="technology/web","web",N1169="technology/space exploration","space exploration",N1169="technology/makerspaces","makerspaces",N1169="technology/hardware","hardware",N1169="technology/gadgets","gadgets",N1169="technology/wearables","wearables",N1169="film &amp; video/television","television",N1169="film &amp; video/animation","animation",N1169="film &amp; video/science fiction","science fiction",N1169="film &amp; video/documentary","documentary",N1169="film &amp; video/drama","drama",N1169="film &amp; video/shorts","shorts",N1169="games/video games","video games",N1169="games/tabletop games","tabletop games",N1169="games/mobile games","mobile games",N1169="journalism/audio","audio",N1169="photography/people","people",N1169="photography/photobooks","photobooks",N1169="photography/places","places",N1169="photography/nature","nature",N1169="music/electronic music","electronic music",N1169="music/rock","rock",N1169="music/indie rock","indie rock",N1169="music/faith","faith",N1169="publishing/children's books","children's books",N1169="publishing/art books","art books",N1169="publishing/fiction","fiction",N1169="publishing/translations","translations",N1169="music/pop","pop",N1169="music/classical music","classical music",N1169="publishing/nonfiction","nonfiction",N1169="publishing/radio &amp; podcasts","radio &amp; podcasts",N1169="music/world music","world music",N1169="music/metal","metal",N1169="music/jazz","jazz","TRUE","FALSE")</f>
        <v>food trucks</v>
      </c>
      <c r="S1169" s="5">
        <f t="shared" si="74"/>
        <v>41863.734895833331</v>
      </c>
      <c r="T1169" s="5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72"/>
        <v>5.6666666666666661</v>
      </c>
      <c r="P1170" s="24">
        <f t="shared" si="73"/>
        <v>340</v>
      </c>
      <c r="Q1170" t="str" cm="1">
        <f t="array" ref="Q1170">_xlfn.IFS(N1170="food/small batch","food",N1170="food/restaurants","food",N1170="food/food trucks","food",N1170="theater/spaces","theater",N1170="theater/musical","theater",N1170="theater/plays","theater",N1170="technology/web","technology",N1170="technology/space exploration","technology",N1170="technology/makerspaces","technology",N1170="technology/hardware","technology",N1170="technology/gadgets","technology",N1170="technology/wearables","technology",N1170="film &amp; video/television","film &amp; video",N1170="film &amp; video/animation","film &amp; video",N1170="film &amp; video/science fiction","film &amp; video",N1170="film &amp; video/documentary","film &amp; video",N1170="film &amp; video/drama","film &amp; video",N1170="film &amp; video/shorts","film &amp; video",N1170="games/video games","games",N1170="games/tabletop games","games",N1170="games/mobile games","games",N1170="journalism/audio","journalism",N1170="photography/people","photography",N1170="photography/photobooks","photography",N1170="photography/places","photography",N1170="photography/nature","photography",N1170="music/electronic music","music",N1170="music/rock","music",N1170="music/indie rock","music",N1170="music/faith","music",N1170="publishing/children's books","publishing",N1170="publishing/art books","publishing",N1170="publishing/fiction","publishing",N1170="publishing/translations","publishing",N1170="music/pop","music",N1170="music/classical music","music",N1170="publishing/nonfiction","publishing",N1170="publishing/radio &amp; podcasts","publishing",N1170="music/world music","music",N1170="music/metal","music",N1170="music/jazz","music","TRUE","FALSE")</f>
        <v>food</v>
      </c>
      <c r="R1170" t="str" cm="1">
        <f t="array" ref="R1170">_xlfn.IFS(N1170="food/small batch","small batch",N1170="food/restaurants","retaurants",N1170="food/food trucks","food trucks",N1170="theater/spaces","spaces",N1170="theater/musical","musical",N1170="theater/plays","plays",N1170="technology/web","web",N1170="technology/space exploration","space exploration",N1170="technology/makerspaces","makerspaces",N1170="technology/hardware","hardware",N1170="technology/gadgets","gadgets",N1170="technology/wearables","wearables",N1170="film &amp; video/television","television",N1170="film &amp; video/animation","animation",N1170="film &amp; video/science fiction","science fiction",N1170="film &amp; video/documentary","documentary",N1170="film &amp; video/drama","drama",N1170="film &amp; video/shorts","shorts",N1170="games/video games","video games",N1170="games/tabletop games","tabletop games",N1170="games/mobile games","mobile games",N1170="journalism/audio","audio",N1170="photography/people","people",N1170="photography/photobooks","photobooks",N1170="photography/places","places",N1170="photography/nature","nature",N1170="music/electronic music","electronic music",N1170="music/rock","rock",N1170="music/indie rock","indie rock",N1170="music/faith","faith",N1170="publishing/children's books","children's books",N1170="publishing/art books","art books",N1170="publishing/fiction","fiction",N1170="publishing/translations","translations",N1170="music/pop","pop",N1170="music/classical music","classical music",N1170="publishing/nonfiction","nonfiction",N1170="publishing/radio &amp; podcasts","radio &amp; podcasts",N1170="music/world music","world music",N1170="music/metal","metal",N1170="music/jazz","jazz","TRUE","FALSE")</f>
        <v>food trucks</v>
      </c>
      <c r="S1170" s="5">
        <f t="shared" si="74"/>
        <v>42605.053993055553</v>
      </c>
      <c r="T1170" s="5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72"/>
        <v>0.16999999999999998</v>
      </c>
      <c r="P1171" s="24">
        <f t="shared" si="73"/>
        <v>5.666666666666667</v>
      </c>
      <c r="Q1171" t="str" cm="1">
        <f t="array" ref="Q1171">_xlfn.IFS(N1171="food/small batch","food",N1171="food/restaurants","food",N1171="food/food trucks","food",N1171="theater/spaces","theater",N1171="theater/musical","theater",N1171="theater/plays","theater",N1171="technology/web","technology",N1171="technology/space exploration","technology",N1171="technology/makerspaces","technology",N1171="technology/hardware","technology",N1171="technology/gadgets","technology",N1171="technology/wearables","technology",N1171="film &amp; video/television","film &amp; video",N1171="film &amp; video/animation","film &amp; video",N1171="film &amp; video/science fiction","film &amp; video",N1171="film &amp; video/documentary","film &amp; video",N1171="film &amp; video/drama","film &amp; video",N1171="film &amp; video/shorts","film &amp; video",N1171="games/video games","games",N1171="games/tabletop games","games",N1171="games/mobile games","games",N1171="journalism/audio","journalism",N1171="photography/people","photography",N1171="photography/photobooks","photography",N1171="photography/places","photography",N1171="photography/nature","photography",N1171="music/electronic music","music",N1171="music/rock","music",N1171="music/indie rock","music",N1171="music/faith","music",N1171="publishing/children's books","publishing",N1171="publishing/art books","publishing",N1171="publishing/fiction","publishing",N1171="publishing/translations","publishing",N1171="music/pop","music",N1171="music/classical music","music",N1171="publishing/nonfiction","publishing",N1171="publishing/radio &amp; podcasts","publishing",N1171="music/world music","music",N1171="music/metal","music",N1171="music/jazz","music","TRUE","FALSE")</f>
        <v>food</v>
      </c>
      <c r="R1171" t="str" cm="1">
        <f t="array" ref="R1171">_xlfn.IFS(N1171="food/small batch","small batch",N1171="food/restaurants","retaurants",N1171="food/food trucks","food trucks",N1171="theater/spaces","spaces",N1171="theater/musical","musical",N1171="theater/plays","plays",N1171="technology/web","web",N1171="technology/space exploration","space exploration",N1171="technology/makerspaces","makerspaces",N1171="technology/hardware","hardware",N1171="technology/gadgets","gadgets",N1171="technology/wearables","wearables",N1171="film &amp; video/television","television",N1171="film &amp; video/animation","animation",N1171="film &amp; video/science fiction","science fiction",N1171="film &amp; video/documentary","documentary",N1171="film &amp; video/drama","drama",N1171="film &amp; video/shorts","shorts",N1171="games/video games","video games",N1171="games/tabletop games","tabletop games",N1171="games/mobile games","mobile games",N1171="journalism/audio","audio",N1171="photography/people","people",N1171="photography/photobooks","photobooks",N1171="photography/places","places",N1171="photography/nature","nature",N1171="music/electronic music","electronic music",N1171="music/rock","rock",N1171="music/indie rock","indie rock",N1171="music/faith","faith",N1171="publishing/children's books","children's books",N1171="publishing/art books","art books",N1171="publishing/fiction","fiction",N1171="publishing/translations","translations",N1171="music/pop","pop",N1171="music/classical music","classical music",N1171="publishing/nonfiction","nonfiction",N1171="publishing/radio &amp; podcasts","radio &amp; podcasts",N1171="music/world music","world music",N1171="music/metal","metal",N1171="music/jazz","jazz","TRUE","FALSE")</f>
        <v>food trucks</v>
      </c>
      <c r="S1171" s="5">
        <f t="shared" si="74"/>
        <v>42027.353738425925</v>
      </c>
      <c r="T1171" s="5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72"/>
        <v>0.4</v>
      </c>
      <c r="P1172" s="24">
        <f t="shared" si="73"/>
        <v>50</v>
      </c>
      <c r="Q1172" t="str" cm="1">
        <f t="array" ref="Q1172">_xlfn.IFS(N1172="food/small batch","food",N1172="food/restaurants","food",N1172="food/food trucks","food",N1172="theater/spaces","theater",N1172="theater/musical","theater",N1172="theater/plays","theater",N1172="technology/web","technology",N1172="technology/space exploration","technology",N1172="technology/makerspaces","technology",N1172="technology/hardware","technology",N1172="technology/gadgets","technology",N1172="technology/wearables","technology",N1172="film &amp; video/television","film &amp; video",N1172="film &amp; video/animation","film &amp; video",N1172="film &amp; video/science fiction","film &amp; video",N1172="film &amp; video/documentary","film &amp; video",N1172="film &amp; video/drama","film &amp; video",N1172="film &amp; video/shorts","film &amp; video",N1172="games/video games","games",N1172="games/tabletop games","games",N1172="games/mobile games","games",N1172="journalism/audio","journalism",N1172="photography/people","photography",N1172="photography/photobooks","photography",N1172="photography/places","photography",N1172="photography/nature","photography",N1172="music/electronic music","music",N1172="music/rock","music",N1172="music/indie rock","music",N1172="music/faith","music",N1172="publishing/children's books","publishing",N1172="publishing/art books","publishing",N1172="publishing/fiction","publishing",N1172="publishing/translations","publishing",N1172="music/pop","music",N1172="music/classical music","music",N1172="publishing/nonfiction","publishing",N1172="publishing/radio &amp; podcasts","publishing",N1172="music/world music","music",N1172="music/metal","music",N1172="music/jazz","music","TRUE","FALSE")</f>
        <v>food</v>
      </c>
      <c r="R1172" t="str" cm="1">
        <f t="array" ref="R1172">_xlfn.IFS(N1172="food/small batch","small batch",N1172="food/restaurants","retaurants",N1172="food/food trucks","food trucks",N1172="theater/spaces","spaces",N1172="theater/musical","musical",N1172="theater/plays","plays",N1172="technology/web","web",N1172="technology/space exploration","space exploration",N1172="technology/makerspaces","makerspaces",N1172="technology/hardware","hardware",N1172="technology/gadgets","gadgets",N1172="technology/wearables","wearables",N1172="film &amp; video/television","television",N1172="film &amp; video/animation","animation",N1172="film &amp; video/science fiction","science fiction",N1172="film &amp; video/documentary","documentary",N1172="film &amp; video/drama","drama",N1172="film &amp; video/shorts","shorts",N1172="games/video games","video games",N1172="games/tabletop games","tabletop games",N1172="games/mobile games","mobile games",N1172="journalism/audio","audio",N1172="photography/people","people",N1172="photography/photobooks","photobooks",N1172="photography/places","places",N1172="photography/nature","nature",N1172="music/electronic music","electronic music",N1172="music/rock","rock",N1172="music/indie rock","indie rock",N1172="music/faith","faith",N1172="publishing/children's books","children's books",N1172="publishing/art books","art books",N1172="publishing/fiction","fiction",N1172="publishing/translations","translations",N1172="music/pop","pop",N1172="music/classical music","classical music",N1172="publishing/nonfiction","nonfiction",N1172="publishing/radio &amp; podcasts","radio &amp; podcasts",N1172="music/world music","world music",N1172="music/metal","metal",N1172="music/jazz","jazz","TRUE","FALSE")</f>
        <v>food trucks</v>
      </c>
      <c r="S1172" s="5">
        <f t="shared" si="74"/>
        <v>42124.893182870372</v>
      </c>
      <c r="T1172" s="5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72"/>
        <v>0.1</v>
      </c>
      <c r="P1173" s="24">
        <f t="shared" si="73"/>
        <v>25</v>
      </c>
      <c r="Q1173" t="str" cm="1">
        <f t="array" ref="Q1173">_xlfn.IFS(N1173="food/small batch","food",N1173="food/restaurants","food",N1173="food/food trucks","food",N1173="theater/spaces","theater",N1173="theater/musical","theater",N1173="theater/plays","theater",N1173="technology/web","technology",N1173="technology/space exploration","technology",N1173="technology/makerspaces","technology",N1173="technology/hardware","technology",N1173="technology/gadgets","technology",N1173="technology/wearables","technology",N1173="film &amp; video/television","film &amp; video",N1173="film &amp; video/animation","film &amp; video",N1173="film &amp; video/science fiction","film &amp; video",N1173="film &amp; video/documentary","film &amp; video",N1173="film &amp; video/drama","film &amp; video",N1173="film &amp; video/shorts","film &amp; video",N1173="games/video games","games",N1173="games/tabletop games","games",N1173="games/mobile games","games",N1173="journalism/audio","journalism",N1173="photography/people","photography",N1173="photography/photobooks","photography",N1173="photography/places","photography",N1173="photography/nature","photography",N1173="music/electronic music","music",N1173="music/rock","music",N1173="music/indie rock","music",N1173="music/faith","music",N1173="publishing/children's books","publishing",N1173="publishing/art books","publishing",N1173="publishing/fiction","publishing",N1173="publishing/translations","publishing",N1173="music/pop","music",N1173="music/classical music","music",N1173="publishing/nonfiction","publishing",N1173="publishing/radio &amp; podcasts","publishing",N1173="music/world music","music",N1173="music/metal","music",N1173="music/jazz","music","TRUE","FALSE")</f>
        <v>food</v>
      </c>
      <c r="R1173" t="str" cm="1">
        <f t="array" ref="R1173">_xlfn.IFS(N1173="food/small batch","small batch",N1173="food/restaurants","retaurants",N1173="food/food trucks","food trucks",N1173="theater/spaces","spaces",N1173="theater/musical","musical",N1173="theater/plays","plays",N1173="technology/web","web",N1173="technology/space exploration","space exploration",N1173="technology/makerspaces","makerspaces",N1173="technology/hardware","hardware",N1173="technology/gadgets","gadgets",N1173="technology/wearables","wearables",N1173="film &amp; video/television","television",N1173="film &amp; video/animation","animation",N1173="film &amp; video/science fiction","science fiction",N1173="film &amp; video/documentary","documentary",N1173="film &amp; video/drama","drama",N1173="film &amp; video/shorts","shorts",N1173="games/video games","video games",N1173="games/tabletop games","tabletop games",N1173="games/mobile games","mobile games",N1173="journalism/audio","audio",N1173="photography/people","people",N1173="photography/photobooks","photobooks",N1173="photography/places","places",N1173="photography/nature","nature",N1173="music/electronic music","electronic music",N1173="music/rock","rock",N1173="music/indie rock","indie rock",N1173="music/faith","faith",N1173="publishing/children's books","children's books",N1173="publishing/art books","art books",N1173="publishing/fiction","fiction",N1173="publishing/translations","translations",N1173="music/pop","pop",N1173="music/classical music","classical music",N1173="publishing/nonfiction","nonfiction",N1173="publishing/radio &amp; podcasts","radio &amp; podcasts",N1173="music/world music","world music",N1173="music/metal","metal",N1173="music/jazz","jazz","TRUE","FALSE")</f>
        <v>food trucks</v>
      </c>
      <c r="S1173" s="5">
        <f t="shared" si="74"/>
        <v>41938.804710648146</v>
      </c>
      <c r="T1173" s="5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72"/>
        <v>0</v>
      </c>
      <c r="P1174" s="24" t="e">
        <f t="shared" si="73"/>
        <v>#DIV/0!</v>
      </c>
      <c r="Q1174" t="str" cm="1">
        <f t="array" ref="Q1174">_xlfn.IFS(N1174="food/small batch","food",N1174="food/restaurants","food",N1174="food/food trucks","food",N1174="theater/spaces","theater",N1174="theater/musical","theater",N1174="theater/plays","theater",N1174="technology/web","technology",N1174="technology/space exploration","technology",N1174="technology/makerspaces","technology",N1174="technology/hardware","technology",N1174="technology/gadgets","technology",N1174="technology/wearables","technology",N1174="film &amp; video/television","film &amp; video",N1174="film &amp; video/animation","film &amp; video",N1174="film &amp; video/science fiction","film &amp; video",N1174="film &amp; video/documentary","film &amp; video",N1174="film &amp; video/drama","film &amp; video",N1174="film &amp; video/shorts","film &amp; video",N1174="games/video games","games",N1174="games/tabletop games","games",N1174="games/mobile games","games",N1174="journalism/audio","journalism",N1174="photography/people","photography",N1174="photography/photobooks","photography",N1174="photography/places","photography",N1174="photography/nature","photography",N1174="music/electronic music","music",N1174="music/rock","music",N1174="music/indie rock","music",N1174="music/faith","music",N1174="publishing/children's books","publishing",N1174="publishing/art books","publishing",N1174="publishing/fiction","publishing",N1174="publishing/translations","publishing",N1174="music/pop","music",N1174="music/classical music","music",N1174="publishing/nonfiction","publishing",N1174="publishing/radio &amp; podcasts","publishing",N1174="music/world music","music",N1174="music/metal","music",N1174="music/jazz","music","TRUE","FALSE")</f>
        <v>food</v>
      </c>
      <c r="R1174" t="str" cm="1">
        <f t="array" ref="R1174">_xlfn.IFS(N1174="food/small batch","small batch",N1174="food/restaurants","retaurants",N1174="food/food trucks","food trucks",N1174="theater/spaces","spaces",N1174="theater/musical","musical",N1174="theater/plays","plays",N1174="technology/web","web",N1174="technology/space exploration","space exploration",N1174="technology/makerspaces","makerspaces",N1174="technology/hardware","hardware",N1174="technology/gadgets","gadgets",N1174="technology/wearables","wearables",N1174="film &amp; video/television","television",N1174="film &amp; video/animation","animation",N1174="film &amp; video/science fiction","science fiction",N1174="film &amp; video/documentary","documentary",N1174="film &amp; video/drama","drama",N1174="film &amp; video/shorts","shorts",N1174="games/video games","video games",N1174="games/tabletop games","tabletop games",N1174="games/mobile games","mobile games",N1174="journalism/audio","audio",N1174="photography/people","people",N1174="photography/photobooks","photobooks",N1174="photography/places","places",N1174="photography/nature","nature",N1174="music/electronic music","electronic music",N1174="music/rock","rock",N1174="music/indie rock","indie rock",N1174="music/faith","faith",N1174="publishing/children's books","children's books",N1174="publishing/art books","art books",N1174="publishing/fiction","fiction",N1174="publishing/translations","translations",N1174="music/pop","pop",N1174="music/classical music","classical music",N1174="publishing/nonfiction","nonfiction",N1174="publishing/radio &amp; podcasts","radio &amp; podcasts",N1174="music/world music","world music",N1174="music/metal","metal",N1174="music/jazz","jazz","TRUE","FALSE")</f>
        <v>food trucks</v>
      </c>
      <c r="S1174" s="5">
        <f t="shared" si="74"/>
        <v>41841.682314814818</v>
      </c>
      <c r="T1174" s="5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72"/>
        <v>2.4E-2</v>
      </c>
      <c r="P1175" s="24">
        <f t="shared" si="73"/>
        <v>30</v>
      </c>
      <c r="Q1175" t="str" cm="1">
        <f t="array" ref="Q1175">_xlfn.IFS(N1175="food/small batch","food",N1175="food/restaurants","food",N1175="food/food trucks","food",N1175="theater/spaces","theater",N1175="theater/musical","theater",N1175="theater/plays","theater",N1175="technology/web","technology",N1175="technology/space exploration","technology",N1175="technology/makerspaces","technology",N1175="technology/hardware","technology",N1175="technology/gadgets","technology",N1175="technology/wearables","technology",N1175="film &amp; video/television","film &amp; video",N1175="film &amp; video/animation","film &amp; video",N1175="film &amp; video/science fiction","film &amp; video",N1175="film &amp; video/documentary","film &amp; video",N1175="film &amp; video/drama","film &amp; video",N1175="film &amp; video/shorts","film &amp; video",N1175="games/video games","games",N1175="games/tabletop games","games",N1175="games/mobile games","games",N1175="journalism/audio","journalism",N1175="photography/people","photography",N1175="photography/photobooks","photography",N1175="photography/places","photography",N1175="photography/nature","photography",N1175="music/electronic music","music",N1175="music/rock","music",N1175="music/indie rock","music",N1175="music/faith","music",N1175="publishing/children's books","publishing",N1175="publishing/art books","publishing",N1175="publishing/fiction","publishing",N1175="publishing/translations","publishing",N1175="music/pop","music",N1175="music/classical music","music",N1175="publishing/nonfiction","publishing",N1175="publishing/radio &amp; podcasts","publishing",N1175="music/world music","music",N1175="music/metal","music",N1175="music/jazz","music","TRUE","FALSE")</f>
        <v>food</v>
      </c>
      <c r="R1175" t="str" cm="1">
        <f t="array" ref="R1175">_xlfn.IFS(N1175="food/small batch","small batch",N1175="food/restaurants","retaurants",N1175="food/food trucks","food trucks",N1175="theater/spaces","spaces",N1175="theater/musical","musical",N1175="theater/plays","plays",N1175="technology/web","web",N1175="technology/space exploration","space exploration",N1175="technology/makerspaces","makerspaces",N1175="technology/hardware","hardware",N1175="technology/gadgets","gadgets",N1175="technology/wearables","wearables",N1175="film &amp; video/television","television",N1175="film &amp; video/animation","animation",N1175="film &amp; video/science fiction","science fiction",N1175="film &amp; video/documentary","documentary",N1175="film &amp; video/drama","drama",N1175="film &amp; video/shorts","shorts",N1175="games/video games","video games",N1175="games/tabletop games","tabletop games",N1175="games/mobile games","mobile games",N1175="journalism/audio","audio",N1175="photography/people","people",N1175="photography/photobooks","photobooks",N1175="photography/places","places",N1175="photography/nature","nature",N1175="music/electronic music","electronic music",N1175="music/rock","rock",N1175="music/indie rock","indie rock",N1175="music/faith","faith",N1175="publishing/children's books","children's books",N1175="publishing/art books","art books",N1175="publishing/fiction","fiction",N1175="publishing/translations","translations",N1175="music/pop","pop",N1175="music/classical music","classical music",N1175="publishing/nonfiction","nonfiction",N1175="publishing/radio &amp; podcasts","radio &amp; podcasts",N1175="music/world music","world music",N1175="music/metal","metal",N1175="music/jazz","jazz","TRUE","FALSE")</f>
        <v>food trucks</v>
      </c>
      <c r="S1175" s="5">
        <f t="shared" si="74"/>
        <v>42184.185844907406</v>
      </c>
      <c r="T1175" s="5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72"/>
        <v>5.9066666666666672</v>
      </c>
      <c r="P1176" s="24">
        <f t="shared" si="73"/>
        <v>46.631578947368418</v>
      </c>
      <c r="Q1176" t="str" cm="1">
        <f t="array" ref="Q1176">_xlfn.IFS(N1176="food/small batch","food",N1176="food/restaurants","food",N1176="food/food trucks","food",N1176="theater/spaces","theater",N1176="theater/musical","theater",N1176="theater/plays","theater",N1176="technology/web","technology",N1176="technology/space exploration","technology",N1176="technology/makerspaces","technology",N1176="technology/hardware","technology",N1176="technology/gadgets","technology",N1176="technology/wearables","technology",N1176="film &amp; video/television","film &amp; video",N1176="film &amp; video/animation","film &amp; video",N1176="film &amp; video/science fiction","film &amp; video",N1176="film &amp; video/documentary","film &amp; video",N1176="film &amp; video/drama","film &amp; video",N1176="film &amp; video/shorts","film &amp; video",N1176="games/video games","games",N1176="games/tabletop games","games",N1176="games/mobile games","games",N1176="journalism/audio","journalism",N1176="photography/people","photography",N1176="photography/photobooks","photography",N1176="photography/places","photography",N1176="photography/nature","photography",N1176="music/electronic music","music",N1176="music/rock","music",N1176="music/indie rock","music",N1176="music/faith","music",N1176="publishing/children's books","publishing",N1176="publishing/art books","publishing",N1176="publishing/fiction","publishing",N1176="publishing/translations","publishing",N1176="music/pop","music",N1176="music/classical music","music",N1176="publishing/nonfiction","publishing",N1176="publishing/radio &amp; podcasts","publishing",N1176="music/world music","music",N1176="music/metal","music",N1176="music/jazz","music","TRUE","FALSE")</f>
        <v>food</v>
      </c>
      <c r="R1176" t="str" cm="1">
        <f t="array" ref="R1176">_xlfn.IFS(N1176="food/small batch","small batch",N1176="food/restaurants","retaurants",N1176="food/food trucks","food trucks",N1176="theater/spaces","spaces",N1176="theater/musical","musical",N1176="theater/plays","plays",N1176="technology/web","web",N1176="technology/space exploration","space exploration",N1176="technology/makerspaces","makerspaces",N1176="technology/hardware","hardware",N1176="technology/gadgets","gadgets",N1176="technology/wearables","wearables",N1176="film &amp; video/television","television",N1176="film &amp; video/animation","animation",N1176="film &amp; video/science fiction","science fiction",N1176="film &amp; video/documentary","documentary",N1176="film &amp; video/drama","drama",N1176="film &amp; video/shorts","shorts",N1176="games/video games","video games",N1176="games/tabletop games","tabletop games",N1176="games/mobile games","mobile games",N1176="journalism/audio","audio",N1176="photography/people","people",N1176="photography/photobooks","photobooks",N1176="photography/places","places",N1176="photography/nature","nature",N1176="music/electronic music","electronic music",N1176="music/rock","rock",N1176="music/indie rock","indie rock",N1176="music/faith","faith",N1176="publishing/children's books","children's books",N1176="publishing/art books","art books",N1176="publishing/fiction","fiction",N1176="publishing/translations","translations",N1176="music/pop","pop",N1176="music/classical music","classical music",N1176="publishing/nonfiction","nonfiction",N1176="publishing/radio &amp; podcasts","radio &amp; podcasts",N1176="music/world music","world music",N1176="music/metal","metal",N1176="music/jazz","jazz","TRUE","FALSE")</f>
        <v>food trucks</v>
      </c>
      <c r="S1176" s="5">
        <f t="shared" si="74"/>
        <v>42468.84174768519</v>
      </c>
      <c r="T1176" s="5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72"/>
        <v>2.9250000000000003</v>
      </c>
      <c r="P1177" s="24">
        <f t="shared" si="73"/>
        <v>65</v>
      </c>
      <c r="Q1177" t="str" cm="1">
        <f t="array" ref="Q1177">_xlfn.IFS(N1177="food/small batch","food",N1177="food/restaurants","food",N1177="food/food trucks","food",N1177="theater/spaces","theater",N1177="theater/musical","theater",N1177="theater/plays","theater",N1177="technology/web","technology",N1177="technology/space exploration","technology",N1177="technology/makerspaces","technology",N1177="technology/hardware","technology",N1177="technology/gadgets","technology",N1177="technology/wearables","technology",N1177="film &amp; video/television","film &amp; video",N1177="film &amp; video/animation","film &amp; video",N1177="film &amp; video/science fiction","film &amp; video",N1177="film &amp; video/documentary","film &amp; video",N1177="film &amp; video/drama","film &amp; video",N1177="film &amp; video/shorts","film &amp; video",N1177="games/video games","games",N1177="games/tabletop games","games",N1177="games/mobile games","games",N1177="journalism/audio","journalism",N1177="photography/people","photography",N1177="photography/photobooks","photography",N1177="photography/places","photography",N1177="photography/nature","photography",N1177="music/electronic music","music",N1177="music/rock","music",N1177="music/indie rock","music",N1177="music/faith","music",N1177="publishing/children's books","publishing",N1177="publishing/art books","publishing",N1177="publishing/fiction","publishing",N1177="publishing/translations","publishing",N1177="music/pop","music",N1177="music/classical music","music",N1177="publishing/nonfiction","publishing",N1177="publishing/radio &amp; podcasts","publishing",N1177="music/world music","music",N1177="music/metal","music",N1177="music/jazz","music","TRUE","FALSE")</f>
        <v>food</v>
      </c>
      <c r="R1177" t="str" cm="1">
        <f t="array" ref="R1177">_xlfn.IFS(N1177="food/small batch","small batch",N1177="food/restaurants","retaurants",N1177="food/food trucks","food trucks",N1177="theater/spaces","spaces",N1177="theater/musical","musical",N1177="theater/plays","plays",N1177="technology/web","web",N1177="technology/space exploration","space exploration",N1177="technology/makerspaces","makerspaces",N1177="technology/hardware","hardware",N1177="technology/gadgets","gadgets",N1177="technology/wearables","wearables",N1177="film &amp; video/television","television",N1177="film &amp; video/animation","animation",N1177="film &amp; video/science fiction","science fiction",N1177="film &amp; video/documentary","documentary",N1177="film &amp; video/drama","drama",N1177="film &amp; video/shorts","shorts",N1177="games/video games","video games",N1177="games/tabletop games","tabletop games",N1177="games/mobile games","mobile games",N1177="journalism/audio","audio",N1177="photography/people","people",N1177="photography/photobooks","photobooks",N1177="photography/places","places",N1177="photography/nature","nature",N1177="music/electronic music","electronic music",N1177="music/rock","rock",N1177="music/indie rock","indie rock",N1177="music/faith","faith",N1177="publishing/children's books","children's books",N1177="publishing/art books","art books",N1177="publishing/fiction","fiction",N1177="publishing/translations","translations",N1177="music/pop","pop",N1177="music/classical music","classical music",N1177="publishing/nonfiction","nonfiction",N1177="publishing/radio &amp; podcasts","radio &amp; podcasts",N1177="music/world music","world music",N1177="music/metal","metal",N1177="music/jazz","jazz","TRUE","FALSE")</f>
        <v>food trucks</v>
      </c>
      <c r="S1177" s="5">
        <f t="shared" si="74"/>
        <v>42170.728460648148</v>
      </c>
      <c r="T1177" s="5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72"/>
        <v>5.7142857142857143E-3</v>
      </c>
      <c r="P1178" s="24">
        <f t="shared" si="73"/>
        <v>10</v>
      </c>
      <c r="Q1178" t="str" cm="1">
        <f t="array" ref="Q1178">_xlfn.IFS(N1178="food/small batch","food",N1178="food/restaurants","food",N1178="food/food trucks","food",N1178="theater/spaces","theater",N1178="theater/musical","theater",N1178="theater/plays","theater",N1178="technology/web","technology",N1178="technology/space exploration","technology",N1178="technology/makerspaces","technology",N1178="technology/hardware","technology",N1178="technology/gadgets","technology",N1178="technology/wearables","technology",N1178="film &amp; video/television","film &amp; video",N1178="film &amp; video/animation","film &amp; video",N1178="film &amp; video/science fiction","film &amp; video",N1178="film &amp; video/documentary","film &amp; video",N1178="film &amp; video/drama","film &amp; video",N1178="film &amp; video/shorts","film &amp; video",N1178="games/video games","games",N1178="games/tabletop games","games",N1178="games/mobile games","games",N1178="journalism/audio","journalism",N1178="photography/people","photography",N1178="photography/photobooks","photography",N1178="photography/places","photography",N1178="photography/nature","photography",N1178="music/electronic music","music",N1178="music/rock","music",N1178="music/indie rock","music",N1178="music/faith","music",N1178="publishing/children's books","publishing",N1178="publishing/art books","publishing",N1178="publishing/fiction","publishing",N1178="publishing/translations","publishing",N1178="music/pop","music",N1178="music/classical music","music",N1178="publishing/nonfiction","publishing",N1178="publishing/radio &amp; podcasts","publishing",N1178="music/world music","music",N1178="music/metal","music",N1178="music/jazz","music","TRUE","FALSE")</f>
        <v>food</v>
      </c>
      <c r="R1178" t="str" cm="1">
        <f t="array" ref="R1178">_xlfn.IFS(N1178="food/small batch","small batch",N1178="food/restaurants","retaurants",N1178="food/food trucks","food trucks",N1178="theater/spaces","spaces",N1178="theater/musical","musical",N1178="theater/plays","plays",N1178="technology/web","web",N1178="technology/space exploration","space exploration",N1178="technology/makerspaces","makerspaces",N1178="technology/hardware","hardware",N1178="technology/gadgets","gadgets",N1178="technology/wearables","wearables",N1178="film &amp; video/television","television",N1178="film &amp; video/animation","animation",N1178="film &amp; video/science fiction","science fiction",N1178="film &amp; video/documentary","documentary",N1178="film &amp; video/drama","drama",N1178="film &amp; video/shorts","shorts",N1178="games/video games","video games",N1178="games/tabletop games","tabletop games",N1178="games/mobile games","mobile games",N1178="journalism/audio","audio",N1178="photography/people","people",N1178="photography/photobooks","photobooks",N1178="photography/places","places",N1178="photography/nature","nature",N1178="music/electronic music","electronic music",N1178="music/rock","rock",N1178="music/indie rock","indie rock",N1178="music/faith","faith",N1178="publishing/children's books","children's books",N1178="publishing/art books","art books",N1178="publishing/fiction","fiction",N1178="publishing/translations","translations",N1178="music/pop","pop",N1178="music/classical music","classical music",N1178="publishing/nonfiction","nonfiction",N1178="publishing/radio &amp; podcasts","radio &amp; podcasts",N1178="music/world music","world music",N1178="music/metal","metal",N1178="music/jazz","jazz","TRUE","FALSE")</f>
        <v>food trucks</v>
      </c>
      <c r="S1178" s="5">
        <f t="shared" si="74"/>
        <v>42746.019652777773</v>
      </c>
      <c r="T1178" s="5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72"/>
        <v>0</v>
      </c>
      <c r="P1179" s="24" t="e">
        <f t="shared" si="73"/>
        <v>#DIV/0!</v>
      </c>
      <c r="Q1179" t="str" cm="1">
        <f t="array" ref="Q1179">_xlfn.IFS(N1179="food/small batch","food",N1179="food/restaurants","food",N1179="food/food trucks","food",N1179="theater/spaces","theater",N1179="theater/musical","theater",N1179="theater/plays","theater",N1179="technology/web","technology",N1179="technology/space exploration","technology",N1179="technology/makerspaces","technology",N1179="technology/hardware","technology",N1179="technology/gadgets","technology",N1179="technology/wearables","technology",N1179="film &amp; video/television","film &amp; video",N1179="film &amp; video/animation","film &amp; video",N1179="film &amp; video/science fiction","film &amp; video",N1179="film &amp; video/documentary","film &amp; video",N1179="film &amp; video/drama","film &amp; video",N1179="film &amp; video/shorts","film &amp; video",N1179="games/video games","games",N1179="games/tabletop games","games",N1179="games/mobile games","games",N1179="journalism/audio","journalism",N1179="photography/people","photography",N1179="photography/photobooks","photography",N1179="photography/places","photography",N1179="photography/nature","photography",N1179="music/electronic music","music",N1179="music/rock","music",N1179="music/indie rock","music",N1179="music/faith","music",N1179="publishing/children's books","publishing",N1179="publishing/art books","publishing",N1179="publishing/fiction","publishing",N1179="publishing/translations","publishing",N1179="music/pop","music",N1179="music/classical music","music",N1179="publishing/nonfiction","publishing",N1179="publishing/radio &amp; podcasts","publishing",N1179="music/world music","music",N1179="music/metal","music",N1179="music/jazz","music","TRUE","FALSE")</f>
        <v>food</v>
      </c>
      <c r="R1179" t="str" cm="1">
        <f t="array" ref="R1179">_xlfn.IFS(N1179="food/small batch","small batch",N1179="food/restaurants","retaurants",N1179="food/food trucks","food trucks",N1179="theater/spaces","spaces",N1179="theater/musical","musical",N1179="theater/plays","plays",N1179="technology/web","web",N1179="technology/space exploration","space exploration",N1179="technology/makerspaces","makerspaces",N1179="technology/hardware","hardware",N1179="technology/gadgets","gadgets",N1179="technology/wearables","wearables",N1179="film &amp; video/television","television",N1179="film &amp; video/animation","animation",N1179="film &amp; video/science fiction","science fiction",N1179="film &amp; video/documentary","documentary",N1179="film &amp; video/drama","drama",N1179="film &amp; video/shorts","shorts",N1179="games/video games","video games",N1179="games/tabletop games","tabletop games",N1179="games/mobile games","mobile games",N1179="journalism/audio","audio",N1179="photography/people","people",N1179="photography/photobooks","photobooks",N1179="photography/places","places",N1179="photography/nature","nature",N1179="music/electronic music","electronic music",N1179="music/rock","rock",N1179="music/indie rock","indie rock",N1179="music/faith","faith",N1179="publishing/children's books","children's books",N1179="publishing/art books","art books",N1179="publishing/fiction","fiction",N1179="publishing/translations","translations",N1179="music/pop","pop",N1179="music/classical music","classical music",N1179="publishing/nonfiction","nonfiction",N1179="publishing/radio &amp; podcasts","radio &amp; podcasts",N1179="music/world music","world music",N1179="music/metal","metal",N1179="music/jazz","jazz","TRUE","FALSE")</f>
        <v>food trucks</v>
      </c>
      <c r="S1179" s="5">
        <f t="shared" si="74"/>
        <v>41897.660833333335</v>
      </c>
      <c r="T1179" s="5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72"/>
        <v>6.6666666666666671E-3</v>
      </c>
      <c r="P1180" s="24">
        <f t="shared" si="73"/>
        <v>5</v>
      </c>
      <c r="Q1180" t="str" cm="1">
        <f t="array" ref="Q1180">_xlfn.IFS(N1180="food/small batch","food",N1180="food/restaurants","food",N1180="food/food trucks","food",N1180="theater/spaces","theater",N1180="theater/musical","theater",N1180="theater/plays","theater",N1180="technology/web","technology",N1180="technology/space exploration","technology",N1180="technology/makerspaces","technology",N1180="technology/hardware","technology",N1180="technology/gadgets","technology",N1180="technology/wearables","technology",N1180="film &amp; video/television","film &amp; video",N1180="film &amp; video/animation","film &amp; video",N1180="film &amp; video/science fiction","film &amp; video",N1180="film &amp; video/documentary","film &amp; video",N1180="film &amp; video/drama","film &amp; video",N1180="film &amp; video/shorts","film &amp; video",N1180="games/video games","games",N1180="games/tabletop games","games",N1180="games/mobile games","games",N1180="journalism/audio","journalism",N1180="photography/people","photography",N1180="photography/photobooks","photography",N1180="photography/places","photography",N1180="photography/nature","photography",N1180="music/electronic music","music",N1180="music/rock","music",N1180="music/indie rock","music",N1180="music/faith","music",N1180="publishing/children's books","publishing",N1180="publishing/art books","publishing",N1180="publishing/fiction","publishing",N1180="publishing/translations","publishing",N1180="music/pop","music",N1180="music/classical music","music",N1180="publishing/nonfiction","publishing",N1180="publishing/radio &amp; podcasts","publishing",N1180="music/world music","music",N1180="music/metal","music",N1180="music/jazz","music","TRUE","FALSE")</f>
        <v>food</v>
      </c>
      <c r="R1180" t="str" cm="1">
        <f t="array" ref="R1180">_xlfn.IFS(N1180="food/small batch","small batch",N1180="food/restaurants","retaurants",N1180="food/food trucks","food trucks",N1180="theater/spaces","spaces",N1180="theater/musical","musical",N1180="theater/plays","plays",N1180="technology/web","web",N1180="technology/space exploration","space exploration",N1180="technology/makerspaces","makerspaces",N1180="technology/hardware","hardware",N1180="technology/gadgets","gadgets",N1180="technology/wearables","wearables",N1180="film &amp; video/television","television",N1180="film &amp; video/animation","animation",N1180="film &amp; video/science fiction","science fiction",N1180="film &amp; video/documentary","documentary",N1180="film &amp; video/drama","drama",N1180="film &amp; video/shorts","shorts",N1180="games/video games","video games",N1180="games/tabletop games","tabletop games",N1180="games/mobile games","mobile games",N1180="journalism/audio","audio",N1180="photography/people","people",N1180="photography/photobooks","photobooks",N1180="photography/places","places",N1180="photography/nature","nature",N1180="music/electronic music","electronic music",N1180="music/rock","rock",N1180="music/indie rock","indie rock",N1180="music/faith","faith",N1180="publishing/children's books","children's books",N1180="publishing/art books","art books",N1180="publishing/fiction","fiction",N1180="publishing/translations","translations",N1180="music/pop","pop",N1180="music/classical music","classical music",N1180="publishing/nonfiction","nonfiction",N1180="publishing/radio &amp; podcasts","radio &amp; podcasts",N1180="music/world music","world music",N1180="music/metal","metal",N1180="music/jazz","jazz","TRUE","FALSE")</f>
        <v>food trucks</v>
      </c>
      <c r="S1180" s="5">
        <f t="shared" si="74"/>
        <v>41837.905694444446</v>
      </c>
      <c r="T1180" s="5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72"/>
        <v>5.3333333333333339</v>
      </c>
      <c r="P1181" s="24">
        <f t="shared" si="73"/>
        <v>640</v>
      </c>
      <c r="Q1181" t="str" cm="1">
        <f t="array" ref="Q1181">_xlfn.IFS(N1181="food/small batch","food",N1181="food/restaurants","food",N1181="food/food trucks","food",N1181="theater/spaces","theater",N1181="theater/musical","theater",N1181="theater/plays","theater",N1181="technology/web","technology",N1181="technology/space exploration","technology",N1181="technology/makerspaces","technology",N1181="technology/hardware","technology",N1181="technology/gadgets","technology",N1181="technology/wearables","technology",N1181="film &amp; video/television","film &amp; video",N1181="film &amp; video/animation","film &amp; video",N1181="film &amp; video/science fiction","film &amp; video",N1181="film &amp; video/documentary","film &amp; video",N1181="film &amp; video/drama","film &amp; video",N1181="film &amp; video/shorts","film &amp; video",N1181="games/video games","games",N1181="games/tabletop games","games",N1181="games/mobile games","games",N1181="journalism/audio","journalism",N1181="photography/people","photography",N1181="photography/photobooks","photography",N1181="photography/places","photography",N1181="photography/nature","photography",N1181="music/electronic music","music",N1181="music/rock","music",N1181="music/indie rock","music",N1181="music/faith","music",N1181="publishing/children's books","publishing",N1181="publishing/art books","publishing",N1181="publishing/fiction","publishing",N1181="publishing/translations","publishing",N1181="music/pop","music",N1181="music/classical music","music",N1181="publishing/nonfiction","publishing",N1181="publishing/radio &amp; podcasts","publishing",N1181="music/world music","music",N1181="music/metal","music",N1181="music/jazz","music","TRUE","FALSE")</f>
        <v>food</v>
      </c>
      <c r="R1181" t="str" cm="1">
        <f t="array" ref="R1181">_xlfn.IFS(N1181="food/small batch","small batch",N1181="food/restaurants","retaurants",N1181="food/food trucks","food trucks",N1181="theater/spaces","spaces",N1181="theater/musical","musical",N1181="theater/plays","plays",N1181="technology/web","web",N1181="technology/space exploration","space exploration",N1181="technology/makerspaces","makerspaces",N1181="technology/hardware","hardware",N1181="technology/gadgets","gadgets",N1181="technology/wearables","wearables",N1181="film &amp; video/television","television",N1181="film &amp; video/animation","animation",N1181="film &amp; video/science fiction","science fiction",N1181="film &amp; video/documentary","documentary",N1181="film &amp; video/drama","drama",N1181="film &amp; video/shorts","shorts",N1181="games/video games","video games",N1181="games/tabletop games","tabletop games",N1181="games/mobile games","mobile games",N1181="journalism/audio","audio",N1181="photography/people","people",N1181="photography/photobooks","photobooks",N1181="photography/places","places",N1181="photography/nature","nature",N1181="music/electronic music","electronic music",N1181="music/rock","rock",N1181="music/indie rock","indie rock",N1181="music/faith","faith",N1181="publishing/children's books","children's books",N1181="publishing/art books","art books",N1181="publishing/fiction","fiction",N1181="publishing/translations","translations",N1181="music/pop","pop",N1181="music/classical music","classical music",N1181="publishing/nonfiction","nonfiction",N1181="publishing/radio &amp; podcasts","radio &amp; podcasts",N1181="music/world music","world music",N1181="music/metal","metal",N1181="music/jazz","jazz","TRUE","FALSE")</f>
        <v>food trucks</v>
      </c>
      <c r="S1181" s="5">
        <f t="shared" si="74"/>
        <v>42275.720219907409</v>
      </c>
      <c r="T1181" s="5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72"/>
        <v>11.75</v>
      </c>
      <c r="P1182" s="24">
        <f t="shared" si="73"/>
        <v>69.117647058823536</v>
      </c>
      <c r="Q1182" t="str" cm="1">
        <f t="array" ref="Q1182">_xlfn.IFS(N1182="food/small batch","food",N1182="food/restaurants","food",N1182="food/food trucks","food",N1182="theater/spaces","theater",N1182="theater/musical","theater",N1182="theater/plays","theater",N1182="technology/web","technology",N1182="technology/space exploration","technology",N1182="technology/makerspaces","technology",N1182="technology/hardware","technology",N1182="technology/gadgets","technology",N1182="technology/wearables","technology",N1182="film &amp; video/television","film &amp; video",N1182="film &amp; video/animation","film &amp; video",N1182="film &amp; video/science fiction","film &amp; video",N1182="film &amp; video/documentary","film &amp; video",N1182="film &amp; video/drama","film &amp; video",N1182="film &amp; video/shorts","film &amp; video",N1182="games/video games","games",N1182="games/tabletop games","games",N1182="games/mobile games","games",N1182="journalism/audio","journalism",N1182="photography/people","photography",N1182="photography/photobooks","photography",N1182="photography/places","photography",N1182="photography/nature","photography",N1182="music/electronic music","music",N1182="music/rock","music",N1182="music/indie rock","music",N1182="music/faith","music",N1182="publishing/children's books","publishing",N1182="publishing/art books","publishing",N1182="publishing/fiction","publishing",N1182="publishing/translations","publishing",N1182="music/pop","music",N1182="music/classical music","music",N1182="publishing/nonfiction","publishing",N1182="publishing/radio &amp; podcasts","publishing",N1182="music/world music","music",N1182="music/metal","music",N1182="music/jazz","music","TRUE","FALSE")</f>
        <v>food</v>
      </c>
      <c r="R1182" t="str" cm="1">
        <f t="array" ref="R1182">_xlfn.IFS(N1182="food/small batch","small batch",N1182="food/restaurants","retaurants",N1182="food/food trucks","food trucks",N1182="theater/spaces","spaces",N1182="theater/musical","musical",N1182="theater/plays","plays",N1182="technology/web","web",N1182="technology/space exploration","space exploration",N1182="technology/makerspaces","makerspaces",N1182="technology/hardware","hardware",N1182="technology/gadgets","gadgets",N1182="technology/wearables","wearables",N1182="film &amp; video/television","television",N1182="film &amp; video/animation","animation",N1182="film &amp; video/science fiction","science fiction",N1182="film &amp; video/documentary","documentary",N1182="film &amp; video/drama","drama",N1182="film &amp; video/shorts","shorts",N1182="games/video games","video games",N1182="games/tabletop games","tabletop games",N1182="games/mobile games","mobile games",N1182="journalism/audio","audio",N1182="photography/people","people",N1182="photography/photobooks","photobooks",N1182="photography/places","places",N1182="photography/nature","nature",N1182="music/electronic music","electronic music",N1182="music/rock","rock",N1182="music/indie rock","indie rock",N1182="music/faith","faith",N1182="publishing/children's books","children's books",N1182="publishing/art books","art books",N1182="publishing/fiction","fiction",N1182="publishing/translations","translations",N1182="music/pop","pop",N1182="music/classical music","classical music",N1182="publishing/nonfiction","nonfiction",N1182="publishing/radio &amp; podcasts","radio &amp; podcasts",N1182="music/world music","world music",N1182="music/metal","metal",N1182="music/jazz","jazz","TRUE","FALSE")</f>
        <v>food trucks</v>
      </c>
      <c r="S1182" s="5">
        <f t="shared" si="74"/>
        <v>41781.806875000002</v>
      </c>
      <c r="T1182" s="5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72"/>
        <v>8.0000000000000002E-3</v>
      </c>
      <c r="P1183" s="24">
        <f t="shared" si="73"/>
        <v>1.3333333333333333</v>
      </c>
      <c r="Q1183" t="str" cm="1">
        <f t="array" ref="Q1183">_xlfn.IFS(N1183="food/small batch","food",N1183="food/restaurants","food",N1183="food/food trucks","food",N1183="theater/spaces","theater",N1183="theater/musical","theater",N1183="theater/plays","theater",N1183="technology/web","technology",N1183="technology/space exploration","technology",N1183="technology/makerspaces","technology",N1183="technology/hardware","technology",N1183="technology/gadgets","technology",N1183="technology/wearables","technology",N1183="film &amp; video/television","film &amp; video",N1183="film &amp; video/animation","film &amp; video",N1183="film &amp; video/science fiction","film &amp; video",N1183="film &amp; video/documentary","film &amp; video",N1183="film &amp; video/drama","film &amp; video",N1183="film &amp; video/shorts","film &amp; video",N1183="games/video games","games",N1183="games/tabletop games","games",N1183="games/mobile games","games",N1183="journalism/audio","journalism",N1183="photography/people","photography",N1183="photography/photobooks","photography",N1183="photography/places","photography",N1183="photography/nature","photography",N1183="music/electronic music","music",N1183="music/rock","music",N1183="music/indie rock","music",N1183="music/faith","music",N1183="publishing/children's books","publishing",N1183="publishing/art books","publishing",N1183="publishing/fiction","publishing",N1183="publishing/translations","publishing",N1183="music/pop","music",N1183="music/classical music","music",N1183="publishing/nonfiction","publishing",N1183="publishing/radio &amp; podcasts","publishing",N1183="music/world music","music",N1183="music/metal","music",N1183="music/jazz","music","TRUE","FALSE")</f>
        <v>food</v>
      </c>
      <c r="R1183" t="str" cm="1">
        <f t="array" ref="R1183">_xlfn.IFS(N1183="food/small batch","small batch",N1183="food/restaurants","retaurants",N1183="food/food trucks","food trucks",N1183="theater/spaces","spaces",N1183="theater/musical","musical",N1183="theater/plays","plays",N1183="technology/web","web",N1183="technology/space exploration","space exploration",N1183="technology/makerspaces","makerspaces",N1183="technology/hardware","hardware",N1183="technology/gadgets","gadgets",N1183="technology/wearables","wearables",N1183="film &amp; video/television","television",N1183="film &amp; video/animation","animation",N1183="film &amp; video/science fiction","science fiction",N1183="film &amp; video/documentary","documentary",N1183="film &amp; video/drama","drama",N1183="film &amp; video/shorts","shorts",N1183="games/video games","video games",N1183="games/tabletop games","tabletop games",N1183="games/mobile games","mobile games",N1183="journalism/audio","audio",N1183="photography/people","people",N1183="photography/photobooks","photobooks",N1183="photography/places","places",N1183="photography/nature","nature",N1183="music/electronic music","electronic music",N1183="music/rock","rock",N1183="music/indie rock","indie rock",N1183="music/faith","faith",N1183="publishing/children's books","children's books",N1183="publishing/art books","art books",N1183="publishing/fiction","fiction",N1183="publishing/translations","translations",N1183="music/pop","pop",N1183="music/classical music","classical music",N1183="publishing/nonfiction","nonfiction",N1183="publishing/radio &amp; podcasts","radio &amp; podcasts",N1183="music/world music","world music",N1183="music/metal","metal",N1183="music/jazz","jazz","TRUE","FALSE")</f>
        <v>food trucks</v>
      </c>
      <c r="S1183" s="5">
        <f t="shared" si="74"/>
        <v>42034.339363425926</v>
      </c>
      <c r="T1183" s="5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72"/>
        <v>4.2</v>
      </c>
      <c r="P1184" s="24">
        <f t="shared" si="73"/>
        <v>10.5</v>
      </c>
      <c r="Q1184" t="str" cm="1">
        <f t="array" ref="Q1184">_xlfn.IFS(N1184="food/small batch","food",N1184="food/restaurants","food",N1184="food/food trucks","food",N1184="theater/spaces","theater",N1184="theater/musical","theater",N1184="theater/plays","theater",N1184="technology/web","technology",N1184="technology/space exploration","technology",N1184="technology/makerspaces","technology",N1184="technology/hardware","technology",N1184="technology/gadgets","technology",N1184="technology/wearables","technology",N1184="film &amp; video/television","film &amp; video",N1184="film &amp; video/animation","film &amp; video",N1184="film &amp; video/science fiction","film &amp; video",N1184="film &amp; video/documentary","film &amp; video",N1184="film &amp; video/drama","film &amp; video",N1184="film &amp; video/shorts","film &amp; video",N1184="games/video games","games",N1184="games/tabletop games","games",N1184="games/mobile games","games",N1184="journalism/audio","journalism",N1184="photography/people","photography",N1184="photography/photobooks","photography",N1184="photography/places","photography",N1184="photography/nature","photography",N1184="music/electronic music","music",N1184="music/rock","music",N1184="music/indie rock","music",N1184="music/faith","music",N1184="publishing/children's books","publishing",N1184="publishing/art books","publishing",N1184="publishing/fiction","publishing",N1184="publishing/translations","publishing",N1184="music/pop","music",N1184="music/classical music","music",N1184="publishing/nonfiction","publishing",N1184="publishing/radio &amp; podcasts","publishing",N1184="music/world music","music",N1184="music/metal","music",N1184="music/jazz","music","TRUE","FALSE")</f>
        <v>food</v>
      </c>
      <c r="R1184" t="str" cm="1">
        <f t="array" ref="R1184">_xlfn.IFS(N1184="food/small batch","small batch",N1184="food/restaurants","retaurants",N1184="food/food trucks","food trucks",N1184="theater/spaces","spaces",N1184="theater/musical","musical",N1184="theater/plays","plays",N1184="technology/web","web",N1184="technology/space exploration","space exploration",N1184="technology/makerspaces","makerspaces",N1184="technology/hardware","hardware",N1184="technology/gadgets","gadgets",N1184="technology/wearables","wearables",N1184="film &amp; video/television","television",N1184="film &amp; video/animation","animation",N1184="film &amp; video/science fiction","science fiction",N1184="film &amp; video/documentary","documentary",N1184="film &amp; video/drama","drama",N1184="film &amp; video/shorts","shorts",N1184="games/video games","video games",N1184="games/tabletop games","tabletop games",N1184="games/mobile games","mobile games",N1184="journalism/audio","audio",N1184="photography/people","people",N1184="photography/photobooks","photobooks",N1184="photography/places","places",N1184="photography/nature","nature",N1184="music/electronic music","electronic music",N1184="music/rock","rock",N1184="music/indie rock","indie rock",N1184="music/faith","faith",N1184="publishing/children's books","children's books",N1184="publishing/art books","art books",N1184="publishing/fiction","fiction",N1184="publishing/translations","translations",N1184="music/pop","pop",N1184="music/classical music","classical music",N1184="publishing/nonfiction","nonfiction",N1184="publishing/radio &amp; podcasts","radio &amp; podcasts",N1184="music/world music","world music",N1184="music/metal","metal",N1184="music/jazz","jazz","TRUE","FALSE")</f>
        <v>food trucks</v>
      </c>
      <c r="S1184" s="5">
        <f t="shared" si="74"/>
        <v>42728.827407407407</v>
      </c>
      <c r="T1184" s="5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72"/>
        <v>4</v>
      </c>
      <c r="P1185" s="24">
        <f t="shared" si="73"/>
        <v>33.333333333333336</v>
      </c>
      <c r="Q1185" t="str" cm="1">
        <f t="array" ref="Q1185">_xlfn.IFS(N1185="food/small batch","food",N1185="food/restaurants","food",N1185="food/food trucks","food",N1185="theater/spaces","theater",N1185="theater/musical","theater",N1185="theater/plays","theater",N1185="technology/web","technology",N1185="technology/space exploration","technology",N1185="technology/makerspaces","technology",N1185="technology/hardware","technology",N1185="technology/gadgets","technology",N1185="technology/wearables","technology",N1185="film &amp; video/television","film &amp; video",N1185="film &amp; video/animation","film &amp; video",N1185="film &amp; video/science fiction","film &amp; video",N1185="film &amp; video/documentary","film &amp; video",N1185="film &amp; video/drama","film &amp; video",N1185="film &amp; video/shorts","film &amp; video",N1185="games/video games","games",N1185="games/tabletop games","games",N1185="games/mobile games","games",N1185="journalism/audio","journalism",N1185="photography/people","photography",N1185="photography/photobooks","photography",N1185="photography/places","photography",N1185="photography/nature","photography",N1185="music/electronic music","music",N1185="music/rock","music",N1185="music/indie rock","music",N1185="music/faith","music",N1185="publishing/children's books","publishing",N1185="publishing/art books","publishing",N1185="publishing/fiction","publishing",N1185="publishing/translations","publishing",N1185="music/pop","music",N1185="music/classical music","music",N1185="publishing/nonfiction","publishing",N1185="publishing/radio &amp; podcasts","publishing",N1185="music/world music","music",N1185="music/metal","music",N1185="music/jazz","music","TRUE","FALSE")</f>
        <v>food</v>
      </c>
      <c r="R1185" t="str" cm="1">
        <f t="array" ref="R1185">_xlfn.IFS(N1185="food/small batch","small batch",N1185="food/restaurants","retaurants",N1185="food/food trucks","food trucks",N1185="theater/spaces","spaces",N1185="theater/musical","musical",N1185="theater/plays","plays",N1185="technology/web","web",N1185="technology/space exploration","space exploration",N1185="technology/makerspaces","makerspaces",N1185="technology/hardware","hardware",N1185="technology/gadgets","gadgets",N1185="technology/wearables","wearables",N1185="film &amp; video/television","television",N1185="film &amp; video/animation","animation",N1185="film &amp; video/science fiction","science fiction",N1185="film &amp; video/documentary","documentary",N1185="film &amp; video/drama","drama",N1185="film &amp; video/shorts","shorts",N1185="games/video games","video games",N1185="games/tabletop games","tabletop games",N1185="games/mobile games","mobile games",N1185="journalism/audio","audio",N1185="photography/people","people",N1185="photography/photobooks","photobooks",N1185="photography/places","places",N1185="photography/nature","nature",N1185="music/electronic music","electronic music",N1185="music/rock","rock",N1185="music/indie rock","indie rock",N1185="music/faith","faith",N1185="publishing/children's books","children's books",N1185="publishing/art books","art books",N1185="publishing/fiction","fiction",N1185="publishing/translations","translations",N1185="music/pop","pop",N1185="music/classical music","classical music",N1185="publishing/nonfiction","nonfiction",N1185="publishing/radio &amp; podcasts","radio &amp; podcasts",N1185="music/world music","world music",N1185="music/metal","metal",N1185="music/jazz","jazz","TRUE","FALSE")</f>
        <v>food trucks</v>
      </c>
      <c r="S1185" s="5">
        <f t="shared" si="74"/>
        <v>42656.86137731481</v>
      </c>
      <c r="T1185" s="5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72"/>
        <v>104.93636363636362</v>
      </c>
      <c r="P1186" s="24">
        <f t="shared" si="73"/>
        <v>61.562666666666665</v>
      </c>
      <c r="Q1186" t="str" cm="1">
        <f t="array" ref="Q1186">_xlfn.IFS(N1186="food/small batch","food",N1186="food/restaurants","food",N1186="food/food trucks","food",N1186="theater/spaces","theater",N1186="theater/musical","theater",N1186="theater/plays","theater",N1186="technology/web","technology",N1186="technology/space exploration","technology",N1186="technology/makerspaces","technology",N1186="technology/hardware","technology",N1186="technology/gadgets","technology",N1186="technology/wearables","technology",N1186="film &amp; video/television","film &amp; video",N1186="film &amp; video/animation","film &amp; video",N1186="film &amp; video/science fiction","film &amp; video",N1186="film &amp; video/documentary","film &amp; video",N1186="film &amp; video/drama","film &amp; video",N1186="film &amp; video/shorts","film &amp; video",N1186="games/video games","games",N1186="games/tabletop games","games",N1186="games/mobile games","games",N1186="journalism/audio","journalism",N1186="photography/people","photography",N1186="photography/photobooks","photography",N1186="photography/places","photography",N1186="photography/nature","photography",N1186="music/electronic music","music",N1186="music/rock","music",N1186="music/indie rock","music",N1186="music/faith","music",N1186="publishing/children's books","publishing",N1186="publishing/art books","publishing",N1186="publishing/fiction","publishing",N1186="publishing/translations","publishing",N1186="music/pop","music",N1186="music/classical music","music",N1186="publishing/nonfiction","publishing",N1186="publishing/radio &amp; podcasts","publishing",N1186="music/world music","music",N1186="music/metal","music",N1186="music/jazz","music","TRUE","FALSE")</f>
        <v>photography</v>
      </c>
      <c r="R1186" t="str" cm="1">
        <f t="array" ref="R1186">_xlfn.IFS(N1186="food/small batch","small batch",N1186="food/restaurants","retaurants",N1186="food/food trucks","food trucks",N1186="theater/spaces","spaces",N1186="theater/musical","musical",N1186="theater/plays","plays",N1186="technology/web","web",N1186="technology/space exploration","space exploration",N1186="technology/makerspaces","makerspaces",N1186="technology/hardware","hardware",N1186="technology/gadgets","gadgets",N1186="technology/wearables","wearables",N1186="film &amp; video/television","television",N1186="film &amp; video/animation","animation",N1186="film &amp; video/science fiction","science fiction",N1186="film &amp; video/documentary","documentary",N1186="film &amp; video/drama","drama",N1186="film &amp; video/shorts","shorts",N1186="games/video games","video games",N1186="games/tabletop games","tabletop games",N1186="games/mobile games","mobile games",N1186="journalism/audio","audio",N1186="photography/people","people",N1186="photography/photobooks","photobooks",N1186="photography/places","places",N1186="photography/nature","nature",N1186="music/electronic music","electronic music",N1186="music/rock","rock",N1186="music/indie rock","indie rock",N1186="music/faith","faith",N1186="publishing/children's books","children's books",N1186="publishing/art books","art books",N1186="publishing/fiction","fiction",N1186="publishing/translations","translations",N1186="music/pop","pop",N1186="music/classical music","classical music",N1186="publishing/nonfiction","nonfiction",N1186="publishing/radio &amp; podcasts","radio &amp; podcasts",N1186="music/world music","world music",N1186="music/metal","metal",N1186="music/jazz","jazz","TRUE","FALSE")</f>
        <v>photobooks</v>
      </c>
      <c r="S1186" s="5">
        <f t="shared" si="74"/>
        <v>42741.599664351852</v>
      </c>
      <c r="T1186" s="5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72"/>
        <v>105.44</v>
      </c>
      <c r="P1187" s="24">
        <f t="shared" si="73"/>
        <v>118.73873873873873</v>
      </c>
      <c r="Q1187" t="str" cm="1">
        <f t="array" ref="Q1187">_xlfn.IFS(N1187="food/small batch","food",N1187="food/restaurants","food",N1187="food/food trucks","food",N1187="theater/spaces","theater",N1187="theater/musical","theater",N1187="theater/plays","theater",N1187="technology/web","technology",N1187="technology/space exploration","technology",N1187="technology/makerspaces","technology",N1187="technology/hardware","technology",N1187="technology/gadgets","technology",N1187="technology/wearables","technology",N1187="film &amp; video/television","film &amp; video",N1187="film &amp; video/animation","film &amp; video",N1187="film &amp; video/science fiction","film &amp; video",N1187="film &amp; video/documentary","film &amp; video",N1187="film &amp; video/drama","film &amp; video",N1187="film &amp; video/shorts","film &amp; video",N1187="games/video games","games",N1187="games/tabletop games","games",N1187="games/mobile games","games",N1187="journalism/audio","journalism",N1187="photography/people","photography",N1187="photography/photobooks","photography",N1187="photography/places","photography",N1187="photography/nature","photography",N1187="music/electronic music","music",N1187="music/rock","music",N1187="music/indie rock","music",N1187="music/faith","music",N1187="publishing/children's books","publishing",N1187="publishing/art books","publishing",N1187="publishing/fiction","publishing",N1187="publishing/translations","publishing",N1187="music/pop","music",N1187="music/classical music","music",N1187="publishing/nonfiction","publishing",N1187="publishing/radio &amp; podcasts","publishing",N1187="music/world music","music",N1187="music/metal","music",N1187="music/jazz","music","TRUE","FALSE")</f>
        <v>photography</v>
      </c>
      <c r="R1187" t="str" cm="1">
        <f t="array" ref="R1187">_xlfn.IFS(N1187="food/small batch","small batch",N1187="food/restaurants","retaurants",N1187="food/food trucks","food trucks",N1187="theater/spaces","spaces",N1187="theater/musical","musical",N1187="theater/plays","plays",N1187="technology/web","web",N1187="technology/space exploration","space exploration",N1187="technology/makerspaces","makerspaces",N1187="technology/hardware","hardware",N1187="technology/gadgets","gadgets",N1187="technology/wearables","wearables",N1187="film &amp; video/television","television",N1187="film &amp; video/animation","animation",N1187="film &amp; video/science fiction","science fiction",N1187="film &amp; video/documentary","documentary",N1187="film &amp; video/drama","drama",N1187="film &amp; video/shorts","shorts",N1187="games/video games","video games",N1187="games/tabletop games","tabletop games",N1187="games/mobile games","mobile games",N1187="journalism/audio","audio",N1187="photography/people","people",N1187="photography/photobooks","photobooks",N1187="photography/places","places",N1187="photography/nature","nature",N1187="music/electronic music","electronic music",N1187="music/rock","rock",N1187="music/indie rock","indie rock",N1187="music/faith","faith",N1187="publishing/children's books","children's books",N1187="publishing/art books","art books",N1187="publishing/fiction","fiction",N1187="publishing/translations","translations",N1187="music/pop","pop",N1187="music/classical music","classical music",N1187="publishing/nonfiction","nonfiction",N1187="publishing/radio &amp; podcasts","radio &amp; podcasts",N1187="music/world music","world music",N1187="music/metal","metal",N1187="music/jazz","jazz","TRUE","FALSE")</f>
        <v>photobooks</v>
      </c>
      <c r="S1187" s="5">
        <f t="shared" si="74"/>
        <v>42130.865150462967</v>
      </c>
      <c r="T1187" s="5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72"/>
        <v>106.73333333333332</v>
      </c>
      <c r="P1188" s="24">
        <f t="shared" si="73"/>
        <v>65.081300813008127</v>
      </c>
      <c r="Q1188" t="str" cm="1">
        <f t="array" ref="Q1188">_xlfn.IFS(N1188="food/small batch","food",N1188="food/restaurants","food",N1188="food/food trucks","food",N1188="theater/spaces","theater",N1188="theater/musical","theater",N1188="theater/plays","theater",N1188="technology/web","technology",N1188="technology/space exploration","technology",N1188="technology/makerspaces","technology",N1188="technology/hardware","technology",N1188="technology/gadgets","technology",N1188="technology/wearables","technology",N1188="film &amp; video/television","film &amp; video",N1188="film &amp; video/animation","film &amp; video",N1188="film &amp; video/science fiction","film &amp; video",N1188="film &amp; video/documentary","film &amp; video",N1188="film &amp; video/drama","film &amp; video",N1188="film &amp; video/shorts","film &amp; video",N1188="games/video games","games",N1188="games/tabletop games","games",N1188="games/mobile games","games",N1188="journalism/audio","journalism",N1188="photography/people","photography",N1188="photography/photobooks","photography",N1188="photography/places","photography",N1188="photography/nature","photography",N1188="music/electronic music","music",N1188="music/rock","music",N1188="music/indie rock","music",N1188="music/faith","music",N1188="publishing/children's books","publishing",N1188="publishing/art books","publishing",N1188="publishing/fiction","publishing",N1188="publishing/translations","publishing",N1188="music/pop","music",N1188="music/classical music","music",N1188="publishing/nonfiction","publishing",N1188="publishing/radio &amp; podcasts","publishing",N1188="music/world music","music",N1188="music/metal","music",N1188="music/jazz","music","TRUE","FALSE")</f>
        <v>photography</v>
      </c>
      <c r="R1188" t="str" cm="1">
        <f t="array" ref="R1188">_xlfn.IFS(N1188="food/small batch","small batch",N1188="food/restaurants","retaurants",N1188="food/food trucks","food trucks",N1188="theater/spaces","spaces",N1188="theater/musical","musical",N1188="theater/plays","plays",N1188="technology/web","web",N1188="technology/space exploration","space exploration",N1188="technology/makerspaces","makerspaces",N1188="technology/hardware","hardware",N1188="technology/gadgets","gadgets",N1188="technology/wearables","wearables",N1188="film &amp; video/television","television",N1188="film &amp; video/animation","animation",N1188="film &amp; video/science fiction","science fiction",N1188="film &amp; video/documentary","documentary",N1188="film &amp; video/drama","drama",N1188="film &amp; video/shorts","shorts",N1188="games/video games","video games",N1188="games/tabletop games","tabletop games",N1188="games/mobile games","mobile games",N1188="journalism/audio","audio",N1188="photography/people","people",N1188="photography/photobooks","photobooks",N1188="photography/places","places",N1188="photography/nature","nature",N1188="music/electronic music","electronic music",N1188="music/rock","rock",N1188="music/indie rock","indie rock",N1188="music/faith","faith",N1188="publishing/children's books","children's books",N1188="publishing/art books","art books",N1188="publishing/fiction","fiction",N1188="publishing/translations","translations",N1188="music/pop","pop",N1188="music/classical music","classical music",N1188="publishing/nonfiction","nonfiction",N1188="publishing/radio &amp; podcasts","radio &amp; podcasts",N1188="music/world music","world music",N1188="music/metal","metal",N1188="music/jazz","jazz","TRUE","FALSE")</f>
        <v>photobooks</v>
      </c>
      <c r="S1188" s="5">
        <f t="shared" si="74"/>
        <v>42123.86336805555</v>
      </c>
      <c r="T1188" s="5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72"/>
        <v>104.12571428571428</v>
      </c>
      <c r="P1189" s="24">
        <f t="shared" si="73"/>
        <v>130.15714285714284</v>
      </c>
      <c r="Q1189" t="str" cm="1">
        <f t="array" ref="Q1189">_xlfn.IFS(N1189="food/small batch","food",N1189="food/restaurants","food",N1189="food/food trucks","food",N1189="theater/spaces","theater",N1189="theater/musical","theater",N1189="theater/plays","theater",N1189="technology/web","technology",N1189="technology/space exploration","technology",N1189="technology/makerspaces","technology",N1189="technology/hardware","technology",N1189="technology/gadgets","technology",N1189="technology/wearables","technology",N1189="film &amp; video/television","film &amp; video",N1189="film &amp; video/animation","film &amp; video",N1189="film &amp; video/science fiction","film &amp; video",N1189="film &amp; video/documentary","film &amp; video",N1189="film &amp; video/drama","film &amp; video",N1189="film &amp; video/shorts","film &amp; video",N1189="games/video games","games",N1189="games/tabletop games","games",N1189="games/mobile games","games",N1189="journalism/audio","journalism",N1189="photography/people","photography",N1189="photography/photobooks","photography",N1189="photography/places","photography",N1189="photography/nature","photography",N1189="music/electronic music","music",N1189="music/rock","music",N1189="music/indie rock","music",N1189="music/faith","music",N1189="publishing/children's books","publishing",N1189="publishing/art books","publishing",N1189="publishing/fiction","publishing",N1189="publishing/translations","publishing",N1189="music/pop","music",N1189="music/classical music","music",N1189="publishing/nonfiction","publishing",N1189="publishing/radio &amp; podcasts","publishing",N1189="music/world music","music",N1189="music/metal","music",N1189="music/jazz","music","TRUE","FALSE")</f>
        <v>photography</v>
      </c>
      <c r="R1189" t="str" cm="1">
        <f t="array" ref="R1189">_xlfn.IFS(N1189="food/small batch","small batch",N1189="food/restaurants","retaurants",N1189="food/food trucks","food trucks",N1189="theater/spaces","spaces",N1189="theater/musical","musical",N1189="theater/plays","plays",N1189="technology/web","web",N1189="technology/space exploration","space exploration",N1189="technology/makerspaces","makerspaces",N1189="technology/hardware","hardware",N1189="technology/gadgets","gadgets",N1189="technology/wearables","wearables",N1189="film &amp; video/television","television",N1189="film &amp; video/animation","animation",N1189="film &amp; video/science fiction","science fiction",N1189="film &amp; video/documentary","documentary",N1189="film &amp; video/drama","drama",N1189="film &amp; video/shorts","shorts",N1189="games/video games","video games",N1189="games/tabletop games","tabletop games",N1189="games/mobile games","mobile games",N1189="journalism/audio","audio",N1189="photography/people","people",N1189="photography/photobooks","photobooks",N1189="photography/places","places",N1189="photography/nature","nature",N1189="music/electronic music","electronic music",N1189="music/rock","rock",N1189="music/indie rock","indie rock",N1189="music/faith","faith",N1189="publishing/children's books","children's books",N1189="publishing/art books","art books",N1189="publishing/fiction","fiction",N1189="publishing/translations","translations",N1189="music/pop","pop",N1189="music/classical music","classical music",N1189="publishing/nonfiction","nonfiction",N1189="publishing/radio &amp; podcasts","radio &amp; podcasts",N1189="music/world music","world music",N1189="music/metal","metal",N1189="music/jazz","jazz","TRUE","FALSE")</f>
        <v>photobooks</v>
      </c>
      <c r="S1189" s="5">
        <f t="shared" si="74"/>
        <v>42109.894942129627</v>
      </c>
      <c r="T1189" s="5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72"/>
        <v>160.54999999999998</v>
      </c>
      <c r="P1190" s="24">
        <f t="shared" si="73"/>
        <v>37.776470588235291</v>
      </c>
      <c r="Q1190" t="str" cm="1">
        <f t="array" ref="Q1190">_xlfn.IFS(N1190="food/small batch","food",N1190="food/restaurants","food",N1190="food/food trucks","food",N1190="theater/spaces","theater",N1190="theater/musical","theater",N1190="theater/plays","theater",N1190="technology/web","technology",N1190="technology/space exploration","technology",N1190="technology/makerspaces","technology",N1190="technology/hardware","technology",N1190="technology/gadgets","technology",N1190="technology/wearables","technology",N1190="film &amp; video/television","film &amp; video",N1190="film &amp; video/animation","film &amp; video",N1190="film &amp; video/science fiction","film &amp; video",N1190="film &amp; video/documentary","film &amp; video",N1190="film &amp; video/drama","film &amp; video",N1190="film &amp; video/shorts","film &amp; video",N1190="games/video games","games",N1190="games/tabletop games","games",N1190="games/mobile games","games",N1190="journalism/audio","journalism",N1190="photography/people","photography",N1190="photography/photobooks","photography",N1190="photography/places","photography",N1190="photography/nature","photography",N1190="music/electronic music","music",N1190="music/rock","music",N1190="music/indie rock","music",N1190="music/faith","music",N1190="publishing/children's books","publishing",N1190="publishing/art books","publishing",N1190="publishing/fiction","publishing",N1190="publishing/translations","publishing",N1190="music/pop","music",N1190="music/classical music","music",N1190="publishing/nonfiction","publishing",N1190="publishing/radio &amp; podcasts","publishing",N1190="music/world music","music",N1190="music/metal","music",N1190="music/jazz","music","TRUE","FALSE")</f>
        <v>photography</v>
      </c>
      <c r="R1190" t="str" cm="1">
        <f t="array" ref="R1190">_xlfn.IFS(N1190="food/small batch","small batch",N1190="food/restaurants","retaurants",N1190="food/food trucks","food trucks",N1190="theater/spaces","spaces",N1190="theater/musical","musical",N1190="theater/plays","plays",N1190="technology/web","web",N1190="technology/space exploration","space exploration",N1190="technology/makerspaces","makerspaces",N1190="technology/hardware","hardware",N1190="technology/gadgets","gadgets",N1190="technology/wearables","wearables",N1190="film &amp; video/television","television",N1190="film &amp; video/animation","animation",N1190="film &amp; video/science fiction","science fiction",N1190="film &amp; video/documentary","documentary",N1190="film &amp; video/drama","drama",N1190="film &amp; video/shorts","shorts",N1190="games/video games","video games",N1190="games/tabletop games","tabletop games",N1190="games/mobile games","mobile games",N1190="journalism/audio","audio",N1190="photography/people","people",N1190="photography/photobooks","photobooks",N1190="photography/places","places",N1190="photography/nature","nature",N1190="music/electronic music","electronic music",N1190="music/rock","rock",N1190="music/indie rock","indie rock",N1190="music/faith","faith",N1190="publishing/children's books","children's books",N1190="publishing/art books","art books",N1190="publishing/fiction","fiction",N1190="publishing/translations","translations",N1190="music/pop","pop",N1190="music/classical music","classical music",N1190="publishing/nonfiction","nonfiction",N1190="publishing/radio &amp; podcasts","radio &amp; podcasts",N1190="music/world music","world music",N1190="music/metal","metal",N1190="music/jazz","jazz","TRUE","FALSE")</f>
        <v>photobooks</v>
      </c>
      <c r="S1190" s="5">
        <f t="shared" si="74"/>
        <v>42711.700694444444</v>
      </c>
      <c r="T1190" s="5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72"/>
        <v>107.77777777777777</v>
      </c>
      <c r="P1191" s="24">
        <f t="shared" si="73"/>
        <v>112.79069767441861</v>
      </c>
      <c r="Q1191" t="str" cm="1">
        <f t="array" ref="Q1191">_xlfn.IFS(N1191="food/small batch","food",N1191="food/restaurants","food",N1191="food/food trucks","food",N1191="theater/spaces","theater",N1191="theater/musical","theater",N1191="theater/plays","theater",N1191="technology/web","technology",N1191="technology/space exploration","technology",N1191="technology/makerspaces","technology",N1191="technology/hardware","technology",N1191="technology/gadgets","technology",N1191="technology/wearables","technology",N1191="film &amp; video/television","film &amp; video",N1191="film &amp; video/animation","film &amp; video",N1191="film &amp; video/science fiction","film &amp; video",N1191="film &amp; video/documentary","film &amp; video",N1191="film &amp; video/drama","film &amp; video",N1191="film &amp; video/shorts","film &amp; video",N1191="games/video games","games",N1191="games/tabletop games","games",N1191="games/mobile games","games",N1191="journalism/audio","journalism",N1191="photography/people","photography",N1191="photography/photobooks","photography",N1191="photography/places","photography",N1191="photography/nature","photography",N1191="music/electronic music","music",N1191="music/rock","music",N1191="music/indie rock","music",N1191="music/faith","music",N1191="publishing/children's books","publishing",N1191="publishing/art books","publishing",N1191="publishing/fiction","publishing",N1191="publishing/translations","publishing",N1191="music/pop","music",N1191="music/classical music","music",N1191="publishing/nonfiction","publishing",N1191="publishing/radio &amp; podcasts","publishing",N1191="music/world music","music",N1191="music/metal","music",N1191="music/jazz","music","TRUE","FALSE")</f>
        <v>photography</v>
      </c>
      <c r="R1191" t="str" cm="1">
        <f t="array" ref="R1191">_xlfn.IFS(N1191="food/small batch","small batch",N1191="food/restaurants","retaurants",N1191="food/food trucks","food trucks",N1191="theater/spaces","spaces",N1191="theater/musical","musical",N1191="theater/plays","plays",N1191="technology/web","web",N1191="technology/space exploration","space exploration",N1191="technology/makerspaces","makerspaces",N1191="technology/hardware","hardware",N1191="technology/gadgets","gadgets",N1191="technology/wearables","wearables",N1191="film &amp; video/television","television",N1191="film &amp; video/animation","animation",N1191="film &amp; video/science fiction","science fiction",N1191="film &amp; video/documentary","documentary",N1191="film &amp; video/drama","drama",N1191="film &amp; video/shorts","shorts",N1191="games/video games","video games",N1191="games/tabletop games","tabletop games",N1191="games/mobile games","mobile games",N1191="journalism/audio","audio",N1191="photography/people","people",N1191="photography/photobooks","photobooks",N1191="photography/places","places",N1191="photography/nature","nature",N1191="music/electronic music","electronic music",N1191="music/rock","rock",N1191="music/indie rock","indie rock",N1191="music/faith","faith",N1191="publishing/children's books","children's books",N1191="publishing/art books","art books",N1191="publishing/fiction","fiction",N1191="publishing/translations","translations",N1191="music/pop","pop",N1191="music/classical music","classical music",N1191="publishing/nonfiction","nonfiction",N1191="publishing/radio &amp; podcasts","radio &amp; podcasts",N1191="music/world music","world music",N1191="music/metal","metal",N1191="music/jazz","jazz","TRUE","FALSE")</f>
        <v>photobooks</v>
      </c>
      <c r="S1191" s="5">
        <f t="shared" si="74"/>
        <v>42529.979108796295</v>
      </c>
      <c r="T1191" s="5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72"/>
        <v>135</v>
      </c>
      <c r="P1192" s="24">
        <f t="shared" si="73"/>
        <v>51.92307692307692</v>
      </c>
      <c r="Q1192" t="str" cm="1">
        <f t="array" ref="Q1192">_xlfn.IFS(N1192="food/small batch","food",N1192="food/restaurants","food",N1192="food/food trucks","food",N1192="theater/spaces","theater",N1192="theater/musical","theater",N1192="theater/plays","theater",N1192="technology/web","technology",N1192="technology/space exploration","technology",N1192="technology/makerspaces","technology",N1192="technology/hardware","technology",N1192="technology/gadgets","technology",N1192="technology/wearables","technology",N1192="film &amp; video/television","film &amp; video",N1192="film &amp; video/animation","film &amp; video",N1192="film &amp; video/science fiction","film &amp; video",N1192="film &amp; video/documentary","film &amp; video",N1192="film &amp; video/drama","film &amp; video",N1192="film &amp; video/shorts","film &amp; video",N1192="games/video games","games",N1192="games/tabletop games","games",N1192="games/mobile games","games",N1192="journalism/audio","journalism",N1192="photography/people","photography",N1192="photography/photobooks","photography",N1192="photography/places","photography",N1192="photography/nature","photography",N1192="music/electronic music","music",N1192="music/rock","music",N1192="music/indie rock","music",N1192="music/faith","music",N1192="publishing/children's books","publishing",N1192="publishing/art books","publishing",N1192="publishing/fiction","publishing",N1192="publishing/translations","publishing",N1192="music/pop","music",N1192="music/classical music","music",N1192="publishing/nonfiction","publishing",N1192="publishing/radio &amp; podcasts","publishing",N1192="music/world music","music",N1192="music/metal","music",N1192="music/jazz","music","TRUE","FALSE")</f>
        <v>photography</v>
      </c>
      <c r="R1192" t="str" cm="1">
        <f t="array" ref="R1192">_xlfn.IFS(N1192="food/small batch","small batch",N1192="food/restaurants","retaurants",N1192="food/food trucks","food trucks",N1192="theater/spaces","spaces",N1192="theater/musical","musical",N1192="theater/plays","plays",N1192="technology/web","web",N1192="technology/space exploration","space exploration",N1192="technology/makerspaces","makerspaces",N1192="technology/hardware","hardware",N1192="technology/gadgets","gadgets",N1192="technology/wearables","wearables",N1192="film &amp; video/television","television",N1192="film &amp; video/animation","animation",N1192="film &amp; video/science fiction","science fiction",N1192="film &amp; video/documentary","documentary",N1192="film &amp; video/drama","drama",N1192="film &amp; video/shorts","shorts",N1192="games/video games","video games",N1192="games/tabletop games","tabletop games",N1192="games/mobile games","mobile games",N1192="journalism/audio","audio",N1192="photography/people","people",N1192="photography/photobooks","photobooks",N1192="photography/places","places",N1192="photography/nature","nature",N1192="music/electronic music","electronic music",N1192="music/rock","rock",N1192="music/indie rock","indie rock",N1192="music/faith","faith",N1192="publishing/children's books","children's books",N1192="publishing/art books","art books",N1192="publishing/fiction","fiction",N1192="publishing/translations","translations",N1192="music/pop","pop",N1192="music/classical music","classical music",N1192="publishing/nonfiction","nonfiction",N1192="publishing/radio &amp; podcasts","radio &amp; podcasts",N1192="music/world music","world music",N1192="music/metal","metal",N1192="music/jazz","jazz","TRUE","FALSE")</f>
        <v>photobooks</v>
      </c>
      <c r="S1192" s="5">
        <f t="shared" si="74"/>
        <v>41852.665798611109</v>
      </c>
      <c r="T1192" s="5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72"/>
        <v>109.07407407407408</v>
      </c>
      <c r="P1193" s="24">
        <f t="shared" si="73"/>
        <v>89.242424242424249</v>
      </c>
      <c r="Q1193" t="str" cm="1">
        <f t="array" ref="Q1193">_xlfn.IFS(N1193="food/small batch","food",N1193="food/restaurants","food",N1193="food/food trucks","food",N1193="theater/spaces","theater",N1193="theater/musical","theater",N1193="theater/plays","theater",N1193="technology/web","technology",N1193="technology/space exploration","technology",N1193="technology/makerspaces","technology",N1193="technology/hardware","technology",N1193="technology/gadgets","technology",N1193="technology/wearables","technology",N1193="film &amp; video/television","film &amp; video",N1193="film &amp; video/animation","film &amp; video",N1193="film &amp; video/science fiction","film &amp; video",N1193="film &amp; video/documentary","film &amp; video",N1193="film &amp; video/drama","film &amp; video",N1193="film &amp; video/shorts","film &amp; video",N1193="games/video games","games",N1193="games/tabletop games","games",N1193="games/mobile games","games",N1193="journalism/audio","journalism",N1193="photography/people","photography",N1193="photography/photobooks","photography",N1193="photography/places","photography",N1193="photography/nature","photography",N1193="music/electronic music","music",N1193="music/rock","music",N1193="music/indie rock","music",N1193="music/faith","music",N1193="publishing/children's books","publishing",N1193="publishing/art books","publishing",N1193="publishing/fiction","publishing",N1193="publishing/translations","publishing",N1193="music/pop","music",N1193="music/classical music","music",N1193="publishing/nonfiction","publishing",N1193="publishing/radio &amp; podcasts","publishing",N1193="music/world music","music",N1193="music/metal","music",N1193="music/jazz","music","TRUE","FALSE")</f>
        <v>photography</v>
      </c>
      <c r="R1193" t="str" cm="1">
        <f t="array" ref="R1193">_xlfn.IFS(N1193="food/small batch","small batch",N1193="food/restaurants","retaurants",N1193="food/food trucks","food trucks",N1193="theater/spaces","spaces",N1193="theater/musical","musical",N1193="theater/plays","plays",N1193="technology/web","web",N1193="technology/space exploration","space exploration",N1193="technology/makerspaces","makerspaces",N1193="technology/hardware","hardware",N1193="technology/gadgets","gadgets",N1193="technology/wearables","wearables",N1193="film &amp; video/television","television",N1193="film &amp; video/animation","animation",N1193="film &amp; video/science fiction","science fiction",N1193="film &amp; video/documentary","documentary",N1193="film &amp; video/drama","drama",N1193="film &amp; video/shorts","shorts",N1193="games/video games","video games",N1193="games/tabletop games","tabletop games",N1193="games/mobile games","mobile games",N1193="journalism/audio","audio",N1193="photography/people","people",N1193="photography/photobooks","photobooks",N1193="photography/places","places",N1193="photography/nature","nature",N1193="music/electronic music","electronic music",N1193="music/rock","rock",N1193="music/indie rock","indie rock",N1193="music/faith","faith",N1193="publishing/children's books","children's books",N1193="publishing/art books","art books",N1193="publishing/fiction","fiction",N1193="publishing/translations","translations",N1193="music/pop","pop",N1193="music/classical music","classical music",N1193="publishing/nonfiction","nonfiction",N1193="publishing/radio &amp; podcasts","radio &amp; podcasts",N1193="music/world music","world music",N1193="music/metal","metal",N1193="music/jazz","jazz","TRUE","FALSE")</f>
        <v>photobooks</v>
      </c>
      <c r="S1193" s="5">
        <f t="shared" si="74"/>
        <v>42419.603703703702</v>
      </c>
      <c r="T1193" s="5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72"/>
        <v>290</v>
      </c>
      <c r="P1194" s="24">
        <f t="shared" si="73"/>
        <v>19.333333333333332</v>
      </c>
      <c r="Q1194" t="str" cm="1">
        <f t="array" ref="Q1194">_xlfn.IFS(N1194="food/small batch","food",N1194="food/restaurants","food",N1194="food/food trucks","food",N1194="theater/spaces","theater",N1194="theater/musical","theater",N1194="theater/plays","theater",N1194="technology/web","technology",N1194="technology/space exploration","technology",N1194="technology/makerspaces","technology",N1194="technology/hardware","technology",N1194="technology/gadgets","technology",N1194="technology/wearables","technology",N1194="film &amp; video/television","film &amp; video",N1194="film &amp; video/animation","film &amp; video",N1194="film &amp; video/science fiction","film &amp; video",N1194="film &amp; video/documentary","film &amp; video",N1194="film &amp; video/drama","film &amp; video",N1194="film &amp; video/shorts","film &amp; video",N1194="games/video games","games",N1194="games/tabletop games","games",N1194="games/mobile games","games",N1194="journalism/audio","journalism",N1194="photography/people","photography",N1194="photography/photobooks","photography",N1194="photography/places","photography",N1194="photography/nature","photography",N1194="music/electronic music","music",N1194="music/rock","music",N1194="music/indie rock","music",N1194="music/faith","music",N1194="publishing/children's books","publishing",N1194="publishing/art books","publishing",N1194="publishing/fiction","publishing",N1194="publishing/translations","publishing",N1194="music/pop","music",N1194="music/classical music","music",N1194="publishing/nonfiction","publishing",N1194="publishing/radio &amp; podcasts","publishing",N1194="music/world music","music",N1194="music/metal","music",N1194="music/jazz","music","TRUE","FALSE")</f>
        <v>photography</v>
      </c>
      <c r="R1194" t="str" cm="1">
        <f t="array" ref="R1194">_xlfn.IFS(N1194="food/small batch","small batch",N1194="food/restaurants","retaurants",N1194="food/food trucks","food trucks",N1194="theater/spaces","spaces",N1194="theater/musical","musical",N1194="theater/plays","plays",N1194="technology/web","web",N1194="technology/space exploration","space exploration",N1194="technology/makerspaces","makerspaces",N1194="technology/hardware","hardware",N1194="technology/gadgets","gadgets",N1194="technology/wearables","wearables",N1194="film &amp; video/television","television",N1194="film &amp; video/animation","animation",N1194="film &amp; video/science fiction","science fiction",N1194="film &amp; video/documentary","documentary",N1194="film &amp; video/drama","drama",N1194="film &amp; video/shorts","shorts",N1194="games/video games","video games",N1194="games/tabletop games","tabletop games",N1194="games/mobile games","mobile games",N1194="journalism/audio","audio",N1194="photography/people","people",N1194="photography/photobooks","photobooks",N1194="photography/places","places",N1194="photography/nature","nature",N1194="music/electronic music","electronic music",N1194="music/rock","rock",N1194="music/indie rock","indie rock",N1194="music/faith","faith",N1194="publishing/children's books","children's books",N1194="publishing/art books","art books",N1194="publishing/fiction","fiction",N1194="publishing/translations","translations",N1194="music/pop","pop",N1194="music/classical music","classical music",N1194="publishing/nonfiction","nonfiction",N1194="publishing/radio &amp; podcasts","radio &amp; podcasts",N1194="music/world music","world music",N1194="music/metal","metal",N1194="music/jazz","jazz","TRUE","FALSE")</f>
        <v>photobooks</v>
      </c>
      <c r="S1194" s="5">
        <f t="shared" si="74"/>
        <v>42747.506689814814</v>
      </c>
      <c r="T1194" s="5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72"/>
        <v>103.95714285714286</v>
      </c>
      <c r="P1195" s="24">
        <f t="shared" si="73"/>
        <v>79.967032967032964</v>
      </c>
      <c r="Q1195" t="str" cm="1">
        <f t="array" ref="Q1195">_xlfn.IFS(N1195="food/small batch","food",N1195="food/restaurants","food",N1195="food/food trucks","food",N1195="theater/spaces","theater",N1195="theater/musical","theater",N1195="theater/plays","theater",N1195="technology/web","technology",N1195="technology/space exploration","technology",N1195="technology/makerspaces","technology",N1195="technology/hardware","technology",N1195="technology/gadgets","technology",N1195="technology/wearables","technology",N1195="film &amp; video/television","film &amp; video",N1195="film &amp; video/animation","film &amp; video",N1195="film &amp; video/science fiction","film &amp; video",N1195="film &amp; video/documentary","film &amp; video",N1195="film &amp; video/drama","film &amp; video",N1195="film &amp; video/shorts","film &amp; video",N1195="games/video games","games",N1195="games/tabletop games","games",N1195="games/mobile games","games",N1195="journalism/audio","journalism",N1195="photography/people","photography",N1195="photography/photobooks","photography",N1195="photography/places","photography",N1195="photography/nature","photography",N1195="music/electronic music","music",N1195="music/rock","music",N1195="music/indie rock","music",N1195="music/faith","music",N1195="publishing/children's books","publishing",N1195="publishing/art books","publishing",N1195="publishing/fiction","publishing",N1195="publishing/translations","publishing",N1195="music/pop","music",N1195="music/classical music","music",N1195="publishing/nonfiction","publishing",N1195="publishing/radio &amp; podcasts","publishing",N1195="music/world music","music",N1195="music/metal","music",N1195="music/jazz","music","TRUE","FALSE")</f>
        <v>photography</v>
      </c>
      <c r="R1195" t="str" cm="1">
        <f t="array" ref="R1195">_xlfn.IFS(N1195="food/small batch","small batch",N1195="food/restaurants","retaurants",N1195="food/food trucks","food trucks",N1195="theater/spaces","spaces",N1195="theater/musical","musical",N1195="theater/plays","plays",N1195="technology/web","web",N1195="technology/space exploration","space exploration",N1195="technology/makerspaces","makerspaces",N1195="technology/hardware","hardware",N1195="technology/gadgets","gadgets",N1195="technology/wearables","wearables",N1195="film &amp; video/television","television",N1195="film &amp; video/animation","animation",N1195="film &amp; video/science fiction","science fiction",N1195="film &amp; video/documentary","documentary",N1195="film &amp; video/drama","drama",N1195="film &amp; video/shorts","shorts",N1195="games/video games","video games",N1195="games/tabletop games","tabletop games",N1195="games/mobile games","mobile games",N1195="journalism/audio","audio",N1195="photography/people","people",N1195="photography/photobooks","photobooks",N1195="photography/places","places",N1195="photography/nature","nature",N1195="music/electronic music","electronic music",N1195="music/rock","rock",N1195="music/indie rock","indie rock",N1195="music/faith","faith",N1195="publishing/children's books","children's books",N1195="publishing/art books","art books",N1195="publishing/fiction","fiction",N1195="publishing/translations","translations",N1195="music/pop","pop",N1195="music/classical music","classical music",N1195="publishing/nonfiction","nonfiction",N1195="publishing/radio &amp; podcasts","radio &amp; podcasts",N1195="music/world music","world music",N1195="music/metal","metal",N1195="music/jazz","jazz","TRUE","FALSE")</f>
        <v>photobooks</v>
      </c>
      <c r="S1195" s="5">
        <f t="shared" si="74"/>
        <v>42409.776076388895</v>
      </c>
      <c r="T1195" s="5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72"/>
        <v>322.24</v>
      </c>
      <c r="P1196" s="24">
        <f t="shared" si="73"/>
        <v>56.414565826330531</v>
      </c>
      <c r="Q1196" t="str" cm="1">
        <f t="array" ref="Q1196">_xlfn.IFS(N1196="food/small batch","food",N1196="food/restaurants","food",N1196="food/food trucks","food",N1196="theater/spaces","theater",N1196="theater/musical","theater",N1196="theater/plays","theater",N1196="technology/web","technology",N1196="technology/space exploration","technology",N1196="technology/makerspaces","technology",N1196="technology/hardware","technology",N1196="technology/gadgets","technology",N1196="technology/wearables","technology",N1196="film &amp; video/television","film &amp; video",N1196="film &amp; video/animation","film &amp; video",N1196="film &amp; video/science fiction","film &amp; video",N1196="film &amp; video/documentary","film &amp; video",N1196="film &amp; video/drama","film &amp; video",N1196="film &amp; video/shorts","film &amp; video",N1196="games/video games","games",N1196="games/tabletop games","games",N1196="games/mobile games","games",N1196="journalism/audio","journalism",N1196="photography/people","photography",N1196="photography/photobooks","photography",N1196="photography/places","photography",N1196="photography/nature","photography",N1196="music/electronic music","music",N1196="music/rock","music",N1196="music/indie rock","music",N1196="music/faith","music",N1196="publishing/children's books","publishing",N1196="publishing/art books","publishing",N1196="publishing/fiction","publishing",N1196="publishing/translations","publishing",N1196="music/pop","music",N1196="music/classical music","music",N1196="publishing/nonfiction","publishing",N1196="publishing/radio &amp; podcasts","publishing",N1196="music/world music","music",N1196="music/metal","music",N1196="music/jazz","music","TRUE","FALSE")</f>
        <v>photography</v>
      </c>
      <c r="R1196" t="str" cm="1">
        <f t="array" ref="R1196">_xlfn.IFS(N1196="food/small batch","small batch",N1196="food/restaurants","retaurants",N1196="food/food trucks","food trucks",N1196="theater/spaces","spaces",N1196="theater/musical","musical",N1196="theater/plays","plays",N1196="technology/web","web",N1196="technology/space exploration","space exploration",N1196="technology/makerspaces","makerspaces",N1196="technology/hardware","hardware",N1196="technology/gadgets","gadgets",N1196="technology/wearables","wearables",N1196="film &amp; video/television","television",N1196="film &amp; video/animation","animation",N1196="film &amp; video/science fiction","science fiction",N1196="film &amp; video/documentary","documentary",N1196="film &amp; video/drama","drama",N1196="film &amp; video/shorts","shorts",N1196="games/video games","video games",N1196="games/tabletop games","tabletop games",N1196="games/mobile games","mobile games",N1196="journalism/audio","audio",N1196="photography/people","people",N1196="photography/photobooks","photobooks",N1196="photography/places","places",N1196="photography/nature","nature",N1196="music/electronic music","electronic music",N1196="music/rock","rock",N1196="music/indie rock","indie rock",N1196="music/faith","faith",N1196="publishing/children's books","children's books",N1196="publishing/art books","art books",N1196="publishing/fiction","fiction",N1196="publishing/translations","translations",N1196="music/pop","pop",N1196="music/classical music","classical music",N1196="publishing/nonfiction","nonfiction",N1196="publishing/radio &amp; podcasts","radio &amp; podcasts",N1196="music/world music","world music",N1196="music/metal","metal",N1196="music/jazz","jazz","TRUE","FALSE")</f>
        <v>photobooks</v>
      </c>
      <c r="S1196" s="5">
        <f t="shared" si="74"/>
        <v>42072.488182870366</v>
      </c>
      <c r="T1196" s="5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72"/>
        <v>135</v>
      </c>
      <c r="P1197" s="24">
        <f t="shared" si="73"/>
        <v>79.411764705882348</v>
      </c>
      <c r="Q1197" t="str" cm="1">
        <f t="array" ref="Q1197">_xlfn.IFS(N1197="food/small batch","food",N1197="food/restaurants","food",N1197="food/food trucks","food",N1197="theater/spaces","theater",N1197="theater/musical","theater",N1197="theater/plays","theater",N1197="technology/web","technology",N1197="technology/space exploration","technology",N1197="technology/makerspaces","technology",N1197="technology/hardware","technology",N1197="technology/gadgets","technology",N1197="technology/wearables","technology",N1197="film &amp; video/television","film &amp; video",N1197="film &amp; video/animation","film &amp; video",N1197="film &amp; video/science fiction","film &amp; video",N1197="film &amp; video/documentary","film &amp; video",N1197="film &amp; video/drama","film &amp; video",N1197="film &amp; video/shorts","film &amp; video",N1197="games/video games","games",N1197="games/tabletop games","games",N1197="games/mobile games","games",N1197="journalism/audio","journalism",N1197="photography/people","photography",N1197="photography/photobooks","photography",N1197="photography/places","photography",N1197="photography/nature","photography",N1197="music/electronic music","music",N1197="music/rock","music",N1197="music/indie rock","music",N1197="music/faith","music",N1197="publishing/children's books","publishing",N1197="publishing/art books","publishing",N1197="publishing/fiction","publishing",N1197="publishing/translations","publishing",N1197="music/pop","music",N1197="music/classical music","music",N1197="publishing/nonfiction","publishing",N1197="publishing/radio &amp; podcasts","publishing",N1197="music/world music","music",N1197="music/metal","music",N1197="music/jazz","music","TRUE","FALSE")</f>
        <v>photography</v>
      </c>
      <c r="R1197" t="str" cm="1">
        <f t="array" ref="R1197">_xlfn.IFS(N1197="food/small batch","small batch",N1197="food/restaurants","retaurants",N1197="food/food trucks","food trucks",N1197="theater/spaces","spaces",N1197="theater/musical","musical",N1197="theater/plays","plays",N1197="technology/web","web",N1197="technology/space exploration","space exploration",N1197="technology/makerspaces","makerspaces",N1197="technology/hardware","hardware",N1197="technology/gadgets","gadgets",N1197="technology/wearables","wearables",N1197="film &amp; video/television","television",N1197="film &amp; video/animation","animation",N1197="film &amp; video/science fiction","science fiction",N1197="film &amp; video/documentary","documentary",N1197="film &amp; video/drama","drama",N1197="film &amp; video/shorts","shorts",N1197="games/video games","video games",N1197="games/tabletop games","tabletop games",N1197="games/mobile games","mobile games",N1197="journalism/audio","audio",N1197="photography/people","people",N1197="photography/photobooks","photobooks",N1197="photography/places","places",N1197="photography/nature","nature",N1197="music/electronic music","electronic music",N1197="music/rock","rock",N1197="music/indie rock","indie rock",N1197="music/faith","faith",N1197="publishing/children's books","children's books",N1197="publishing/art books","art books",N1197="publishing/fiction","fiction",N1197="publishing/translations","translations",N1197="music/pop","pop",N1197="music/classical music","classical music",N1197="publishing/nonfiction","nonfiction",N1197="publishing/radio &amp; podcasts","radio &amp; podcasts",N1197="music/world music","world music",N1197="music/metal","metal",N1197="music/jazz","jazz","TRUE","FALSE")</f>
        <v>photobooks</v>
      </c>
      <c r="S1197" s="5">
        <f t="shared" si="74"/>
        <v>42298.34783564815</v>
      </c>
      <c r="T1197" s="5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72"/>
        <v>269.91034482758624</v>
      </c>
      <c r="P1198" s="24">
        <f t="shared" si="73"/>
        <v>76.439453125</v>
      </c>
      <c r="Q1198" t="str" cm="1">
        <f t="array" ref="Q1198">_xlfn.IFS(N1198="food/small batch","food",N1198="food/restaurants","food",N1198="food/food trucks","food",N1198="theater/spaces","theater",N1198="theater/musical","theater",N1198="theater/plays","theater",N1198="technology/web","technology",N1198="technology/space exploration","technology",N1198="technology/makerspaces","technology",N1198="technology/hardware","technology",N1198="technology/gadgets","technology",N1198="technology/wearables","technology",N1198="film &amp; video/television","film &amp; video",N1198="film &amp; video/animation","film &amp; video",N1198="film &amp; video/science fiction","film &amp; video",N1198="film &amp; video/documentary","film &amp; video",N1198="film &amp; video/drama","film &amp; video",N1198="film &amp; video/shorts","film &amp; video",N1198="games/video games","games",N1198="games/tabletop games","games",N1198="games/mobile games","games",N1198="journalism/audio","journalism",N1198="photography/people","photography",N1198="photography/photobooks","photography",N1198="photography/places","photography",N1198="photography/nature","photography",N1198="music/electronic music","music",N1198="music/rock","music",N1198="music/indie rock","music",N1198="music/faith","music",N1198="publishing/children's books","publishing",N1198="publishing/art books","publishing",N1198="publishing/fiction","publishing",N1198="publishing/translations","publishing",N1198="music/pop","music",N1198="music/classical music","music",N1198="publishing/nonfiction","publishing",N1198="publishing/radio &amp; podcasts","publishing",N1198="music/world music","music",N1198="music/metal","music",N1198="music/jazz","music","TRUE","FALSE")</f>
        <v>photography</v>
      </c>
      <c r="R1198" t="str" cm="1">
        <f t="array" ref="R1198">_xlfn.IFS(N1198="food/small batch","small batch",N1198="food/restaurants","retaurants",N1198="food/food trucks","food trucks",N1198="theater/spaces","spaces",N1198="theater/musical","musical",N1198="theater/plays","plays",N1198="technology/web","web",N1198="technology/space exploration","space exploration",N1198="technology/makerspaces","makerspaces",N1198="technology/hardware","hardware",N1198="technology/gadgets","gadgets",N1198="technology/wearables","wearables",N1198="film &amp; video/television","television",N1198="film &amp; video/animation","animation",N1198="film &amp; video/science fiction","science fiction",N1198="film &amp; video/documentary","documentary",N1198="film &amp; video/drama","drama",N1198="film &amp; video/shorts","shorts",N1198="games/video games","video games",N1198="games/tabletop games","tabletop games",N1198="games/mobile games","mobile games",N1198="journalism/audio","audio",N1198="photography/people","people",N1198="photography/photobooks","photobooks",N1198="photography/places","places",N1198="photography/nature","nature",N1198="music/electronic music","electronic music",N1198="music/rock","rock",N1198="music/indie rock","indie rock",N1198="music/faith","faith",N1198="publishing/children's books","children's books",N1198="publishing/art books","art books",N1198="publishing/fiction","fiction",N1198="publishing/translations","translations",N1198="music/pop","pop",N1198="music/classical music","classical music",N1198="publishing/nonfiction","nonfiction",N1198="publishing/radio &amp; podcasts","radio &amp; podcasts",N1198="music/world music","world music",N1198="music/metal","metal",N1198="music/jazz","jazz","TRUE","FALSE")</f>
        <v>photobooks</v>
      </c>
      <c r="S1198" s="5">
        <f t="shared" si="74"/>
        <v>42326.818738425922</v>
      </c>
      <c r="T1198" s="5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72"/>
        <v>253.29333333333332</v>
      </c>
      <c r="P1199" s="24">
        <f t="shared" si="73"/>
        <v>121</v>
      </c>
      <c r="Q1199" t="str" cm="1">
        <f t="array" ref="Q1199">_xlfn.IFS(N1199="food/small batch","food",N1199="food/restaurants","food",N1199="food/food trucks","food",N1199="theater/spaces","theater",N1199="theater/musical","theater",N1199="theater/plays","theater",N1199="technology/web","technology",N1199="technology/space exploration","technology",N1199="technology/makerspaces","technology",N1199="technology/hardware","technology",N1199="technology/gadgets","technology",N1199="technology/wearables","technology",N1199="film &amp; video/television","film &amp; video",N1199="film &amp; video/animation","film &amp; video",N1199="film &amp; video/science fiction","film &amp; video",N1199="film &amp; video/documentary","film &amp; video",N1199="film &amp; video/drama","film &amp; video",N1199="film &amp; video/shorts","film &amp; video",N1199="games/video games","games",N1199="games/tabletop games","games",N1199="games/mobile games","games",N1199="journalism/audio","journalism",N1199="photography/people","photography",N1199="photography/photobooks","photography",N1199="photography/places","photography",N1199="photography/nature","photography",N1199="music/electronic music","music",N1199="music/rock","music",N1199="music/indie rock","music",N1199="music/faith","music",N1199="publishing/children's books","publishing",N1199="publishing/art books","publishing",N1199="publishing/fiction","publishing",N1199="publishing/translations","publishing",N1199="music/pop","music",N1199="music/classical music","music",N1199="publishing/nonfiction","publishing",N1199="publishing/radio &amp; podcasts","publishing",N1199="music/world music","music",N1199="music/metal","music",N1199="music/jazz","music","TRUE","FALSE")</f>
        <v>photography</v>
      </c>
      <c r="R1199" t="str" cm="1">
        <f t="array" ref="R1199">_xlfn.IFS(N1199="food/small batch","small batch",N1199="food/restaurants","retaurants",N1199="food/food trucks","food trucks",N1199="theater/spaces","spaces",N1199="theater/musical","musical",N1199="theater/plays","plays",N1199="technology/web","web",N1199="technology/space exploration","space exploration",N1199="technology/makerspaces","makerspaces",N1199="technology/hardware","hardware",N1199="technology/gadgets","gadgets",N1199="technology/wearables","wearables",N1199="film &amp; video/television","television",N1199="film &amp; video/animation","animation",N1199="film &amp; video/science fiction","science fiction",N1199="film &amp; video/documentary","documentary",N1199="film &amp; video/drama","drama",N1199="film &amp; video/shorts","shorts",N1199="games/video games","video games",N1199="games/tabletop games","tabletop games",N1199="games/mobile games","mobile games",N1199="journalism/audio","audio",N1199="photography/people","people",N1199="photography/photobooks","photobooks",N1199="photography/places","places",N1199="photography/nature","nature",N1199="music/electronic music","electronic music",N1199="music/rock","rock",N1199="music/indie rock","indie rock",N1199="music/faith","faith",N1199="publishing/children's books","children's books",N1199="publishing/art books","art books",N1199="publishing/fiction","fiction",N1199="publishing/translations","translations",N1199="music/pop","pop",N1199="music/classical music","classical music",N1199="publishing/nonfiction","nonfiction",N1199="publishing/radio &amp; podcasts","radio &amp; podcasts",N1199="music/world music","world music",N1199="music/metal","metal",N1199="music/jazz","jazz","TRUE","FALSE")</f>
        <v>photobooks</v>
      </c>
      <c r="S1199" s="5">
        <f t="shared" si="74"/>
        <v>42503.66474537037</v>
      </c>
      <c r="T1199" s="5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72"/>
        <v>260.59999999999997</v>
      </c>
      <c r="P1200" s="24">
        <f t="shared" si="73"/>
        <v>54.616766467065865</v>
      </c>
      <c r="Q1200" t="str" cm="1">
        <f t="array" ref="Q1200">_xlfn.IFS(N1200="food/small batch","food",N1200="food/restaurants","food",N1200="food/food trucks","food",N1200="theater/spaces","theater",N1200="theater/musical","theater",N1200="theater/plays","theater",N1200="technology/web","technology",N1200="technology/space exploration","technology",N1200="technology/makerspaces","technology",N1200="technology/hardware","technology",N1200="technology/gadgets","technology",N1200="technology/wearables","technology",N1200="film &amp; video/television","film &amp; video",N1200="film &amp; video/animation","film &amp; video",N1200="film &amp; video/science fiction","film &amp; video",N1200="film &amp; video/documentary","film &amp; video",N1200="film &amp; video/drama","film &amp; video",N1200="film &amp; video/shorts","film &amp; video",N1200="games/video games","games",N1200="games/tabletop games","games",N1200="games/mobile games","games",N1200="journalism/audio","journalism",N1200="photography/people","photography",N1200="photography/photobooks","photography",N1200="photography/places","photography",N1200="photography/nature","photography",N1200="music/electronic music","music",N1200="music/rock","music",N1200="music/indie rock","music",N1200="music/faith","music",N1200="publishing/children's books","publishing",N1200="publishing/art books","publishing",N1200="publishing/fiction","publishing",N1200="publishing/translations","publishing",N1200="music/pop","music",N1200="music/classical music","music",N1200="publishing/nonfiction","publishing",N1200="publishing/radio &amp; podcasts","publishing",N1200="music/world music","music",N1200="music/metal","music",N1200="music/jazz","music","TRUE","FALSE")</f>
        <v>photography</v>
      </c>
      <c r="R1200" t="str" cm="1">
        <f t="array" ref="R1200">_xlfn.IFS(N1200="food/small batch","small batch",N1200="food/restaurants","retaurants",N1200="food/food trucks","food trucks",N1200="theater/spaces","spaces",N1200="theater/musical","musical",N1200="theater/plays","plays",N1200="technology/web","web",N1200="technology/space exploration","space exploration",N1200="technology/makerspaces","makerspaces",N1200="technology/hardware","hardware",N1200="technology/gadgets","gadgets",N1200="technology/wearables","wearables",N1200="film &amp; video/television","television",N1200="film &amp; video/animation","animation",N1200="film &amp; video/science fiction","science fiction",N1200="film &amp; video/documentary","documentary",N1200="film &amp; video/drama","drama",N1200="film &amp; video/shorts","shorts",N1200="games/video games","video games",N1200="games/tabletop games","tabletop games",N1200="games/mobile games","mobile games",N1200="journalism/audio","audio",N1200="photography/people","people",N1200="photography/photobooks","photobooks",N1200="photography/places","places",N1200="photography/nature","nature",N1200="music/electronic music","electronic music",N1200="music/rock","rock",N1200="music/indie rock","indie rock",N1200="music/faith","faith",N1200="publishing/children's books","children's books",N1200="publishing/art books","art books",N1200="publishing/fiction","fiction",N1200="publishing/translations","translations",N1200="music/pop","pop",N1200="music/classical music","classical music",N1200="publishing/nonfiction","nonfiction",N1200="publishing/radio &amp; podcasts","radio &amp; podcasts",N1200="music/world music","world music",N1200="music/metal","metal",N1200="music/jazz","jazz","TRUE","FALSE")</f>
        <v>photobooks</v>
      </c>
      <c r="S1200" s="5">
        <f t="shared" si="74"/>
        <v>42333.619050925925</v>
      </c>
      <c r="T1200" s="5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72"/>
        <v>101.31677953348381</v>
      </c>
      <c r="P1201" s="24">
        <f t="shared" si="73"/>
        <v>299.22222222222223</v>
      </c>
      <c r="Q1201" t="str" cm="1">
        <f t="array" ref="Q1201">_xlfn.IFS(N1201="food/small batch","food",N1201="food/restaurants","food",N1201="food/food trucks","food",N1201="theater/spaces","theater",N1201="theater/musical","theater",N1201="theater/plays","theater",N1201="technology/web","technology",N1201="technology/space exploration","technology",N1201="technology/makerspaces","technology",N1201="technology/hardware","technology",N1201="technology/gadgets","technology",N1201="technology/wearables","technology",N1201="film &amp; video/television","film &amp; video",N1201="film &amp; video/animation","film &amp; video",N1201="film &amp; video/science fiction","film &amp; video",N1201="film &amp; video/documentary","film &amp; video",N1201="film &amp; video/drama","film &amp; video",N1201="film &amp; video/shorts","film &amp; video",N1201="games/video games","games",N1201="games/tabletop games","games",N1201="games/mobile games","games",N1201="journalism/audio","journalism",N1201="photography/people","photography",N1201="photography/photobooks","photography",N1201="photography/places","photography",N1201="photography/nature","photography",N1201="music/electronic music","music",N1201="music/rock","music",N1201="music/indie rock","music",N1201="music/faith","music",N1201="publishing/children's books","publishing",N1201="publishing/art books","publishing",N1201="publishing/fiction","publishing",N1201="publishing/translations","publishing",N1201="music/pop","music",N1201="music/classical music","music",N1201="publishing/nonfiction","publishing",N1201="publishing/radio &amp; podcasts","publishing",N1201="music/world music","music",N1201="music/metal","music",N1201="music/jazz","music","TRUE","FALSE")</f>
        <v>photography</v>
      </c>
      <c r="R1201" t="str" cm="1">
        <f t="array" ref="R1201">_xlfn.IFS(N1201="food/small batch","small batch",N1201="food/restaurants","retaurants",N1201="food/food trucks","food trucks",N1201="theater/spaces","spaces",N1201="theater/musical","musical",N1201="theater/plays","plays",N1201="technology/web","web",N1201="technology/space exploration","space exploration",N1201="technology/makerspaces","makerspaces",N1201="technology/hardware","hardware",N1201="technology/gadgets","gadgets",N1201="technology/wearables","wearables",N1201="film &amp; video/television","television",N1201="film &amp; video/animation","animation",N1201="film &amp; video/science fiction","science fiction",N1201="film &amp; video/documentary","documentary",N1201="film &amp; video/drama","drama",N1201="film &amp; video/shorts","shorts",N1201="games/video games","video games",N1201="games/tabletop games","tabletop games",N1201="games/mobile games","mobile games",N1201="journalism/audio","audio",N1201="photography/people","people",N1201="photography/photobooks","photobooks",N1201="photography/places","places",N1201="photography/nature","nature",N1201="music/electronic music","electronic music",N1201="music/rock","rock",N1201="music/indie rock","indie rock",N1201="music/faith","faith",N1201="publishing/children's books","children's books",N1201="publishing/art books","art books",N1201="publishing/fiction","fiction",N1201="publishing/translations","translations",N1201="music/pop","pop",N1201="music/classical music","classical music",N1201="publishing/nonfiction","nonfiction",N1201="publishing/radio &amp; podcasts","radio &amp; podcasts",N1201="music/world music","world music",N1201="music/metal","metal",N1201="music/jazz","jazz","TRUE","FALSE")</f>
        <v>photobooks</v>
      </c>
      <c r="S1201" s="5">
        <f t="shared" si="74"/>
        <v>42161.770833333328</v>
      </c>
      <c r="T1201" s="5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72"/>
        <v>125.60416666666667</v>
      </c>
      <c r="P1202" s="24">
        <f t="shared" si="73"/>
        <v>58.533980582524272</v>
      </c>
      <c r="Q1202" t="str" cm="1">
        <f t="array" ref="Q1202">_xlfn.IFS(N1202="food/small batch","food",N1202="food/restaurants","food",N1202="food/food trucks","food",N1202="theater/spaces","theater",N1202="theater/musical","theater",N1202="theater/plays","theater",N1202="technology/web","technology",N1202="technology/space exploration","technology",N1202="technology/makerspaces","technology",N1202="technology/hardware","technology",N1202="technology/gadgets","technology",N1202="technology/wearables","technology",N1202="film &amp; video/television","film &amp; video",N1202="film &amp; video/animation","film &amp; video",N1202="film &amp; video/science fiction","film &amp; video",N1202="film &amp; video/documentary","film &amp; video",N1202="film &amp; video/drama","film &amp; video",N1202="film &amp; video/shorts","film &amp; video",N1202="games/video games","games",N1202="games/tabletop games","games",N1202="games/mobile games","games",N1202="journalism/audio","journalism",N1202="photography/people","photography",N1202="photography/photobooks","photography",N1202="photography/places","photography",N1202="photography/nature","photography",N1202="music/electronic music","music",N1202="music/rock","music",N1202="music/indie rock","music",N1202="music/faith","music",N1202="publishing/children's books","publishing",N1202="publishing/art books","publishing",N1202="publishing/fiction","publishing",N1202="publishing/translations","publishing",N1202="music/pop","music",N1202="music/classical music","music",N1202="publishing/nonfiction","publishing",N1202="publishing/radio &amp; podcasts","publishing",N1202="music/world music","music",N1202="music/metal","music",N1202="music/jazz","music","TRUE","FALSE")</f>
        <v>photography</v>
      </c>
      <c r="R1202" t="str" cm="1">
        <f t="array" ref="R1202">_xlfn.IFS(N1202="food/small batch","small batch",N1202="food/restaurants","retaurants",N1202="food/food trucks","food trucks",N1202="theater/spaces","spaces",N1202="theater/musical","musical",N1202="theater/plays","plays",N1202="technology/web","web",N1202="technology/space exploration","space exploration",N1202="technology/makerspaces","makerspaces",N1202="technology/hardware","hardware",N1202="technology/gadgets","gadgets",N1202="technology/wearables","wearables",N1202="film &amp; video/television","television",N1202="film &amp; video/animation","animation",N1202="film &amp; video/science fiction","science fiction",N1202="film &amp; video/documentary","documentary",N1202="film &amp; video/drama","drama",N1202="film &amp; video/shorts","shorts",N1202="games/video games","video games",N1202="games/tabletop games","tabletop games",N1202="games/mobile games","mobile games",N1202="journalism/audio","audio",N1202="photography/people","people",N1202="photography/photobooks","photobooks",N1202="photography/places","places",N1202="photography/nature","nature",N1202="music/electronic music","electronic music",N1202="music/rock","rock",N1202="music/indie rock","indie rock",N1202="music/faith","faith",N1202="publishing/children's books","children's books",N1202="publishing/art books","art books",N1202="publishing/fiction","fiction",N1202="publishing/translations","translations",N1202="music/pop","pop",N1202="music/classical music","classical music",N1202="publishing/nonfiction","nonfiction",N1202="publishing/radio &amp; podcasts","radio &amp; podcasts",N1202="music/world music","world music",N1202="music/metal","metal",N1202="music/jazz","jazz","TRUE","FALSE")</f>
        <v>photobooks</v>
      </c>
      <c r="S1202" s="5">
        <f t="shared" si="74"/>
        <v>42089.477500000001</v>
      </c>
      <c r="T1202" s="5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72"/>
        <v>102.43783333333334</v>
      </c>
      <c r="P1203" s="24">
        <f t="shared" si="73"/>
        <v>55.371801801801809</v>
      </c>
      <c r="Q1203" t="str" cm="1">
        <f t="array" ref="Q1203">_xlfn.IFS(N1203="food/small batch","food",N1203="food/restaurants","food",N1203="food/food trucks","food",N1203="theater/spaces","theater",N1203="theater/musical","theater",N1203="theater/plays","theater",N1203="technology/web","technology",N1203="technology/space exploration","technology",N1203="technology/makerspaces","technology",N1203="technology/hardware","technology",N1203="technology/gadgets","technology",N1203="technology/wearables","technology",N1203="film &amp; video/television","film &amp; video",N1203="film &amp; video/animation","film &amp; video",N1203="film &amp; video/science fiction","film &amp; video",N1203="film &amp; video/documentary","film &amp; video",N1203="film &amp; video/drama","film &amp; video",N1203="film &amp; video/shorts","film &amp; video",N1203="games/video games","games",N1203="games/tabletop games","games",N1203="games/mobile games","games",N1203="journalism/audio","journalism",N1203="photography/people","photography",N1203="photography/photobooks","photography",N1203="photography/places","photography",N1203="photography/nature","photography",N1203="music/electronic music","music",N1203="music/rock","music",N1203="music/indie rock","music",N1203="music/faith","music",N1203="publishing/children's books","publishing",N1203="publishing/art books","publishing",N1203="publishing/fiction","publishing",N1203="publishing/translations","publishing",N1203="music/pop","music",N1203="music/classical music","music",N1203="publishing/nonfiction","publishing",N1203="publishing/radio &amp; podcasts","publishing",N1203="music/world music","music",N1203="music/metal","music",N1203="music/jazz","music","TRUE","FALSE")</f>
        <v>photography</v>
      </c>
      <c r="R1203" t="str" cm="1">
        <f t="array" ref="R1203">_xlfn.IFS(N1203="food/small batch","small batch",N1203="food/restaurants","retaurants",N1203="food/food trucks","food trucks",N1203="theater/spaces","spaces",N1203="theater/musical","musical",N1203="theater/plays","plays",N1203="technology/web","web",N1203="technology/space exploration","space exploration",N1203="technology/makerspaces","makerspaces",N1203="technology/hardware","hardware",N1203="technology/gadgets","gadgets",N1203="technology/wearables","wearables",N1203="film &amp; video/television","television",N1203="film &amp; video/animation","animation",N1203="film &amp; video/science fiction","science fiction",N1203="film &amp; video/documentary","documentary",N1203="film &amp; video/drama","drama",N1203="film &amp; video/shorts","shorts",N1203="games/video games","video games",N1203="games/tabletop games","tabletop games",N1203="games/mobile games","mobile games",N1203="journalism/audio","audio",N1203="photography/people","people",N1203="photography/photobooks","photobooks",N1203="photography/places","places",N1203="photography/nature","nature",N1203="music/electronic music","electronic music",N1203="music/rock","rock",N1203="music/indie rock","indie rock",N1203="music/faith","faith",N1203="publishing/children's books","children's books",N1203="publishing/art books","art books",N1203="publishing/fiction","fiction",N1203="publishing/translations","translations",N1203="music/pop","pop",N1203="music/classical music","classical music",N1203="publishing/nonfiction","nonfiction",N1203="publishing/radio &amp; podcasts","radio &amp; podcasts",N1203="music/world music","world music",N1203="music/metal","metal",N1203="music/jazz","jazz","TRUE","FALSE")</f>
        <v>photobooks</v>
      </c>
      <c r="S1203" s="5">
        <f t="shared" si="74"/>
        <v>42536.60701388889</v>
      </c>
      <c r="T1203" s="5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72"/>
        <v>199.244</v>
      </c>
      <c r="P1204" s="24">
        <f t="shared" si="73"/>
        <v>183.80442804428046</v>
      </c>
      <c r="Q1204" t="str" cm="1">
        <f t="array" ref="Q1204">_xlfn.IFS(N1204="food/small batch","food",N1204="food/restaurants","food",N1204="food/food trucks","food",N1204="theater/spaces","theater",N1204="theater/musical","theater",N1204="theater/plays","theater",N1204="technology/web","technology",N1204="technology/space exploration","technology",N1204="technology/makerspaces","technology",N1204="technology/hardware","technology",N1204="technology/gadgets","technology",N1204="technology/wearables","technology",N1204="film &amp; video/television","film &amp; video",N1204="film &amp; video/animation","film &amp; video",N1204="film &amp; video/science fiction","film &amp; video",N1204="film &amp; video/documentary","film &amp; video",N1204="film &amp; video/drama","film &amp; video",N1204="film &amp; video/shorts","film &amp; video",N1204="games/video games","games",N1204="games/tabletop games","games",N1204="games/mobile games","games",N1204="journalism/audio","journalism",N1204="photography/people","photography",N1204="photography/photobooks","photography",N1204="photography/places","photography",N1204="photography/nature","photography",N1204="music/electronic music","music",N1204="music/rock","music",N1204="music/indie rock","music",N1204="music/faith","music",N1204="publishing/children's books","publishing",N1204="publishing/art books","publishing",N1204="publishing/fiction","publishing",N1204="publishing/translations","publishing",N1204="music/pop","music",N1204="music/classical music","music",N1204="publishing/nonfiction","publishing",N1204="publishing/radio &amp; podcasts","publishing",N1204="music/world music","music",N1204="music/metal","music",N1204="music/jazz","music","TRUE","FALSE")</f>
        <v>photography</v>
      </c>
      <c r="R1204" t="str" cm="1">
        <f t="array" ref="R1204">_xlfn.IFS(N1204="food/small batch","small batch",N1204="food/restaurants","retaurants",N1204="food/food trucks","food trucks",N1204="theater/spaces","spaces",N1204="theater/musical","musical",N1204="theater/plays","plays",N1204="technology/web","web",N1204="technology/space exploration","space exploration",N1204="technology/makerspaces","makerspaces",N1204="technology/hardware","hardware",N1204="technology/gadgets","gadgets",N1204="technology/wearables","wearables",N1204="film &amp; video/television","television",N1204="film &amp; video/animation","animation",N1204="film &amp; video/science fiction","science fiction",N1204="film &amp; video/documentary","documentary",N1204="film &amp; video/drama","drama",N1204="film &amp; video/shorts","shorts",N1204="games/video games","video games",N1204="games/tabletop games","tabletop games",N1204="games/mobile games","mobile games",N1204="journalism/audio","audio",N1204="photography/people","people",N1204="photography/photobooks","photobooks",N1204="photography/places","places",N1204="photography/nature","nature",N1204="music/electronic music","electronic music",N1204="music/rock","rock",N1204="music/indie rock","indie rock",N1204="music/faith","faith",N1204="publishing/children's books","children's books",N1204="publishing/art books","art books",N1204="publishing/fiction","fiction",N1204="publishing/translations","translations",N1204="music/pop","pop",N1204="music/classical music","classical music",N1204="publishing/nonfiction","nonfiction",N1204="publishing/radio &amp; podcasts","radio &amp; podcasts",N1204="music/world music","world music",N1204="music/metal","metal",N1204="music/jazz","jazz","TRUE","FALSE")</f>
        <v>photobooks</v>
      </c>
      <c r="S1204" s="5">
        <f t="shared" si="74"/>
        <v>42152.288819444439</v>
      </c>
      <c r="T1204" s="5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72"/>
        <v>102.45398773006136</v>
      </c>
      <c r="P1205" s="24">
        <f t="shared" si="73"/>
        <v>165.34653465346534</v>
      </c>
      <c r="Q1205" t="str" cm="1">
        <f t="array" ref="Q1205">_xlfn.IFS(N1205="food/small batch","food",N1205="food/restaurants","food",N1205="food/food trucks","food",N1205="theater/spaces","theater",N1205="theater/musical","theater",N1205="theater/plays","theater",N1205="technology/web","technology",N1205="technology/space exploration","technology",N1205="technology/makerspaces","technology",N1205="technology/hardware","technology",N1205="technology/gadgets","technology",N1205="technology/wearables","technology",N1205="film &amp; video/television","film &amp; video",N1205="film &amp; video/animation","film &amp; video",N1205="film &amp; video/science fiction","film &amp; video",N1205="film &amp; video/documentary","film &amp; video",N1205="film &amp; video/drama","film &amp; video",N1205="film &amp; video/shorts","film &amp; video",N1205="games/video games","games",N1205="games/tabletop games","games",N1205="games/mobile games","games",N1205="journalism/audio","journalism",N1205="photography/people","photography",N1205="photography/photobooks","photography",N1205="photography/places","photography",N1205="photography/nature","photography",N1205="music/electronic music","music",N1205="music/rock","music",N1205="music/indie rock","music",N1205="music/faith","music",N1205="publishing/children's books","publishing",N1205="publishing/art books","publishing",N1205="publishing/fiction","publishing",N1205="publishing/translations","publishing",N1205="music/pop","music",N1205="music/classical music","music",N1205="publishing/nonfiction","publishing",N1205="publishing/radio &amp; podcasts","publishing",N1205="music/world music","music",N1205="music/metal","music",N1205="music/jazz","music","TRUE","FALSE")</f>
        <v>photography</v>
      </c>
      <c r="R1205" t="str" cm="1">
        <f t="array" ref="R1205">_xlfn.IFS(N1205="food/small batch","small batch",N1205="food/restaurants","retaurants",N1205="food/food trucks","food trucks",N1205="theater/spaces","spaces",N1205="theater/musical","musical",N1205="theater/plays","plays",N1205="technology/web","web",N1205="technology/space exploration","space exploration",N1205="technology/makerspaces","makerspaces",N1205="technology/hardware","hardware",N1205="technology/gadgets","gadgets",N1205="technology/wearables","wearables",N1205="film &amp; video/television","television",N1205="film &amp; video/animation","animation",N1205="film &amp; video/science fiction","science fiction",N1205="film &amp; video/documentary","documentary",N1205="film &amp; video/drama","drama",N1205="film &amp; video/shorts","shorts",N1205="games/video games","video games",N1205="games/tabletop games","tabletop games",N1205="games/mobile games","mobile games",N1205="journalism/audio","audio",N1205="photography/people","people",N1205="photography/photobooks","photobooks",N1205="photography/places","places",N1205="photography/nature","nature",N1205="music/electronic music","electronic music",N1205="music/rock","rock",N1205="music/indie rock","indie rock",N1205="music/faith","faith",N1205="publishing/children's books","children's books",N1205="publishing/art books","art books",N1205="publishing/fiction","fiction",N1205="publishing/translations","translations",N1205="music/pop","pop",N1205="music/classical music","classical music",N1205="publishing/nonfiction","nonfiction",N1205="publishing/radio &amp; podcasts","radio &amp; podcasts",N1205="music/world music","world music",N1205="music/metal","metal",N1205="music/jazz","jazz","TRUE","FALSE")</f>
        <v>photobooks</v>
      </c>
      <c r="S1205" s="5">
        <f t="shared" si="74"/>
        <v>42125.614895833336</v>
      </c>
      <c r="T1205" s="5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72"/>
        <v>102.94615384615385</v>
      </c>
      <c r="P1206" s="24">
        <f t="shared" si="73"/>
        <v>234.78947368421052</v>
      </c>
      <c r="Q1206" t="str" cm="1">
        <f t="array" ref="Q1206">_xlfn.IFS(N1206="food/small batch","food",N1206="food/restaurants","food",N1206="food/food trucks","food",N1206="theater/spaces","theater",N1206="theater/musical","theater",N1206="theater/plays","theater",N1206="technology/web","technology",N1206="technology/space exploration","technology",N1206="technology/makerspaces","technology",N1206="technology/hardware","technology",N1206="technology/gadgets","technology",N1206="technology/wearables","technology",N1206="film &amp; video/television","film &amp; video",N1206="film &amp; video/animation","film &amp; video",N1206="film &amp; video/science fiction","film &amp; video",N1206="film &amp; video/documentary","film &amp; video",N1206="film &amp; video/drama","film &amp; video",N1206="film &amp; video/shorts","film &amp; video",N1206="games/video games","games",N1206="games/tabletop games","games",N1206="games/mobile games","games",N1206="journalism/audio","journalism",N1206="photography/people","photography",N1206="photography/photobooks","photography",N1206="photography/places","photography",N1206="photography/nature","photography",N1206="music/electronic music","music",N1206="music/rock","music",N1206="music/indie rock","music",N1206="music/faith","music",N1206="publishing/children's books","publishing",N1206="publishing/art books","publishing",N1206="publishing/fiction","publishing",N1206="publishing/translations","publishing",N1206="music/pop","music",N1206="music/classical music","music",N1206="publishing/nonfiction","publishing",N1206="publishing/radio &amp; podcasts","publishing",N1206="music/world music","music",N1206="music/metal","music",N1206="music/jazz","music","TRUE","FALSE")</f>
        <v>photography</v>
      </c>
      <c r="R1206" t="str" cm="1">
        <f t="array" ref="R1206">_xlfn.IFS(N1206="food/small batch","small batch",N1206="food/restaurants","retaurants",N1206="food/food trucks","food trucks",N1206="theater/spaces","spaces",N1206="theater/musical","musical",N1206="theater/plays","plays",N1206="technology/web","web",N1206="technology/space exploration","space exploration",N1206="technology/makerspaces","makerspaces",N1206="technology/hardware","hardware",N1206="technology/gadgets","gadgets",N1206="technology/wearables","wearables",N1206="film &amp; video/television","television",N1206="film &amp; video/animation","animation",N1206="film &amp; video/science fiction","science fiction",N1206="film &amp; video/documentary","documentary",N1206="film &amp; video/drama","drama",N1206="film &amp; video/shorts","shorts",N1206="games/video games","video games",N1206="games/tabletop games","tabletop games",N1206="games/mobile games","mobile games",N1206="journalism/audio","audio",N1206="photography/people","people",N1206="photography/photobooks","photobooks",N1206="photography/places","places",N1206="photography/nature","nature",N1206="music/electronic music","electronic music",N1206="music/rock","rock",N1206="music/indie rock","indie rock",N1206="music/faith","faith",N1206="publishing/children's books","children's books",N1206="publishing/art books","art books",N1206="publishing/fiction","fiction",N1206="publishing/translations","translations",N1206="music/pop","pop",N1206="music/classical music","classical music",N1206="publishing/nonfiction","nonfiction",N1206="publishing/radio &amp; podcasts","radio &amp; podcasts",N1206="music/world music","world music",N1206="music/metal","metal",N1206="music/jazz","jazz","TRUE","FALSE")</f>
        <v>photobooks</v>
      </c>
      <c r="S1206" s="5">
        <f t="shared" si="74"/>
        <v>42297.748067129629</v>
      </c>
      <c r="T1206" s="5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72"/>
        <v>100.86153846153847</v>
      </c>
      <c r="P1207" s="24">
        <f t="shared" si="73"/>
        <v>211.48387096774192</v>
      </c>
      <c r="Q1207" t="str" cm="1">
        <f t="array" ref="Q1207">_xlfn.IFS(N1207="food/small batch","food",N1207="food/restaurants","food",N1207="food/food trucks","food",N1207="theater/spaces","theater",N1207="theater/musical","theater",N1207="theater/plays","theater",N1207="technology/web","technology",N1207="technology/space exploration","technology",N1207="technology/makerspaces","technology",N1207="technology/hardware","technology",N1207="technology/gadgets","technology",N1207="technology/wearables","technology",N1207="film &amp; video/television","film &amp; video",N1207="film &amp; video/animation","film &amp; video",N1207="film &amp; video/science fiction","film &amp; video",N1207="film &amp; video/documentary","film &amp; video",N1207="film &amp; video/drama","film &amp; video",N1207="film &amp; video/shorts","film &amp; video",N1207="games/video games","games",N1207="games/tabletop games","games",N1207="games/mobile games","games",N1207="journalism/audio","journalism",N1207="photography/people","photography",N1207="photography/photobooks","photography",N1207="photography/places","photography",N1207="photography/nature","photography",N1207="music/electronic music","music",N1207="music/rock","music",N1207="music/indie rock","music",N1207="music/faith","music",N1207="publishing/children's books","publishing",N1207="publishing/art books","publishing",N1207="publishing/fiction","publishing",N1207="publishing/translations","publishing",N1207="music/pop","music",N1207="music/classical music","music",N1207="publishing/nonfiction","publishing",N1207="publishing/radio &amp; podcasts","publishing",N1207="music/world music","music",N1207="music/metal","music",N1207="music/jazz","music","TRUE","FALSE")</f>
        <v>photography</v>
      </c>
      <c r="R1207" t="str" cm="1">
        <f t="array" ref="R1207">_xlfn.IFS(N1207="food/small batch","small batch",N1207="food/restaurants","retaurants",N1207="food/food trucks","food trucks",N1207="theater/spaces","spaces",N1207="theater/musical","musical",N1207="theater/plays","plays",N1207="technology/web","web",N1207="technology/space exploration","space exploration",N1207="technology/makerspaces","makerspaces",N1207="technology/hardware","hardware",N1207="technology/gadgets","gadgets",N1207="technology/wearables","wearables",N1207="film &amp; video/television","television",N1207="film &amp; video/animation","animation",N1207="film &amp; video/science fiction","science fiction",N1207="film &amp; video/documentary","documentary",N1207="film &amp; video/drama","drama",N1207="film &amp; video/shorts","shorts",N1207="games/video games","video games",N1207="games/tabletop games","tabletop games",N1207="games/mobile games","mobile games",N1207="journalism/audio","audio",N1207="photography/people","people",N1207="photography/photobooks","photobooks",N1207="photography/places","places",N1207="photography/nature","nature",N1207="music/electronic music","electronic music",N1207="music/rock","rock",N1207="music/indie rock","indie rock",N1207="music/faith","faith",N1207="publishing/children's books","children's books",N1207="publishing/art books","art books",N1207="publishing/fiction","fiction",N1207="publishing/translations","translations",N1207="music/pop","pop",N1207="music/classical music","classical music",N1207="publishing/nonfiction","nonfiction",N1207="publishing/radio &amp; podcasts","radio &amp; podcasts",N1207="music/world music","world music",N1207="music/metal","metal",N1207="music/jazz","jazz","TRUE","FALSE")</f>
        <v>photobooks</v>
      </c>
      <c r="S1207" s="5">
        <f t="shared" si="74"/>
        <v>42138.506377314814</v>
      </c>
      <c r="T1207" s="5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72"/>
        <v>114.99999999999999</v>
      </c>
      <c r="P1208" s="24">
        <f t="shared" si="73"/>
        <v>32.34375</v>
      </c>
      <c r="Q1208" t="str" cm="1">
        <f t="array" ref="Q1208">_xlfn.IFS(N1208="food/small batch","food",N1208="food/restaurants","food",N1208="food/food trucks","food",N1208="theater/spaces","theater",N1208="theater/musical","theater",N1208="theater/plays","theater",N1208="technology/web","technology",N1208="technology/space exploration","technology",N1208="technology/makerspaces","technology",N1208="technology/hardware","technology",N1208="technology/gadgets","technology",N1208="technology/wearables","technology",N1208="film &amp; video/television","film &amp; video",N1208="film &amp; video/animation","film &amp; video",N1208="film &amp; video/science fiction","film &amp; video",N1208="film &amp; video/documentary","film &amp; video",N1208="film &amp; video/drama","film &amp; video",N1208="film &amp; video/shorts","film &amp; video",N1208="games/video games","games",N1208="games/tabletop games","games",N1208="games/mobile games","games",N1208="journalism/audio","journalism",N1208="photography/people","photography",N1208="photography/photobooks","photography",N1208="photography/places","photography",N1208="photography/nature","photography",N1208="music/electronic music","music",N1208="music/rock","music",N1208="music/indie rock","music",N1208="music/faith","music",N1208="publishing/children's books","publishing",N1208="publishing/art books","publishing",N1208="publishing/fiction","publishing",N1208="publishing/translations","publishing",N1208="music/pop","music",N1208="music/classical music","music",N1208="publishing/nonfiction","publishing",N1208="publishing/radio &amp; podcasts","publishing",N1208="music/world music","music",N1208="music/metal","music",N1208="music/jazz","music","TRUE","FALSE")</f>
        <v>photography</v>
      </c>
      <c r="R1208" t="str" cm="1">
        <f t="array" ref="R1208">_xlfn.IFS(N1208="food/small batch","small batch",N1208="food/restaurants","retaurants",N1208="food/food trucks","food trucks",N1208="theater/spaces","spaces",N1208="theater/musical","musical",N1208="theater/plays","plays",N1208="technology/web","web",N1208="technology/space exploration","space exploration",N1208="technology/makerspaces","makerspaces",N1208="technology/hardware","hardware",N1208="technology/gadgets","gadgets",N1208="technology/wearables","wearables",N1208="film &amp; video/television","television",N1208="film &amp; video/animation","animation",N1208="film &amp; video/science fiction","science fiction",N1208="film &amp; video/documentary","documentary",N1208="film &amp; video/drama","drama",N1208="film &amp; video/shorts","shorts",N1208="games/video games","video games",N1208="games/tabletop games","tabletop games",N1208="games/mobile games","mobile games",N1208="journalism/audio","audio",N1208="photography/people","people",N1208="photography/photobooks","photobooks",N1208="photography/places","places",N1208="photography/nature","nature",N1208="music/electronic music","electronic music",N1208="music/rock","rock",N1208="music/indie rock","indie rock",N1208="music/faith","faith",N1208="publishing/children's books","children's books",N1208="publishing/art books","art books",N1208="publishing/fiction","fiction",N1208="publishing/translations","translations",N1208="music/pop","pop",N1208="music/classical music","classical music",N1208="publishing/nonfiction","nonfiction",N1208="publishing/radio &amp; podcasts","radio &amp; podcasts",N1208="music/world music","world music",N1208="music/metal","metal",N1208="music/jazz","jazz","TRUE","FALSE")</f>
        <v>photobooks</v>
      </c>
      <c r="S1208" s="5">
        <f t="shared" si="74"/>
        <v>42772.776076388895</v>
      </c>
      <c r="T1208" s="5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72"/>
        <v>104.16766467065868</v>
      </c>
      <c r="P1209" s="24">
        <f t="shared" si="73"/>
        <v>123.37588652482269</v>
      </c>
      <c r="Q1209" t="str" cm="1">
        <f t="array" ref="Q1209">_xlfn.IFS(N1209="food/small batch","food",N1209="food/restaurants","food",N1209="food/food trucks","food",N1209="theater/spaces","theater",N1209="theater/musical","theater",N1209="theater/plays","theater",N1209="technology/web","technology",N1209="technology/space exploration","technology",N1209="technology/makerspaces","technology",N1209="technology/hardware","technology",N1209="technology/gadgets","technology",N1209="technology/wearables","technology",N1209="film &amp; video/television","film &amp; video",N1209="film &amp; video/animation","film &amp; video",N1209="film &amp; video/science fiction","film &amp; video",N1209="film &amp; video/documentary","film &amp; video",N1209="film &amp; video/drama","film &amp; video",N1209="film &amp; video/shorts","film &amp; video",N1209="games/video games","games",N1209="games/tabletop games","games",N1209="games/mobile games","games",N1209="journalism/audio","journalism",N1209="photography/people","photography",N1209="photography/photobooks","photography",N1209="photography/places","photography",N1209="photography/nature","photography",N1209="music/electronic music","music",N1209="music/rock","music",N1209="music/indie rock","music",N1209="music/faith","music",N1209="publishing/children's books","publishing",N1209="publishing/art books","publishing",N1209="publishing/fiction","publishing",N1209="publishing/translations","publishing",N1209="music/pop","music",N1209="music/classical music","music",N1209="publishing/nonfiction","publishing",N1209="publishing/radio &amp; podcasts","publishing",N1209="music/world music","music",N1209="music/metal","music",N1209="music/jazz","music","TRUE","FALSE")</f>
        <v>photography</v>
      </c>
      <c r="R1209" t="str" cm="1">
        <f t="array" ref="R1209">_xlfn.IFS(N1209="food/small batch","small batch",N1209="food/restaurants","retaurants",N1209="food/food trucks","food trucks",N1209="theater/spaces","spaces",N1209="theater/musical","musical",N1209="theater/plays","plays",N1209="technology/web","web",N1209="technology/space exploration","space exploration",N1209="technology/makerspaces","makerspaces",N1209="technology/hardware","hardware",N1209="technology/gadgets","gadgets",N1209="technology/wearables","wearables",N1209="film &amp; video/television","television",N1209="film &amp; video/animation","animation",N1209="film &amp; video/science fiction","science fiction",N1209="film &amp; video/documentary","documentary",N1209="film &amp; video/drama","drama",N1209="film &amp; video/shorts","shorts",N1209="games/video games","video games",N1209="games/tabletop games","tabletop games",N1209="games/mobile games","mobile games",N1209="journalism/audio","audio",N1209="photography/people","people",N1209="photography/photobooks","photobooks",N1209="photography/places","places",N1209="photography/nature","nature",N1209="music/electronic music","electronic music",N1209="music/rock","rock",N1209="music/indie rock","indie rock",N1209="music/faith","faith",N1209="publishing/children's books","children's books",N1209="publishing/art books","art books",N1209="publishing/fiction","fiction",N1209="publishing/translations","translations",N1209="music/pop","pop",N1209="music/classical music","classical music",N1209="publishing/nonfiction","nonfiction",N1209="publishing/radio &amp; podcasts","radio &amp; podcasts",N1209="music/world music","world music",N1209="music/metal","metal",N1209="music/jazz","jazz","TRUE","FALSE")</f>
        <v>photobooks</v>
      </c>
      <c r="S1209" s="5">
        <f t="shared" si="74"/>
        <v>42430.430243055554</v>
      </c>
      <c r="T1209" s="5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72"/>
        <v>155.29999999999998</v>
      </c>
      <c r="P1210" s="24">
        <f t="shared" si="73"/>
        <v>207.06666666666666</v>
      </c>
      <c r="Q1210" t="str" cm="1">
        <f t="array" ref="Q1210">_xlfn.IFS(N1210="food/small batch","food",N1210="food/restaurants","food",N1210="food/food trucks","food",N1210="theater/spaces","theater",N1210="theater/musical","theater",N1210="theater/plays","theater",N1210="technology/web","technology",N1210="technology/space exploration","technology",N1210="technology/makerspaces","technology",N1210="technology/hardware","technology",N1210="technology/gadgets","technology",N1210="technology/wearables","technology",N1210="film &amp; video/television","film &amp; video",N1210="film &amp; video/animation","film &amp; video",N1210="film &amp; video/science fiction","film &amp; video",N1210="film &amp; video/documentary","film &amp; video",N1210="film &amp; video/drama","film &amp; video",N1210="film &amp; video/shorts","film &amp; video",N1210="games/video games","games",N1210="games/tabletop games","games",N1210="games/mobile games","games",N1210="journalism/audio","journalism",N1210="photography/people","photography",N1210="photography/photobooks","photography",N1210="photography/places","photography",N1210="photography/nature","photography",N1210="music/electronic music","music",N1210="music/rock","music",N1210="music/indie rock","music",N1210="music/faith","music",N1210="publishing/children's books","publishing",N1210="publishing/art books","publishing",N1210="publishing/fiction","publishing",N1210="publishing/translations","publishing",N1210="music/pop","music",N1210="music/classical music","music",N1210="publishing/nonfiction","publishing",N1210="publishing/radio &amp; podcasts","publishing",N1210="music/world music","music",N1210="music/metal","music",N1210="music/jazz","music","TRUE","FALSE")</f>
        <v>photography</v>
      </c>
      <c r="R1210" t="str" cm="1">
        <f t="array" ref="R1210">_xlfn.IFS(N1210="food/small batch","small batch",N1210="food/restaurants","retaurants",N1210="food/food trucks","food trucks",N1210="theater/spaces","spaces",N1210="theater/musical","musical",N1210="theater/plays","plays",N1210="technology/web","web",N1210="technology/space exploration","space exploration",N1210="technology/makerspaces","makerspaces",N1210="technology/hardware","hardware",N1210="technology/gadgets","gadgets",N1210="technology/wearables","wearables",N1210="film &amp; video/television","television",N1210="film &amp; video/animation","animation",N1210="film &amp; video/science fiction","science fiction",N1210="film &amp; video/documentary","documentary",N1210="film &amp; video/drama","drama",N1210="film &amp; video/shorts","shorts",N1210="games/video games","video games",N1210="games/tabletop games","tabletop games",N1210="games/mobile games","mobile games",N1210="journalism/audio","audio",N1210="photography/people","people",N1210="photography/photobooks","photobooks",N1210="photography/places","places",N1210="photography/nature","nature",N1210="music/electronic music","electronic music",N1210="music/rock","rock",N1210="music/indie rock","indie rock",N1210="music/faith","faith",N1210="publishing/children's books","children's books",N1210="publishing/art books","art books",N1210="publishing/fiction","fiction",N1210="publishing/translations","translations",N1210="music/pop","pop",N1210="music/classical music","classical music",N1210="publishing/nonfiction","nonfiction",N1210="publishing/radio &amp; podcasts","radio &amp; podcasts",N1210="music/world music","world music",N1210="music/metal","metal",N1210="music/jazz","jazz","TRUE","FALSE")</f>
        <v>photobooks</v>
      </c>
      <c r="S1210" s="5">
        <f t="shared" si="74"/>
        <v>42423.709074074075</v>
      </c>
      <c r="T1210" s="5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72"/>
        <v>106</v>
      </c>
      <c r="P1211" s="24">
        <f t="shared" si="73"/>
        <v>138.2608695652174</v>
      </c>
      <c r="Q1211" t="str" cm="1">
        <f t="array" ref="Q1211">_xlfn.IFS(N1211="food/small batch","food",N1211="food/restaurants","food",N1211="food/food trucks","food",N1211="theater/spaces","theater",N1211="theater/musical","theater",N1211="theater/plays","theater",N1211="technology/web","technology",N1211="technology/space exploration","technology",N1211="technology/makerspaces","technology",N1211="technology/hardware","technology",N1211="technology/gadgets","technology",N1211="technology/wearables","technology",N1211="film &amp; video/television","film &amp; video",N1211="film &amp; video/animation","film &amp; video",N1211="film &amp; video/science fiction","film &amp; video",N1211="film &amp; video/documentary","film &amp; video",N1211="film &amp; video/drama","film &amp; video",N1211="film &amp; video/shorts","film &amp; video",N1211="games/video games","games",N1211="games/tabletop games","games",N1211="games/mobile games","games",N1211="journalism/audio","journalism",N1211="photography/people","photography",N1211="photography/photobooks","photography",N1211="photography/places","photography",N1211="photography/nature","photography",N1211="music/electronic music","music",N1211="music/rock","music",N1211="music/indie rock","music",N1211="music/faith","music",N1211="publishing/children's books","publishing",N1211="publishing/art books","publishing",N1211="publishing/fiction","publishing",N1211="publishing/translations","publishing",N1211="music/pop","music",N1211="music/classical music","music",N1211="publishing/nonfiction","publishing",N1211="publishing/radio &amp; podcasts","publishing",N1211="music/world music","music",N1211="music/metal","music",N1211="music/jazz","music","TRUE","FALSE")</f>
        <v>photography</v>
      </c>
      <c r="R1211" t="str" cm="1">
        <f t="array" ref="R1211">_xlfn.IFS(N1211="food/small batch","small batch",N1211="food/restaurants","retaurants",N1211="food/food trucks","food trucks",N1211="theater/spaces","spaces",N1211="theater/musical","musical",N1211="theater/plays","plays",N1211="technology/web","web",N1211="technology/space exploration","space exploration",N1211="technology/makerspaces","makerspaces",N1211="technology/hardware","hardware",N1211="technology/gadgets","gadgets",N1211="technology/wearables","wearables",N1211="film &amp; video/television","television",N1211="film &amp; video/animation","animation",N1211="film &amp; video/science fiction","science fiction",N1211="film &amp; video/documentary","documentary",N1211="film &amp; video/drama","drama",N1211="film &amp; video/shorts","shorts",N1211="games/video games","video games",N1211="games/tabletop games","tabletop games",N1211="games/mobile games","mobile games",N1211="journalism/audio","audio",N1211="photography/people","people",N1211="photography/photobooks","photobooks",N1211="photography/places","places",N1211="photography/nature","nature",N1211="music/electronic music","electronic music",N1211="music/rock","rock",N1211="music/indie rock","indie rock",N1211="music/faith","faith",N1211="publishing/children's books","children's books",N1211="publishing/art books","art books",N1211="publishing/fiction","fiction",N1211="publishing/translations","translations",N1211="music/pop","pop",N1211="music/classical music","classical music",N1211="publishing/nonfiction","nonfiction",N1211="publishing/radio &amp; podcasts","radio &amp; podcasts",N1211="music/world music","world music",N1211="music/metal","metal",N1211="music/jazz","jazz","TRUE","FALSE")</f>
        <v>photobooks</v>
      </c>
      <c r="S1211" s="5">
        <f t="shared" si="74"/>
        <v>42761.846122685187</v>
      </c>
      <c r="T1211" s="5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72"/>
        <v>254.31499999999997</v>
      </c>
      <c r="P1212" s="24">
        <f t="shared" si="73"/>
        <v>493.81553398058253</v>
      </c>
      <c r="Q1212" t="str" cm="1">
        <f t="array" ref="Q1212">_xlfn.IFS(N1212="food/small batch","food",N1212="food/restaurants","food",N1212="food/food trucks","food",N1212="theater/spaces","theater",N1212="theater/musical","theater",N1212="theater/plays","theater",N1212="technology/web","technology",N1212="technology/space exploration","technology",N1212="technology/makerspaces","technology",N1212="technology/hardware","technology",N1212="technology/gadgets","technology",N1212="technology/wearables","technology",N1212="film &amp; video/television","film &amp; video",N1212="film &amp; video/animation","film &amp; video",N1212="film &amp; video/science fiction","film &amp; video",N1212="film &amp; video/documentary","film &amp; video",N1212="film &amp; video/drama","film &amp; video",N1212="film &amp; video/shorts","film &amp; video",N1212="games/video games","games",N1212="games/tabletop games","games",N1212="games/mobile games","games",N1212="journalism/audio","journalism",N1212="photography/people","photography",N1212="photography/photobooks","photography",N1212="photography/places","photography",N1212="photography/nature","photography",N1212="music/electronic music","music",N1212="music/rock","music",N1212="music/indie rock","music",N1212="music/faith","music",N1212="publishing/children's books","publishing",N1212="publishing/art books","publishing",N1212="publishing/fiction","publishing",N1212="publishing/translations","publishing",N1212="music/pop","music",N1212="music/classical music","music",N1212="publishing/nonfiction","publishing",N1212="publishing/radio &amp; podcasts","publishing",N1212="music/world music","music",N1212="music/metal","music",N1212="music/jazz","music","TRUE","FALSE")</f>
        <v>photography</v>
      </c>
      <c r="R1212" t="str" cm="1">
        <f t="array" ref="R1212">_xlfn.IFS(N1212="food/small batch","small batch",N1212="food/restaurants","retaurants",N1212="food/food trucks","food trucks",N1212="theater/spaces","spaces",N1212="theater/musical","musical",N1212="theater/plays","plays",N1212="technology/web","web",N1212="technology/space exploration","space exploration",N1212="technology/makerspaces","makerspaces",N1212="technology/hardware","hardware",N1212="technology/gadgets","gadgets",N1212="technology/wearables","wearables",N1212="film &amp; video/television","television",N1212="film &amp; video/animation","animation",N1212="film &amp; video/science fiction","science fiction",N1212="film &amp; video/documentary","documentary",N1212="film &amp; video/drama","drama",N1212="film &amp; video/shorts","shorts",N1212="games/video games","video games",N1212="games/tabletop games","tabletop games",N1212="games/mobile games","mobile games",N1212="journalism/audio","audio",N1212="photography/people","people",N1212="photography/photobooks","photobooks",N1212="photography/places","places",N1212="photography/nature","nature",N1212="music/electronic music","electronic music",N1212="music/rock","rock",N1212="music/indie rock","indie rock",N1212="music/faith","faith",N1212="publishing/children's books","children's books",N1212="publishing/art books","art books",N1212="publishing/fiction","fiction",N1212="publishing/translations","translations",N1212="music/pop","pop",N1212="music/classical music","classical music",N1212="publishing/nonfiction","nonfiction",N1212="publishing/radio &amp; podcasts","radio &amp; podcasts",N1212="music/world music","world music",N1212="music/metal","metal",N1212="music/jazz","jazz","TRUE","FALSE")</f>
        <v>photobooks</v>
      </c>
      <c r="S1212" s="5">
        <f t="shared" si="74"/>
        <v>42132.941805555558</v>
      </c>
      <c r="T1212" s="5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72"/>
        <v>101.1</v>
      </c>
      <c r="P1213" s="24">
        <f t="shared" si="73"/>
        <v>168.5</v>
      </c>
      <c r="Q1213" t="str" cm="1">
        <f t="array" ref="Q1213">_xlfn.IFS(N1213="food/small batch","food",N1213="food/restaurants","food",N1213="food/food trucks","food",N1213="theater/spaces","theater",N1213="theater/musical","theater",N1213="theater/plays","theater",N1213="technology/web","technology",N1213="technology/space exploration","technology",N1213="technology/makerspaces","technology",N1213="technology/hardware","technology",N1213="technology/gadgets","technology",N1213="technology/wearables","technology",N1213="film &amp; video/television","film &amp; video",N1213="film &amp; video/animation","film &amp; video",N1213="film &amp; video/science fiction","film &amp; video",N1213="film &amp; video/documentary","film &amp; video",N1213="film &amp; video/drama","film &amp; video",N1213="film &amp; video/shorts","film &amp; video",N1213="games/video games","games",N1213="games/tabletop games","games",N1213="games/mobile games","games",N1213="journalism/audio","journalism",N1213="photography/people","photography",N1213="photography/photobooks","photography",N1213="photography/places","photography",N1213="photography/nature","photography",N1213="music/electronic music","music",N1213="music/rock","music",N1213="music/indie rock","music",N1213="music/faith","music",N1213="publishing/children's books","publishing",N1213="publishing/art books","publishing",N1213="publishing/fiction","publishing",N1213="publishing/translations","publishing",N1213="music/pop","music",N1213="music/classical music","music",N1213="publishing/nonfiction","publishing",N1213="publishing/radio &amp; podcasts","publishing",N1213="music/world music","music",N1213="music/metal","music",N1213="music/jazz","music","TRUE","FALSE")</f>
        <v>photography</v>
      </c>
      <c r="R1213" t="str" cm="1">
        <f t="array" ref="R1213">_xlfn.IFS(N1213="food/small batch","small batch",N1213="food/restaurants","retaurants",N1213="food/food trucks","food trucks",N1213="theater/spaces","spaces",N1213="theater/musical","musical",N1213="theater/plays","plays",N1213="technology/web","web",N1213="technology/space exploration","space exploration",N1213="technology/makerspaces","makerspaces",N1213="technology/hardware","hardware",N1213="technology/gadgets","gadgets",N1213="technology/wearables","wearables",N1213="film &amp; video/television","television",N1213="film &amp; video/animation","animation",N1213="film &amp; video/science fiction","science fiction",N1213="film &amp; video/documentary","documentary",N1213="film &amp; video/drama","drama",N1213="film &amp; video/shorts","shorts",N1213="games/video games","video games",N1213="games/tabletop games","tabletop games",N1213="games/mobile games","mobile games",N1213="journalism/audio","audio",N1213="photography/people","people",N1213="photography/photobooks","photobooks",N1213="photography/places","places",N1213="photography/nature","nature",N1213="music/electronic music","electronic music",N1213="music/rock","rock",N1213="music/indie rock","indie rock",N1213="music/faith","faith",N1213="publishing/children's books","children's books",N1213="publishing/art books","art books",N1213="publishing/fiction","fiction",N1213="publishing/translations","translations",N1213="music/pop","pop",N1213="music/classical music","classical music",N1213="publishing/nonfiction","nonfiction",N1213="publishing/radio &amp; podcasts","radio &amp; podcasts",N1213="music/world music","world music",N1213="music/metal","metal",N1213="music/jazz","jazz","TRUE","FALSE")</f>
        <v>photobooks</v>
      </c>
      <c r="S1213" s="5">
        <f t="shared" si="74"/>
        <v>42515.866446759261</v>
      </c>
      <c r="T1213" s="5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72"/>
        <v>129.04</v>
      </c>
      <c r="P1214" s="24">
        <f t="shared" si="73"/>
        <v>38.867469879518069</v>
      </c>
      <c r="Q1214" t="str" cm="1">
        <f t="array" ref="Q1214">_xlfn.IFS(N1214="food/small batch","food",N1214="food/restaurants","food",N1214="food/food trucks","food",N1214="theater/spaces","theater",N1214="theater/musical","theater",N1214="theater/plays","theater",N1214="technology/web","technology",N1214="technology/space exploration","technology",N1214="technology/makerspaces","technology",N1214="technology/hardware","technology",N1214="technology/gadgets","technology",N1214="technology/wearables","technology",N1214="film &amp; video/television","film &amp; video",N1214="film &amp; video/animation","film &amp; video",N1214="film &amp; video/science fiction","film &amp; video",N1214="film &amp; video/documentary","film &amp; video",N1214="film &amp; video/drama","film &amp; video",N1214="film &amp; video/shorts","film &amp; video",N1214="games/video games","games",N1214="games/tabletop games","games",N1214="games/mobile games","games",N1214="journalism/audio","journalism",N1214="photography/people","photography",N1214="photography/photobooks","photography",N1214="photography/places","photography",N1214="photography/nature","photography",N1214="music/electronic music","music",N1214="music/rock","music",N1214="music/indie rock","music",N1214="music/faith","music",N1214="publishing/children's books","publishing",N1214="publishing/art books","publishing",N1214="publishing/fiction","publishing",N1214="publishing/translations","publishing",N1214="music/pop","music",N1214="music/classical music","music",N1214="publishing/nonfiction","publishing",N1214="publishing/radio &amp; podcasts","publishing",N1214="music/world music","music",N1214="music/metal","music",N1214="music/jazz","music","TRUE","FALSE")</f>
        <v>photography</v>
      </c>
      <c r="R1214" t="str" cm="1">
        <f t="array" ref="R1214">_xlfn.IFS(N1214="food/small batch","small batch",N1214="food/restaurants","retaurants",N1214="food/food trucks","food trucks",N1214="theater/spaces","spaces",N1214="theater/musical","musical",N1214="theater/plays","plays",N1214="technology/web","web",N1214="technology/space exploration","space exploration",N1214="technology/makerspaces","makerspaces",N1214="technology/hardware","hardware",N1214="technology/gadgets","gadgets",N1214="technology/wearables","wearables",N1214="film &amp; video/television","television",N1214="film &amp; video/animation","animation",N1214="film &amp; video/science fiction","science fiction",N1214="film &amp; video/documentary","documentary",N1214="film &amp; video/drama","drama",N1214="film &amp; video/shorts","shorts",N1214="games/video games","video games",N1214="games/tabletop games","tabletop games",N1214="games/mobile games","mobile games",N1214="journalism/audio","audio",N1214="photography/people","people",N1214="photography/photobooks","photobooks",N1214="photography/places","places",N1214="photography/nature","nature",N1214="music/electronic music","electronic music",N1214="music/rock","rock",N1214="music/indie rock","indie rock",N1214="music/faith","faith",N1214="publishing/children's books","children's books",N1214="publishing/art books","art books",N1214="publishing/fiction","fiction",N1214="publishing/translations","translations",N1214="music/pop","pop",N1214="music/classical music","classical music",N1214="publishing/nonfiction","nonfiction",N1214="publishing/radio &amp; podcasts","radio &amp; podcasts",N1214="music/world music","world music",N1214="music/metal","metal",N1214="music/jazz","jazz","TRUE","FALSE")</f>
        <v>photobooks</v>
      </c>
      <c r="S1214" s="5">
        <f t="shared" si="74"/>
        <v>42318.950173611112</v>
      </c>
      <c r="T1214" s="5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72"/>
        <v>102.23076923076924</v>
      </c>
      <c r="P1215" s="24">
        <f t="shared" si="73"/>
        <v>61.527777777777779</v>
      </c>
      <c r="Q1215" t="str" cm="1">
        <f t="array" ref="Q1215">_xlfn.IFS(N1215="food/small batch","food",N1215="food/restaurants","food",N1215="food/food trucks","food",N1215="theater/spaces","theater",N1215="theater/musical","theater",N1215="theater/plays","theater",N1215="technology/web","technology",N1215="technology/space exploration","technology",N1215="technology/makerspaces","technology",N1215="technology/hardware","technology",N1215="technology/gadgets","technology",N1215="technology/wearables","technology",N1215="film &amp; video/television","film &amp; video",N1215="film &amp; video/animation","film &amp; video",N1215="film &amp; video/science fiction","film &amp; video",N1215="film &amp; video/documentary","film &amp; video",N1215="film &amp; video/drama","film &amp; video",N1215="film &amp; video/shorts","film &amp; video",N1215="games/video games","games",N1215="games/tabletop games","games",N1215="games/mobile games","games",N1215="journalism/audio","journalism",N1215="photography/people","photography",N1215="photography/photobooks","photography",N1215="photography/places","photography",N1215="photography/nature","photography",N1215="music/electronic music","music",N1215="music/rock","music",N1215="music/indie rock","music",N1215="music/faith","music",N1215="publishing/children's books","publishing",N1215="publishing/art books","publishing",N1215="publishing/fiction","publishing",N1215="publishing/translations","publishing",N1215="music/pop","music",N1215="music/classical music","music",N1215="publishing/nonfiction","publishing",N1215="publishing/radio &amp; podcasts","publishing",N1215="music/world music","music",N1215="music/metal","music",N1215="music/jazz","music","TRUE","FALSE")</f>
        <v>photography</v>
      </c>
      <c r="R1215" t="str" cm="1">
        <f t="array" ref="R1215">_xlfn.IFS(N1215="food/small batch","small batch",N1215="food/restaurants","retaurants",N1215="food/food trucks","food trucks",N1215="theater/spaces","spaces",N1215="theater/musical","musical",N1215="theater/plays","plays",N1215="technology/web","web",N1215="technology/space exploration","space exploration",N1215="technology/makerspaces","makerspaces",N1215="technology/hardware","hardware",N1215="technology/gadgets","gadgets",N1215="technology/wearables","wearables",N1215="film &amp; video/television","television",N1215="film &amp; video/animation","animation",N1215="film &amp; video/science fiction","science fiction",N1215="film &amp; video/documentary","documentary",N1215="film &amp; video/drama","drama",N1215="film &amp; video/shorts","shorts",N1215="games/video games","video games",N1215="games/tabletop games","tabletop games",N1215="games/mobile games","mobile games",N1215="journalism/audio","audio",N1215="photography/people","people",N1215="photography/photobooks","photobooks",N1215="photography/places","places",N1215="photography/nature","nature",N1215="music/electronic music","electronic music",N1215="music/rock","rock",N1215="music/indie rock","indie rock",N1215="music/faith","faith",N1215="publishing/children's books","children's books",N1215="publishing/art books","art books",N1215="publishing/fiction","fiction",N1215="publishing/translations","translations",N1215="music/pop","pop",N1215="music/classical music","classical music",N1215="publishing/nonfiction","nonfiction",N1215="publishing/radio &amp; podcasts","radio &amp; podcasts",N1215="music/world music","world music",N1215="music/metal","metal",N1215="music/jazz","jazz","TRUE","FALSE")</f>
        <v>photobooks</v>
      </c>
      <c r="S1215" s="5">
        <f t="shared" si="74"/>
        <v>42731.755787037036</v>
      </c>
      <c r="T1215" s="5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72"/>
        <v>131.80000000000001</v>
      </c>
      <c r="P1216" s="24">
        <f t="shared" si="73"/>
        <v>105.44</v>
      </c>
      <c r="Q1216" t="str" cm="1">
        <f t="array" ref="Q1216">_xlfn.IFS(N1216="food/small batch","food",N1216="food/restaurants","food",N1216="food/food trucks","food",N1216="theater/spaces","theater",N1216="theater/musical","theater",N1216="theater/plays","theater",N1216="technology/web","technology",N1216="technology/space exploration","technology",N1216="technology/makerspaces","technology",N1216="technology/hardware","technology",N1216="technology/gadgets","technology",N1216="technology/wearables","technology",N1216="film &amp; video/television","film &amp; video",N1216="film &amp; video/animation","film &amp; video",N1216="film &amp; video/science fiction","film &amp; video",N1216="film &amp; video/documentary","film &amp; video",N1216="film &amp; video/drama","film &amp; video",N1216="film &amp; video/shorts","film &amp; video",N1216="games/video games","games",N1216="games/tabletop games","games",N1216="games/mobile games","games",N1216="journalism/audio","journalism",N1216="photography/people","photography",N1216="photography/photobooks","photography",N1216="photography/places","photography",N1216="photography/nature","photography",N1216="music/electronic music","music",N1216="music/rock","music",N1216="music/indie rock","music",N1216="music/faith","music",N1216="publishing/children's books","publishing",N1216="publishing/art books","publishing",N1216="publishing/fiction","publishing",N1216="publishing/translations","publishing",N1216="music/pop","music",N1216="music/classical music","music",N1216="publishing/nonfiction","publishing",N1216="publishing/radio &amp; podcasts","publishing",N1216="music/world music","music",N1216="music/metal","music",N1216="music/jazz","music","TRUE","FALSE")</f>
        <v>photography</v>
      </c>
      <c r="R1216" t="str" cm="1">
        <f t="array" ref="R1216">_xlfn.IFS(N1216="food/small batch","small batch",N1216="food/restaurants","retaurants",N1216="food/food trucks","food trucks",N1216="theater/spaces","spaces",N1216="theater/musical","musical",N1216="theater/plays","plays",N1216="technology/web","web",N1216="technology/space exploration","space exploration",N1216="technology/makerspaces","makerspaces",N1216="technology/hardware","hardware",N1216="technology/gadgets","gadgets",N1216="technology/wearables","wearables",N1216="film &amp; video/television","television",N1216="film &amp; video/animation","animation",N1216="film &amp; video/science fiction","science fiction",N1216="film &amp; video/documentary","documentary",N1216="film &amp; video/drama","drama",N1216="film &amp; video/shorts","shorts",N1216="games/video games","video games",N1216="games/tabletop games","tabletop games",N1216="games/mobile games","mobile games",N1216="journalism/audio","audio",N1216="photography/people","people",N1216="photography/photobooks","photobooks",N1216="photography/places","places",N1216="photography/nature","nature",N1216="music/electronic music","electronic music",N1216="music/rock","rock",N1216="music/indie rock","indie rock",N1216="music/faith","faith",N1216="publishing/children's books","children's books",N1216="publishing/art books","art books",N1216="publishing/fiction","fiction",N1216="publishing/translations","translations",N1216="music/pop","pop",N1216="music/classical music","classical music",N1216="publishing/nonfiction","nonfiction",N1216="publishing/radio &amp; podcasts","radio &amp; podcasts",N1216="music/world music","world music",N1216="music/metal","metal",N1216="music/jazz","jazz","TRUE","FALSE")</f>
        <v>photobooks</v>
      </c>
      <c r="S1216" s="5">
        <f t="shared" si="74"/>
        <v>42104.840335648143</v>
      </c>
      <c r="T1216" s="5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72"/>
        <v>786.0802000000001</v>
      </c>
      <c r="P1217" s="24">
        <f t="shared" si="73"/>
        <v>71.592003642987251</v>
      </c>
      <c r="Q1217" t="str" cm="1">
        <f t="array" ref="Q1217">_xlfn.IFS(N1217="food/small batch","food",N1217="food/restaurants","food",N1217="food/food trucks","food",N1217="theater/spaces","theater",N1217="theater/musical","theater",N1217="theater/plays","theater",N1217="technology/web","technology",N1217="technology/space exploration","technology",N1217="technology/makerspaces","technology",N1217="technology/hardware","technology",N1217="technology/gadgets","technology",N1217="technology/wearables","technology",N1217="film &amp; video/television","film &amp; video",N1217="film &amp; video/animation","film &amp; video",N1217="film &amp; video/science fiction","film &amp; video",N1217="film &amp; video/documentary","film &amp; video",N1217="film &amp; video/drama","film &amp; video",N1217="film &amp; video/shorts","film &amp; video",N1217="games/video games","games",N1217="games/tabletop games","games",N1217="games/mobile games","games",N1217="journalism/audio","journalism",N1217="photography/people","photography",N1217="photography/photobooks","photography",N1217="photography/places","photography",N1217="photography/nature","photography",N1217="music/electronic music","music",N1217="music/rock","music",N1217="music/indie rock","music",N1217="music/faith","music",N1217="publishing/children's books","publishing",N1217="publishing/art books","publishing",N1217="publishing/fiction","publishing",N1217="publishing/translations","publishing",N1217="music/pop","music",N1217="music/classical music","music",N1217="publishing/nonfiction","publishing",N1217="publishing/radio &amp; podcasts","publishing",N1217="music/world music","music",N1217="music/metal","music",N1217="music/jazz","music","TRUE","FALSE")</f>
        <v>photography</v>
      </c>
      <c r="R1217" t="str" cm="1">
        <f t="array" ref="R1217">_xlfn.IFS(N1217="food/small batch","small batch",N1217="food/restaurants","retaurants",N1217="food/food trucks","food trucks",N1217="theater/spaces","spaces",N1217="theater/musical","musical",N1217="theater/plays","plays",N1217="technology/web","web",N1217="technology/space exploration","space exploration",N1217="technology/makerspaces","makerspaces",N1217="technology/hardware","hardware",N1217="technology/gadgets","gadgets",N1217="technology/wearables","wearables",N1217="film &amp; video/television","television",N1217="film &amp; video/animation","animation",N1217="film &amp; video/science fiction","science fiction",N1217="film &amp; video/documentary","documentary",N1217="film &amp; video/drama","drama",N1217="film &amp; video/shorts","shorts",N1217="games/video games","video games",N1217="games/tabletop games","tabletop games",N1217="games/mobile games","mobile games",N1217="journalism/audio","audio",N1217="photography/people","people",N1217="photography/photobooks","photobooks",N1217="photography/places","places",N1217="photography/nature","nature",N1217="music/electronic music","electronic music",N1217="music/rock","rock",N1217="music/indie rock","indie rock",N1217="music/faith","faith",N1217="publishing/children's books","children's books",N1217="publishing/art books","art books",N1217="publishing/fiction","fiction",N1217="publishing/translations","translations",N1217="music/pop","pop",N1217="music/classical music","classical music",N1217="publishing/nonfiction","nonfiction",N1217="publishing/radio &amp; podcasts","radio &amp; podcasts",N1217="music/world music","world music",N1217="music/metal","metal",N1217="music/jazz","jazz","TRUE","FALSE")</f>
        <v>photobooks</v>
      </c>
      <c r="S1217" s="5">
        <f t="shared" si="74"/>
        <v>41759.923101851848</v>
      </c>
      <c r="T1217" s="5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72"/>
        <v>145.70000000000002</v>
      </c>
      <c r="P1218" s="24">
        <f t="shared" si="73"/>
        <v>91.882882882882882</v>
      </c>
      <c r="Q1218" t="str" cm="1">
        <f t="array" ref="Q1218">_xlfn.IFS(N1218="food/small batch","food",N1218="food/restaurants","food",N1218="food/food trucks","food",N1218="theater/spaces","theater",N1218="theater/musical","theater",N1218="theater/plays","theater",N1218="technology/web","technology",N1218="technology/space exploration","technology",N1218="technology/makerspaces","technology",N1218="technology/hardware","technology",N1218="technology/gadgets","technology",N1218="technology/wearables","technology",N1218="film &amp; video/television","film &amp; video",N1218="film &amp; video/animation","film &amp; video",N1218="film &amp; video/science fiction","film &amp; video",N1218="film &amp; video/documentary","film &amp; video",N1218="film &amp; video/drama","film &amp; video",N1218="film &amp; video/shorts","film &amp; video",N1218="games/video games","games",N1218="games/tabletop games","games",N1218="games/mobile games","games",N1218="journalism/audio","journalism",N1218="photography/people","photography",N1218="photography/photobooks","photography",N1218="photography/places","photography",N1218="photography/nature","photography",N1218="music/electronic music","music",N1218="music/rock","music",N1218="music/indie rock","music",N1218="music/faith","music",N1218="publishing/children's books","publishing",N1218="publishing/art books","publishing",N1218="publishing/fiction","publishing",N1218="publishing/translations","publishing",N1218="music/pop","music",N1218="music/classical music","music",N1218="publishing/nonfiction","publishing",N1218="publishing/radio &amp; podcasts","publishing",N1218="music/world music","music",N1218="music/metal","music",N1218="music/jazz","music","TRUE","FALSE")</f>
        <v>photography</v>
      </c>
      <c r="R1218" t="str" cm="1">
        <f t="array" ref="R1218">_xlfn.IFS(N1218="food/small batch","small batch",N1218="food/restaurants","retaurants",N1218="food/food trucks","food trucks",N1218="theater/spaces","spaces",N1218="theater/musical","musical",N1218="theater/plays","plays",N1218="technology/web","web",N1218="technology/space exploration","space exploration",N1218="technology/makerspaces","makerspaces",N1218="technology/hardware","hardware",N1218="technology/gadgets","gadgets",N1218="technology/wearables","wearables",N1218="film &amp; video/television","television",N1218="film &amp; video/animation","animation",N1218="film &amp; video/science fiction","science fiction",N1218="film &amp; video/documentary","documentary",N1218="film &amp; video/drama","drama",N1218="film &amp; video/shorts","shorts",N1218="games/video games","video games",N1218="games/tabletop games","tabletop games",N1218="games/mobile games","mobile games",N1218="journalism/audio","audio",N1218="photography/people","people",N1218="photography/photobooks","photobooks",N1218="photography/places","places",N1218="photography/nature","nature",N1218="music/electronic music","electronic music",N1218="music/rock","rock",N1218="music/indie rock","indie rock",N1218="music/faith","faith",N1218="publishing/children's books","children's books",N1218="publishing/art books","art books",N1218="publishing/fiction","fiction",N1218="publishing/translations","translations",N1218="music/pop","pop",N1218="music/classical music","classical music",N1218="publishing/nonfiction","nonfiction",N1218="publishing/radio &amp; podcasts","radio &amp; podcasts",N1218="music/world music","world music",N1218="music/metal","metal",N1218="music/jazz","jazz","TRUE","FALSE")</f>
        <v>photobooks</v>
      </c>
      <c r="S1218" s="5">
        <f t="shared" si="74"/>
        <v>42247.616400462968</v>
      </c>
      <c r="T1218" s="5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ref="O1219:O1282" si="76">(E1219/D1219)*100</f>
        <v>102.60000000000001</v>
      </c>
      <c r="P1219" s="24">
        <f t="shared" ref="P1219:P1282" si="77">E1219/L1219</f>
        <v>148.57377049180329</v>
      </c>
      <c r="Q1219" t="str" cm="1">
        <f t="array" ref="Q1219">_xlfn.IFS(N1219="food/small batch","food",N1219="food/restaurants","food",N1219="food/food trucks","food",N1219="theater/spaces","theater",N1219="theater/musical","theater",N1219="theater/plays","theater",N1219="technology/web","technology",N1219="technology/space exploration","technology",N1219="technology/makerspaces","technology",N1219="technology/hardware","technology",N1219="technology/gadgets","technology",N1219="technology/wearables","technology",N1219="film &amp; video/television","film &amp; video",N1219="film &amp; video/animation","film &amp; video",N1219="film &amp; video/science fiction","film &amp; video",N1219="film &amp; video/documentary","film &amp; video",N1219="film &amp; video/drama","film &amp; video",N1219="film &amp; video/shorts","film &amp; video",N1219="games/video games","games",N1219="games/tabletop games","games",N1219="games/mobile games","games",N1219="journalism/audio","journalism",N1219="photography/people","photography",N1219="photography/photobooks","photography",N1219="photography/places","photography",N1219="photography/nature","photography",N1219="music/electronic music","music",N1219="music/rock","music",N1219="music/indie rock","music",N1219="music/faith","music",N1219="publishing/children's books","publishing",N1219="publishing/art books","publishing",N1219="publishing/fiction","publishing",N1219="publishing/translations","publishing",N1219="music/pop","music",N1219="music/classical music","music",N1219="publishing/nonfiction","publishing",N1219="publishing/radio &amp; podcasts","publishing",N1219="music/world music","music",N1219="music/metal","music",N1219="music/jazz","music","TRUE","FALSE")</f>
        <v>photography</v>
      </c>
      <c r="R1219" t="str" cm="1">
        <f t="array" ref="R1219">_xlfn.IFS(N1219="food/small batch","small batch",N1219="food/restaurants","retaurants",N1219="food/food trucks","food trucks",N1219="theater/spaces","spaces",N1219="theater/musical","musical",N1219="theater/plays","plays",N1219="technology/web","web",N1219="technology/space exploration","space exploration",N1219="technology/makerspaces","makerspaces",N1219="technology/hardware","hardware",N1219="technology/gadgets","gadgets",N1219="technology/wearables","wearables",N1219="film &amp; video/television","television",N1219="film &amp; video/animation","animation",N1219="film &amp; video/science fiction","science fiction",N1219="film &amp; video/documentary","documentary",N1219="film &amp; video/drama","drama",N1219="film &amp; video/shorts","shorts",N1219="games/video games","video games",N1219="games/tabletop games","tabletop games",N1219="games/mobile games","mobile games",N1219="journalism/audio","audio",N1219="photography/people","people",N1219="photography/photobooks","photobooks",N1219="photography/places","places",N1219="photography/nature","nature",N1219="music/electronic music","electronic music",N1219="music/rock","rock",N1219="music/indie rock","indie rock",N1219="music/faith","faith",N1219="publishing/children's books","children's books",N1219="publishing/art books","art books",N1219="publishing/fiction","fiction",N1219="publishing/translations","translations",N1219="music/pop","pop",N1219="music/classical music","classical music",N1219="publishing/nonfiction","nonfiction",N1219="publishing/radio &amp; podcasts","radio &amp; podcasts",N1219="music/world music","world music",N1219="music/metal","metal",N1219="music/jazz","jazz","TRUE","FALSE")</f>
        <v>photobooks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76"/>
        <v>172.27777777777777</v>
      </c>
      <c r="P1220" s="24">
        <f t="shared" si="77"/>
        <v>174.2134831460674</v>
      </c>
      <c r="Q1220" t="str" cm="1">
        <f t="array" ref="Q1220">_xlfn.IFS(N1220="food/small batch","food",N1220="food/restaurants","food",N1220="food/food trucks","food",N1220="theater/spaces","theater",N1220="theater/musical","theater",N1220="theater/plays","theater",N1220="technology/web","technology",N1220="technology/space exploration","technology",N1220="technology/makerspaces","technology",N1220="technology/hardware","technology",N1220="technology/gadgets","technology",N1220="technology/wearables","technology",N1220="film &amp; video/television","film &amp; video",N1220="film &amp; video/animation","film &amp; video",N1220="film &amp; video/science fiction","film &amp; video",N1220="film &amp; video/documentary","film &amp; video",N1220="film &amp; video/drama","film &amp; video",N1220="film &amp; video/shorts","film &amp; video",N1220="games/video games","games",N1220="games/tabletop games","games",N1220="games/mobile games","games",N1220="journalism/audio","journalism",N1220="photography/people","photography",N1220="photography/photobooks","photography",N1220="photography/places","photography",N1220="photography/nature","photography",N1220="music/electronic music","music",N1220="music/rock","music",N1220="music/indie rock","music",N1220="music/faith","music",N1220="publishing/children's books","publishing",N1220="publishing/art books","publishing",N1220="publishing/fiction","publishing",N1220="publishing/translations","publishing",N1220="music/pop","music",N1220="music/classical music","music",N1220="publishing/nonfiction","publishing",N1220="publishing/radio &amp; podcasts","publishing",N1220="music/world music","music",N1220="music/metal","music",N1220="music/jazz","music","TRUE","FALSE")</f>
        <v>photography</v>
      </c>
      <c r="R1220" t="str" cm="1">
        <f t="array" ref="R1220">_xlfn.IFS(N1220="food/small batch","small batch",N1220="food/restaurants","retaurants",N1220="food/food trucks","food trucks",N1220="theater/spaces","spaces",N1220="theater/musical","musical",N1220="theater/plays","plays",N1220="technology/web","web",N1220="technology/space exploration","space exploration",N1220="technology/makerspaces","makerspaces",N1220="technology/hardware","hardware",N1220="technology/gadgets","gadgets",N1220="technology/wearables","wearables",N1220="film &amp; video/television","television",N1220="film &amp; video/animation","animation",N1220="film &amp; video/science fiction","science fiction",N1220="film &amp; video/documentary","documentary",N1220="film &amp; video/drama","drama",N1220="film &amp; video/shorts","shorts",N1220="games/video games","video games",N1220="games/tabletop games","tabletop games",N1220="games/mobile games","mobile games",N1220="journalism/audio","audio",N1220="photography/people","people",N1220="photography/photobooks","photobooks",N1220="photography/places","places",N1220="photography/nature","nature",N1220="music/electronic music","electronic music",N1220="music/rock","rock",N1220="music/indie rock","indie rock",N1220="music/faith","faith",N1220="publishing/children's books","children's books",N1220="publishing/art books","art books",N1220="publishing/fiction","fiction",N1220="publishing/translations","translations",N1220="music/pop","pop",N1220="music/classical music","classical music",N1220="publishing/nonfiction","nonfiction",N1220="publishing/radio &amp; podcasts","radio &amp; podcasts",N1220="music/world music","world music",N1220="music/metal","metal",N1220="music/jazz","jazz","TRUE","FALSE")</f>
        <v>photobooks</v>
      </c>
      <c r="S1220" s="5">
        <f t="shared" si="78"/>
        <v>42278.662037037036</v>
      </c>
      <c r="T1220" s="5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si="76"/>
        <v>159.16819571865443</v>
      </c>
      <c r="P1221" s="24">
        <f t="shared" si="77"/>
        <v>102.86166007905139</v>
      </c>
      <c r="Q1221" t="str" cm="1">
        <f t="array" ref="Q1221">_xlfn.IFS(N1221="food/small batch","food",N1221="food/restaurants","food",N1221="food/food trucks","food",N1221="theater/spaces","theater",N1221="theater/musical","theater",N1221="theater/plays","theater",N1221="technology/web","technology",N1221="technology/space exploration","technology",N1221="technology/makerspaces","technology",N1221="technology/hardware","technology",N1221="technology/gadgets","technology",N1221="technology/wearables","technology",N1221="film &amp; video/television","film &amp; video",N1221="film &amp; video/animation","film &amp; video",N1221="film &amp; video/science fiction","film &amp; video",N1221="film &amp; video/documentary","film &amp; video",N1221="film &amp; video/drama","film &amp; video",N1221="film &amp; video/shorts","film &amp; video",N1221="games/video games","games",N1221="games/tabletop games","games",N1221="games/mobile games","games",N1221="journalism/audio","journalism",N1221="photography/people","photography",N1221="photography/photobooks","photography",N1221="photography/places","photography",N1221="photography/nature","photography",N1221="music/electronic music","music",N1221="music/rock","music",N1221="music/indie rock","music",N1221="music/faith","music",N1221="publishing/children's books","publishing",N1221="publishing/art books","publishing",N1221="publishing/fiction","publishing",N1221="publishing/translations","publishing",N1221="music/pop","music",N1221="music/classical music","music",N1221="publishing/nonfiction","publishing",N1221="publishing/radio &amp; podcasts","publishing",N1221="music/world music","music",N1221="music/metal","music",N1221="music/jazz","music","TRUE","FALSE")</f>
        <v>photography</v>
      </c>
      <c r="R1221" t="str" cm="1">
        <f t="array" ref="R1221">_xlfn.IFS(N1221="food/small batch","small batch",N1221="food/restaurants","retaurants",N1221="food/food trucks","food trucks",N1221="theater/spaces","spaces",N1221="theater/musical","musical",N1221="theater/plays","plays",N1221="technology/web","web",N1221="technology/space exploration","space exploration",N1221="technology/makerspaces","makerspaces",N1221="technology/hardware","hardware",N1221="technology/gadgets","gadgets",N1221="technology/wearables","wearables",N1221="film &amp; video/television","television",N1221="film &amp; video/animation","animation",N1221="film &amp; video/science fiction","science fiction",N1221="film &amp; video/documentary","documentary",N1221="film &amp; video/drama","drama",N1221="film &amp; video/shorts","shorts",N1221="games/video games","video games",N1221="games/tabletop games","tabletop games",N1221="games/mobile games","mobile games",N1221="journalism/audio","audio",N1221="photography/people","people",N1221="photography/photobooks","photobooks",N1221="photography/places","places",N1221="photography/nature","nature",N1221="music/electronic music","electronic music",N1221="music/rock","rock",N1221="music/indie rock","indie rock",N1221="music/faith","faith",N1221="publishing/children's books","children's books",N1221="publishing/art books","art books",N1221="publishing/fiction","fiction",N1221="publishing/translations","translations",N1221="music/pop","pop",N1221="music/classical music","classical music",N1221="publishing/nonfiction","nonfiction",N1221="publishing/radio &amp; podcasts","radio &amp; podcasts",N1221="music/world music","world music",N1221="music/metal","metal",N1221="music/jazz","jazz","TRUE","FALSE")</f>
        <v>photobooks</v>
      </c>
      <c r="S1221" s="5">
        <f t="shared" si="78"/>
        <v>42633.461956018517</v>
      </c>
      <c r="T1221" s="5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76"/>
        <v>103.76666666666668</v>
      </c>
      <c r="P1222" s="24">
        <f t="shared" si="77"/>
        <v>111.17857142857143</v>
      </c>
      <c r="Q1222" t="str" cm="1">
        <f t="array" ref="Q1222">_xlfn.IFS(N1222="food/small batch","food",N1222="food/restaurants","food",N1222="food/food trucks","food",N1222="theater/spaces","theater",N1222="theater/musical","theater",N1222="theater/plays","theater",N1222="technology/web","technology",N1222="technology/space exploration","technology",N1222="technology/makerspaces","technology",N1222="technology/hardware","technology",N1222="technology/gadgets","technology",N1222="technology/wearables","technology",N1222="film &amp; video/television","film &amp; video",N1222="film &amp; video/animation","film &amp; video",N1222="film &amp; video/science fiction","film &amp; video",N1222="film &amp; video/documentary","film &amp; video",N1222="film &amp; video/drama","film &amp; video",N1222="film &amp; video/shorts","film &amp; video",N1222="games/video games","games",N1222="games/tabletop games","games",N1222="games/mobile games","games",N1222="journalism/audio","journalism",N1222="photography/people","photography",N1222="photography/photobooks","photography",N1222="photography/places","photography",N1222="photography/nature","photography",N1222="music/electronic music","music",N1222="music/rock","music",N1222="music/indie rock","music",N1222="music/faith","music",N1222="publishing/children's books","publishing",N1222="publishing/art books","publishing",N1222="publishing/fiction","publishing",N1222="publishing/translations","publishing",N1222="music/pop","music",N1222="music/classical music","music",N1222="publishing/nonfiction","publishing",N1222="publishing/radio &amp; podcasts","publishing",N1222="music/world music","music",N1222="music/metal","music",N1222="music/jazz","music","TRUE","FALSE")</f>
        <v>photography</v>
      </c>
      <c r="R1222" t="str" cm="1">
        <f t="array" ref="R1222">_xlfn.IFS(N1222="food/small batch","small batch",N1222="food/restaurants","retaurants",N1222="food/food trucks","food trucks",N1222="theater/spaces","spaces",N1222="theater/musical","musical",N1222="theater/plays","plays",N1222="technology/web","web",N1222="technology/space exploration","space exploration",N1222="technology/makerspaces","makerspaces",N1222="technology/hardware","hardware",N1222="technology/gadgets","gadgets",N1222="technology/wearables","wearables",N1222="film &amp; video/television","television",N1222="film &amp; video/animation","animation",N1222="film &amp; video/science fiction","science fiction",N1222="film &amp; video/documentary","documentary",N1222="film &amp; video/drama","drama",N1222="film &amp; video/shorts","shorts",N1222="games/video games","video games",N1222="games/tabletop games","tabletop games",N1222="games/mobile games","mobile games",N1222="journalism/audio","audio",N1222="photography/people","people",N1222="photography/photobooks","photobooks",N1222="photography/places","places",N1222="photography/nature","nature",N1222="music/electronic music","electronic music",N1222="music/rock","rock",N1222="music/indie rock","indie rock",N1222="music/faith","faith",N1222="publishing/children's books","children's books",N1222="publishing/art books","art books",N1222="publishing/fiction","fiction",N1222="publishing/translations","translations",N1222="music/pop","pop",N1222="music/classical music","classical music",N1222="publishing/nonfiction","nonfiction",N1222="publishing/radio &amp; podcasts","radio &amp; podcasts",N1222="music/world music","world music",N1222="music/metal","metal",N1222="music/jazz","jazz","TRUE","FALSE")</f>
        <v>photobooks</v>
      </c>
      <c r="S1222" s="5">
        <f t="shared" si="78"/>
        <v>42211.628611111111</v>
      </c>
      <c r="T1222" s="5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76"/>
        <v>111.40954545454547</v>
      </c>
      <c r="P1223" s="24">
        <f t="shared" si="77"/>
        <v>23.796213592233013</v>
      </c>
      <c r="Q1223" t="str" cm="1">
        <f t="array" ref="Q1223">_xlfn.IFS(N1223="food/small batch","food",N1223="food/restaurants","food",N1223="food/food trucks","food",N1223="theater/spaces","theater",N1223="theater/musical","theater",N1223="theater/plays","theater",N1223="technology/web","technology",N1223="technology/space exploration","technology",N1223="technology/makerspaces","technology",N1223="technology/hardware","technology",N1223="technology/gadgets","technology",N1223="technology/wearables","technology",N1223="film &amp; video/television","film &amp; video",N1223="film &amp; video/animation","film &amp; video",N1223="film &amp; video/science fiction","film &amp; video",N1223="film &amp; video/documentary","film &amp; video",N1223="film &amp; video/drama","film &amp; video",N1223="film &amp; video/shorts","film &amp; video",N1223="games/video games","games",N1223="games/tabletop games","games",N1223="games/mobile games","games",N1223="journalism/audio","journalism",N1223="photography/people","photography",N1223="photography/photobooks","photography",N1223="photography/places","photography",N1223="photography/nature","photography",N1223="music/electronic music","music",N1223="music/rock","music",N1223="music/indie rock","music",N1223="music/faith","music",N1223="publishing/children's books","publishing",N1223="publishing/art books","publishing",N1223="publishing/fiction","publishing",N1223="publishing/translations","publishing",N1223="music/pop","music",N1223="music/classical music","music",N1223="publishing/nonfiction","publishing",N1223="publishing/radio &amp; podcasts","publishing",N1223="music/world music","music",N1223="music/metal","music",N1223="music/jazz","music","TRUE","FALSE")</f>
        <v>photography</v>
      </c>
      <c r="R1223" t="str" cm="1">
        <f t="array" ref="R1223">_xlfn.IFS(N1223="food/small batch","small batch",N1223="food/restaurants","retaurants",N1223="food/food trucks","food trucks",N1223="theater/spaces","spaces",N1223="theater/musical","musical",N1223="theater/plays","plays",N1223="technology/web","web",N1223="technology/space exploration","space exploration",N1223="technology/makerspaces","makerspaces",N1223="technology/hardware","hardware",N1223="technology/gadgets","gadgets",N1223="technology/wearables","wearables",N1223="film &amp; video/television","television",N1223="film &amp; video/animation","animation",N1223="film &amp; video/science fiction","science fiction",N1223="film &amp; video/documentary","documentary",N1223="film &amp; video/drama","drama",N1223="film &amp; video/shorts","shorts",N1223="games/video games","video games",N1223="games/tabletop games","tabletop games",N1223="games/mobile games","mobile games",N1223="journalism/audio","audio",N1223="photography/people","people",N1223="photography/photobooks","photobooks",N1223="photography/places","places",N1223="photography/nature","nature",N1223="music/electronic music","electronic music",N1223="music/rock","rock",N1223="music/indie rock","indie rock",N1223="music/faith","faith",N1223="publishing/children's books","children's books",N1223="publishing/art books","art books",N1223="publishing/fiction","fiction",N1223="publishing/translations","translations",N1223="music/pop","pop",N1223="music/classical music","classical music",N1223="publishing/nonfiction","nonfiction",N1223="publishing/radio &amp; podcasts","radio &amp; podcasts",N1223="music/world music","world music",N1223="music/metal","metal",N1223="music/jazz","jazz","TRUE","FALSE")</f>
        <v>photobooks</v>
      </c>
      <c r="S1223" s="5">
        <f t="shared" si="78"/>
        <v>42680.47555555556</v>
      </c>
      <c r="T1223" s="5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76"/>
        <v>280.375</v>
      </c>
      <c r="P1224" s="24">
        <f t="shared" si="77"/>
        <v>81.268115942028984</v>
      </c>
      <c r="Q1224" t="str" cm="1">
        <f t="array" ref="Q1224">_xlfn.IFS(N1224="food/small batch","food",N1224="food/restaurants","food",N1224="food/food trucks","food",N1224="theater/spaces","theater",N1224="theater/musical","theater",N1224="theater/plays","theater",N1224="technology/web","technology",N1224="technology/space exploration","technology",N1224="technology/makerspaces","technology",N1224="technology/hardware","technology",N1224="technology/gadgets","technology",N1224="technology/wearables","technology",N1224="film &amp; video/television","film &amp; video",N1224="film &amp; video/animation","film &amp; video",N1224="film &amp; video/science fiction","film &amp; video",N1224="film &amp; video/documentary","film &amp; video",N1224="film &amp; video/drama","film &amp; video",N1224="film &amp; video/shorts","film &amp; video",N1224="games/video games","games",N1224="games/tabletop games","games",N1224="games/mobile games","games",N1224="journalism/audio","journalism",N1224="photography/people","photography",N1224="photography/photobooks","photography",N1224="photography/places","photography",N1224="photography/nature","photography",N1224="music/electronic music","music",N1224="music/rock","music",N1224="music/indie rock","music",N1224="music/faith","music",N1224="publishing/children's books","publishing",N1224="publishing/art books","publishing",N1224="publishing/fiction","publishing",N1224="publishing/translations","publishing",N1224="music/pop","music",N1224="music/classical music","music",N1224="publishing/nonfiction","publishing",N1224="publishing/radio &amp; podcasts","publishing",N1224="music/world music","music",N1224="music/metal","music",N1224="music/jazz","music","TRUE","FALSE")</f>
        <v>photography</v>
      </c>
      <c r="R1224" t="str" cm="1">
        <f t="array" ref="R1224">_xlfn.IFS(N1224="food/small batch","small batch",N1224="food/restaurants","retaurants",N1224="food/food trucks","food trucks",N1224="theater/spaces","spaces",N1224="theater/musical","musical",N1224="theater/plays","plays",N1224="technology/web","web",N1224="technology/space exploration","space exploration",N1224="technology/makerspaces","makerspaces",N1224="technology/hardware","hardware",N1224="technology/gadgets","gadgets",N1224="technology/wearables","wearables",N1224="film &amp; video/television","television",N1224="film &amp; video/animation","animation",N1224="film &amp; video/science fiction","science fiction",N1224="film &amp; video/documentary","documentary",N1224="film &amp; video/drama","drama",N1224="film &amp; video/shorts","shorts",N1224="games/video games","video games",N1224="games/tabletop games","tabletop games",N1224="games/mobile games","mobile games",N1224="journalism/audio","audio",N1224="photography/people","people",N1224="photography/photobooks","photobooks",N1224="photography/places","places",N1224="photography/nature","nature",N1224="music/electronic music","electronic music",N1224="music/rock","rock",N1224="music/indie rock","indie rock",N1224="music/faith","faith",N1224="publishing/children's books","children's books",N1224="publishing/art books","art books",N1224="publishing/fiction","fiction",N1224="publishing/translations","translations",N1224="music/pop","pop",N1224="music/classical music","classical music",N1224="publishing/nonfiction","nonfiction",N1224="publishing/radio &amp; podcasts","radio &amp; podcasts",N1224="music/world music","world music",N1224="music/metal","metal",N1224="music/jazz","jazz","TRUE","FALSE")</f>
        <v>photobooks</v>
      </c>
      <c r="S1224" s="5">
        <f t="shared" si="78"/>
        <v>42430.720451388886</v>
      </c>
      <c r="T1224" s="5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76"/>
        <v>112.10606060606061</v>
      </c>
      <c r="P1225" s="24">
        <f t="shared" si="77"/>
        <v>116.21465968586388</v>
      </c>
      <c r="Q1225" t="str" cm="1">
        <f t="array" ref="Q1225">_xlfn.IFS(N1225="food/small batch","food",N1225="food/restaurants","food",N1225="food/food trucks","food",N1225="theater/spaces","theater",N1225="theater/musical","theater",N1225="theater/plays","theater",N1225="technology/web","technology",N1225="technology/space exploration","technology",N1225="technology/makerspaces","technology",N1225="technology/hardware","technology",N1225="technology/gadgets","technology",N1225="technology/wearables","technology",N1225="film &amp; video/television","film &amp; video",N1225="film &amp; video/animation","film &amp; video",N1225="film &amp; video/science fiction","film &amp; video",N1225="film &amp; video/documentary","film &amp; video",N1225="film &amp; video/drama","film &amp; video",N1225="film &amp; video/shorts","film &amp; video",N1225="games/video games","games",N1225="games/tabletop games","games",N1225="games/mobile games","games",N1225="journalism/audio","journalism",N1225="photography/people","photography",N1225="photography/photobooks","photography",N1225="photography/places","photography",N1225="photography/nature","photography",N1225="music/electronic music","music",N1225="music/rock","music",N1225="music/indie rock","music",N1225="music/faith","music",N1225="publishing/children's books","publishing",N1225="publishing/art books","publishing",N1225="publishing/fiction","publishing",N1225="publishing/translations","publishing",N1225="music/pop","music",N1225="music/classical music","music",N1225="publishing/nonfiction","publishing",N1225="publishing/radio &amp; podcasts","publishing",N1225="music/world music","music",N1225="music/metal","music",N1225="music/jazz","music","TRUE","FALSE")</f>
        <v>photography</v>
      </c>
      <c r="R1225" t="str" cm="1">
        <f t="array" ref="R1225">_xlfn.IFS(N1225="food/small batch","small batch",N1225="food/restaurants","retaurants",N1225="food/food trucks","food trucks",N1225="theater/spaces","spaces",N1225="theater/musical","musical",N1225="theater/plays","plays",N1225="technology/web","web",N1225="technology/space exploration","space exploration",N1225="technology/makerspaces","makerspaces",N1225="technology/hardware","hardware",N1225="technology/gadgets","gadgets",N1225="technology/wearables","wearables",N1225="film &amp; video/television","television",N1225="film &amp; video/animation","animation",N1225="film &amp; video/science fiction","science fiction",N1225="film &amp; video/documentary","documentary",N1225="film &amp; video/drama","drama",N1225="film &amp; video/shorts","shorts",N1225="games/video games","video games",N1225="games/tabletop games","tabletop games",N1225="games/mobile games","mobile games",N1225="journalism/audio","audio",N1225="photography/people","people",N1225="photography/photobooks","photobooks",N1225="photography/places","places",N1225="photography/nature","nature",N1225="music/electronic music","electronic music",N1225="music/rock","rock",N1225="music/indie rock","indie rock",N1225="music/faith","faith",N1225="publishing/children's books","children's books",N1225="publishing/art books","art books",N1225="publishing/fiction","fiction",N1225="publishing/translations","translations",N1225="music/pop","pop",N1225="music/classical music","classical music",N1225="publishing/nonfiction","nonfiction",N1225="publishing/radio &amp; podcasts","radio &amp; podcasts",N1225="music/world music","world music",N1225="music/metal","metal",N1225="music/jazz","jazz","TRUE","FALSE")</f>
        <v>photobooks</v>
      </c>
      <c r="S1225" s="5">
        <f t="shared" si="78"/>
        <v>42654.177187499998</v>
      </c>
      <c r="T1225" s="5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76"/>
        <v>7.0666666666666673</v>
      </c>
      <c r="P1226" s="24">
        <f t="shared" si="77"/>
        <v>58.888888888888886</v>
      </c>
      <c r="Q1226" t="str" cm="1">
        <f t="array" ref="Q1226">_xlfn.IFS(N1226="food/small batch","food",N1226="food/restaurants","food",N1226="food/food trucks","food",N1226="theater/spaces","theater",N1226="theater/musical","theater",N1226="theater/plays","theater",N1226="technology/web","technology",N1226="technology/space exploration","technology",N1226="technology/makerspaces","technology",N1226="technology/hardware","technology",N1226="technology/gadgets","technology",N1226="technology/wearables","technology",N1226="film &amp; video/television","film &amp; video",N1226="film &amp; video/animation","film &amp; video",N1226="film &amp; video/science fiction","film &amp; video",N1226="film &amp; video/documentary","film &amp; video",N1226="film &amp; video/drama","film &amp; video",N1226="film &amp; video/shorts","film &amp; video",N1226="games/video games","games",N1226="games/tabletop games","games",N1226="games/mobile games","games",N1226="journalism/audio","journalism",N1226="photography/people","photography",N1226="photography/photobooks","photography",N1226="photography/places","photography",N1226="photography/nature","photography",N1226="music/electronic music","music",N1226="music/rock","music",N1226="music/indie rock","music",N1226="music/faith","music",N1226="publishing/children's books","publishing",N1226="publishing/art books","publishing",N1226="publishing/fiction","publishing",N1226="publishing/translations","publishing",N1226="music/pop","music",N1226="music/classical music","music",N1226="publishing/nonfiction","publishing",N1226="publishing/radio &amp; podcasts","publishing",N1226="music/world music","music",N1226="music/metal","music",N1226="music/jazz","music","TRUE","FALSE")</f>
        <v>music</v>
      </c>
      <c r="R1226" t="str" cm="1">
        <f t="array" ref="R1226">_xlfn.IFS(N1226="food/small batch","small batch",N1226="food/restaurants","retaurants",N1226="food/food trucks","food trucks",N1226="theater/spaces","spaces",N1226="theater/musical","musical",N1226="theater/plays","plays",N1226="technology/web","web",N1226="technology/space exploration","space exploration",N1226="technology/makerspaces","makerspaces",N1226="technology/hardware","hardware",N1226="technology/gadgets","gadgets",N1226="technology/wearables","wearables",N1226="film &amp; video/television","television",N1226="film &amp; video/animation","animation",N1226="film &amp; video/science fiction","science fiction",N1226="film &amp; video/documentary","documentary",N1226="film &amp; video/drama","drama",N1226="film &amp; video/shorts","shorts",N1226="games/video games","video games",N1226="games/tabletop games","tabletop games",N1226="games/mobile games","mobile games",N1226="journalism/audio","audio",N1226="photography/people","people",N1226="photography/photobooks","photobooks",N1226="photography/places","places",N1226="photography/nature","nature",N1226="music/electronic music","electronic music",N1226="music/rock","rock",N1226="music/indie rock","indie rock",N1226="music/faith","faith",N1226="publishing/children's books","children's books",N1226="publishing/art books","art books",N1226="publishing/fiction","fiction",N1226="publishing/translations","translations",N1226="music/pop","pop",N1226="music/classical music","classical music",N1226="publishing/nonfiction","nonfiction",N1226="publishing/radio &amp; podcasts","radio &amp; podcasts",N1226="music/world music","world music",N1226="music/metal","metal",N1226="music/jazz","jazz","TRUE","FALSE")</f>
        <v>world music</v>
      </c>
      <c r="S1226" s="5">
        <f t="shared" si="78"/>
        <v>41736.549791666665</v>
      </c>
      <c r="T1226" s="5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76"/>
        <v>4.3999999999999995</v>
      </c>
      <c r="P1227" s="24">
        <f t="shared" si="77"/>
        <v>44</v>
      </c>
      <c r="Q1227" t="str" cm="1">
        <f t="array" ref="Q1227">_xlfn.IFS(N1227="food/small batch","food",N1227="food/restaurants","food",N1227="food/food trucks","food",N1227="theater/spaces","theater",N1227="theater/musical","theater",N1227="theater/plays","theater",N1227="technology/web","technology",N1227="technology/space exploration","technology",N1227="technology/makerspaces","technology",N1227="technology/hardware","technology",N1227="technology/gadgets","technology",N1227="technology/wearables","technology",N1227="film &amp; video/television","film &amp; video",N1227="film &amp; video/animation","film &amp; video",N1227="film &amp; video/science fiction","film &amp; video",N1227="film &amp; video/documentary","film &amp; video",N1227="film &amp; video/drama","film &amp; video",N1227="film &amp; video/shorts","film &amp; video",N1227="games/video games","games",N1227="games/tabletop games","games",N1227="games/mobile games","games",N1227="journalism/audio","journalism",N1227="photography/people","photography",N1227="photography/photobooks","photography",N1227="photography/places","photography",N1227="photography/nature","photography",N1227="music/electronic music","music",N1227="music/rock","music",N1227="music/indie rock","music",N1227="music/faith","music",N1227="publishing/children's books","publishing",N1227="publishing/art books","publishing",N1227="publishing/fiction","publishing",N1227="publishing/translations","publishing",N1227="music/pop","music",N1227="music/classical music","music",N1227="publishing/nonfiction","publishing",N1227="publishing/radio &amp; podcasts","publishing",N1227="music/world music","music",N1227="music/metal","music",N1227="music/jazz","music","TRUE","FALSE")</f>
        <v>music</v>
      </c>
      <c r="R1227" t="str" cm="1">
        <f t="array" ref="R1227">_xlfn.IFS(N1227="food/small batch","small batch",N1227="food/restaurants","retaurants",N1227="food/food trucks","food trucks",N1227="theater/spaces","spaces",N1227="theater/musical","musical",N1227="theater/plays","plays",N1227="technology/web","web",N1227="technology/space exploration","space exploration",N1227="technology/makerspaces","makerspaces",N1227="technology/hardware","hardware",N1227="technology/gadgets","gadgets",N1227="technology/wearables","wearables",N1227="film &amp; video/television","television",N1227="film &amp; video/animation","animation",N1227="film &amp; video/science fiction","science fiction",N1227="film &amp; video/documentary","documentary",N1227="film &amp; video/drama","drama",N1227="film &amp; video/shorts","shorts",N1227="games/video games","video games",N1227="games/tabletop games","tabletop games",N1227="games/mobile games","mobile games",N1227="journalism/audio","audio",N1227="photography/people","people",N1227="photography/photobooks","photobooks",N1227="photography/places","places",N1227="photography/nature","nature",N1227="music/electronic music","electronic music",N1227="music/rock","rock",N1227="music/indie rock","indie rock",N1227="music/faith","faith",N1227="publishing/children's books","children's books",N1227="publishing/art books","art books",N1227="publishing/fiction","fiction",N1227="publishing/translations","translations",N1227="music/pop","pop",N1227="music/classical music","classical music",N1227="publishing/nonfiction","nonfiction",N1227="publishing/radio &amp; podcasts","radio &amp; podcasts",N1227="music/world music","world music",N1227="music/metal","metal",N1227="music/jazz","jazz","TRUE","FALSE")</f>
        <v>world music</v>
      </c>
      <c r="S1227" s="5">
        <f t="shared" si="78"/>
        <v>41509.905995370369</v>
      </c>
      <c r="T1227" s="5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76"/>
        <v>3.8739999999999997</v>
      </c>
      <c r="P1228" s="24">
        <f t="shared" si="77"/>
        <v>48.424999999999997</v>
      </c>
      <c r="Q1228" t="str" cm="1">
        <f t="array" ref="Q1228">_xlfn.IFS(N1228="food/small batch","food",N1228="food/restaurants","food",N1228="food/food trucks","food",N1228="theater/spaces","theater",N1228="theater/musical","theater",N1228="theater/plays","theater",N1228="technology/web","technology",N1228="technology/space exploration","technology",N1228="technology/makerspaces","technology",N1228="technology/hardware","technology",N1228="technology/gadgets","technology",N1228="technology/wearables","technology",N1228="film &amp; video/television","film &amp; video",N1228="film &amp; video/animation","film &amp; video",N1228="film &amp; video/science fiction","film &amp; video",N1228="film &amp; video/documentary","film &amp; video",N1228="film &amp; video/drama","film &amp; video",N1228="film &amp; video/shorts","film &amp; video",N1228="games/video games","games",N1228="games/tabletop games","games",N1228="games/mobile games","games",N1228="journalism/audio","journalism",N1228="photography/people","photography",N1228="photography/photobooks","photography",N1228="photography/places","photography",N1228="photography/nature","photography",N1228="music/electronic music","music",N1228="music/rock","music",N1228="music/indie rock","music",N1228="music/faith","music",N1228="publishing/children's books","publishing",N1228="publishing/art books","publishing",N1228="publishing/fiction","publishing",N1228="publishing/translations","publishing",N1228="music/pop","music",N1228="music/classical music","music",N1228="publishing/nonfiction","publishing",N1228="publishing/radio &amp; podcasts","publishing",N1228="music/world music","music",N1228="music/metal","music",N1228="music/jazz","music","TRUE","FALSE")</f>
        <v>music</v>
      </c>
      <c r="R1228" t="str" cm="1">
        <f t="array" ref="R1228">_xlfn.IFS(N1228="food/small batch","small batch",N1228="food/restaurants","retaurants",N1228="food/food trucks","food trucks",N1228="theater/spaces","spaces",N1228="theater/musical","musical",N1228="theater/plays","plays",N1228="technology/web","web",N1228="technology/space exploration","space exploration",N1228="technology/makerspaces","makerspaces",N1228="technology/hardware","hardware",N1228="technology/gadgets","gadgets",N1228="technology/wearables","wearables",N1228="film &amp; video/television","television",N1228="film &amp; video/animation","animation",N1228="film &amp; video/science fiction","science fiction",N1228="film &amp; video/documentary","documentary",N1228="film &amp; video/drama","drama",N1228="film &amp; video/shorts","shorts",N1228="games/video games","video games",N1228="games/tabletop games","tabletop games",N1228="games/mobile games","mobile games",N1228="journalism/audio","audio",N1228="photography/people","people",N1228="photography/photobooks","photobooks",N1228="photography/places","places",N1228="photography/nature","nature",N1228="music/electronic music","electronic music",N1228="music/rock","rock",N1228="music/indie rock","indie rock",N1228="music/faith","faith",N1228="publishing/children's books","children's books",N1228="publishing/art books","art books",N1228="publishing/fiction","fiction",N1228="publishing/translations","translations",N1228="music/pop","pop",N1228="music/classical music","classical music",N1228="publishing/nonfiction","nonfiction",N1228="publishing/radio &amp; podcasts","radio &amp; podcasts",N1228="music/world music","world music",N1228="music/metal","metal",N1228="music/jazz","jazz","TRUE","FALSE")</f>
        <v>world music</v>
      </c>
      <c r="S1228" s="5">
        <f t="shared" si="78"/>
        <v>41715.874780092592</v>
      </c>
      <c r="T1228" s="5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76"/>
        <v>0</v>
      </c>
      <c r="P1229" s="24" t="e">
        <f t="shared" si="77"/>
        <v>#DIV/0!</v>
      </c>
      <c r="Q1229" t="str" cm="1">
        <f t="array" ref="Q1229">_xlfn.IFS(N1229="food/small batch","food",N1229="food/restaurants","food",N1229="food/food trucks","food",N1229="theater/spaces","theater",N1229="theater/musical","theater",N1229="theater/plays","theater",N1229="technology/web","technology",N1229="technology/space exploration","technology",N1229="technology/makerspaces","technology",N1229="technology/hardware","technology",N1229="technology/gadgets","technology",N1229="technology/wearables","technology",N1229="film &amp; video/television","film &amp; video",N1229="film &amp; video/animation","film &amp; video",N1229="film &amp; video/science fiction","film &amp; video",N1229="film &amp; video/documentary","film &amp; video",N1229="film &amp; video/drama","film &amp; video",N1229="film &amp; video/shorts","film &amp; video",N1229="games/video games","games",N1229="games/tabletop games","games",N1229="games/mobile games","games",N1229="journalism/audio","journalism",N1229="photography/people","photography",N1229="photography/photobooks","photography",N1229="photography/places","photography",N1229="photography/nature","photography",N1229="music/electronic music","music",N1229="music/rock","music",N1229="music/indie rock","music",N1229="music/faith","music",N1229="publishing/children's books","publishing",N1229="publishing/art books","publishing",N1229="publishing/fiction","publishing",N1229="publishing/translations","publishing",N1229="music/pop","music",N1229="music/classical music","music",N1229="publishing/nonfiction","publishing",N1229="publishing/radio &amp; podcasts","publishing",N1229="music/world music","music",N1229="music/metal","music",N1229="music/jazz","music","TRUE","FALSE")</f>
        <v>music</v>
      </c>
      <c r="R1229" t="str" cm="1">
        <f t="array" ref="R1229">_xlfn.IFS(N1229="food/small batch","small batch",N1229="food/restaurants","retaurants",N1229="food/food trucks","food trucks",N1229="theater/spaces","spaces",N1229="theater/musical","musical",N1229="theater/plays","plays",N1229="technology/web","web",N1229="technology/space exploration","space exploration",N1229="technology/makerspaces","makerspaces",N1229="technology/hardware","hardware",N1229="technology/gadgets","gadgets",N1229="technology/wearables","wearables",N1229="film &amp; video/television","television",N1229="film &amp; video/animation","animation",N1229="film &amp; video/science fiction","science fiction",N1229="film &amp; video/documentary","documentary",N1229="film &amp; video/drama","drama",N1229="film &amp; video/shorts","shorts",N1229="games/video games","video games",N1229="games/tabletop games","tabletop games",N1229="games/mobile games","mobile games",N1229="journalism/audio","audio",N1229="photography/people","people",N1229="photography/photobooks","photobooks",N1229="photography/places","places",N1229="photography/nature","nature",N1229="music/electronic music","electronic music",N1229="music/rock","rock",N1229="music/indie rock","indie rock",N1229="music/faith","faith",N1229="publishing/children's books","children's books",N1229="publishing/art books","art books",N1229="publishing/fiction","fiction",N1229="publishing/translations","translations",N1229="music/pop","pop",N1229="music/classical music","classical music",N1229="publishing/nonfiction","nonfiction",N1229="publishing/radio &amp; podcasts","radio &amp; podcasts",N1229="music/world music","world music",N1229="music/metal","metal",N1229="music/jazz","jazz","TRUE","FALSE")</f>
        <v>world music</v>
      </c>
      <c r="S1229" s="5">
        <f t="shared" si="78"/>
        <v>41827.919166666667</v>
      </c>
      <c r="T1229" s="5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76"/>
        <v>29.299999999999997</v>
      </c>
      <c r="P1230" s="24">
        <f t="shared" si="77"/>
        <v>61.041666666666664</v>
      </c>
      <c r="Q1230" t="str" cm="1">
        <f t="array" ref="Q1230">_xlfn.IFS(N1230="food/small batch","food",N1230="food/restaurants","food",N1230="food/food trucks","food",N1230="theater/spaces","theater",N1230="theater/musical","theater",N1230="theater/plays","theater",N1230="technology/web","technology",N1230="technology/space exploration","technology",N1230="technology/makerspaces","technology",N1230="technology/hardware","technology",N1230="technology/gadgets","technology",N1230="technology/wearables","technology",N1230="film &amp; video/television","film &amp; video",N1230="film &amp; video/animation","film &amp; video",N1230="film &amp; video/science fiction","film &amp; video",N1230="film &amp; video/documentary","film &amp; video",N1230="film &amp; video/drama","film &amp; video",N1230="film &amp; video/shorts","film &amp; video",N1230="games/video games","games",N1230="games/tabletop games","games",N1230="games/mobile games","games",N1230="journalism/audio","journalism",N1230="photography/people","photography",N1230="photography/photobooks","photography",N1230="photography/places","photography",N1230="photography/nature","photography",N1230="music/electronic music","music",N1230="music/rock","music",N1230="music/indie rock","music",N1230="music/faith","music",N1230="publishing/children's books","publishing",N1230="publishing/art books","publishing",N1230="publishing/fiction","publishing",N1230="publishing/translations","publishing",N1230="music/pop","music",N1230="music/classical music","music",N1230="publishing/nonfiction","publishing",N1230="publishing/radio &amp; podcasts","publishing",N1230="music/world music","music",N1230="music/metal","music",N1230="music/jazz","music","TRUE","FALSE")</f>
        <v>music</v>
      </c>
      <c r="R1230" t="str" cm="1">
        <f t="array" ref="R1230">_xlfn.IFS(N1230="food/small batch","small batch",N1230="food/restaurants","retaurants",N1230="food/food trucks","food trucks",N1230="theater/spaces","spaces",N1230="theater/musical","musical",N1230="theater/plays","plays",N1230="technology/web","web",N1230="technology/space exploration","space exploration",N1230="technology/makerspaces","makerspaces",N1230="technology/hardware","hardware",N1230="technology/gadgets","gadgets",N1230="technology/wearables","wearables",N1230="film &amp; video/television","television",N1230="film &amp; video/animation","animation",N1230="film &amp; video/science fiction","science fiction",N1230="film &amp; video/documentary","documentary",N1230="film &amp; video/drama","drama",N1230="film &amp; video/shorts","shorts",N1230="games/video games","video games",N1230="games/tabletop games","tabletop games",N1230="games/mobile games","mobile games",N1230="journalism/audio","audio",N1230="photography/people","people",N1230="photography/photobooks","photobooks",N1230="photography/places","places",N1230="photography/nature","nature",N1230="music/electronic music","electronic music",N1230="music/rock","rock",N1230="music/indie rock","indie rock",N1230="music/faith","faith",N1230="publishing/children's books","children's books",N1230="publishing/art books","art books",N1230="publishing/fiction","fiction",N1230="publishing/translations","translations",N1230="music/pop","pop",N1230="music/classical music","classical music",N1230="publishing/nonfiction","nonfiction",N1230="publishing/radio &amp; podcasts","radio &amp; podcasts",N1230="music/world music","world music",N1230="music/metal","metal",N1230="music/jazz","jazz","TRUE","FALSE")</f>
        <v>world music</v>
      </c>
      <c r="S1230" s="5">
        <f t="shared" si="78"/>
        <v>40754.729259259257</v>
      </c>
      <c r="T1230" s="5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76"/>
        <v>0.90909090909090906</v>
      </c>
      <c r="P1231" s="24">
        <f t="shared" si="77"/>
        <v>25</v>
      </c>
      <c r="Q1231" t="str" cm="1">
        <f t="array" ref="Q1231">_xlfn.IFS(N1231="food/small batch","food",N1231="food/restaurants","food",N1231="food/food trucks","food",N1231="theater/spaces","theater",N1231="theater/musical","theater",N1231="theater/plays","theater",N1231="technology/web","technology",N1231="technology/space exploration","technology",N1231="technology/makerspaces","technology",N1231="technology/hardware","technology",N1231="technology/gadgets","technology",N1231="technology/wearables","technology",N1231="film &amp; video/television","film &amp; video",N1231="film &amp; video/animation","film &amp; video",N1231="film &amp; video/science fiction","film &amp; video",N1231="film &amp; video/documentary","film &amp; video",N1231="film &amp; video/drama","film &amp; video",N1231="film &amp; video/shorts","film &amp; video",N1231="games/video games","games",N1231="games/tabletop games","games",N1231="games/mobile games","games",N1231="journalism/audio","journalism",N1231="photography/people","photography",N1231="photography/photobooks","photography",N1231="photography/places","photography",N1231="photography/nature","photography",N1231="music/electronic music","music",N1231="music/rock","music",N1231="music/indie rock","music",N1231="music/faith","music",N1231="publishing/children's books","publishing",N1231="publishing/art books","publishing",N1231="publishing/fiction","publishing",N1231="publishing/translations","publishing",N1231="music/pop","music",N1231="music/classical music","music",N1231="publishing/nonfiction","publishing",N1231="publishing/radio &amp; podcasts","publishing",N1231="music/world music","music",N1231="music/metal","music",N1231="music/jazz","music","TRUE","FALSE")</f>
        <v>music</v>
      </c>
      <c r="R1231" t="str" cm="1">
        <f t="array" ref="R1231">_xlfn.IFS(N1231="food/small batch","small batch",N1231="food/restaurants","retaurants",N1231="food/food trucks","food trucks",N1231="theater/spaces","spaces",N1231="theater/musical","musical",N1231="theater/plays","plays",N1231="technology/web","web",N1231="technology/space exploration","space exploration",N1231="technology/makerspaces","makerspaces",N1231="technology/hardware","hardware",N1231="technology/gadgets","gadgets",N1231="technology/wearables","wearables",N1231="film &amp; video/television","television",N1231="film &amp; video/animation","animation",N1231="film &amp; video/science fiction","science fiction",N1231="film &amp; video/documentary","documentary",N1231="film &amp; video/drama","drama",N1231="film &amp; video/shorts","shorts",N1231="games/video games","video games",N1231="games/tabletop games","tabletop games",N1231="games/mobile games","mobile games",N1231="journalism/audio","audio",N1231="photography/people","people",N1231="photography/photobooks","photobooks",N1231="photography/places","places",N1231="photography/nature","nature",N1231="music/electronic music","electronic music",N1231="music/rock","rock",N1231="music/indie rock","indie rock",N1231="music/faith","faith",N1231="publishing/children's books","children's books",N1231="publishing/art books","art books",N1231="publishing/fiction","fiction",N1231="publishing/translations","translations",N1231="music/pop","pop",N1231="music/classical music","classical music",N1231="publishing/nonfiction","nonfiction",N1231="publishing/radio &amp; podcasts","radio &amp; podcasts",N1231="music/world music","world music",N1231="music/metal","metal",N1231="music/jazz","jazz","TRUE","FALSE")</f>
        <v>world music</v>
      </c>
      <c r="S1231" s="5">
        <f t="shared" si="78"/>
        <v>40985.459803240738</v>
      </c>
      <c r="T1231" s="5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76"/>
        <v>0</v>
      </c>
      <c r="P1232" s="24" t="e">
        <f t="shared" si="77"/>
        <v>#DIV/0!</v>
      </c>
      <c r="Q1232" t="str" cm="1">
        <f t="array" ref="Q1232">_xlfn.IFS(N1232="food/small batch","food",N1232="food/restaurants","food",N1232="food/food trucks","food",N1232="theater/spaces","theater",N1232="theater/musical","theater",N1232="theater/plays","theater",N1232="technology/web","technology",N1232="technology/space exploration","technology",N1232="technology/makerspaces","technology",N1232="technology/hardware","technology",N1232="technology/gadgets","technology",N1232="technology/wearables","technology",N1232="film &amp; video/television","film &amp; video",N1232="film &amp; video/animation","film &amp; video",N1232="film &amp; video/science fiction","film &amp; video",N1232="film &amp; video/documentary","film &amp; video",N1232="film &amp; video/drama","film &amp; video",N1232="film &amp; video/shorts","film &amp; video",N1232="games/video games","games",N1232="games/tabletop games","games",N1232="games/mobile games","games",N1232="journalism/audio","journalism",N1232="photography/people","photography",N1232="photography/photobooks","photography",N1232="photography/places","photography",N1232="photography/nature","photography",N1232="music/electronic music","music",N1232="music/rock","music",N1232="music/indie rock","music",N1232="music/faith","music",N1232="publishing/children's books","publishing",N1232="publishing/art books","publishing",N1232="publishing/fiction","publishing",N1232="publishing/translations","publishing",N1232="music/pop","music",N1232="music/classical music","music",N1232="publishing/nonfiction","publishing",N1232="publishing/radio &amp; podcasts","publishing",N1232="music/world music","music",N1232="music/metal","music",N1232="music/jazz","music","TRUE","FALSE")</f>
        <v>music</v>
      </c>
      <c r="R1232" t="str" cm="1">
        <f t="array" ref="R1232">_xlfn.IFS(N1232="food/small batch","small batch",N1232="food/restaurants","retaurants",N1232="food/food trucks","food trucks",N1232="theater/spaces","spaces",N1232="theater/musical","musical",N1232="theater/plays","plays",N1232="technology/web","web",N1232="technology/space exploration","space exploration",N1232="technology/makerspaces","makerspaces",N1232="technology/hardware","hardware",N1232="technology/gadgets","gadgets",N1232="technology/wearables","wearables",N1232="film &amp; video/television","television",N1232="film &amp; video/animation","animation",N1232="film &amp; video/science fiction","science fiction",N1232="film &amp; video/documentary","documentary",N1232="film &amp; video/drama","drama",N1232="film &amp; video/shorts","shorts",N1232="games/video games","video games",N1232="games/tabletop games","tabletop games",N1232="games/mobile games","mobile games",N1232="journalism/audio","audio",N1232="photography/people","people",N1232="photography/photobooks","photobooks",N1232="photography/places","places",N1232="photography/nature","nature",N1232="music/electronic music","electronic music",N1232="music/rock","rock",N1232="music/indie rock","indie rock",N1232="music/faith","faith",N1232="publishing/children's books","children's books",N1232="publishing/art books","art books",N1232="publishing/fiction","fiction",N1232="publishing/translations","translations",N1232="music/pop","pop",N1232="music/classical music","classical music",N1232="publishing/nonfiction","nonfiction",N1232="publishing/radio &amp; podcasts","radio &amp; podcasts",N1232="music/world music","world music",N1232="music/metal","metal",N1232="music/jazz","jazz","TRUE","FALSE")</f>
        <v>world music</v>
      </c>
      <c r="S1232" s="5">
        <f t="shared" si="78"/>
        <v>40568.972569444442</v>
      </c>
      <c r="T1232" s="5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76"/>
        <v>0</v>
      </c>
      <c r="P1233" s="24" t="e">
        <f t="shared" si="77"/>
        <v>#DIV/0!</v>
      </c>
      <c r="Q1233" t="str" cm="1">
        <f t="array" ref="Q1233">_xlfn.IFS(N1233="food/small batch","food",N1233="food/restaurants","food",N1233="food/food trucks","food",N1233="theater/spaces","theater",N1233="theater/musical","theater",N1233="theater/plays","theater",N1233="technology/web","technology",N1233="technology/space exploration","technology",N1233="technology/makerspaces","technology",N1233="technology/hardware","technology",N1233="technology/gadgets","technology",N1233="technology/wearables","technology",N1233="film &amp; video/television","film &amp; video",N1233="film &amp; video/animation","film &amp; video",N1233="film &amp; video/science fiction","film &amp; video",N1233="film &amp; video/documentary","film &amp; video",N1233="film &amp; video/drama","film &amp; video",N1233="film &amp; video/shorts","film &amp; video",N1233="games/video games","games",N1233="games/tabletop games","games",N1233="games/mobile games","games",N1233="journalism/audio","journalism",N1233="photography/people","photography",N1233="photography/photobooks","photography",N1233="photography/places","photography",N1233="photography/nature","photography",N1233="music/electronic music","music",N1233="music/rock","music",N1233="music/indie rock","music",N1233="music/faith","music",N1233="publishing/children's books","publishing",N1233="publishing/art books","publishing",N1233="publishing/fiction","publishing",N1233="publishing/translations","publishing",N1233="music/pop","music",N1233="music/classical music","music",N1233="publishing/nonfiction","publishing",N1233="publishing/radio &amp; podcasts","publishing",N1233="music/world music","music",N1233="music/metal","music",N1233="music/jazz","music","TRUE","FALSE")</f>
        <v>music</v>
      </c>
      <c r="R1233" t="str" cm="1">
        <f t="array" ref="R1233">_xlfn.IFS(N1233="food/small batch","small batch",N1233="food/restaurants","retaurants",N1233="food/food trucks","food trucks",N1233="theater/spaces","spaces",N1233="theater/musical","musical",N1233="theater/plays","plays",N1233="technology/web","web",N1233="technology/space exploration","space exploration",N1233="technology/makerspaces","makerspaces",N1233="technology/hardware","hardware",N1233="technology/gadgets","gadgets",N1233="technology/wearables","wearables",N1233="film &amp; video/television","television",N1233="film &amp; video/animation","animation",N1233="film &amp; video/science fiction","science fiction",N1233="film &amp; video/documentary","documentary",N1233="film &amp; video/drama","drama",N1233="film &amp; video/shorts","shorts",N1233="games/video games","video games",N1233="games/tabletop games","tabletop games",N1233="games/mobile games","mobile games",N1233="journalism/audio","audio",N1233="photography/people","people",N1233="photography/photobooks","photobooks",N1233="photography/places","places",N1233="photography/nature","nature",N1233="music/electronic music","electronic music",N1233="music/rock","rock",N1233="music/indie rock","indie rock",N1233="music/faith","faith",N1233="publishing/children's books","children's books",N1233="publishing/art books","art books",N1233="publishing/fiction","fiction",N1233="publishing/translations","translations",N1233="music/pop","pop",N1233="music/classical music","classical music",N1233="publishing/nonfiction","nonfiction",N1233="publishing/radio &amp; podcasts","radio &amp; podcasts",N1233="music/world music","world music",N1233="music/metal","metal",N1233="music/jazz","jazz","TRUE","FALSE")</f>
        <v>world music</v>
      </c>
      <c r="S1233" s="5">
        <f t="shared" si="78"/>
        <v>42193.941759259258</v>
      </c>
      <c r="T1233" s="5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76"/>
        <v>0.8</v>
      </c>
      <c r="P1234" s="24">
        <f t="shared" si="77"/>
        <v>40</v>
      </c>
      <c r="Q1234" t="str" cm="1">
        <f t="array" ref="Q1234">_xlfn.IFS(N1234="food/small batch","food",N1234="food/restaurants","food",N1234="food/food trucks","food",N1234="theater/spaces","theater",N1234="theater/musical","theater",N1234="theater/plays","theater",N1234="technology/web","technology",N1234="technology/space exploration","technology",N1234="technology/makerspaces","technology",N1234="technology/hardware","technology",N1234="technology/gadgets","technology",N1234="technology/wearables","technology",N1234="film &amp; video/television","film &amp; video",N1234="film &amp; video/animation","film &amp; video",N1234="film &amp; video/science fiction","film &amp; video",N1234="film &amp; video/documentary","film &amp; video",N1234="film &amp; video/drama","film &amp; video",N1234="film &amp; video/shorts","film &amp; video",N1234="games/video games","games",N1234="games/tabletop games","games",N1234="games/mobile games","games",N1234="journalism/audio","journalism",N1234="photography/people","photography",N1234="photography/photobooks","photography",N1234="photography/places","photography",N1234="photography/nature","photography",N1234="music/electronic music","music",N1234="music/rock","music",N1234="music/indie rock","music",N1234="music/faith","music",N1234="publishing/children's books","publishing",N1234="publishing/art books","publishing",N1234="publishing/fiction","publishing",N1234="publishing/translations","publishing",N1234="music/pop","music",N1234="music/classical music","music",N1234="publishing/nonfiction","publishing",N1234="publishing/radio &amp; podcasts","publishing",N1234="music/world music","music",N1234="music/metal","music",N1234="music/jazz","music","TRUE","FALSE")</f>
        <v>music</v>
      </c>
      <c r="R1234" t="str" cm="1">
        <f t="array" ref="R1234">_xlfn.IFS(N1234="food/small batch","small batch",N1234="food/restaurants","retaurants",N1234="food/food trucks","food trucks",N1234="theater/spaces","spaces",N1234="theater/musical","musical",N1234="theater/plays","plays",N1234="technology/web","web",N1234="technology/space exploration","space exploration",N1234="technology/makerspaces","makerspaces",N1234="technology/hardware","hardware",N1234="technology/gadgets","gadgets",N1234="technology/wearables","wearables",N1234="film &amp; video/television","television",N1234="film &amp; video/animation","animation",N1234="film &amp; video/science fiction","science fiction",N1234="film &amp; video/documentary","documentary",N1234="film &amp; video/drama","drama",N1234="film &amp; video/shorts","shorts",N1234="games/video games","video games",N1234="games/tabletop games","tabletop games",N1234="games/mobile games","mobile games",N1234="journalism/audio","audio",N1234="photography/people","people",N1234="photography/photobooks","photobooks",N1234="photography/places","places",N1234="photography/nature","nature",N1234="music/electronic music","electronic music",N1234="music/rock","rock",N1234="music/indie rock","indie rock",N1234="music/faith","faith",N1234="publishing/children's books","children's books",N1234="publishing/art books","art books",N1234="publishing/fiction","fiction",N1234="publishing/translations","translations",N1234="music/pop","pop",N1234="music/classical music","classical music",N1234="publishing/nonfiction","nonfiction",N1234="publishing/radio &amp; podcasts","radio &amp; podcasts",N1234="music/world music","world music",N1234="music/metal","metal",N1234="music/jazz","jazz","TRUE","FALSE")</f>
        <v>world music</v>
      </c>
      <c r="S1234" s="5">
        <f t="shared" si="78"/>
        <v>41506.848032407412</v>
      </c>
      <c r="T1234" s="5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76"/>
        <v>11.600000000000001</v>
      </c>
      <c r="P1235" s="24">
        <f t="shared" si="77"/>
        <v>19.333333333333332</v>
      </c>
      <c r="Q1235" t="str" cm="1">
        <f t="array" ref="Q1235">_xlfn.IFS(N1235="food/small batch","food",N1235="food/restaurants","food",N1235="food/food trucks","food",N1235="theater/spaces","theater",N1235="theater/musical","theater",N1235="theater/plays","theater",N1235="technology/web","technology",N1235="technology/space exploration","technology",N1235="technology/makerspaces","technology",N1235="technology/hardware","technology",N1235="technology/gadgets","technology",N1235="technology/wearables","technology",N1235="film &amp; video/television","film &amp; video",N1235="film &amp; video/animation","film &amp; video",N1235="film &amp; video/science fiction","film &amp; video",N1235="film &amp; video/documentary","film &amp; video",N1235="film &amp; video/drama","film &amp; video",N1235="film &amp; video/shorts","film &amp; video",N1235="games/video games","games",N1235="games/tabletop games","games",N1235="games/mobile games","games",N1235="journalism/audio","journalism",N1235="photography/people","photography",N1235="photography/photobooks","photography",N1235="photography/places","photography",N1235="photography/nature","photography",N1235="music/electronic music","music",N1235="music/rock","music",N1235="music/indie rock","music",N1235="music/faith","music",N1235="publishing/children's books","publishing",N1235="publishing/art books","publishing",N1235="publishing/fiction","publishing",N1235="publishing/translations","publishing",N1235="music/pop","music",N1235="music/classical music","music",N1235="publishing/nonfiction","publishing",N1235="publishing/radio &amp; podcasts","publishing",N1235="music/world music","music",N1235="music/metal","music",N1235="music/jazz","music","TRUE","FALSE")</f>
        <v>music</v>
      </c>
      <c r="R1235" t="str" cm="1">
        <f t="array" ref="R1235">_xlfn.IFS(N1235="food/small batch","small batch",N1235="food/restaurants","retaurants",N1235="food/food trucks","food trucks",N1235="theater/spaces","spaces",N1235="theater/musical","musical",N1235="theater/plays","plays",N1235="technology/web","web",N1235="technology/space exploration","space exploration",N1235="technology/makerspaces","makerspaces",N1235="technology/hardware","hardware",N1235="technology/gadgets","gadgets",N1235="technology/wearables","wearables",N1235="film &amp; video/television","television",N1235="film &amp; video/animation","animation",N1235="film &amp; video/science fiction","science fiction",N1235="film &amp; video/documentary","documentary",N1235="film &amp; video/drama","drama",N1235="film &amp; video/shorts","shorts",N1235="games/video games","video games",N1235="games/tabletop games","tabletop games",N1235="games/mobile games","mobile games",N1235="journalism/audio","audio",N1235="photography/people","people",N1235="photography/photobooks","photobooks",N1235="photography/places","places",N1235="photography/nature","nature",N1235="music/electronic music","electronic music",N1235="music/rock","rock",N1235="music/indie rock","indie rock",N1235="music/faith","faith",N1235="publishing/children's books","children's books",N1235="publishing/art books","art books",N1235="publishing/fiction","fiction",N1235="publishing/translations","translations",N1235="music/pop","pop",N1235="music/classical music","classical music",N1235="publishing/nonfiction","nonfiction",N1235="publishing/radio &amp; podcasts","radio &amp; podcasts",N1235="music/world music","world music",N1235="music/metal","metal",N1235="music/jazz","jazz","TRUE","FALSE")</f>
        <v>world music</v>
      </c>
      <c r="S1235" s="5">
        <f t="shared" si="78"/>
        <v>40939.948773148149</v>
      </c>
      <c r="T1235" s="5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76"/>
        <v>0</v>
      </c>
      <c r="P1236" s="24" t="e">
        <f t="shared" si="77"/>
        <v>#DIV/0!</v>
      </c>
      <c r="Q1236" t="str" cm="1">
        <f t="array" ref="Q1236">_xlfn.IFS(N1236="food/small batch","food",N1236="food/restaurants","food",N1236="food/food trucks","food",N1236="theater/spaces","theater",N1236="theater/musical","theater",N1236="theater/plays","theater",N1236="technology/web","technology",N1236="technology/space exploration","technology",N1236="technology/makerspaces","technology",N1236="technology/hardware","technology",N1236="technology/gadgets","technology",N1236="technology/wearables","technology",N1236="film &amp; video/television","film &amp; video",N1236="film &amp; video/animation","film &amp; video",N1236="film &amp; video/science fiction","film &amp; video",N1236="film &amp; video/documentary","film &amp; video",N1236="film &amp; video/drama","film &amp; video",N1236="film &amp; video/shorts","film &amp; video",N1236="games/video games","games",N1236="games/tabletop games","games",N1236="games/mobile games","games",N1236="journalism/audio","journalism",N1236="photography/people","photography",N1236="photography/photobooks","photography",N1236="photography/places","photography",N1236="photography/nature","photography",N1236="music/electronic music","music",N1236="music/rock","music",N1236="music/indie rock","music",N1236="music/faith","music",N1236="publishing/children's books","publishing",N1236="publishing/art books","publishing",N1236="publishing/fiction","publishing",N1236="publishing/translations","publishing",N1236="music/pop","music",N1236="music/classical music","music",N1236="publishing/nonfiction","publishing",N1236="publishing/radio &amp; podcasts","publishing",N1236="music/world music","music",N1236="music/metal","music",N1236="music/jazz","music","TRUE","FALSE")</f>
        <v>music</v>
      </c>
      <c r="R1236" t="str" cm="1">
        <f t="array" ref="R1236">_xlfn.IFS(N1236="food/small batch","small batch",N1236="food/restaurants","retaurants",N1236="food/food trucks","food trucks",N1236="theater/spaces","spaces",N1236="theater/musical","musical",N1236="theater/plays","plays",N1236="technology/web","web",N1236="technology/space exploration","space exploration",N1236="technology/makerspaces","makerspaces",N1236="technology/hardware","hardware",N1236="technology/gadgets","gadgets",N1236="technology/wearables","wearables",N1236="film &amp; video/television","television",N1236="film &amp; video/animation","animation",N1236="film &amp; video/science fiction","science fiction",N1236="film &amp; video/documentary","documentary",N1236="film &amp; video/drama","drama",N1236="film &amp; video/shorts","shorts",N1236="games/video games","video games",N1236="games/tabletop games","tabletop games",N1236="games/mobile games","mobile games",N1236="journalism/audio","audio",N1236="photography/people","people",N1236="photography/photobooks","photobooks",N1236="photography/places","places",N1236="photography/nature","nature",N1236="music/electronic music","electronic music",N1236="music/rock","rock",N1236="music/indie rock","indie rock",N1236="music/faith","faith",N1236="publishing/children's books","children's books",N1236="publishing/art books","art books",N1236="publishing/fiction","fiction",N1236="publishing/translations","translations",N1236="music/pop","pop",N1236="music/classical music","classical music",N1236="publishing/nonfiction","nonfiction",N1236="publishing/radio &amp; podcasts","radio &amp; podcasts",N1236="music/world music","world music",N1236="music/metal","metal",N1236="music/jazz","jazz","TRUE","FALSE")</f>
        <v>world music</v>
      </c>
      <c r="S1236" s="5">
        <f t="shared" si="78"/>
        <v>42007.788680555561</v>
      </c>
      <c r="T1236" s="5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76"/>
        <v>2.7873639500929119</v>
      </c>
      <c r="P1237" s="24">
        <f t="shared" si="77"/>
        <v>35</v>
      </c>
      <c r="Q1237" t="str" cm="1">
        <f t="array" ref="Q1237">_xlfn.IFS(N1237="food/small batch","food",N1237="food/restaurants","food",N1237="food/food trucks","food",N1237="theater/spaces","theater",N1237="theater/musical","theater",N1237="theater/plays","theater",N1237="technology/web","technology",N1237="technology/space exploration","technology",N1237="technology/makerspaces","technology",N1237="technology/hardware","technology",N1237="technology/gadgets","technology",N1237="technology/wearables","technology",N1237="film &amp; video/television","film &amp; video",N1237="film &amp; video/animation","film &amp; video",N1237="film &amp; video/science fiction","film &amp; video",N1237="film &amp; video/documentary","film &amp; video",N1237="film &amp; video/drama","film &amp; video",N1237="film &amp; video/shorts","film &amp; video",N1237="games/video games","games",N1237="games/tabletop games","games",N1237="games/mobile games","games",N1237="journalism/audio","journalism",N1237="photography/people","photography",N1237="photography/photobooks","photography",N1237="photography/places","photography",N1237="photography/nature","photography",N1237="music/electronic music","music",N1237="music/rock","music",N1237="music/indie rock","music",N1237="music/faith","music",N1237="publishing/children's books","publishing",N1237="publishing/art books","publishing",N1237="publishing/fiction","publishing",N1237="publishing/translations","publishing",N1237="music/pop","music",N1237="music/classical music","music",N1237="publishing/nonfiction","publishing",N1237="publishing/radio &amp; podcasts","publishing",N1237="music/world music","music",N1237="music/metal","music",N1237="music/jazz","music","TRUE","FALSE")</f>
        <v>music</v>
      </c>
      <c r="R1237" t="str" cm="1">
        <f t="array" ref="R1237">_xlfn.IFS(N1237="food/small batch","small batch",N1237="food/restaurants","retaurants",N1237="food/food trucks","food trucks",N1237="theater/spaces","spaces",N1237="theater/musical","musical",N1237="theater/plays","plays",N1237="technology/web","web",N1237="technology/space exploration","space exploration",N1237="technology/makerspaces","makerspaces",N1237="technology/hardware","hardware",N1237="technology/gadgets","gadgets",N1237="technology/wearables","wearables",N1237="film &amp; video/television","television",N1237="film &amp; video/animation","animation",N1237="film &amp; video/science fiction","science fiction",N1237="film &amp; video/documentary","documentary",N1237="film &amp; video/drama","drama",N1237="film &amp; video/shorts","shorts",N1237="games/video games","video games",N1237="games/tabletop games","tabletop games",N1237="games/mobile games","mobile games",N1237="journalism/audio","audio",N1237="photography/people","people",N1237="photography/photobooks","photobooks",N1237="photography/places","places",N1237="photography/nature","nature",N1237="music/electronic music","electronic music",N1237="music/rock","rock",N1237="music/indie rock","indie rock",N1237="music/faith","faith",N1237="publishing/children's books","children's books",N1237="publishing/art books","art books",N1237="publishing/fiction","fiction",N1237="publishing/translations","translations",N1237="music/pop","pop",N1237="music/classical music","classical music",N1237="publishing/nonfiction","nonfiction",N1237="publishing/radio &amp; podcasts","radio &amp; podcasts",N1237="music/world music","world music",N1237="music/metal","metal",N1237="music/jazz","jazz","TRUE","FALSE")</f>
        <v>world music</v>
      </c>
      <c r="S1237" s="5">
        <f t="shared" si="78"/>
        <v>41583.135405092595</v>
      </c>
      <c r="T1237" s="5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76"/>
        <v>0</v>
      </c>
      <c r="P1238" s="24" t="e">
        <f t="shared" si="77"/>
        <v>#DIV/0!</v>
      </c>
      <c r="Q1238" t="str" cm="1">
        <f t="array" ref="Q1238">_xlfn.IFS(N1238="food/small batch","food",N1238="food/restaurants","food",N1238="food/food trucks","food",N1238="theater/spaces","theater",N1238="theater/musical","theater",N1238="theater/plays","theater",N1238="technology/web","technology",N1238="technology/space exploration","technology",N1238="technology/makerspaces","technology",N1238="technology/hardware","technology",N1238="technology/gadgets","technology",N1238="technology/wearables","technology",N1238="film &amp; video/television","film &amp; video",N1238="film &amp; video/animation","film &amp; video",N1238="film &amp; video/science fiction","film &amp; video",N1238="film &amp; video/documentary","film &amp; video",N1238="film &amp; video/drama","film &amp; video",N1238="film &amp; video/shorts","film &amp; video",N1238="games/video games","games",N1238="games/tabletop games","games",N1238="games/mobile games","games",N1238="journalism/audio","journalism",N1238="photography/people","photography",N1238="photography/photobooks","photography",N1238="photography/places","photography",N1238="photography/nature","photography",N1238="music/electronic music","music",N1238="music/rock","music",N1238="music/indie rock","music",N1238="music/faith","music",N1238="publishing/children's books","publishing",N1238="publishing/art books","publishing",N1238="publishing/fiction","publishing",N1238="publishing/translations","publishing",N1238="music/pop","music",N1238="music/classical music","music",N1238="publishing/nonfiction","publishing",N1238="publishing/radio &amp; podcasts","publishing",N1238="music/world music","music",N1238="music/metal","music",N1238="music/jazz","music","TRUE","FALSE")</f>
        <v>music</v>
      </c>
      <c r="R1238" t="str" cm="1">
        <f t="array" ref="R1238">_xlfn.IFS(N1238="food/small batch","small batch",N1238="food/restaurants","retaurants",N1238="food/food trucks","food trucks",N1238="theater/spaces","spaces",N1238="theater/musical","musical",N1238="theater/plays","plays",N1238="technology/web","web",N1238="technology/space exploration","space exploration",N1238="technology/makerspaces","makerspaces",N1238="technology/hardware","hardware",N1238="technology/gadgets","gadgets",N1238="technology/wearables","wearables",N1238="film &amp; video/television","television",N1238="film &amp; video/animation","animation",N1238="film &amp; video/science fiction","science fiction",N1238="film &amp; video/documentary","documentary",N1238="film &amp; video/drama","drama",N1238="film &amp; video/shorts","shorts",N1238="games/video games","video games",N1238="games/tabletop games","tabletop games",N1238="games/mobile games","mobile games",N1238="journalism/audio","audio",N1238="photography/people","people",N1238="photography/photobooks","photobooks",N1238="photography/places","places",N1238="photography/nature","nature",N1238="music/electronic music","electronic music",N1238="music/rock","rock",N1238="music/indie rock","indie rock",N1238="music/faith","faith",N1238="publishing/children's books","children's books",N1238="publishing/art books","art books",N1238="publishing/fiction","fiction",N1238="publishing/translations","translations",N1238="music/pop","pop",N1238="music/classical music","classical music",N1238="publishing/nonfiction","nonfiction",N1238="publishing/radio &amp; podcasts","radio &amp; podcasts",N1238="music/world music","world music",N1238="music/metal","metal",N1238="music/jazz","jazz","TRUE","FALSE")</f>
        <v>world music</v>
      </c>
      <c r="S1238" s="5">
        <f t="shared" si="78"/>
        <v>41110.680138888885</v>
      </c>
      <c r="T1238" s="5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76"/>
        <v>0</v>
      </c>
      <c r="P1239" s="24" t="e">
        <f t="shared" si="77"/>
        <v>#DIV/0!</v>
      </c>
      <c r="Q1239" t="str" cm="1">
        <f t="array" ref="Q1239">_xlfn.IFS(N1239="food/small batch","food",N1239="food/restaurants","food",N1239="food/food trucks","food",N1239="theater/spaces","theater",N1239="theater/musical","theater",N1239="theater/plays","theater",N1239="technology/web","technology",N1239="technology/space exploration","technology",N1239="technology/makerspaces","technology",N1239="technology/hardware","technology",N1239="technology/gadgets","technology",N1239="technology/wearables","technology",N1239="film &amp; video/television","film &amp; video",N1239="film &amp; video/animation","film &amp; video",N1239="film &amp; video/science fiction","film &amp; video",N1239="film &amp; video/documentary","film &amp; video",N1239="film &amp; video/drama","film &amp; video",N1239="film &amp; video/shorts","film &amp; video",N1239="games/video games","games",N1239="games/tabletop games","games",N1239="games/mobile games","games",N1239="journalism/audio","journalism",N1239="photography/people","photography",N1239="photography/photobooks","photography",N1239="photography/places","photography",N1239="photography/nature","photography",N1239="music/electronic music","music",N1239="music/rock","music",N1239="music/indie rock","music",N1239="music/faith","music",N1239="publishing/children's books","publishing",N1239="publishing/art books","publishing",N1239="publishing/fiction","publishing",N1239="publishing/translations","publishing",N1239="music/pop","music",N1239="music/classical music","music",N1239="publishing/nonfiction","publishing",N1239="publishing/radio &amp; podcasts","publishing",N1239="music/world music","music",N1239="music/metal","music",N1239="music/jazz","music","TRUE","FALSE")</f>
        <v>music</v>
      </c>
      <c r="R1239" t="str" cm="1">
        <f t="array" ref="R1239">_xlfn.IFS(N1239="food/small batch","small batch",N1239="food/restaurants","retaurants",N1239="food/food trucks","food trucks",N1239="theater/spaces","spaces",N1239="theater/musical","musical",N1239="theater/plays","plays",N1239="technology/web","web",N1239="technology/space exploration","space exploration",N1239="technology/makerspaces","makerspaces",N1239="technology/hardware","hardware",N1239="technology/gadgets","gadgets",N1239="technology/wearables","wearables",N1239="film &amp; video/television","television",N1239="film &amp; video/animation","animation",N1239="film &amp; video/science fiction","science fiction",N1239="film &amp; video/documentary","documentary",N1239="film &amp; video/drama","drama",N1239="film &amp; video/shorts","shorts",N1239="games/video games","video games",N1239="games/tabletop games","tabletop games",N1239="games/mobile games","mobile games",N1239="journalism/audio","audio",N1239="photography/people","people",N1239="photography/photobooks","photobooks",N1239="photography/places","places",N1239="photography/nature","nature",N1239="music/electronic music","electronic music",N1239="music/rock","rock",N1239="music/indie rock","indie rock",N1239="music/faith","faith",N1239="publishing/children's books","children's books",N1239="publishing/art books","art books",N1239="publishing/fiction","fiction",N1239="publishing/translations","translations",N1239="music/pop","pop",N1239="music/classical music","classical music",N1239="publishing/nonfiction","nonfiction",N1239="publishing/radio &amp; podcasts","radio &amp; podcasts",N1239="music/world music","world music",N1239="music/metal","metal",N1239="music/jazz","jazz","TRUE","FALSE")</f>
        <v>world music</v>
      </c>
      <c r="S1239" s="5">
        <f t="shared" si="78"/>
        <v>41125.283159722225</v>
      </c>
      <c r="T1239" s="5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76"/>
        <v>17.8</v>
      </c>
      <c r="P1240" s="24">
        <f t="shared" si="77"/>
        <v>59.333333333333336</v>
      </c>
      <c r="Q1240" t="str" cm="1">
        <f t="array" ref="Q1240">_xlfn.IFS(N1240="food/small batch","food",N1240="food/restaurants","food",N1240="food/food trucks","food",N1240="theater/spaces","theater",N1240="theater/musical","theater",N1240="theater/plays","theater",N1240="technology/web","technology",N1240="technology/space exploration","technology",N1240="technology/makerspaces","technology",N1240="technology/hardware","technology",N1240="technology/gadgets","technology",N1240="technology/wearables","technology",N1240="film &amp; video/television","film &amp; video",N1240="film &amp; video/animation","film &amp; video",N1240="film &amp; video/science fiction","film &amp; video",N1240="film &amp; video/documentary","film &amp; video",N1240="film &amp; video/drama","film &amp; video",N1240="film &amp; video/shorts","film &amp; video",N1240="games/video games","games",N1240="games/tabletop games","games",N1240="games/mobile games","games",N1240="journalism/audio","journalism",N1240="photography/people","photography",N1240="photography/photobooks","photography",N1240="photography/places","photography",N1240="photography/nature","photography",N1240="music/electronic music","music",N1240="music/rock","music",N1240="music/indie rock","music",N1240="music/faith","music",N1240="publishing/children's books","publishing",N1240="publishing/art books","publishing",N1240="publishing/fiction","publishing",N1240="publishing/translations","publishing",N1240="music/pop","music",N1240="music/classical music","music",N1240="publishing/nonfiction","publishing",N1240="publishing/radio &amp; podcasts","publishing",N1240="music/world music","music",N1240="music/metal","music",N1240="music/jazz","music","TRUE","FALSE")</f>
        <v>music</v>
      </c>
      <c r="R1240" t="str" cm="1">
        <f t="array" ref="R1240">_xlfn.IFS(N1240="food/small batch","small batch",N1240="food/restaurants","retaurants",N1240="food/food trucks","food trucks",N1240="theater/spaces","spaces",N1240="theater/musical","musical",N1240="theater/plays","plays",N1240="technology/web","web",N1240="technology/space exploration","space exploration",N1240="technology/makerspaces","makerspaces",N1240="technology/hardware","hardware",N1240="technology/gadgets","gadgets",N1240="technology/wearables","wearables",N1240="film &amp; video/television","television",N1240="film &amp; video/animation","animation",N1240="film &amp; video/science fiction","science fiction",N1240="film &amp; video/documentary","documentary",N1240="film &amp; video/drama","drama",N1240="film &amp; video/shorts","shorts",N1240="games/video games","video games",N1240="games/tabletop games","tabletop games",N1240="games/mobile games","mobile games",N1240="journalism/audio","audio",N1240="photography/people","people",N1240="photography/photobooks","photobooks",N1240="photography/places","places",N1240="photography/nature","nature",N1240="music/electronic music","electronic music",N1240="music/rock","rock",N1240="music/indie rock","indie rock",N1240="music/faith","faith",N1240="publishing/children's books","children's books",N1240="publishing/art books","art books",N1240="publishing/fiction","fiction",N1240="publishing/translations","translations",N1240="music/pop","pop",N1240="music/classical music","classical music",N1240="publishing/nonfiction","nonfiction",N1240="publishing/radio &amp; podcasts","radio &amp; podcasts",N1240="music/world music","world music",N1240="music/metal","metal",N1240="music/jazz","jazz","TRUE","FALSE")</f>
        <v>world music</v>
      </c>
      <c r="S1240" s="5">
        <f t="shared" si="78"/>
        <v>40731.61037037037</v>
      </c>
      <c r="T1240" s="5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76"/>
        <v>0</v>
      </c>
      <c r="P1241" s="24" t="e">
        <f t="shared" si="77"/>
        <v>#DIV/0!</v>
      </c>
      <c r="Q1241" t="str" cm="1">
        <f t="array" ref="Q1241">_xlfn.IFS(N1241="food/small batch","food",N1241="food/restaurants","food",N1241="food/food trucks","food",N1241="theater/spaces","theater",N1241="theater/musical","theater",N1241="theater/plays","theater",N1241="technology/web","technology",N1241="technology/space exploration","technology",N1241="technology/makerspaces","technology",N1241="technology/hardware","technology",N1241="technology/gadgets","technology",N1241="technology/wearables","technology",N1241="film &amp; video/television","film &amp; video",N1241="film &amp; video/animation","film &amp; video",N1241="film &amp; video/science fiction","film &amp; video",N1241="film &amp; video/documentary","film &amp; video",N1241="film &amp; video/drama","film &amp; video",N1241="film &amp; video/shorts","film &amp; video",N1241="games/video games","games",N1241="games/tabletop games","games",N1241="games/mobile games","games",N1241="journalism/audio","journalism",N1241="photography/people","photography",N1241="photography/photobooks","photography",N1241="photography/places","photography",N1241="photography/nature","photography",N1241="music/electronic music","music",N1241="music/rock","music",N1241="music/indie rock","music",N1241="music/faith","music",N1241="publishing/children's books","publishing",N1241="publishing/art books","publishing",N1241="publishing/fiction","publishing",N1241="publishing/translations","publishing",N1241="music/pop","music",N1241="music/classical music","music",N1241="publishing/nonfiction","publishing",N1241="publishing/radio &amp; podcasts","publishing",N1241="music/world music","music",N1241="music/metal","music",N1241="music/jazz","music","TRUE","FALSE")</f>
        <v>music</v>
      </c>
      <c r="R1241" t="str" cm="1">
        <f t="array" ref="R1241">_xlfn.IFS(N1241="food/small batch","small batch",N1241="food/restaurants","retaurants",N1241="food/food trucks","food trucks",N1241="theater/spaces","spaces",N1241="theater/musical","musical",N1241="theater/plays","plays",N1241="technology/web","web",N1241="technology/space exploration","space exploration",N1241="technology/makerspaces","makerspaces",N1241="technology/hardware","hardware",N1241="technology/gadgets","gadgets",N1241="technology/wearables","wearables",N1241="film &amp; video/television","television",N1241="film &amp; video/animation","animation",N1241="film &amp; video/science fiction","science fiction",N1241="film &amp; video/documentary","documentary",N1241="film &amp; video/drama","drama",N1241="film &amp; video/shorts","shorts",N1241="games/video games","video games",N1241="games/tabletop games","tabletop games",N1241="games/mobile games","mobile games",N1241="journalism/audio","audio",N1241="photography/people","people",N1241="photography/photobooks","photobooks",N1241="photography/places","places",N1241="photography/nature","nature",N1241="music/electronic music","electronic music",N1241="music/rock","rock",N1241="music/indie rock","indie rock",N1241="music/faith","faith",N1241="publishing/children's books","children's books",N1241="publishing/art books","art books",N1241="publishing/fiction","fiction",N1241="publishing/translations","translations",N1241="music/pop","pop",N1241="music/classical music","classical music",N1241="publishing/nonfiction","nonfiction",N1241="publishing/radio &amp; podcasts","radio &amp; podcasts",N1241="music/world music","world music",N1241="music/metal","metal",N1241="music/jazz","jazz","TRUE","FALSE")</f>
        <v>world music</v>
      </c>
      <c r="S1241" s="5">
        <f t="shared" si="78"/>
        <v>40883.962581018517</v>
      </c>
      <c r="T1241" s="5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76"/>
        <v>3.0124999999999997</v>
      </c>
      <c r="P1242" s="24">
        <f t="shared" si="77"/>
        <v>30.125</v>
      </c>
      <c r="Q1242" t="str" cm="1">
        <f t="array" ref="Q1242">_xlfn.IFS(N1242="food/small batch","food",N1242="food/restaurants","food",N1242="food/food trucks","food",N1242="theater/spaces","theater",N1242="theater/musical","theater",N1242="theater/plays","theater",N1242="technology/web","technology",N1242="technology/space exploration","technology",N1242="technology/makerspaces","technology",N1242="technology/hardware","technology",N1242="technology/gadgets","technology",N1242="technology/wearables","technology",N1242="film &amp; video/television","film &amp; video",N1242="film &amp; video/animation","film &amp; video",N1242="film &amp; video/science fiction","film &amp; video",N1242="film &amp; video/documentary","film &amp; video",N1242="film &amp; video/drama","film &amp; video",N1242="film &amp; video/shorts","film &amp; video",N1242="games/video games","games",N1242="games/tabletop games","games",N1242="games/mobile games","games",N1242="journalism/audio","journalism",N1242="photography/people","photography",N1242="photography/photobooks","photography",N1242="photography/places","photography",N1242="photography/nature","photography",N1242="music/electronic music","music",N1242="music/rock","music",N1242="music/indie rock","music",N1242="music/faith","music",N1242="publishing/children's books","publishing",N1242="publishing/art books","publishing",N1242="publishing/fiction","publishing",N1242="publishing/translations","publishing",N1242="music/pop","music",N1242="music/classical music","music",N1242="publishing/nonfiction","publishing",N1242="publishing/radio &amp; podcasts","publishing",N1242="music/world music","music",N1242="music/metal","music",N1242="music/jazz","music","TRUE","FALSE")</f>
        <v>music</v>
      </c>
      <c r="R1242" t="str" cm="1">
        <f t="array" ref="R1242">_xlfn.IFS(N1242="food/small batch","small batch",N1242="food/restaurants","retaurants",N1242="food/food trucks","food trucks",N1242="theater/spaces","spaces",N1242="theater/musical","musical",N1242="theater/plays","plays",N1242="technology/web","web",N1242="technology/space exploration","space exploration",N1242="technology/makerspaces","makerspaces",N1242="technology/hardware","hardware",N1242="technology/gadgets","gadgets",N1242="technology/wearables","wearables",N1242="film &amp; video/television","television",N1242="film &amp; video/animation","animation",N1242="film &amp; video/science fiction","science fiction",N1242="film &amp; video/documentary","documentary",N1242="film &amp; video/drama","drama",N1242="film &amp; video/shorts","shorts",N1242="games/video games","video games",N1242="games/tabletop games","tabletop games",N1242="games/mobile games","mobile games",N1242="journalism/audio","audio",N1242="photography/people","people",N1242="photography/photobooks","photobooks",N1242="photography/places","places",N1242="photography/nature","nature",N1242="music/electronic music","electronic music",N1242="music/rock","rock",N1242="music/indie rock","indie rock",N1242="music/faith","faith",N1242="publishing/children's books","children's books",N1242="publishing/art books","art books",N1242="publishing/fiction","fiction",N1242="publishing/translations","translations",N1242="music/pop","pop",N1242="music/classical music","classical music",N1242="publishing/nonfiction","nonfiction",N1242="publishing/radio &amp; podcasts","radio &amp; podcasts",N1242="music/world music","world music",N1242="music/metal","metal",N1242="music/jazz","jazz","TRUE","FALSE")</f>
        <v>world music</v>
      </c>
      <c r="S1242" s="5">
        <f t="shared" si="78"/>
        <v>41409.040011574078</v>
      </c>
      <c r="T1242" s="5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76"/>
        <v>50.739999999999995</v>
      </c>
      <c r="P1243" s="24">
        <f t="shared" si="77"/>
        <v>74.617647058823536</v>
      </c>
      <c r="Q1243" t="str" cm="1">
        <f t="array" ref="Q1243">_xlfn.IFS(N1243="food/small batch","food",N1243="food/restaurants","food",N1243="food/food trucks","food",N1243="theater/spaces","theater",N1243="theater/musical","theater",N1243="theater/plays","theater",N1243="technology/web","technology",N1243="technology/space exploration","technology",N1243="technology/makerspaces","technology",N1243="technology/hardware","technology",N1243="technology/gadgets","technology",N1243="technology/wearables","technology",N1243="film &amp; video/television","film &amp; video",N1243="film &amp; video/animation","film &amp; video",N1243="film &amp; video/science fiction","film &amp; video",N1243="film &amp; video/documentary","film &amp; video",N1243="film &amp; video/drama","film &amp; video",N1243="film &amp; video/shorts","film &amp; video",N1243="games/video games","games",N1243="games/tabletop games","games",N1243="games/mobile games","games",N1243="journalism/audio","journalism",N1243="photography/people","photography",N1243="photography/photobooks","photography",N1243="photography/places","photography",N1243="photography/nature","photography",N1243="music/electronic music","music",N1243="music/rock","music",N1243="music/indie rock","music",N1243="music/faith","music",N1243="publishing/children's books","publishing",N1243="publishing/art books","publishing",N1243="publishing/fiction","publishing",N1243="publishing/translations","publishing",N1243="music/pop","music",N1243="music/classical music","music",N1243="publishing/nonfiction","publishing",N1243="publishing/radio &amp; podcasts","publishing",N1243="music/world music","music",N1243="music/metal","music",N1243="music/jazz","music","TRUE","FALSE")</f>
        <v>music</v>
      </c>
      <c r="R1243" t="str" cm="1">
        <f t="array" ref="R1243">_xlfn.IFS(N1243="food/small batch","small batch",N1243="food/restaurants","retaurants",N1243="food/food trucks","food trucks",N1243="theater/spaces","spaces",N1243="theater/musical","musical",N1243="theater/plays","plays",N1243="technology/web","web",N1243="technology/space exploration","space exploration",N1243="technology/makerspaces","makerspaces",N1243="technology/hardware","hardware",N1243="technology/gadgets","gadgets",N1243="technology/wearables","wearables",N1243="film &amp; video/television","television",N1243="film &amp; video/animation","animation",N1243="film &amp; video/science fiction","science fiction",N1243="film &amp; video/documentary","documentary",N1243="film &amp; video/drama","drama",N1243="film &amp; video/shorts","shorts",N1243="games/video games","video games",N1243="games/tabletop games","tabletop games",N1243="games/mobile games","mobile games",N1243="journalism/audio","audio",N1243="photography/people","people",N1243="photography/photobooks","photobooks",N1243="photography/places","places",N1243="photography/nature","nature",N1243="music/electronic music","electronic music",N1243="music/rock","rock",N1243="music/indie rock","indie rock",N1243="music/faith","faith",N1243="publishing/children's books","children's books",N1243="publishing/art books","art books",N1243="publishing/fiction","fiction",N1243="publishing/translations","translations",N1243="music/pop","pop",N1243="music/classical music","classical music",N1243="publishing/nonfiction","nonfiction",N1243="publishing/radio &amp; podcasts","radio &amp; podcasts",N1243="music/world music","world music",N1243="music/metal","metal",N1243="music/jazz","jazz","TRUE","FALSE")</f>
        <v>world music</v>
      </c>
      <c r="S1243" s="5">
        <f t="shared" si="78"/>
        <v>41923.837731481479</v>
      </c>
      <c r="T1243" s="5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76"/>
        <v>0.54884742041712409</v>
      </c>
      <c r="P1244" s="24">
        <f t="shared" si="77"/>
        <v>5</v>
      </c>
      <c r="Q1244" t="str" cm="1">
        <f t="array" ref="Q1244">_xlfn.IFS(N1244="food/small batch","food",N1244="food/restaurants","food",N1244="food/food trucks","food",N1244="theater/spaces","theater",N1244="theater/musical","theater",N1244="theater/plays","theater",N1244="technology/web","technology",N1244="technology/space exploration","technology",N1244="technology/makerspaces","technology",N1244="technology/hardware","technology",N1244="technology/gadgets","technology",N1244="technology/wearables","technology",N1244="film &amp; video/television","film &amp; video",N1244="film &amp; video/animation","film &amp; video",N1244="film &amp; video/science fiction","film &amp; video",N1244="film &amp; video/documentary","film &amp; video",N1244="film &amp; video/drama","film &amp; video",N1244="film &amp; video/shorts","film &amp; video",N1244="games/video games","games",N1244="games/tabletop games","games",N1244="games/mobile games","games",N1244="journalism/audio","journalism",N1244="photography/people","photography",N1244="photography/photobooks","photography",N1244="photography/places","photography",N1244="photography/nature","photography",N1244="music/electronic music","music",N1244="music/rock","music",N1244="music/indie rock","music",N1244="music/faith","music",N1244="publishing/children's books","publishing",N1244="publishing/art books","publishing",N1244="publishing/fiction","publishing",N1244="publishing/translations","publishing",N1244="music/pop","music",N1244="music/classical music","music",N1244="publishing/nonfiction","publishing",N1244="publishing/radio &amp; podcasts","publishing",N1244="music/world music","music",N1244="music/metal","music",N1244="music/jazz","music","TRUE","FALSE")</f>
        <v>music</v>
      </c>
      <c r="R1244" t="str" cm="1">
        <f t="array" ref="R1244">_xlfn.IFS(N1244="food/small batch","small batch",N1244="food/restaurants","retaurants",N1244="food/food trucks","food trucks",N1244="theater/spaces","spaces",N1244="theater/musical","musical",N1244="theater/plays","plays",N1244="technology/web","web",N1244="technology/space exploration","space exploration",N1244="technology/makerspaces","makerspaces",N1244="technology/hardware","hardware",N1244="technology/gadgets","gadgets",N1244="technology/wearables","wearables",N1244="film &amp; video/television","television",N1244="film &amp; video/animation","animation",N1244="film &amp; video/science fiction","science fiction",N1244="film &amp; video/documentary","documentary",N1244="film &amp; video/drama","drama",N1244="film &amp; video/shorts","shorts",N1244="games/video games","video games",N1244="games/tabletop games","tabletop games",N1244="games/mobile games","mobile games",N1244="journalism/audio","audio",N1244="photography/people","people",N1244="photography/photobooks","photobooks",N1244="photography/places","places",N1244="photography/nature","nature",N1244="music/electronic music","electronic music",N1244="music/rock","rock",N1244="music/indie rock","indie rock",N1244="music/faith","faith",N1244="publishing/children's books","children's books",N1244="publishing/art books","art books",N1244="publishing/fiction","fiction",N1244="publishing/translations","translations",N1244="music/pop","pop",N1244="music/classical music","classical music",N1244="publishing/nonfiction","nonfiction",N1244="publishing/radio &amp; podcasts","radio &amp; podcasts",N1244="music/world music","world music",N1244="music/metal","metal",N1244="music/jazz","jazz","TRUE","FALSE")</f>
        <v>world music</v>
      </c>
      <c r="S1244" s="5">
        <f t="shared" si="78"/>
        <v>40782.165532407409</v>
      </c>
      <c r="T1244" s="5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76"/>
        <v>14.091666666666667</v>
      </c>
      <c r="P1245" s="24">
        <f t="shared" si="77"/>
        <v>44.5</v>
      </c>
      <c r="Q1245" t="str" cm="1">
        <f t="array" ref="Q1245">_xlfn.IFS(N1245="food/small batch","food",N1245="food/restaurants","food",N1245="food/food trucks","food",N1245="theater/spaces","theater",N1245="theater/musical","theater",N1245="theater/plays","theater",N1245="technology/web","technology",N1245="technology/space exploration","technology",N1245="technology/makerspaces","technology",N1245="technology/hardware","technology",N1245="technology/gadgets","technology",N1245="technology/wearables","technology",N1245="film &amp; video/television","film &amp; video",N1245="film &amp; video/animation","film &amp; video",N1245="film &amp; video/science fiction","film &amp; video",N1245="film &amp; video/documentary","film &amp; video",N1245="film &amp; video/drama","film &amp; video",N1245="film &amp; video/shorts","film &amp; video",N1245="games/video games","games",N1245="games/tabletop games","games",N1245="games/mobile games","games",N1245="journalism/audio","journalism",N1245="photography/people","photography",N1245="photography/photobooks","photography",N1245="photography/places","photography",N1245="photography/nature","photography",N1245="music/electronic music","music",N1245="music/rock","music",N1245="music/indie rock","music",N1245="music/faith","music",N1245="publishing/children's books","publishing",N1245="publishing/art books","publishing",N1245="publishing/fiction","publishing",N1245="publishing/translations","publishing",N1245="music/pop","music",N1245="music/classical music","music",N1245="publishing/nonfiction","publishing",N1245="publishing/radio &amp; podcasts","publishing",N1245="music/world music","music",N1245="music/metal","music",N1245="music/jazz","music","TRUE","FALSE")</f>
        <v>music</v>
      </c>
      <c r="R1245" t="str" cm="1">
        <f t="array" ref="R1245">_xlfn.IFS(N1245="food/small batch","small batch",N1245="food/restaurants","retaurants",N1245="food/food trucks","food trucks",N1245="theater/spaces","spaces",N1245="theater/musical","musical",N1245="theater/plays","plays",N1245="technology/web","web",N1245="technology/space exploration","space exploration",N1245="technology/makerspaces","makerspaces",N1245="technology/hardware","hardware",N1245="technology/gadgets","gadgets",N1245="technology/wearables","wearables",N1245="film &amp; video/television","television",N1245="film &amp; video/animation","animation",N1245="film &amp; video/science fiction","science fiction",N1245="film &amp; video/documentary","documentary",N1245="film &amp; video/drama","drama",N1245="film &amp; video/shorts","shorts",N1245="games/video games","video games",N1245="games/tabletop games","tabletop games",N1245="games/mobile games","mobile games",N1245="journalism/audio","audio",N1245="photography/people","people",N1245="photography/photobooks","photobooks",N1245="photography/places","places",N1245="photography/nature","nature",N1245="music/electronic music","electronic music",N1245="music/rock","rock",N1245="music/indie rock","indie rock",N1245="music/faith","faith",N1245="publishing/children's books","children's books",N1245="publishing/art books","art books",N1245="publishing/fiction","fiction",N1245="publishing/translations","translations",N1245="music/pop","pop",N1245="music/classical music","classical music",N1245="publishing/nonfiction","nonfiction",N1245="publishing/radio &amp; podcasts","radio &amp; podcasts",N1245="music/world music","world music",N1245="music/metal","metal",N1245="music/jazz","jazz","TRUE","FALSE")</f>
        <v>world music</v>
      </c>
      <c r="S1245" s="5">
        <f t="shared" si="78"/>
        <v>40671.879293981481</v>
      </c>
      <c r="T1245" s="5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76"/>
        <v>103.8</v>
      </c>
      <c r="P1246" s="24">
        <f t="shared" si="77"/>
        <v>46.133333333333333</v>
      </c>
      <c r="Q1246" t="str" cm="1">
        <f t="array" ref="Q1246">_xlfn.IFS(N1246="food/small batch","food",N1246="food/restaurants","food",N1246="food/food trucks","food",N1246="theater/spaces","theater",N1246="theater/musical","theater",N1246="theater/plays","theater",N1246="technology/web","technology",N1246="technology/space exploration","technology",N1246="technology/makerspaces","technology",N1246="technology/hardware","technology",N1246="technology/gadgets","technology",N1246="technology/wearables","technology",N1246="film &amp; video/television","film &amp; video",N1246="film &amp; video/animation","film &amp; video",N1246="film &amp; video/science fiction","film &amp; video",N1246="film &amp; video/documentary","film &amp; video",N1246="film &amp; video/drama","film &amp; video",N1246="film &amp; video/shorts","film &amp; video",N1246="games/video games","games",N1246="games/tabletop games","games",N1246="games/mobile games","games",N1246="journalism/audio","journalism",N1246="photography/people","photography",N1246="photography/photobooks","photography",N1246="photography/places","photography",N1246="photography/nature","photography",N1246="music/electronic music","music",N1246="music/rock","music",N1246="music/indie rock","music",N1246="music/faith","music",N1246="publishing/children's books","publishing",N1246="publishing/art books","publishing",N1246="publishing/fiction","publishing",N1246="publishing/translations","publishing",N1246="music/pop","music",N1246="music/classical music","music",N1246="publishing/nonfiction","publishing",N1246="publishing/radio &amp; podcasts","publishing",N1246="music/world music","music",N1246="music/metal","music",N1246="music/jazz","music","TRUE","FALSE")</f>
        <v>music</v>
      </c>
      <c r="R1246" t="str" cm="1">
        <f t="array" ref="R1246">_xlfn.IFS(N1246="food/small batch","small batch",N1246="food/restaurants","retaurants",N1246="food/food trucks","food trucks",N1246="theater/spaces","spaces",N1246="theater/musical","musical",N1246="theater/plays","plays",N1246="technology/web","web",N1246="technology/space exploration","space exploration",N1246="technology/makerspaces","makerspaces",N1246="technology/hardware","hardware",N1246="technology/gadgets","gadgets",N1246="technology/wearables","wearables",N1246="film &amp; video/television","television",N1246="film &amp; video/animation","animation",N1246="film &amp; video/science fiction","science fiction",N1246="film &amp; video/documentary","documentary",N1246="film &amp; video/drama","drama",N1246="film &amp; video/shorts","shorts",N1246="games/video games","video games",N1246="games/tabletop games","tabletop games",N1246="games/mobile games","mobile games",N1246="journalism/audio","audio",N1246="photography/people","people",N1246="photography/photobooks","photobooks",N1246="photography/places","places",N1246="photography/nature","nature",N1246="music/electronic music","electronic music",N1246="music/rock","rock",N1246="music/indie rock","indie rock",N1246="music/faith","faith",N1246="publishing/children's books","children's books",N1246="publishing/art books","art books",N1246="publishing/fiction","fiction",N1246="publishing/translations","translations",N1246="music/pop","pop",N1246="music/classical music","classical music",N1246="publishing/nonfiction","nonfiction",N1246="publishing/radio &amp; podcasts","radio &amp; podcasts",N1246="music/world music","world music",N1246="music/metal","metal",N1246="music/jazz","jazz","TRUE","FALSE")</f>
        <v>rock</v>
      </c>
      <c r="S1246" s="5">
        <f t="shared" si="78"/>
        <v>41355.825497685182</v>
      </c>
      <c r="T1246" s="5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76"/>
        <v>120.24999999999999</v>
      </c>
      <c r="P1247" s="24">
        <f t="shared" si="77"/>
        <v>141.47058823529412</v>
      </c>
      <c r="Q1247" t="str" cm="1">
        <f t="array" ref="Q1247">_xlfn.IFS(N1247="food/small batch","food",N1247="food/restaurants","food",N1247="food/food trucks","food",N1247="theater/spaces","theater",N1247="theater/musical","theater",N1247="theater/plays","theater",N1247="technology/web","technology",N1247="technology/space exploration","technology",N1247="technology/makerspaces","technology",N1247="technology/hardware","technology",N1247="technology/gadgets","technology",N1247="technology/wearables","technology",N1247="film &amp; video/television","film &amp; video",N1247="film &amp; video/animation","film &amp; video",N1247="film &amp; video/science fiction","film &amp; video",N1247="film &amp; video/documentary","film &amp; video",N1247="film &amp; video/drama","film &amp; video",N1247="film &amp; video/shorts","film &amp; video",N1247="games/video games","games",N1247="games/tabletop games","games",N1247="games/mobile games","games",N1247="journalism/audio","journalism",N1247="photography/people","photography",N1247="photography/photobooks","photography",N1247="photography/places","photography",N1247="photography/nature","photography",N1247="music/electronic music","music",N1247="music/rock","music",N1247="music/indie rock","music",N1247="music/faith","music",N1247="publishing/children's books","publishing",N1247="publishing/art books","publishing",N1247="publishing/fiction","publishing",N1247="publishing/translations","publishing",N1247="music/pop","music",N1247="music/classical music","music",N1247="publishing/nonfiction","publishing",N1247="publishing/radio &amp; podcasts","publishing",N1247="music/world music","music",N1247="music/metal","music",N1247="music/jazz","music","TRUE","FALSE")</f>
        <v>music</v>
      </c>
      <c r="R1247" t="str" cm="1">
        <f t="array" ref="R1247">_xlfn.IFS(N1247="food/small batch","small batch",N1247="food/restaurants","retaurants",N1247="food/food trucks","food trucks",N1247="theater/spaces","spaces",N1247="theater/musical","musical",N1247="theater/plays","plays",N1247="technology/web","web",N1247="technology/space exploration","space exploration",N1247="technology/makerspaces","makerspaces",N1247="technology/hardware","hardware",N1247="technology/gadgets","gadgets",N1247="technology/wearables","wearables",N1247="film &amp; video/television","television",N1247="film &amp; video/animation","animation",N1247="film &amp; video/science fiction","science fiction",N1247="film &amp; video/documentary","documentary",N1247="film &amp; video/drama","drama",N1247="film &amp; video/shorts","shorts",N1247="games/video games","video games",N1247="games/tabletop games","tabletop games",N1247="games/mobile games","mobile games",N1247="journalism/audio","audio",N1247="photography/people","people",N1247="photography/photobooks","photobooks",N1247="photography/places","places",N1247="photography/nature","nature",N1247="music/electronic music","electronic music",N1247="music/rock","rock",N1247="music/indie rock","indie rock",N1247="music/faith","faith",N1247="publishing/children's books","children's books",N1247="publishing/art books","art books",N1247="publishing/fiction","fiction",N1247="publishing/translations","translations",N1247="music/pop","pop",N1247="music/classical music","classical music",N1247="publishing/nonfiction","nonfiction",N1247="publishing/radio &amp; podcasts","radio &amp; podcasts",N1247="music/world music","world music",N1247="music/metal","metal",N1247="music/jazz","jazz","TRUE","FALSE")</f>
        <v>rock</v>
      </c>
      <c r="S1247" s="5">
        <f t="shared" si="78"/>
        <v>41774.599930555552</v>
      </c>
      <c r="T1247" s="5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76"/>
        <v>117</v>
      </c>
      <c r="P1248" s="24">
        <f t="shared" si="77"/>
        <v>75.483870967741936</v>
      </c>
      <c r="Q1248" t="str" cm="1">
        <f t="array" ref="Q1248">_xlfn.IFS(N1248="food/small batch","food",N1248="food/restaurants","food",N1248="food/food trucks","food",N1248="theater/spaces","theater",N1248="theater/musical","theater",N1248="theater/plays","theater",N1248="technology/web","technology",N1248="technology/space exploration","technology",N1248="technology/makerspaces","technology",N1248="technology/hardware","technology",N1248="technology/gadgets","technology",N1248="technology/wearables","technology",N1248="film &amp; video/television","film &amp; video",N1248="film &amp; video/animation","film &amp; video",N1248="film &amp; video/science fiction","film &amp; video",N1248="film &amp; video/documentary","film &amp; video",N1248="film &amp; video/drama","film &amp; video",N1248="film &amp; video/shorts","film &amp; video",N1248="games/video games","games",N1248="games/tabletop games","games",N1248="games/mobile games","games",N1248="journalism/audio","journalism",N1248="photography/people","photography",N1248="photography/photobooks","photography",N1248="photography/places","photography",N1248="photography/nature","photography",N1248="music/electronic music","music",N1248="music/rock","music",N1248="music/indie rock","music",N1248="music/faith","music",N1248="publishing/children's books","publishing",N1248="publishing/art books","publishing",N1248="publishing/fiction","publishing",N1248="publishing/translations","publishing",N1248="music/pop","music",N1248="music/classical music","music",N1248="publishing/nonfiction","publishing",N1248="publishing/radio &amp; podcasts","publishing",N1248="music/world music","music",N1248="music/metal","music",N1248="music/jazz","music","TRUE","FALSE")</f>
        <v>music</v>
      </c>
      <c r="R1248" t="str" cm="1">
        <f t="array" ref="R1248">_xlfn.IFS(N1248="food/small batch","small batch",N1248="food/restaurants","retaurants",N1248="food/food trucks","food trucks",N1248="theater/spaces","spaces",N1248="theater/musical","musical",N1248="theater/plays","plays",N1248="technology/web","web",N1248="technology/space exploration","space exploration",N1248="technology/makerspaces","makerspaces",N1248="technology/hardware","hardware",N1248="technology/gadgets","gadgets",N1248="technology/wearables","wearables",N1248="film &amp; video/television","television",N1248="film &amp; video/animation","animation",N1248="film &amp; video/science fiction","science fiction",N1248="film &amp; video/documentary","documentary",N1248="film &amp; video/drama","drama",N1248="film &amp; video/shorts","shorts",N1248="games/video games","video games",N1248="games/tabletop games","tabletop games",N1248="games/mobile games","mobile games",N1248="journalism/audio","audio",N1248="photography/people","people",N1248="photography/photobooks","photobooks",N1248="photography/places","places",N1248="photography/nature","nature",N1248="music/electronic music","electronic music",N1248="music/rock","rock",N1248="music/indie rock","indie rock",N1248="music/faith","faith",N1248="publishing/children's books","children's books",N1248="publishing/art books","art books",N1248="publishing/fiction","fiction",N1248="publishing/translations","translations",N1248="music/pop","pop",N1248="music/classical music","classical music",N1248="publishing/nonfiction","nonfiction",N1248="publishing/radio &amp; podcasts","radio &amp; podcasts",N1248="music/world music","world music",N1248="music/metal","metal",N1248="music/jazz","jazz","TRUE","FALSE")</f>
        <v>rock</v>
      </c>
      <c r="S1248" s="5">
        <f t="shared" si="78"/>
        <v>40838.043391203704</v>
      </c>
      <c r="T1248" s="5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76"/>
        <v>122.14285714285715</v>
      </c>
      <c r="P1249" s="24">
        <f t="shared" si="77"/>
        <v>85.5</v>
      </c>
      <c r="Q1249" t="str" cm="1">
        <f t="array" ref="Q1249">_xlfn.IFS(N1249="food/small batch","food",N1249="food/restaurants","food",N1249="food/food trucks","food",N1249="theater/spaces","theater",N1249="theater/musical","theater",N1249="theater/plays","theater",N1249="technology/web","technology",N1249="technology/space exploration","technology",N1249="technology/makerspaces","technology",N1249="technology/hardware","technology",N1249="technology/gadgets","technology",N1249="technology/wearables","technology",N1249="film &amp; video/television","film &amp; video",N1249="film &amp; video/animation","film &amp; video",N1249="film &amp; video/science fiction","film &amp; video",N1249="film &amp; video/documentary","film &amp; video",N1249="film &amp; video/drama","film &amp; video",N1249="film &amp; video/shorts","film &amp; video",N1249="games/video games","games",N1249="games/tabletop games","games",N1249="games/mobile games","games",N1249="journalism/audio","journalism",N1249="photography/people","photography",N1249="photography/photobooks","photography",N1249="photography/places","photography",N1249="photography/nature","photography",N1249="music/electronic music","music",N1249="music/rock","music",N1249="music/indie rock","music",N1249="music/faith","music",N1249="publishing/children's books","publishing",N1249="publishing/art books","publishing",N1249="publishing/fiction","publishing",N1249="publishing/translations","publishing",N1249="music/pop","music",N1249="music/classical music","music",N1249="publishing/nonfiction","publishing",N1249="publishing/radio &amp; podcasts","publishing",N1249="music/world music","music",N1249="music/metal","music",N1249="music/jazz","music","TRUE","FALSE")</f>
        <v>music</v>
      </c>
      <c r="R1249" t="str" cm="1">
        <f t="array" ref="R1249">_xlfn.IFS(N1249="food/small batch","small batch",N1249="food/restaurants","retaurants",N1249="food/food trucks","food trucks",N1249="theater/spaces","spaces",N1249="theater/musical","musical",N1249="theater/plays","plays",N1249="technology/web","web",N1249="technology/space exploration","space exploration",N1249="technology/makerspaces","makerspaces",N1249="technology/hardware","hardware",N1249="technology/gadgets","gadgets",N1249="technology/wearables","wearables",N1249="film &amp; video/television","television",N1249="film &amp; video/animation","animation",N1249="film &amp; video/science fiction","science fiction",N1249="film &amp; video/documentary","documentary",N1249="film &amp; video/drama","drama",N1249="film &amp; video/shorts","shorts",N1249="games/video games","video games",N1249="games/tabletop games","tabletop games",N1249="games/mobile games","mobile games",N1249="journalism/audio","audio",N1249="photography/people","people",N1249="photography/photobooks","photobooks",N1249="photography/places","places",N1249="photography/nature","nature",N1249="music/electronic music","electronic music",N1249="music/rock","rock",N1249="music/indie rock","indie rock",N1249="music/faith","faith",N1249="publishing/children's books","children's books",N1249="publishing/art books","art books",N1249="publishing/fiction","fiction",N1249="publishing/translations","translations",N1249="music/pop","pop",N1249="music/classical music","classical music",N1249="publishing/nonfiction","nonfiction",N1249="publishing/radio &amp; podcasts","radio &amp; podcasts",N1249="music/world music","world music",N1249="music/metal","metal",N1249="music/jazz","jazz","TRUE","FALSE")</f>
        <v>rock</v>
      </c>
      <c r="S1249" s="5">
        <f t="shared" si="78"/>
        <v>41370.292303240742</v>
      </c>
      <c r="T1249" s="5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76"/>
        <v>151.63999999999999</v>
      </c>
      <c r="P1250" s="24">
        <f t="shared" si="77"/>
        <v>64.254237288135599</v>
      </c>
      <c r="Q1250" t="str" cm="1">
        <f t="array" ref="Q1250">_xlfn.IFS(N1250="food/small batch","food",N1250="food/restaurants","food",N1250="food/food trucks","food",N1250="theater/spaces","theater",N1250="theater/musical","theater",N1250="theater/plays","theater",N1250="technology/web","technology",N1250="technology/space exploration","technology",N1250="technology/makerspaces","technology",N1250="technology/hardware","technology",N1250="technology/gadgets","technology",N1250="technology/wearables","technology",N1250="film &amp; video/television","film &amp; video",N1250="film &amp; video/animation","film &amp; video",N1250="film &amp; video/science fiction","film &amp; video",N1250="film &amp; video/documentary","film &amp; video",N1250="film &amp; video/drama","film &amp; video",N1250="film &amp; video/shorts","film &amp; video",N1250="games/video games","games",N1250="games/tabletop games","games",N1250="games/mobile games","games",N1250="journalism/audio","journalism",N1250="photography/people","photography",N1250="photography/photobooks","photography",N1250="photography/places","photography",N1250="photography/nature","photography",N1250="music/electronic music","music",N1250="music/rock","music",N1250="music/indie rock","music",N1250="music/faith","music",N1250="publishing/children's books","publishing",N1250="publishing/art books","publishing",N1250="publishing/fiction","publishing",N1250="publishing/translations","publishing",N1250="music/pop","music",N1250="music/classical music","music",N1250="publishing/nonfiction","publishing",N1250="publishing/radio &amp; podcasts","publishing",N1250="music/world music","music",N1250="music/metal","music",N1250="music/jazz","music","TRUE","FALSE")</f>
        <v>music</v>
      </c>
      <c r="R1250" t="str" cm="1">
        <f t="array" ref="R1250">_xlfn.IFS(N1250="food/small batch","small batch",N1250="food/restaurants","retaurants",N1250="food/food trucks","food trucks",N1250="theater/spaces","spaces",N1250="theater/musical","musical",N1250="theater/plays","plays",N1250="technology/web","web",N1250="technology/space exploration","space exploration",N1250="technology/makerspaces","makerspaces",N1250="technology/hardware","hardware",N1250="technology/gadgets","gadgets",N1250="technology/wearables","wearables",N1250="film &amp; video/television","television",N1250="film &amp; video/animation","animation",N1250="film &amp; video/science fiction","science fiction",N1250="film &amp; video/documentary","documentary",N1250="film &amp; video/drama","drama",N1250="film &amp; video/shorts","shorts",N1250="games/video games","video games",N1250="games/tabletop games","tabletop games",N1250="games/mobile games","mobile games",N1250="journalism/audio","audio",N1250="photography/people","people",N1250="photography/photobooks","photobooks",N1250="photography/places","places",N1250="photography/nature","nature",N1250="music/electronic music","electronic music",N1250="music/rock","rock",N1250="music/indie rock","indie rock",N1250="music/faith","faith",N1250="publishing/children's books","children's books",N1250="publishing/art books","art books",N1250="publishing/fiction","fiction",N1250="publishing/translations","translations",N1250="music/pop","pop",N1250="music/classical music","classical music",N1250="publishing/nonfiction","nonfiction",N1250="publishing/radio &amp; podcasts","radio &amp; podcasts",N1250="music/world music","world music",N1250="music/metal","metal",N1250="music/jazz","jazz","TRUE","FALSE")</f>
        <v>rock</v>
      </c>
      <c r="S1250" s="5">
        <f t="shared" si="78"/>
        <v>41767.656863425924</v>
      </c>
      <c r="T1250" s="5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76"/>
        <v>104.44</v>
      </c>
      <c r="P1251" s="24">
        <f t="shared" si="77"/>
        <v>64.46913580246914</v>
      </c>
      <c r="Q1251" t="str" cm="1">
        <f t="array" ref="Q1251">_xlfn.IFS(N1251="food/small batch","food",N1251="food/restaurants","food",N1251="food/food trucks","food",N1251="theater/spaces","theater",N1251="theater/musical","theater",N1251="theater/plays","theater",N1251="technology/web","technology",N1251="technology/space exploration","technology",N1251="technology/makerspaces","technology",N1251="technology/hardware","technology",N1251="technology/gadgets","technology",N1251="technology/wearables","technology",N1251="film &amp; video/television","film &amp; video",N1251="film &amp; video/animation","film &amp; video",N1251="film &amp; video/science fiction","film &amp; video",N1251="film &amp; video/documentary","film &amp; video",N1251="film &amp; video/drama","film &amp; video",N1251="film &amp; video/shorts","film &amp; video",N1251="games/video games","games",N1251="games/tabletop games","games",N1251="games/mobile games","games",N1251="journalism/audio","journalism",N1251="photography/people","photography",N1251="photography/photobooks","photography",N1251="photography/places","photography",N1251="photography/nature","photography",N1251="music/electronic music","music",N1251="music/rock","music",N1251="music/indie rock","music",N1251="music/faith","music",N1251="publishing/children's books","publishing",N1251="publishing/art books","publishing",N1251="publishing/fiction","publishing",N1251="publishing/translations","publishing",N1251="music/pop","music",N1251="music/classical music","music",N1251="publishing/nonfiction","publishing",N1251="publishing/radio &amp; podcasts","publishing",N1251="music/world music","music",N1251="music/metal","music",N1251="music/jazz","music","TRUE","FALSE")</f>
        <v>music</v>
      </c>
      <c r="R1251" t="str" cm="1">
        <f t="array" ref="R1251">_xlfn.IFS(N1251="food/small batch","small batch",N1251="food/restaurants","retaurants",N1251="food/food trucks","food trucks",N1251="theater/spaces","spaces",N1251="theater/musical","musical",N1251="theater/plays","plays",N1251="technology/web","web",N1251="technology/space exploration","space exploration",N1251="technology/makerspaces","makerspaces",N1251="technology/hardware","hardware",N1251="technology/gadgets","gadgets",N1251="technology/wearables","wearables",N1251="film &amp; video/television","television",N1251="film &amp; video/animation","animation",N1251="film &amp; video/science fiction","science fiction",N1251="film &amp; video/documentary","documentary",N1251="film &amp; video/drama","drama",N1251="film &amp; video/shorts","shorts",N1251="games/video games","video games",N1251="games/tabletop games","tabletop games",N1251="games/mobile games","mobile games",N1251="journalism/audio","audio",N1251="photography/people","people",N1251="photography/photobooks","photobooks",N1251="photography/places","places",N1251="photography/nature","nature",N1251="music/electronic music","electronic music",N1251="music/rock","rock",N1251="music/indie rock","indie rock",N1251="music/faith","faith",N1251="publishing/children's books","children's books",N1251="publishing/art books","art books",N1251="publishing/fiction","fiction",N1251="publishing/translations","translations",N1251="music/pop","pop",N1251="music/classical music","classical music",N1251="publishing/nonfiction","nonfiction",N1251="publishing/radio &amp; podcasts","radio &amp; podcasts",N1251="music/world music","world music",N1251="music/metal","metal",N1251="music/jazz","jazz","TRUE","FALSE")</f>
        <v>rock</v>
      </c>
      <c r="S1251" s="5">
        <f t="shared" si="78"/>
        <v>41067.74086805556</v>
      </c>
      <c r="T1251" s="5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76"/>
        <v>200.15333333333331</v>
      </c>
      <c r="P1252" s="24">
        <f t="shared" si="77"/>
        <v>118.2007874015748</v>
      </c>
      <c r="Q1252" t="str" cm="1">
        <f t="array" ref="Q1252">_xlfn.IFS(N1252="food/small batch","food",N1252="food/restaurants","food",N1252="food/food trucks","food",N1252="theater/spaces","theater",N1252="theater/musical","theater",N1252="theater/plays","theater",N1252="technology/web","technology",N1252="technology/space exploration","technology",N1252="technology/makerspaces","technology",N1252="technology/hardware","technology",N1252="technology/gadgets","technology",N1252="technology/wearables","technology",N1252="film &amp; video/television","film &amp; video",N1252="film &amp; video/animation","film &amp; video",N1252="film &amp; video/science fiction","film &amp; video",N1252="film &amp; video/documentary","film &amp; video",N1252="film &amp; video/drama","film &amp; video",N1252="film &amp; video/shorts","film &amp; video",N1252="games/video games","games",N1252="games/tabletop games","games",N1252="games/mobile games","games",N1252="journalism/audio","journalism",N1252="photography/people","photography",N1252="photography/photobooks","photography",N1252="photography/places","photography",N1252="photography/nature","photography",N1252="music/electronic music","music",N1252="music/rock","music",N1252="music/indie rock","music",N1252="music/faith","music",N1252="publishing/children's books","publishing",N1252="publishing/art books","publishing",N1252="publishing/fiction","publishing",N1252="publishing/translations","publishing",N1252="music/pop","music",N1252="music/classical music","music",N1252="publishing/nonfiction","publishing",N1252="publishing/radio &amp; podcasts","publishing",N1252="music/world music","music",N1252="music/metal","music",N1252="music/jazz","music","TRUE","FALSE")</f>
        <v>music</v>
      </c>
      <c r="R1252" t="str" cm="1">
        <f t="array" ref="R1252">_xlfn.IFS(N1252="food/small batch","small batch",N1252="food/restaurants","retaurants",N1252="food/food trucks","food trucks",N1252="theater/spaces","spaces",N1252="theater/musical","musical",N1252="theater/plays","plays",N1252="technology/web","web",N1252="technology/space exploration","space exploration",N1252="technology/makerspaces","makerspaces",N1252="technology/hardware","hardware",N1252="technology/gadgets","gadgets",N1252="technology/wearables","wearables",N1252="film &amp; video/television","television",N1252="film &amp; video/animation","animation",N1252="film &amp; video/science fiction","science fiction",N1252="film &amp; video/documentary","documentary",N1252="film &amp; video/drama","drama",N1252="film &amp; video/shorts","shorts",N1252="games/video games","video games",N1252="games/tabletop games","tabletop games",N1252="games/mobile games","mobile games",N1252="journalism/audio","audio",N1252="photography/people","people",N1252="photography/photobooks","photobooks",N1252="photography/places","places",N1252="photography/nature","nature",N1252="music/electronic music","electronic music",N1252="music/rock","rock",N1252="music/indie rock","indie rock",N1252="music/faith","faith",N1252="publishing/children's books","children's books",N1252="publishing/art books","art books",N1252="publishing/fiction","fiction",N1252="publishing/translations","translations",N1252="music/pop","pop",N1252="music/classical music","classical music",N1252="publishing/nonfiction","nonfiction",N1252="publishing/radio &amp; podcasts","radio &amp; podcasts",N1252="music/world music","world music",N1252="music/metal","metal",N1252="music/jazz","jazz","TRUE","FALSE")</f>
        <v>rock</v>
      </c>
      <c r="S1252" s="5">
        <f t="shared" si="78"/>
        <v>41843.64271990741</v>
      </c>
      <c r="T1252" s="5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76"/>
        <v>101.8</v>
      </c>
      <c r="P1253" s="24">
        <f t="shared" si="77"/>
        <v>82.540540540540547</v>
      </c>
      <c r="Q1253" t="str" cm="1">
        <f t="array" ref="Q1253">_xlfn.IFS(N1253="food/small batch","food",N1253="food/restaurants","food",N1253="food/food trucks","food",N1253="theater/spaces","theater",N1253="theater/musical","theater",N1253="theater/plays","theater",N1253="technology/web","technology",N1253="technology/space exploration","technology",N1253="technology/makerspaces","technology",N1253="technology/hardware","technology",N1253="technology/gadgets","technology",N1253="technology/wearables","technology",N1253="film &amp; video/television","film &amp; video",N1253="film &amp; video/animation","film &amp; video",N1253="film &amp; video/science fiction","film &amp; video",N1253="film &amp; video/documentary","film &amp; video",N1253="film &amp; video/drama","film &amp; video",N1253="film &amp; video/shorts","film &amp; video",N1253="games/video games","games",N1253="games/tabletop games","games",N1253="games/mobile games","games",N1253="journalism/audio","journalism",N1253="photography/people","photography",N1253="photography/photobooks","photography",N1253="photography/places","photography",N1253="photography/nature","photography",N1253="music/electronic music","music",N1253="music/rock","music",N1253="music/indie rock","music",N1253="music/faith","music",N1253="publishing/children's books","publishing",N1253="publishing/art books","publishing",N1253="publishing/fiction","publishing",N1253="publishing/translations","publishing",N1253="music/pop","music",N1253="music/classical music","music",N1253="publishing/nonfiction","publishing",N1253="publishing/radio &amp; podcasts","publishing",N1253="music/world music","music",N1253="music/metal","music",N1253="music/jazz","music","TRUE","FALSE")</f>
        <v>music</v>
      </c>
      <c r="R1253" t="str" cm="1">
        <f t="array" ref="R1253">_xlfn.IFS(N1253="food/small batch","small batch",N1253="food/restaurants","retaurants",N1253="food/food trucks","food trucks",N1253="theater/spaces","spaces",N1253="theater/musical","musical",N1253="theater/plays","plays",N1253="technology/web","web",N1253="technology/space exploration","space exploration",N1253="technology/makerspaces","makerspaces",N1253="technology/hardware","hardware",N1253="technology/gadgets","gadgets",N1253="technology/wearables","wearables",N1253="film &amp; video/television","television",N1253="film &amp; video/animation","animation",N1253="film &amp; video/science fiction","science fiction",N1253="film &amp; video/documentary","documentary",N1253="film &amp; video/drama","drama",N1253="film &amp; video/shorts","shorts",N1253="games/video games","video games",N1253="games/tabletop games","tabletop games",N1253="games/mobile games","mobile games",N1253="journalism/audio","audio",N1253="photography/people","people",N1253="photography/photobooks","photobooks",N1253="photography/places","places",N1253="photography/nature","nature",N1253="music/electronic music","electronic music",N1253="music/rock","rock",N1253="music/indie rock","indie rock",N1253="music/faith","faith",N1253="publishing/children's books","children's books",N1253="publishing/art books","art books",N1253="publishing/fiction","fiction",N1253="publishing/translations","translations",N1253="music/pop","pop",N1253="music/classical music","classical music",N1253="publishing/nonfiction","nonfiction",N1253="publishing/radio &amp; podcasts","radio &amp; podcasts",N1253="music/world music","world music",N1253="music/metal","metal",N1253="music/jazz","jazz","TRUE","FALSE")</f>
        <v>rock</v>
      </c>
      <c r="S1253" s="5">
        <f t="shared" si="78"/>
        <v>40751.814432870371</v>
      </c>
      <c r="T1253" s="5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76"/>
        <v>137.65714285714284</v>
      </c>
      <c r="P1254" s="24">
        <f t="shared" si="77"/>
        <v>34.170212765957444</v>
      </c>
      <c r="Q1254" t="str" cm="1">
        <f t="array" ref="Q1254">_xlfn.IFS(N1254="food/small batch","food",N1254="food/restaurants","food",N1254="food/food trucks","food",N1254="theater/spaces","theater",N1254="theater/musical","theater",N1254="theater/plays","theater",N1254="technology/web","technology",N1254="technology/space exploration","technology",N1254="technology/makerspaces","technology",N1254="technology/hardware","technology",N1254="technology/gadgets","technology",N1254="technology/wearables","technology",N1254="film &amp; video/television","film &amp; video",N1254="film &amp; video/animation","film &amp; video",N1254="film &amp; video/science fiction","film &amp; video",N1254="film &amp; video/documentary","film &amp; video",N1254="film &amp; video/drama","film &amp; video",N1254="film &amp; video/shorts","film &amp; video",N1254="games/video games","games",N1254="games/tabletop games","games",N1254="games/mobile games","games",N1254="journalism/audio","journalism",N1254="photography/people","photography",N1254="photography/photobooks","photography",N1254="photography/places","photography",N1254="photography/nature","photography",N1254="music/electronic music","music",N1254="music/rock","music",N1254="music/indie rock","music",N1254="music/faith","music",N1254="publishing/children's books","publishing",N1254="publishing/art books","publishing",N1254="publishing/fiction","publishing",N1254="publishing/translations","publishing",N1254="music/pop","music",N1254="music/classical music","music",N1254="publishing/nonfiction","publishing",N1254="publishing/radio &amp; podcasts","publishing",N1254="music/world music","music",N1254="music/metal","music",N1254="music/jazz","music","TRUE","FALSE")</f>
        <v>music</v>
      </c>
      <c r="R1254" t="str" cm="1">
        <f t="array" ref="R1254">_xlfn.IFS(N1254="food/small batch","small batch",N1254="food/restaurants","retaurants",N1254="food/food trucks","food trucks",N1254="theater/spaces","spaces",N1254="theater/musical","musical",N1254="theater/plays","plays",N1254="technology/web","web",N1254="technology/space exploration","space exploration",N1254="technology/makerspaces","makerspaces",N1254="technology/hardware","hardware",N1254="technology/gadgets","gadgets",N1254="technology/wearables","wearables",N1254="film &amp; video/television","television",N1254="film &amp; video/animation","animation",N1254="film &amp; video/science fiction","science fiction",N1254="film &amp; video/documentary","documentary",N1254="film &amp; video/drama","drama",N1254="film &amp; video/shorts","shorts",N1254="games/video games","video games",N1254="games/tabletop games","tabletop games",N1254="games/mobile games","mobile games",N1254="journalism/audio","audio",N1254="photography/people","people",N1254="photography/photobooks","photobooks",N1254="photography/places","places",N1254="photography/nature","nature",N1254="music/electronic music","electronic music",N1254="music/rock","rock",N1254="music/indie rock","indie rock",N1254="music/faith","faith",N1254="publishing/children's books","children's books",N1254="publishing/art books","art books",N1254="publishing/fiction","fiction",N1254="publishing/translations","translations",N1254="music/pop","pop",N1254="music/classical music","classical music",N1254="publishing/nonfiction","nonfiction",N1254="publishing/radio &amp; podcasts","radio &amp; podcasts",N1254="music/world music","world music",N1254="music/metal","metal",N1254="music/jazz","jazz","TRUE","FALSE")</f>
        <v>rock</v>
      </c>
      <c r="S1254" s="5">
        <f t="shared" si="78"/>
        <v>41543.988067129627</v>
      </c>
      <c r="T1254" s="5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76"/>
        <v>303833.2</v>
      </c>
      <c r="P1255" s="24">
        <f t="shared" si="77"/>
        <v>42.73322081575246</v>
      </c>
      <c r="Q1255" t="str" cm="1">
        <f t="array" ref="Q1255">_xlfn.IFS(N1255="food/small batch","food",N1255="food/restaurants","food",N1255="food/food trucks","food",N1255="theater/spaces","theater",N1255="theater/musical","theater",N1255="theater/plays","theater",N1255="technology/web","technology",N1255="technology/space exploration","technology",N1255="technology/makerspaces","technology",N1255="technology/hardware","technology",N1255="technology/gadgets","technology",N1255="technology/wearables","technology",N1255="film &amp; video/television","film &amp; video",N1255="film &amp; video/animation","film &amp; video",N1255="film &amp; video/science fiction","film &amp; video",N1255="film &amp; video/documentary","film &amp; video",N1255="film &amp; video/drama","film &amp; video",N1255="film &amp; video/shorts","film &amp; video",N1255="games/video games","games",N1255="games/tabletop games","games",N1255="games/mobile games","games",N1255="journalism/audio","journalism",N1255="photography/people","photography",N1255="photography/photobooks","photography",N1255="photography/places","photography",N1255="photography/nature","photography",N1255="music/electronic music","music",N1255="music/rock","music",N1255="music/indie rock","music",N1255="music/faith","music",N1255="publishing/children's books","publishing",N1255="publishing/art books","publishing",N1255="publishing/fiction","publishing",N1255="publishing/translations","publishing",N1255="music/pop","music",N1255="music/classical music","music",N1255="publishing/nonfiction","publishing",N1255="publishing/radio &amp; podcasts","publishing",N1255="music/world music","music",N1255="music/metal","music",N1255="music/jazz","music","TRUE","FALSE")</f>
        <v>music</v>
      </c>
      <c r="R1255" t="str" cm="1">
        <f t="array" ref="R1255">_xlfn.IFS(N1255="food/small batch","small batch",N1255="food/restaurants","retaurants",N1255="food/food trucks","food trucks",N1255="theater/spaces","spaces",N1255="theater/musical","musical",N1255="theater/plays","plays",N1255="technology/web","web",N1255="technology/space exploration","space exploration",N1255="technology/makerspaces","makerspaces",N1255="technology/hardware","hardware",N1255="technology/gadgets","gadgets",N1255="technology/wearables","wearables",N1255="film &amp; video/television","television",N1255="film &amp; video/animation","animation",N1255="film &amp; video/science fiction","science fiction",N1255="film &amp; video/documentary","documentary",N1255="film &amp; video/drama","drama",N1255="film &amp; video/shorts","shorts",N1255="games/video games","video games",N1255="games/tabletop games","tabletop games",N1255="games/mobile games","mobile games",N1255="journalism/audio","audio",N1255="photography/people","people",N1255="photography/photobooks","photobooks",N1255="photography/places","places",N1255="photography/nature","nature",N1255="music/electronic music","electronic music",N1255="music/rock","rock",N1255="music/indie rock","indie rock",N1255="music/faith","faith",N1255="publishing/children's books","children's books",N1255="publishing/art books","art books",N1255="publishing/fiction","fiction",N1255="publishing/translations","translations",N1255="music/pop","pop",N1255="music/classical music","classical music",N1255="publishing/nonfiction","nonfiction",N1255="publishing/radio &amp; podcasts","radio &amp; podcasts",N1255="music/world music","world music",N1255="music/metal","metal",N1255="music/jazz","jazz","TRUE","FALSE")</f>
        <v>rock</v>
      </c>
      <c r="S1255" s="5">
        <f t="shared" si="78"/>
        <v>41855.783645833333</v>
      </c>
      <c r="T1255" s="5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76"/>
        <v>198.85074626865671</v>
      </c>
      <c r="P1256" s="24">
        <f t="shared" si="77"/>
        <v>94.489361702127653</v>
      </c>
      <c r="Q1256" t="str" cm="1">
        <f t="array" ref="Q1256">_xlfn.IFS(N1256="food/small batch","food",N1256="food/restaurants","food",N1256="food/food trucks","food",N1256="theater/spaces","theater",N1256="theater/musical","theater",N1256="theater/plays","theater",N1256="technology/web","technology",N1256="technology/space exploration","technology",N1256="technology/makerspaces","technology",N1256="technology/hardware","technology",N1256="technology/gadgets","technology",N1256="technology/wearables","technology",N1256="film &amp; video/television","film &amp; video",N1256="film &amp; video/animation","film &amp; video",N1256="film &amp; video/science fiction","film &amp; video",N1256="film &amp; video/documentary","film &amp; video",N1256="film &amp; video/drama","film &amp; video",N1256="film &amp; video/shorts","film &amp; video",N1256="games/video games","games",N1256="games/tabletop games","games",N1256="games/mobile games","games",N1256="journalism/audio","journalism",N1256="photography/people","photography",N1256="photography/photobooks","photography",N1256="photography/places","photography",N1256="photography/nature","photography",N1256="music/electronic music","music",N1256="music/rock","music",N1256="music/indie rock","music",N1256="music/faith","music",N1256="publishing/children's books","publishing",N1256="publishing/art books","publishing",N1256="publishing/fiction","publishing",N1256="publishing/translations","publishing",N1256="music/pop","music",N1256="music/classical music","music",N1256="publishing/nonfiction","publishing",N1256="publishing/radio &amp; podcasts","publishing",N1256="music/world music","music",N1256="music/metal","music",N1256="music/jazz","music","TRUE","FALSE")</f>
        <v>music</v>
      </c>
      <c r="R1256" t="str" cm="1">
        <f t="array" ref="R1256">_xlfn.IFS(N1256="food/small batch","small batch",N1256="food/restaurants","retaurants",N1256="food/food trucks","food trucks",N1256="theater/spaces","spaces",N1256="theater/musical","musical",N1256="theater/plays","plays",N1256="technology/web","web",N1256="technology/space exploration","space exploration",N1256="technology/makerspaces","makerspaces",N1256="technology/hardware","hardware",N1256="technology/gadgets","gadgets",N1256="technology/wearables","wearables",N1256="film &amp; video/television","television",N1256="film &amp; video/animation","animation",N1256="film &amp; video/science fiction","science fiction",N1256="film &amp; video/documentary","documentary",N1256="film &amp; video/drama","drama",N1256="film &amp; video/shorts","shorts",N1256="games/video games","video games",N1256="games/tabletop games","tabletop games",N1256="games/mobile games","mobile games",N1256="journalism/audio","audio",N1256="photography/people","people",N1256="photography/photobooks","photobooks",N1256="photography/places","places",N1256="photography/nature","nature",N1256="music/electronic music","electronic music",N1256="music/rock","rock",N1256="music/indie rock","indie rock",N1256="music/faith","faith",N1256="publishing/children's books","children's books",N1256="publishing/art books","art books",N1256="publishing/fiction","fiction",N1256="publishing/translations","translations",N1256="music/pop","pop",N1256="music/classical music","classical music",N1256="publishing/nonfiction","nonfiction",N1256="publishing/radio &amp; podcasts","radio &amp; podcasts",N1256="music/world music","world music",N1256="music/metal","metal",N1256="music/jazz","jazz","TRUE","FALSE")</f>
        <v>rock</v>
      </c>
      <c r="S1256" s="5">
        <f t="shared" si="78"/>
        <v>40487.621365740742</v>
      </c>
      <c r="T1256" s="5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76"/>
        <v>202.36666666666667</v>
      </c>
      <c r="P1257" s="24">
        <f t="shared" si="77"/>
        <v>55.697247706422019</v>
      </c>
      <c r="Q1257" t="str" cm="1">
        <f t="array" ref="Q1257">_xlfn.IFS(N1257="food/small batch","food",N1257="food/restaurants","food",N1257="food/food trucks","food",N1257="theater/spaces","theater",N1257="theater/musical","theater",N1257="theater/plays","theater",N1257="technology/web","technology",N1257="technology/space exploration","technology",N1257="technology/makerspaces","technology",N1257="technology/hardware","technology",N1257="technology/gadgets","technology",N1257="technology/wearables","technology",N1257="film &amp; video/television","film &amp; video",N1257="film &amp; video/animation","film &amp; video",N1257="film &amp; video/science fiction","film &amp; video",N1257="film &amp; video/documentary","film &amp; video",N1257="film &amp; video/drama","film &amp; video",N1257="film &amp; video/shorts","film &amp; video",N1257="games/video games","games",N1257="games/tabletop games","games",N1257="games/mobile games","games",N1257="journalism/audio","journalism",N1257="photography/people","photography",N1257="photography/photobooks","photography",N1257="photography/places","photography",N1257="photography/nature","photography",N1257="music/electronic music","music",N1257="music/rock","music",N1257="music/indie rock","music",N1257="music/faith","music",N1257="publishing/children's books","publishing",N1257="publishing/art books","publishing",N1257="publishing/fiction","publishing",N1257="publishing/translations","publishing",N1257="music/pop","music",N1257="music/classical music","music",N1257="publishing/nonfiction","publishing",N1257="publishing/radio &amp; podcasts","publishing",N1257="music/world music","music",N1257="music/metal","music",N1257="music/jazz","music","TRUE","FALSE")</f>
        <v>music</v>
      </c>
      <c r="R1257" t="str" cm="1">
        <f t="array" ref="R1257">_xlfn.IFS(N1257="food/small batch","small batch",N1257="food/restaurants","retaurants",N1257="food/food trucks","food trucks",N1257="theater/spaces","spaces",N1257="theater/musical","musical",N1257="theater/plays","plays",N1257="technology/web","web",N1257="technology/space exploration","space exploration",N1257="technology/makerspaces","makerspaces",N1257="technology/hardware","hardware",N1257="technology/gadgets","gadgets",N1257="technology/wearables","wearables",N1257="film &amp; video/television","television",N1257="film &amp; video/animation","animation",N1257="film &amp; video/science fiction","science fiction",N1257="film &amp; video/documentary","documentary",N1257="film &amp; video/drama","drama",N1257="film &amp; video/shorts","shorts",N1257="games/video games","video games",N1257="games/tabletop games","tabletop games",N1257="games/mobile games","mobile games",N1257="journalism/audio","audio",N1257="photography/people","people",N1257="photography/photobooks","photobooks",N1257="photography/places","places",N1257="photography/nature","nature",N1257="music/electronic music","electronic music",N1257="music/rock","rock",N1257="music/indie rock","indie rock",N1257="music/faith","faith",N1257="publishing/children's books","children's books",N1257="publishing/art books","art books",N1257="publishing/fiction","fiction",N1257="publishing/translations","translations",N1257="music/pop","pop",N1257="music/classical music","classical music",N1257="publishing/nonfiction","nonfiction",N1257="publishing/radio &amp; podcasts","radio &amp; podcasts",N1257="music/world music","world music",N1257="music/metal","metal",N1257="music/jazz","jazz","TRUE","FALSE")</f>
        <v>rock</v>
      </c>
      <c r="S1257" s="5">
        <f t="shared" si="78"/>
        <v>41579.845509259263</v>
      </c>
      <c r="T1257" s="5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76"/>
        <v>117.96376666666666</v>
      </c>
      <c r="P1258" s="24">
        <f t="shared" si="77"/>
        <v>98.030831024930734</v>
      </c>
      <c r="Q1258" t="str" cm="1">
        <f t="array" ref="Q1258">_xlfn.IFS(N1258="food/small batch","food",N1258="food/restaurants","food",N1258="food/food trucks","food",N1258="theater/spaces","theater",N1258="theater/musical","theater",N1258="theater/plays","theater",N1258="technology/web","technology",N1258="technology/space exploration","technology",N1258="technology/makerspaces","technology",N1258="technology/hardware","technology",N1258="technology/gadgets","technology",N1258="technology/wearables","technology",N1258="film &amp; video/television","film &amp; video",N1258="film &amp; video/animation","film &amp; video",N1258="film &amp; video/science fiction","film &amp; video",N1258="film &amp; video/documentary","film &amp; video",N1258="film &amp; video/drama","film &amp; video",N1258="film &amp; video/shorts","film &amp; video",N1258="games/video games","games",N1258="games/tabletop games","games",N1258="games/mobile games","games",N1258="journalism/audio","journalism",N1258="photography/people","photography",N1258="photography/photobooks","photography",N1258="photography/places","photography",N1258="photography/nature","photography",N1258="music/electronic music","music",N1258="music/rock","music",N1258="music/indie rock","music",N1258="music/faith","music",N1258="publishing/children's books","publishing",N1258="publishing/art books","publishing",N1258="publishing/fiction","publishing",N1258="publishing/translations","publishing",N1258="music/pop","music",N1258="music/classical music","music",N1258="publishing/nonfiction","publishing",N1258="publishing/radio &amp; podcasts","publishing",N1258="music/world music","music",N1258="music/metal","music",N1258="music/jazz","music","TRUE","FALSE")</f>
        <v>music</v>
      </c>
      <c r="R1258" t="str" cm="1">
        <f t="array" ref="R1258">_xlfn.IFS(N1258="food/small batch","small batch",N1258="food/restaurants","retaurants",N1258="food/food trucks","food trucks",N1258="theater/spaces","spaces",N1258="theater/musical","musical",N1258="theater/plays","plays",N1258="technology/web","web",N1258="technology/space exploration","space exploration",N1258="technology/makerspaces","makerspaces",N1258="technology/hardware","hardware",N1258="technology/gadgets","gadgets",N1258="technology/wearables","wearables",N1258="film &amp; video/television","television",N1258="film &amp; video/animation","animation",N1258="film &amp; video/science fiction","science fiction",N1258="film &amp; video/documentary","documentary",N1258="film &amp; video/drama","drama",N1258="film &amp; video/shorts","shorts",N1258="games/video games","video games",N1258="games/tabletop games","tabletop games",N1258="games/mobile games","mobile games",N1258="journalism/audio","audio",N1258="photography/people","people",N1258="photography/photobooks","photobooks",N1258="photography/places","places",N1258="photography/nature","nature",N1258="music/electronic music","electronic music",N1258="music/rock","rock",N1258="music/indie rock","indie rock",N1258="music/faith","faith",N1258="publishing/children's books","children's books",N1258="publishing/art books","art books",N1258="publishing/fiction","fiction",N1258="publishing/translations","translations",N1258="music/pop","pop",N1258="music/classical music","classical music",N1258="publishing/nonfiction","nonfiction",N1258="publishing/radio &amp; podcasts","radio &amp; podcasts",N1258="music/world music","world music",N1258="music/metal","metal",N1258="music/jazz","jazz","TRUE","FALSE")</f>
        <v>rock</v>
      </c>
      <c r="S1258" s="5">
        <f t="shared" si="78"/>
        <v>40921.919340277782</v>
      </c>
      <c r="T1258" s="5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76"/>
        <v>294.72727272727275</v>
      </c>
      <c r="P1259" s="24">
        <f t="shared" si="77"/>
        <v>92.102272727272734</v>
      </c>
      <c r="Q1259" t="str" cm="1">
        <f t="array" ref="Q1259">_xlfn.IFS(N1259="food/small batch","food",N1259="food/restaurants","food",N1259="food/food trucks","food",N1259="theater/spaces","theater",N1259="theater/musical","theater",N1259="theater/plays","theater",N1259="technology/web","technology",N1259="technology/space exploration","technology",N1259="technology/makerspaces","technology",N1259="technology/hardware","technology",N1259="technology/gadgets","technology",N1259="technology/wearables","technology",N1259="film &amp; video/television","film &amp; video",N1259="film &amp; video/animation","film &amp; video",N1259="film &amp; video/science fiction","film &amp; video",N1259="film &amp; video/documentary","film &amp; video",N1259="film &amp; video/drama","film &amp; video",N1259="film &amp; video/shorts","film &amp; video",N1259="games/video games","games",N1259="games/tabletop games","games",N1259="games/mobile games","games",N1259="journalism/audio","journalism",N1259="photography/people","photography",N1259="photography/photobooks","photography",N1259="photography/places","photography",N1259="photography/nature","photography",N1259="music/electronic music","music",N1259="music/rock","music",N1259="music/indie rock","music",N1259="music/faith","music",N1259="publishing/children's books","publishing",N1259="publishing/art books","publishing",N1259="publishing/fiction","publishing",N1259="publishing/translations","publishing",N1259="music/pop","music",N1259="music/classical music","music",N1259="publishing/nonfiction","publishing",N1259="publishing/radio &amp; podcasts","publishing",N1259="music/world music","music",N1259="music/metal","music",N1259="music/jazz","music","TRUE","FALSE")</f>
        <v>music</v>
      </c>
      <c r="R1259" t="str" cm="1">
        <f t="array" ref="R1259">_xlfn.IFS(N1259="food/small batch","small batch",N1259="food/restaurants","retaurants",N1259="food/food trucks","food trucks",N1259="theater/spaces","spaces",N1259="theater/musical","musical",N1259="theater/plays","plays",N1259="technology/web","web",N1259="technology/space exploration","space exploration",N1259="technology/makerspaces","makerspaces",N1259="technology/hardware","hardware",N1259="technology/gadgets","gadgets",N1259="technology/wearables","wearables",N1259="film &amp; video/television","television",N1259="film &amp; video/animation","animation",N1259="film &amp; video/science fiction","science fiction",N1259="film &amp; video/documentary","documentary",N1259="film &amp; video/drama","drama",N1259="film &amp; video/shorts","shorts",N1259="games/video games","video games",N1259="games/tabletop games","tabletop games",N1259="games/mobile games","mobile games",N1259="journalism/audio","audio",N1259="photography/people","people",N1259="photography/photobooks","photobooks",N1259="photography/places","places",N1259="photography/nature","nature",N1259="music/electronic music","electronic music",N1259="music/rock","rock",N1259="music/indie rock","indie rock",N1259="music/faith","faith",N1259="publishing/children's books","children's books",N1259="publishing/art books","art books",N1259="publishing/fiction","fiction",N1259="publishing/translations","translations",N1259="music/pop","pop",N1259="music/classical music","classical music",N1259="publishing/nonfiction","nonfiction",N1259="publishing/radio &amp; podcasts","radio &amp; podcasts",N1259="music/world music","world music",N1259="music/metal","metal",N1259="music/jazz","jazz","TRUE","FALSE")</f>
        <v>rock</v>
      </c>
      <c r="S1259" s="5">
        <f t="shared" si="78"/>
        <v>40587.085532407407</v>
      </c>
      <c r="T1259" s="5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76"/>
        <v>213.14633333333336</v>
      </c>
      <c r="P1260" s="24">
        <f t="shared" si="77"/>
        <v>38.175462686567165</v>
      </c>
      <c r="Q1260" t="str" cm="1">
        <f t="array" ref="Q1260">_xlfn.IFS(N1260="food/small batch","food",N1260="food/restaurants","food",N1260="food/food trucks","food",N1260="theater/spaces","theater",N1260="theater/musical","theater",N1260="theater/plays","theater",N1260="technology/web","technology",N1260="technology/space exploration","technology",N1260="technology/makerspaces","technology",N1260="technology/hardware","technology",N1260="technology/gadgets","technology",N1260="technology/wearables","technology",N1260="film &amp; video/television","film &amp; video",N1260="film &amp; video/animation","film &amp; video",N1260="film &amp; video/science fiction","film &amp; video",N1260="film &amp; video/documentary","film &amp; video",N1260="film &amp; video/drama","film &amp; video",N1260="film &amp; video/shorts","film &amp; video",N1260="games/video games","games",N1260="games/tabletop games","games",N1260="games/mobile games","games",N1260="journalism/audio","journalism",N1260="photography/people","photography",N1260="photography/photobooks","photography",N1260="photography/places","photography",N1260="photography/nature","photography",N1260="music/electronic music","music",N1260="music/rock","music",N1260="music/indie rock","music",N1260="music/faith","music",N1260="publishing/children's books","publishing",N1260="publishing/art books","publishing",N1260="publishing/fiction","publishing",N1260="publishing/translations","publishing",N1260="music/pop","music",N1260="music/classical music","music",N1260="publishing/nonfiction","publishing",N1260="publishing/radio &amp; podcasts","publishing",N1260="music/world music","music",N1260="music/metal","music",N1260="music/jazz","music","TRUE","FALSE")</f>
        <v>music</v>
      </c>
      <c r="R1260" t="str" cm="1">
        <f t="array" ref="R1260">_xlfn.IFS(N1260="food/small batch","small batch",N1260="food/restaurants","retaurants",N1260="food/food trucks","food trucks",N1260="theater/spaces","spaces",N1260="theater/musical","musical",N1260="theater/plays","plays",N1260="technology/web","web",N1260="technology/space exploration","space exploration",N1260="technology/makerspaces","makerspaces",N1260="technology/hardware","hardware",N1260="technology/gadgets","gadgets",N1260="technology/wearables","wearables",N1260="film &amp; video/television","television",N1260="film &amp; video/animation","animation",N1260="film &amp; video/science fiction","science fiction",N1260="film &amp; video/documentary","documentary",N1260="film &amp; video/drama","drama",N1260="film &amp; video/shorts","shorts",N1260="games/video games","video games",N1260="games/tabletop games","tabletop games",N1260="games/mobile games","mobile games",N1260="journalism/audio","audio",N1260="photography/people","people",N1260="photography/photobooks","photobooks",N1260="photography/places","places",N1260="photography/nature","nature",N1260="music/electronic music","electronic music",N1260="music/rock","rock",N1260="music/indie rock","indie rock",N1260="music/faith","faith",N1260="publishing/children's books","children's books",N1260="publishing/art books","art books",N1260="publishing/fiction","fiction",N1260="publishing/translations","translations",N1260="music/pop","pop",N1260="music/classical music","classical music",N1260="publishing/nonfiction","nonfiction",N1260="publishing/radio &amp; podcasts","radio &amp; podcasts",N1260="music/world music","world music",N1260="music/metal","metal",N1260="music/jazz","jazz","TRUE","FALSE")</f>
        <v>rock</v>
      </c>
      <c r="S1260" s="5">
        <f t="shared" si="78"/>
        <v>41487.611250000002</v>
      </c>
      <c r="T1260" s="5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76"/>
        <v>104.24</v>
      </c>
      <c r="P1261" s="24">
        <f t="shared" si="77"/>
        <v>27.145833333333332</v>
      </c>
      <c r="Q1261" t="str" cm="1">
        <f t="array" ref="Q1261">_xlfn.IFS(N1261="food/small batch","food",N1261="food/restaurants","food",N1261="food/food trucks","food",N1261="theater/spaces","theater",N1261="theater/musical","theater",N1261="theater/plays","theater",N1261="technology/web","technology",N1261="technology/space exploration","technology",N1261="technology/makerspaces","technology",N1261="technology/hardware","technology",N1261="technology/gadgets","technology",N1261="technology/wearables","technology",N1261="film &amp; video/television","film &amp; video",N1261="film &amp; video/animation","film &amp; video",N1261="film &amp; video/science fiction","film &amp; video",N1261="film &amp; video/documentary","film &amp; video",N1261="film &amp; video/drama","film &amp; video",N1261="film &amp; video/shorts","film &amp; video",N1261="games/video games","games",N1261="games/tabletop games","games",N1261="games/mobile games","games",N1261="journalism/audio","journalism",N1261="photography/people","photography",N1261="photography/photobooks","photography",N1261="photography/places","photography",N1261="photography/nature","photography",N1261="music/electronic music","music",N1261="music/rock","music",N1261="music/indie rock","music",N1261="music/faith","music",N1261="publishing/children's books","publishing",N1261="publishing/art books","publishing",N1261="publishing/fiction","publishing",N1261="publishing/translations","publishing",N1261="music/pop","music",N1261="music/classical music","music",N1261="publishing/nonfiction","publishing",N1261="publishing/radio &amp; podcasts","publishing",N1261="music/world music","music",N1261="music/metal","music",N1261="music/jazz","music","TRUE","FALSE")</f>
        <v>music</v>
      </c>
      <c r="R1261" t="str" cm="1">
        <f t="array" ref="R1261">_xlfn.IFS(N1261="food/small batch","small batch",N1261="food/restaurants","retaurants",N1261="food/food trucks","food trucks",N1261="theater/spaces","spaces",N1261="theater/musical","musical",N1261="theater/plays","plays",N1261="technology/web","web",N1261="technology/space exploration","space exploration",N1261="technology/makerspaces","makerspaces",N1261="technology/hardware","hardware",N1261="technology/gadgets","gadgets",N1261="technology/wearables","wearables",N1261="film &amp; video/television","television",N1261="film &amp; video/animation","animation",N1261="film &amp; video/science fiction","science fiction",N1261="film &amp; video/documentary","documentary",N1261="film &amp; video/drama","drama",N1261="film &amp; video/shorts","shorts",N1261="games/video games","video games",N1261="games/tabletop games","tabletop games",N1261="games/mobile games","mobile games",N1261="journalism/audio","audio",N1261="photography/people","people",N1261="photography/photobooks","photobooks",N1261="photography/places","places",N1261="photography/nature","nature",N1261="music/electronic music","electronic music",N1261="music/rock","rock",N1261="music/indie rock","indie rock",N1261="music/faith","faith",N1261="publishing/children's books","children's books",N1261="publishing/art books","art books",N1261="publishing/fiction","fiction",N1261="publishing/translations","translations",N1261="music/pop","pop",N1261="music/classical music","classical music",N1261="publishing/nonfiction","nonfiction",N1261="publishing/radio &amp; podcasts","radio &amp; podcasts",N1261="music/world music","world music",N1261="music/metal","metal",N1261="music/jazz","jazz","TRUE","FALSE")</f>
        <v>rock</v>
      </c>
      <c r="S1261" s="5">
        <f t="shared" si="78"/>
        <v>41766.970648148148</v>
      </c>
      <c r="T1261" s="5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76"/>
        <v>113.66666666666667</v>
      </c>
      <c r="P1262" s="24">
        <f t="shared" si="77"/>
        <v>50.689189189189186</v>
      </c>
      <c r="Q1262" t="str" cm="1">
        <f t="array" ref="Q1262">_xlfn.IFS(N1262="food/small batch","food",N1262="food/restaurants","food",N1262="food/food trucks","food",N1262="theater/spaces","theater",N1262="theater/musical","theater",N1262="theater/plays","theater",N1262="technology/web","technology",N1262="technology/space exploration","technology",N1262="technology/makerspaces","technology",N1262="technology/hardware","technology",N1262="technology/gadgets","technology",N1262="technology/wearables","technology",N1262="film &amp; video/television","film &amp; video",N1262="film &amp; video/animation","film &amp; video",N1262="film &amp; video/science fiction","film &amp; video",N1262="film &amp; video/documentary","film &amp; video",N1262="film &amp; video/drama","film &amp; video",N1262="film &amp; video/shorts","film &amp; video",N1262="games/video games","games",N1262="games/tabletop games","games",N1262="games/mobile games","games",N1262="journalism/audio","journalism",N1262="photography/people","photography",N1262="photography/photobooks","photography",N1262="photography/places","photography",N1262="photography/nature","photography",N1262="music/electronic music","music",N1262="music/rock","music",N1262="music/indie rock","music",N1262="music/faith","music",N1262="publishing/children's books","publishing",N1262="publishing/art books","publishing",N1262="publishing/fiction","publishing",N1262="publishing/translations","publishing",N1262="music/pop","music",N1262="music/classical music","music",N1262="publishing/nonfiction","publishing",N1262="publishing/radio &amp; podcasts","publishing",N1262="music/world music","music",N1262="music/metal","music",N1262="music/jazz","music","TRUE","FALSE")</f>
        <v>music</v>
      </c>
      <c r="R1262" t="str" cm="1">
        <f t="array" ref="R1262">_xlfn.IFS(N1262="food/small batch","small batch",N1262="food/restaurants","retaurants",N1262="food/food trucks","food trucks",N1262="theater/spaces","spaces",N1262="theater/musical","musical",N1262="theater/plays","plays",N1262="technology/web","web",N1262="technology/space exploration","space exploration",N1262="technology/makerspaces","makerspaces",N1262="technology/hardware","hardware",N1262="technology/gadgets","gadgets",N1262="technology/wearables","wearables",N1262="film &amp; video/television","television",N1262="film &amp; video/animation","animation",N1262="film &amp; video/science fiction","science fiction",N1262="film &amp; video/documentary","documentary",N1262="film &amp; video/drama","drama",N1262="film &amp; video/shorts","shorts",N1262="games/video games","video games",N1262="games/tabletop games","tabletop games",N1262="games/mobile games","mobile games",N1262="journalism/audio","audio",N1262="photography/people","people",N1262="photography/photobooks","photobooks",N1262="photography/places","places",N1262="photography/nature","nature",N1262="music/electronic music","electronic music",N1262="music/rock","rock",N1262="music/indie rock","indie rock",N1262="music/faith","faith",N1262="publishing/children's books","children's books",N1262="publishing/art books","art books",N1262="publishing/fiction","fiction",N1262="publishing/translations","translations",N1262="music/pop","pop",N1262="music/classical music","classical music",N1262="publishing/nonfiction","nonfiction",N1262="publishing/radio &amp; podcasts","radio &amp; podcasts",N1262="music/world music","world music",N1262="music/metal","metal",N1262="music/jazz","jazz","TRUE","FALSE")</f>
        <v>rock</v>
      </c>
      <c r="S1262" s="5">
        <f t="shared" si="78"/>
        <v>41666.842824074076</v>
      </c>
      <c r="T1262" s="5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76"/>
        <v>101.25</v>
      </c>
      <c r="P1263" s="24">
        <f t="shared" si="77"/>
        <v>38.942307692307693</v>
      </c>
      <c r="Q1263" t="str" cm="1">
        <f t="array" ref="Q1263">_xlfn.IFS(N1263="food/small batch","food",N1263="food/restaurants","food",N1263="food/food trucks","food",N1263="theater/spaces","theater",N1263="theater/musical","theater",N1263="theater/plays","theater",N1263="technology/web","technology",N1263="technology/space exploration","technology",N1263="technology/makerspaces","technology",N1263="technology/hardware","technology",N1263="technology/gadgets","technology",N1263="technology/wearables","technology",N1263="film &amp; video/television","film &amp; video",N1263="film &amp; video/animation","film &amp; video",N1263="film &amp; video/science fiction","film &amp; video",N1263="film &amp; video/documentary","film &amp; video",N1263="film &amp; video/drama","film &amp; video",N1263="film &amp; video/shorts","film &amp; video",N1263="games/video games","games",N1263="games/tabletop games","games",N1263="games/mobile games","games",N1263="journalism/audio","journalism",N1263="photography/people","photography",N1263="photography/photobooks","photography",N1263="photography/places","photography",N1263="photography/nature","photography",N1263="music/electronic music","music",N1263="music/rock","music",N1263="music/indie rock","music",N1263="music/faith","music",N1263="publishing/children's books","publishing",N1263="publishing/art books","publishing",N1263="publishing/fiction","publishing",N1263="publishing/translations","publishing",N1263="music/pop","music",N1263="music/classical music","music",N1263="publishing/nonfiction","publishing",N1263="publishing/radio &amp; podcasts","publishing",N1263="music/world music","music",N1263="music/metal","music",N1263="music/jazz","music","TRUE","FALSE")</f>
        <v>music</v>
      </c>
      <c r="R1263" t="str" cm="1">
        <f t="array" ref="R1263">_xlfn.IFS(N1263="food/small batch","small batch",N1263="food/restaurants","retaurants",N1263="food/food trucks","food trucks",N1263="theater/spaces","spaces",N1263="theater/musical","musical",N1263="theater/plays","plays",N1263="technology/web","web",N1263="technology/space exploration","space exploration",N1263="technology/makerspaces","makerspaces",N1263="technology/hardware","hardware",N1263="technology/gadgets","gadgets",N1263="technology/wearables","wearables",N1263="film &amp; video/television","television",N1263="film &amp; video/animation","animation",N1263="film &amp; video/science fiction","science fiction",N1263="film &amp; video/documentary","documentary",N1263="film &amp; video/drama","drama",N1263="film &amp; video/shorts","shorts",N1263="games/video games","video games",N1263="games/tabletop games","tabletop games",N1263="games/mobile games","mobile games",N1263="journalism/audio","audio",N1263="photography/people","people",N1263="photography/photobooks","photobooks",N1263="photography/places","places",N1263="photography/nature","nature",N1263="music/electronic music","electronic music",N1263="music/rock","rock",N1263="music/indie rock","indie rock",N1263="music/faith","faith",N1263="publishing/children's books","children's books",N1263="publishing/art books","art books",N1263="publishing/fiction","fiction",N1263="publishing/translations","translations",N1263="music/pop","pop",N1263="music/classical music","classical music",N1263="publishing/nonfiction","nonfiction",N1263="publishing/radio &amp; podcasts","radio &amp; podcasts",N1263="music/world music","world music",N1263="music/metal","metal",N1263="music/jazz","jazz","TRUE","FALSE")</f>
        <v>rock</v>
      </c>
      <c r="S1263" s="5">
        <f t="shared" si="78"/>
        <v>41638.342905092592</v>
      </c>
      <c r="T1263" s="5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76"/>
        <v>125.41538461538462</v>
      </c>
      <c r="P1264" s="24">
        <f t="shared" si="77"/>
        <v>77.638095238095232</v>
      </c>
      <c r="Q1264" t="str" cm="1">
        <f t="array" ref="Q1264">_xlfn.IFS(N1264="food/small batch","food",N1264="food/restaurants","food",N1264="food/food trucks","food",N1264="theater/spaces","theater",N1264="theater/musical","theater",N1264="theater/plays","theater",N1264="technology/web","technology",N1264="technology/space exploration","technology",N1264="technology/makerspaces","technology",N1264="technology/hardware","technology",N1264="technology/gadgets","technology",N1264="technology/wearables","technology",N1264="film &amp; video/television","film &amp; video",N1264="film &amp; video/animation","film &amp; video",N1264="film &amp; video/science fiction","film &amp; video",N1264="film &amp; video/documentary","film &amp; video",N1264="film &amp; video/drama","film &amp; video",N1264="film &amp; video/shorts","film &amp; video",N1264="games/video games","games",N1264="games/tabletop games","games",N1264="games/mobile games","games",N1264="journalism/audio","journalism",N1264="photography/people","photography",N1264="photography/photobooks","photography",N1264="photography/places","photography",N1264="photography/nature","photography",N1264="music/electronic music","music",N1264="music/rock","music",N1264="music/indie rock","music",N1264="music/faith","music",N1264="publishing/children's books","publishing",N1264="publishing/art books","publishing",N1264="publishing/fiction","publishing",N1264="publishing/translations","publishing",N1264="music/pop","music",N1264="music/classical music","music",N1264="publishing/nonfiction","publishing",N1264="publishing/radio &amp; podcasts","publishing",N1264="music/world music","music",N1264="music/metal","music",N1264="music/jazz","music","TRUE","FALSE")</f>
        <v>music</v>
      </c>
      <c r="R1264" t="str" cm="1">
        <f t="array" ref="R1264">_xlfn.IFS(N1264="food/small batch","small batch",N1264="food/restaurants","retaurants",N1264="food/food trucks","food trucks",N1264="theater/spaces","spaces",N1264="theater/musical","musical",N1264="theater/plays","plays",N1264="technology/web","web",N1264="technology/space exploration","space exploration",N1264="technology/makerspaces","makerspaces",N1264="technology/hardware","hardware",N1264="technology/gadgets","gadgets",N1264="technology/wearables","wearables",N1264="film &amp; video/television","television",N1264="film &amp; video/animation","animation",N1264="film &amp; video/science fiction","science fiction",N1264="film &amp; video/documentary","documentary",N1264="film &amp; video/drama","drama",N1264="film &amp; video/shorts","shorts",N1264="games/video games","video games",N1264="games/tabletop games","tabletop games",N1264="games/mobile games","mobile games",N1264="journalism/audio","audio",N1264="photography/people","people",N1264="photography/photobooks","photobooks",N1264="photography/places","places",N1264="photography/nature","nature",N1264="music/electronic music","electronic music",N1264="music/rock","rock",N1264="music/indie rock","indie rock",N1264="music/faith","faith",N1264="publishing/children's books","children's books",N1264="publishing/art books","art books",N1264="publishing/fiction","fiction",N1264="publishing/translations","translations",N1264="music/pop","pop",N1264="music/classical music","classical music",N1264="publishing/nonfiction","nonfiction",N1264="publishing/radio &amp; podcasts","radio &amp; podcasts",N1264="music/world music","world music",N1264="music/metal","metal",N1264="music/jazz","jazz","TRUE","FALSE")</f>
        <v>rock</v>
      </c>
      <c r="S1264" s="5">
        <f t="shared" si="78"/>
        <v>41656.762638888889</v>
      </c>
      <c r="T1264" s="5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76"/>
        <v>119</v>
      </c>
      <c r="P1265" s="24">
        <f t="shared" si="77"/>
        <v>43.536585365853661</v>
      </c>
      <c r="Q1265" t="str" cm="1">
        <f t="array" ref="Q1265">_xlfn.IFS(N1265="food/small batch","food",N1265="food/restaurants","food",N1265="food/food trucks","food",N1265="theater/spaces","theater",N1265="theater/musical","theater",N1265="theater/plays","theater",N1265="technology/web","technology",N1265="technology/space exploration","technology",N1265="technology/makerspaces","technology",N1265="technology/hardware","technology",N1265="technology/gadgets","technology",N1265="technology/wearables","technology",N1265="film &amp; video/television","film &amp; video",N1265="film &amp; video/animation","film &amp; video",N1265="film &amp; video/science fiction","film &amp; video",N1265="film &amp; video/documentary","film &amp; video",N1265="film &amp; video/drama","film &amp; video",N1265="film &amp; video/shorts","film &amp; video",N1265="games/video games","games",N1265="games/tabletop games","games",N1265="games/mobile games","games",N1265="journalism/audio","journalism",N1265="photography/people","photography",N1265="photography/photobooks","photography",N1265="photography/places","photography",N1265="photography/nature","photography",N1265="music/electronic music","music",N1265="music/rock","music",N1265="music/indie rock","music",N1265="music/faith","music",N1265="publishing/children's books","publishing",N1265="publishing/art books","publishing",N1265="publishing/fiction","publishing",N1265="publishing/translations","publishing",N1265="music/pop","music",N1265="music/classical music","music",N1265="publishing/nonfiction","publishing",N1265="publishing/radio &amp; podcasts","publishing",N1265="music/world music","music",N1265="music/metal","music",N1265="music/jazz","music","TRUE","FALSE")</f>
        <v>music</v>
      </c>
      <c r="R1265" t="str" cm="1">
        <f t="array" ref="R1265">_xlfn.IFS(N1265="food/small batch","small batch",N1265="food/restaurants","retaurants",N1265="food/food trucks","food trucks",N1265="theater/spaces","spaces",N1265="theater/musical","musical",N1265="theater/plays","plays",N1265="technology/web","web",N1265="technology/space exploration","space exploration",N1265="technology/makerspaces","makerspaces",N1265="technology/hardware","hardware",N1265="technology/gadgets","gadgets",N1265="technology/wearables","wearables",N1265="film &amp; video/television","television",N1265="film &amp; video/animation","animation",N1265="film &amp; video/science fiction","science fiction",N1265="film &amp; video/documentary","documentary",N1265="film &amp; video/drama","drama",N1265="film &amp; video/shorts","shorts",N1265="games/video games","video games",N1265="games/tabletop games","tabletop games",N1265="games/mobile games","mobile games",N1265="journalism/audio","audio",N1265="photography/people","people",N1265="photography/photobooks","photobooks",N1265="photography/places","places",N1265="photography/nature","nature",N1265="music/electronic music","electronic music",N1265="music/rock","rock",N1265="music/indie rock","indie rock",N1265="music/faith","faith",N1265="publishing/children's books","children's books",N1265="publishing/art books","art books",N1265="publishing/fiction","fiction",N1265="publishing/translations","translations",N1265="music/pop","pop",N1265="music/classical music","classical music",N1265="publishing/nonfiction","nonfiction",N1265="publishing/radio &amp; podcasts","radio &amp; podcasts",N1265="music/world music","world music",N1265="music/metal","metal",N1265="music/jazz","jazz","TRUE","FALSE")</f>
        <v>rock</v>
      </c>
      <c r="S1265" s="5">
        <f t="shared" si="78"/>
        <v>41692.084143518521</v>
      </c>
      <c r="T1265" s="5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76"/>
        <v>166.46153846153845</v>
      </c>
      <c r="P1266" s="24">
        <f t="shared" si="77"/>
        <v>31.823529411764707</v>
      </c>
      <c r="Q1266" t="str" cm="1">
        <f t="array" ref="Q1266">_xlfn.IFS(N1266="food/small batch","food",N1266="food/restaurants","food",N1266="food/food trucks","food",N1266="theater/spaces","theater",N1266="theater/musical","theater",N1266="theater/plays","theater",N1266="technology/web","technology",N1266="technology/space exploration","technology",N1266="technology/makerspaces","technology",N1266="technology/hardware","technology",N1266="technology/gadgets","technology",N1266="technology/wearables","technology",N1266="film &amp; video/television","film &amp; video",N1266="film &amp; video/animation","film &amp; video",N1266="film &amp; video/science fiction","film &amp; video",N1266="film &amp; video/documentary","film &amp; video",N1266="film &amp; video/drama","film &amp; video",N1266="film &amp; video/shorts","film &amp; video",N1266="games/video games","games",N1266="games/tabletop games","games",N1266="games/mobile games","games",N1266="journalism/audio","journalism",N1266="photography/people","photography",N1266="photography/photobooks","photography",N1266="photography/places","photography",N1266="photography/nature","photography",N1266="music/electronic music","music",N1266="music/rock","music",N1266="music/indie rock","music",N1266="music/faith","music",N1266="publishing/children's books","publishing",N1266="publishing/art books","publishing",N1266="publishing/fiction","publishing",N1266="publishing/translations","publishing",N1266="music/pop","music",N1266="music/classical music","music",N1266="publishing/nonfiction","publishing",N1266="publishing/radio &amp; podcasts","publishing",N1266="music/world music","music",N1266="music/metal","music",N1266="music/jazz","music","TRUE","FALSE")</f>
        <v>music</v>
      </c>
      <c r="R1266" t="str" cm="1">
        <f t="array" ref="R1266">_xlfn.IFS(N1266="food/small batch","small batch",N1266="food/restaurants","retaurants",N1266="food/food trucks","food trucks",N1266="theater/spaces","spaces",N1266="theater/musical","musical",N1266="theater/plays","plays",N1266="technology/web","web",N1266="technology/space exploration","space exploration",N1266="technology/makerspaces","makerspaces",N1266="technology/hardware","hardware",N1266="technology/gadgets","gadgets",N1266="technology/wearables","wearables",N1266="film &amp; video/television","television",N1266="film &amp; video/animation","animation",N1266="film &amp; video/science fiction","science fiction",N1266="film &amp; video/documentary","documentary",N1266="film &amp; video/drama","drama",N1266="film &amp; video/shorts","shorts",N1266="games/video games","video games",N1266="games/tabletop games","tabletop games",N1266="games/mobile games","mobile games",N1266="journalism/audio","audio",N1266="photography/people","people",N1266="photography/photobooks","photobooks",N1266="photography/places","places",N1266="photography/nature","nature",N1266="music/electronic music","electronic music",N1266="music/rock","rock",N1266="music/indie rock","indie rock",N1266="music/faith","faith",N1266="publishing/children's books","children's books",N1266="publishing/art books","art books",N1266="publishing/fiction","fiction",N1266="publishing/translations","translations",N1266="music/pop","pop",N1266="music/classical music","classical music",N1266="publishing/nonfiction","nonfiction",N1266="publishing/radio &amp; podcasts","radio &amp; podcasts",N1266="music/world music","world music",N1266="music/metal","metal",N1266="music/jazz","jazz","TRUE","FALSE")</f>
        <v>rock</v>
      </c>
      <c r="S1266" s="5">
        <f t="shared" si="78"/>
        <v>41547.662997685184</v>
      </c>
      <c r="T1266" s="5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76"/>
        <v>119.14771428571429</v>
      </c>
      <c r="P1267" s="24">
        <f t="shared" si="77"/>
        <v>63.184393939393942</v>
      </c>
      <c r="Q1267" t="str" cm="1">
        <f t="array" ref="Q1267">_xlfn.IFS(N1267="food/small batch","food",N1267="food/restaurants","food",N1267="food/food trucks","food",N1267="theater/spaces","theater",N1267="theater/musical","theater",N1267="theater/plays","theater",N1267="technology/web","technology",N1267="technology/space exploration","technology",N1267="technology/makerspaces","technology",N1267="technology/hardware","technology",N1267="technology/gadgets","technology",N1267="technology/wearables","technology",N1267="film &amp; video/television","film &amp; video",N1267="film &amp; video/animation","film &amp; video",N1267="film &amp; video/science fiction","film &amp; video",N1267="film &amp; video/documentary","film &amp; video",N1267="film &amp; video/drama","film &amp; video",N1267="film &amp; video/shorts","film &amp; video",N1267="games/video games","games",N1267="games/tabletop games","games",N1267="games/mobile games","games",N1267="journalism/audio","journalism",N1267="photography/people","photography",N1267="photography/photobooks","photography",N1267="photography/places","photography",N1267="photography/nature","photography",N1267="music/electronic music","music",N1267="music/rock","music",N1267="music/indie rock","music",N1267="music/faith","music",N1267="publishing/children's books","publishing",N1267="publishing/art books","publishing",N1267="publishing/fiction","publishing",N1267="publishing/translations","publishing",N1267="music/pop","music",N1267="music/classical music","music",N1267="publishing/nonfiction","publishing",N1267="publishing/radio &amp; podcasts","publishing",N1267="music/world music","music",N1267="music/metal","music",N1267="music/jazz","music","TRUE","FALSE")</f>
        <v>music</v>
      </c>
      <c r="R1267" t="str" cm="1">
        <f t="array" ref="R1267">_xlfn.IFS(N1267="food/small batch","small batch",N1267="food/restaurants","retaurants",N1267="food/food trucks","food trucks",N1267="theater/spaces","spaces",N1267="theater/musical","musical",N1267="theater/plays","plays",N1267="technology/web","web",N1267="technology/space exploration","space exploration",N1267="technology/makerspaces","makerspaces",N1267="technology/hardware","hardware",N1267="technology/gadgets","gadgets",N1267="technology/wearables","wearables",N1267="film &amp; video/television","television",N1267="film &amp; video/animation","animation",N1267="film &amp; video/science fiction","science fiction",N1267="film &amp; video/documentary","documentary",N1267="film &amp; video/drama","drama",N1267="film &amp; video/shorts","shorts",N1267="games/video games","video games",N1267="games/tabletop games","tabletop games",N1267="games/mobile games","mobile games",N1267="journalism/audio","audio",N1267="photography/people","people",N1267="photography/photobooks","photobooks",N1267="photography/places","places",N1267="photography/nature","nature",N1267="music/electronic music","electronic music",N1267="music/rock","rock",N1267="music/indie rock","indie rock",N1267="music/faith","faith",N1267="publishing/children's books","children's books",N1267="publishing/art books","art books",N1267="publishing/fiction","fiction",N1267="publishing/translations","translations",N1267="music/pop","pop",N1267="music/classical music","classical music",N1267="publishing/nonfiction","nonfiction",N1267="publishing/radio &amp; podcasts","radio &amp; podcasts",N1267="music/world music","world music",N1267="music/metal","metal",N1267="music/jazz","jazz","TRUE","FALSE")</f>
        <v>rock</v>
      </c>
      <c r="S1267" s="5">
        <f t="shared" si="78"/>
        <v>40465.655266203699</v>
      </c>
      <c r="T1267" s="5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76"/>
        <v>100.47368421052632</v>
      </c>
      <c r="P1268" s="24">
        <f t="shared" si="77"/>
        <v>190.9</v>
      </c>
      <c r="Q1268" t="str" cm="1">
        <f t="array" ref="Q1268">_xlfn.IFS(N1268="food/small batch","food",N1268="food/restaurants","food",N1268="food/food trucks","food",N1268="theater/spaces","theater",N1268="theater/musical","theater",N1268="theater/plays","theater",N1268="technology/web","technology",N1268="technology/space exploration","technology",N1268="technology/makerspaces","technology",N1268="technology/hardware","technology",N1268="technology/gadgets","technology",N1268="technology/wearables","technology",N1268="film &amp; video/television","film &amp; video",N1268="film &amp; video/animation","film &amp; video",N1268="film &amp; video/science fiction","film &amp; video",N1268="film &amp; video/documentary","film &amp; video",N1268="film &amp; video/drama","film &amp; video",N1268="film &amp; video/shorts","film &amp; video",N1268="games/video games","games",N1268="games/tabletop games","games",N1268="games/mobile games","games",N1268="journalism/audio","journalism",N1268="photography/people","photography",N1268="photography/photobooks","photography",N1268="photography/places","photography",N1268="photography/nature","photography",N1268="music/electronic music","music",N1268="music/rock","music",N1268="music/indie rock","music",N1268="music/faith","music",N1268="publishing/children's books","publishing",N1268="publishing/art books","publishing",N1268="publishing/fiction","publishing",N1268="publishing/translations","publishing",N1268="music/pop","music",N1268="music/classical music","music",N1268="publishing/nonfiction","publishing",N1268="publishing/radio &amp; podcasts","publishing",N1268="music/world music","music",N1268="music/metal","music",N1268="music/jazz","music","TRUE","FALSE")</f>
        <v>music</v>
      </c>
      <c r="R1268" t="str" cm="1">
        <f t="array" ref="R1268">_xlfn.IFS(N1268="food/small batch","small batch",N1268="food/restaurants","retaurants",N1268="food/food trucks","food trucks",N1268="theater/spaces","spaces",N1268="theater/musical","musical",N1268="theater/plays","plays",N1268="technology/web","web",N1268="technology/space exploration","space exploration",N1268="technology/makerspaces","makerspaces",N1268="technology/hardware","hardware",N1268="technology/gadgets","gadgets",N1268="technology/wearables","wearables",N1268="film &amp; video/television","television",N1268="film &amp; video/animation","animation",N1268="film &amp; video/science fiction","science fiction",N1268="film &amp; video/documentary","documentary",N1268="film &amp; video/drama","drama",N1268="film &amp; video/shorts","shorts",N1268="games/video games","video games",N1268="games/tabletop games","tabletop games",N1268="games/mobile games","mobile games",N1268="journalism/audio","audio",N1268="photography/people","people",N1268="photography/photobooks","photobooks",N1268="photography/places","places",N1268="photography/nature","nature",N1268="music/electronic music","electronic music",N1268="music/rock","rock",N1268="music/indie rock","indie rock",N1268="music/faith","faith",N1268="publishing/children's books","children's books",N1268="publishing/art books","art books",N1268="publishing/fiction","fiction",N1268="publishing/translations","translations",N1268="music/pop","pop",N1268="music/classical music","classical music",N1268="publishing/nonfiction","nonfiction",N1268="publishing/radio &amp; podcasts","radio &amp; podcasts",N1268="music/world music","world music",N1268="music/metal","metal",N1268="music/jazz","jazz","TRUE","FALSE")</f>
        <v>rock</v>
      </c>
      <c r="S1268" s="5">
        <f t="shared" si="78"/>
        <v>41620.87667824074</v>
      </c>
      <c r="T1268" s="5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76"/>
        <v>101.8</v>
      </c>
      <c r="P1269" s="24">
        <f t="shared" si="77"/>
        <v>140.85534591194968</v>
      </c>
      <c r="Q1269" t="str" cm="1">
        <f t="array" ref="Q1269">_xlfn.IFS(N1269="food/small batch","food",N1269="food/restaurants","food",N1269="food/food trucks","food",N1269="theater/spaces","theater",N1269="theater/musical","theater",N1269="theater/plays","theater",N1269="technology/web","technology",N1269="technology/space exploration","technology",N1269="technology/makerspaces","technology",N1269="technology/hardware","technology",N1269="technology/gadgets","technology",N1269="technology/wearables","technology",N1269="film &amp; video/television","film &amp; video",N1269="film &amp; video/animation","film &amp; video",N1269="film &amp; video/science fiction","film &amp; video",N1269="film &amp; video/documentary","film &amp; video",N1269="film &amp; video/drama","film &amp; video",N1269="film &amp; video/shorts","film &amp; video",N1269="games/video games","games",N1269="games/tabletop games","games",N1269="games/mobile games","games",N1269="journalism/audio","journalism",N1269="photography/people","photography",N1269="photography/photobooks","photography",N1269="photography/places","photography",N1269="photography/nature","photography",N1269="music/electronic music","music",N1269="music/rock","music",N1269="music/indie rock","music",N1269="music/faith","music",N1269="publishing/children's books","publishing",N1269="publishing/art books","publishing",N1269="publishing/fiction","publishing",N1269="publishing/translations","publishing",N1269="music/pop","music",N1269="music/classical music","music",N1269="publishing/nonfiction","publishing",N1269="publishing/radio &amp; podcasts","publishing",N1269="music/world music","music",N1269="music/metal","music",N1269="music/jazz","music","TRUE","FALSE")</f>
        <v>music</v>
      </c>
      <c r="R1269" t="str" cm="1">
        <f t="array" ref="R1269">_xlfn.IFS(N1269="food/small batch","small batch",N1269="food/restaurants","retaurants",N1269="food/food trucks","food trucks",N1269="theater/spaces","spaces",N1269="theater/musical","musical",N1269="theater/plays","plays",N1269="technology/web","web",N1269="technology/space exploration","space exploration",N1269="technology/makerspaces","makerspaces",N1269="technology/hardware","hardware",N1269="technology/gadgets","gadgets",N1269="technology/wearables","wearables",N1269="film &amp; video/television","television",N1269="film &amp; video/animation","animation",N1269="film &amp; video/science fiction","science fiction",N1269="film &amp; video/documentary","documentary",N1269="film &amp; video/drama","drama",N1269="film &amp; video/shorts","shorts",N1269="games/video games","video games",N1269="games/tabletop games","tabletop games",N1269="games/mobile games","mobile games",N1269="journalism/audio","audio",N1269="photography/people","people",N1269="photography/photobooks","photobooks",N1269="photography/places","places",N1269="photography/nature","nature",N1269="music/electronic music","electronic music",N1269="music/rock","rock",N1269="music/indie rock","indie rock",N1269="music/faith","faith",N1269="publishing/children's books","children's books",N1269="publishing/art books","art books",N1269="publishing/fiction","fiction",N1269="publishing/translations","translations",N1269="music/pop","pop",N1269="music/classical music","classical music",N1269="publishing/nonfiction","nonfiction",N1269="publishing/radio &amp; podcasts","radio &amp; podcasts",N1269="music/world music","world music",N1269="music/metal","metal",N1269="music/jazz","jazz","TRUE","FALSE")</f>
        <v>rock</v>
      </c>
      <c r="S1269" s="5">
        <f t="shared" si="78"/>
        <v>41449.585162037038</v>
      </c>
      <c r="T1269" s="5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76"/>
        <v>116.66666666666667</v>
      </c>
      <c r="P1270" s="24">
        <f t="shared" si="77"/>
        <v>76.92307692307692</v>
      </c>
      <c r="Q1270" t="str" cm="1">
        <f t="array" ref="Q1270">_xlfn.IFS(N1270="food/small batch","food",N1270="food/restaurants","food",N1270="food/food trucks","food",N1270="theater/spaces","theater",N1270="theater/musical","theater",N1270="theater/plays","theater",N1270="technology/web","technology",N1270="technology/space exploration","technology",N1270="technology/makerspaces","technology",N1270="technology/hardware","technology",N1270="technology/gadgets","technology",N1270="technology/wearables","technology",N1270="film &amp; video/television","film &amp; video",N1270="film &amp; video/animation","film &amp; video",N1270="film &amp; video/science fiction","film &amp; video",N1270="film &amp; video/documentary","film &amp; video",N1270="film &amp; video/drama","film &amp; video",N1270="film &amp; video/shorts","film &amp; video",N1270="games/video games","games",N1270="games/tabletop games","games",N1270="games/mobile games","games",N1270="journalism/audio","journalism",N1270="photography/people","photography",N1270="photography/photobooks","photography",N1270="photography/places","photography",N1270="photography/nature","photography",N1270="music/electronic music","music",N1270="music/rock","music",N1270="music/indie rock","music",N1270="music/faith","music",N1270="publishing/children's books","publishing",N1270="publishing/art books","publishing",N1270="publishing/fiction","publishing",N1270="publishing/translations","publishing",N1270="music/pop","music",N1270="music/classical music","music",N1270="publishing/nonfiction","publishing",N1270="publishing/radio &amp; podcasts","publishing",N1270="music/world music","music",N1270="music/metal","music",N1270="music/jazz","music","TRUE","FALSE")</f>
        <v>music</v>
      </c>
      <c r="R1270" t="str" cm="1">
        <f t="array" ref="R1270">_xlfn.IFS(N1270="food/small batch","small batch",N1270="food/restaurants","retaurants",N1270="food/food trucks","food trucks",N1270="theater/spaces","spaces",N1270="theater/musical","musical",N1270="theater/plays","plays",N1270="technology/web","web",N1270="technology/space exploration","space exploration",N1270="technology/makerspaces","makerspaces",N1270="technology/hardware","hardware",N1270="technology/gadgets","gadgets",N1270="technology/wearables","wearables",N1270="film &amp; video/television","television",N1270="film &amp; video/animation","animation",N1270="film &amp; video/science fiction","science fiction",N1270="film &amp; video/documentary","documentary",N1270="film &amp; video/drama","drama",N1270="film &amp; video/shorts","shorts",N1270="games/video games","video games",N1270="games/tabletop games","tabletop games",N1270="games/mobile games","mobile games",N1270="journalism/audio","audio",N1270="photography/people","people",N1270="photography/photobooks","photobooks",N1270="photography/places","places",N1270="photography/nature","nature",N1270="music/electronic music","electronic music",N1270="music/rock","rock",N1270="music/indie rock","indie rock",N1270="music/faith","faith",N1270="publishing/children's books","children's books",N1270="publishing/art books","art books",N1270="publishing/fiction","fiction",N1270="publishing/translations","translations",N1270="music/pop","pop",N1270="music/classical music","classical music",N1270="publishing/nonfiction","nonfiction",N1270="publishing/radio &amp; podcasts","radio &amp; podcasts",N1270="music/world music","world music",N1270="music/metal","metal",N1270="music/jazz","jazz","TRUE","FALSE")</f>
        <v>rock</v>
      </c>
      <c r="S1270" s="5">
        <f t="shared" si="78"/>
        <v>41507.845451388886</v>
      </c>
      <c r="T1270" s="5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76"/>
        <v>108.64893617021276</v>
      </c>
      <c r="P1271" s="24">
        <f t="shared" si="77"/>
        <v>99.15533980582525</v>
      </c>
      <c r="Q1271" t="str" cm="1">
        <f t="array" ref="Q1271">_xlfn.IFS(N1271="food/small batch","food",N1271="food/restaurants","food",N1271="food/food trucks","food",N1271="theater/spaces","theater",N1271="theater/musical","theater",N1271="theater/plays","theater",N1271="technology/web","technology",N1271="technology/space exploration","technology",N1271="technology/makerspaces","technology",N1271="technology/hardware","technology",N1271="technology/gadgets","technology",N1271="technology/wearables","technology",N1271="film &amp; video/television","film &amp; video",N1271="film &amp; video/animation","film &amp; video",N1271="film &amp; video/science fiction","film &amp; video",N1271="film &amp; video/documentary","film &amp; video",N1271="film &amp; video/drama","film &amp; video",N1271="film &amp; video/shorts","film &amp; video",N1271="games/video games","games",N1271="games/tabletop games","games",N1271="games/mobile games","games",N1271="journalism/audio","journalism",N1271="photography/people","photography",N1271="photography/photobooks","photography",N1271="photography/places","photography",N1271="photography/nature","photography",N1271="music/electronic music","music",N1271="music/rock","music",N1271="music/indie rock","music",N1271="music/faith","music",N1271="publishing/children's books","publishing",N1271="publishing/art books","publishing",N1271="publishing/fiction","publishing",N1271="publishing/translations","publishing",N1271="music/pop","music",N1271="music/classical music","music",N1271="publishing/nonfiction","publishing",N1271="publishing/radio &amp; podcasts","publishing",N1271="music/world music","music",N1271="music/metal","music",N1271="music/jazz","music","TRUE","FALSE")</f>
        <v>music</v>
      </c>
      <c r="R1271" t="str" cm="1">
        <f t="array" ref="R1271">_xlfn.IFS(N1271="food/small batch","small batch",N1271="food/restaurants","retaurants",N1271="food/food trucks","food trucks",N1271="theater/spaces","spaces",N1271="theater/musical","musical",N1271="theater/plays","plays",N1271="technology/web","web",N1271="technology/space exploration","space exploration",N1271="technology/makerspaces","makerspaces",N1271="technology/hardware","hardware",N1271="technology/gadgets","gadgets",N1271="technology/wearables","wearables",N1271="film &amp; video/television","television",N1271="film &amp; video/animation","animation",N1271="film &amp; video/science fiction","science fiction",N1271="film &amp; video/documentary","documentary",N1271="film &amp; video/drama","drama",N1271="film &amp; video/shorts","shorts",N1271="games/video games","video games",N1271="games/tabletop games","tabletop games",N1271="games/mobile games","mobile games",N1271="journalism/audio","audio",N1271="photography/people","people",N1271="photography/photobooks","photobooks",N1271="photography/places","places",N1271="photography/nature","nature",N1271="music/electronic music","electronic music",N1271="music/rock","rock",N1271="music/indie rock","indie rock",N1271="music/faith","faith",N1271="publishing/children's books","children's books",N1271="publishing/art books","art books",N1271="publishing/fiction","fiction",N1271="publishing/translations","translations",N1271="music/pop","pop",N1271="music/classical music","classical music",N1271="publishing/nonfiction","nonfiction",N1271="publishing/radio &amp; podcasts","radio &amp; podcasts",N1271="music/world music","world music",N1271="music/metal","metal",N1271="music/jazz","jazz","TRUE","FALSE")</f>
        <v>rock</v>
      </c>
      <c r="S1271" s="5">
        <f t="shared" si="78"/>
        <v>42445.823055555549</v>
      </c>
      <c r="T1271" s="5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76"/>
        <v>114.72</v>
      </c>
      <c r="P1272" s="24">
        <f t="shared" si="77"/>
        <v>67.881656804733723</v>
      </c>
      <c r="Q1272" t="str" cm="1">
        <f t="array" ref="Q1272">_xlfn.IFS(N1272="food/small batch","food",N1272="food/restaurants","food",N1272="food/food trucks","food",N1272="theater/spaces","theater",N1272="theater/musical","theater",N1272="theater/plays","theater",N1272="technology/web","technology",N1272="technology/space exploration","technology",N1272="technology/makerspaces","technology",N1272="technology/hardware","technology",N1272="technology/gadgets","technology",N1272="technology/wearables","technology",N1272="film &amp; video/television","film &amp; video",N1272="film &amp; video/animation","film &amp; video",N1272="film &amp; video/science fiction","film &amp; video",N1272="film &amp; video/documentary","film &amp; video",N1272="film &amp; video/drama","film &amp; video",N1272="film &amp; video/shorts","film &amp; video",N1272="games/video games","games",N1272="games/tabletop games","games",N1272="games/mobile games","games",N1272="journalism/audio","journalism",N1272="photography/people","photography",N1272="photography/photobooks","photography",N1272="photography/places","photography",N1272="photography/nature","photography",N1272="music/electronic music","music",N1272="music/rock","music",N1272="music/indie rock","music",N1272="music/faith","music",N1272="publishing/children's books","publishing",N1272="publishing/art books","publishing",N1272="publishing/fiction","publishing",N1272="publishing/translations","publishing",N1272="music/pop","music",N1272="music/classical music","music",N1272="publishing/nonfiction","publishing",N1272="publishing/radio &amp; podcasts","publishing",N1272="music/world music","music",N1272="music/metal","music",N1272="music/jazz","music","TRUE","FALSE")</f>
        <v>music</v>
      </c>
      <c r="R1272" t="str" cm="1">
        <f t="array" ref="R1272">_xlfn.IFS(N1272="food/small batch","small batch",N1272="food/restaurants","retaurants",N1272="food/food trucks","food trucks",N1272="theater/spaces","spaces",N1272="theater/musical","musical",N1272="theater/plays","plays",N1272="technology/web","web",N1272="technology/space exploration","space exploration",N1272="technology/makerspaces","makerspaces",N1272="technology/hardware","hardware",N1272="technology/gadgets","gadgets",N1272="technology/wearables","wearables",N1272="film &amp; video/television","television",N1272="film &amp; video/animation","animation",N1272="film &amp; video/science fiction","science fiction",N1272="film &amp; video/documentary","documentary",N1272="film &amp; video/drama","drama",N1272="film &amp; video/shorts","shorts",N1272="games/video games","video games",N1272="games/tabletop games","tabletop games",N1272="games/mobile games","mobile games",N1272="journalism/audio","audio",N1272="photography/people","people",N1272="photography/photobooks","photobooks",N1272="photography/places","places",N1272="photography/nature","nature",N1272="music/electronic music","electronic music",N1272="music/rock","rock",N1272="music/indie rock","indie rock",N1272="music/faith","faith",N1272="publishing/children's books","children's books",N1272="publishing/art books","art books",N1272="publishing/fiction","fiction",N1272="publishing/translations","translations",N1272="music/pop","pop",N1272="music/classical music","classical music",N1272="publishing/nonfiction","nonfiction",N1272="publishing/radio &amp; podcasts","radio &amp; podcasts",N1272="music/world music","world music",N1272="music/metal","metal",N1272="music/jazz","jazz","TRUE","FALSE")</f>
        <v>rock</v>
      </c>
      <c r="S1272" s="5">
        <f t="shared" si="78"/>
        <v>40933.856967592597</v>
      </c>
      <c r="T1272" s="5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76"/>
        <v>101.8</v>
      </c>
      <c r="P1273" s="24">
        <f t="shared" si="77"/>
        <v>246.29032258064515</v>
      </c>
      <c r="Q1273" t="str" cm="1">
        <f t="array" ref="Q1273">_xlfn.IFS(N1273="food/small batch","food",N1273="food/restaurants","food",N1273="food/food trucks","food",N1273="theater/spaces","theater",N1273="theater/musical","theater",N1273="theater/plays","theater",N1273="technology/web","technology",N1273="technology/space exploration","technology",N1273="technology/makerspaces","technology",N1273="technology/hardware","technology",N1273="technology/gadgets","technology",N1273="technology/wearables","technology",N1273="film &amp; video/television","film &amp; video",N1273="film &amp; video/animation","film &amp; video",N1273="film &amp; video/science fiction","film &amp; video",N1273="film &amp; video/documentary","film &amp; video",N1273="film &amp; video/drama","film &amp; video",N1273="film &amp; video/shorts","film &amp; video",N1273="games/video games","games",N1273="games/tabletop games","games",N1273="games/mobile games","games",N1273="journalism/audio","journalism",N1273="photography/people","photography",N1273="photography/photobooks","photography",N1273="photography/places","photography",N1273="photography/nature","photography",N1273="music/electronic music","music",N1273="music/rock","music",N1273="music/indie rock","music",N1273="music/faith","music",N1273="publishing/children's books","publishing",N1273="publishing/art books","publishing",N1273="publishing/fiction","publishing",N1273="publishing/translations","publishing",N1273="music/pop","music",N1273="music/classical music","music",N1273="publishing/nonfiction","publishing",N1273="publishing/radio &amp; podcasts","publishing",N1273="music/world music","music",N1273="music/metal","music",N1273="music/jazz","music","TRUE","FALSE")</f>
        <v>music</v>
      </c>
      <c r="R1273" t="str" cm="1">
        <f t="array" ref="R1273">_xlfn.IFS(N1273="food/small batch","small batch",N1273="food/restaurants","retaurants",N1273="food/food trucks","food trucks",N1273="theater/spaces","spaces",N1273="theater/musical","musical",N1273="theater/plays","plays",N1273="technology/web","web",N1273="technology/space exploration","space exploration",N1273="technology/makerspaces","makerspaces",N1273="technology/hardware","hardware",N1273="technology/gadgets","gadgets",N1273="technology/wearables","wearables",N1273="film &amp; video/television","television",N1273="film &amp; video/animation","animation",N1273="film &amp; video/science fiction","science fiction",N1273="film &amp; video/documentary","documentary",N1273="film &amp; video/drama","drama",N1273="film &amp; video/shorts","shorts",N1273="games/video games","video games",N1273="games/tabletop games","tabletop games",N1273="games/mobile games","mobile games",N1273="journalism/audio","audio",N1273="photography/people","people",N1273="photography/photobooks","photobooks",N1273="photography/places","places",N1273="photography/nature","nature",N1273="music/electronic music","electronic music",N1273="music/rock","rock",N1273="music/indie rock","indie rock",N1273="music/faith","faith",N1273="publishing/children's books","children's books",N1273="publishing/art books","art books",N1273="publishing/fiction","fiction",N1273="publishing/translations","translations",N1273="music/pop","pop",N1273="music/classical music","classical music",N1273="publishing/nonfiction","nonfiction",N1273="publishing/radio &amp; podcasts","radio &amp; podcasts",N1273="music/world music","world music",N1273="music/metal","metal",N1273="music/jazz","jazz","TRUE","FALSE")</f>
        <v>rock</v>
      </c>
      <c r="S1273" s="5">
        <f t="shared" si="78"/>
        <v>41561.683553240742</v>
      </c>
      <c r="T1273" s="5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76"/>
        <v>106</v>
      </c>
      <c r="P1274" s="24">
        <f t="shared" si="77"/>
        <v>189.28571428571428</v>
      </c>
      <c r="Q1274" t="str" cm="1">
        <f t="array" ref="Q1274">_xlfn.IFS(N1274="food/small batch","food",N1274="food/restaurants","food",N1274="food/food trucks","food",N1274="theater/spaces","theater",N1274="theater/musical","theater",N1274="theater/plays","theater",N1274="technology/web","technology",N1274="technology/space exploration","technology",N1274="technology/makerspaces","technology",N1274="technology/hardware","technology",N1274="technology/gadgets","technology",N1274="technology/wearables","technology",N1274="film &amp; video/television","film &amp; video",N1274="film &amp; video/animation","film &amp; video",N1274="film &amp; video/science fiction","film &amp; video",N1274="film &amp; video/documentary","film &amp; video",N1274="film &amp; video/drama","film &amp; video",N1274="film &amp; video/shorts","film &amp; video",N1274="games/video games","games",N1274="games/tabletop games","games",N1274="games/mobile games","games",N1274="journalism/audio","journalism",N1274="photography/people","photography",N1274="photography/photobooks","photography",N1274="photography/places","photography",N1274="photography/nature","photography",N1274="music/electronic music","music",N1274="music/rock","music",N1274="music/indie rock","music",N1274="music/faith","music",N1274="publishing/children's books","publishing",N1274="publishing/art books","publishing",N1274="publishing/fiction","publishing",N1274="publishing/translations","publishing",N1274="music/pop","music",N1274="music/classical music","music",N1274="publishing/nonfiction","publishing",N1274="publishing/radio &amp; podcasts","publishing",N1274="music/world music","music",N1274="music/metal","music",N1274="music/jazz","music","TRUE","FALSE")</f>
        <v>music</v>
      </c>
      <c r="R1274" t="str" cm="1">
        <f t="array" ref="R1274">_xlfn.IFS(N1274="food/small batch","small batch",N1274="food/restaurants","retaurants",N1274="food/food trucks","food trucks",N1274="theater/spaces","spaces",N1274="theater/musical","musical",N1274="theater/plays","plays",N1274="technology/web","web",N1274="technology/space exploration","space exploration",N1274="technology/makerspaces","makerspaces",N1274="technology/hardware","hardware",N1274="technology/gadgets","gadgets",N1274="technology/wearables","wearables",N1274="film &amp; video/television","television",N1274="film &amp; video/animation","animation",N1274="film &amp; video/science fiction","science fiction",N1274="film &amp; video/documentary","documentary",N1274="film &amp; video/drama","drama",N1274="film &amp; video/shorts","shorts",N1274="games/video games","video games",N1274="games/tabletop games","tabletop games",N1274="games/mobile games","mobile games",N1274="journalism/audio","audio",N1274="photography/people","people",N1274="photography/photobooks","photobooks",N1274="photography/places","places",N1274="photography/nature","nature",N1274="music/electronic music","electronic music",N1274="music/rock","rock",N1274="music/indie rock","indie rock",N1274="music/faith","faith",N1274="publishing/children's books","children's books",N1274="publishing/art books","art books",N1274="publishing/fiction","fiction",N1274="publishing/translations","translations",N1274="music/pop","pop",N1274="music/classical music","classical music",N1274="publishing/nonfiction","nonfiction",N1274="publishing/radio &amp; podcasts","radio &amp; podcasts",N1274="music/world music","world music",N1274="music/metal","metal",N1274="music/jazz","jazz","TRUE","FALSE")</f>
        <v>rock</v>
      </c>
      <c r="S1274" s="5">
        <f t="shared" si="78"/>
        <v>40274.745127314818</v>
      </c>
      <c r="T1274" s="5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76"/>
        <v>103.49999999999999</v>
      </c>
      <c r="P1275" s="24">
        <f t="shared" si="77"/>
        <v>76.666666666666671</v>
      </c>
      <c r="Q1275" t="str" cm="1">
        <f t="array" ref="Q1275">_xlfn.IFS(N1275="food/small batch","food",N1275="food/restaurants","food",N1275="food/food trucks","food",N1275="theater/spaces","theater",N1275="theater/musical","theater",N1275="theater/plays","theater",N1275="technology/web","technology",N1275="technology/space exploration","technology",N1275="technology/makerspaces","technology",N1275="technology/hardware","technology",N1275="technology/gadgets","technology",N1275="technology/wearables","technology",N1275="film &amp; video/television","film &amp; video",N1275="film &amp; video/animation","film &amp; video",N1275="film &amp; video/science fiction","film &amp; video",N1275="film &amp; video/documentary","film &amp; video",N1275="film &amp; video/drama","film &amp; video",N1275="film &amp; video/shorts","film &amp; video",N1275="games/video games","games",N1275="games/tabletop games","games",N1275="games/mobile games","games",N1275="journalism/audio","journalism",N1275="photography/people","photography",N1275="photography/photobooks","photography",N1275="photography/places","photography",N1275="photography/nature","photography",N1275="music/electronic music","music",N1275="music/rock","music",N1275="music/indie rock","music",N1275="music/faith","music",N1275="publishing/children's books","publishing",N1275="publishing/art books","publishing",N1275="publishing/fiction","publishing",N1275="publishing/translations","publishing",N1275="music/pop","music",N1275="music/classical music","music",N1275="publishing/nonfiction","publishing",N1275="publishing/radio &amp; podcasts","publishing",N1275="music/world music","music",N1275="music/metal","music",N1275="music/jazz","music","TRUE","FALSE")</f>
        <v>music</v>
      </c>
      <c r="R1275" t="str" cm="1">
        <f t="array" ref="R1275">_xlfn.IFS(N1275="food/small batch","small batch",N1275="food/restaurants","retaurants",N1275="food/food trucks","food trucks",N1275="theater/spaces","spaces",N1275="theater/musical","musical",N1275="theater/plays","plays",N1275="technology/web","web",N1275="technology/space exploration","space exploration",N1275="technology/makerspaces","makerspaces",N1275="technology/hardware","hardware",N1275="technology/gadgets","gadgets",N1275="technology/wearables","wearables",N1275="film &amp; video/television","television",N1275="film &amp; video/animation","animation",N1275="film &amp; video/science fiction","science fiction",N1275="film &amp; video/documentary","documentary",N1275="film &amp; video/drama","drama",N1275="film &amp; video/shorts","shorts",N1275="games/video games","video games",N1275="games/tabletop games","tabletop games",N1275="games/mobile games","mobile games",N1275="journalism/audio","audio",N1275="photography/people","people",N1275="photography/photobooks","photobooks",N1275="photography/places","places",N1275="photography/nature","nature",N1275="music/electronic music","electronic music",N1275="music/rock","rock",N1275="music/indie rock","indie rock",N1275="music/faith","faith",N1275="publishing/children's books","children's books",N1275="publishing/art books","art books",N1275="publishing/fiction","fiction",N1275="publishing/translations","translations",N1275="music/pop","pop",N1275="music/classical music","classical music",N1275="publishing/nonfiction","nonfiction",N1275="publishing/radio &amp; podcasts","radio &amp; podcasts",N1275="music/world music","world music",N1275="music/metal","metal",N1275="music/jazz","jazz","TRUE","FALSE")</f>
        <v>rock</v>
      </c>
      <c r="S1275" s="5">
        <f t="shared" si="78"/>
        <v>41852.730219907404</v>
      </c>
      <c r="T1275" s="5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76"/>
        <v>154.97535999999999</v>
      </c>
      <c r="P1276" s="24">
        <f t="shared" si="77"/>
        <v>82.963254817987149</v>
      </c>
      <c r="Q1276" t="str" cm="1">
        <f t="array" ref="Q1276">_xlfn.IFS(N1276="food/small batch","food",N1276="food/restaurants","food",N1276="food/food trucks","food",N1276="theater/spaces","theater",N1276="theater/musical","theater",N1276="theater/plays","theater",N1276="technology/web","technology",N1276="technology/space exploration","technology",N1276="technology/makerspaces","technology",N1276="technology/hardware","technology",N1276="technology/gadgets","technology",N1276="technology/wearables","technology",N1276="film &amp; video/television","film &amp; video",N1276="film &amp; video/animation","film &amp; video",N1276="film &amp; video/science fiction","film &amp; video",N1276="film &amp; video/documentary","film &amp; video",N1276="film &amp; video/drama","film &amp; video",N1276="film &amp; video/shorts","film &amp; video",N1276="games/video games","games",N1276="games/tabletop games","games",N1276="games/mobile games","games",N1276="journalism/audio","journalism",N1276="photography/people","photography",N1276="photography/photobooks","photography",N1276="photography/places","photography",N1276="photography/nature","photography",N1276="music/electronic music","music",N1276="music/rock","music",N1276="music/indie rock","music",N1276="music/faith","music",N1276="publishing/children's books","publishing",N1276="publishing/art books","publishing",N1276="publishing/fiction","publishing",N1276="publishing/translations","publishing",N1276="music/pop","music",N1276="music/classical music","music",N1276="publishing/nonfiction","publishing",N1276="publishing/radio &amp; podcasts","publishing",N1276="music/world music","music",N1276="music/metal","music",N1276="music/jazz","music","TRUE","FALSE")</f>
        <v>music</v>
      </c>
      <c r="R1276" t="str" cm="1">
        <f t="array" ref="R1276">_xlfn.IFS(N1276="food/small batch","small batch",N1276="food/restaurants","retaurants",N1276="food/food trucks","food trucks",N1276="theater/spaces","spaces",N1276="theater/musical","musical",N1276="theater/plays","plays",N1276="technology/web","web",N1276="technology/space exploration","space exploration",N1276="technology/makerspaces","makerspaces",N1276="technology/hardware","hardware",N1276="technology/gadgets","gadgets",N1276="technology/wearables","wearables",N1276="film &amp; video/television","television",N1276="film &amp; video/animation","animation",N1276="film &amp; video/science fiction","science fiction",N1276="film &amp; video/documentary","documentary",N1276="film &amp; video/drama","drama",N1276="film &amp; video/shorts","shorts",N1276="games/video games","video games",N1276="games/tabletop games","tabletop games",N1276="games/mobile games","mobile games",N1276="journalism/audio","audio",N1276="photography/people","people",N1276="photography/photobooks","photobooks",N1276="photography/places","places",N1276="photography/nature","nature",N1276="music/electronic music","electronic music",N1276="music/rock","rock",N1276="music/indie rock","indie rock",N1276="music/faith","faith",N1276="publishing/children's books","children's books",N1276="publishing/art books","art books",N1276="publishing/fiction","fiction",N1276="publishing/translations","translations",N1276="music/pop","pop",N1276="music/classical music","classical music",N1276="publishing/nonfiction","nonfiction",N1276="publishing/radio &amp; podcasts","radio &amp; podcasts",N1276="music/world music","world music",N1276="music/metal","metal",N1276="music/jazz","jazz","TRUE","FALSE")</f>
        <v>rock</v>
      </c>
      <c r="S1276" s="5">
        <f t="shared" si="78"/>
        <v>41116.690104166664</v>
      </c>
      <c r="T1276" s="5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76"/>
        <v>162.14066666666668</v>
      </c>
      <c r="P1277" s="24">
        <f t="shared" si="77"/>
        <v>62.522107969151669</v>
      </c>
      <c r="Q1277" t="str" cm="1">
        <f t="array" ref="Q1277">_xlfn.IFS(N1277="food/small batch","food",N1277="food/restaurants","food",N1277="food/food trucks","food",N1277="theater/spaces","theater",N1277="theater/musical","theater",N1277="theater/plays","theater",N1277="technology/web","technology",N1277="technology/space exploration","technology",N1277="technology/makerspaces","technology",N1277="technology/hardware","technology",N1277="technology/gadgets","technology",N1277="technology/wearables","technology",N1277="film &amp; video/television","film &amp; video",N1277="film &amp; video/animation","film &amp; video",N1277="film &amp; video/science fiction","film &amp; video",N1277="film &amp; video/documentary","film &amp; video",N1277="film &amp; video/drama","film &amp; video",N1277="film &amp; video/shorts","film &amp; video",N1277="games/video games","games",N1277="games/tabletop games","games",N1277="games/mobile games","games",N1277="journalism/audio","journalism",N1277="photography/people","photography",N1277="photography/photobooks","photography",N1277="photography/places","photography",N1277="photography/nature","photography",N1277="music/electronic music","music",N1277="music/rock","music",N1277="music/indie rock","music",N1277="music/faith","music",N1277="publishing/children's books","publishing",N1277="publishing/art books","publishing",N1277="publishing/fiction","publishing",N1277="publishing/translations","publishing",N1277="music/pop","music",N1277="music/classical music","music",N1277="publishing/nonfiction","publishing",N1277="publishing/radio &amp; podcasts","publishing",N1277="music/world music","music",N1277="music/metal","music",N1277="music/jazz","music","TRUE","FALSE")</f>
        <v>music</v>
      </c>
      <c r="R1277" t="str" cm="1">
        <f t="array" ref="R1277">_xlfn.IFS(N1277="food/small batch","small batch",N1277="food/restaurants","retaurants",N1277="food/food trucks","food trucks",N1277="theater/spaces","spaces",N1277="theater/musical","musical",N1277="theater/plays","plays",N1277="technology/web","web",N1277="technology/space exploration","space exploration",N1277="technology/makerspaces","makerspaces",N1277="technology/hardware","hardware",N1277="technology/gadgets","gadgets",N1277="technology/wearables","wearables",N1277="film &amp; video/television","television",N1277="film &amp; video/animation","animation",N1277="film &amp; video/science fiction","science fiction",N1277="film &amp; video/documentary","documentary",N1277="film &amp; video/drama","drama",N1277="film &amp; video/shorts","shorts",N1277="games/video games","video games",N1277="games/tabletop games","tabletop games",N1277="games/mobile games","mobile games",N1277="journalism/audio","audio",N1277="photography/people","people",N1277="photography/photobooks","photobooks",N1277="photography/places","places",N1277="photography/nature","nature",N1277="music/electronic music","electronic music",N1277="music/rock","rock",N1277="music/indie rock","indie rock",N1277="music/faith","faith",N1277="publishing/children's books","children's books",N1277="publishing/art books","art books",N1277="publishing/fiction","fiction",N1277="publishing/translations","translations",N1277="music/pop","pop",N1277="music/classical music","classical music",N1277="publishing/nonfiction","nonfiction",N1277="publishing/radio &amp; podcasts","radio &amp; podcasts",N1277="music/world music","world music",N1277="music/metal","metal",N1277="music/jazz","jazz","TRUE","FALSE")</f>
        <v>rock</v>
      </c>
      <c r="S1277" s="5">
        <f t="shared" si="78"/>
        <v>41458.867905092593</v>
      </c>
      <c r="T1277" s="5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76"/>
        <v>104.42100000000001</v>
      </c>
      <c r="P1278" s="24">
        <f t="shared" si="77"/>
        <v>46.06808823529412</v>
      </c>
      <c r="Q1278" t="str" cm="1">
        <f t="array" ref="Q1278">_xlfn.IFS(N1278="food/small batch","food",N1278="food/restaurants","food",N1278="food/food trucks","food",N1278="theater/spaces","theater",N1278="theater/musical","theater",N1278="theater/plays","theater",N1278="technology/web","technology",N1278="technology/space exploration","technology",N1278="technology/makerspaces","technology",N1278="technology/hardware","technology",N1278="technology/gadgets","technology",N1278="technology/wearables","technology",N1278="film &amp; video/television","film &amp; video",N1278="film &amp; video/animation","film &amp; video",N1278="film &amp; video/science fiction","film &amp; video",N1278="film &amp; video/documentary","film &amp; video",N1278="film &amp; video/drama","film &amp; video",N1278="film &amp; video/shorts","film &amp; video",N1278="games/video games","games",N1278="games/tabletop games","games",N1278="games/mobile games","games",N1278="journalism/audio","journalism",N1278="photography/people","photography",N1278="photography/photobooks","photography",N1278="photography/places","photography",N1278="photography/nature","photography",N1278="music/electronic music","music",N1278="music/rock","music",N1278="music/indie rock","music",N1278="music/faith","music",N1278="publishing/children's books","publishing",N1278="publishing/art books","publishing",N1278="publishing/fiction","publishing",N1278="publishing/translations","publishing",N1278="music/pop","music",N1278="music/classical music","music",N1278="publishing/nonfiction","publishing",N1278="publishing/radio &amp; podcasts","publishing",N1278="music/world music","music",N1278="music/metal","music",N1278="music/jazz","music","TRUE","FALSE")</f>
        <v>music</v>
      </c>
      <c r="R1278" t="str" cm="1">
        <f t="array" ref="R1278">_xlfn.IFS(N1278="food/small batch","small batch",N1278="food/restaurants","retaurants",N1278="food/food trucks","food trucks",N1278="theater/spaces","spaces",N1278="theater/musical","musical",N1278="theater/plays","plays",N1278="technology/web","web",N1278="technology/space exploration","space exploration",N1278="technology/makerspaces","makerspaces",N1278="technology/hardware","hardware",N1278="technology/gadgets","gadgets",N1278="technology/wearables","wearables",N1278="film &amp; video/television","television",N1278="film &amp; video/animation","animation",N1278="film &amp; video/science fiction","science fiction",N1278="film &amp; video/documentary","documentary",N1278="film &amp; video/drama","drama",N1278="film &amp; video/shorts","shorts",N1278="games/video games","video games",N1278="games/tabletop games","tabletop games",N1278="games/mobile games","mobile games",N1278="journalism/audio","audio",N1278="photography/people","people",N1278="photography/photobooks","photobooks",N1278="photography/places","places",N1278="photography/nature","nature",N1278="music/electronic music","electronic music",N1278="music/rock","rock",N1278="music/indie rock","indie rock",N1278="music/faith","faith",N1278="publishing/children's books","children's books",N1278="publishing/art books","art books",N1278="publishing/fiction","fiction",N1278="publishing/translations","translations",N1278="music/pop","pop",N1278="music/classical music","classical music",N1278="publishing/nonfiction","nonfiction",N1278="publishing/radio &amp; podcasts","radio &amp; podcasts",N1278="music/world music","world music",N1278="music/metal","metal",N1278="music/jazz","jazz","TRUE","FALSE")</f>
        <v>rock</v>
      </c>
      <c r="S1278" s="5">
        <f t="shared" si="78"/>
        <v>40007.704247685186</v>
      </c>
      <c r="T1278" s="5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76"/>
        <v>106.12433333333333</v>
      </c>
      <c r="P1279" s="24">
        <f t="shared" si="77"/>
        <v>38.543946731234868</v>
      </c>
      <c r="Q1279" t="str" cm="1">
        <f t="array" ref="Q1279">_xlfn.IFS(N1279="food/small batch","food",N1279="food/restaurants","food",N1279="food/food trucks","food",N1279="theater/spaces","theater",N1279="theater/musical","theater",N1279="theater/plays","theater",N1279="technology/web","technology",N1279="technology/space exploration","technology",N1279="technology/makerspaces","technology",N1279="technology/hardware","technology",N1279="technology/gadgets","technology",N1279="technology/wearables","technology",N1279="film &amp; video/television","film &amp; video",N1279="film &amp; video/animation","film &amp; video",N1279="film &amp; video/science fiction","film &amp; video",N1279="film &amp; video/documentary","film &amp; video",N1279="film &amp; video/drama","film &amp; video",N1279="film &amp; video/shorts","film &amp; video",N1279="games/video games","games",N1279="games/tabletop games","games",N1279="games/mobile games","games",N1279="journalism/audio","journalism",N1279="photography/people","photography",N1279="photography/photobooks","photography",N1279="photography/places","photography",N1279="photography/nature","photography",N1279="music/electronic music","music",N1279="music/rock","music",N1279="music/indie rock","music",N1279="music/faith","music",N1279="publishing/children's books","publishing",N1279="publishing/art books","publishing",N1279="publishing/fiction","publishing",N1279="publishing/translations","publishing",N1279="music/pop","music",N1279="music/classical music","music",N1279="publishing/nonfiction","publishing",N1279="publishing/radio &amp; podcasts","publishing",N1279="music/world music","music",N1279="music/metal","music",N1279="music/jazz","music","TRUE","FALSE")</f>
        <v>music</v>
      </c>
      <c r="R1279" t="str" cm="1">
        <f t="array" ref="R1279">_xlfn.IFS(N1279="food/small batch","small batch",N1279="food/restaurants","retaurants",N1279="food/food trucks","food trucks",N1279="theater/spaces","spaces",N1279="theater/musical","musical",N1279="theater/plays","plays",N1279="technology/web","web",N1279="technology/space exploration","space exploration",N1279="technology/makerspaces","makerspaces",N1279="technology/hardware","hardware",N1279="technology/gadgets","gadgets",N1279="technology/wearables","wearables",N1279="film &amp; video/television","television",N1279="film &amp; video/animation","animation",N1279="film &amp; video/science fiction","science fiction",N1279="film &amp; video/documentary","documentary",N1279="film &amp; video/drama","drama",N1279="film &amp; video/shorts","shorts",N1279="games/video games","video games",N1279="games/tabletop games","tabletop games",N1279="games/mobile games","mobile games",N1279="journalism/audio","audio",N1279="photography/people","people",N1279="photography/photobooks","photobooks",N1279="photography/places","places",N1279="photography/nature","nature",N1279="music/electronic music","electronic music",N1279="music/rock","rock",N1279="music/indie rock","indie rock",N1279="music/faith","faith",N1279="publishing/children's books","children's books",N1279="publishing/art books","art books",N1279="publishing/fiction","fiction",N1279="publishing/translations","translations",N1279="music/pop","pop",N1279="music/classical music","classical music",N1279="publishing/nonfiction","nonfiction",N1279="publishing/radio &amp; podcasts","radio &amp; podcasts",N1279="music/world music","world music",N1279="music/metal","metal",N1279="music/jazz","jazz","TRUE","FALSE")</f>
        <v>rock</v>
      </c>
      <c r="S1279" s="5">
        <f t="shared" si="78"/>
        <v>41121.561886574076</v>
      </c>
      <c r="T1279" s="5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76"/>
        <v>154.93846153846152</v>
      </c>
      <c r="P1280" s="24">
        <f t="shared" si="77"/>
        <v>53.005263157894738</v>
      </c>
      <c r="Q1280" t="str" cm="1">
        <f t="array" ref="Q1280">_xlfn.IFS(N1280="food/small batch","food",N1280="food/restaurants","food",N1280="food/food trucks","food",N1280="theater/spaces","theater",N1280="theater/musical","theater",N1280="theater/plays","theater",N1280="technology/web","technology",N1280="technology/space exploration","technology",N1280="technology/makerspaces","technology",N1280="technology/hardware","technology",N1280="technology/gadgets","technology",N1280="technology/wearables","technology",N1280="film &amp; video/television","film &amp; video",N1280="film &amp; video/animation","film &amp; video",N1280="film &amp; video/science fiction","film &amp; video",N1280="film &amp; video/documentary","film &amp; video",N1280="film &amp; video/drama","film &amp; video",N1280="film &amp; video/shorts","film &amp; video",N1280="games/video games","games",N1280="games/tabletop games","games",N1280="games/mobile games","games",N1280="journalism/audio","journalism",N1280="photography/people","photography",N1280="photography/photobooks","photography",N1280="photography/places","photography",N1280="photography/nature","photography",N1280="music/electronic music","music",N1280="music/rock","music",N1280="music/indie rock","music",N1280="music/faith","music",N1280="publishing/children's books","publishing",N1280="publishing/art books","publishing",N1280="publishing/fiction","publishing",N1280="publishing/translations","publishing",N1280="music/pop","music",N1280="music/classical music","music",N1280="publishing/nonfiction","publishing",N1280="publishing/radio &amp; podcasts","publishing",N1280="music/world music","music",N1280="music/metal","music",N1280="music/jazz","music","TRUE","FALSE")</f>
        <v>music</v>
      </c>
      <c r="R1280" t="str" cm="1">
        <f t="array" ref="R1280">_xlfn.IFS(N1280="food/small batch","small batch",N1280="food/restaurants","retaurants",N1280="food/food trucks","food trucks",N1280="theater/spaces","spaces",N1280="theater/musical","musical",N1280="theater/plays","plays",N1280="technology/web","web",N1280="technology/space exploration","space exploration",N1280="technology/makerspaces","makerspaces",N1280="technology/hardware","hardware",N1280="technology/gadgets","gadgets",N1280="technology/wearables","wearables",N1280="film &amp; video/television","television",N1280="film &amp; video/animation","animation",N1280="film &amp; video/science fiction","science fiction",N1280="film &amp; video/documentary","documentary",N1280="film &amp; video/drama","drama",N1280="film &amp; video/shorts","shorts",N1280="games/video games","video games",N1280="games/tabletop games","tabletop games",N1280="games/mobile games","mobile games",N1280="journalism/audio","audio",N1280="photography/people","people",N1280="photography/photobooks","photobooks",N1280="photography/places","places",N1280="photography/nature","nature",N1280="music/electronic music","electronic music",N1280="music/rock","rock",N1280="music/indie rock","indie rock",N1280="music/faith","faith",N1280="publishing/children's books","children's books",N1280="publishing/art books","art books",N1280="publishing/fiction","fiction",N1280="publishing/translations","translations",N1280="music/pop","pop",N1280="music/classical music","classical music",N1280="publishing/nonfiction","nonfiction",N1280="publishing/radio &amp; podcasts","radio &amp; podcasts",N1280="music/world music","world music",N1280="music/metal","metal",N1280="music/jazz","jazz","TRUE","FALSE")</f>
        <v>rock</v>
      </c>
      <c r="S1280" s="5">
        <f t="shared" si="78"/>
        <v>41786.555162037039</v>
      </c>
      <c r="T1280" s="5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76"/>
        <v>110.77157238734421</v>
      </c>
      <c r="P1281" s="24">
        <f t="shared" si="77"/>
        <v>73.355396825396824</v>
      </c>
      <c r="Q1281" t="str" cm="1">
        <f t="array" ref="Q1281">_xlfn.IFS(N1281="food/small batch","food",N1281="food/restaurants","food",N1281="food/food trucks","food",N1281="theater/spaces","theater",N1281="theater/musical","theater",N1281="theater/plays","theater",N1281="technology/web","technology",N1281="technology/space exploration","technology",N1281="technology/makerspaces","technology",N1281="technology/hardware","technology",N1281="technology/gadgets","technology",N1281="technology/wearables","technology",N1281="film &amp; video/television","film &amp; video",N1281="film &amp; video/animation","film &amp; video",N1281="film &amp; video/science fiction","film &amp; video",N1281="film &amp; video/documentary","film &amp; video",N1281="film &amp; video/drama","film &amp; video",N1281="film &amp; video/shorts","film &amp; video",N1281="games/video games","games",N1281="games/tabletop games","games",N1281="games/mobile games","games",N1281="journalism/audio","journalism",N1281="photography/people","photography",N1281="photography/photobooks","photography",N1281="photography/places","photography",N1281="photography/nature","photography",N1281="music/electronic music","music",N1281="music/rock","music",N1281="music/indie rock","music",N1281="music/faith","music",N1281="publishing/children's books","publishing",N1281="publishing/art books","publishing",N1281="publishing/fiction","publishing",N1281="publishing/translations","publishing",N1281="music/pop","music",N1281="music/classical music","music",N1281="publishing/nonfiction","publishing",N1281="publishing/radio &amp; podcasts","publishing",N1281="music/world music","music",N1281="music/metal","music",N1281="music/jazz","music","TRUE","FALSE")</f>
        <v>music</v>
      </c>
      <c r="R1281" t="str" cm="1">
        <f t="array" ref="R1281">_xlfn.IFS(N1281="food/small batch","small batch",N1281="food/restaurants","retaurants",N1281="food/food trucks","food trucks",N1281="theater/spaces","spaces",N1281="theater/musical","musical",N1281="theater/plays","plays",N1281="technology/web","web",N1281="technology/space exploration","space exploration",N1281="technology/makerspaces","makerspaces",N1281="technology/hardware","hardware",N1281="technology/gadgets","gadgets",N1281="technology/wearables","wearables",N1281="film &amp; video/television","television",N1281="film &amp; video/animation","animation",N1281="film &amp; video/science fiction","science fiction",N1281="film &amp; video/documentary","documentary",N1281="film &amp; video/drama","drama",N1281="film &amp; video/shorts","shorts",N1281="games/video games","video games",N1281="games/tabletop games","tabletop games",N1281="games/mobile games","mobile games",N1281="journalism/audio","audio",N1281="photography/people","people",N1281="photography/photobooks","photobooks",N1281="photography/places","places",N1281="photography/nature","nature",N1281="music/electronic music","electronic music",N1281="music/rock","rock",N1281="music/indie rock","indie rock",N1281="music/faith","faith",N1281="publishing/children's books","children's books",N1281="publishing/art books","art books",N1281="publishing/fiction","fiction",N1281="publishing/translations","translations",N1281="music/pop","pop",N1281="music/classical music","classical music",N1281="publishing/nonfiction","nonfiction",N1281="publishing/radio &amp; podcasts","radio &amp; podcasts",N1281="music/world music","world music",N1281="music/metal","metal",N1281="music/jazz","jazz","TRUE","FALSE")</f>
        <v>rock</v>
      </c>
      <c r="S1281" s="5">
        <f t="shared" si="78"/>
        <v>41682.099189814813</v>
      </c>
      <c r="T1281" s="5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76"/>
        <v>110.91186666666665</v>
      </c>
      <c r="P1282" s="24">
        <f t="shared" si="77"/>
        <v>127.97523076923076</v>
      </c>
      <c r="Q1282" t="str" cm="1">
        <f t="array" ref="Q1282">_xlfn.IFS(N1282="food/small batch","food",N1282="food/restaurants","food",N1282="food/food trucks","food",N1282="theater/spaces","theater",N1282="theater/musical","theater",N1282="theater/plays","theater",N1282="technology/web","technology",N1282="technology/space exploration","technology",N1282="technology/makerspaces","technology",N1282="technology/hardware","technology",N1282="technology/gadgets","technology",N1282="technology/wearables","technology",N1282="film &amp; video/television","film &amp; video",N1282="film &amp; video/animation","film &amp; video",N1282="film &amp; video/science fiction","film &amp; video",N1282="film &amp; video/documentary","film &amp; video",N1282="film &amp; video/drama","film &amp; video",N1282="film &amp; video/shorts","film &amp; video",N1282="games/video games","games",N1282="games/tabletop games","games",N1282="games/mobile games","games",N1282="journalism/audio","journalism",N1282="photography/people","photography",N1282="photography/photobooks","photography",N1282="photography/places","photography",N1282="photography/nature","photography",N1282="music/electronic music","music",N1282="music/rock","music",N1282="music/indie rock","music",N1282="music/faith","music",N1282="publishing/children's books","publishing",N1282="publishing/art books","publishing",N1282="publishing/fiction","publishing",N1282="publishing/translations","publishing",N1282="music/pop","music",N1282="music/classical music","music",N1282="publishing/nonfiction","publishing",N1282="publishing/radio &amp; podcasts","publishing",N1282="music/world music","music",N1282="music/metal","music",N1282="music/jazz","music","TRUE","FALSE")</f>
        <v>music</v>
      </c>
      <c r="R1282" t="str" cm="1">
        <f t="array" ref="R1282">_xlfn.IFS(N1282="food/small batch","small batch",N1282="food/restaurants","retaurants",N1282="food/food trucks","food trucks",N1282="theater/spaces","spaces",N1282="theater/musical","musical",N1282="theater/plays","plays",N1282="technology/web","web",N1282="technology/space exploration","space exploration",N1282="technology/makerspaces","makerspaces",N1282="technology/hardware","hardware",N1282="technology/gadgets","gadgets",N1282="technology/wearables","wearables",N1282="film &amp; video/television","television",N1282="film &amp; video/animation","animation",N1282="film &amp; video/science fiction","science fiction",N1282="film &amp; video/documentary","documentary",N1282="film &amp; video/drama","drama",N1282="film &amp; video/shorts","shorts",N1282="games/video games","video games",N1282="games/tabletop games","tabletop games",N1282="games/mobile games","mobile games",N1282="journalism/audio","audio",N1282="photography/people","people",N1282="photography/photobooks","photobooks",N1282="photography/places","places",N1282="photography/nature","nature",N1282="music/electronic music","electronic music",N1282="music/rock","rock",N1282="music/indie rock","indie rock",N1282="music/faith","faith",N1282="publishing/children's books","children's books",N1282="publishing/art books","art books",N1282="publishing/fiction","fiction",N1282="publishing/translations","translations",N1282="music/pop","pop",N1282="music/classical music","classical music",N1282="publishing/nonfiction","nonfiction",N1282="publishing/radio &amp; podcasts","radio &amp; podcasts",N1282="music/world music","world music",N1282="music/metal","metal",N1282="music/jazz","jazz","TRUE","FALSE")</f>
        <v>rock</v>
      </c>
      <c r="S1282" s="5">
        <f t="shared" si="78"/>
        <v>40513.757569444446</v>
      </c>
      <c r="T1282" s="5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ref="O1283:O1346" si="80">(E1283/D1283)*100</f>
        <v>110.71428571428572</v>
      </c>
      <c r="P1283" s="24">
        <f t="shared" ref="P1283:P1346" si="81">E1283/L1283</f>
        <v>104.72972972972973</v>
      </c>
      <c r="Q1283" t="str" cm="1">
        <f t="array" ref="Q1283">_xlfn.IFS(N1283="food/small batch","food",N1283="food/restaurants","food",N1283="food/food trucks","food",N1283="theater/spaces","theater",N1283="theater/musical","theater",N1283="theater/plays","theater",N1283="technology/web","technology",N1283="technology/space exploration","technology",N1283="technology/makerspaces","technology",N1283="technology/hardware","technology",N1283="technology/gadgets","technology",N1283="technology/wearables","technology",N1283="film &amp; video/television","film &amp; video",N1283="film &amp; video/animation","film &amp; video",N1283="film &amp; video/science fiction","film &amp; video",N1283="film &amp; video/documentary","film &amp; video",N1283="film &amp; video/drama","film &amp; video",N1283="film &amp; video/shorts","film &amp; video",N1283="games/video games","games",N1283="games/tabletop games","games",N1283="games/mobile games","games",N1283="journalism/audio","journalism",N1283="photography/people","photography",N1283="photography/photobooks","photography",N1283="photography/places","photography",N1283="photography/nature","photography",N1283="music/electronic music","music",N1283="music/rock","music",N1283="music/indie rock","music",N1283="music/faith","music",N1283="publishing/children's books","publishing",N1283="publishing/art books","publishing",N1283="publishing/fiction","publishing",N1283="publishing/translations","publishing",N1283="music/pop","music",N1283="music/classical music","music",N1283="publishing/nonfiction","publishing",N1283="publishing/radio &amp; podcasts","publishing",N1283="music/world music","music",N1283="music/metal","music",N1283="music/jazz","music","TRUE","FALSE")</f>
        <v>music</v>
      </c>
      <c r="R1283" t="str" cm="1">
        <f t="array" ref="R1283">_xlfn.IFS(N1283="food/small batch","small batch",N1283="food/restaurants","retaurants",N1283="food/food trucks","food trucks",N1283="theater/spaces","spaces",N1283="theater/musical","musical",N1283="theater/plays","plays",N1283="technology/web","web",N1283="technology/space exploration","space exploration",N1283="technology/makerspaces","makerspaces",N1283="technology/hardware","hardware",N1283="technology/gadgets","gadgets",N1283="technology/wearables","wearables",N1283="film &amp; video/television","television",N1283="film &amp; video/animation","animation",N1283="film &amp; video/science fiction","science fiction",N1283="film &amp; video/documentary","documentary",N1283="film &amp; video/drama","drama",N1283="film &amp; video/shorts","shorts",N1283="games/video games","video games",N1283="games/tabletop games","tabletop games",N1283="games/mobile games","mobile games",N1283="journalism/audio","audio",N1283="photography/people","people",N1283="photography/photobooks","photobooks",N1283="photography/places","places",N1283="photography/nature","nature",N1283="music/electronic music","electronic music",N1283="music/rock","rock",N1283="music/indie rock","indie rock",N1283="music/faith","faith",N1283="publishing/children's books","children's books",N1283="publishing/art books","art books",N1283="publishing/fiction","fiction",N1283="publishing/translations","translations",N1283="music/pop","pop",N1283="music/classical music","classical music",N1283="publishing/nonfiction","nonfiction",N1283="publishing/radio &amp; podcasts","radio &amp; podcasts",N1283="music/world music","world music",N1283="music/metal","metal",N1283="music/jazz","jazz","TRUE","FALSE")</f>
        <v>rock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80"/>
        <v>123.61333333333333</v>
      </c>
      <c r="P1284" s="24">
        <f t="shared" si="81"/>
        <v>67.671532846715323</v>
      </c>
      <c r="Q1284" t="str" cm="1">
        <f t="array" ref="Q1284">_xlfn.IFS(N1284="food/small batch","food",N1284="food/restaurants","food",N1284="food/food trucks","food",N1284="theater/spaces","theater",N1284="theater/musical","theater",N1284="theater/plays","theater",N1284="technology/web","technology",N1284="technology/space exploration","technology",N1284="technology/makerspaces","technology",N1284="technology/hardware","technology",N1284="technology/gadgets","technology",N1284="technology/wearables","technology",N1284="film &amp; video/television","film &amp; video",N1284="film &amp; video/animation","film &amp; video",N1284="film &amp; video/science fiction","film &amp; video",N1284="film &amp; video/documentary","film &amp; video",N1284="film &amp; video/drama","film &amp; video",N1284="film &amp; video/shorts","film &amp; video",N1284="games/video games","games",N1284="games/tabletop games","games",N1284="games/mobile games","games",N1284="journalism/audio","journalism",N1284="photography/people","photography",N1284="photography/photobooks","photography",N1284="photography/places","photography",N1284="photography/nature","photography",N1284="music/electronic music","music",N1284="music/rock","music",N1284="music/indie rock","music",N1284="music/faith","music",N1284="publishing/children's books","publishing",N1284="publishing/art books","publishing",N1284="publishing/fiction","publishing",N1284="publishing/translations","publishing",N1284="music/pop","music",N1284="music/classical music","music",N1284="publishing/nonfiction","publishing",N1284="publishing/radio &amp; podcasts","publishing",N1284="music/world music","music",N1284="music/metal","music",N1284="music/jazz","music","TRUE","FALSE")</f>
        <v>music</v>
      </c>
      <c r="R1284" t="str" cm="1">
        <f t="array" ref="R1284">_xlfn.IFS(N1284="food/small batch","small batch",N1284="food/restaurants","retaurants",N1284="food/food trucks","food trucks",N1284="theater/spaces","spaces",N1284="theater/musical","musical",N1284="theater/plays","plays",N1284="technology/web","web",N1284="technology/space exploration","space exploration",N1284="technology/makerspaces","makerspaces",N1284="technology/hardware","hardware",N1284="technology/gadgets","gadgets",N1284="technology/wearables","wearables",N1284="film &amp; video/television","television",N1284="film &amp; video/animation","animation",N1284="film &amp; video/science fiction","science fiction",N1284="film &amp; video/documentary","documentary",N1284="film &amp; video/drama","drama",N1284="film &amp; video/shorts","shorts",N1284="games/video games","video games",N1284="games/tabletop games","tabletop games",N1284="games/mobile games","mobile games",N1284="journalism/audio","audio",N1284="photography/people","people",N1284="photography/photobooks","photobooks",N1284="photography/places","places",N1284="photography/nature","nature",N1284="music/electronic music","electronic music",N1284="music/rock","rock",N1284="music/indie rock","indie rock",N1284="music/faith","faith",N1284="publishing/children's books","children's books",N1284="publishing/art books","art books",N1284="publishing/fiction","fiction",N1284="publishing/translations","translations",N1284="music/pop","pop",N1284="music/classical music","classical music",N1284="publishing/nonfiction","nonfiction",N1284="publishing/radio &amp; podcasts","radio &amp; podcasts",N1284="music/world music","world music",N1284="music/metal","metal",N1284="music/jazz","jazz","TRUE","FALSE")</f>
        <v>rock</v>
      </c>
      <c r="S1284" s="5">
        <f t="shared" si="82"/>
        <v>41586.475173611114</v>
      </c>
      <c r="T1284" s="5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si="80"/>
        <v>211.05</v>
      </c>
      <c r="P1285" s="24">
        <f t="shared" si="81"/>
        <v>95.931818181818187</v>
      </c>
      <c r="Q1285" t="str" cm="1">
        <f t="array" ref="Q1285">_xlfn.IFS(N1285="food/small batch","food",N1285="food/restaurants","food",N1285="food/food trucks","food",N1285="theater/spaces","theater",N1285="theater/musical","theater",N1285="theater/plays","theater",N1285="technology/web","technology",N1285="technology/space exploration","technology",N1285="technology/makerspaces","technology",N1285="technology/hardware","technology",N1285="technology/gadgets","technology",N1285="technology/wearables","technology",N1285="film &amp; video/television","film &amp; video",N1285="film &amp; video/animation","film &amp; video",N1285="film &amp; video/science fiction","film &amp; video",N1285="film &amp; video/documentary","film &amp; video",N1285="film &amp; video/drama","film &amp; video",N1285="film &amp; video/shorts","film &amp; video",N1285="games/video games","games",N1285="games/tabletop games","games",N1285="games/mobile games","games",N1285="journalism/audio","journalism",N1285="photography/people","photography",N1285="photography/photobooks","photography",N1285="photography/places","photography",N1285="photography/nature","photography",N1285="music/electronic music","music",N1285="music/rock","music",N1285="music/indie rock","music",N1285="music/faith","music",N1285="publishing/children's books","publishing",N1285="publishing/art books","publishing",N1285="publishing/fiction","publishing",N1285="publishing/translations","publishing",N1285="music/pop","music",N1285="music/classical music","music",N1285="publishing/nonfiction","publishing",N1285="publishing/radio &amp; podcasts","publishing",N1285="music/world music","music",N1285="music/metal","music",N1285="music/jazz","music","TRUE","FALSE")</f>
        <v>music</v>
      </c>
      <c r="R1285" t="str" cm="1">
        <f t="array" ref="R1285">_xlfn.IFS(N1285="food/small batch","small batch",N1285="food/restaurants","retaurants",N1285="food/food trucks","food trucks",N1285="theater/spaces","spaces",N1285="theater/musical","musical",N1285="theater/plays","plays",N1285="technology/web","web",N1285="technology/space exploration","space exploration",N1285="technology/makerspaces","makerspaces",N1285="technology/hardware","hardware",N1285="technology/gadgets","gadgets",N1285="technology/wearables","wearables",N1285="film &amp; video/television","television",N1285="film &amp; video/animation","animation",N1285="film &amp; video/science fiction","science fiction",N1285="film &amp; video/documentary","documentary",N1285="film &amp; video/drama","drama",N1285="film &amp; video/shorts","shorts",N1285="games/video games","video games",N1285="games/tabletop games","tabletop games",N1285="games/mobile games","mobile games",N1285="journalism/audio","audio",N1285="photography/people","people",N1285="photography/photobooks","photobooks",N1285="photography/places","places",N1285="photography/nature","nature",N1285="music/electronic music","electronic music",N1285="music/rock","rock",N1285="music/indie rock","indie rock",N1285="music/faith","faith",N1285="publishing/children's books","children's books",N1285="publishing/art books","art books",N1285="publishing/fiction","fiction",N1285="publishing/translations","translations",N1285="music/pop","pop",N1285="music/classical music","classical music",N1285="publishing/nonfiction","nonfiction",N1285="publishing/radio &amp; podcasts","radio &amp; podcasts",N1285="music/world music","world music",N1285="music/metal","metal",N1285="music/jazz","jazz","TRUE","FALSE")</f>
        <v>rock</v>
      </c>
      <c r="S1285" s="5">
        <f t="shared" si="82"/>
        <v>41320.717465277776</v>
      </c>
      <c r="T1285" s="5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80"/>
        <v>101</v>
      </c>
      <c r="P1286" s="24">
        <f t="shared" si="81"/>
        <v>65.161290322580641</v>
      </c>
      <c r="Q1286" t="str" cm="1">
        <f t="array" ref="Q1286">_xlfn.IFS(N1286="food/small batch","food",N1286="food/restaurants","food",N1286="food/food trucks","food",N1286="theater/spaces","theater",N1286="theater/musical","theater",N1286="theater/plays","theater",N1286="technology/web","technology",N1286="technology/space exploration","technology",N1286="technology/makerspaces","technology",N1286="technology/hardware","technology",N1286="technology/gadgets","technology",N1286="technology/wearables","technology",N1286="film &amp; video/television","film &amp; video",N1286="film &amp; video/animation","film &amp; video",N1286="film &amp; video/science fiction","film &amp; video",N1286="film &amp; video/documentary","film &amp; video",N1286="film &amp; video/drama","film &amp; video",N1286="film &amp; video/shorts","film &amp; video",N1286="games/video games","games",N1286="games/tabletop games","games",N1286="games/mobile games","games",N1286="journalism/audio","journalism",N1286="photography/people","photography",N1286="photography/photobooks","photography",N1286="photography/places","photography",N1286="photography/nature","photography",N1286="music/electronic music","music",N1286="music/rock","music",N1286="music/indie rock","music",N1286="music/faith","music",N1286="publishing/children's books","publishing",N1286="publishing/art books","publishing",N1286="publishing/fiction","publishing",N1286="publishing/translations","publishing",N1286="music/pop","music",N1286="music/classical music","music",N1286="publishing/nonfiction","publishing",N1286="publishing/radio &amp; podcasts","publishing",N1286="music/world music","music",N1286="music/metal","music",N1286="music/jazz","music","TRUE","FALSE")</f>
        <v>theater</v>
      </c>
      <c r="R1286" t="str" cm="1">
        <f t="array" ref="R1286">_xlfn.IFS(N1286="food/small batch","small batch",N1286="food/restaurants","retaurants",N1286="food/food trucks","food trucks",N1286="theater/spaces","spaces",N1286="theater/musical","musical",N1286="theater/plays","plays",N1286="technology/web","web",N1286="technology/space exploration","space exploration",N1286="technology/makerspaces","makerspaces",N1286="technology/hardware","hardware",N1286="technology/gadgets","gadgets",N1286="technology/wearables","wearables",N1286="film &amp; video/television","television",N1286="film &amp; video/animation","animation",N1286="film &amp; video/science fiction","science fiction",N1286="film &amp; video/documentary","documentary",N1286="film &amp; video/drama","drama",N1286="film &amp; video/shorts","shorts",N1286="games/video games","video games",N1286="games/tabletop games","tabletop games",N1286="games/mobile games","mobile games",N1286="journalism/audio","audio",N1286="photography/people","people",N1286="photography/photobooks","photobooks",N1286="photography/places","places",N1286="photography/nature","nature",N1286="music/electronic music","electronic music",N1286="music/rock","rock",N1286="music/indie rock","indie rock",N1286="music/faith","faith",N1286="publishing/children's books","children's books",N1286="publishing/art books","art books",N1286="publishing/fiction","fiction",N1286="publishing/translations","translations",N1286="music/pop","pop",N1286="music/classical music","classical music",N1286="publishing/nonfiction","nonfiction",N1286="publishing/radio &amp; podcasts","radio &amp; podcasts",N1286="music/world music","world music",N1286="music/metal","metal",N1286="music/jazz","jazz","TRUE","FALSE")</f>
        <v>plays</v>
      </c>
      <c r="S1286" s="5">
        <f t="shared" si="82"/>
        <v>42712.23474537037</v>
      </c>
      <c r="T1286" s="5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80"/>
        <v>101.64999999999999</v>
      </c>
      <c r="P1287" s="24">
        <f t="shared" si="81"/>
        <v>32.269841269841272</v>
      </c>
      <c r="Q1287" t="str" cm="1">
        <f t="array" ref="Q1287">_xlfn.IFS(N1287="food/small batch","food",N1287="food/restaurants","food",N1287="food/food trucks","food",N1287="theater/spaces","theater",N1287="theater/musical","theater",N1287="theater/plays","theater",N1287="technology/web","technology",N1287="technology/space exploration","technology",N1287="technology/makerspaces","technology",N1287="technology/hardware","technology",N1287="technology/gadgets","technology",N1287="technology/wearables","technology",N1287="film &amp; video/television","film &amp; video",N1287="film &amp; video/animation","film &amp; video",N1287="film &amp; video/science fiction","film &amp; video",N1287="film &amp; video/documentary","film &amp; video",N1287="film &amp; video/drama","film &amp; video",N1287="film &amp; video/shorts","film &amp; video",N1287="games/video games","games",N1287="games/tabletop games","games",N1287="games/mobile games","games",N1287="journalism/audio","journalism",N1287="photography/people","photography",N1287="photography/photobooks","photography",N1287="photography/places","photography",N1287="photography/nature","photography",N1287="music/electronic music","music",N1287="music/rock","music",N1287="music/indie rock","music",N1287="music/faith","music",N1287="publishing/children's books","publishing",N1287="publishing/art books","publishing",N1287="publishing/fiction","publishing",N1287="publishing/translations","publishing",N1287="music/pop","music",N1287="music/classical music","music",N1287="publishing/nonfiction","publishing",N1287="publishing/radio &amp; podcasts","publishing",N1287="music/world music","music",N1287="music/metal","music",N1287="music/jazz","music","TRUE","FALSE")</f>
        <v>theater</v>
      </c>
      <c r="R1287" t="str" cm="1">
        <f t="array" ref="R1287">_xlfn.IFS(N1287="food/small batch","small batch",N1287="food/restaurants","retaurants",N1287="food/food trucks","food trucks",N1287="theater/spaces","spaces",N1287="theater/musical","musical",N1287="theater/plays","plays",N1287="technology/web","web",N1287="technology/space exploration","space exploration",N1287="technology/makerspaces","makerspaces",N1287="technology/hardware","hardware",N1287="technology/gadgets","gadgets",N1287="technology/wearables","wearables",N1287="film &amp; video/television","television",N1287="film &amp; video/animation","animation",N1287="film &amp; video/science fiction","science fiction",N1287="film &amp; video/documentary","documentary",N1287="film &amp; video/drama","drama",N1287="film &amp; video/shorts","shorts",N1287="games/video games","video games",N1287="games/tabletop games","tabletop games",N1287="games/mobile games","mobile games",N1287="journalism/audio","audio",N1287="photography/people","people",N1287="photography/photobooks","photobooks",N1287="photography/places","places",N1287="photography/nature","nature",N1287="music/electronic music","electronic music",N1287="music/rock","rock",N1287="music/indie rock","indie rock",N1287="music/faith","faith",N1287="publishing/children's books","children's books",N1287="publishing/art books","art books",N1287="publishing/fiction","fiction",N1287="publishing/translations","translations",N1287="music/pop","pop",N1287="music/classical music","classical music",N1287="publishing/nonfiction","nonfiction",N1287="publishing/radio &amp; podcasts","radio &amp; podcasts",N1287="music/world music","world music",N1287="music/metal","metal",N1287="music/jazz","jazz","TRUE","FALSE")</f>
        <v>plays</v>
      </c>
      <c r="S1287" s="5">
        <f t="shared" si="82"/>
        <v>42160.583043981482</v>
      </c>
      <c r="T1287" s="5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80"/>
        <v>108.33333333333333</v>
      </c>
      <c r="P1288" s="24">
        <f t="shared" si="81"/>
        <v>81.25</v>
      </c>
      <c r="Q1288" t="str" cm="1">
        <f t="array" ref="Q1288">_xlfn.IFS(N1288="food/small batch","food",N1288="food/restaurants","food",N1288="food/food trucks","food",N1288="theater/spaces","theater",N1288="theater/musical","theater",N1288="theater/plays","theater",N1288="technology/web","technology",N1288="technology/space exploration","technology",N1288="technology/makerspaces","technology",N1288="technology/hardware","technology",N1288="technology/gadgets","technology",N1288="technology/wearables","technology",N1288="film &amp; video/television","film &amp; video",N1288="film &amp; video/animation","film &amp; video",N1288="film &amp; video/science fiction","film &amp; video",N1288="film &amp; video/documentary","film &amp; video",N1288="film &amp; video/drama","film &amp; video",N1288="film &amp; video/shorts","film &amp; video",N1288="games/video games","games",N1288="games/tabletop games","games",N1288="games/mobile games","games",N1288="journalism/audio","journalism",N1288="photography/people","photography",N1288="photography/photobooks","photography",N1288="photography/places","photography",N1288="photography/nature","photography",N1288="music/electronic music","music",N1288="music/rock","music",N1288="music/indie rock","music",N1288="music/faith","music",N1288="publishing/children's books","publishing",N1288="publishing/art books","publishing",N1288="publishing/fiction","publishing",N1288="publishing/translations","publishing",N1288="music/pop","music",N1288="music/classical music","music",N1288="publishing/nonfiction","publishing",N1288="publishing/radio &amp; podcasts","publishing",N1288="music/world music","music",N1288="music/metal","music",N1288="music/jazz","music","TRUE","FALSE")</f>
        <v>theater</v>
      </c>
      <c r="R1288" t="str" cm="1">
        <f t="array" ref="R1288">_xlfn.IFS(N1288="food/small batch","small batch",N1288="food/restaurants","retaurants",N1288="food/food trucks","food trucks",N1288="theater/spaces","spaces",N1288="theater/musical","musical",N1288="theater/plays","plays",N1288="technology/web","web",N1288="technology/space exploration","space exploration",N1288="technology/makerspaces","makerspaces",N1288="technology/hardware","hardware",N1288="technology/gadgets","gadgets",N1288="technology/wearables","wearables",N1288="film &amp; video/television","television",N1288="film &amp; video/animation","animation",N1288="film &amp; video/science fiction","science fiction",N1288="film &amp; video/documentary","documentary",N1288="film &amp; video/drama","drama",N1288="film &amp; video/shorts","shorts",N1288="games/video games","video games",N1288="games/tabletop games","tabletop games",N1288="games/mobile games","mobile games",N1288="journalism/audio","audio",N1288="photography/people","people",N1288="photography/photobooks","photobooks",N1288="photography/places","places",N1288="photography/nature","nature",N1288="music/electronic music","electronic music",N1288="music/rock","rock",N1288="music/indie rock","indie rock",N1288="music/faith","faith",N1288="publishing/children's books","children's books",N1288="publishing/art books","art books",N1288="publishing/fiction","fiction",N1288="publishing/translations","translations",N1288="music/pop","pop",N1288="music/classical music","classical music",N1288="publishing/nonfiction","nonfiction",N1288="publishing/radio &amp; podcasts","radio &amp; podcasts",N1288="music/world music","world music",N1288="music/metal","metal",N1288="music/jazz","jazz","TRUE","FALSE")</f>
        <v>plays</v>
      </c>
      <c r="S1288" s="5">
        <f t="shared" si="82"/>
        <v>42039.384571759263</v>
      </c>
      <c r="T1288" s="5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80"/>
        <v>242</v>
      </c>
      <c r="P1289" s="24">
        <f t="shared" si="81"/>
        <v>24.2</v>
      </c>
      <c r="Q1289" t="str" cm="1">
        <f t="array" ref="Q1289">_xlfn.IFS(N1289="food/small batch","food",N1289="food/restaurants","food",N1289="food/food trucks","food",N1289="theater/spaces","theater",N1289="theater/musical","theater",N1289="theater/plays","theater",N1289="technology/web","technology",N1289="technology/space exploration","technology",N1289="technology/makerspaces","technology",N1289="technology/hardware","technology",N1289="technology/gadgets","technology",N1289="technology/wearables","technology",N1289="film &amp; video/television","film &amp; video",N1289="film &amp; video/animation","film &amp; video",N1289="film &amp; video/science fiction","film &amp; video",N1289="film &amp; video/documentary","film &amp; video",N1289="film &amp; video/drama","film &amp; video",N1289="film &amp; video/shorts","film &amp; video",N1289="games/video games","games",N1289="games/tabletop games","games",N1289="games/mobile games","games",N1289="journalism/audio","journalism",N1289="photography/people","photography",N1289="photography/photobooks","photography",N1289="photography/places","photography",N1289="photography/nature","photography",N1289="music/electronic music","music",N1289="music/rock","music",N1289="music/indie rock","music",N1289="music/faith","music",N1289="publishing/children's books","publishing",N1289="publishing/art books","publishing",N1289="publishing/fiction","publishing",N1289="publishing/translations","publishing",N1289="music/pop","music",N1289="music/classical music","music",N1289="publishing/nonfiction","publishing",N1289="publishing/radio &amp; podcasts","publishing",N1289="music/world music","music",N1289="music/metal","music",N1289="music/jazz","music","TRUE","FALSE")</f>
        <v>theater</v>
      </c>
      <c r="R1289" t="str" cm="1">
        <f t="array" ref="R1289">_xlfn.IFS(N1289="food/small batch","small batch",N1289="food/restaurants","retaurants",N1289="food/food trucks","food trucks",N1289="theater/spaces","spaces",N1289="theater/musical","musical",N1289="theater/plays","plays",N1289="technology/web","web",N1289="technology/space exploration","space exploration",N1289="technology/makerspaces","makerspaces",N1289="technology/hardware","hardware",N1289="technology/gadgets","gadgets",N1289="technology/wearables","wearables",N1289="film &amp; video/television","television",N1289="film &amp; video/animation","animation",N1289="film &amp; video/science fiction","science fiction",N1289="film &amp; video/documentary","documentary",N1289="film &amp; video/drama","drama",N1289="film &amp; video/shorts","shorts",N1289="games/video games","video games",N1289="games/tabletop games","tabletop games",N1289="games/mobile games","mobile games",N1289="journalism/audio","audio",N1289="photography/people","people",N1289="photography/photobooks","photobooks",N1289="photography/places","places",N1289="photography/nature","nature",N1289="music/electronic music","electronic music",N1289="music/rock","rock",N1289="music/indie rock","indie rock",N1289="music/faith","faith",N1289="publishing/children's books","children's books",N1289="publishing/art books","art books",N1289="publishing/fiction","fiction",N1289="publishing/translations","translations",N1289="music/pop","pop",N1289="music/classical music","classical music",N1289="publishing/nonfiction","nonfiction",N1289="publishing/radio &amp; podcasts","radio &amp; podcasts",N1289="music/world music","world music",N1289="music/metal","metal",N1289="music/jazz","jazz","TRUE","FALSE")</f>
        <v>plays</v>
      </c>
      <c r="S1289" s="5">
        <f t="shared" si="82"/>
        <v>42107.621018518519</v>
      </c>
      <c r="T1289" s="5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80"/>
        <v>100.44999999999999</v>
      </c>
      <c r="P1290" s="24">
        <f t="shared" si="81"/>
        <v>65.868852459016395</v>
      </c>
      <c r="Q1290" t="str" cm="1">
        <f t="array" ref="Q1290">_xlfn.IFS(N1290="food/small batch","food",N1290="food/restaurants","food",N1290="food/food trucks","food",N1290="theater/spaces","theater",N1290="theater/musical","theater",N1290="theater/plays","theater",N1290="technology/web","technology",N1290="technology/space exploration","technology",N1290="technology/makerspaces","technology",N1290="technology/hardware","technology",N1290="technology/gadgets","technology",N1290="technology/wearables","technology",N1290="film &amp; video/television","film &amp; video",N1290="film &amp; video/animation","film &amp; video",N1290="film &amp; video/science fiction","film &amp; video",N1290="film &amp; video/documentary","film &amp; video",N1290="film &amp; video/drama","film &amp; video",N1290="film &amp; video/shorts","film &amp; video",N1290="games/video games","games",N1290="games/tabletop games","games",N1290="games/mobile games","games",N1290="journalism/audio","journalism",N1290="photography/people","photography",N1290="photography/photobooks","photography",N1290="photography/places","photography",N1290="photography/nature","photography",N1290="music/electronic music","music",N1290="music/rock","music",N1290="music/indie rock","music",N1290="music/faith","music",N1290="publishing/children's books","publishing",N1290="publishing/art books","publishing",N1290="publishing/fiction","publishing",N1290="publishing/translations","publishing",N1290="music/pop","music",N1290="music/classical music","music",N1290="publishing/nonfiction","publishing",N1290="publishing/radio &amp; podcasts","publishing",N1290="music/world music","music",N1290="music/metal","music",N1290="music/jazz","music","TRUE","FALSE")</f>
        <v>theater</v>
      </c>
      <c r="R1290" t="str" cm="1">
        <f t="array" ref="R1290">_xlfn.IFS(N1290="food/small batch","small batch",N1290="food/restaurants","retaurants",N1290="food/food trucks","food trucks",N1290="theater/spaces","spaces",N1290="theater/musical","musical",N1290="theater/plays","plays",N1290="technology/web","web",N1290="technology/space exploration","space exploration",N1290="technology/makerspaces","makerspaces",N1290="technology/hardware","hardware",N1290="technology/gadgets","gadgets",N1290="technology/wearables","wearables",N1290="film &amp; video/television","television",N1290="film &amp; video/animation","animation",N1290="film &amp; video/science fiction","science fiction",N1290="film &amp; video/documentary","documentary",N1290="film &amp; video/drama","drama",N1290="film &amp; video/shorts","shorts",N1290="games/video games","video games",N1290="games/tabletop games","tabletop games",N1290="games/mobile games","mobile games",N1290="journalism/audio","audio",N1290="photography/people","people",N1290="photography/photobooks","photobooks",N1290="photography/places","places",N1290="photography/nature","nature",N1290="music/electronic music","electronic music",N1290="music/rock","rock",N1290="music/indie rock","indie rock",N1290="music/faith","faith",N1290="publishing/children's books","children's books",N1290="publishing/art books","art books",N1290="publishing/fiction","fiction",N1290="publishing/translations","translations",N1290="music/pop","pop",N1290="music/classical music","classical music",N1290="publishing/nonfiction","nonfiction",N1290="publishing/radio &amp; podcasts","radio &amp; podcasts",N1290="music/world music","world music",N1290="music/metal","metal",N1290="music/jazz","jazz","TRUE","FALSE")</f>
        <v>plays</v>
      </c>
      <c r="S1290" s="5">
        <f t="shared" si="82"/>
        <v>42561.154664351852</v>
      </c>
      <c r="T1290" s="5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80"/>
        <v>125.06666666666666</v>
      </c>
      <c r="P1291" s="24">
        <f t="shared" si="81"/>
        <v>36.07692307692308</v>
      </c>
      <c r="Q1291" t="str" cm="1">
        <f t="array" ref="Q1291">_xlfn.IFS(N1291="food/small batch","food",N1291="food/restaurants","food",N1291="food/food trucks","food",N1291="theater/spaces","theater",N1291="theater/musical","theater",N1291="theater/plays","theater",N1291="technology/web","technology",N1291="technology/space exploration","technology",N1291="technology/makerspaces","technology",N1291="technology/hardware","technology",N1291="technology/gadgets","technology",N1291="technology/wearables","technology",N1291="film &amp; video/television","film &amp; video",N1291="film &amp; video/animation","film &amp; video",N1291="film &amp; video/science fiction","film &amp; video",N1291="film &amp; video/documentary","film &amp; video",N1291="film &amp; video/drama","film &amp; video",N1291="film &amp; video/shorts","film &amp; video",N1291="games/video games","games",N1291="games/tabletop games","games",N1291="games/mobile games","games",N1291="journalism/audio","journalism",N1291="photography/people","photography",N1291="photography/photobooks","photography",N1291="photography/places","photography",N1291="photography/nature","photography",N1291="music/electronic music","music",N1291="music/rock","music",N1291="music/indie rock","music",N1291="music/faith","music",N1291="publishing/children's books","publishing",N1291="publishing/art books","publishing",N1291="publishing/fiction","publishing",N1291="publishing/translations","publishing",N1291="music/pop","music",N1291="music/classical music","music",N1291="publishing/nonfiction","publishing",N1291="publishing/radio &amp; podcasts","publishing",N1291="music/world music","music",N1291="music/metal","music",N1291="music/jazz","music","TRUE","FALSE")</f>
        <v>theater</v>
      </c>
      <c r="R1291" t="str" cm="1">
        <f t="array" ref="R1291">_xlfn.IFS(N1291="food/small batch","small batch",N1291="food/restaurants","retaurants",N1291="food/food trucks","food trucks",N1291="theater/spaces","spaces",N1291="theater/musical","musical",N1291="theater/plays","plays",N1291="technology/web","web",N1291="technology/space exploration","space exploration",N1291="technology/makerspaces","makerspaces",N1291="technology/hardware","hardware",N1291="technology/gadgets","gadgets",N1291="technology/wearables","wearables",N1291="film &amp; video/television","television",N1291="film &amp; video/animation","animation",N1291="film &amp; video/science fiction","science fiction",N1291="film &amp; video/documentary","documentary",N1291="film &amp; video/drama","drama",N1291="film &amp; video/shorts","shorts",N1291="games/video games","video games",N1291="games/tabletop games","tabletop games",N1291="games/mobile games","mobile games",N1291="journalism/audio","audio",N1291="photography/people","people",N1291="photography/photobooks","photobooks",N1291="photography/places","places",N1291="photography/nature","nature",N1291="music/electronic music","electronic music",N1291="music/rock","rock",N1291="music/indie rock","indie rock",N1291="music/faith","faith",N1291="publishing/children's books","children's books",N1291="publishing/art books","art books",N1291="publishing/fiction","fiction",N1291="publishing/translations","translations",N1291="music/pop","pop",N1291="music/classical music","classical music",N1291="publishing/nonfiction","nonfiction",N1291="publishing/radio &amp; podcasts","radio &amp; podcasts",N1291="music/world music","world music",N1291="music/metal","metal",N1291="music/jazz","jazz","TRUE","FALSE")</f>
        <v>plays</v>
      </c>
      <c r="S1291" s="5">
        <f t="shared" si="82"/>
        <v>42709.134780092587</v>
      </c>
      <c r="T1291" s="5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80"/>
        <v>108.57142857142857</v>
      </c>
      <c r="P1292" s="24">
        <f t="shared" si="81"/>
        <v>44.186046511627907</v>
      </c>
      <c r="Q1292" t="str" cm="1">
        <f t="array" ref="Q1292">_xlfn.IFS(N1292="food/small batch","food",N1292="food/restaurants","food",N1292="food/food trucks","food",N1292="theater/spaces","theater",N1292="theater/musical","theater",N1292="theater/plays","theater",N1292="technology/web","technology",N1292="technology/space exploration","technology",N1292="technology/makerspaces","technology",N1292="technology/hardware","technology",N1292="technology/gadgets","technology",N1292="technology/wearables","technology",N1292="film &amp; video/television","film &amp; video",N1292="film &amp; video/animation","film &amp; video",N1292="film &amp; video/science fiction","film &amp; video",N1292="film &amp; video/documentary","film &amp; video",N1292="film &amp; video/drama","film &amp; video",N1292="film &amp; video/shorts","film &amp; video",N1292="games/video games","games",N1292="games/tabletop games","games",N1292="games/mobile games","games",N1292="journalism/audio","journalism",N1292="photography/people","photography",N1292="photography/photobooks","photography",N1292="photography/places","photography",N1292="photography/nature","photography",N1292="music/electronic music","music",N1292="music/rock","music",N1292="music/indie rock","music",N1292="music/faith","music",N1292="publishing/children's books","publishing",N1292="publishing/art books","publishing",N1292="publishing/fiction","publishing",N1292="publishing/translations","publishing",N1292="music/pop","music",N1292="music/classical music","music",N1292="publishing/nonfiction","publishing",N1292="publishing/radio &amp; podcasts","publishing",N1292="music/world music","music",N1292="music/metal","music",N1292="music/jazz","music","TRUE","FALSE")</f>
        <v>theater</v>
      </c>
      <c r="R1292" t="str" cm="1">
        <f t="array" ref="R1292">_xlfn.IFS(N1292="food/small batch","small batch",N1292="food/restaurants","retaurants",N1292="food/food trucks","food trucks",N1292="theater/spaces","spaces",N1292="theater/musical","musical",N1292="theater/plays","plays",N1292="technology/web","web",N1292="technology/space exploration","space exploration",N1292="technology/makerspaces","makerspaces",N1292="technology/hardware","hardware",N1292="technology/gadgets","gadgets",N1292="technology/wearables","wearables",N1292="film &amp; video/television","television",N1292="film &amp; video/animation","animation",N1292="film &amp; video/science fiction","science fiction",N1292="film &amp; video/documentary","documentary",N1292="film &amp; video/drama","drama",N1292="film &amp; video/shorts","shorts",N1292="games/video games","video games",N1292="games/tabletop games","tabletop games",N1292="games/mobile games","mobile games",N1292="journalism/audio","audio",N1292="photography/people","people",N1292="photography/photobooks","photobooks",N1292="photography/places","places",N1292="photography/nature","nature",N1292="music/electronic music","electronic music",N1292="music/rock","rock",N1292="music/indie rock","indie rock",N1292="music/faith","faith",N1292="publishing/children's books","children's books",N1292="publishing/art books","art books",N1292="publishing/fiction","fiction",N1292="publishing/translations","translations",N1292="music/pop","pop",N1292="music/classical music","classical music",N1292="publishing/nonfiction","nonfiction",N1292="publishing/radio &amp; podcasts","radio &amp; podcasts",N1292="music/world music","world music",N1292="music/metal","metal",N1292="music/jazz","jazz","TRUE","FALSE")</f>
        <v>plays</v>
      </c>
      <c r="S1292" s="5">
        <f t="shared" si="82"/>
        <v>42086.614942129629</v>
      </c>
      <c r="T1292" s="5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80"/>
        <v>145.70000000000002</v>
      </c>
      <c r="P1293" s="24">
        <f t="shared" si="81"/>
        <v>104.07142857142857</v>
      </c>
      <c r="Q1293" t="str" cm="1">
        <f t="array" ref="Q1293">_xlfn.IFS(N1293="food/small batch","food",N1293="food/restaurants","food",N1293="food/food trucks","food",N1293="theater/spaces","theater",N1293="theater/musical","theater",N1293="theater/plays","theater",N1293="technology/web","technology",N1293="technology/space exploration","technology",N1293="technology/makerspaces","technology",N1293="technology/hardware","technology",N1293="technology/gadgets","technology",N1293="technology/wearables","technology",N1293="film &amp; video/television","film &amp; video",N1293="film &amp; video/animation","film &amp; video",N1293="film &amp; video/science fiction","film &amp; video",N1293="film &amp; video/documentary","film &amp; video",N1293="film &amp; video/drama","film &amp; video",N1293="film &amp; video/shorts","film &amp; video",N1293="games/video games","games",N1293="games/tabletop games","games",N1293="games/mobile games","games",N1293="journalism/audio","journalism",N1293="photography/people","photography",N1293="photography/photobooks","photography",N1293="photography/places","photography",N1293="photography/nature","photography",N1293="music/electronic music","music",N1293="music/rock","music",N1293="music/indie rock","music",N1293="music/faith","music",N1293="publishing/children's books","publishing",N1293="publishing/art books","publishing",N1293="publishing/fiction","publishing",N1293="publishing/translations","publishing",N1293="music/pop","music",N1293="music/classical music","music",N1293="publishing/nonfiction","publishing",N1293="publishing/radio &amp; podcasts","publishing",N1293="music/world music","music",N1293="music/metal","music",N1293="music/jazz","music","TRUE","FALSE")</f>
        <v>theater</v>
      </c>
      <c r="R1293" t="str" cm="1">
        <f t="array" ref="R1293">_xlfn.IFS(N1293="food/small batch","small batch",N1293="food/restaurants","retaurants",N1293="food/food trucks","food trucks",N1293="theater/spaces","spaces",N1293="theater/musical","musical",N1293="theater/plays","plays",N1293="technology/web","web",N1293="technology/space exploration","space exploration",N1293="technology/makerspaces","makerspaces",N1293="technology/hardware","hardware",N1293="technology/gadgets","gadgets",N1293="technology/wearables","wearables",N1293="film &amp; video/television","television",N1293="film &amp; video/animation","animation",N1293="film &amp; video/science fiction","science fiction",N1293="film &amp; video/documentary","documentary",N1293="film &amp; video/drama","drama",N1293="film &amp; video/shorts","shorts",N1293="games/video games","video games",N1293="games/tabletop games","tabletop games",N1293="games/mobile games","mobile games",N1293="journalism/audio","audio",N1293="photography/people","people",N1293="photography/photobooks","photobooks",N1293="photography/places","places",N1293="photography/nature","nature",N1293="music/electronic music","electronic music",N1293="music/rock","rock",N1293="music/indie rock","indie rock",N1293="music/faith","faith",N1293="publishing/children's books","children's books",N1293="publishing/art books","art books",N1293="publishing/fiction","fiction",N1293="publishing/translations","translations",N1293="music/pop","pop",N1293="music/classical music","classical music",N1293="publishing/nonfiction","nonfiction",N1293="publishing/radio &amp; podcasts","radio &amp; podcasts",N1293="music/world music","world music",N1293="music/metal","metal",N1293="music/jazz","jazz","TRUE","FALSE")</f>
        <v>plays</v>
      </c>
      <c r="S1293" s="5">
        <f t="shared" si="82"/>
        <v>42064.652673611112</v>
      </c>
      <c r="T1293" s="5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80"/>
        <v>110.00000000000001</v>
      </c>
      <c r="P1294" s="24">
        <f t="shared" si="81"/>
        <v>35.96153846153846</v>
      </c>
      <c r="Q1294" t="str" cm="1">
        <f t="array" ref="Q1294">_xlfn.IFS(N1294="food/small batch","food",N1294="food/restaurants","food",N1294="food/food trucks","food",N1294="theater/spaces","theater",N1294="theater/musical","theater",N1294="theater/plays","theater",N1294="technology/web","technology",N1294="technology/space exploration","technology",N1294="technology/makerspaces","technology",N1294="technology/hardware","technology",N1294="technology/gadgets","technology",N1294="technology/wearables","technology",N1294="film &amp; video/television","film &amp; video",N1294="film &amp; video/animation","film &amp; video",N1294="film &amp; video/science fiction","film &amp; video",N1294="film &amp; video/documentary","film &amp; video",N1294="film &amp; video/drama","film &amp; video",N1294="film &amp; video/shorts","film &amp; video",N1294="games/video games","games",N1294="games/tabletop games","games",N1294="games/mobile games","games",N1294="journalism/audio","journalism",N1294="photography/people","photography",N1294="photography/photobooks","photography",N1294="photography/places","photography",N1294="photography/nature","photography",N1294="music/electronic music","music",N1294="music/rock","music",N1294="music/indie rock","music",N1294="music/faith","music",N1294="publishing/children's books","publishing",N1294="publishing/art books","publishing",N1294="publishing/fiction","publishing",N1294="publishing/translations","publishing",N1294="music/pop","music",N1294="music/classical music","music",N1294="publishing/nonfiction","publishing",N1294="publishing/radio &amp; podcasts","publishing",N1294="music/world music","music",N1294="music/metal","music",N1294="music/jazz","music","TRUE","FALSE")</f>
        <v>theater</v>
      </c>
      <c r="R1294" t="str" cm="1">
        <f t="array" ref="R1294">_xlfn.IFS(N1294="food/small batch","small batch",N1294="food/restaurants","retaurants",N1294="food/food trucks","food trucks",N1294="theater/spaces","spaces",N1294="theater/musical","musical",N1294="theater/plays","plays",N1294="technology/web","web",N1294="technology/space exploration","space exploration",N1294="technology/makerspaces","makerspaces",N1294="technology/hardware","hardware",N1294="technology/gadgets","gadgets",N1294="technology/wearables","wearables",N1294="film &amp; video/television","television",N1294="film &amp; video/animation","animation",N1294="film &amp; video/science fiction","science fiction",N1294="film &amp; video/documentary","documentary",N1294="film &amp; video/drama","drama",N1294="film &amp; video/shorts","shorts",N1294="games/video games","video games",N1294="games/tabletop games","tabletop games",N1294="games/mobile games","mobile games",N1294="journalism/audio","audio",N1294="photography/people","people",N1294="photography/photobooks","photobooks",N1294="photography/places","places",N1294="photography/nature","nature",N1294="music/electronic music","electronic music",N1294="music/rock","rock",N1294="music/indie rock","indie rock",N1294="music/faith","faith",N1294="publishing/children's books","children's books",N1294="publishing/art books","art books",N1294="publishing/fiction","fiction",N1294="publishing/translations","translations",N1294="music/pop","pop",N1294="music/classical music","classical music",N1294="publishing/nonfiction","nonfiction",N1294="publishing/radio &amp; podcasts","radio &amp; podcasts",N1294="music/world music","world music",N1294="music/metal","metal",N1294="music/jazz","jazz","TRUE","FALSE")</f>
        <v>plays</v>
      </c>
      <c r="S1294" s="5">
        <f t="shared" si="82"/>
        <v>42256.764212962968</v>
      </c>
      <c r="T1294" s="5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80"/>
        <v>102.23333333333333</v>
      </c>
      <c r="P1295" s="24">
        <f t="shared" si="81"/>
        <v>127.79166666666667</v>
      </c>
      <c r="Q1295" t="str" cm="1">
        <f t="array" ref="Q1295">_xlfn.IFS(N1295="food/small batch","food",N1295="food/restaurants","food",N1295="food/food trucks","food",N1295="theater/spaces","theater",N1295="theater/musical","theater",N1295="theater/plays","theater",N1295="technology/web","technology",N1295="technology/space exploration","technology",N1295="technology/makerspaces","technology",N1295="technology/hardware","technology",N1295="technology/gadgets","technology",N1295="technology/wearables","technology",N1295="film &amp; video/television","film &amp; video",N1295="film &amp; video/animation","film &amp; video",N1295="film &amp; video/science fiction","film &amp; video",N1295="film &amp; video/documentary","film &amp; video",N1295="film &amp; video/drama","film &amp; video",N1295="film &amp; video/shorts","film &amp; video",N1295="games/video games","games",N1295="games/tabletop games","games",N1295="games/mobile games","games",N1295="journalism/audio","journalism",N1295="photography/people","photography",N1295="photography/photobooks","photography",N1295="photography/places","photography",N1295="photography/nature","photography",N1295="music/electronic music","music",N1295="music/rock","music",N1295="music/indie rock","music",N1295="music/faith","music",N1295="publishing/children's books","publishing",N1295="publishing/art books","publishing",N1295="publishing/fiction","publishing",N1295="publishing/translations","publishing",N1295="music/pop","music",N1295="music/classical music","music",N1295="publishing/nonfiction","publishing",N1295="publishing/radio &amp; podcasts","publishing",N1295="music/world music","music",N1295="music/metal","music",N1295="music/jazz","music","TRUE","FALSE")</f>
        <v>theater</v>
      </c>
      <c r="R1295" t="str" cm="1">
        <f t="array" ref="R1295">_xlfn.IFS(N1295="food/small batch","small batch",N1295="food/restaurants","retaurants",N1295="food/food trucks","food trucks",N1295="theater/spaces","spaces",N1295="theater/musical","musical",N1295="theater/plays","plays",N1295="technology/web","web",N1295="technology/space exploration","space exploration",N1295="technology/makerspaces","makerspaces",N1295="technology/hardware","hardware",N1295="technology/gadgets","gadgets",N1295="technology/wearables","wearables",N1295="film &amp; video/television","television",N1295="film &amp; video/animation","animation",N1295="film &amp; video/science fiction","science fiction",N1295="film &amp; video/documentary","documentary",N1295="film &amp; video/drama","drama",N1295="film &amp; video/shorts","shorts",N1295="games/video games","video games",N1295="games/tabletop games","tabletop games",N1295="games/mobile games","mobile games",N1295="journalism/audio","audio",N1295="photography/people","people",N1295="photography/photobooks","photobooks",N1295="photography/places","places",N1295="photography/nature","nature",N1295="music/electronic music","electronic music",N1295="music/rock","rock",N1295="music/indie rock","indie rock",N1295="music/faith","faith",N1295="publishing/children's books","children's books",N1295="publishing/art books","art books",N1295="publishing/fiction","fiction",N1295="publishing/translations","translations",N1295="music/pop","pop",N1295="music/classical music","classical music",N1295="publishing/nonfiction","nonfiction",N1295="publishing/radio &amp; podcasts","radio &amp; podcasts",N1295="music/world music","world music",N1295="music/metal","metal",N1295="music/jazz","jazz","TRUE","FALSE")</f>
        <v>plays</v>
      </c>
      <c r="S1295" s="5">
        <f t="shared" si="82"/>
        <v>42292.701053240744</v>
      </c>
      <c r="T1295" s="5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80"/>
        <v>122</v>
      </c>
      <c r="P1296" s="24">
        <f t="shared" si="81"/>
        <v>27.727272727272727</v>
      </c>
      <c r="Q1296" t="str" cm="1">
        <f t="array" ref="Q1296">_xlfn.IFS(N1296="food/small batch","food",N1296="food/restaurants","food",N1296="food/food trucks","food",N1296="theater/spaces","theater",N1296="theater/musical","theater",N1296="theater/plays","theater",N1296="technology/web","technology",N1296="technology/space exploration","technology",N1296="technology/makerspaces","technology",N1296="technology/hardware","technology",N1296="technology/gadgets","technology",N1296="technology/wearables","technology",N1296="film &amp; video/television","film &amp; video",N1296="film &amp; video/animation","film &amp; video",N1296="film &amp; video/science fiction","film &amp; video",N1296="film &amp; video/documentary","film &amp; video",N1296="film &amp; video/drama","film &amp; video",N1296="film &amp; video/shorts","film &amp; video",N1296="games/video games","games",N1296="games/tabletop games","games",N1296="games/mobile games","games",N1296="journalism/audio","journalism",N1296="photography/people","photography",N1296="photography/photobooks","photography",N1296="photography/places","photography",N1296="photography/nature","photography",N1296="music/electronic music","music",N1296="music/rock","music",N1296="music/indie rock","music",N1296="music/faith","music",N1296="publishing/children's books","publishing",N1296="publishing/art books","publishing",N1296="publishing/fiction","publishing",N1296="publishing/translations","publishing",N1296="music/pop","music",N1296="music/classical music","music",N1296="publishing/nonfiction","publishing",N1296="publishing/radio &amp; podcasts","publishing",N1296="music/world music","music",N1296="music/metal","music",N1296="music/jazz","music","TRUE","FALSE")</f>
        <v>theater</v>
      </c>
      <c r="R1296" t="str" cm="1">
        <f t="array" ref="R1296">_xlfn.IFS(N1296="food/small batch","small batch",N1296="food/restaurants","retaurants",N1296="food/food trucks","food trucks",N1296="theater/spaces","spaces",N1296="theater/musical","musical",N1296="theater/plays","plays",N1296="technology/web","web",N1296="technology/space exploration","space exploration",N1296="technology/makerspaces","makerspaces",N1296="technology/hardware","hardware",N1296="technology/gadgets","gadgets",N1296="technology/wearables","wearables",N1296="film &amp; video/television","television",N1296="film &amp; video/animation","animation",N1296="film &amp; video/science fiction","science fiction",N1296="film &amp; video/documentary","documentary",N1296="film &amp; video/drama","drama",N1296="film &amp; video/shorts","shorts",N1296="games/video games","video games",N1296="games/tabletop games","tabletop games",N1296="games/mobile games","mobile games",N1296="journalism/audio","audio",N1296="photography/people","people",N1296="photography/photobooks","photobooks",N1296="photography/places","places",N1296="photography/nature","nature",N1296="music/electronic music","electronic music",N1296="music/rock","rock",N1296="music/indie rock","indie rock",N1296="music/faith","faith",N1296="publishing/children's books","children's books",N1296="publishing/art books","art books",N1296="publishing/fiction","fiction",N1296="publishing/translations","translations",N1296="music/pop","pop",N1296="music/classical music","classical music",N1296="publishing/nonfiction","nonfiction",N1296="publishing/radio &amp; podcasts","radio &amp; podcasts",N1296="music/world music","world music",N1296="music/metal","metal",N1296="music/jazz","jazz","TRUE","FALSE")</f>
        <v>plays</v>
      </c>
      <c r="S1296" s="5">
        <f t="shared" si="82"/>
        <v>42278.453668981485</v>
      </c>
      <c r="T1296" s="5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80"/>
        <v>101.96000000000001</v>
      </c>
      <c r="P1297" s="24">
        <f t="shared" si="81"/>
        <v>39.828125</v>
      </c>
      <c r="Q1297" t="str" cm="1">
        <f t="array" ref="Q1297">_xlfn.IFS(N1297="food/small batch","food",N1297="food/restaurants","food",N1297="food/food trucks","food",N1297="theater/spaces","theater",N1297="theater/musical","theater",N1297="theater/plays","theater",N1297="technology/web","technology",N1297="technology/space exploration","technology",N1297="technology/makerspaces","technology",N1297="technology/hardware","technology",N1297="technology/gadgets","technology",N1297="technology/wearables","technology",N1297="film &amp; video/television","film &amp; video",N1297="film &amp; video/animation","film &amp; video",N1297="film &amp; video/science fiction","film &amp; video",N1297="film &amp; video/documentary","film &amp; video",N1297="film &amp; video/drama","film &amp; video",N1297="film &amp; video/shorts","film &amp; video",N1297="games/video games","games",N1297="games/tabletop games","games",N1297="games/mobile games","games",N1297="journalism/audio","journalism",N1297="photography/people","photography",N1297="photography/photobooks","photography",N1297="photography/places","photography",N1297="photography/nature","photography",N1297="music/electronic music","music",N1297="music/rock","music",N1297="music/indie rock","music",N1297="music/faith","music",N1297="publishing/children's books","publishing",N1297="publishing/art books","publishing",N1297="publishing/fiction","publishing",N1297="publishing/translations","publishing",N1297="music/pop","music",N1297="music/classical music","music",N1297="publishing/nonfiction","publishing",N1297="publishing/radio &amp; podcasts","publishing",N1297="music/world music","music",N1297="music/metal","music",N1297="music/jazz","music","TRUE","FALSE")</f>
        <v>theater</v>
      </c>
      <c r="R1297" t="str" cm="1">
        <f t="array" ref="R1297">_xlfn.IFS(N1297="food/small batch","small batch",N1297="food/restaurants","retaurants",N1297="food/food trucks","food trucks",N1297="theater/spaces","spaces",N1297="theater/musical","musical",N1297="theater/plays","plays",N1297="technology/web","web",N1297="technology/space exploration","space exploration",N1297="technology/makerspaces","makerspaces",N1297="technology/hardware","hardware",N1297="technology/gadgets","gadgets",N1297="technology/wearables","wearables",N1297="film &amp; video/television","television",N1297="film &amp; video/animation","animation",N1297="film &amp; video/science fiction","science fiction",N1297="film &amp; video/documentary","documentary",N1297="film &amp; video/drama","drama",N1297="film &amp; video/shorts","shorts",N1297="games/video games","video games",N1297="games/tabletop games","tabletop games",N1297="games/mobile games","mobile games",N1297="journalism/audio","audio",N1297="photography/people","people",N1297="photography/photobooks","photobooks",N1297="photography/places","places",N1297="photography/nature","nature",N1297="music/electronic music","electronic music",N1297="music/rock","rock",N1297="music/indie rock","indie rock",N1297="music/faith","faith",N1297="publishing/children's books","children's books",N1297="publishing/art books","art books",N1297="publishing/fiction","fiction",N1297="publishing/translations","translations",N1297="music/pop","pop",N1297="music/classical music","classical music",N1297="publishing/nonfiction","nonfiction",N1297="publishing/radio &amp; podcasts","radio &amp; podcasts",N1297="music/world music","world music",N1297="music/metal","metal",N1297="music/jazz","jazz","TRUE","FALSE")</f>
        <v>plays</v>
      </c>
      <c r="S1297" s="5">
        <f t="shared" si="82"/>
        <v>42184.572881944448</v>
      </c>
      <c r="T1297" s="5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80"/>
        <v>141.1764705882353</v>
      </c>
      <c r="P1298" s="24">
        <f t="shared" si="81"/>
        <v>52.173913043478258</v>
      </c>
      <c r="Q1298" t="str" cm="1">
        <f t="array" ref="Q1298">_xlfn.IFS(N1298="food/small batch","food",N1298="food/restaurants","food",N1298="food/food trucks","food",N1298="theater/spaces","theater",N1298="theater/musical","theater",N1298="theater/plays","theater",N1298="technology/web","technology",N1298="technology/space exploration","technology",N1298="technology/makerspaces","technology",N1298="technology/hardware","technology",N1298="technology/gadgets","technology",N1298="technology/wearables","technology",N1298="film &amp; video/television","film &amp; video",N1298="film &amp; video/animation","film &amp; video",N1298="film &amp; video/science fiction","film &amp; video",N1298="film &amp; video/documentary","film &amp; video",N1298="film &amp; video/drama","film &amp; video",N1298="film &amp; video/shorts","film &amp; video",N1298="games/video games","games",N1298="games/tabletop games","games",N1298="games/mobile games","games",N1298="journalism/audio","journalism",N1298="photography/people","photography",N1298="photography/photobooks","photography",N1298="photography/places","photography",N1298="photography/nature","photography",N1298="music/electronic music","music",N1298="music/rock","music",N1298="music/indie rock","music",N1298="music/faith","music",N1298="publishing/children's books","publishing",N1298="publishing/art books","publishing",N1298="publishing/fiction","publishing",N1298="publishing/translations","publishing",N1298="music/pop","music",N1298="music/classical music","music",N1298="publishing/nonfiction","publishing",N1298="publishing/radio &amp; podcasts","publishing",N1298="music/world music","music",N1298="music/metal","music",N1298="music/jazz","music","TRUE","FALSE")</f>
        <v>theater</v>
      </c>
      <c r="R1298" t="str" cm="1">
        <f t="array" ref="R1298">_xlfn.IFS(N1298="food/small batch","small batch",N1298="food/restaurants","retaurants",N1298="food/food trucks","food trucks",N1298="theater/spaces","spaces",N1298="theater/musical","musical",N1298="theater/plays","plays",N1298="technology/web","web",N1298="technology/space exploration","space exploration",N1298="technology/makerspaces","makerspaces",N1298="technology/hardware","hardware",N1298="technology/gadgets","gadgets",N1298="technology/wearables","wearables",N1298="film &amp; video/television","television",N1298="film &amp; video/animation","animation",N1298="film &amp; video/science fiction","science fiction",N1298="film &amp; video/documentary","documentary",N1298="film &amp; video/drama","drama",N1298="film &amp; video/shorts","shorts",N1298="games/video games","video games",N1298="games/tabletop games","tabletop games",N1298="games/mobile games","mobile games",N1298="journalism/audio","audio",N1298="photography/people","people",N1298="photography/photobooks","photobooks",N1298="photography/places","places",N1298="photography/nature","nature",N1298="music/electronic music","electronic music",N1298="music/rock","rock",N1298="music/indie rock","indie rock",N1298="music/faith","faith",N1298="publishing/children's books","children's books",N1298="publishing/art books","art books",N1298="publishing/fiction","fiction",N1298="publishing/translations","translations",N1298="music/pop","pop",N1298="music/classical music","classical music",N1298="publishing/nonfiction","nonfiction",N1298="publishing/radio &amp; podcasts","radio &amp; podcasts",N1298="music/world music","world music",N1298="music/metal","metal",N1298="music/jazz","jazz","TRUE","FALSE")</f>
        <v>plays</v>
      </c>
      <c r="S1298" s="5">
        <f t="shared" si="82"/>
        <v>42423.050613425927</v>
      </c>
      <c r="T1298" s="5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80"/>
        <v>109.52500000000001</v>
      </c>
      <c r="P1299" s="24">
        <f t="shared" si="81"/>
        <v>92.037815126050418</v>
      </c>
      <c r="Q1299" t="str" cm="1">
        <f t="array" ref="Q1299">_xlfn.IFS(N1299="food/small batch","food",N1299="food/restaurants","food",N1299="food/food trucks","food",N1299="theater/spaces","theater",N1299="theater/musical","theater",N1299="theater/plays","theater",N1299="technology/web","technology",N1299="technology/space exploration","technology",N1299="technology/makerspaces","technology",N1299="technology/hardware","technology",N1299="technology/gadgets","technology",N1299="technology/wearables","technology",N1299="film &amp; video/television","film &amp; video",N1299="film &amp; video/animation","film &amp; video",N1299="film &amp; video/science fiction","film &amp; video",N1299="film &amp; video/documentary","film &amp; video",N1299="film &amp; video/drama","film &amp; video",N1299="film &amp; video/shorts","film &amp; video",N1299="games/video games","games",N1299="games/tabletop games","games",N1299="games/mobile games","games",N1299="journalism/audio","journalism",N1299="photography/people","photography",N1299="photography/photobooks","photography",N1299="photography/places","photography",N1299="photography/nature","photography",N1299="music/electronic music","music",N1299="music/rock","music",N1299="music/indie rock","music",N1299="music/faith","music",N1299="publishing/children's books","publishing",N1299="publishing/art books","publishing",N1299="publishing/fiction","publishing",N1299="publishing/translations","publishing",N1299="music/pop","music",N1299="music/classical music","music",N1299="publishing/nonfiction","publishing",N1299="publishing/radio &amp; podcasts","publishing",N1299="music/world music","music",N1299="music/metal","music",N1299="music/jazz","music","TRUE","FALSE")</f>
        <v>theater</v>
      </c>
      <c r="R1299" t="str" cm="1">
        <f t="array" ref="R1299">_xlfn.IFS(N1299="food/small batch","small batch",N1299="food/restaurants","retaurants",N1299="food/food trucks","food trucks",N1299="theater/spaces","spaces",N1299="theater/musical","musical",N1299="theater/plays","plays",N1299="technology/web","web",N1299="technology/space exploration","space exploration",N1299="technology/makerspaces","makerspaces",N1299="technology/hardware","hardware",N1299="technology/gadgets","gadgets",N1299="technology/wearables","wearables",N1299="film &amp; video/television","television",N1299="film &amp; video/animation","animation",N1299="film &amp; video/science fiction","science fiction",N1299="film &amp; video/documentary","documentary",N1299="film &amp; video/drama","drama",N1299="film &amp; video/shorts","shorts",N1299="games/video games","video games",N1299="games/tabletop games","tabletop games",N1299="games/mobile games","mobile games",N1299="journalism/audio","audio",N1299="photography/people","people",N1299="photography/photobooks","photobooks",N1299="photography/places","places",N1299="photography/nature","nature",N1299="music/electronic music","electronic music",N1299="music/rock","rock",N1299="music/indie rock","indie rock",N1299="music/faith","faith",N1299="publishing/children's books","children's books",N1299="publishing/art books","art books",N1299="publishing/fiction","fiction",N1299="publishing/translations","translations",N1299="music/pop","pop",N1299="music/classical music","classical music",N1299="publishing/nonfiction","nonfiction",N1299="publishing/radio &amp; podcasts","radio &amp; podcasts",N1299="music/world music","world music",N1299="music/metal","metal",N1299="music/jazz","jazz","TRUE","FALSE")</f>
        <v>plays</v>
      </c>
      <c r="S1299" s="5">
        <f t="shared" si="82"/>
        <v>42461.747199074074</v>
      </c>
      <c r="T1299" s="5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80"/>
        <v>104.65</v>
      </c>
      <c r="P1300" s="24">
        <f t="shared" si="81"/>
        <v>63.424242424242422</v>
      </c>
      <c r="Q1300" t="str" cm="1">
        <f t="array" ref="Q1300">_xlfn.IFS(N1300="food/small batch","food",N1300="food/restaurants","food",N1300="food/food trucks","food",N1300="theater/spaces","theater",N1300="theater/musical","theater",N1300="theater/plays","theater",N1300="technology/web","technology",N1300="technology/space exploration","technology",N1300="technology/makerspaces","technology",N1300="technology/hardware","technology",N1300="technology/gadgets","technology",N1300="technology/wearables","technology",N1300="film &amp; video/television","film &amp; video",N1300="film &amp; video/animation","film &amp; video",N1300="film &amp; video/science fiction","film &amp; video",N1300="film &amp; video/documentary","film &amp; video",N1300="film &amp; video/drama","film &amp; video",N1300="film &amp; video/shorts","film &amp; video",N1300="games/video games","games",N1300="games/tabletop games","games",N1300="games/mobile games","games",N1300="journalism/audio","journalism",N1300="photography/people","photography",N1300="photography/photobooks","photography",N1300="photography/places","photography",N1300="photography/nature","photography",N1300="music/electronic music","music",N1300="music/rock","music",N1300="music/indie rock","music",N1300="music/faith","music",N1300="publishing/children's books","publishing",N1300="publishing/art books","publishing",N1300="publishing/fiction","publishing",N1300="publishing/translations","publishing",N1300="music/pop","music",N1300="music/classical music","music",N1300="publishing/nonfiction","publishing",N1300="publishing/radio &amp; podcasts","publishing",N1300="music/world music","music",N1300="music/metal","music",N1300="music/jazz","music","TRUE","FALSE")</f>
        <v>theater</v>
      </c>
      <c r="R1300" t="str" cm="1">
        <f t="array" ref="R1300">_xlfn.IFS(N1300="food/small batch","small batch",N1300="food/restaurants","retaurants",N1300="food/food trucks","food trucks",N1300="theater/spaces","spaces",N1300="theater/musical","musical",N1300="theater/plays","plays",N1300="technology/web","web",N1300="technology/space exploration","space exploration",N1300="technology/makerspaces","makerspaces",N1300="technology/hardware","hardware",N1300="technology/gadgets","gadgets",N1300="technology/wearables","wearables",N1300="film &amp; video/television","television",N1300="film &amp; video/animation","animation",N1300="film &amp; video/science fiction","science fiction",N1300="film &amp; video/documentary","documentary",N1300="film &amp; video/drama","drama",N1300="film &amp; video/shorts","shorts",N1300="games/video games","video games",N1300="games/tabletop games","tabletop games",N1300="games/mobile games","mobile games",N1300="journalism/audio","audio",N1300="photography/people","people",N1300="photography/photobooks","photobooks",N1300="photography/places","places",N1300="photography/nature","nature",N1300="music/electronic music","electronic music",N1300="music/rock","rock",N1300="music/indie rock","indie rock",N1300="music/faith","faith",N1300="publishing/children's books","children's books",N1300="publishing/art books","art books",N1300="publishing/fiction","fiction",N1300="publishing/translations","translations",N1300="music/pop","pop",N1300="music/classical music","classical music",N1300="publishing/nonfiction","nonfiction",N1300="publishing/radio &amp; podcasts","radio &amp; podcasts",N1300="music/world music","world music",N1300="music/metal","metal",N1300="music/jazz","jazz","TRUE","FALSE")</f>
        <v>plays</v>
      </c>
      <c r="S1300" s="5">
        <f t="shared" si="82"/>
        <v>42458.680925925932</v>
      </c>
      <c r="T1300" s="5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80"/>
        <v>124</v>
      </c>
      <c r="P1301" s="24">
        <f t="shared" si="81"/>
        <v>135.625</v>
      </c>
      <c r="Q1301" t="str" cm="1">
        <f t="array" ref="Q1301">_xlfn.IFS(N1301="food/small batch","food",N1301="food/restaurants","food",N1301="food/food trucks","food",N1301="theater/spaces","theater",N1301="theater/musical","theater",N1301="theater/plays","theater",N1301="technology/web","technology",N1301="technology/space exploration","technology",N1301="technology/makerspaces","technology",N1301="technology/hardware","technology",N1301="technology/gadgets","technology",N1301="technology/wearables","technology",N1301="film &amp; video/television","film &amp; video",N1301="film &amp; video/animation","film &amp; video",N1301="film &amp; video/science fiction","film &amp; video",N1301="film &amp; video/documentary","film &amp; video",N1301="film &amp; video/drama","film &amp; video",N1301="film &amp; video/shorts","film &amp; video",N1301="games/video games","games",N1301="games/tabletop games","games",N1301="games/mobile games","games",N1301="journalism/audio","journalism",N1301="photography/people","photography",N1301="photography/photobooks","photography",N1301="photography/places","photography",N1301="photography/nature","photography",N1301="music/electronic music","music",N1301="music/rock","music",N1301="music/indie rock","music",N1301="music/faith","music",N1301="publishing/children's books","publishing",N1301="publishing/art books","publishing",N1301="publishing/fiction","publishing",N1301="publishing/translations","publishing",N1301="music/pop","music",N1301="music/classical music","music",N1301="publishing/nonfiction","publishing",N1301="publishing/radio &amp; podcasts","publishing",N1301="music/world music","music",N1301="music/metal","music",N1301="music/jazz","music","TRUE","FALSE")</f>
        <v>theater</v>
      </c>
      <c r="R1301" t="str" cm="1">
        <f t="array" ref="R1301">_xlfn.IFS(N1301="food/small batch","small batch",N1301="food/restaurants","retaurants",N1301="food/food trucks","food trucks",N1301="theater/spaces","spaces",N1301="theater/musical","musical",N1301="theater/plays","plays",N1301="technology/web","web",N1301="technology/space exploration","space exploration",N1301="technology/makerspaces","makerspaces",N1301="technology/hardware","hardware",N1301="technology/gadgets","gadgets",N1301="technology/wearables","wearables",N1301="film &amp; video/television","television",N1301="film &amp; video/animation","animation",N1301="film &amp; video/science fiction","science fiction",N1301="film &amp; video/documentary","documentary",N1301="film &amp; video/drama","drama",N1301="film &amp; video/shorts","shorts",N1301="games/video games","video games",N1301="games/tabletop games","tabletop games",N1301="games/mobile games","mobile games",N1301="journalism/audio","audio",N1301="photography/people","people",N1301="photography/photobooks","photobooks",N1301="photography/places","places",N1301="photography/nature","nature",N1301="music/electronic music","electronic music",N1301="music/rock","rock",N1301="music/indie rock","indie rock",N1301="music/faith","faith",N1301="publishing/children's books","children's books",N1301="publishing/art books","art books",N1301="publishing/fiction","fiction",N1301="publishing/translations","translations",N1301="music/pop","pop",N1301="music/classical music","classical music",N1301="publishing/nonfiction","nonfiction",N1301="publishing/radio &amp; podcasts","radio &amp; podcasts",N1301="music/world music","world music",N1301="music/metal","metal",N1301="music/jazz","jazz","TRUE","FALSE")</f>
        <v>plays</v>
      </c>
      <c r="S1301" s="5">
        <f t="shared" si="82"/>
        <v>42169.814340277779</v>
      </c>
      <c r="T1301" s="5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80"/>
        <v>135</v>
      </c>
      <c r="P1302" s="24">
        <f t="shared" si="81"/>
        <v>168.75</v>
      </c>
      <c r="Q1302" t="str" cm="1">
        <f t="array" ref="Q1302">_xlfn.IFS(N1302="food/small batch","food",N1302="food/restaurants","food",N1302="food/food trucks","food",N1302="theater/spaces","theater",N1302="theater/musical","theater",N1302="theater/plays","theater",N1302="technology/web","technology",N1302="technology/space exploration","technology",N1302="technology/makerspaces","technology",N1302="technology/hardware","technology",N1302="technology/gadgets","technology",N1302="technology/wearables","technology",N1302="film &amp; video/television","film &amp; video",N1302="film &amp; video/animation","film &amp; video",N1302="film &amp; video/science fiction","film &amp; video",N1302="film &amp; video/documentary","film &amp; video",N1302="film &amp; video/drama","film &amp; video",N1302="film &amp; video/shorts","film &amp; video",N1302="games/video games","games",N1302="games/tabletop games","games",N1302="games/mobile games","games",N1302="journalism/audio","journalism",N1302="photography/people","photography",N1302="photography/photobooks","photography",N1302="photography/places","photography",N1302="photography/nature","photography",N1302="music/electronic music","music",N1302="music/rock","music",N1302="music/indie rock","music",N1302="music/faith","music",N1302="publishing/children's books","publishing",N1302="publishing/art books","publishing",N1302="publishing/fiction","publishing",N1302="publishing/translations","publishing",N1302="music/pop","music",N1302="music/classical music","music",N1302="publishing/nonfiction","publishing",N1302="publishing/radio &amp; podcasts","publishing",N1302="music/world music","music",N1302="music/metal","music",N1302="music/jazz","music","TRUE","FALSE")</f>
        <v>theater</v>
      </c>
      <c r="R1302" t="str" cm="1">
        <f t="array" ref="R1302">_xlfn.IFS(N1302="food/small batch","small batch",N1302="food/restaurants","retaurants",N1302="food/food trucks","food trucks",N1302="theater/spaces","spaces",N1302="theater/musical","musical",N1302="theater/plays","plays",N1302="technology/web","web",N1302="technology/space exploration","space exploration",N1302="technology/makerspaces","makerspaces",N1302="technology/hardware","hardware",N1302="technology/gadgets","gadgets",N1302="technology/wearables","wearables",N1302="film &amp; video/television","television",N1302="film &amp; video/animation","animation",N1302="film &amp; video/science fiction","science fiction",N1302="film &amp; video/documentary","documentary",N1302="film &amp; video/drama","drama",N1302="film &amp; video/shorts","shorts",N1302="games/video games","video games",N1302="games/tabletop games","tabletop games",N1302="games/mobile games","mobile games",N1302="journalism/audio","audio",N1302="photography/people","people",N1302="photography/photobooks","photobooks",N1302="photography/places","places",N1302="photography/nature","nature",N1302="music/electronic music","electronic music",N1302="music/rock","rock",N1302="music/indie rock","indie rock",N1302="music/faith","faith",N1302="publishing/children's books","children's books",N1302="publishing/art books","art books",N1302="publishing/fiction","fiction",N1302="publishing/translations","translations",N1302="music/pop","pop",N1302="music/classical music","classical music",N1302="publishing/nonfiction","nonfiction",N1302="publishing/radio &amp; podcasts","radio &amp; podcasts",N1302="music/world music","world music",N1302="music/metal","metal",N1302="music/jazz","jazz","TRUE","FALSE")</f>
        <v>plays</v>
      </c>
      <c r="S1302" s="5">
        <f t="shared" si="82"/>
        <v>42483.675208333334</v>
      </c>
      <c r="T1302" s="5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80"/>
        <v>102.75000000000001</v>
      </c>
      <c r="P1303" s="24">
        <f t="shared" si="81"/>
        <v>70.862068965517238</v>
      </c>
      <c r="Q1303" t="str" cm="1">
        <f t="array" ref="Q1303">_xlfn.IFS(N1303="food/small batch","food",N1303="food/restaurants","food",N1303="food/food trucks","food",N1303="theater/spaces","theater",N1303="theater/musical","theater",N1303="theater/plays","theater",N1303="technology/web","technology",N1303="technology/space exploration","technology",N1303="technology/makerspaces","technology",N1303="technology/hardware","technology",N1303="technology/gadgets","technology",N1303="technology/wearables","technology",N1303="film &amp; video/television","film &amp; video",N1303="film &amp; video/animation","film &amp; video",N1303="film &amp; video/science fiction","film &amp; video",N1303="film &amp; video/documentary","film &amp; video",N1303="film &amp; video/drama","film &amp; video",N1303="film &amp; video/shorts","film &amp; video",N1303="games/video games","games",N1303="games/tabletop games","games",N1303="games/mobile games","games",N1303="journalism/audio","journalism",N1303="photography/people","photography",N1303="photography/photobooks","photography",N1303="photography/places","photography",N1303="photography/nature","photography",N1303="music/electronic music","music",N1303="music/rock","music",N1303="music/indie rock","music",N1303="music/faith","music",N1303="publishing/children's books","publishing",N1303="publishing/art books","publishing",N1303="publishing/fiction","publishing",N1303="publishing/translations","publishing",N1303="music/pop","music",N1303="music/classical music","music",N1303="publishing/nonfiction","publishing",N1303="publishing/radio &amp; podcasts","publishing",N1303="music/world music","music",N1303="music/metal","music",N1303="music/jazz","music","TRUE","FALSE")</f>
        <v>theater</v>
      </c>
      <c r="R1303" t="str" cm="1">
        <f t="array" ref="R1303">_xlfn.IFS(N1303="food/small batch","small batch",N1303="food/restaurants","retaurants",N1303="food/food trucks","food trucks",N1303="theater/spaces","spaces",N1303="theater/musical","musical",N1303="theater/plays","plays",N1303="technology/web","web",N1303="technology/space exploration","space exploration",N1303="technology/makerspaces","makerspaces",N1303="technology/hardware","hardware",N1303="technology/gadgets","gadgets",N1303="technology/wearables","wearables",N1303="film &amp; video/television","television",N1303="film &amp; video/animation","animation",N1303="film &amp; video/science fiction","science fiction",N1303="film &amp; video/documentary","documentary",N1303="film &amp; video/drama","drama",N1303="film &amp; video/shorts","shorts",N1303="games/video games","video games",N1303="games/tabletop games","tabletop games",N1303="games/mobile games","mobile games",N1303="journalism/audio","audio",N1303="photography/people","people",N1303="photography/photobooks","photobooks",N1303="photography/places","places",N1303="photography/nature","nature",N1303="music/electronic music","electronic music",N1303="music/rock","rock",N1303="music/indie rock","indie rock",N1303="music/faith","faith",N1303="publishing/children's books","children's books",N1303="publishing/art books","art books",N1303="publishing/fiction","fiction",N1303="publishing/translations","translations",N1303="music/pop","pop",N1303="music/classical music","classical music",N1303="publishing/nonfiction","nonfiction",N1303="publishing/radio &amp; podcasts","radio &amp; podcasts",N1303="music/world music","world music",N1303="music/metal","metal",N1303="music/jazz","jazz","TRUE","FALSE")</f>
        <v>plays</v>
      </c>
      <c r="S1303" s="5">
        <f t="shared" si="82"/>
        <v>42195.749745370369</v>
      </c>
      <c r="T1303" s="5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80"/>
        <v>100</v>
      </c>
      <c r="P1304" s="24">
        <f t="shared" si="81"/>
        <v>50</v>
      </c>
      <c r="Q1304" t="str" cm="1">
        <f t="array" ref="Q1304">_xlfn.IFS(N1304="food/small batch","food",N1304="food/restaurants","food",N1304="food/food trucks","food",N1304="theater/spaces","theater",N1304="theater/musical","theater",N1304="theater/plays","theater",N1304="technology/web","technology",N1304="technology/space exploration","technology",N1304="technology/makerspaces","technology",N1304="technology/hardware","technology",N1304="technology/gadgets","technology",N1304="technology/wearables","technology",N1304="film &amp; video/television","film &amp; video",N1304="film &amp; video/animation","film &amp; video",N1304="film &amp; video/science fiction","film &amp; video",N1304="film &amp; video/documentary","film &amp; video",N1304="film &amp; video/drama","film &amp; video",N1304="film &amp; video/shorts","film &amp; video",N1304="games/video games","games",N1304="games/tabletop games","games",N1304="games/mobile games","games",N1304="journalism/audio","journalism",N1304="photography/people","photography",N1304="photography/photobooks","photography",N1304="photography/places","photography",N1304="photography/nature","photography",N1304="music/electronic music","music",N1304="music/rock","music",N1304="music/indie rock","music",N1304="music/faith","music",N1304="publishing/children's books","publishing",N1304="publishing/art books","publishing",N1304="publishing/fiction","publishing",N1304="publishing/translations","publishing",N1304="music/pop","music",N1304="music/classical music","music",N1304="publishing/nonfiction","publishing",N1304="publishing/radio &amp; podcasts","publishing",N1304="music/world music","music",N1304="music/metal","music",N1304="music/jazz","music","TRUE","FALSE")</f>
        <v>theater</v>
      </c>
      <c r="R1304" t="str" cm="1">
        <f t="array" ref="R1304">_xlfn.IFS(N1304="food/small batch","small batch",N1304="food/restaurants","retaurants",N1304="food/food trucks","food trucks",N1304="theater/spaces","spaces",N1304="theater/musical","musical",N1304="theater/plays","plays",N1304="technology/web","web",N1304="technology/space exploration","space exploration",N1304="technology/makerspaces","makerspaces",N1304="technology/hardware","hardware",N1304="technology/gadgets","gadgets",N1304="technology/wearables","wearables",N1304="film &amp; video/television","television",N1304="film &amp; video/animation","animation",N1304="film &amp; video/science fiction","science fiction",N1304="film &amp; video/documentary","documentary",N1304="film &amp; video/drama","drama",N1304="film &amp; video/shorts","shorts",N1304="games/video games","video games",N1304="games/tabletop games","tabletop games",N1304="games/mobile games","mobile games",N1304="journalism/audio","audio",N1304="photography/people","people",N1304="photography/photobooks","photobooks",N1304="photography/places","places",N1304="photography/nature","nature",N1304="music/electronic music","electronic music",N1304="music/rock","rock",N1304="music/indie rock","indie rock",N1304="music/faith","faith",N1304="publishing/children's books","children's books",N1304="publishing/art books","art books",N1304="publishing/fiction","fiction",N1304="publishing/translations","translations",N1304="music/pop","pop",N1304="music/classical music","classical music",N1304="publishing/nonfiction","nonfiction",N1304="publishing/radio &amp; podcasts","radio &amp; podcasts",N1304="music/world music","world music",N1304="music/metal","metal",N1304="music/jazz","jazz","TRUE","FALSE")</f>
        <v>plays</v>
      </c>
      <c r="S1304" s="5">
        <f t="shared" si="82"/>
        <v>42675.057997685188</v>
      </c>
      <c r="T1304" s="5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80"/>
        <v>130.26085714285716</v>
      </c>
      <c r="P1305" s="24">
        <f t="shared" si="81"/>
        <v>42.214166666666671</v>
      </c>
      <c r="Q1305" t="str" cm="1">
        <f t="array" ref="Q1305">_xlfn.IFS(N1305="food/small batch","food",N1305="food/restaurants","food",N1305="food/food trucks","food",N1305="theater/spaces","theater",N1305="theater/musical","theater",N1305="theater/plays","theater",N1305="technology/web","technology",N1305="technology/space exploration","technology",N1305="technology/makerspaces","technology",N1305="technology/hardware","technology",N1305="technology/gadgets","technology",N1305="technology/wearables","technology",N1305="film &amp; video/television","film &amp; video",N1305="film &amp; video/animation","film &amp; video",N1305="film &amp; video/science fiction","film &amp; video",N1305="film &amp; video/documentary","film &amp; video",N1305="film &amp; video/drama","film &amp; video",N1305="film &amp; video/shorts","film &amp; video",N1305="games/video games","games",N1305="games/tabletop games","games",N1305="games/mobile games","games",N1305="journalism/audio","journalism",N1305="photography/people","photography",N1305="photography/photobooks","photography",N1305="photography/places","photography",N1305="photography/nature","photography",N1305="music/electronic music","music",N1305="music/rock","music",N1305="music/indie rock","music",N1305="music/faith","music",N1305="publishing/children's books","publishing",N1305="publishing/art books","publishing",N1305="publishing/fiction","publishing",N1305="publishing/translations","publishing",N1305="music/pop","music",N1305="music/classical music","music",N1305="publishing/nonfiction","publishing",N1305="publishing/radio &amp; podcasts","publishing",N1305="music/world music","music",N1305="music/metal","music",N1305="music/jazz","music","TRUE","FALSE")</f>
        <v>theater</v>
      </c>
      <c r="R1305" t="str" cm="1">
        <f t="array" ref="R1305">_xlfn.IFS(N1305="food/small batch","small batch",N1305="food/restaurants","retaurants",N1305="food/food trucks","food trucks",N1305="theater/spaces","spaces",N1305="theater/musical","musical",N1305="theater/plays","plays",N1305="technology/web","web",N1305="technology/space exploration","space exploration",N1305="technology/makerspaces","makerspaces",N1305="technology/hardware","hardware",N1305="technology/gadgets","gadgets",N1305="technology/wearables","wearables",N1305="film &amp; video/television","television",N1305="film &amp; video/animation","animation",N1305="film &amp; video/science fiction","science fiction",N1305="film &amp; video/documentary","documentary",N1305="film &amp; video/drama","drama",N1305="film &amp; video/shorts","shorts",N1305="games/video games","video games",N1305="games/tabletop games","tabletop games",N1305="games/mobile games","mobile games",N1305="journalism/audio","audio",N1305="photography/people","people",N1305="photography/photobooks","photobooks",N1305="photography/places","places",N1305="photography/nature","nature",N1305="music/electronic music","electronic music",N1305="music/rock","rock",N1305="music/indie rock","indie rock",N1305="music/faith","faith",N1305="publishing/children's books","children's books",N1305="publishing/art books","art books",N1305="publishing/fiction","fiction",N1305="publishing/translations","translations",N1305="music/pop","pop",N1305="music/classical music","classical music",N1305="publishing/nonfiction","nonfiction",N1305="publishing/radio &amp; podcasts","radio &amp; podcasts",N1305="music/world music","world music",N1305="music/metal","metal",N1305="music/jazz","jazz","TRUE","FALSE")</f>
        <v>plays</v>
      </c>
      <c r="S1305" s="5">
        <f t="shared" si="82"/>
        <v>42566.441203703704</v>
      </c>
      <c r="T1305" s="5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80"/>
        <v>39.627499999999998</v>
      </c>
      <c r="P1306" s="24">
        <f t="shared" si="81"/>
        <v>152.41346153846155</v>
      </c>
      <c r="Q1306" t="str" cm="1">
        <f t="array" ref="Q1306">_xlfn.IFS(N1306="food/small batch","food",N1306="food/restaurants","food",N1306="food/food trucks","food",N1306="theater/spaces","theater",N1306="theater/musical","theater",N1306="theater/plays","theater",N1306="technology/web","technology",N1306="technology/space exploration","technology",N1306="technology/makerspaces","technology",N1306="technology/hardware","technology",N1306="technology/gadgets","technology",N1306="technology/wearables","technology",N1306="film &amp; video/television","film &amp; video",N1306="film &amp; video/animation","film &amp; video",N1306="film &amp; video/science fiction","film &amp; video",N1306="film &amp; video/documentary","film &amp; video",N1306="film &amp; video/drama","film &amp; video",N1306="film &amp; video/shorts","film &amp; video",N1306="games/video games","games",N1306="games/tabletop games","games",N1306="games/mobile games","games",N1306="journalism/audio","journalism",N1306="photography/people","photography",N1306="photography/photobooks","photography",N1306="photography/places","photography",N1306="photography/nature","photography",N1306="music/electronic music","music",N1306="music/rock","music",N1306="music/indie rock","music",N1306="music/faith","music",N1306="publishing/children's books","publishing",N1306="publishing/art books","publishing",N1306="publishing/fiction","publishing",N1306="publishing/translations","publishing",N1306="music/pop","music",N1306="music/classical music","music",N1306="publishing/nonfiction","publishing",N1306="publishing/radio &amp; podcasts","publishing",N1306="music/world music","music",N1306="music/metal","music",N1306="music/jazz","music","TRUE","FALSE")</f>
        <v>technology</v>
      </c>
      <c r="R1306" t="str" cm="1">
        <f t="array" ref="R1306">_xlfn.IFS(N1306="food/small batch","small batch",N1306="food/restaurants","retaurants",N1306="food/food trucks","food trucks",N1306="theater/spaces","spaces",N1306="theater/musical","musical",N1306="theater/plays","plays",N1306="technology/web","web",N1306="technology/space exploration","space exploration",N1306="technology/makerspaces","makerspaces",N1306="technology/hardware","hardware",N1306="technology/gadgets","gadgets",N1306="technology/wearables","wearables",N1306="film &amp; video/television","television",N1306="film &amp; video/animation","animation",N1306="film &amp; video/science fiction","science fiction",N1306="film &amp; video/documentary","documentary",N1306="film &amp; video/drama","drama",N1306="film &amp; video/shorts","shorts",N1306="games/video games","video games",N1306="games/tabletop games","tabletop games",N1306="games/mobile games","mobile games",N1306="journalism/audio","audio",N1306="photography/people","people",N1306="photography/photobooks","photobooks",N1306="photography/places","places",N1306="photography/nature","nature",N1306="music/electronic music","electronic music",N1306="music/rock","rock",N1306="music/indie rock","indie rock",N1306="music/faith","faith",N1306="publishing/children's books","children's books",N1306="publishing/art books","art books",N1306="publishing/fiction","fiction",N1306="publishing/translations","translations",N1306="music/pop","pop",N1306="music/classical music","classical music",N1306="publishing/nonfiction","nonfiction",N1306="publishing/radio &amp; podcasts","radio &amp; podcasts",N1306="music/world music","world music",N1306="music/metal","metal",N1306="music/jazz","jazz","TRUE","FALSE")</f>
        <v>wearables</v>
      </c>
      <c r="S1306" s="5">
        <f t="shared" si="82"/>
        <v>42747.194502314815</v>
      </c>
      <c r="T1306" s="5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80"/>
        <v>25.976666666666663</v>
      </c>
      <c r="P1307" s="24">
        <f t="shared" si="81"/>
        <v>90.616279069767444</v>
      </c>
      <c r="Q1307" t="str" cm="1">
        <f t="array" ref="Q1307">_xlfn.IFS(N1307="food/small batch","food",N1307="food/restaurants","food",N1307="food/food trucks","food",N1307="theater/spaces","theater",N1307="theater/musical","theater",N1307="theater/plays","theater",N1307="technology/web","technology",N1307="technology/space exploration","technology",N1307="technology/makerspaces","technology",N1307="technology/hardware","technology",N1307="technology/gadgets","technology",N1307="technology/wearables","technology",N1307="film &amp; video/television","film &amp; video",N1307="film &amp; video/animation","film &amp; video",N1307="film &amp; video/science fiction","film &amp; video",N1307="film &amp; video/documentary","film &amp; video",N1307="film &amp; video/drama","film &amp; video",N1307="film &amp; video/shorts","film &amp; video",N1307="games/video games","games",N1307="games/tabletop games","games",N1307="games/mobile games","games",N1307="journalism/audio","journalism",N1307="photography/people","photography",N1307="photography/photobooks","photography",N1307="photography/places","photography",N1307="photography/nature","photography",N1307="music/electronic music","music",N1307="music/rock","music",N1307="music/indie rock","music",N1307="music/faith","music",N1307="publishing/children's books","publishing",N1307="publishing/art books","publishing",N1307="publishing/fiction","publishing",N1307="publishing/translations","publishing",N1307="music/pop","music",N1307="music/classical music","music",N1307="publishing/nonfiction","publishing",N1307="publishing/radio &amp; podcasts","publishing",N1307="music/world music","music",N1307="music/metal","music",N1307="music/jazz","music","TRUE","FALSE")</f>
        <v>technology</v>
      </c>
      <c r="R1307" t="str" cm="1">
        <f t="array" ref="R1307">_xlfn.IFS(N1307="food/small batch","small batch",N1307="food/restaurants","retaurants",N1307="food/food trucks","food trucks",N1307="theater/spaces","spaces",N1307="theater/musical","musical",N1307="theater/plays","plays",N1307="technology/web","web",N1307="technology/space exploration","space exploration",N1307="technology/makerspaces","makerspaces",N1307="technology/hardware","hardware",N1307="technology/gadgets","gadgets",N1307="technology/wearables","wearables",N1307="film &amp; video/television","television",N1307="film &amp; video/animation","animation",N1307="film &amp; video/science fiction","science fiction",N1307="film &amp; video/documentary","documentary",N1307="film &amp; video/drama","drama",N1307="film &amp; video/shorts","shorts",N1307="games/video games","video games",N1307="games/tabletop games","tabletop games",N1307="games/mobile games","mobile games",N1307="journalism/audio","audio",N1307="photography/people","people",N1307="photography/photobooks","photobooks",N1307="photography/places","places",N1307="photography/nature","nature",N1307="music/electronic music","electronic music",N1307="music/rock","rock",N1307="music/indie rock","indie rock",N1307="music/faith","faith",N1307="publishing/children's books","children's books",N1307="publishing/art books","art books",N1307="publishing/fiction","fiction",N1307="publishing/translations","translations",N1307="music/pop","pop",N1307="music/classical music","classical music",N1307="publishing/nonfiction","nonfiction",N1307="publishing/radio &amp; podcasts","radio &amp; podcasts",N1307="music/world music","world music",N1307="music/metal","metal",N1307="music/jazz","jazz","TRUE","FALSE")</f>
        <v>wearables</v>
      </c>
      <c r="S1307" s="5">
        <f t="shared" si="82"/>
        <v>42543.665601851855</v>
      </c>
      <c r="T1307" s="5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80"/>
        <v>65.24636363636364</v>
      </c>
      <c r="P1308" s="24">
        <f t="shared" si="81"/>
        <v>201.60393258426967</v>
      </c>
      <c r="Q1308" t="str" cm="1">
        <f t="array" ref="Q1308">_xlfn.IFS(N1308="food/small batch","food",N1308="food/restaurants","food",N1308="food/food trucks","food",N1308="theater/spaces","theater",N1308="theater/musical","theater",N1308="theater/plays","theater",N1308="technology/web","technology",N1308="technology/space exploration","technology",N1308="technology/makerspaces","technology",N1308="technology/hardware","technology",N1308="technology/gadgets","technology",N1308="technology/wearables","technology",N1308="film &amp; video/television","film &amp; video",N1308="film &amp; video/animation","film &amp; video",N1308="film &amp; video/science fiction","film &amp; video",N1308="film &amp; video/documentary","film &amp; video",N1308="film &amp; video/drama","film &amp; video",N1308="film &amp; video/shorts","film &amp; video",N1308="games/video games","games",N1308="games/tabletop games","games",N1308="games/mobile games","games",N1308="journalism/audio","journalism",N1308="photography/people","photography",N1308="photography/photobooks","photography",N1308="photography/places","photography",N1308="photography/nature","photography",N1308="music/electronic music","music",N1308="music/rock","music",N1308="music/indie rock","music",N1308="music/faith","music",N1308="publishing/children's books","publishing",N1308="publishing/art books","publishing",N1308="publishing/fiction","publishing",N1308="publishing/translations","publishing",N1308="music/pop","music",N1308="music/classical music","music",N1308="publishing/nonfiction","publishing",N1308="publishing/radio &amp; podcasts","publishing",N1308="music/world music","music",N1308="music/metal","music",N1308="music/jazz","music","TRUE","FALSE")</f>
        <v>technology</v>
      </c>
      <c r="R1308" t="str" cm="1">
        <f t="array" ref="R1308">_xlfn.IFS(N1308="food/small batch","small batch",N1308="food/restaurants","retaurants",N1308="food/food trucks","food trucks",N1308="theater/spaces","spaces",N1308="theater/musical","musical",N1308="theater/plays","plays",N1308="technology/web","web",N1308="technology/space exploration","space exploration",N1308="technology/makerspaces","makerspaces",N1308="technology/hardware","hardware",N1308="technology/gadgets","gadgets",N1308="technology/wearables","wearables",N1308="film &amp; video/television","television",N1308="film &amp; video/animation","animation",N1308="film &amp; video/science fiction","science fiction",N1308="film &amp; video/documentary","documentary",N1308="film &amp; video/drama","drama",N1308="film &amp; video/shorts","shorts",N1308="games/video games","video games",N1308="games/tabletop games","tabletop games",N1308="games/mobile games","mobile games",N1308="journalism/audio","audio",N1308="photography/people","people",N1308="photography/photobooks","photobooks",N1308="photography/places","places",N1308="photography/nature","nature",N1308="music/electronic music","electronic music",N1308="music/rock","rock",N1308="music/indie rock","indie rock",N1308="music/faith","faith",N1308="publishing/children's books","children's books",N1308="publishing/art books","art books",N1308="publishing/fiction","fiction",N1308="publishing/translations","translations",N1308="music/pop","pop",N1308="music/classical music","classical music",N1308="publishing/nonfiction","nonfiction",N1308="publishing/radio &amp; podcasts","radio &amp; podcasts",N1308="music/world music","world music",N1308="music/metal","metal",N1308="music/jazz","jazz","TRUE","FALSE")</f>
        <v>wearables</v>
      </c>
      <c r="S1308" s="5">
        <f t="shared" si="82"/>
        <v>41947.457569444443</v>
      </c>
      <c r="T1308" s="5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80"/>
        <v>11.514000000000001</v>
      </c>
      <c r="P1309" s="24">
        <f t="shared" si="81"/>
        <v>127.93333333333334</v>
      </c>
      <c r="Q1309" t="str" cm="1">
        <f t="array" ref="Q1309">_xlfn.IFS(N1309="food/small batch","food",N1309="food/restaurants","food",N1309="food/food trucks","food",N1309="theater/spaces","theater",N1309="theater/musical","theater",N1309="theater/plays","theater",N1309="technology/web","technology",N1309="technology/space exploration","technology",N1309="technology/makerspaces","technology",N1309="technology/hardware","technology",N1309="technology/gadgets","technology",N1309="technology/wearables","technology",N1309="film &amp; video/television","film &amp; video",N1309="film &amp; video/animation","film &amp; video",N1309="film &amp; video/science fiction","film &amp; video",N1309="film &amp; video/documentary","film &amp; video",N1309="film &amp; video/drama","film &amp; video",N1309="film &amp; video/shorts","film &amp; video",N1309="games/video games","games",N1309="games/tabletop games","games",N1309="games/mobile games","games",N1309="journalism/audio","journalism",N1309="photography/people","photography",N1309="photography/photobooks","photography",N1309="photography/places","photography",N1309="photography/nature","photography",N1309="music/electronic music","music",N1309="music/rock","music",N1309="music/indie rock","music",N1309="music/faith","music",N1309="publishing/children's books","publishing",N1309="publishing/art books","publishing",N1309="publishing/fiction","publishing",N1309="publishing/translations","publishing",N1309="music/pop","music",N1309="music/classical music","music",N1309="publishing/nonfiction","publishing",N1309="publishing/radio &amp; podcasts","publishing",N1309="music/world music","music",N1309="music/metal","music",N1309="music/jazz","music","TRUE","FALSE")</f>
        <v>technology</v>
      </c>
      <c r="R1309" t="str" cm="1">
        <f t="array" ref="R1309">_xlfn.IFS(N1309="food/small batch","small batch",N1309="food/restaurants","retaurants",N1309="food/food trucks","food trucks",N1309="theater/spaces","spaces",N1309="theater/musical","musical",N1309="theater/plays","plays",N1309="technology/web","web",N1309="technology/space exploration","space exploration",N1309="technology/makerspaces","makerspaces",N1309="technology/hardware","hardware",N1309="technology/gadgets","gadgets",N1309="technology/wearables","wearables",N1309="film &amp; video/television","television",N1309="film &amp; video/animation","animation",N1309="film &amp; video/science fiction","science fiction",N1309="film &amp; video/documentary","documentary",N1309="film &amp; video/drama","drama",N1309="film &amp; video/shorts","shorts",N1309="games/video games","video games",N1309="games/tabletop games","tabletop games",N1309="games/mobile games","mobile games",N1309="journalism/audio","audio",N1309="photography/people","people",N1309="photography/photobooks","photobooks",N1309="photography/places","places",N1309="photography/nature","nature",N1309="music/electronic music","electronic music",N1309="music/rock","rock",N1309="music/indie rock","indie rock",N1309="music/faith","faith",N1309="publishing/children's books","children's books",N1309="publishing/art books","art books",N1309="publishing/fiction","fiction",N1309="publishing/translations","translations",N1309="music/pop","pop",N1309="music/classical music","classical music",N1309="publishing/nonfiction","nonfiction",N1309="publishing/radio &amp; podcasts","radio &amp; podcasts",N1309="music/world music","world music",N1309="music/metal","metal",N1309="music/jazz","jazz","TRUE","FALSE")</f>
        <v>wearables</v>
      </c>
      <c r="S1309" s="5">
        <f t="shared" si="82"/>
        <v>42387.503229166665</v>
      </c>
      <c r="T1309" s="5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80"/>
        <v>11.360000000000001</v>
      </c>
      <c r="P1310" s="24">
        <f t="shared" si="81"/>
        <v>29.894736842105264</v>
      </c>
      <c r="Q1310" t="str" cm="1">
        <f t="array" ref="Q1310">_xlfn.IFS(N1310="food/small batch","food",N1310="food/restaurants","food",N1310="food/food trucks","food",N1310="theater/spaces","theater",N1310="theater/musical","theater",N1310="theater/plays","theater",N1310="technology/web","technology",N1310="technology/space exploration","technology",N1310="technology/makerspaces","technology",N1310="technology/hardware","technology",N1310="technology/gadgets","technology",N1310="technology/wearables","technology",N1310="film &amp; video/television","film &amp; video",N1310="film &amp; video/animation","film &amp; video",N1310="film &amp; video/science fiction","film &amp; video",N1310="film &amp; video/documentary","film &amp; video",N1310="film &amp; video/drama","film &amp; video",N1310="film &amp; video/shorts","film &amp; video",N1310="games/video games","games",N1310="games/tabletop games","games",N1310="games/mobile games","games",N1310="journalism/audio","journalism",N1310="photography/people","photography",N1310="photography/photobooks","photography",N1310="photography/places","photography",N1310="photography/nature","photography",N1310="music/electronic music","music",N1310="music/rock","music",N1310="music/indie rock","music",N1310="music/faith","music",N1310="publishing/children's books","publishing",N1310="publishing/art books","publishing",N1310="publishing/fiction","publishing",N1310="publishing/translations","publishing",N1310="music/pop","music",N1310="music/classical music","music",N1310="publishing/nonfiction","publishing",N1310="publishing/radio &amp; podcasts","publishing",N1310="music/world music","music",N1310="music/metal","music",N1310="music/jazz","music","TRUE","FALSE")</f>
        <v>technology</v>
      </c>
      <c r="R1310" t="str" cm="1">
        <f t="array" ref="R1310">_xlfn.IFS(N1310="food/small batch","small batch",N1310="food/restaurants","retaurants",N1310="food/food trucks","food trucks",N1310="theater/spaces","spaces",N1310="theater/musical","musical",N1310="theater/plays","plays",N1310="technology/web","web",N1310="technology/space exploration","space exploration",N1310="technology/makerspaces","makerspaces",N1310="technology/hardware","hardware",N1310="technology/gadgets","gadgets",N1310="technology/wearables","wearables",N1310="film &amp; video/television","television",N1310="film &amp; video/animation","animation",N1310="film &amp; video/science fiction","science fiction",N1310="film &amp; video/documentary","documentary",N1310="film &amp; video/drama","drama",N1310="film &amp; video/shorts","shorts",N1310="games/video games","video games",N1310="games/tabletop games","tabletop games",N1310="games/mobile games","mobile games",N1310="journalism/audio","audio",N1310="photography/people","people",N1310="photography/photobooks","photobooks",N1310="photography/places","places",N1310="photography/nature","nature",N1310="music/electronic music","electronic music",N1310="music/rock","rock",N1310="music/indie rock","indie rock",N1310="music/faith","faith",N1310="publishing/children's books","children's books",N1310="publishing/art books","art books",N1310="publishing/fiction","fiction",N1310="publishing/translations","translations",N1310="music/pop","pop",N1310="music/classical music","classical music",N1310="publishing/nonfiction","nonfiction",N1310="publishing/radio &amp; podcasts","radio &amp; podcasts",N1310="music/world music","world music",N1310="music/metal","metal",N1310="music/jazz","jazz","TRUE","FALSE")</f>
        <v>wearables</v>
      </c>
      <c r="S1310" s="5">
        <f t="shared" si="82"/>
        <v>42611.613564814819</v>
      </c>
      <c r="T1310" s="5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80"/>
        <v>111.99130434782609</v>
      </c>
      <c r="P1311" s="24">
        <f t="shared" si="81"/>
        <v>367.97142857142859</v>
      </c>
      <c r="Q1311" t="str" cm="1">
        <f t="array" ref="Q1311">_xlfn.IFS(N1311="food/small batch","food",N1311="food/restaurants","food",N1311="food/food trucks","food",N1311="theater/spaces","theater",N1311="theater/musical","theater",N1311="theater/plays","theater",N1311="technology/web","technology",N1311="technology/space exploration","technology",N1311="technology/makerspaces","technology",N1311="technology/hardware","technology",N1311="technology/gadgets","technology",N1311="technology/wearables","technology",N1311="film &amp; video/television","film &amp; video",N1311="film &amp; video/animation","film &amp; video",N1311="film &amp; video/science fiction","film &amp; video",N1311="film &amp; video/documentary","film &amp; video",N1311="film &amp; video/drama","film &amp; video",N1311="film &amp; video/shorts","film &amp; video",N1311="games/video games","games",N1311="games/tabletop games","games",N1311="games/mobile games","games",N1311="journalism/audio","journalism",N1311="photography/people","photography",N1311="photography/photobooks","photography",N1311="photography/places","photography",N1311="photography/nature","photography",N1311="music/electronic music","music",N1311="music/rock","music",N1311="music/indie rock","music",N1311="music/faith","music",N1311="publishing/children's books","publishing",N1311="publishing/art books","publishing",N1311="publishing/fiction","publishing",N1311="publishing/translations","publishing",N1311="music/pop","music",N1311="music/classical music","music",N1311="publishing/nonfiction","publishing",N1311="publishing/radio &amp; podcasts","publishing",N1311="music/world music","music",N1311="music/metal","music",N1311="music/jazz","music","TRUE","FALSE")</f>
        <v>technology</v>
      </c>
      <c r="R1311" t="str" cm="1">
        <f t="array" ref="R1311">_xlfn.IFS(N1311="food/small batch","small batch",N1311="food/restaurants","retaurants",N1311="food/food trucks","food trucks",N1311="theater/spaces","spaces",N1311="theater/musical","musical",N1311="theater/plays","plays",N1311="technology/web","web",N1311="technology/space exploration","space exploration",N1311="technology/makerspaces","makerspaces",N1311="technology/hardware","hardware",N1311="technology/gadgets","gadgets",N1311="technology/wearables","wearables",N1311="film &amp; video/television","television",N1311="film &amp; video/animation","animation",N1311="film &amp; video/science fiction","science fiction",N1311="film &amp; video/documentary","documentary",N1311="film &amp; video/drama","drama",N1311="film &amp; video/shorts","shorts",N1311="games/video games","video games",N1311="games/tabletop games","tabletop games",N1311="games/mobile games","mobile games",N1311="journalism/audio","audio",N1311="photography/people","people",N1311="photography/photobooks","photobooks",N1311="photography/places","places",N1311="photography/nature","nature",N1311="music/electronic music","electronic music",N1311="music/rock","rock",N1311="music/indie rock","indie rock",N1311="music/faith","faith",N1311="publishing/children's books","children's books",N1311="publishing/art books","art books",N1311="publishing/fiction","fiction",N1311="publishing/translations","translations",N1311="music/pop","pop",N1311="music/classical music","classical music",N1311="publishing/nonfiction","nonfiction",N1311="publishing/radio &amp; podcasts","radio &amp; podcasts",N1311="music/world music","world music",N1311="music/metal","metal",N1311="music/jazz","jazz","TRUE","FALSE")</f>
        <v>wearables</v>
      </c>
      <c r="S1311" s="5">
        <f t="shared" si="82"/>
        <v>42257.882731481484</v>
      </c>
      <c r="T1311" s="5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80"/>
        <v>15.5</v>
      </c>
      <c r="P1312" s="24">
        <f t="shared" si="81"/>
        <v>129.16666666666666</v>
      </c>
      <c r="Q1312" t="str" cm="1">
        <f t="array" ref="Q1312">_xlfn.IFS(N1312="food/small batch","food",N1312="food/restaurants","food",N1312="food/food trucks","food",N1312="theater/spaces","theater",N1312="theater/musical","theater",N1312="theater/plays","theater",N1312="technology/web","technology",N1312="technology/space exploration","technology",N1312="technology/makerspaces","technology",N1312="technology/hardware","technology",N1312="technology/gadgets","technology",N1312="technology/wearables","technology",N1312="film &amp; video/television","film &amp; video",N1312="film &amp; video/animation","film &amp; video",N1312="film &amp; video/science fiction","film &amp; video",N1312="film &amp; video/documentary","film &amp; video",N1312="film &amp; video/drama","film &amp; video",N1312="film &amp; video/shorts","film &amp; video",N1312="games/video games","games",N1312="games/tabletop games","games",N1312="games/mobile games","games",N1312="journalism/audio","journalism",N1312="photography/people","photography",N1312="photography/photobooks","photography",N1312="photography/places","photography",N1312="photography/nature","photography",N1312="music/electronic music","music",N1312="music/rock","music",N1312="music/indie rock","music",N1312="music/faith","music",N1312="publishing/children's books","publishing",N1312="publishing/art books","publishing",N1312="publishing/fiction","publishing",N1312="publishing/translations","publishing",N1312="music/pop","music",N1312="music/classical music","music",N1312="publishing/nonfiction","publishing",N1312="publishing/radio &amp; podcasts","publishing",N1312="music/world music","music",N1312="music/metal","music",N1312="music/jazz","music","TRUE","FALSE")</f>
        <v>technology</v>
      </c>
      <c r="R1312" t="str" cm="1">
        <f t="array" ref="R1312">_xlfn.IFS(N1312="food/small batch","small batch",N1312="food/restaurants","retaurants",N1312="food/food trucks","food trucks",N1312="theater/spaces","spaces",N1312="theater/musical","musical",N1312="theater/plays","plays",N1312="technology/web","web",N1312="technology/space exploration","space exploration",N1312="technology/makerspaces","makerspaces",N1312="technology/hardware","hardware",N1312="technology/gadgets","gadgets",N1312="technology/wearables","wearables",N1312="film &amp; video/television","television",N1312="film &amp; video/animation","animation",N1312="film &amp; video/science fiction","science fiction",N1312="film &amp; video/documentary","documentary",N1312="film &amp; video/drama","drama",N1312="film &amp; video/shorts","shorts",N1312="games/video games","video games",N1312="games/tabletop games","tabletop games",N1312="games/mobile games","mobile games",N1312="journalism/audio","audio",N1312="photography/people","people",N1312="photography/photobooks","photobooks",N1312="photography/places","places",N1312="photography/nature","nature",N1312="music/electronic music","electronic music",N1312="music/rock","rock",N1312="music/indie rock","indie rock",N1312="music/faith","faith",N1312="publishing/children's books","children's books",N1312="publishing/art books","art books",N1312="publishing/fiction","fiction",N1312="publishing/translations","translations",N1312="music/pop","pop",N1312="music/classical music","classical music",N1312="publishing/nonfiction","nonfiction",N1312="publishing/radio &amp; podcasts","radio &amp; podcasts",N1312="music/world music","world music",N1312="music/metal","metal",N1312="music/jazz","jazz","TRUE","FALSE")</f>
        <v>wearables</v>
      </c>
      <c r="S1312" s="5">
        <f t="shared" si="82"/>
        <v>42556.667245370365</v>
      </c>
      <c r="T1312" s="5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80"/>
        <v>32.027999999999999</v>
      </c>
      <c r="P1313" s="24">
        <f t="shared" si="81"/>
        <v>800.7</v>
      </c>
      <c r="Q1313" t="str" cm="1">
        <f t="array" ref="Q1313">_xlfn.IFS(N1313="food/small batch","food",N1313="food/restaurants","food",N1313="food/food trucks","food",N1313="theater/spaces","theater",N1313="theater/musical","theater",N1313="theater/plays","theater",N1313="technology/web","technology",N1313="technology/space exploration","technology",N1313="technology/makerspaces","technology",N1313="technology/hardware","technology",N1313="technology/gadgets","technology",N1313="technology/wearables","technology",N1313="film &amp; video/television","film &amp; video",N1313="film &amp; video/animation","film &amp; video",N1313="film &amp; video/science fiction","film &amp; video",N1313="film &amp; video/documentary","film &amp; video",N1313="film &amp; video/drama","film &amp; video",N1313="film &amp; video/shorts","film &amp; video",N1313="games/video games","games",N1313="games/tabletop games","games",N1313="games/mobile games","games",N1313="journalism/audio","journalism",N1313="photography/people","photography",N1313="photography/photobooks","photography",N1313="photography/places","photography",N1313="photography/nature","photography",N1313="music/electronic music","music",N1313="music/rock","music",N1313="music/indie rock","music",N1313="music/faith","music",N1313="publishing/children's books","publishing",N1313="publishing/art books","publishing",N1313="publishing/fiction","publishing",N1313="publishing/translations","publishing",N1313="music/pop","music",N1313="music/classical music","music",N1313="publishing/nonfiction","publishing",N1313="publishing/radio &amp; podcasts","publishing",N1313="music/world music","music",N1313="music/metal","music",N1313="music/jazz","music","TRUE","FALSE")</f>
        <v>technology</v>
      </c>
      <c r="R1313" t="str" cm="1">
        <f t="array" ref="R1313">_xlfn.IFS(N1313="food/small batch","small batch",N1313="food/restaurants","retaurants",N1313="food/food trucks","food trucks",N1313="theater/spaces","spaces",N1313="theater/musical","musical",N1313="theater/plays","plays",N1313="technology/web","web",N1313="technology/space exploration","space exploration",N1313="technology/makerspaces","makerspaces",N1313="technology/hardware","hardware",N1313="technology/gadgets","gadgets",N1313="technology/wearables","wearables",N1313="film &amp; video/television","television",N1313="film &amp; video/animation","animation",N1313="film &amp; video/science fiction","science fiction",N1313="film &amp; video/documentary","documentary",N1313="film &amp; video/drama","drama",N1313="film &amp; video/shorts","shorts",N1313="games/video games","video games",N1313="games/tabletop games","tabletop games",N1313="games/mobile games","mobile games",N1313="journalism/audio","audio",N1313="photography/people","people",N1313="photography/photobooks","photobooks",N1313="photography/places","places",N1313="photography/nature","nature",N1313="music/electronic music","electronic music",N1313="music/rock","rock",N1313="music/indie rock","indie rock",N1313="music/faith","faith",N1313="publishing/children's books","children's books",N1313="publishing/art books","art books",N1313="publishing/fiction","fiction",N1313="publishing/translations","translations",N1313="music/pop","pop",N1313="music/classical music","classical music",N1313="publishing/nonfiction","nonfiction",N1313="publishing/radio &amp; podcasts","radio &amp; podcasts",N1313="music/world music","world music",N1313="music/metal","metal",N1313="music/jazz","jazz","TRUE","FALSE")</f>
        <v>wearables</v>
      </c>
      <c r="S1313" s="5">
        <f t="shared" si="82"/>
        <v>42669.802303240736</v>
      </c>
      <c r="T1313" s="5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80"/>
        <v>0.60869565217391308</v>
      </c>
      <c r="P1314" s="24">
        <f t="shared" si="81"/>
        <v>28</v>
      </c>
      <c r="Q1314" t="str" cm="1">
        <f t="array" ref="Q1314">_xlfn.IFS(N1314="food/small batch","food",N1314="food/restaurants","food",N1314="food/food trucks","food",N1314="theater/spaces","theater",N1314="theater/musical","theater",N1314="theater/plays","theater",N1314="technology/web","technology",N1314="technology/space exploration","technology",N1314="technology/makerspaces","technology",N1314="technology/hardware","technology",N1314="technology/gadgets","technology",N1314="technology/wearables","technology",N1314="film &amp; video/television","film &amp; video",N1314="film &amp; video/animation","film &amp; video",N1314="film &amp; video/science fiction","film &amp; video",N1314="film &amp; video/documentary","film &amp; video",N1314="film &amp; video/drama","film &amp; video",N1314="film &amp; video/shorts","film &amp; video",N1314="games/video games","games",N1314="games/tabletop games","games",N1314="games/mobile games","games",N1314="journalism/audio","journalism",N1314="photography/people","photography",N1314="photography/photobooks","photography",N1314="photography/places","photography",N1314="photography/nature","photography",N1314="music/electronic music","music",N1314="music/rock","music",N1314="music/indie rock","music",N1314="music/faith","music",N1314="publishing/children's books","publishing",N1314="publishing/art books","publishing",N1314="publishing/fiction","publishing",N1314="publishing/translations","publishing",N1314="music/pop","music",N1314="music/classical music","music",N1314="publishing/nonfiction","publishing",N1314="publishing/radio &amp; podcasts","publishing",N1314="music/world music","music",N1314="music/metal","music",N1314="music/jazz","music","TRUE","FALSE")</f>
        <v>technology</v>
      </c>
      <c r="R1314" t="str" cm="1">
        <f t="array" ref="R1314">_xlfn.IFS(N1314="food/small batch","small batch",N1314="food/restaurants","retaurants",N1314="food/food trucks","food trucks",N1314="theater/spaces","spaces",N1314="theater/musical","musical",N1314="theater/plays","plays",N1314="technology/web","web",N1314="technology/space exploration","space exploration",N1314="technology/makerspaces","makerspaces",N1314="technology/hardware","hardware",N1314="technology/gadgets","gadgets",N1314="technology/wearables","wearables",N1314="film &amp; video/television","television",N1314="film &amp; video/animation","animation",N1314="film &amp; video/science fiction","science fiction",N1314="film &amp; video/documentary","documentary",N1314="film &amp; video/drama","drama",N1314="film &amp; video/shorts","shorts",N1314="games/video games","video games",N1314="games/tabletop games","tabletop games",N1314="games/mobile games","mobile games",N1314="journalism/audio","audio",N1314="photography/people","people",N1314="photography/photobooks","photobooks",N1314="photography/places","places",N1314="photography/nature","nature",N1314="music/electronic music","electronic music",N1314="music/rock","rock",N1314="music/indie rock","indie rock",N1314="music/faith","faith",N1314="publishing/children's books","children's books",N1314="publishing/art books","art books",N1314="publishing/fiction","fiction",N1314="publishing/translations","translations",N1314="music/pop","pop",N1314="music/classical music","classical music",N1314="publishing/nonfiction","nonfiction",N1314="publishing/radio &amp; podcasts","radio &amp; podcasts",N1314="music/world music","world music",N1314="music/metal","metal",N1314="music/jazz","jazz","TRUE","FALSE")</f>
        <v>wearables</v>
      </c>
      <c r="S1314" s="5">
        <f t="shared" si="82"/>
        <v>42082.702800925923</v>
      </c>
      <c r="T1314" s="5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80"/>
        <v>31.114999999999998</v>
      </c>
      <c r="P1315" s="24">
        <f t="shared" si="81"/>
        <v>102.01639344262296</v>
      </c>
      <c r="Q1315" t="str" cm="1">
        <f t="array" ref="Q1315">_xlfn.IFS(N1315="food/small batch","food",N1315="food/restaurants","food",N1315="food/food trucks","food",N1315="theater/spaces","theater",N1315="theater/musical","theater",N1315="theater/plays","theater",N1315="technology/web","technology",N1315="technology/space exploration","technology",N1315="technology/makerspaces","technology",N1315="technology/hardware","technology",N1315="technology/gadgets","technology",N1315="technology/wearables","technology",N1315="film &amp; video/television","film &amp; video",N1315="film &amp; video/animation","film &amp; video",N1315="film &amp; video/science fiction","film &amp; video",N1315="film &amp; video/documentary","film &amp; video",N1315="film &amp; video/drama","film &amp; video",N1315="film &amp; video/shorts","film &amp; video",N1315="games/video games","games",N1315="games/tabletop games","games",N1315="games/mobile games","games",N1315="journalism/audio","journalism",N1315="photography/people","photography",N1315="photography/photobooks","photography",N1315="photography/places","photography",N1315="photography/nature","photography",N1315="music/electronic music","music",N1315="music/rock","music",N1315="music/indie rock","music",N1315="music/faith","music",N1315="publishing/children's books","publishing",N1315="publishing/art books","publishing",N1315="publishing/fiction","publishing",N1315="publishing/translations","publishing",N1315="music/pop","music",N1315="music/classical music","music",N1315="publishing/nonfiction","publishing",N1315="publishing/radio &amp; podcasts","publishing",N1315="music/world music","music",N1315="music/metal","music",N1315="music/jazz","music","TRUE","FALSE")</f>
        <v>technology</v>
      </c>
      <c r="R1315" t="str" cm="1">
        <f t="array" ref="R1315">_xlfn.IFS(N1315="food/small batch","small batch",N1315="food/restaurants","retaurants",N1315="food/food trucks","food trucks",N1315="theater/spaces","spaces",N1315="theater/musical","musical",N1315="theater/plays","plays",N1315="technology/web","web",N1315="technology/space exploration","space exploration",N1315="technology/makerspaces","makerspaces",N1315="technology/hardware","hardware",N1315="technology/gadgets","gadgets",N1315="technology/wearables","wearables",N1315="film &amp; video/television","television",N1315="film &amp; video/animation","animation",N1315="film &amp; video/science fiction","science fiction",N1315="film &amp; video/documentary","documentary",N1315="film &amp; video/drama","drama",N1315="film &amp; video/shorts","shorts",N1315="games/video games","video games",N1315="games/tabletop games","tabletop games",N1315="games/mobile games","mobile games",N1315="journalism/audio","audio",N1315="photography/people","people",N1315="photography/photobooks","photobooks",N1315="photography/places","places",N1315="photography/nature","nature",N1315="music/electronic music","electronic music",N1315="music/rock","rock",N1315="music/indie rock","indie rock",N1315="music/faith","faith",N1315="publishing/children's books","children's books",N1315="publishing/art books","art books",N1315="publishing/fiction","fiction",N1315="publishing/translations","translations",N1315="music/pop","pop",N1315="music/classical music","classical music",N1315="publishing/nonfiction","nonfiction",N1315="publishing/radio &amp; podcasts","radio &amp; podcasts",N1315="music/world music","world music",N1315="music/metal","metal",N1315="music/jazz","jazz","TRUE","FALSE")</f>
        <v>wearables</v>
      </c>
      <c r="S1315" s="5">
        <f t="shared" si="82"/>
        <v>42402.709652777776</v>
      </c>
      <c r="T1315" s="5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80"/>
        <v>1.1266666666666667</v>
      </c>
      <c r="P1316" s="24">
        <f t="shared" si="81"/>
        <v>184.36363636363637</v>
      </c>
      <c r="Q1316" t="str" cm="1">
        <f t="array" ref="Q1316">_xlfn.IFS(N1316="food/small batch","food",N1316="food/restaurants","food",N1316="food/food trucks","food",N1316="theater/spaces","theater",N1316="theater/musical","theater",N1316="theater/plays","theater",N1316="technology/web","technology",N1316="technology/space exploration","technology",N1316="technology/makerspaces","technology",N1316="technology/hardware","technology",N1316="technology/gadgets","technology",N1316="technology/wearables","technology",N1316="film &amp; video/television","film &amp; video",N1316="film &amp; video/animation","film &amp; video",N1316="film &amp; video/science fiction","film &amp; video",N1316="film &amp; video/documentary","film &amp; video",N1316="film &amp; video/drama","film &amp; video",N1316="film &amp; video/shorts","film &amp; video",N1316="games/video games","games",N1316="games/tabletop games","games",N1316="games/mobile games","games",N1316="journalism/audio","journalism",N1316="photography/people","photography",N1316="photography/photobooks","photography",N1316="photography/places","photography",N1316="photography/nature","photography",N1316="music/electronic music","music",N1316="music/rock","music",N1316="music/indie rock","music",N1316="music/faith","music",N1316="publishing/children's books","publishing",N1316="publishing/art books","publishing",N1316="publishing/fiction","publishing",N1316="publishing/translations","publishing",N1316="music/pop","music",N1316="music/classical music","music",N1316="publishing/nonfiction","publishing",N1316="publishing/radio &amp; podcasts","publishing",N1316="music/world music","music",N1316="music/metal","music",N1316="music/jazz","music","TRUE","FALSE")</f>
        <v>technology</v>
      </c>
      <c r="R1316" t="str" cm="1">
        <f t="array" ref="R1316">_xlfn.IFS(N1316="food/small batch","small batch",N1316="food/restaurants","retaurants",N1316="food/food trucks","food trucks",N1316="theater/spaces","spaces",N1316="theater/musical","musical",N1316="theater/plays","plays",N1316="technology/web","web",N1316="technology/space exploration","space exploration",N1316="technology/makerspaces","makerspaces",N1316="technology/hardware","hardware",N1316="technology/gadgets","gadgets",N1316="technology/wearables","wearables",N1316="film &amp; video/television","television",N1316="film &amp; video/animation","animation",N1316="film &amp; video/science fiction","science fiction",N1316="film &amp; video/documentary","documentary",N1316="film &amp; video/drama","drama",N1316="film &amp; video/shorts","shorts",N1316="games/video games","video games",N1316="games/tabletop games","tabletop games",N1316="games/mobile games","mobile games",N1316="journalism/audio","audio",N1316="photography/people","people",N1316="photography/photobooks","photobooks",N1316="photography/places","places",N1316="photography/nature","nature",N1316="music/electronic music","electronic music",N1316="music/rock","rock",N1316="music/indie rock","indie rock",N1316="music/faith","faith",N1316="publishing/children's books","children's books",N1316="publishing/art books","art books",N1316="publishing/fiction","fiction",N1316="publishing/translations","translations",N1316="music/pop","pop",N1316="music/classical music","classical music",N1316="publishing/nonfiction","nonfiction",N1316="publishing/radio &amp; podcasts","radio &amp; podcasts",N1316="music/world music","world music",N1316="music/metal","metal",N1316="music/jazz","jazz","TRUE","FALSE")</f>
        <v>wearables</v>
      </c>
      <c r="S1316" s="5">
        <f t="shared" si="82"/>
        <v>42604.669675925921</v>
      </c>
      <c r="T1316" s="5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80"/>
        <v>40.404000000000003</v>
      </c>
      <c r="P1317" s="24">
        <f t="shared" si="81"/>
        <v>162.91935483870967</v>
      </c>
      <c r="Q1317" t="str" cm="1">
        <f t="array" ref="Q1317">_xlfn.IFS(N1317="food/small batch","food",N1317="food/restaurants","food",N1317="food/food trucks","food",N1317="theater/spaces","theater",N1317="theater/musical","theater",N1317="theater/plays","theater",N1317="technology/web","technology",N1317="technology/space exploration","technology",N1317="technology/makerspaces","technology",N1317="technology/hardware","technology",N1317="technology/gadgets","technology",N1317="technology/wearables","technology",N1317="film &amp; video/television","film &amp; video",N1317="film &amp; video/animation","film &amp; video",N1317="film &amp; video/science fiction","film &amp; video",N1317="film &amp; video/documentary","film &amp; video",N1317="film &amp; video/drama","film &amp; video",N1317="film &amp; video/shorts","film &amp; video",N1317="games/video games","games",N1317="games/tabletop games","games",N1317="games/mobile games","games",N1317="journalism/audio","journalism",N1317="photography/people","photography",N1317="photography/photobooks","photography",N1317="photography/places","photography",N1317="photography/nature","photography",N1317="music/electronic music","music",N1317="music/rock","music",N1317="music/indie rock","music",N1317="music/faith","music",N1317="publishing/children's books","publishing",N1317="publishing/art books","publishing",N1317="publishing/fiction","publishing",N1317="publishing/translations","publishing",N1317="music/pop","music",N1317="music/classical music","music",N1317="publishing/nonfiction","publishing",N1317="publishing/radio &amp; podcasts","publishing",N1317="music/world music","music",N1317="music/metal","music",N1317="music/jazz","music","TRUE","FALSE")</f>
        <v>technology</v>
      </c>
      <c r="R1317" t="str" cm="1">
        <f t="array" ref="R1317">_xlfn.IFS(N1317="food/small batch","small batch",N1317="food/restaurants","retaurants",N1317="food/food trucks","food trucks",N1317="theater/spaces","spaces",N1317="theater/musical","musical",N1317="theater/plays","plays",N1317="technology/web","web",N1317="technology/space exploration","space exploration",N1317="technology/makerspaces","makerspaces",N1317="technology/hardware","hardware",N1317="technology/gadgets","gadgets",N1317="technology/wearables","wearables",N1317="film &amp; video/television","television",N1317="film &amp; video/animation","animation",N1317="film &amp; video/science fiction","science fiction",N1317="film &amp; video/documentary","documentary",N1317="film &amp; video/drama","drama",N1317="film &amp; video/shorts","shorts",N1317="games/video games","video games",N1317="games/tabletop games","tabletop games",N1317="games/mobile games","mobile games",N1317="journalism/audio","audio",N1317="photography/people","people",N1317="photography/photobooks","photobooks",N1317="photography/places","places",N1317="photography/nature","nature",N1317="music/electronic music","electronic music",N1317="music/rock","rock",N1317="music/indie rock","indie rock",N1317="music/faith","faith",N1317="publishing/children's books","children's books",N1317="publishing/art books","art books",N1317="publishing/fiction","fiction",N1317="publishing/translations","translations",N1317="music/pop","pop",N1317="music/classical music","classical music",N1317="publishing/nonfiction","nonfiction",N1317="publishing/radio &amp; podcasts","radio &amp; podcasts",N1317="music/world music","world music",N1317="music/metal","metal",N1317="music/jazz","jazz","TRUE","FALSE")</f>
        <v>wearables</v>
      </c>
      <c r="S1317" s="5">
        <f t="shared" si="82"/>
        <v>42278.498240740737</v>
      </c>
      <c r="T1317" s="5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80"/>
        <v>1.3333333333333333E-3</v>
      </c>
      <c r="P1318" s="24">
        <f t="shared" si="81"/>
        <v>1</v>
      </c>
      <c r="Q1318" t="str" cm="1">
        <f t="array" ref="Q1318">_xlfn.IFS(N1318="food/small batch","food",N1318="food/restaurants","food",N1318="food/food trucks","food",N1318="theater/spaces","theater",N1318="theater/musical","theater",N1318="theater/plays","theater",N1318="technology/web","technology",N1318="technology/space exploration","technology",N1318="technology/makerspaces","technology",N1318="technology/hardware","technology",N1318="technology/gadgets","technology",N1318="technology/wearables","technology",N1318="film &amp; video/television","film &amp; video",N1318="film &amp; video/animation","film &amp; video",N1318="film &amp; video/science fiction","film &amp; video",N1318="film &amp; video/documentary","film &amp; video",N1318="film &amp; video/drama","film &amp; video",N1318="film &amp; video/shorts","film &amp; video",N1318="games/video games","games",N1318="games/tabletop games","games",N1318="games/mobile games","games",N1318="journalism/audio","journalism",N1318="photography/people","photography",N1318="photography/photobooks","photography",N1318="photography/places","photography",N1318="photography/nature","photography",N1318="music/electronic music","music",N1318="music/rock","music",N1318="music/indie rock","music",N1318="music/faith","music",N1318="publishing/children's books","publishing",N1318="publishing/art books","publishing",N1318="publishing/fiction","publishing",N1318="publishing/translations","publishing",N1318="music/pop","music",N1318="music/classical music","music",N1318="publishing/nonfiction","publishing",N1318="publishing/radio &amp; podcasts","publishing",N1318="music/world music","music",N1318="music/metal","music",N1318="music/jazz","music","TRUE","FALSE")</f>
        <v>technology</v>
      </c>
      <c r="R1318" t="str" cm="1">
        <f t="array" ref="R1318">_xlfn.IFS(N1318="food/small batch","small batch",N1318="food/restaurants","retaurants",N1318="food/food trucks","food trucks",N1318="theater/spaces","spaces",N1318="theater/musical","musical",N1318="theater/plays","plays",N1318="technology/web","web",N1318="technology/space exploration","space exploration",N1318="technology/makerspaces","makerspaces",N1318="technology/hardware","hardware",N1318="technology/gadgets","gadgets",N1318="technology/wearables","wearables",N1318="film &amp; video/television","television",N1318="film &amp; video/animation","animation",N1318="film &amp; video/science fiction","science fiction",N1318="film &amp; video/documentary","documentary",N1318="film &amp; video/drama","drama",N1318="film &amp; video/shorts","shorts",N1318="games/video games","video games",N1318="games/tabletop games","tabletop games",N1318="games/mobile games","mobile games",N1318="journalism/audio","audio",N1318="photography/people","people",N1318="photography/photobooks","photobooks",N1318="photography/places","places",N1318="photography/nature","nature",N1318="music/electronic music","electronic music",N1318="music/rock","rock",N1318="music/indie rock","indie rock",N1318="music/faith","faith",N1318="publishing/children's books","children's books",N1318="publishing/art books","art books",N1318="publishing/fiction","fiction",N1318="publishing/translations","translations",N1318="music/pop","pop",N1318="music/classical music","classical music",N1318="publishing/nonfiction","nonfiction",N1318="publishing/radio &amp; podcasts","radio &amp; podcasts",N1318="music/world music","world music",N1318="music/metal","metal",N1318="music/jazz","jazz","TRUE","FALSE")</f>
        <v>wearables</v>
      </c>
      <c r="S1318" s="5">
        <f t="shared" si="82"/>
        <v>42393.961909722217</v>
      </c>
      <c r="T1318" s="5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80"/>
        <v>5.7334999999999994</v>
      </c>
      <c r="P1319" s="24">
        <f t="shared" si="81"/>
        <v>603.52631578947364</v>
      </c>
      <c r="Q1319" t="str" cm="1">
        <f t="array" ref="Q1319">_xlfn.IFS(N1319="food/small batch","food",N1319="food/restaurants","food",N1319="food/food trucks","food",N1319="theater/spaces","theater",N1319="theater/musical","theater",N1319="theater/plays","theater",N1319="technology/web","technology",N1319="technology/space exploration","technology",N1319="technology/makerspaces","technology",N1319="technology/hardware","technology",N1319="technology/gadgets","technology",N1319="technology/wearables","technology",N1319="film &amp; video/television","film &amp; video",N1319="film &amp; video/animation","film &amp; video",N1319="film &amp; video/science fiction","film &amp; video",N1319="film &amp; video/documentary","film &amp; video",N1319="film &amp; video/drama","film &amp; video",N1319="film &amp; video/shorts","film &amp; video",N1319="games/video games","games",N1319="games/tabletop games","games",N1319="games/mobile games","games",N1319="journalism/audio","journalism",N1319="photography/people","photography",N1319="photography/photobooks","photography",N1319="photography/places","photography",N1319="photography/nature","photography",N1319="music/electronic music","music",N1319="music/rock","music",N1319="music/indie rock","music",N1319="music/faith","music",N1319="publishing/children's books","publishing",N1319="publishing/art books","publishing",N1319="publishing/fiction","publishing",N1319="publishing/translations","publishing",N1319="music/pop","music",N1319="music/classical music","music",N1319="publishing/nonfiction","publishing",N1319="publishing/radio &amp; podcasts","publishing",N1319="music/world music","music",N1319="music/metal","music",N1319="music/jazz","music","TRUE","FALSE")</f>
        <v>technology</v>
      </c>
      <c r="R1319" t="str" cm="1">
        <f t="array" ref="R1319">_xlfn.IFS(N1319="food/small batch","small batch",N1319="food/restaurants","retaurants",N1319="food/food trucks","food trucks",N1319="theater/spaces","spaces",N1319="theater/musical","musical",N1319="theater/plays","plays",N1319="technology/web","web",N1319="technology/space exploration","space exploration",N1319="technology/makerspaces","makerspaces",N1319="technology/hardware","hardware",N1319="technology/gadgets","gadgets",N1319="technology/wearables","wearables",N1319="film &amp; video/television","television",N1319="film &amp; video/animation","animation",N1319="film &amp; video/science fiction","science fiction",N1319="film &amp; video/documentary","documentary",N1319="film &amp; video/drama","drama",N1319="film &amp; video/shorts","shorts",N1319="games/video games","video games",N1319="games/tabletop games","tabletop games",N1319="games/mobile games","mobile games",N1319="journalism/audio","audio",N1319="photography/people","people",N1319="photography/photobooks","photobooks",N1319="photography/places","places",N1319="photography/nature","nature",N1319="music/electronic music","electronic music",N1319="music/rock","rock",N1319="music/indie rock","indie rock",N1319="music/faith","faith",N1319="publishing/children's books","children's books",N1319="publishing/art books","art books",N1319="publishing/fiction","fiction",N1319="publishing/translations","translations",N1319="music/pop","pop",N1319="music/classical music","classical music",N1319="publishing/nonfiction","nonfiction",N1319="publishing/radio &amp; podcasts","radio &amp; podcasts",N1319="music/world music","world music",N1319="music/metal","metal",N1319="music/jazz","jazz","TRUE","FALSE")</f>
        <v>wearables</v>
      </c>
      <c r="S1319" s="5">
        <f t="shared" si="82"/>
        <v>42520.235486111109</v>
      </c>
      <c r="T1319" s="5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80"/>
        <v>15.324999999999999</v>
      </c>
      <c r="P1320" s="24">
        <f t="shared" si="81"/>
        <v>45.407407407407405</v>
      </c>
      <c r="Q1320" t="str" cm="1">
        <f t="array" ref="Q1320">_xlfn.IFS(N1320="food/small batch","food",N1320="food/restaurants","food",N1320="food/food trucks","food",N1320="theater/spaces","theater",N1320="theater/musical","theater",N1320="theater/plays","theater",N1320="technology/web","technology",N1320="technology/space exploration","technology",N1320="technology/makerspaces","technology",N1320="technology/hardware","technology",N1320="technology/gadgets","technology",N1320="technology/wearables","technology",N1320="film &amp; video/television","film &amp; video",N1320="film &amp; video/animation","film &amp; video",N1320="film &amp; video/science fiction","film &amp; video",N1320="film &amp; video/documentary","film &amp; video",N1320="film &amp; video/drama","film &amp; video",N1320="film &amp; video/shorts","film &amp; video",N1320="games/video games","games",N1320="games/tabletop games","games",N1320="games/mobile games","games",N1320="journalism/audio","journalism",N1320="photography/people","photography",N1320="photography/photobooks","photography",N1320="photography/places","photography",N1320="photography/nature","photography",N1320="music/electronic music","music",N1320="music/rock","music",N1320="music/indie rock","music",N1320="music/faith","music",N1320="publishing/children's books","publishing",N1320="publishing/art books","publishing",N1320="publishing/fiction","publishing",N1320="publishing/translations","publishing",N1320="music/pop","music",N1320="music/classical music","music",N1320="publishing/nonfiction","publishing",N1320="publishing/radio &amp; podcasts","publishing",N1320="music/world music","music",N1320="music/metal","music",N1320="music/jazz","music","TRUE","FALSE")</f>
        <v>technology</v>
      </c>
      <c r="R1320" t="str" cm="1">
        <f t="array" ref="R1320">_xlfn.IFS(N1320="food/small batch","small batch",N1320="food/restaurants","retaurants",N1320="food/food trucks","food trucks",N1320="theater/spaces","spaces",N1320="theater/musical","musical",N1320="theater/plays","plays",N1320="technology/web","web",N1320="technology/space exploration","space exploration",N1320="technology/makerspaces","makerspaces",N1320="technology/hardware","hardware",N1320="technology/gadgets","gadgets",N1320="technology/wearables","wearables",N1320="film &amp; video/television","television",N1320="film &amp; video/animation","animation",N1320="film &amp; video/science fiction","science fiction",N1320="film &amp; video/documentary","documentary",N1320="film &amp; video/drama","drama",N1320="film &amp; video/shorts","shorts",N1320="games/video games","video games",N1320="games/tabletop games","tabletop games",N1320="games/mobile games","mobile games",N1320="journalism/audio","audio",N1320="photography/people","people",N1320="photography/photobooks","photobooks",N1320="photography/places","places",N1320="photography/nature","nature",N1320="music/electronic music","electronic music",N1320="music/rock","rock",N1320="music/indie rock","indie rock",N1320="music/faith","faith",N1320="publishing/children's books","children's books",N1320="publishing/art books","art books",N1320="publishing/fiction","fiction",N1320="publishing/translations","translations",N1320="music/pop","pop",N1320="music/classical music","classical music",N1320="publishing/nonfiction","nonfiction",N1320="publishing/radio &amp; podcasts","radio &amp; podcasts",N1320="music/world music","world music",N1320="music/metal","metal",N1320="music/jazz","jazz","TRUE","FALSE")</f>
        <v>wearables</v>
      </c>
      <c r="S1320" s="5">
        <f t="shared" si="82"/>
        <v>41985.043657407412</v>
      </c>
      <c r="T1320" s="5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80"/>
        <v>15.103448275862069</v>
      </c>
      <c r="P1321" s="24">
        <f t="shared" si="81"/>
        <v>97.333333333333329</v>
      </c>
      <c r="Q1321" t="str" cm="1">
        <f t="array" ref="Q1321">_xlfn.IFS(N1321="food/small batch","food",N1321="food/restaurants","food",N1321="food/food trucks","food",N1321="theater/spaces","theater",N1321="theater/musical","theater",N1321="theater/plays","theater",N1321="technology/web","technology",N1321="technology/space exploration","technology",N1321="technology/makerspaces","technology",N1321="technology/hardware","technology",N1321="technology/gadgets","technology",N1321="technology/wearables","technology",N1321="film &amp; video/television","film &amp; video",N1321="film &amp; video/animation","film &amp; video",N1321="film &amp; video/science fiction","film &amp; video",N1321="film &amp; video/documentary","film &amp; video",N1321="film &amp; video/drama","film &amp; video",N1321="film &amp; video/shorts","film &amp; video",N1321="games/video games","games",N1321="games/tabletop games","games",N1321="games/mobile games","games",N1321="journalism/audio","journalism",N1321="photography/people","photography",N1321="photography/photobooks","photography",N1321="photography/places","photography",N1321="photography/nature","photography",N1321="music/electronic music","music",N1321="music/rock","music",N1321="music/indie rock","music",N1321="music/faith","music",N1321="publishing/children's books","publishing",N1321="publishing/art books","publishing",N1321="publishing/fiction","publishing",N1321="publishing/translations","publishing",N1321="music/pop","music",N1321="music/classical music","music",N1321="publishing/nonfiction","publishing",N1321="publishing/radio &amp; podcasts","publishing",N1321="music/world music","music",N1321="music/metal","music",N1321="music/jazz","music","TRUE","FALSE")</f>
        <v>technology</v>
      </c>
      <c r="R1321" t="str" cm="1">
        <f t="array" ref="R1321">_xlfn.IFS(N1321="food/small batch","small batch",N1321="food/restaurants","retaurants",N1321="food/food trucks","food trucks",N1321="theater/spaces","spaces",N1321="theater/musical","musical",N1321="theater/plays","plays",N1321="technology/web","web",N1321="technology/space exploration","space exploration",N1321="technology/makerspaces","makerspaces",N1321="technology/hardware","hardware",N1321="technology/gadgets","gadgets",N1321="technology/wearables","wearables",N1321="film &amp; video/television","television",N1321="film &amp; video/animation","animation",N1321="film &amp; video/science fiction","science fiction",N1321="film &amp; video/documentary","documentary",N1321="film &amp; video/drama","drama",N1321="film &amp; video/shorts","shorts",N1321="games/video games","video games",N1321="games/tabletop games","tabletop games",N1321="games/mobile games","mobile games",N1321="journalism/audio","audio",N1321="photography/people","people",N1321="photography/photobooks","photobooks",N1321="photography/places","places",N1321="photography/nature","nature",N1321="music/electronic music","electronic music",N1321="music/rock","rock",N1321="music/indie rock","indie rock",N1321="music/faith","faith",N1321="publishing/children's books","children's books",N1321="publishing/art books","art books",N1321="publishing/fiction","fiction",N1321="publishing/translations","translations",N1321="music/pop","pop",N1321="music/classical music","classical music",N1321="publishing/nonfiction","nonfiction",N1321="publishing/radio &amp; podcasts","radio &amp; podcasts",N1321="music/world music","world music",N1321="music/metal","metal",N1321="music/jazz","jazz","TRUE","FALSE")</f>
        <v>wearables</v>
      </c>
      <c r="S1321" s="5">
        <f t="shared" si="82"/>
        <v>41816.812094907407</v>
      </c>
      <c r="T1321" s="5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80"/>
        <v>0.503</v>
      </c>
      <c r="P1322" s="24">
        <f t="shared" si="81"/>
        <v>167.66666666666666</v>
      </c>
      <c r="Q1322" t="str" cm="1">
        <f t="array" ref="Q1322">_xlfn.IFS(N1322="food/small batch","food",N1322="food/restaurants","food",N1322="food/food trucks","food",N1322="theater/spaces","theater",N1322="theater/musical","theater",N1322="theater/plays","theater",N1322="technology/web","technology",N1322="technology/space exploration","technology",N1322="technology/makerspaces","technology",N1322="technology/hardware","technology",N1322="technology/gadgets","technology",N1322="technology/wearables","technology",N1322="film &amp; video/television","film &amp; video",N1322="film &amp; video/animation","film &amp; video",N1322="film &amp; video/science fiction","film &amp; video",N1322="film &amp; video/documentary","film &amp; video",N1322="film &amp; video/drama","film &amp; video",N1322="film &amp; video/shorts","film &amp; video",N1322="games/video games","games",N1322="games/tabletop games","games",N1322="games/mobile games","games",N1322="journalism/audio","journalism",N1322="photography/people","photography",N1322="photography/photobooks","photography",N1322="photography/places","photography",N1322="photography/nature","photography",N1322="music/electronic music","music",N1322="music/rock","music",N1322="music/indie rock","music",N1322="music/faith","music",N1322="publishing/children's books","publishing",N1322="publishing/art books","publishing",N1322="publishing/fiction","publishing",N1322="publishing/translations","publishing",N1322="music/pop","music",N1322="music/classical music","music",N1322="publishing/nonfiction","publishing",N1322="publishing/radio &amp; podcasts","publishing",N1322="music/world music","music",N1322="music/metal","music",N1322="music/jazz","music","TRUE","FALSE")</f>
        <v>technology</v>
      </c>
      <c r="R1322" t="str" cm="1">
        <f t="array" ref="R1322">_xlfn.IFS(N1322="food/small batch","small batch",N1322="food/restaurants","retaurants",N1322="food/food trucks","food trucks",N1322="theater/spaces","spaces",N1322="theater/musical","musical",N1322="theater/plays","plays",N1322="technology/web","web",N1322="technology/space exploration","space exploration",N1322="technology/makerspaces","makerspaces",N1322="technology/hardware","hardware",N1322="technology/gadgets","gadgets",N1322="technology/wearables","wearables",N1322="film &amp; video/television","television",N1322="film &amp; video/animation","animation",N1322="film &amp; video/science fiction","science fiction",N1322="film &amp; video/documentary","documentary",N1322="film &amp; video/drama","drama",N1322="film &amp; video/shorts","shorts",N1322="games/video games","video games",N1322="games/tabletop games","tabletop games",N1322="games/mobile games","mobile games",N1322="journalism/audio","audio",N1322="photography/people","people",N1322="photography/photobooks","photobooks",N1322="photography/places","places",N1322="photography/nature","nature",N1322="music/electronic music","electronic music",N1322="music/rock","rock",N1322="music/indie rock","indie rock",N1322="music/faith","faith",N1322="publishing/children's books","children's books",N1322="publishing/art books","art books",N1322="publishing/fiction","fiction",N1322="publishing/translations","translations",N1322="music/pop","pop",N1322="music/classical music","classical music",N1322="publishing/nonfiction","nonfiction",N1322="publishing/radio &amp; podcasts","radio &amp; podcasts",N1322="music/world music","world music",N1322="music/metal","metal",N1322="music/jazz","jazz","TRUE","FALSE")</f>
        <v>wearables</v>
      </c>
      <c r="S1322" s="5">
        <f t="shared" si="82"/>
        <v>42705.690347222218</v>
      </c>
      <c r="T1322" s="5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80"/>
        <v>1.3028138528138529</v>
      </c>
      <c r="P1323" s="24">
        <f t="shared" si="81"/>
        <v>859.85714285714289</v>
      </c>
      <c r="Q1323" t="str" cm="1">
        <f t="array" ref="Q1323">_xlfn.IFS(N1323="food/small batch","food",N1323="food/restaurants","food",N1323="food/food trucks","food",N1323="theater/spaces","theater",N1323="theater/musical","theater",N1323="theater/plays","theater",N1323="technology/web","technology",N1323="technology/space exploration","technology",N1323="technology/makerspaces","technology",N1323="technology/hardware","technology",N1323="technology/gadgets","technology",N1323="technology/wearables","technology",N1323="film &amp; video/television","film &amp; video",N1323="film &amp; video/animation","film &amp; video",N1323="film &amp; video/science fiction","film &amp; video",N1323="film &amp; video/documentary","film &amp; video",N1323="film &amp; video/drama","film &amp; video",N1323="film &amp; video/shorts","film &amp; video",N1323="games/video games","games",N1323="games/tabletop games","games",N1323="games/mobile games","games",N1323="journalism/audio","journalism",N1323="photography/people","photography",N1323="photography/photobooks","photography",N1323="photography/places","photography",N1323="photography/nature","photography",N1323="music/electronic music","music",N1323="music/rock","music",N1323="music/indie rock","music",N1323="music/faith","music",N1323="publishing/children's books","publishing",N1323="publishing/art books","publishing",N1323="publishing/fiction","publishing",N1323="publishing/translations","publishing",N1323="music/pop","music",N1323="music/classical music","music",N1323="publishing/nonfiction","publishing",N1323="publishing/radio &amp; podcasts","publishing",N1323="music/world music","music",N1323="music/metal","music",N1323="music/jazz","music","TRUE","FALSE")</f>
        <v>technology</v>
      </c>
      <c r="R1323" t="str" cm="1">
        <f t="array" ref="R1323">_xlfn.IFS(N1323="food/small batch","small batch",N1323="food/restaurants","retaurants",N1323="food/food trucks","food trucks",N1323="theater/spaces","spaces",N1323="theater/musical","musical",N1323="theater/plays","plays",N1323="technology/web","web",N1323="technology/space exploration","space exploration",N1323="technology/makerspaces","makerspaces",N1323="technology/hardware","hardware",N1323="technology/gadgets","gadgets",N1323="technology/wearables","wearables",N1323="film &amp; video/television","television",N1323="film &amp; video/animation","animation",N1323="film &amp; video/science fiction","science fiction",N1323="film &amp; video/documentary","documentary",N1323="film &amp; video/drama","drama",N1323="film &amp; video/shorts","shorts",N1323="games/video games","video games",N1323="games/tabletop games","tabletop games",N1323="games/mobile games","mobile games",N1323="journalism/audio","audio",N1323="photography/people","people",N1323="photography/photobooks","photobooks",N1323="photography/places","places",N1323="photography/nature","nature",N1323="music/electronic music","electronic music",N1323="music/rock","rock",N1323="music/indie rock","indie rock",N1323="music/faith","faith",N1323="publishing/children's books","children's books",N1323="publishing/art books","art books",N1323="publishing/fiction","fiction",N1323="publishing/translations","translations",N1323="music/pop","pop",N1323="music/classical music","classical music",N1323="publishing/nonfiction","nonfiction",N1323="publishing/radio &amp; podcasts","radio &amp; podcasts",N1323="music/world music","world music",N1323="music/metal","metal",N1323="music/jazz","jazz","TRUE","FALSE")</f>
        <v>wearables</v>
      </c>
      <c r="S1323" s="5">
        <f t="shared" si="82"/>
        <v>42697.74927083333</v>
      </c>
      <c r="T1323" s="5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80"/>
        <v>0.30285714285714288</v>
      </c>
      <c r="P1324" s="24">
        <f t="shared" si="81"/>
        <v>26.5</v>
      </c>
      <c r="Q1324" t="str" cm="1">
        <f t="array" ref="Q1324">_xlfn.IFS(N1324="food/small batch","food",N1324="food/restaurants","food",N1324="food/food trucks","food",N1324="theater/spaces","theater",N1324="theater/musical","theater",N1324="theater/plays","theater",N1324="technology/web","technology",N1324="technology/space exploration","technology",N1324="technology/makerspaces","technology",N1324="technology/hardware","technology",N1324="technology/gadgets","technology",N1324="technology/wearables","technology",N1324="film &amp; video/television","film &amp; video",N1324="film &amp; video/animation","film &amp; video",N1324="film &amp; video/science fiction","film &amp; video",N1324="film &amp; video/documentary","film &amp; video",N1324="film &amp; video/drama","film &amp; video",N1324="film &amp; video/shorts","film &amp; video",N1324="games/video games","games",N1324="games/tabletop games","games",N1324="games/mobile games","games",N1324="journalism/audio","journalism",N1324="photography/people","photography",N1324="photography/photobooks","photography",N1324="photography/places","photography",N1324="photography/nature","photography",N1324="music/electronic music","music",N1324="music/rock","music",N1324="music/indie rock","music",N1324="music/faith","music",N1324="publishing/children's books","publishing",N1324="publishing/art books","publishing",N1324="publishing/fiction","publishing",N1324="publishing/translations","publishing",N1324="music/pop","music",N1324="music/classical music","music",N1324="publishing/nonfiction","publishing",N1324="publishing/radio &amp; podcasts","publishing",N1324="music/world music","music",N1324="music/metal","music",N1324="music/jazz","music","TRUE","FALSE")</f>
        <v>technology</v>
      </c>
      <c r="R1324" t="str" cm="1">
        <f t="array" ref="R1324">_xlfn.IFS(N1324="food/small batch","small batch",N1324="food/restaurants","retaurants",N1324="food/food trucks","food trucks",N1324="theater/spaces","spaces",N1324="theater/musical","musical",N1324="theater/plays","plays",N1324="technology/web","web",N1324="technology/space exploration","space exploration",N1324="technology/makerspaces","makerspaces",N1324="technology/hardware","hardware",N1324="technology/gadgets","gadgets",N1324="technology/wearables","wearables",N1324="film &amp; video/television","television",N1324="film &amp; video/animation","animation",N1324="film &amp; video/science fiction","science fiction",N1324="film &amp; video/documentary","documentary",N1324="film &amp; video/drama","drama",N1324="film &amp; video/shorts","shorts",N1324="games/video games","video games",N1324="games/tabletop games","tabletop games",N1324="games/mobile games","mobile games",N1324="journalism/audio","audio",N1324="photography/people","people",N1324="photography/photobooks","photobooks",N1324="photography/places","places",N1324="photography/nature","nature",N1324="music/electronic music","electronic music",N1324="music/rock","rock",N1324="music/indie rock","indie rock",N1324="music/faith","faith",N1324="publishing/children's books","children's books",N1324="publishing/art books","art books",N1324="publishing/fiction","fiction",N1324="publishing/translations","translations",N1324="music/pop","pop",N1324="music/classical music","classical music",N1324="publishing/nonfiction","nonfiction",N1324="publishing/radio &amp; podcasts","radio &amp; podcasts",N1324="music/world music","world music",N1324="music/metal","metal",N1324="music/jazz","jazz","TRUE","FALSE")</f>
        <v>wearables</v>
      </c>
      <c r="S1324" s="5">
        <f t="shared" si="82"/>
        <v>42115.656539351854</v>
      </c>
      <c r="T1324" s="5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80"/>
        <v>8.8800000000000008</v>
      </c>
      <c r="P1325" s="24">
        <f t="shared" si="81"/>
        <v>30.272727272727273</v>
      </c>
      <c r="Q1325" t="str" cm="1">
        <f t="array" ref="Q1325">_xlfn.IFS(N1325="food/small batch","food",N1325="food/restaurants","food",N1325="food/food trucks","food",N1325="theater/spaces","theater",N1325="theater/musical","theater",N1325="theater/plays","theater",N1325="technology/web","technology",N1325="technology/space exploration","technology",N1325="technology/makerspaces","technology",N1325="technology/hardware","technology",N1325="technology/gadgets","technology",N1325="technology/wearables","technology",N1325="film &amp; video/television","film &amp; video",N1325="film &amp; video/animation","film &amp; video",N1325="film &amp; video/science fiction","film &amp; video",N1325="film &amp; video/documentary","film &amp; video",N1325="film &amp; video/drama","film &amp; video",N1325="film &amp; video/shorts","film &amp; video",N1325="games/video games","games",N1325="games/tabletop games","games",N1325="games/mobile games","games",N1325="journalism/audio","journalism",N1325="photography/people","photography",N1325="photography/photobooks","photography",N1325="photography/places","photography",N1325="photography/nature","photography",N1325="music/electronic music","music",N1325="music/rock","music",N1325="music/indie rock","music",N1325="music/faith","music",N1325="publishing/children's books","publishing",N1325="publishing/art books","publishing",N1325="publishing/fiction","publishing",N1325="publishing/translations","publishing",N1325="music/pop","music",N1325="music/classical music","music",N1325="publishing/nonfiction","publishing",N1325="publishing/radio &amp; podcasts","publishing",N1325="music/world music","music",N1325="music/metal","music",N1325="music/jazz","music","TRUE","FALSE")</f>
        <v>technology</v>
      </c>
      <c r="R1325" t="str" cm="1">
        <f t="array" ref="R1325">_xlfn.IFS(N1325="food/small batch","small batch",N1325="food/restaurants","retaurants",N1325="food/food trucks","food trucks",N1325="theater/spaces","spaces",N1325="theater/musical","musical",N1325="theater/plays","plays",N1325="technology/web","web",N1325="technology/space exploration","space exploration",N1325="technology/makerspaces","makerspaces",N1325="technology/hardware","hardware",N1325="technology/gadgets","gadgets",N1325="technology/wearables","wearables",N1325="film &amp; video/television","television",N1325="film &amp; video/animation","animation",N1325="film &amp; video/science fiction","science fiction",N1325="film &amp; video/documentary","documentary",N1325="film &amp; video/drama","drama",N1325="film &amp; video/shorts","shorts",N1325="games/video games","video games",N1325="games/tabletop games","tabletop games",N1325="games/mobile games","mobile games",N1325="journalism/audio","audio",N1325="photography/people","people",N1325="photography/photobooks","photobooks",N1325="photography/places","places",N1325="photography/nature","nature",N1325="music/electronic music","electronic music",N1325="music/rock","rock",N1325="music/indie rock","indie rock",N1325="music/faith","faith",N1325="publishing/children's books","children's books",N1325="publishing/art books","art books",N1325="publishing/fiction","fiction",N1325="publishing/translations","translations",N1325="music/pop","pop",N1325="music/classical music","classical music",N1325="publishing/nonfiction","nonfiction",N1325="publishing/radio &amp; podcasts","radio &amp; podcasts",N1325="music/world music","world music",N1325="music/metal","metal",N1325="music/jazz","jazz","TRUE","FALSE")</f>
        <v>wearables</v>
      </c>
      <c r="S1325" s="5">
        <f t="shared" si="82"/>
        <v>42451.698449074072</v>
      </c>
      <c r="T1325" s="5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80"/>
        <v>9.84</v>
      </c>
      <c r="P1326" s="24">
        <f t="shared" si="81"/>
        <v>54.666666666666664</v>
      </c>
      <c r="Q1326" t="str" cm="1">
        <f t="array" ref="Q1326">_xlfn.IFS(N1326="food/small batch","food",N1326="food/restaurants","food",N1326="food/food trucks","food",N1326="theater/spaces","theater",N1326="theater/musical","theater",N1326="theater/plays","theater",N1326="technology/web","technology",N1326="technology/space exploration","technology",N1326="technology/makerspaces","technology",N1326="technology/hardware","technology",N1326="technology/gadgets","technology",N1326="technology/wearables","technology",N1326="film &amp; video/television","film &amp; video",N1326="film &amp; video/animation","film &amp; video",N1326="film &amp; video/science fiction","film &amp; video",N1326="film &amp; video/documentary","film &amp; video",N1326="film &amp; video/drama","film &amp; video",N1326="film &amp; video/shorts","film &amp; video",N1326="games/video games","games",N1326="games/tabletop games","games",N1326="games/mobile games","games",N1326="journalism/audio","journalism",N1326="photography/people","photography",N1326="photography/photobooks","photography",N1326="photography/places","photography",N1326="photography/nature","photography",N1326="music/electronic music","music",N1326="music/rock","music",N1326="music/indie rock","music",N1326="music/faith","music",N1326="publishing/children's books","publishing",N1326="publishing/art books","publishing",N1326="publishing/fiction","publishing",N1326="publishing/translations","publishing",N1326="music/pop","music",N1326="music/classical music","music",N1326="publishing/nonfiction","publishing",N1326="publishing/radio &amp; podcasts","publishing",N1326="music/world music","music",N1326="music/metal","music",N1326="music/jazz","music","TRUE","FALSE")</f>
        <v>technology</v>
      </c>
      <c r="R1326" t="str" cm="1">
        <f t="array" ref="R1326">_xlfn.IFS(N1326="food/small batch","small batch",N1326="food/restaurants","retaurants",N1326="food/food trucks","food trucks",N1326="theater/spaces","spaces",N1326="theater/musical","musical",N1326="theater/plays","plays",N1326="technology/web","web",N1326="technology/space exploration","space exploration",N1326="technology/makerspaces","makerspaces",N1326="technology/hardware","hardware",N1326="technology/gadgets","gadgets",N1326="technology/wearables","wearables",N1326="film &amp; video/television","television",N1326="film &amp; video/animation","animation",N1326="film &amp; video/science fiction","science fiction",N1326="film &amp; video/documentary","documentary",N1326="film &amp; video/drama","drama",N1326="film &amp; video/shorts","shorts",N1326="games/video games","video games",N1326="games/tabletop games","tabletop games",N1326="games/mobile games","mobile games",N1326="journalism/audio","audio",N1326="photography/people","people",N1326="photography/photobooks","photobooks",N1326="photography/places","places",N1326="photography/nature","nature",N1326="music/electronic music","electronic music",N1326="music/rock","rock",N1326="music/indie rock","indie rock",N1326="music/faith","faith",N1326="publishing/children's books","children's books",N1326="publishing/art books","art books",N1326="publishing/fiction","fiction",N1326="publishing/translations","translations",N1326="music/pop","pop",N1326="music/classical music","classical music",N1326="publishing/nonfiction","nonfiction",N1326="publishing/radio &amp; podcasts","radio &amp; podcasts",N1326="music/world music","world music",N1326="music/metal","metal",N1326="music/jazz","jazz","TRUE","FALSE")</f>
        <v>wearables</v>
      </c>
      <c r="S1326" s="5">
        <f t="shared" si="82"/>
        <v>42626.633703703701</v>
      </c>
      <c r="T1326" s="5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80"/>
        <v>2.4299999999999997</v>
      </c>
      <c r="P1327" s="24">
        <f t="shared" si="81"/>
        <v>60.75</v>
      </c>
      <c r="Q1327" t="str" cm="1">
        <f t="array" ref="Q1327">_xlfn.IFS(N1327="food/small batch","food",N1327="food/restaurants","food",N1327="food/food trucks","food",N1327="theater/spaces","theater",N1327="theater/musical","theater",N1327="theater/plays","theater",N1327="technology/web","technology",N1327="technology/space exploration","technology",N1327="technology/makerspaces","technology",N1327="technology/hardware","technology",N1327="technology/gadgets","technology",N1327="technology/wearables","technology",N1327="film &amp; video/television","film &amp; video",N1327="film &amp; video/animation","film &amp; video",N1327="film &amp; video/science fiction","film &amp; video",N1327="film &amp; video/documentary","film &amp; video",N1327="film &amp; video/drama","film &amp; video",N1327="film &amp; video/shorts","film &amp; video",N1327="games/video games","games",N1327="games/tabletop games","games",N1327="games/mobile games","games",N1327="journalism/audio","journalism",N1327="photography/people","photography",N1327="photography/photobooks","photography",N1327="photography/places","photography",N1327="photography/nature","photography",N1327="music/electronic music","music",N1327="music/rock","music",N1327="music/indie rock","music",N1327="music/faith","music",N1327="publishing/children's books","publishing",N1327="publishing/art books","publishing",N1327="publishing/fiction","publishing",N1327="publishing/translations","publishing",N1327="music/pop","music",N1327="music/classical music","music",N1327="publishing/nonfiction","publishing",N1327="publishing/radio &amp; podcasts","publishing",N1327="music/world music","music",N1327="music/metal","music",N1327="music/jazz","music","TRUE","FALSE")</f>
        <v>technology</v>
      </c>
      <c r="R1327" t="str" cm="1">
        <f t="array" ref="R1327">_xlfn.IFS(N1327="food/small batch","small batch",N1327="food/restaurants","retaurants",N1327="food/food trucks","food trucks",N1327="theater/spaces","spaces",N1327="theater/musical","musical",N1327="theater/plays","plays",N1327="technology/web","web",N1327="technology/space exploration","space exploration",N1327="technology/makerspaces","makerspaces",N1327="technology/hardware","hardware",N1327="technology/gadgets","gadgets",N1327="technology/wearables","wearables",N1327="film &amp; video/television","television",N1327="film &amp; video/animation","animation",N1327="film &amp; video/science fiction","science fiction",N1327="film &amp; video/documentary","documentary",N1327="film &amp; video/drama","drama",N1327="film &amp; video/shorts","shorts",N1327="games/video games","video games",N1327="games/tabletop games","tabletop games",N1327="games/mobile games","mobile games",N1327="journalism/audio","audio",N1327="photography/people","people",N1327="photography/photobooks","photobooks",N1327="photography/places","places",N1327="photography/nature","nature",N1327="music/electronic music","electronic music",N1327="music/rock","rock",N1327="music/indie rock","indie rock",N1327="music/faith","faith",N1327="publishing/children's books","children's books",N1327="publishing/art books","art books",N1327="publishing/fiction","fiction",N1327="publishing/translations","translations",N1327="music/pop","pop",N1327="music/classical music","classical music",N1327="publishing/nonfiction","nonfiction",N1327="publishing/radio &amp; podcasts","radio &amp; podcasts",N1327="music/world music","world music",N1327="music/metal","metal",N1327="music/jazz","jazz","TRUE","FALSE")</f>
        <v>wearables</v>
      </c>
      <c r="S1327" s="5">
        <f t="shared" si="82"/>
        <v>42704.086053240739</v>
      </c>
      <c r="T1327" s="5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80"/>
        <v>1.1299999999999999</v>
      </c>
      <c r="P1328" s="24">
        <f t="shared" si="81"/>
        <v>102.72727272727273</v>
      </c>
      <c r="Q1328" t="str" cm="1">
        <f t="array" ref="Q1328">_xlfn.IFS(N1328="food/small batch","food",N1328="food/restaurants","food",N1328="food/food trucks","food",N1328="theater/spaces","theater",N1328="theater/musical","theater",N1328="theater/plays","theater",N1328="technology/web","technology",N1328="technology/space exploration","technology",N1328="technology/makerspaces","technology",N1328="technology/hardware","technology",N1328="technology/gadgets","technology",N1328="technology/wearables","technology",N1328="film &amp; video/television","film &amp; video",N1328="film &amp; video/animation","film &amp; video",N1328="film &amp; video/science fiction","film &amp; video",N1328="film &amp; video/documentary","film &amp; video",N1328="film &amp; video/drama","film &amp; video",N1328="film &amp; video/shorts","film &amp; video",N1328="games/video games","games",N1328="games/tabletop games","games",N1328="games/mobile games","games",N1328="journalism/audio","journalism",N1328="photography/people","photography",N1328="photography/photobooks","photography",N1328="photography/places","photography",N1328="photography/nature","photography",N1328="music/electronic music","music",N1328="music/rock","music",N1328="music/indie rock","music",N1328="music/faith","music",N1328="publishing/children's books","publishing",N1328="publishing/art books","publishing",N1328="publishing/fiction","publishing",N1328="publishing/translations","publishing",N1328="music/pop","music",N1328="music/classical music","music",N1328="publishing/nonfiction","publishing",N1328="publishing/radio &amp; podcasts","publishing",N1328="music/world music","music",N1328="music/metal","music",N1328="music/jazz","music","TRUE","FALSE")</f>
        <v>technology</v>
      </c>
      <c r="R1328" t="str" cm="1">
        <f t="array" ref="R1328">_xlfn.IFS(N1328="food/small batch","small batch",N1328="food/restaurants","retaurants",N1328="food/food trucks","food trucks",N1328="theater/spaces","spaces",N1328="theater/musical","musical",N1328="theater/plays","plays",N1328="technology/web","web",N1328="technology/space exploration","space exploration",N1328="technology/makerspaces","makerspaces",N1328="technology/hardware","hardware",N1328="technology/gadgets","gadgets",N1328="technology/wearables","wearables",N1328="film &amp; video/television","television",N1328="film &amp; video/animation","animation",N1328="film &amp; video/science fiction","science fiction",N1328="film &amp; video/documentary","documentary",N1328="film &amp; video/drama","drama",N1328="film &amp; video/shorts","shorts",N1328="games/video games","video games",N1328="games/tabletop games","tabletop games",N1328="games/mobile games","mobile games",N1328="journalism/audio","audio",N1328="photography/people","people",N1328="photography/photobooks","photobooks",N1328="photography/places","places",N1328="photography/nature","nature",N1328="music/electronic music","electronic music",N1328="music/rock","rock",N1328="music/indie rock","indie rock",N1328="music/faith","faith",N1328="publishing/children's books","children's books",N1328="publishing/art books","art books",N1328="publishing/fiction","fiction",N1328="publishing/translations","translations",N1328="music/pop","pop",N1328="music/classical music","classical music",N1328="publishing/nonfiction","nonfiction",N1328="publishing/radio &amp; podcasts","radio &amp; podcasts",N1328="music/world music","world music",N1328="music/metal","metal",N1328="music/jazz","jazz","TRUE","FALSE")</f>
        <v>wearables</v>
      </c>
      <c r="S1328" s="5">
        <f t="shared" si="82"/>
        <v>41974.791990740734</v>
      </c>
      <c r="T1328" s="5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80"/>
        <v>3.5520833333333335</v>
      </c>
      <c r="P1329" s="24">
        <f t="shared" si="81"/>
        <v>41.585365853658537</v>
      </c>
      <c r="Q1329" t="str" cm="1">
        <f t="array" ref="Q1329">_xlfn.IFS(N1329="food/small batch","food",N1329="food/restaurants","food",N1329="food/food trucks","food",N1329="theater/spaces","theater",N1329="theater/musical","theater",N1329="theater/plays","theater",N1329="technology/web","technology",N1329="technology/space exploration","technology",N1329="technology/makerspaces","technology",N1329="technology/hardware","technology",N1329="technology/gadgets","technology",N1329="technology/wearables","technology",N1329="film &amp; video/television","film &amp; video",N1329="film &amp; video/animation","film &amp; video",N1329="film &amp; video/science fiction","film &amp; video",N1329="film &amp; video/documentary","film &amp; video",N1329="film &amp; video/drama","film &amp; video",N1329="film &amp; video/shorts","film &amp; video",N1329="games/video games","games",N1329="games/tabletop games","games",N1329="games/mobile games","games",N1329="journalism/audio","journalism",N1329="photography/people","photography",N1329="photography/photobooks","photography",N1329="photography/places","photography",N1329="photography/nature","photography",N1329="music/electronic music","music",N1329="music/rock","music",N1329="music/indie rock","music",N1329="music/faith","music",N1329="publishing/children's books","publishing",N1329="publishing/art books","publishing",N1329="publishing/fiction","publishing",N1329="publishing/translations","publishing",N1329="music/pop","music",N1329="music/classical music","music",N1329="publishing/nonfiction","publishing",N1329="publishing/radio &amp; podcasts","publishing",N1329="music/world music","music",N1329="music/metal","music",N1329="music/jazz","music","TRUE","FALSE")</f>
        <v>technology</v>
      </c>
      <c r="R1329" t="str" cm="1">
        <f t="array" ref="R1329">_xlfn.IFS(N1329="food/small batch","small batch",N1329="food/restaurants","retaurants",N1329="food/food trucks","food trucks",N1329="theater/spaces","spaces",N1329="theater/musical","musical",N1329="theater/plays","plays",N1329="technology/web","web",N1329="technology/space exploration","space exploration",N1329="technology/makerspaces","makerspaces",N1329="technology/hardware","hardware",N1329="technology/gadgets","gadgets",N1329="technology/wearables","wearables",N1329="film &amp; video/television","television",N1329="film &amp; video/animation","animation",N1329="film &amp; video/science fiction","science fiction",N1329="film &amp; video/documentary","documentary",N1329="film &amp; video/drama","drama",N1329="film &amp; video/shorts","shorts",N1329="games/video games","video games",N1329="games/tabletop games","tabletop games",N1329="games/mobile games","mobile games",N1329="journalism/audio","audio",N1329="photography/people","people",N1329="photography/photobooks","photobooks",N1329="photography/places","places",N1329="photography/nature","nature",N1329="music/electronic music","electronic music",N1329="music/rock","rock",N1329="music/indie rock","indie rock",N1329="music/faith","faith",N1329="publishing/children's books","children's books",N1329="publishing/art books","art books",N1329="publishing/fiction","fiction",N1329="publishing/translations","translations",N1329="music/pop","pop",N1329="music/classical music","classical music",N1329="publishing/nonfiction","nonfiction",N1329="publishing/radio &amp; podcasts","radio &amp; podcasts",N1329="music/world music","world music",N1329="music/metal","metal",N1329="music/jazz","jazz","TRUE","FALSE")</f>
        <v>wearables</v>
      </c>
      <c r="S1329" s="5">
        <f t="shared" si="82"/>
        <v>42123.678645833337</v>
      </c>
      <c r="T1329" s="5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80"/>
        <v>2.3306666666666667</v>
      </c>
      <c r="P1330" s="24">
        <f t="shared" si="81"/>
        <v>116.53333333333333</v>
      </c>
      <c r="Q1330" t="str" cm="1">
        <f t="array" ref="Q1330">_xlfn.IFS(N1330="food/small batch","food",N1330="food/restaurants","food",N1330="food/food trucks","food",N1330="theater/spaces","theater",N1330="theater/musical","theater",N1330="theater/plays","theater",N1330="technology/web","technology",N1330="technology/space exploration","technology",N1330="technology/makerspaces","technology",N1330="technology/hardware","technology",N1330="technology/gadgets","technology",N1330="technology/wearables","technology",N1330="film &amp; video/television","film &amp; video",N1330="film &amp; video/animation","film &amp; video",N1330="film &amp; video/science fiction","film &amp; video",N1330="film &amp; video/documentary","film &amp; video",N1330="film &amp; video/drama","film &amp; video",N1330="film &amp; video/shorts","film &amp; video",N1330="games/video games","games",N1330="games/tabletop games","games",N1330="games/mobile games","games",N1330="journalism/audio","journalism",N1330="photography/people","photography",N1330="photography/photobooks","photography",N1330="photography/places","photography",N1330="photography/nature","photography",N1330="music/electronic music","music",N1330="music/rock","music",N1330="music/indie rock","music",N1330="music/faith","music",N1330="publishing/children's books","publishing",N1330="publishing/art books","publishing",N1330="publishing/fiction","publishing",N1330="publishing/translations","publishing",N1330="music/pop","music",N1330="music/classical music","music",N1330="publishing/nonfiction","publishing",N1330="publishing/radio &amp; podcasts","publishing",N1330="music/world music","music",N1330="music/metal","music",N1330="music/jazz","music","TRUE","FALSE")</f>
        <v>technology</v>
      </c>
      <c r="R1330" t="str" cm="1">
        <f t="array" ref="R1330">_xlfn.IFS(N1330="food/small batch","small batch",N1330="food/restaurants","retaurants",N1330="food/food trucks","food trucks",N1330="theater/spaces","spaces",N1330="theater/musical","musical",N1330="theater/plays","plays",N1330="technology/web","web",N1330="technology/space exploration","space exploration",N1330="technology/makerspaces","makerspaces",N1330="technology/hardware","hardware",N1330="technology/gadgets","gadgets",N1330="technology/wearables","wearables",N1330="film &amp; video/television","television",N1330="film &amp; video/animation","animation",N1330="film &amp; video/science fiction","science fiction",N1330="film &amp; video/documentary","documentary",N1330="film &amp; video/drama","drama",N1330="film &amp; video/shorts","shorts",N1330="games/video games","video games",N1330="games/tabletop games","tabletop games",N1330="games/mobile games","mobile games",N1330="journalism/audio","audio",N1330="photography/people","people",N1330="photography/photobooks","photobooks",N1330="photography/places","places",N1330="photography/nature","nature",N1330="music/electronic music","electronic music",N1330="music/rock","rock",N1330="music/indie rock","indie rock",N1330="music/faith","faith",N1330="publishing/children's books","children's books",N1330="publishing/art books","art books",N1330="publishing/fiction","fiction",N1330="publishing/translations","translations",N1330="music/pop","pop",N1330="music/classical music","classical music",N1330="publishing/nonfiction","nonfiction",N1330="publishing/radio &amp; podcasts","radio &amp; podcasts",N1330="music/world music","world music",N1330="music/metal","metal",N1330="music/jazz","jazz","TRUE","FALSE")</f>
        <v>wearables</v>
      </c>
      <c r="S1330" s="5">
        <f t="shared" si="82"/>
        <v>42612.642754629633</v>
      </c>
      <c r="T1330" s="5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80"/>
        <v>0.81600000000000006</v>
      </c>
      <c r="P1331" s="24">
        <f t="shared" si="81"/>
        <v>45.333333333333336</v>
      </c>
      <c r="Q1331" t="str" cm="1">
        <f t="array" ref="Q1331">_xlfn.IFS(N1331="food/small batch","food",N1331="food/restaurants","food",N1331="food/food trucks","food",N1331="theater/spaces","theater",N1331="theater/musical","theater",N1331="theater/plays","theater",N1331="technology/web","technology",N1331="technology/space exploration","technology",N1331="technology/makerspaces","technology",N1331="technology/hardware","technology",N1331="technology/gadgets","technology",N1331="technology/wearables","technology",N1331="film &amp; video/television","film &amp; video",N1331="film &amp; video/animation","film &amp; video",N1331="film &amp; video/science fiction","film &amp; video",N1331="film &amp; video/documentary","film &amp; video",N1331="film &amp; video/drama","film &amp; video",N1331="film &amp; video/shorts","film &amp; video",N1331="games/video games","games",N1331="games/tabletop games","games",N1331="games/mobile games","games",N1331="journalism/audio","journalism",N1331="photography/people","photography",N1331="photography/photobooks","photography",N1331="photography/places","photography",N1331="photography/nature","photography",N1331="music/electronic music","music",N1331="music/rock","music",N1331="music/indie rock","music",N1331="music/faith","music",N1331="publishing/children's books","publishing",N1331="publishing/art books","publishing",N1331="publishing/fiction","publishing",N1331="publishing/translations","publishing",N1331="music/pop","music",N1331="music/classical music","music",N1331="publishing/nonfiction","publishing",N1331="publishing/radio &amp; podcasts","publishing",N1331="music/world music","music",N1331="music/metal","music",N1331="music/jazz","music","TRUE","FALSE")</f>
        <v>technology</v>
      </c>
      <c r="R1331" t="str" cm="1">
        <f t="array" ref="R1331">_xlfn.IFS(N1331="food/small batch","small batch",N1331="food/restaurants","retaurants",N1331="food/food trucks","food trucks",N1331="theater/spaces","spaces",N1331="theater/musical","musical",N1331="theater/plays","plays",N1331="technology/web","web",N1331="technology/space exploration","space exploration",N1331="technology/makerspaces","makerspaces",N1331="technology/hardware","hardware",N1331="technology/gadgets","gadgets",N1331="technology/wearables","wearables",N1331="film &amp; video/television","television",N1331="film &amp; video/animation","animation",N1331="film &amp; video/science fiction","science fiction",N1331="film &amp; video/documentary","documentary",N1331="film &amp; video/drama","drama",N1331="film &amp; video/shorts","shorts",N1331="games/video games","video games",N1331="games/tabletop games","tabletop games",N1331="games/mobile games","mobile games",N1331="journalism/audio","audio",N1331="photography/people","people",N1331="photography/photobooks","photobooks",N1331="photography/places","places",N1331="photography/nature","nature",N1331="music/electronic music","electronic music",N1331="music/rock","rock",N1331="music/indie rock","indie rock",N1331="music/faith","faith",N1331="publishing/children's books","children's books",N1331="publishing/art books","art books",N1331="publishing/fiction","fiction",N1331="publishing/translations","translations",N1331="music/pop","pop",N1331="music/classical music","classical music",N1331="publishing/nonfiction","nonfiction",N1331="publishing/radio &amp; podcasts","radio &amp; podcasts",N1331="music/world music","world music",N1331="music/metal","metal",N1331="music/jazz","jazz","TRUE","FALSE")</f>
        <v>wearables</v>
      </c>
      <c r="S1331" s="5">
        <f t="shared" si="82"/>
        <v>41935.221585648149</v>
      </c>
      <c r="T1331" s="5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80"/>
        <v>22.494285714285713</v>
      </c>
      <c r="P1332" s="24">
        <f t="shared" si="81"/>
        <v>157.46</v>
      </c>
      <c r="Q1332" t="str" cm="1">
        <f t="array" ref="Q1332">_xlfn.IFS(N1332="food/small batch","food",N1332="food/restaurants","food",N1332="food/food trucks","food",N1332="theater/spaces","theater",N1332="theater/musical","theater",N1332="theater/plays","theater",N1332="technology/web","technology",N1332="technology/space exploration","technology",N1332="technology/makerspaces","technology",N1332="technology/hardware","technology",N1332="technology/gadgets","technology",N1332="technology/wearables","technology",N1332="film &amp; video/television","film &amp; video",N1332="film &amp; video/animation","film &amp; video",N1332="film &amp; video/science fiction","film &amp; video",N1332="film &amp; video/documentary","film &amp; video",N1332="film &amp; video/drama","film &amp; video",N1332="film &amp; video/shorts","film &amp; video",N1332="games/video games","games",N1332="games/tabletop games","games",N1332="games/mobile games","games",N1332="journalism/audio","journalism",N1332="photography/people","photography",N1332="photography/photobooks","photography",N1332="photography/places","photography",N1332="photography/nature","photography",N1332="music/electronic music","music",N1332="music/rock","music",N1332="music/indie rock","music",N1332="music/faith","music",N1332="publishing/children's books","publishing",N1332="publishing/art books","publishing",N1332="publishing/fiction","publishing",N1332="publishing/translations","publishing",N1332="music/pop","music",N1332="music/classical music","music",N1332="publishing/nonfiction","publishing",N1332="publishing/radio &amp; podcasts","publishing",N1332="music/world music","music",N1332="music/metal","music",N1332="music/jazz","music","TRUE","FALSE")</f>
        <v>technology</v>
      </c>
      <c r="R1332" t="str" cm="1">
        <f t="array" ref="R1332">_xlfn.IFS(N1332="food/small batch","small batch",N1332="food/restaurants","retaurants",N1332="food/food trucks","food trucks",N1332="theater/spaces","spaces",N1332="theater/musical","musical",N1332="theater/plays","plays",N1332="technology/web","web",N1332="technology/space exploration","space exploration",N1332="technology/makerspaces","makerspaces",N1332="technology/hardware","hardware",N1332="technology/gadgets","gadgets",N1332="technology/wearables","wearables",N1332="film &amp; video/television","television",N1332="film &amp; video/animation","animation",N1332="film &amp; video/science fiction","science fiction",N1332="film &amp; video/documentary","documentary",N1332="film &amp; video/drama","drama",N1332="film &amp; video/shorts","shorts",N1332="games/video games","video games",N1332="games/tabletop games","tabletop games",N1332="games/mobile games","mobile games",N1332="journalism/audio","audio",N1332="photography/people","people",N1332="photography/photobooks","photobooks",N1332="photography/places","places",N1332="photography/nature","nature",N1332="music/electronic music","electronic music",N1332="music/rock","rock",N1332="music/indie rock","indie rock",N1332="music/faith","faith",N1332="publishing/children's books","children's books",N1332="publishing/art books","art books",N1332="publishing/fiction","fiction",N1332="publishing/translations","translations",N1332="music/pop","pop",N1332="music/classical music","classical music",N1332="publishing/nonfiction","nonfiction",N1332="publishing/radio &amp; podcasts","radio &amp; podcasts",N1332="music/world music","world music",N1332="music/metal","metal",N1332="music/jazz","jazz","TRUE","FALSE")</f>
        <v>wearables</v>
      </c>
      <c r="S1332" s="5">
        <f t="shared" si="82"/>
        <v>42522.276724537034</v>
      </c>
      <c r="T1332" s="5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80"/>
        <v>1.3668</v>
      </c>
      <c r="P1333" s="24">
        <f t="shared" si="81"/>
        <v>100.5</v>
      </c>
      <c r="Q1333" t="str" cm="1">
        <f t="array" ref="Q1333">_xlfn.IFS(N1333="food/small batch","food",N1333="food/restaurants","food",N1333="food/food trucks","food",N1333="theater/spaces","theater",N1333="theater/musical","theater",N1333="theater/plays","theater",N1333="technology/web","technology",N1333="technology/space exploration","technology",N1333="technology/makerspaces","technology",N1333="technology/hardware","technology",N1333="technology/gadgets","technology",N1333="technology/wearables","technology",N1333="film &amp; video/television","film &amp; video",N1333="film &amp; video/animation","film &amp; video",N1333="film &amp; video/science fiction","film &amp; video",N1333="film &amp; video/documentary","film &amp; video",N1333="film &amp; video/drama","film &amp; video",N1333="film &amp; video/shorts","film &amp; video",N1333="games/video games","games",N1333="games/tabletop games","games",N1333="games/mobile games","games",N1333="journalism/audio","journalism",N1333="photography/people","photography",N1333="photography/photobooks","photography",N1333="photography/places","photography",N1333="photography/nature","photography",N1333="music/electronic music","music",N1333="music/rock","music",N1333="music/indie rock","music",N1333="music/faith","music",N1333="publishing/children's books","publishing",N1333="publishing/art books","publishing",N1333="publishing/fiction","publishing",N1333="publishing/translations","publishing",N1333="music/pop","music",N1333="music/classical music","music",N1333="publishing/nonfiction","publishing",N1333="publishing/radio &amp; podcasts","publishing",N1333="music/world music","music",N1333="music/metal","music",N1333="music/jazz","music","TRUE","FALSE")</f>
        <v>technology</v>
      </c>
      <c r="R1333" t="str" cm="1">
        <f t="array" ref="R1333">_xlfn.IFS(N1333="food/small batch","small batch",N1333="food/restaurants","retaurants",N1333="food/food trucks","food trucks",N1333="theater/spaces","spaces",N1333="theater/musical","musical",N1333="theater/plays","plays",N1333="technology/web","web",N1333="technology/space exploration","space exploration",N1333="technology/makerspaces","makerspaces",N1333="technology/hardware","hardware",N1333="technology/gadgets","gadgets",N1333="technology/wearables","wearables",N1333="film &amp; video/television","television",N1333="film &amp; video/animation","animation",N1333="film &amp; video/science fiction","science fiction",N1333="film &amp; video/documentary","documentary",N1333="film &amp; video/drama","drama",N1333="film &amp; video/shorts","shorts",N1333="games/video games","video games",N1333="games/tabletop games","tabletop games",N1333="games/mobile games","mobile games",N1333="journalism/audio","audio",N1333="photography/people","people",N1333="photography/photobooks","photobooks",N1333="photography/places","places",N1333="photography/nature","nature",N1333="music/electronic music","electronic music",N1333="music/rock","rock",N1333="music/indie rock","indie rock",N1333="music/faith","faith",N1333="publishing/children's books","children's books",N1333="publishing/art books","art books",N1333="publishing/fiction","fiction",N1333="publishing/translations","translations",N1333="music/pop","pop",N1333="music/classical music","classical music",N1333="publishing/nonfiction","nonfiction",N1333="publishing/radio &amp; podcasts","radio &amp; podcasts",N1333="music/world music","world music",N1333="music/metal","metal",N1333="music/jazz","jazz","TRUE","FALSE")</f>
        <v>wearables</v>
      </c>
      <c r="S1333" s="5">
        <f t="shared" si="82"/>
        <v>42569.50409722222</v>
      </c>
      <c r="T1333" s="5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80"/>
        <v>0</v>
      </c>
      <c r="P1334" s="24" t="e">
        <f t="shared" si="81"/>
        <v>#DIV/0!</v>
      </c>
      <c r="Q1334" t="str" cm="1">
        <f t="array" ref="Q1334">_xlfn.IFS(N1334="food/small batch","food",N1334="food/restaurants","food",N1334="food/food trucks","food",N1334="theater/spaces","theater",N1334="theater/musical","theater",N1334="theater/plays","theater",N1334="technology/web","technology",N1334="technology/space exploration","technology",N1334="technology/makerspaces","technology",N1334="technology/hardware","technology",N1334="technology/gadgets","technology",N1334="technology/wearables","technology",N1334="film &amp; video/television","film &amp; video",N1334="film &amp; video/animation","film &amp; video",N1334="film &amp; video/science fiction","film &amp; video",N1334="film &amp; video/documentary","film &amp; video",N1334="film &amp; video/drama","film &amp; video",N1334="film &amp; video/shorts","film &amp; video",N1334="games/video games","games",N1334="games/tabletop games","games",N1334="games/mobile games","games",N1334="journalism/audio","journalism",N1334="photography/people","photography",N1334="photography/photobooks","photography",N1334="photography/places","photography",N1334="photography/nature","photography",N1334="music/electronic music","music",N1334="music/rock","music",N1334="music/indie rock","music",N1334="music/faith","music",N1334="publishing/children's books","publishing",N1334="publishing/art books","publishing",N1334="publishing/fiction","publishing",N1334="publishing/translations","publishing",N1334="music/pop","music",N1334="music/classical music","music",N1334="publishing/nonfiction","publishing",N1334="publishing/radio &amp; podcasts","publishing",N1334="music/world music","music",N1334="music/metal","music",N1334="music/jazz","music","TRUE","FALSE")</f>
        <v>technology</v>
      </c>
      <c r="R1334" t="str" cm="1">
        <f t="array" ref="R1334">_xlfn.IFS(N1334="food/small batch","small batch",N1334="food/restaurants","retaurants",N1334="food/food trucks","food trucks",N1334="theater/spaces","spaces",N1334="theater/musical","musical",N1334="theater/plays","plays",N1334="technology/web","web",N1334="technology/space exploration","space exploration",N1334="technology/makerspaces","makerspaces",N1334="technology/hardware","hardware",N1334="technology/gadgets","gadgets",N1334="technology/wearables","wearables",N1334="film &amp; video/television","television",N1334="film &amp; video/animation","animation",N1334="film &amp; video/science fiction","science fiction",N1334="film &amp; video/documentary","documentary",N1334="film &amp; video/drama","drama",N1334="film &amp; video/shorts","shorts",N1334="games/video games","video games",N1334="games/tabletop games","tabletop games",N1334="games/mobile games","mobile games",N1334="journalism/audio","audio",N1334="photography/people","people",N1334="photography/photobooks","photobooks",N1334="photography/places","places",N1334="photography/nature","nature",N1334="music/electronic music","electronic music",N1334="music/rock","rock",N1334="music/indie rock","indie rock",N1334="music/faith","faith",N1334="publishing/children's books","children's books",N1334="publishing/art books","art books",N1334="publishing/fiction","fiction",N1334="publishing/translations","translations",N1334="music/pop","pop",N1334="music/classical music","classical music",N1334="publishing/nonfiction","nonfiction",N1334="publishing/radio &amp; podcasts","radio &amp; podcasts",N1334="music/world music","world music",N1334="music/metal","metal",N1334="music/jazz","jazz","TRUE","FALSE")</f>
        <v>wearables</v>
      </c>
      <c r="S1334" s="5">
        <f t="shared" si="82"/>
        <v>42732.060277777782</v>
      </c>
      <c r="T1334" s="5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80"/>
        <v>0</v>
      </c>
      <c r="P1335" s="24" t="e">
        <f t="shared" si="81"/>
        <v>#DIV/0!</v>
      </c>
      <c r="Q1335" t="str" cm="1">
        <f t="array" ref="Q1335">_xlfn.IFS(N1335="food/small batch","food",N1335="food/restaurants","food",N1335="food/food trucks","food",N1335="theater/spaces","theater",N1335="theater/musical","theater",N1335="theater/plays","theater",N1335="technology/web","technology",N1335="technology/space exploration","technology",N1335="technology/makerspaces","technology",N1335="technology/hardware","technology",N1335="technology/gadgets","technology",N1335="technology/wearables","technology",N1335="film &amp; video/television","film &amp; video",N1335="film &amp; video/animation","film &amp; video",N1335="film &amp; video/science fiction","film &amp; video",N1335="film &amp; video/documentary","film &amp; video",N1335="film &amp; video/drama","film &amp; video",N1335="film &amp; video/shorts","film &amp; video",N1335="games/video games","games",N1335="games/tabletop games","games",N1335="games/mobile games","games",N1335="journalism/audio","journalism",N1335="photography/people","photography",N1335="photography/photobooks","photography",N1335="photography/places","photography",N1335="photography/nature","photography",N1335="music/electronic music","music",N1335="music/rock","music",N1335="music/indie rock","music",N1335="music/faith","music",N1335="publishing/children's books","publishing",N1335="publishing/art books","publishing",N1335="publishing/fiction","publishing",N1335="publishing/translations","publishing",N1335="music/pop","music",N1335="music/classical music","music",N1335="publishing/nonfiction","publishing",N1335="publishing/radio &amp; podcasts","publishing",N1335="music/world music","music",N1335="music/metal","music",N1335="music/jazz","music","TRUE","FALSE")</f>
        <v>technology</v>
      </c>
      <c r="R1335" t="str" cm="1">
        <f t="array" ref="R1335">_xlfn.IFS(N1335="food/small batch","small batch",N1335="food/restaurants","retaurants",N1335="food/food trucks","food trucks",N1335="theater/spaces","spaces",N1335="theater/musical","musical",N1335="theater/plays","plays",N1335="technology/web","web",N1335="technology/space exploration","space exploration",N1335="technology/makerspaces","makerspaces",N1335="technology/hardware","hardware",N1335="technology/gadgets","gadgets",N1335="technology/wearables","wearables",N1335="film &amp; video/television","television",N1335="film &amp; video/animation","animation",N1335="film &amp; video/science fiction","science fiction",N1335="film &amp; video/documentary","documentary",N1335="film &amp; video/drama","drama",N1335="film &amp; video/shorts","shorts",N1335="games/video games","video games",N1335="games/tabletop games","tabletop games",N1335="games/mobile games","mobile games",N1335="journalism/audio","audio",N1335="photography/people","people",N1335="photography/photobooks","photobooks",N1335="photography/places","places",N1335="photography/nature","nature",N1335="music/electronic music","electronic music",N1335="music/rock","rock",N1335="music/indie rock","indie rock",N1335="music/faith","faith",N1335="publishing/children's books","children's books",N1335="publishing/art books","art books",N1335="publishing/fiction","fiction",N1335="publishing/translations","translations",N1335="music/pop","pop",N1335="music/classical music","classical music",N1335="publishing/nonfiction","nonfiction",N1335="publishing/radio &amp; podcasts","radio &amp; podcasts",N1335="music/world music","world music",N1335="music/metal","metal",N1335="music/jazz","jazz","TRUE","FALSE")</f>
        <v>wearables</v>
      </c>
      <c r="S1335" s="5">
        <f t="shared" si="82"/>
        <v>41806.106770833336</v>
      </c>
      <c r="T1335" s="5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80"/>
        <v>10.754135338345865</v>
      </c>
      <c r="P1336" s="24">
        <f t="shared" si="81"/>
        <v>51.822463768115945</v>
      </c>
      <c r="Q1336" t="str" cm="1">
        <f t="array" ref="Q1336">_xlfn.IFS(N1336="food/small batch","food",N1336="food/restaurants","food",N1336="food/food trucks","food",N1336="theater/spaces","theater",N1336="theater/musical","theater",N1336="theater/plays","theater",N1336="technology/web","technology",N1336="technology/space exploration","technology",N1336="technology/makerspaces","technology",N1336="technology/hardware","technology",N1336="technology/gadgets","technology",N1336="technology/wearables","technology",N1336="film &amp; video/television","film &amp; video",N1336="film &amp; video/animation","film &amp; video",N1336="film &amp; video/science fiction","film &amp; video",N1336="film &amp; video/documentary","film &amp; video",N1336="film &amp; video/drama","film &amp; video",N1336="film &amp; video/shorts","film &amp; video",N1336="games/video games","games",N1336="games/tabletop games","games",N1336="games/mobile games","games",N1336="journalism/audio","journalism",N1336="photography/people","photography",N1336="photography/photobooks","photography",N1336="photography/places","photography",N1336="photography/nature","photography",N1336="music/electronic music","music",N1336="music/rock","music",N1336="music/indie rock","music",N1336="music/faith","music",N1336="publishing/children's books","publishing",N1336="publishing/art books","publishing",N1336="publishing/fiction","publishing",N1336="publishing/translations","publishing",N1336="music/pop","music",N1336="music/classical music","music",N1336="publishing/nonfiction","publishing",N1336="publishing/radio &amp; podcasts","publishing",N1336="music/world music","music",N1336="music/metal","music",N1336="music/jazz","music","TRUE","FALSE")</f>
        <v>technology</v>
      </c>
      <c r="R1336" t="str" cm="1">
        <f t="array" ref="R1336">_xlfn.IFS(N1336="food/small batch","small batch",N1336="food/restaurants","retaurants",N1336="food/food trucks","food trucks",N1336="theater/spaces","spaces",N1336="theater/musical","musical",N1336="theater/plays","plays",N1336="technology/web","web",N1336="technology/space exploration","space exploration",N1336="technology/makerspaces","makerspaces",N1336="technology/hardware","hardware",N1336="technology/gadgets","gadgets",N1336="technology/wearables","wearables",N1336="film &amp; video/television","television",N1336="film &amp; video/animation","animation",N1336="film &amp; video/science fiction","science fiction",N1336="film &amp; video/documentary","documentary",N1336="film &amp; video/drama","drama",N1336="film &amp; video/shorts","shorts",N1336="games/video games","video games",N1336="games/tabletop games","tabletop games",N1336="games/mobile games","mobile games",N1336="journalism/audio","audio",N1336="photography/people","people",N1336="photography/photobooks","photobooks",N1336="photography/places","places",N1336="photography/nature","nature",N1336="music/electronic music","electronic music",N1336="music/rock","rock",N1336="music/indie rock","indie rock",N1336="music/faith","faith",N1336="publishing/children's books","children's books",N1336="publishing/art books","art books",N1336="publishing/fiction","fiction",N1336="publishing/translations","translations",N1336="music/pop","pop",N1336="music/classical music","classical music",N1336="publishing/nonfiction","nonfiction",N1336="publishing/radio &amp; podcasts","radio &amp; podcasts",N1336="music/world music","world music",N1336="music/metal","metal",N1336="music/jazz","jazz","TRUE","FALSE")</f>
        <v>wearables</v>
      </c>
      <c r="S1336" s="5">
        <f t="shared" si="82"/>
        <v>42410.774155092593</v>
      </c>
      <c r="T1336" s="5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80"/>
        <v>19.759999999999998</v>
      </c>
      <c r="P1337" s="24">
        <f t="shared" si="81"/>
        <v>308.75</v>
      </c>
      <c r="Q1337" t="str" cm="1">
        <f t="array" ref="Q1337">_xlfn.IFS(N1337="food/small batch","food",N1337="food/restaurants","food",N1337="food/food trucks","food",N1337="theater/spaces","theater",N1337="theater/musical","theater",N1337="theater/plays","theater",N1337="technology/web","technology",N1337="technology/space exploration","technology",N1337="technology/makerspaces","technology",N1337="technology/hardware","technology",N1337="technology/gadgets","technology",N1337="technology/wearables","technology",N1337="film &amp; video/television","film &amp; video",N1337="film &amp; video/animation","film &amp; video",N1337="film &amp; video/science fiction","film &amp; video",N1337="film &amp; video/documentary","film &amp; video",N1337="film &amp; video/drama","film &amp; video",N1337="film &amp; video/shorts","film &amp; video",N1337="games/video games","games",N1337="games/tabletop games","games",N1337="games/mobile games","games",N1337="journalism/audio","journalism",N1337="photography/people","photography",N1337="photography/photobooks","photography",N1337="photography/places","photography",N1337="photography/nature","photography",N1337="music/electronic music","music",N1337="music/rock","music",N1337="music/indie rock","music",N1337="music/faith","music",N1337="publishing/children's books","publishing",N1337="publishing/art books","publishing",N1337="publishing/fiction","publishing",N1337="publishing/translations","publishing",N1337="music/pop","music",N1337="music/classical music","music",N1337="publishing/nonfiction","publishing",N1337="publishing/radio &amp; podcasts","publishing",N1337="music/world music","music",N1337="music/metal","music",N1337="music/jazz","music","TRUE","FALSE")</f>
        <v>technology</v>
      </c>
      <c r="R1337" t="str" cm="1">
        <f t="array" ref="R1337">_xlfn.IFS(N1337="food/small batch","small batch",N1337="food/restaurants","retaurants",N1337="food/food trucks","food trucks",N1337="theater/spaces","spaces",N1337="theater/musical","musical",N1337="theater/plays","plays",N1337="technology/web","web",N1337="technology/space exploration","space exploration",N1337="technology/makerspaces","makerspaces",N1337="technology/hardware","hardware",N1337="technology/gadgets","gadgets",N1337="technology/wearables","wearables",N1337="film &amp; video/television","television",N1337="film &amp; video/animation","animation",N1337="film &amp; video/science fiction","science fiction",N1337="film &amp; video/documentary","documentary",N1337="film &amp; video/drama","drama",N1337="film &amp; video/shorts","shorts",N1337="games/video games","video games",N1337="games/tabletop games","tabletop games",N1337="games/mobile games","mobile games",N1337="journalism/audio","audio",N1337="photography/people","people",N1337="photography/photobooks","photobooks",N1337="photography/places","places",N1337="photography/nature","nature",N1337="music/electronic music","electronic music",N1337="music/rock","rock",N1337="music/indie rock","indie rock",N1337="music/faith","faith",N1337="publishing/children's books","children's books",N1337="publishing/art books","art books",N1337="publishing/fiction","fiction",N1337="publishing/translations","translations",N1337="music/pop","pop",N1337="music/classical music","classical music",N1337="publishing/nonfiction","nonfiction",N1337="publishing/radio &amp; podcasts","radio &amp; podcasts",N1337="music/world music","world music",N1337="music/metal","metal",N1337="music/jazz","jazz","TRUE","FALSE")</f>
        <v>wearables</v>
      </c>
      <c r="S1337" s="5">
        <f t="shared" si="82"/>
        <v>42313.936365740738</v>
      </c>
      <c r="T1337" s="5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80"/>
        <v>84.946999999999989</v>
      </c>
      <c r="P1338" s="24">
        <f t="shared" si="81"/>
        <v>379.22767857142856</v>
      </c>
      <c r="Q1338" t="str" cm="1">
        <f t="array" ref="Q1338">_xlfn.IFS(N1338="food/small batch","food",N1338="food/restaurants","food",N1338="food/food trucks","food",N1338="theater/spaces","theater",N1338="theater/musical","theater",N1338="theater/plays","theater",N1338="technology/web","technology",N1338="technology/space exploration","technology",N1338="technology/makerspaces","technology",N1338="technology/hardware","technology",N1338="technology/gadgets","technology",N1338="technology/wearables","technology",N1338="film &amp; video/television","film &amp; video",N1338="film &amp; video/animation","film &amp; video",N1338="film &amp; video/science fiction","film &amp; video",N1338="film &amp; video/documentary","film &amp; video",N1338="film &amp; video/drama","film &amp; video",N1338="film &amp; video/shorts","film &amp; video",N1338="games/video games","games",N1338="games/tabletop games","games",N1338="games/mobile games","games",N1338="journalism/audio","journalism",N1338="photography/people","photography",N1338="photography/photobooks","photography",N1338="photography/places","photography",N1338="photography/nature","photography",N1338="music/electronic music","music",N1338="music/rock","music",N1338="music/indie rock","music",N1338="music/faith","music",N1338="publishing/children's books","publishing",N1338="publishing/art books","publishing",N1338="publishing/fiction","publishing",N1338="publishing/translations","publishing",N1338="music/pop","music",N1338="music/classical music","music",N1338="publishing/nonfiction","publishing",N1338="publishing/radio &amp; podcasts","publishing",N1338="music/world music","music",N1338="music/metal","music",N1338="music/jazz","music","TRUE","FALSE")</f>
        <v>technology</v>
      </c>
      <c r="R1338" t="str" cm="1">
        <f t="array" ref="R1338">_xlfn.IFS(N1338="food/small batch","small batch",N1338="food/restaurants","retaurants",N1338="food/food trucks","food trucks",N1338="theater/spaces","spaces",N1338="theater/musical","musical",N1338="theater/plays","plays",N1338="technology/web","web",N1338="technology/space exploration","space exploration",N1338="technology/makerspaces","makerspaces",N1338="technology/hardware","hardware",N1338="technology/gadgets","gadgets",N1338="technology/wearables","wearables",N1338="film &amp; video/television","television",N1338="film &amp; video/animation","animation",N1338="film &amp; video/science fiction","science fiction",N1338="film &amp; video/documentary","documentary",N1338="film &amp; video/drama","drama",N1338="film &amp; video/shorts","shorts",N1338="games/video games","video games",N1338="games/tabletop games","tabletop games",N1338="games/mobile games","mobile games",N1338="journalism/audio","audio",N1338="photography/people","people",N1338="photography/photobooks","photobooks",N1338="photography/places","places",N1338="photography/nature","nature",N1338="music/electronic music","electronic music",N1338="music/rock","rock",N1338="music/indie rock","indie rock",N1338="music/faith","faith",N1338="publishing/children's books","children's books",N1338="publishing/art books","art books",N1338="publishing/fiction","fiction",N1338="publishing/translations","translations",N1338="music/pop","pop",N1338="music/classical music","classical music",N1338="publishing/nonfiction","nonfiction",N1338="publishing/radio &amp; podcasts","radio &amp; podcasts",N1338="music/world music","world music",N1338="music/metal","metal",N1338="music/jazz","jazz","TRUE","FALSE")</f>
        <v>wearables</v>
      </c>
      <c r="S1338" s="5">
        <f t="shared" si="82"/>
        <v>41955.863750000004</v>
      </c>
      <c r="T1338" s="5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80"/>
        <v>49.381999999999998</v>
      </c>
      <c r="P1339" s="24">
        <f t="shared" si="81"/>
        <v>176.36428571428573</v>
      </c>
      <c r="Q1339" t="str" cm="1">
        <f t="array" ref="Q1339">_xlfn.IFS(N1339="food/small batch","food",N1339="food/restaurants","food",N1339="food/food trucks","food",N1339="theater/spaces","theater",N1339="theater/musical","theater",N1339="theater/plays","theater",N1339="technology/web","technology",N1339="technology/space exploration","technology",N1339="technology/makerspaces","technology",N1339="technology/hardware","technology",N1339="technology/gadgets","technology",N1339="technology/wearables","technology",N1339="film &amp; video/television","film &amp; video",N1339="film &amp; video/animation","film &amp; video",N1339="film &amp; video/science fiction","film &amp; video",N1339="film &amp; video/documentary","film &amp; video",N1339="film &amp; video/drama","film &amp; video",N1339="film &amp; video/shorts","film &amp; video",N1339="games/video games","games",N1339="games/tabletop games","games",N1339="games/mobile games","games",N1339="journalism/audio","journalism",N1339="photography/people","photography",N1339="photography/photobooks","photography",N1339="photography/places","photography",N1339="photography/nature","photography",N1339="music/electronic music","music",N1339="music/rock","music",N1339="music/indie rock","music",N1339="music/faith","music",N1339="publishing/children's books","publishing",N1339="publishing/art books","publishing",N1339="publishing/fiction","publishing",N1339="publishing/translations","publishing",N1339="music/pop","music",N1339="music/classical music","music",N1339="publishing/nonfiction","publishing",N1339="publishing/radio &amp; podcasts","publishing",N1339="music/world music","music",N1339="music/metal","music",N1339="music/jazz","music","TRUE","FALSE")</f>
        <v>technology</v>
      </c>
      <c r="R1339" t="str" cm="1">
        <f t="array" ref="R1339">_xlfn.IFS(N1339="food/small batch","small batch",N1339="food/restaurants","retaurants",N1339="food/food trucks","food trucks",N1339="theater/spaces","spaces",N1339="theater/musical","musical",N1339="theater/plays","plays",N1339="technology/web","web",N1339="technology/space exploration","space exploration",N1339="technology/makerspaces","makerspaces",N1339="technology/hardware","hardware",N1339="technology/gadgets","gadgets",N1339="technology/wearables","wearables",N1339="film &amp; video/television","television",N1339="film &amp; video/animation","animation",N1339="film &amp; video/science fiction","science fiction",N1339="film &amp; video/documentary","documentary",N1339="film &amp; video/drama","drama",N1339="film &amp; video/shorts","shorts",N1339="games/video games","video games",N1339="games/tabletop games","tabletop games",N1339="games/mobile games","mobile games",N1339="journalism/audio","audio",N1339="photography/people","people",N1339="photography/photobooks","photobooks",N1339="photography/places","places",N1339="photography/nature","nature",N1339="music/electronic music","electronic music",N1339="music/rock","rock",N1339="music/indie rock","indie rock",N1339="music/faith","faith",N1339="publishing/children's books","children's books",N1339="publishing/art books","art books",N1339="publishing/fiction","fiction",N1339="publishing/translations","translations",N1339="music/pop","pop",N1339="music/classical music","classical music",N1339="publishing/nonfiction","nonfiction",N1339="publishing/radio &amp; podcasts","radio &amp; podcasts",N1339="music/world music","world music",N1339="music/metal","metal",N1339="music/jazz","jazz","TRUE","FALSE")</f>
        <v>wearables</v>
      </c>
      <c r="S1339" s="5">
        <f t="shared" si="82"/>
        <v>42767.577303240745</v>
      </c>
      <c r="T1339" s="5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80"/>
        <v>3.3033333333333332</v>
      </c>
      <c r="P1340" s="24">
        <f t="shared" si="81"/>
        <v>66.066666666666663</v>
      </c>
      <c r="Q1340" t="str" cm="1">
        <f t="array" ref="Q1340">_xlfn.IFS(N1340="food/small batch","food",N1340="food/restaurants","food",N1340="food/food trucks","food",N1340="theater/spaces","theater",N1340="theater/musical","theater",N1340="theater/plays","theater",N1340="technology/web","technology",N1340="technology/space exploration","technology",N1340="technology/makerspaces","technology",N1340="technology/hardware","technology",N1340="technology/gadgets","technology",N1340="technology/wearables","technology",N1340="film &amp; video/television","film &amp; video",N1340="film &amp; video/animation","film &amp; video",N1340="film &amp; video/science fiction","film &amp; video",N1340="film &amp; video/documentary","film &amp; video",N1340="film &amp; video/drama","film &amp; video",N1340="film &amp; video/shorts","film &amp; video",N1340="games/video games","games",N1340="games/tabletop games","games",N1340="games/mobile games","games",N1340="journalism/audio","journalism",N1340="photography/people","photography",N1340="photography/photobooks","photography",N1340="photography/places","photography",N1340="photography/nature","photography",N1340="music/electronic music","music",N1340="music/rock","music",N1340="music/indie rock","music",N1340="music/faith","music",N1340="publishing/children's books","publishing",N1340="publishing/art books","publishing",N1340="publishing/fiction","publishing",N1340="publishing/translations","publishing",N1340="music/pop","music",N1340="music/classical music","music",N1340="publishing/nonfiction","publishing",N1340="publishing/radio &amp; podcasts","publishing",N1340="music/world music","music",N1340="music/metal","music",N1340="music/jazz","music","TRUE","FALSE")</f>
        <v>technology</v>
      </c>
      <c r="R1340" t="str" cm="1">
        <f t="array" ref="R1340">_xlfn.IFS(N1340="food/small batch","small batch",N1340="food/restaurants","retaurants",N1340="food/food trucks","food trucks",N1340="theater/spaces","spaces",N1340="theater/musical","musical",N1340="theater/plays","plays",N1340="technology/web","web",N1340="technology/space exploration","space exploration",N1340="technology/makerspaces","makerspaces",N1340="technology/hardware","hardware",N1340="technology/gadgets","gadgets",N1340="technology/wearables","wearables",N1340="film &amp; video/television","television",N1340="film &amp; video/animation","animation",N1340="film &amp; video/science fiction","science fiction",N1340="film &amp; video/documentary","documentary",N1340="film &amp; video/drama","drama",N1340="film &amp; video/shorts","shorts",N1340="games/video games","video games",N1340="games/tabletop games","tabletop games",N1340="games/mobile games","mobile games",N1340="journalism/audio","audio",N1340="photography/people","people",N1340="photography/photobooks","photobooks",N1340="photography/places","places",N1340="photography/nature","nature",N1340="music/electronic music","electronic music",N1340="music/rock","rock",N1340="music/indie rock","indie rock",N1340="music/faith","faith",N1340="publishing/children's books","children's books",N1340="publishing/art books","art books",N1340="publishing/fiction","fiction",N1340="publishing/translations","translations",N1340="music/pop","pop",N1340="music/classical music","classical music",N1340="publishing/nonfiction","nonfiction",N1340="publishing/radio &amp; podcasts","radio &amp; podcasts",N1340="music/world music","world music",N1340="music/metal","metal",N1340="music/jazz","jazz","TRUE","FALSE")</f>
        <v>wearables</v>
      </c>
      <c r="S1340" s="5">
        <f t="shared" si="82"/>
        <v>42188.803622685184</v>
      </c>
      <c r="T1340" s="5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80"/>
        <v>6.6339999999999995</v>
      </c>
      <c r="P1341" s="24">
        <f t="shared" si="81"/>
        <v>89.648648648648646</v>
      </c>
      <c r="Q1341" t="str" cm="1">
        <f t="array" ref="Q1341">_xlfn.IFS(N1341="food/small batch","food",N1341="food/restaurants","food",N1341="food/food trucks","food",N1341="theater/spaces","theater",N1341="theater/musical","theater",N1341="theater/plays","theater",N1341="technology/web","technology",N1341="technology/space exploration","technology",N1341="technology/makerspaces","technology",N1341="technology/hardware","technology",N1341="technology/gadgets","technology",N1341="technology/wearables","technology",N1341="film &amp; video/television","film &amp; video",N1341="film &amp; video/animation","film &amp; video",N1341="film &amp; video/science fiction","film &amp; video",N1341="film &amp; video/documentary","film &amp; video",N1341="film &amp; video/drama","film &amp; video",N1341="film &amp; video/shorts","film &amp; video",N1341="games/video games","games",N1341="games/tabletop games","games",N1341="games/mobile games","games",N1341="journalism/audio","journalism",N1341="photography/people","photography",N1341="photography/photobooks","photography",N1341="photography/places","photography",N1341="photography/nature","photography",N1341="music/electronic music","music",N1341="music/rock","music",N1341="music/indie rock","music",N1341="music/faith","music",N1341="publishing/children's books","publishing",N1341="publishing/art books","publishing",N1341="publishing/fiction","publishing",N1341="publishing/translations","publishing",N1341="music/pop","music",N1341="music/classical music","music",N1341="publishing/nonfiction","publishing",N1341="publishing/radio &amp; podcasts","publishing",N1341="music/world music","music",N1341="music/metal","music",N1341="music/jazz","music","TRUE","FALSE")</f>
        <v>technology</v>
      </c>
      <c r="R1341" t="str" cm="1">
        <f t="array" ref="R1341">_xlfn.IFS(N1341="food/small batch","small batch",N1341="food/restaurants","retaurants",N1341="food/food trucks","food trucks",N1341="theater/spaces","spaces",N1341="theater/musical","musical",N1341="theater/plays","plays",N1341="technology/web","web",N1341="technology/space exploration","space exploration",N1341="technology/makerspaces","makerspaces",N1341="technology/hardware","hardware",N1341="technology/gadgets","gadgets",N1341="technology/wearables","wearables",N1341="film &amp; video/television","television",N1341="film &amp; video/animation","animation",N1341="film &amp; video/science fiction","science fiction",N1341="film &amp; video/documentary","documentary",N1341="film &amp; video/drama","drama",N1341="film &amp; video/shorts","shorts",N1341="games/video games","video games",N1341="games/tabletop games","tabletop games",N1341="games/mobile games","mobile games",N1341="journalism/audio","audio",N1341="photography/people","people",N1341="photography/photobooks","photobooks",N1341="photography/places","places",N1341="photography/nature","nature",N1341="music/electronic music","electronic music",N1341="music/rock","rock",N1341="music/indie rock","indie rock",N1341="music/faith","faith",N1341="publishing/children's books","children's books",N1341="publishing/art books","art books",N1341="publishing/fiction","fiction",N1341="publishing/translations","translations",N1341="music/pop","pop",N1341="music/classical music","classical music",N1341="publishing/nonfiction","nonfiction",N1341="publishing/radio &amp; podcasts","radio &amp; podcasts",N1341="music/world music","world music",N1341="music/metal","metal",N1341="music/jazz","jazz","TRUE","FALSE")</f>
        <v>wearables</v>
      </c>
      <c r="S1341" s="5">
        <f t="shared" si="82"/>
        <v>41936.647164351853</v>
      </c>
      <c r="T1341" s="5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80"/>
        <v>0</v>
      </c>
      <c r="P1342" s="24" t="e">
        <f t="shared" si="81"/>
        <v>#DIV/0!</v>
      </c>
      <c r="Q1342" t="str" cm="1">
        <f t="array" ref="Q1342">_xlfn.IFS(N1342="food/small batch","food",N1342="food/restaurants","food",N1342="food/food trucks","food",N1342="theater/spaces","theater",N1342="theater/musical","theater",N1342="theater/plays","theater",N1342="technology/web","technology",N1342="technology/space exploration","technology",N1342="technology/makerspaces","technology",N1342="technology/hardware","technology",N1342="technology/gadgets","technology",N1342="technology/wearables","technology",N1342="film &amp; video/television","film &amp; video",N1342="film &amp; video/animation","film &amp; video",N1342="film &amp; video/science fiction","film &amp; video",N1342="film &amp; video/documentary","film &amp; video",N1342="film &amp; video/drama","film &amp; video",N1342="film &amp; video/shorts","film &amp; video",N1342="games/video games","games",N1342="games/tabletop games","games",N1342="games/mobile games","games",N1342="journalism/audio","journalism",N1342="photography/people","photography",N1342="photography/photobooks","photography",N1342="photography/places","photography",N1342="photography/nature","photography",N1342="music/electronic music","music",N1342="music/rock","music",N1342="music/indie rock","music",N1342="music/faith","music",N1342="publishing/children's books","publishing",N1342="publishing/art books","publishing",N1342="publishing/fiction","publishing",N1342="publishing/translations","publishing",N1342="music/pop","music",N1342="music/classical music","music",N1342="publishing/nonfiction","publishing",N1342="publishing/radio &amp; podcasts","publishing",N1342="music/world music","music",N1342="music/metal","music",N1342="music/jazz","music","TRUE","FALSE")</f>
        <v>technology</v>
      </c>
      <c r="R1342" t="str" cm="1">
        <f t="array" ref="R1342">_xlfn.IFS(N1342="food/small batch","small batch",N1342="food/restaurants","retaurants",N1342="food/food trucks","food trucks",N1342="theater/spaces","spaces",N1342="theater/musical","musical",N1342="theater/plays","plays",N1342="technology/web","web",N1342="technology/space exploration","space exploration",N1342="technology/makerspaces","makerspaces",N1342="technology/hardware","hardware",N1342="technology/gadgets","gadgets",N1342="technology/wearables","wearables",N1342="film &amp; video/television","television",N1342="film &amp; video/animation","animation",N1342="film &amp; video/science fiction","science fiction",N1342="film &amp; video/documentary","documentary",N1342="film &amp; video/drama","drama",N1342="film &amp; video/shorts","shorts",N1342="games/video games","video games",N1342="games/tabletop games","tabletop games",N1342="games/mobile games","mobile games",N1342="journalism/audio","audio",N1342="photography/people","people",N1342="photography/photobooks","photobooks",N1342="photography/places","places",N1342="photography/nature","nature",N1342="music/electronic music","electronic music",N1342="music/rock","rock",N1342="music/indie rock","indie rock",N1342="music/faith","faith",N1342="publishing/children's books","children's books",N1342="publishing/art books","art books",N1342="publishing/fiction","fiction",N1342="publishing/translations","translations",N1342="music/pop","pop",N1342="music/classical music","classical music",N1342="publishing/nonfiction","nonfiction",N1342="publishing/radio &amp; podcasts","radio &amp; podcasts",N1342="music/world music","world music",N1342="music/metal","metal",N1342="music/jazz","jazz","TRUE","FALSE")</f>
        <v>wearables</v>
      </c>
      <c r="S1342" s="5">
        <f t="shared" si="82"/>
        <v>41836.595520833333</v>
      </c>
      <c r="T1342" s="5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80"/>
        <v>70.36</v>
      </c>
      <c r="P1343" s="24">
        <f t="shared" si="81"/>
        <v>382.39130434782606</v>
      </c>
      <c r="Q1343" t="str" cm="1">
        <f t="array" ref="Q1343">_xlfn.IFS(N1343="food/small batch","food",N1343="food/restaurants","food",N1343="food/food trucks","food",N1343="theater/spaces","theater",N1343="theater/musical","theater",N1343="theater/plays","theater",N1343="technology/web","technology",N1343="technology/space exploration","technology",N1343="technology/makerspaces","technology",N1343="technology/hardware","technology",N1343="technology/gadgets","technology",N1343="technology/wearables","technology",N1343="film &amp; video/television","film &amp; video",N1343="film &amp; video/animation","film &amp; video",N1343="film &amp; video/science fiction","film &amp; video",N1343="film &amp; video/documentary","film &amp; video",N1343="film &amp; video/drama","film &amp; video",N1343="film &amp; video/shorts","film &amp; video",N1343="games/video games","games",N1343="games/tabletop games","games",N1343="games/mobile games","games",N1343="journalism/audio","journalism",N1343="photography/people","photography",N1343="photography/photobooks","photography",N1343="photography/places","photography",N1343="photography/nature","photography",N1343="music/electronic music","music",N1343="music/rock","music",N1343="music/indie rock","music",N1343="music/faith","music",N1343="publishing/children's books","publishing",N1343="publishing/art books","publishing",N1343="publishing/fiction","publishing",N1343="publishing/translations","publishing",N1343="music/pop","music",N1343="music/classical music","music",N1343="publishing/nonfiction","publishing",N1343="publishing/radio &amp; podcasts","publishing",N1343="music/world music","music",N1343="music/metal","music",N1343="music/jazz","music","TRUE","FALSE")</f>
        <v>technology</v>
      </c>
      <c r="R1343" t="str" cm="1">
        <f t="array" ref="R1343">_xlfn.IFS(N1343="food/small batch","small batch",N1343="food/restaurants","retaurants",N1343="food/food trucks","food trucks",N1343="theater/spaces","spaces",N1343="theater/musical","musical",N1343="theater/plays","plays",N1343="technology/web","web",N1343="technology/space exploration","space exploration",N1343="technology/makerspaces","makerspaces",N1343="technology/hardware","hardware",N1343="technology/gadgets","gadgets",N1343="technology/wearables","wearables",N1343="film &amp; video/television","television",N1343="film &amp; video/animation","animation",N1343="film &amp; video/science fiction","science fiction",N1343="film &amp; video/documentary","documentary",N1343="film &amp; video/drama","drama",N1343="film &amp; video/shorts","shorts",N1343="games/video games","video games",N1343="games/tabletop games","tabletop games",N1343="games/mobile games","mobile games",N1343="journalism/audio","audio",N1343="photography/people","people",N1343="photography/photobooks","photobooks",N1343="photography/places","places",N1343="photography/nature","nature",N1343="music/electronic music","electronic music",N1343="music/rock","rock",N1343="music/indie rock","indie rock",N1343="music/faith","faith",N1343="publishing/children's books","children's books",N1343="publishing/art books","art books",N1343="publishing/fiction","fiction",N1343="publishing/translations","translations",N1343="music/pop","pop",N1343="music/classical music","classical music",N1343="publishing/nonfiction","nonfiction",N1343="publishing/radio &amp; podcasts","radio &amp; podcasts",N1343="music/world music","world music",N1343="music/metal","metal",N1343="music/jazz","jazz","TRUE","FALSE")</f>
        <v>wearables</v>
      </c>
      <c r="S1343" s="5">
        <f t="shared" si="82"/>
        <v>42612.624039351853</v>
      </c>
      <c r="T1343" s="5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80"/>
        <v>0.2</v>
      </c>
      <c r="P1344" s="24">
        <f t="shared" si="81"/>
        <v>100</v>
      </c>
      <c r="Q1344" t="str" cm="1">
        <f t="array" ref="Q1344">_xlfn.IFS(N1344="food/small batch","food",N1344="food/restaurants","food",N1344="food/food trucks","food",N1344="theater/spaces","theater",N1344="theater/musical","theater",N1344="theater/plays","theater",N1344="technology/web","technology",N1344="technology/space exploration","technology",N1344="technology/makerspaces","technology",N1344="technology/hardware","technology",N1344="technology/gadgets","technology",N1344="technology/wearables","technology",N1344="film &amp; video/television","film &amp; video",N1344="film &amp; video/animation","film &amp; video",N1344="film &amp; video/science fiction","film &amp; video",N1344="film &amp; video/documentary","film &amp; video",N1344="film &amp; video/drama","film &amp; video",N1344="film &amp; video/shorts","film &amp; video",N1344="games/video games","games",N1344="games/tabletop games","games",N1344="games/mobile games","games",N1344="journalism/audio","journalism",N1344="photography/people","photography",N1344="photography/photobooks","photography",N1344="photography/places","photography",N1344="photography/nature","photography",N1344="music/electronic music","music",N1344="music/rock","music",N1344="music/indie rock","music",N1344="music/faith","music",N1344="publishing/children's books","publishing",N1344="publishing/art books","publishing",N1344="publishing/fiction","publishing",N1344="publishing/translations","publishing",N1344="music/pop","music",N1344="music/classical music","music",N1344="publishing/nonfiction","publishing",N1344="publishing/radio &amp; podcasts","publishing",N1344="music/world music","music",N1344="music/metal","music",N1344="music/jazz","music","TRUE","FALSE")</f>
        <v>technology</v>
      </c>
      <c r="R1344" t="str" cm="1">
        <f t="array" ref="R1344">_xlfn.IFS(N1344="food/small batch","small batch",N1344="food/restaurants","retaurants",N1344="food/food trucks","food trucks",N1344="theater/spaces","spaces",N1344="theater/musical","musical",N1344="theater/plays","plays",N1344="technology/web","web",N1344="technology/space exploration","space exploration",N1344="technology/makerspaces","makerspaces",N1344="technology/hardware","hardware",N1344="technology/gadgets","gadgets",N1344="technology/wearables","wearables",N1344="film &amp; video/television","television",N1344="film &amp; video/animation","animation",N1344="film &amp; video/science fiction","science fiction",N1344="film &amp; video/documentary","documentary",N1344="film &amp; video/drama","drama",N1344="film &amp; video/shorts","shorts",N1344="games/video games","video games",N1344="games/tabletop games","tabletop games",N1344="games/mobile games","mobile games",N1344="journalism/audio","audio",N1344="photography/people","people",N1344="photography/photobooks","photobooks",N1344="photography/places","places",N1344="photography/nature","nature",N1344="music/electronic music","electronic music",N1344="music/rock","rock",N1344="music/indie rock","indie rock",N1344="music/faith","faith",N1344="publishing/children's books","children's books",N1344="publishing/art books","art books",N1344="publishing/fiction","fiction",N1344="publishing/translations","translations",N1344="music/pop","pop",N1344="music/classical music","classical music",N1344="publishing/nonfiction","nonfiction",N1344="publishing/radio &amp; podcasts","radio &amp; podcasts",N1344="music/world music","world music",N1344="music/metal","metal",N1344="music/jazz","jazz","TRUE","FALSE")</f>
        <v>wearables</v>
      </c>
      <c r="S1344" s="5">
        <f t="shared" si="82"/>
        <v>42172.816423611104</v>
      </c>
      <c r="T1344" s="5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80"/>
        <v>102.298</v>
      </c>
      <c r="P1345" s="24">
        <f t="shared" si="81"/>
        <v>158.35603715170279</v>
      </c>
      <c r="Q1345" t="str" cm="1">
        <f t="array" ref="Q1345">_xlfn.IFS(N1345="food/small batch","food",N1345="food/restaurants","food",N1345="food/food trucks","food",N1345="theater/spaces","theater",N1345="theater/musical","theater",N1345="theater/plays","theater",N1345="technology/web","technology",N1345="technology/space exploration","technology",N1345="technology/makerspaces","technology",N1345="technology/hardware","technology",N1345="technology/gadgets","technology",N1345="technology/wearables","technology",N1345="film &amp; video/television","film &amp; video",N1345="film &amp; video/animation","film &amp; video",N1345="film &amp; video/science fiction","film &amp; video",N1345="film &amp; video/documentary","film &amp; video",N1345="film &amp; video/drama","film &amp; video",N1345="film &amp; video/shorts","film &amp; video",N1345="games/video games","games",N1345="games/tabletop games","games",N1345="games/mobile games","games",N1345="journalism/audio","journalism",N1345="photography/people","photography",N1345="photography/photobooks","photography",N1345="photography/places","photography",N1345="photography/nature","photography",N1345="music/electronic music","music",N1345="music/rock","music",N1345="music/indie rock","music",N1345="music/faith","music",N1345="publishing/children's books","publishing",N1345="publishing/art books","publishing",N1345="publishing/fiction","publishing",N1345="publishing/translations","publishing",N1345="music/pop","music",N1345="music/classical music","music",N1345="publishing/nonfiction","publishing",N1345="publishing/radio &amp; podcasts","publishing",N1345="music/world music","music",N1345="music/metal","music",N1345="music/jazz","music","TRUE","FALSE")</f>
        <v>technology</v>
      </c>
      <c r="R1345" t="str" cm="1">
        <f t="array" ref="R1345">_xlfn.IFS(N1345="food/small batch","small batch",N1345="food/restaurants","retaurants",N1345="food/food trucks","food trucks",N1345="theater/spaces","spaces",N1345="theater/musical","musical",N1345="theater/plays","plays",N1345="technology/web","web",N1345="technology/space exploration","space exploration",N1345="technology/makerspaces","makerspaces",N1345="technology/hardware","hardware",N1345="technology/gadgets","gadgets",N1345="technology/wearables","wearables",N1345="film &amp; video/television","television",N1345="film &amp; video/animation","animation",N1345="film &amp; video/science fiction","science fiction",N1345="film &amp; video/documentary","documentary",N1345="film &amp; video/drama","drama",N1345="film &amp; video/shorts","shorts",N1345="games/video games","video games",N1345="games/tabletop games","tabletop games",N1345="games/mobile games","mobile games",N1345="journalism/audio","audio",N1345="photography/people","people",N1345="photography/photobooks","photobooks",N1345="photography/places","places",N1345="photography/nature","nature",N1345="music/electronic music","electronic music",N1345="music/rock","rock",N1345="music/indie rock","indie rock",N1345="music/faith","faith",N1345="publishing/children's books","children's books",N1345="publishing/art books","art books",N1345="publishing/fiction","fiction",N1345="publishing/translations","translations",N1345="music/pop","pop",N1345="music/classical music","classical music",N1345="publishing/nonfiction","nonfiction",N1345="publishing/radio &amp; podcasts","radio &amp; podcasts",N1345="music/world music","world music",N1345="music/metal","metal",N1345="music/jazz","jazz","TRUE","FALSE")</f>
        <v>wearables</v>
      </c>
      <c r="S1345" s="5">
        <f t="shared" si="82"/>
        <v>42542.526423611111</v>
      </c>
      <c r="T1345" s="5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80"/>
        <v>377.73333333333335</v>
      </c>
      <c r="P1346" s="24">
        <f t="shared" si="81"/>
        <v>40.762589928057551</v>
      </c>
      <c r="Q1346" t="str" cm="1">
        <f t="array" ref="Q1346">_xlfn.IFS(N1346="food/small batch","food",N1346="food/restaurants","food",N1346="food/food trucks","food",N1346="theater/spaces","theater",N1346="theater/musical","theater",N1346="theater/plays","theater",N1346="technology/web","technology",N1346="technology/space exploration","technology",N1346="technology/makerspaces","technology",N1346="technology/hardware","technology",N1346="technology/gadgets","technology",N1346="technology/wearables","technology",N1346="film &amp; video/television","film &amp; video",N1346="film &amp; video/animation","film &amp; video",N1346="film &amp; video/science fiction","film &amp; video",N1346="film &amp; video/documentary","film &amp; video",N1346="film &amp; video/drama","film &amp; video",N1346="film &amp; video/shorts","film &amp; video",N1346="games/video games","games",N1346="games/tabletop games","games",N1346="games/mobile games","games",N1346="journalism/audio","journalism",N1346="photography/people","photography",N1346="photography/photobooks","photography",N1346="photography/places","photography",N1346="photography/nature","photography",N1346="music/electronic music","music",N1346="music/rock","music",N1346="music/indie rock","music",N1346="music/faith","music",N1346="publishing/children's books","publishing",N1346="publishing/art books","publishing",N1346="publishing/fiction","publishing",N1346="publishing/translations","publishing",N1346="music/pop","music",N1346="music/classical music","music",N1346="publishing/nonfiction","publishing",N1346="publishing/radio &amp; podcasts","publishing",N1346="music/world music","music",N1346="music/metal","music",N1346="music/jazz","music","TRUE","FALSE")</f>
        <v>publishing</v>
      </c>
      <c r="R1346" t="str" cm="1">
        <f t="array" ref="R1346">_xlfn.IFS(N1346="food/small batch","small batch",N1346="food/restaurants","retaurants",N1346="food/food trucks","food trucks",N1346="theater/spaces","spaces",N1346="theater/musical","musical",N1346="theater/plays","plays",N1346="technology/web","web",N1346="technology/space exploration","space exploration",N1346="technology/makerspaces","makerspaces",N1346="technology/hardware","hardware",N1346="technology/gadgets","gadgets",N1346="technology/wearables","wearables",N1346="film &amp; video/television","television",N1346="film &amp; video/animation","animation",N1346="film &amp; video/science fiction","science fiction",N1346="film &amp; video/documentary","documentary",N1346="film &amp; video/drama","drama",N1346="film &amp; video/shorts","shorts",N1346="games/video games","video games",N1346="games/tabletop games","tabletop games",N1346="games/mobile games","mobile games",N1346="journalism/audio","audio",N1346="photography/people","people",N1346="photography/photobooks","photobooks",N1346="photography/places","places",N1346="photography/nature","nature",N1346="music/electronic music","electronic music",N1346="music/rock","rock",N1346="music/indie rock","indie rock",N1346="music/faith","faith",N1346="publishing/children's books","children's books",N1346="publishing/art books","art books",N1346="publishing/fiction","fiction",N1346="publishing/translations","translations",N1346="music/pop","pop",N1346="music/classical music","classical music",N1346="publishing/nonfiction","nonfiction",N1346="publishing/radio &amp; podcasts","radio &amp; podcasts",N1346="music/world music","world music",N1346="music/metal","metal",N1346="music/jazz","jazz","TRUE","FALSE")</f>
        <v>nonfiction</v>
      </c>
      <c r="S1346" s="5">
        <f t="shared" si="82"/>
        <v>42522.789803240739</v>
      </c>
      <c r="T1346" s="5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ref="O1347:O1410" si="84">(E1347/D1347)*100</f>
        <v>125</v>
      </c>
      <c r="P1347" s="24">
        <f t="shared" ref="P1347:P1410" si="85">E1347/L1347</f>
        <v>53.571428571428569</v>
      </c>
      <c r="Q1347" t="str" cm="1">
        <f t="array" ref="Q1347">_xlfn.IFS(N1347="food/small batch","food",N1347="food/restaurants","food",N1347="food/food trucks","food",N1347="theater/spaces","theater",N1347="theater/musical","theater",N1347="theater/plays","theater",N1347="technology/web","technology",N1347="technology/space exploration","technology",N1347="technology/makerspaces","technology",N1347="technology/hardware","technology",N1347="technology/gadgets","technology",N1347="technology/wearables","technology",N1347="film &amp; video/television","film &amp; video",N1347="film &amp; video/animation","film &amp; video",N1347="film &amp; video/science fiction","film &amp; video",N1347="film &amp; video/documentary","film &amp; video",N1347="film &amp; video/drama","film &amp; video",N1347="film &amp; video/shorts","film &amp; video",N1347="games/video games","games",N1347="games/tabletop games","games",N1347="games/mobile games","games",N1347="journalism/audio","journalism",N1347="photography/people","photography",N1347="photography/photobooks","photography",N1347="photography/places","photography",N1347="photography/nature","photography",N1347="music/electronic music","music",N1347="music/rock","music",N1347="music/indie rock","music",N1347="music/faith","music",N1347="publishing/children's books","publishing",N1347="publishing/art books","publishing",N1347="publishing/fiction","publishing",N1347="publishing/translations","publishing",N1347="music/pop","music",N1347="music/classical music","music",N1347="publishing/nonfiction","publishing",N1347="publishing/radio &amp; podcasts","publishing",N1347="music/world music","music",N1347="music/metal","music",N1347="music/jazz","music","TRUE","FALSE")</f>
        <v>publishing</v>
      </c>
      <c r="R1347" t="str" cm="1">
        <f t="array" ref="R1347">_xlfn.IFS(N1347="food/small batch","small batch",N1347="food/restaurants","retaurants",N1347="food/food trucks","food trucks",N1347="theater/spaces","spaces",N1347="theater/musical","musical",N1347="theater/plays","plays",N1347="technology/web","web",N1347="technology/space exploration","space exploration",N1347="technology/makerspaces","makerspaces",N1347="technology/hardware","hardware",N1347="technology/gadgets","gadgets",N1347="technology/wearables","wearables",N1347="film &amp; video/television","television",N1347="film &amp; video/animation","animation",N1347="film &amp; video/science fiction","science fiction",N1347="film &amp; video/documentary","documentary",N1347="film &amp; video/drama","drama",N1347="film &amp; video/shorts","shorts",N1347="games/video games","video games",N1347="games/tabletop games","tabletop games",N1347="games/mobile games","mobile games",N1347="journalism/audio","audio",N1347="photography/people","people",N1347="photography/photobooks","photobooks",N1347="photography/places","places",N1347="photography/nature","nature",N1347="music/electronic music","electronic music",N1347="music/rock","rock",N1347="music/indie rock","indie rock",N1347="music/faith","faith",N1347="publishing/children's books","children's books",N1347="publishing/art books","art books",N1347="publishing/fiction","fiction",N1347="publishing/translations","translations",N1347="music/pop","pop",N1347="music/classical music","classical music",N1347="publishing/nonfiction","nonfiction",N1347="publishing/radio &amp; podcasts","radio &amp; podcasts",N1347="music/world music","world music",N1347="music/metal","metal",N1347="music/jazz","jazz","TRUE","FALSE")</f>
        <v>nonfiction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84"/>
        <v>147.32653061224491</v>
      </c>
      <c r="P1348" s="24">
        <f t="shared" si="85"/>
        <v>48.449664429530202</v>
      </c>
      <c r="Q1348" t="str" cm="1">
        <f t="array" ref="Q1348">_xlfn.IFS(N1348="food/small batch","food",N1348="food/restaurants","food",N1348="food/food trucks","food",N1348="theater/spaces","theater",N1348="theater/musical","theater",N1348="theater/plays","theater",N1348="technology/web","technology",N1348="technology/space exploration","technology",N1348="technology/makerspaces","technology",N1348="technology/hardware","technology",N1348="technology/gadgets","technology",N1348="technology/wearables","technology",N1348="film &amp; video/television","film &amp; video",N1348="film &amp; video/animation","film &amp; video",N1348="film &amp; video/science fiction","film &amp; video",N1348="film &amp; video/documentary","film &amp; video",N1348="film &amp; video/drama","film &amp; video",N1348="film &amp; video/shorts","film &amp; video",N1348="games/video games","games",N1348="games/tabletop games","games",N1348="games/mobile games","games",N1348="journalism/audio","journalism",N1348="photography/people","photography",N1348="photography/photobooks","photography",N1348="photography/places","photography",N1348="photography/nature","photography",N1348="music/electronic music","music",N1348="music/rock","music",N1348="music/indie rock","music",N1348="music/faith","music",N1348="publishing/children's books","publishing",N1348="publishing/art books","publishing",N1348="publishing/fiction","publishing",N1348="publishing/translations","publishing",N1348="music/pop","music",N1348="music/classical music","music",N1348="publishing/nonfiction","publishing",N1348="publishing/radio &amp; podcasts","publishing",N1348="music/world music","music",N1348="music/metal","music",N1348="music/jazz","music","TRUE","FALSE")</f>
        <v>publishing</v>
      </c>
      <c r="R1348" t="str" cm="1">
        <f t="array" ref="R1348">_xlfn.IFS(N1348="food/small batch","small batch",N1348="food/restaurants","retaurants",N1348="food/food trucks","food trucks",N1348="theater/spaces","spaces",N1348="theater/musical","musical",N1348="theater/plays","plays",N1348="technology/web","web",N1348="technology/space exploration","space exploration",N1348="technology/makerspaces","makerspaces",N1348="technology/hardware","hardware",N1348="technology/gadgets","gadgets",N1348="technology/wearables","wearables",N1348="film &amp; video/television","television",N1348="film &amp; video/animation","animation",N1348="film &amp; video/science fiction","science fiction",N1348="film &amp; video/documentary","documentary",N1348="film &amp; video/drama","drama",N1348="film &amp; video/shorts","shorts",N1348="games/video games","video games",N1348="games/tabletop games","tabletop games",N1348="games/mobile games","mobile games",N1348="journalism/audio","audio",N1348="photography/people","people",N1348="photography/photobooks","photobooks",N1348="photography/places","places",N1348="photography/nature","nature",N1348="music/electronic music","electronic music",N1348="music/rock","rock",N1348="music/indie rock","indie rock",N1348="music/faith","faith",N1348="publishing/children's books","children's books",N1348="publishing/art books","art books",N1348="publishing/fiction","fiction",N1348="publishing/translations","translations",N1348="music/pop","pop",N1348="music/classical music","classical music",N1348="publishing/nonfiction","nonfiction",N1348="publishing/radio &amp; podcasts","radio &amp; podcasts",N1348="music/world music","world music",N1348="music/metal","metal",N1348="music/jazz","jazz","TRUE","FALSE")</f>
        <v>nonfiction</v>
      </c>
      <c r="S1348" s="5">
        <f t="shared" si="86"/>
        <v>41422.075821759259</v>
      </c>
      <c r="T1348" s="5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si="84"/>
        <v>102.2</v>
      </c>
      <c r="P1349" s="24">
        <f t="shared" si="85"/>
        <v>82.41935483870968</v>
      </c>
      <c r="Q1349" t="str" cm="1">
        <f t="array" ref="Q1349">_xlfn.IFS(N1349="food/small batch","food",N1349="food/restaurants","food",N1349="food/food trucks","food",N1349="theater/spaces","theater",N1349="theater/musical","theater",N1349="theater/plays","theater",N1349="technology/web","technology",N1349="technology/space exploration","technology",N1349="technology/makerspaces","technology",N1349="technology/hardware","technology",N1349="technology/gadgets","technology",N1349="technology/wearables","technology",N1349="film &amp; video/television","film &amp; video",N1349="film &amp; video/animation","film &amp; video",N1349="film &amp; video/science fiction","film &amp; video",N1349="film &amp; video/documentary","film &amp; video",N1349="film &amp; video/drama","film &amp; video",N1349="film &amp; video/shorts","film &amp; video",N1349="games/video games","games",N1349="games/tabletop games","games",N1349="games/mobile games","games",N1349="journalism/audio","journalism",N1349="photography/people","photography",N1349="photography/photobooks","photography",N1349="photography/places","photography",N1349="photography/nature","photography",N1349="music/electronic music","music",N1349="music/rock","music",N1349="music/indie rock","music",N1349="music/faith","music",N1349="publishing/children's books","publishing",N1349="publishing/art books","publishing",N1349="publishing/fiction","publishing",N1349="publishing/translations","publishing",N1349="music/pop","music",N1349="music/classical music","music",N1349="publishing/nonfiction","publishing",N1349="publishing/radio &amp; podcasts","publishing",N1349="music/world music","music",N1349="music/metal","music",N1349="music/jazz","music","TRUE","FALSE")</f>
        <v>publishing</v>
      </c>
      <c r="R1349" t="str" cm="1">
        <f t="array" ref="R1349">_xlfn.IFS(N1349="food/small batch","small batch",N1349="food/restaurants","retaurants",N1349="food/food trucks","food trucks",N1349="theater/spaces","spaces",N1349="theater/musical","musical",N1349="theater/plays","plays",N1349="technology/web","web",N1349="technology/space exploration","space exploration",N1349="technology/makerspaces","makerspaces",N1349="technology/hardware","hardware",N1349="technology/gadgets","gadgets",N1349="technology/wearables","wearables",N1349="film &amp; video/television","television",N1349="film &amp; video/animation","animation",N1349="film &amp; video/science fiction","science fiction",N1349="film &amp; video/documentary","documentary",N1349="film &amp; video/drama","drama",N1349="film &amp; video/shorts","shorts",N1349="games/video games","video games",N1349="games/tabletop games","tabletop games",N1349="games/mobile games","mobile games",N1349="journalism/audio","audio",N1349="photography/people","people",N1349="photography/photobooks","photobooks",N1349="photography/places","places",N1349="photography/nature","nature",N1349="music/electronic music","electronic music",N1349="music/rock","rock",N1349="music/indie rock","indie rock",N1349="music/faith","faith",N1349="publishing/children's books","children's books",N1349="publishing/art books","art books",N1349="publishing/fiction","fiction",N1349="publishing/translations","translations",N1349="music/pop","pop",N1349="music/classical music","classical music",N1349="publishing/nonfiction","nonfiction",N1349="publishing/radio &amp; podcasts","radio &amp; podcasts",N1349="music/world music","world music",N1349="music/metal","metal",N1349="music/jazz","jazz","TRUE","FALSE")</f>
        <v>nonfiction</v>
      </c>
      <c r="S1349" s="5">
        <f t="shared" si="86"/>
        <v>42040.638020833328</v>
      </c>
      <c r="T1349" s="5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84"/>
        <v>101.8723404255319</v>
      </c>
      <c r="P1350" s="24">
        <f t="shared" si="85"/>
        <v>230.19230769230768</v>
      </c>
      <c r="Q1350" t="str" cm="1">
        <f t="array" ref="Q1350">_xlfn.IFS(N1350="food/small batch","food",N1350="food/restaurants","food",N1350="food/food trucks","food",N1350="theater/spaces","theater",N1350="theater/musical","theater",N1350="theater/plays","theater",N1350="technology/web","technology",N1350="technology/space exploration","technology",N1350="technology/makerspaces","technology",N1350="technology/hardware","technology",N1350="technology/gadgets","technology",N1350="technology/wearables","technology",N1350="film &amp; video/television","film &amp; video",N1350="film &amp; video/animation","film &amp; video",N1350="film &amp; video/science fiction","film &amp; video",N1350="film &amp; video/documentary","film &amp; video",N1350="film &amp; video/drama","film &amp; video",N1350="film &amp; video/shorts","film &amp; video",N1350="games/video games","games",N1350="games/tabletop games","games",N1350="games/mobile games","games",N1350="journalism/audio","journalism",N1350="photography/people","photography",N1350="photography/photobooks","photography",N1350="photography/places","photography",N1350="photography/nature","photography",N1350="music/electronic music","music",N1350="music/rock","music",N1350="music/indie rock","music",N1350="music/faith","music",N1350="publishing/children's books","publishing",N1350="publishing/art books","publishing",N1350="publishing/fiction","publishing",N1350="publishing/translations","publishing",N1350="music/pop","music",N1350="music/classical music","music",N1350="publishing/nonfiction","publishing",N1350="publishing/radio &amp; podcasts","publishing",N1350="music/world music","music",N1350="music/metal","music",N1350="music/jazz","music","TRUE","FALSE")</f>
        <v>publishing</v>
      </c>
      <c r="R1350" t="str" cm="1">
        <f t="array" ref="R1350">_xlfn.IFS(N1350="food/small batch","small batch",N1350="food/restaurants","retaurants",N1350="food/food trucks","food trucks",N1350="theater/spaces","spaces",N1350="theater/musical","musical",N1350="theater/plays","plays",N1350="technology/web","web",N1350="technology/space exploration","space exploration",N1350="technology/makerspaces","makerspaces",N1350="technology/hardware","hardware",N1350="technology/gadgets","gadgets",N1350="technology/wearables","wearables",N1350="film &amp; video/television","television",N1350="film &amp; video/animation","animation",N1350="film &amp; video/science fiction","science fiction",N1350="film &amp; video/documentary","documentary",N1350="film &amp; video/drama","drama",N1350="film &amp; video/shorts","shorts",N1350="games/video games","video games",N1350="games/tabletop games","tabletop games",N1350="games/mobile games","mobile games",N1350="journalism/audio","audio",N1350="photography/people","people",N1350="photography/photobooks","photobooks",N1350="photography/places","places",N1350="photography/nature","nature",N1350="music/electronic music","electronic music",N1350="music/rock","rock",N1350="music/indie rock","indie rock",N1350="music/faith","faith",N1350="publishing/children's books","children's books",N1350="publishing/art books","art books",N1350="publishing/fiction","fiction",N1350="publishing/translations","translations",N1350="music/pop","pop",N1350="music/classical music","classical music",N1350="publishing/nonfiction","nonfiction",N1350="publishing/radio &amp; podcasts","radio &amp; podcasts",N1350="music/world music","world music",N1350="music/metal","metal",N1350="music/jazz","jazz","TRUE","FALSE")</f>
        <v>nonfiction</v>
      </c>
      <c r="S1350" s="5">
        <f t="shared" si="86"/>
        <v>41963.506168981476</v>
      </c>
      <c r="T1350" s="5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84"/>
        <v>204.2</v>
      </c>
      <c r="P1351" s="24">
        <f t="shared" si="85"/>
        <v>59.360465116279073</v>
      </c>
      <c r="Q1351" t="str" cm="1">
        <f t="array" ref="Q1351">_xlfn.IFS(N1351="food/small batch","food",N1351="food/restaurants","food",N1351="food/food trucks","food",N1351="theater/spaces","theater",N1351="theater/musical","theater",N1351="theater/plays","theater",N1351="technology/web","technology",N1351="technology/space exploration","technology",N1351="technology/makerspaces","technology",N1351="technology/hardware","technology",N1351="technology/gadgets","technology",N1351="technology/wearables","technology",N1351="film &amp; video/television","film &amp; video",N1351="film &amp; video/animation","film &amp; video",N1351="film &amp; video/science fiction","film &amp; video",N1351="film &amp; video/documentary","film &amp; video",N1351="film &amp; video/drama","film &amp; video",N1351="film &amp; video/shorts","film &amp; video",N1351="games/video games","games",N1351="games/tabletop games","games",N1351="games/mobile games","games",N1351="journalism/audio","journalism",N1351="photography/people","photography",N1351="photography/photobooks","photography",N1351="photography/places","photography",N1351="photography/nature","photography",N1351="music/electronic music","music",N1351="music/rock","music",N1351="music/indie rock","music",N1351="music/faith","music",N1351="publishing/children's books","publishing",N1351="publishing/art books","publishing",N1351="publishing/fiction","publishing",N1351="publishing/translations","publishing",N1351="music/pop","music",N1351="music/classical music","music",N1351="publishing/nonfiction","publishing",N1351="publishing/radio &amp; podcasts","publishing",N1351="music/world music","music",N1351="music/metal","music",N1351="music/jazz","music","TRUE","FALSE")</f>
        <v>publishing</v>
      </c>
      <c r="R1351" t="str" cm="1">
        <f t="array" ref="R1351">_xlfn.IFS(N1351="food/small batch","small batch",N1351="food/restaurants","retaurants",N1351="food/food trucks","food trucks",N1351="theater/spaces","spaces",N1351="theater/musical","musical",N1351="theater/plays","plays",N1351="technology/web","web",N1351="technology/space exploration","space exploration",N1351="technology/makerspaces","makerspaces",N1351="technology/hardware","hardware",N1351="technology/gadgets","gadgets",N1351="technology/wearables","wearables",N1351="film &amp; video/television","television",N1351="film &amp; video/animation","animation",N1351="film &amp; video/science fiction","science fiction",N1351="film &amp; video/documentary","documentary",N1351="film &amp; video/drama","drama",N1351="film &amp; video/shorts","shorts",N1351="games/video games","video games",N1351="games/tabletop games","tabletop games",N1351="games/mobile games","mobile games",N1351="journalism/audio","audio",N1351="photography/people","people",N1351="photography/photobooks","photobooks",N1351="photography/places","places",N1351="photography/nature","nature",N1351="music/electronic music","electronic music",N1351="music/rock","rock",N1351="music/indie rock","indie rock",N1351="music/faith","faith",N1351="publishing/children's books","children's books",N1351="publishing/art books","art books",N1351="publishing/fiction","fiction",N1351="publishing/translations","translations",N1351="music/pop","pop",N1351="music/classical music","classical music",N1351="publishing/nonfiction","nonfiction",N1351="publishing/radio &amp; podcasts","radio &amp; podcasts",N1351="music/world music","world music",N1351="music/metal","metal",N1351="music/jazz","jazz","TRUE","FALSE")</f>
        <v>nonfiction</v>
      </c>
      <c r="S1351" s="5">
        <f t="shared" si="86"/>
        <v>42317.33258101852</v>
      </c>
      <c r="T1351" s="5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84"/>
        <v>104.05</v>
      </c>
      <c r="P1352" s="24">
        <f t="shared" si="85"/>
        <v>66.698717948717942</v>
      </c>
      <c r="Q1352" t="str" cm="1">
        <f t="array" ref="Q1352">_xlfn.IFS(N1352="food/small batch","food",N1352="food/restaurants","food",N1352="food/food trucks","food",N1352="theater/spaces","theater",N1352="theater/musical","theater",N1352="theater/plays","theater",N1352="technology/web","technology",N1352="technology/space exploration","technology",N1352="technology/makerspaces","technology",N1352="technology/hardware","technology",N1352="technology/gadgets","technology",N1352="technology/wearables","technology",N1352="film &amp; video/television","film &amp; video",N1352="film &amp; video/animation","film &amp; video",N1352="film &amp; video/science fiction","film &amp; video",N1352="film &amp; video/documentary","film &amp; video",N1352="film &amp; video/drama","film &amp; video",N1352="film &amp; video/shorts","film &amp; video",N1352="games/video games","games",N1352="games/tabletop games","games",N1352="games/mobile games","games",N1352="journalism/audio","journalism",N1352="photography/people","photography",N1352="photography/photobooks","photography",N1352="photography/places","photography",N1352="photography/nature","photography",N1352="music/electronic music","music",N1352="music/rock","music",N1352="music/indie rock","music",N1352="music/faith","music",N1352="publishing/children's books","publishing",N1352="publishing/art books","publishing",N1352="publishing/fiction","publishing",N1352="publishing/translations","publishing",N1352="music/pop","music",N1352="music/classical music","music",N1352="publishing/nonfiction","publishing",N1352="publishing/radio &amp; podcasts","publishing",N1352="music/world music","music",N1352="music/metal","music",N1352="music/jazz","music","TRUE","FALSE")</f>
        <v>publishing</v>
      </c>
      <c r="R1352" t="str" cm="1">
        <f t="array" ref="R1352">_xlfn.IFS(N1352="food/small batch","small batch",N1352="food/restaurants","retaurants",N1352="food/food trucks","food trucks",N1352="theater/spaces","spaces",N1352="theater/musical","musical",N1352="theater/plays","plays",N1352="technology/web","web",N1352="technology/space exploration","space exploration",N1352="technology/makerspaces","makerspaces",N1352="technology/hardware","hardware",N1352="technology/gadgets","gadgets",N1352="technology/wearables","wearables",N1352="film &amp; video/television","television",N1352="film &amp; video/animation","animation",N1352="film &amp; video/science fiction","science fiction",N1352="film &amp; video/documentary","documentary",N1352="film &amp; video/drama","drama",N1352="film &amp; video/shorts","shorts",N1352="games/video games","video games",N1352="games/tabletop games","tabletop games",N1352="games/mobile games","mobile games",N1352="journalism/audio","audio",N1352="photography/people","people",N1352="photography/photobooks","photobooks",N1352="photography/places","places",N1352="photography/nature","nature",N1352="music/electronic music","electronic music",N1352="music/rock","rock",N1352="music/indie rock","indie rock",N1352="music/faith","faith",N1352="publishing/children's books","children's books",N1352="publishing/art books","art books",N1352="publishing/fiction","fiction",N1352="publishing/translations","translations",N1352="music/pop","pop",N1352="music/classical music","classical music",N1352="publishing/nonfiction","nonfiction",N1352="publishing/radio &amp; podcasts","radio &amp; podcasts",N1352="music/world music","world music",N1352="music/metal","metal",N1352="music/jazz","jazz","TRUE","FALSE")</f>
        <v>nonfiction</v>
      </c>
      <c r="S1352" s="5">
        <f t="shared" si="86"/>
        <v>42334.013124999998</v>
      </c>
      <c r="T1352" s="5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84"/>
        <v>101.265</v>
      </c>
      <c r="P1353" s="24">
        <f t="shared" si="85"/>
        <v>168.77500000000001</v>
      </c>
      <c r="Q1353" t="str" cm="1">
        <f t="array" ref="Q1353">_xlfn.IFS(N1353="food/small batch","food",N1353="food/restaurants","food",N1353="food/food trucks","food",N1353="theater/spaces","theater",N1353="theater/musical","theater",N1353="theater/plays","theater",N1353="technology/web","technology",N1353="technology/space exploration","technology",N1353="technology/makerspaces","technology",N1353="technology/hardware","technology",N1353="technology/gadgets","technology",N1353="technology/wearables","technology",N1353="film &amp; video/television","film &amp; video",N1353="film &amp; video/animation","film &amp; video",N1353="film &amp; video/science fiction","film &amp; video",N1353="film &amp; video/documentary","film &amp; video",N1353="film &amp; video/drama","film &amp; video",N1353="film &amp; video/shorts","film &amp; video",N1353="games/video games","games",N1353="games/tabletop games","games",N1353="games/mobile games","games",N1353="journalism/audio","journalism",N1353="photography/people","photography",N1353="photography/photobooks","photography",N1353="photography/places","photography",N1353="photography/nature","photography",N1353="music/electronic music","music",N1353="music/rock","music",N1353="music/indie rock","music",N1353="music/faith","music",N1353="publishing/children's books","publishing",N1353="publishing/art books","publishing",N1353="publishing/fiction","publishing",N1353="publishing/translations","publishing",N1353="music/pop","music",N1353="music/classical music","music",N1353="publishing/nonfiction","publishing",N1353="publishing/radio &amp; podcasts","publishing",N1353="music/world music","music",N1353="music/metal","music",N1353="music/jazz","music","TRUE","FALSE")</f>
        <v>publishing</v>
      </c>
      <c r="R1353" t="str" cm="1">
        <f t="array" ref="R1353">_xlfn.IFS(N1353="food/small batch","small batch",N1353="food/restaurants","retaurants",N1353="food/food trucks","food trucks",N1353="theater/spaces","spaces",N1353="theater/musical","musical",N1353="theater/plays","plays",N1353="technology/web","web",N1353="technology/space exploration","space exploration",N1353="technology/makerspaces","makerspaces",N1353="technology/hardware","hardware",N1353="technology/gadgets","gadgets",N1353="technology/wearables","wearables",N1353="film &amp; video/television","television",N1353="film &amp; video/animation","animation",N1353="film &amp; video/science fiction","science fiction",N1353="film &amp; video/documentary","documentary",N1353="film &amp; video/drama","drama",N1353="film &amp; video/shorts","shorts",N1353="games/video games","video games",N1353="games/tabletop games","tabletop games",N1353="games/mobile games","mobile games",N1353="journalism/audio","audio",N1353="photography/people","people",N1353="photography/photobooks","photobooks",N1353="photography/places","places",N1353="photography/nature","nature",N1353="music/electronic music","electronic music",N1353="music/rock","rock",N1353="music/indie rock","indie rock",N1353="music/faith","faith",N1353="publishing/children's books","children's books",N1353="publishing/art books","art books",N1353="publishing/fiction","fiction",N1353="publishing/translations","translations",N1353="music/pop","pop",N1353="music/classical music","classical music",N1353="publishing/nonfiction","nonfiction",N1353="publishing/radio &amp; podcasts","radio &amp; podcasts",N1353="music/world music","world music",N1353="music/metal","metal",N1353="music/jazz","jazz","TRUE","FALSE")</f>
        <v>nonfiction</v>
      </c>
      <c r="S1353" s="5">
        <f t="shared" si="86"/>
        <v>42382.74009259259</v>
      </c>
      <c r="T1353" s="5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84"/>
        <v>136.13999999999999</v>
      </c>
      <c r="P1354" s="24">
        <f t="shared" si="85"/>
        <v>59.973568281938327</v>
      </c>
      <c r="Q1354" t="str" cm="1">
        <f t="array" ref="Q1354">_xlfn.IFS(N1354="food/small batch","food",N1354="food/restaurants","food",N1354="food/food trucks","food",N1354="theater/spaces","theater",N1354="theater/musical","theater",N1354="theater/plays","theater",N1354="technology/web","technology",N1354="technology/space exploration","technology",N1354="technology/makerspaces","technology",N1354="technology/hardware","technology",N1354="technology/gadgets","technology",N1354="technology/wearables","technology",N1354="film &amp; video/television","film &amp; video",N1354="film &amp; video/animation","film &amp; video",N1354="film &amp; video/science fiction","film &amp; video",N1354="film &amp; video/documentary","film &amp; video",N1354="film &amp; video/drama","film &amp; video",N1354="film &amp; video/shorts","film &amp; video",N1354="games/video games","games",N1354="games/tabletop games","games",N1354="games/mobile games","games",N1354="journalism/audio","journalism",N1354="photography/people","photography",N1354="photography/photobooks","photography",N1354="photography/places","photography",N1354="photography/nature","photography",N1354="music/electronic music","music",N1354="music/rock","music",N1354="music/indie rock","music",N1354="music/faith","music",N1354="publishing/children's books","publishing",N1354="publishing/art books","publishing",N1354="publishing/fiction","publishing",N1354="publishing/translations","publishing",N1354="music/pop","music",N1354="music/classical music","music",N1354="publishing/nonfiction","publishing",N1354="publishing/radio &amp; podcasts","publishing",N1354="music/world music","music",N1354="music/metal","music",N1354="music/jazz","music","TRUE","FALSE")</f>
        <v>publishing</v>
      </c>
      <c r="R1354" t="str" cm="1">
        <f t="array" ref="R1354">_xlfn.IFS(N1354="food/small batch","small batch",N1354="food/restaurants","retaurants",N1354="food/food trucks","food trucks",N1354="theater/spaces","spaces",N1354="theater/musical","musical",N1354="theater/plays","plays",N1354="technology/web","web",N1354="technology/space exploration","space exploration",N1354="technology/makerspaces","makerspaces",N1354="technology/hardware","hardware",N1354="technology/gadgets","gadgets",N1354="technology/wearables","wearables",N1354="film &amp; video/television","television",N1354="film &amp; video/animation","animation",N1354="film &amp; video/science fiction","science fiction",N1354="film &amp; video/documentary","documentary",N1354="film &amp; video/drama","drama",N1354="film &amp; video/shorts","shorts",N1354="games/video games","video games",N1354="games/tabletop games","tabletop games",N1354="games/mobile games","mobile games",N1354="journalism/audio","audio",N1354="photography/people","people",N1354="photography/photobooks","photobooks",N1354="photography/places","places",N1354="photography/nature","nature",N1354="music/electronic music","electronic music",N1354="music/rock","rock",N1354="music/indie rock","indie rock",N1354="music/faith","faith",N1354="publishing/children's books","children's books",N1354="publishing/art books","art books",N1354="publishing/fiction","fiction",N1354="publishing/translations","translations",N1354="music/pop","pop",N1354="music/classical music","classical music",N1354="publishing/nonfiction","nonfiction",N1354="publishing/radio &amp; podcasts","radio &amp; podcasts",N1354="music/world music","world music",N1354="music/metal","metal",N1354="music/jazz","jazz","TRUE","FALSE")</f>
        <v>nonfiction</v>
      </c>
      <c r="S1354" s="5">
        <f t="shared" si="86"/>
        <v>42200.578310185185</v>
      </c>
      <c r="T1354" s="5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84"/>
        <v>133.6</v>
      </c>
      <c r="P1355" s="24">
        <f t="shared" si="85"/>
        <v>31.80952380952381</v>
      </c>
      <c r="Q1355" t="str" cm="1">
        <f t="array" ref="Q1355">_xlfn.IFS(N1355="food/small batch","food",N1355="food/restaurants","food",N1355="food/food trucks","food",N1355="theater/spaces","theater",N1355="theater/musical","theater",N1355="theater/plays","theater",N1355="technology/web","technology",N1355="technology/space exploration","technology",N1355="technology/makerspaces","technology",N1355="technology/hardware","technology",N1355="technology/gadgets","technology",N1355="technology/wearables","technology",N1355="film &amp; video/television","film &amp; video",N1355="film &amp; video/animation","film &amp; video",N1355="film &amp; video/science fiction","film &amp; video",N1355="film &amp; video/documentary","film &amp; video",N1355="film &amp; video/drama","film &amp; video",N1355="film &amp; video/shorts","film &amp; video",N1355="games/video games","games",N1355="games/tabletop games","games",N1355="games/mobile games","games",N1355="journalism/audio","journalism",N1355="photography/people","photography",N1355="photography/photobooks","photography",N1355="photography/places","photography",N1355="photography/nature","photography",N1355="music/electronic music","music",N1355="music/rock","music",N1355="music/indie rock","music",N1355="music/faith","music",N1355="publishing/children's books","publishing",N1355="publishing/art books","publishing",N1355="publishing/fiction","publishing",N1355="publishing/translations","publishing",N1355="music/pop","music",N1355="music/classical music","music",N1355="publishing/nonfiction","publishing",N1355="publishing/radio &amp; podcasts","publishing",N1355="music/world music","music",N1355="music/metal","music",N1355="music/jazz","music","TRUE","FALSE")</f>
        <v>publishing</v>
      </c>
      <c r="R1355" t="str" cm="1">
        <f t="array" ref="R1355">_xlfn.IFS(N1355="food/small batch","small batch",N1355="food/restaurants","retaurants",N1355="food/food trucks","food trucks",N1355="theater/spaces","spaces",N1355="theater/musical","musical",N1355="theater/plays","plays",N1355="technology/web","web",N1355="technology/space exploration","space exploration",N1355="technology/makerspaces","makerspaces",N1355="technology/hardware","hardware",N1355="technology/gadgets","gadgets",N1355="technology/wearables","wearables",N1355="film &amp; video/television","television",N1355="film &amp; video/animation","animation",N1355="film &amp; video/science fiction","science fiction",N1355="film &amp; video/documentary","documentary",N1355="film &amp; video/drama","drama",N1355="film &amp; video/shorts","shorts",N1355="games/video games","video games",N1355="games/tabletop games","tabletop games",N1355="games/mobile games","mobile games",N1355="journalism/audio","audio",N1355="photography/people","people",N1355="photography/photobooks","photobooks",N1355="photography/places","places",N1355="photography/nature","nature",N1355="music/electronic music","electronic music",N1355="music/rock","rock",N1355="music/indie rock","indie rock",N1355="music/faith","faith",N1355="publishing/children's books","children's books",N1355="publishing/art books","art books",N1355="publishing/fiction","fiction",N1355="publishing/translations","translations",N1355="music/pop","pop",N1355="music/classical music","classical music",N1355="publishing/nonfiction","nonfiction",N1355="publishing/radio &amp; podcasts","radio &amp; podcasts",N1355="music/world music","world music",N1355="music/metal","metal",N1355="music/jazz","jazz","TRUE","FALSE")</f>
        <v>nonfiction</v>
      </c>
      <c r="S1355" s="5">
        <f t="shared" si="86"/>
        <v>41309.11791666667</v>
      </c>
      <c r="T1355" s="5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84"/>
        <v>130.25</v>
      </c>
      <c r="P1356" s="24">
        <f t="shared" si="85"/>
        <v>24.421875</v>
      </c>
      <c r="Q1356" t="str" cm="1">
        <f t="array" ref="Q1356">_xlfn.IFS(N1356="food/small batch","food",N1356="food/restaurants","food",N1356="food/food trucks","food",N1356="theater/spaces","theater",N1356="theater/musical","theater",N1356="theater/plays","theater",N1356="technology/web","technology",N1356="technology/space exploration","technology",N1356="technology/makerspaces","technology",N1356="technology/hardware","technology",N1356="technology/gadgets","technology",N1356="technology/wearables","technology",N1356="film &amp; video/television","film &amp; video",N1356="film &amp; video/animation","film &amp; video",N1356="film &amp; video/science fiction","film &amp; video",N1356="film &amp; video/documentary","film &amp; video",N1356="film &amp; video/drama","film &amp; video",N1356="film &amp; video/shorts","film &amp; video",N1356="games/video games","games",N1356="games/tabletop games","games",N1356="games/mobile games","games",N1356="journalism/audio","journalism",N1356="photography/people","photography",N1356="photography/photobooks","photography",N1356="photography/places","photography",N1356="photography/nature","photography",N1356="music/electronic music","music",N1356="music/rock","music",N1356="music/indie rock","music",N1356="music/faith","music",N1356="publishing/children's books","publishing",N1356="publishing/art books","publishing",N1356="publishing/fiction","publishing",N1356="publishing/translations","publishing",N1356="music/pop","music",N1356="music/classical music","music",N1356="publishing/nonfiction","publishing",N1356="publishing/radio &amp; podcasts","publishing",N1356="music/world music","music",N1356="music/metal","music",N1356="music/jazz","music","TRUE","FALSE")</f>
        <v>publishing</v>
      </c>
      <c r="R1356" t="str" cm="1">
        <f t="array" ref="R1356">_xlfn.IFS(N1356="food/small batch","small batch",N1356="food/restaurants","retaurants",N1356="food/food trucks","food trucks",N1356="theater/spaces","spaces",N1356="theater/musical","musical",N1356="theater/plays","plays",N1356="technology/web","web",N1356="technology/space exploration","space exploration",N1356="technology/makerspaces","makerspaces",N1356="technology/hardware","hardware",N1356="technology/gadgets","gadgets",N1356="technology/wearables","wearables",N1356="film &amp; video/television","television",N1356="film &amp; video/animation","animation",N1356="film &amp; video/science fiction","science fiction",N1356="film &amp; video/documentary","documentary",N1356="film &amp; video/drama","drama",N1356="film &amp; video/shorts","shorts",N1356="games/video games","video games",N1356="games/tabletop games","tabletop games",N1356="games/mobile games","mobile games",N1356="journalism/audio","audio",N1356="photography/people","people",N1356="photography/photobooks","photobooks",N1356="photography/places","places",N1356="photography/nature","nature",N1356="music/electronic music","electronic music",N1356="music/rock","rock",N1356="music/indie rock","indie rock",N1356="music/faith","faith",N1356="publishing/children's books","children's books",N1356="publishing/art books","art books",N1356="publishing/fiction","fiction",N1356="publishing/translations","translations",N1356="music/pop","pop",N1356="music/classical music","classical music",N1356="publishing/nonfiction","nonfiction",N1356="publishing/radio &amp; podcasts","radio &amp; podcasts",N1356="music/world music","world music",N1356="music/metal","metal",N1356="music/jazz","jazz","TRUE","FALSE")</f>
        <v>nonfiction</v>
      </c>
      <c r="S1356" s="5">
        <f t="shared" si="86"/>
        <v>42502.807627314818</v>
      </c>
      <c r="T1356" s="5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84"/>
        <v>122.67999999999999</v>
      </c>
      <c r="P1357" s="24">
        <f t="shared" si="85"/>
        <v>25.347107438016529</v>
      </c>
      <c r="Q1357" t="str" cm="1">
        <f t="array" ref="Q1357">_xlfn.IFS(N1357="food/small batch","food",N1357="food/restaurants","food",N1357="food/food trucks","food",N1357="theater/spaces","theater",N1357="theater/musical","theater",N1357="theater/plays","theater",N1357="technology/web","technology",N1357="technology/space exploration","technology",N1357="technology/makerspaces","technology",N1357="technology/hardware","technology",N1357="technology/gadgets","technology",N1357="technology/wearables","technology",N1357="film &amp; video/television","film &amp; video",N1357="film &amp; video/animation","film &amp; video",N1357="film &amp; video/science fiction","film &amp; video",N1357="film &amp; video/documentary","film &amp; video",N1357="film &amp; video/drama","film &amp; video",N1357="film &amp; video/shorts","film &amp; video",N1357="games/video games","games",N1357="games/tabletop games","games",N1357="games/mobile games","games",N1357="journalism/audio","journalism",N1357="photography/people","photography",N1357="photography/photobooks","photography",N1357="photography/places","photography",N1357="photography/nature","photography",N1357="music/electronic music","music",N1357="music/rock","music",N1357="music/indie rock","music",N1357="music/faith","music",N1357="publishing/children's books","publishing",N1357="publishing/art books","publishing",N1357="publishing/fiction","publishing",N1357="publishing/translations","publishing",N1357="music/pop","music",N1357="music/classical music","music",N1357="publishing/nonfiction","publishing",N1357="publishing/radio &amp; podcasts","publishing",N1357="music/world music","music",N1357="music/metal","music",N1357="music/jazz","music","TRUE","FALSE")</f>
        <v>publishing</v>
      </c>
      <c r="R1357" t="str" cm="1">
        <f t="array" ref="R1357">_xlfn.IFS(N1357="food/small batch","small batch",N1357="food/restaurants","retaurants",N1357="food/food trucks","food trucks",N1357="theater/spaces","spaces",N1357="theater/musical","musical",N1357="theater/plays","plays",N1357="technology/web","web",N1357="technology/space exploration","space exploration",N1357="technology/makerspaces","makerspaces",N1357="technology/hardware","hardware",N1357="technology/gadgets","gadgets",N1357="technology/wearables","wearables",N1357="film &amp; video/television","television",N1357="film &amp; video/animation","animation",N1357="film &amp; video/science fiction","science fiction",N1357="film &amp; video/documentary","documentary",N1357="film &amp; video/drama","drama",N1357="film &amp; video/shorts","shorts",N1357="games/video games","video games",N1357="games/tabletop games","tabletop games",N1357="games/mobile games","mobile games",N1357="journalism/audio","audio",N1357="photography/people","people",N1357="photography/photobooks","photobooks",N1357="photography/places","places",N1357="photography/nature","nature",N1357="music/electronic music","electronic music",N1357="music/rock","rock",N1357="music/indie rock","indie rock",N1357="music/faith","faith",N1357="publishing/children's books","children's books",N1357="publishing/art books","art books",N1357="publishing/fiction","fiction",N1357="publishing/translations","translations",N1357="music/pop","pop",N1357="music/classical music","classical music",N1357="publishing/nonfiction","nonfiction",N1357="publishing/radio &amp; podcasts","radio &amp; podcasts",N1357="music/world music","world music",N1357="music/metal","metal",N1357="music/jazz","jazz","TRUE","FALSE")</f>
        <v>nonfiction</v>
      </c>
      <c r="S1357" s="5">
        <f t="shared" si="86"/>
        <v>41213.254687499997</v>
      </c>
      <c r="T1357" s="5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84"/>
        <v>182.81058823529412</v>
      </c>
      <c r="P1358" s="24">
        <f t="shared" si="85"/>
        <v>71.443218390804603</v>
      </c>
      <c r="Q1358" t="str" cm="1">
        <f t="array" ref="Q1358">_xlfn.IFS(N1358="food/small batch","food",N1358="food/restaurants","food",N1358="food/food trucks","food",N1358="theater/spaces","theater",N1358="theater/musical","theater",N1358="theater/plays","theater",N1358="technology/web","technology",N1358="technology/space exploration","technology",N1358="technology/makerspaces","technology",N1358="technology/hardware","technology",N1358="technology/gadgets","technology",N1358="technology/wearables","technology",N1358="film &amp; video/television","film &amp; video",N1358="film &amp; video/animation","film &amp; video",N1358="film &amp; video/science fiction","film &amp; video",N1358="film &amp; video/documentary","film &amp; video",N1358="film &amp; video/drama","film &amp; video",N1358="film &amp; video/shorts","film &amp; video",N1358="games/video games","games",N1358="games/tabletop games","games",N1358="games/mobile games","games",N1358="journalism/audio","journalism",N1358="photography/people","photography",N1358="photography/photobooks","photography",N1358="photography/places","photography",N1358="photography/nature","photography",N1358="music/electronic music","music",N1358="music/rock","music",N1358="music/indie rock","music",N1358="music/faith","music",N1358="publishing/children's books","publishing",N1358="publishing/art books","publishing",N1358="publishing/fiction","publishing",N1358="publishing/translations","publishing",N1358="music/pop","music",N1358="music/classical music","music",N1358="publishing/nonfiction","publishing",N1358="publishing/radio &amp; podcasts","publishing",N1358="music/world music","music",N1358="music/metal","music",N1358="music/jazz","music","TRUE","FALSE")</f>
        <v>publishing</v>
      </c>
      <c r="R1358" t="str" cm="1">
        <f t="array" ref="R1358">_xlfn.IFS(N1358="food/small batch","small batch",N1358="food/restaurants","retaurants",N1358="food/food trucks","food trucks",N1358="theater/spaces","spaces",N1358="theater/musical","musical",N1358="theater/plays","plays",N1358="technology/web","web",N1358="technology/space exploration","space exploration",N1358="technology/makerspaces","makerspaces",N1358="technology/hardware","hardware",N1358="technology/gadgets","gadgets",N1358="technology/wearables","wearables",N1358="film &amp; video/television","television",N1358="film &amp; video/animation","animation",N1358="film &amp; video/science fiction","science fiction",N1358="film &amp; video/documentary","documentary",N1358="film &amp; video/drama","drama",N1358="film &amp; video/shorts","shorts",N1358="games/video games","video games",N1358="games/tabletop games","tabletop games",N1358="games/mobile games","mobile games",N1358="journalism/audio","audio",N1358="photography/people","people",N1358="photography/photobooks","photobooks",N1358="photography/places","places",N1358="photography/nature","nature",N1358="music/electronic music","electronic music",N1358="music/rock","rock",N1358="music/indie rock","indie rock",N1358="music/faith","faith",N1358="publishing/children's books","children's books",N1358="publishing/art books","art books",N1358="publishing/fiction","fiction",N1358="publishing/translations","translations",N1358="music/pop","pop",N1358="music/classical music","classical music",N1358="publishing/nonfiction","nonfiction",N1358="publishing/radio &amp; podcasts","radio &amp; podcasts",N1358="music/world music","world music",N1358="music/metal","metal",N1358="music/jazz","jazz","TRUE","FALSE")</f>
        <v>nonfiction</v>
      </c>
      <c r="S1358" s="5">
        <f t="shared" si="86"/>
        <v>41430.038888888892</v>
      </c>
      <c r="T1358" s="5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84"/>
        <v>125.29999999999998</v>
      </c>
      <c r="P1359" s="24">
        <f t="shared" si="85"/>
        <v>38.553846153846152</v>
      </c>
      <c r="Q1359" t="str" cm="1">
        <f t="array" ref="Q1359">_xlfn.IFS(N1359="food/small batch","food",N1359="food/restaurants","food",N1359="food/food trucks","food",N1359="theater/spaces","theater",N1359="theater/musical","theater",N1359="theater/plays","theater",N1359="technology/web","technology",N1359="technology/space exploration","technology",N1359="technology/makerspaces","technology",N1359="technology/hardware","technology",N1359="technology/gadgets","technology",N1359="technology/wearables","technology",N1359="film &amp; video/television","film &amp; video",N1359="film &amp; video/animation","film &amp; video",N1359="film &amp; video/science fiction","film &amp; video",N1359="film &amp; video/documentary","film &amp; video",N1359="film &amp; video/drama","film &amp; video",N1359="film &amp; video/shorts","film &amp; video",N1359="games/video games","games",N1359="games/tabletop games","games",N1359="games/mobile games","games",N1359="journalism/audio","journalism",N1359="photography/people","photography",N1359="photography/photobooks","photography",N1359="photography/places","photography",N1359="photography/nature","photography",N1359="music/electronic music","music",N1359="music/rock","music",N1359="music/indie rock","music",N1359="music/faith","music",N1359="publishing/children's books","publishing",N1359="publishing/art books","publishing",N1359="publishing/fiction","publishing",N1359="publishing/translations","publishing",N1359="music/pop","music",N1359="music/classical music","music",N1359="publishing/nonfiction","publishing",N1359="publishing/radio &amp; podcasts","publishing",N1359="music/world music","music",N1359="music/metal","music",N1359="music/jazz","music","TRUE","FALSE")</f>
        <v>publishing</v>
      </c>
      <c r="R1359" t="str" cm="1">
        <f t="array" ref="R1359">_xlfn.IFS(N1359="food/small batch","small batch",N1359="food/restaurants","retaurants",N1359="food/food trucks","food trucks",N1359="theater/spaces","spaces",N1359="theater/musical","musical",N1359="theater/plays","plays",N1359="technology/web","web",N1359="technology/space exploration","space exploration",N1359="technology/makerspaces","makerspaces",N1359="technology/hardware","hardware",N1359="technology/gadgets","gadgets",N1359="technology/wearables","wearables",N1359="film &amp; video/television","television",N1359="film &amp; video/animation","animation",N1359="film &amp; video/science fiction","science fiction",N1359="film &amp; video/documentary","documentary",N1359="film &amp; video/drama","drama",N1359="film &amp; video/shorts","shorts",N1359="games/video games","video games",N1359="games/tabletop games","tabletop games",N1359="games/mobile games","mobile games",N1359="journalism/audio","audio",N1359="photography/people","people",N1359="photography/photobooks","photobooks",N1359="photography/places","places",N1359="photography/nature","nature",N1359="music/electronic music","electronic music",N1359="music/rock","rock",N1359="music/indie rock","indie rock",N1359="music/faith","faith",N1359="publishing/children's books","children's books",N1359="publishing/art books","art books",N1359="publishing/fiction","fiction",N1359="publishing/translations","translations",N1359="music/pop","pop",N1359="music/classical music","classical music",N1359="publishing/nonfiction","nonfiction",N1359="publishing/radio &amp; podcasts","radio &amp; podcasts",N1359="music/world music","world music",N1359="music/metal","metal",N1359="music/jazz","jazz","TRUE","FALSE")</f>
        <v>nonfiction</v>
      </c>
      <c r="S1359" s="5">
        <f t="shared" si="86"/>
        <v>41304.962233796294</v>
      </c>
      <c r="T1359" s="5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84"/>
        <v>111.66666666666667</v>
      </c>
      <c r="P1360" s="24">
        <f t="shared" si="85"/>
        <v>68.367346938775512</v>
      </c>
      <c r="Q1360" t="str" cm="1">
        <f t="array" ref="Q1360">_xlfn.IFS(N1360="food/small batch","food",N1360="food/restaurants","food",N1360="food/food trucks","food",N1360="theater/spaces","theater",N1360="theater/musical","theater",N1360="theater/plays","theater",N1360="technology/web","technology",N1360="technology/space exploration","technology",N1360="technology/makerspaces","technology",N1360="technology/hardware","technology",N1360="technology/gadgets","technology",N1360="technology/wearables","technology",N1360="film &amp; video/television","film &amp; video",N1360="film &amp; video/animation","film &amp; video",N1360="film &amp; video/science fiction","film &amp; video",N1360="film &amp; video/documentary","film &amp; video",N1360="film &amp; video/drama","film &amp; video",N1360="film &amp; video/shorts","film &amp; video",N1360="games/video games","games",N1360="games/tabletop games","games",N1360="games/mobile games","games",N1360="journalism/audio","journalism",N1360="photography/people","photography",N1360="photography/photobooks","photography",N1360="photography/places","photography",N1360="photography/nature","photography",N1360="music/electronic music","music",N1360="music/rock","music",N1360="music/indie rock","music",N1360="music/faith","music",N1360="publishing/children's books","publishing",N1360="publishing/art books","publishing",N1360="publishing/fiction","publishing",N1360="publishing/translations","publishing",N1360="music/pop","music",N1360="music/classical music","music",N1360="publishing/nonfiction","publishing",N1360="publishing/radio &amp; podcasts","publishing",N1360="music/world music","music",N1360="music/metal","music",N1360="music/jazz","music","TRUE","FALSE")</f>
        <v>publishing</v>
      </c>
      <c r="R1360" t="str" cm="1">
        <f t="array" ref="R1360">_xlfn.IFS(N1360="food/small batch","small batch",N1360="food/restaurants","retaurants",N1360="food/food trucks","food trucks",N1360="theater/spaces","spaces",N1360="theater/musical","musical",N1360="theater/plays","plays",N1360="technology/web","web",N1360="technology/space exploration","space exploration",N1360="technology/makerspaces","makerspaces",N1360="technology/hardware","hardware",N1360="technology/gadgets","gadgets",N1360="technology/wearables","wearables",N1360="film &amp; video/television","television",N1360="film &amp; video/animation","animation",N1360="film &amp; video/science fiction","science fiction",N1360="film &amp; video/documentary","documentary",N1360="film &amp; video/drama","drama",N1360="film &amp; video/shorts","shorts",N1360="games/video games","video games",N1360="games/tabletop games","tabletop games",N1360="games/mobile games","mobile games",N1360="journalism/audio","audio",N1360="photography/people","people",N1360="photography/photobooks","photobooks",N1360="photography/places","places",N1360="photography/nature","nature",N1360="music/electronic music","electronic music",N1360="music/rock","rock",N1360="music/indie rock","indie rock",N1360="music/faith","faith",N1360="publishing/children's books","children's books",N1360="publishing/art books","art books",N1360="publishing/fiction","fiction",N1360="publishing/translations","translations",N1360="music/pop","pop",N1360="music/classical music","classical music",N1360="publishing/nonfiction","nonfiction",N1360="publishing/radio &amp; podcasts","radio &amp; podcasts",N1360="music/world music","world music",N1360="music/metal","metal",N1360="music/jazz","jazz","TRUE","FALSE")</f>
        <v>nonfiction</v>
      </c>
      <c r="S1360" s="5">
        <f t="shared" si="86"/>
        <v>40689.570868055554</v>
      </c>
      <c r="T1360" s="5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84"/>
        <v>115.75757575757575</v>
      </c>
      <c r="P1361" s="24">
        <f t="shared" si="85"/>
        <v>40.210526315789473</v>
      </c>
      <c r="Q1361" t="str" cm="1">
        <f t="array" ref="Q1361">_xlfn.IFS(N1361="food/small batch","food",N1361="food/restaurants","food",N1361="food/food trucks","food",N1361="theater/spaces","theater",N1361="theater/musical","theater",N1361="theater/plays","theater",N1361="technology/web","technology",N1361="technology/space exploration","technology",N1361="technology/makerspaces","technology",N1361="technology/hardware","technology",N1361="technology/gadgets","technology",N1361="technology/wearables","technology",N1361="film &amp; video/television","film &amp; video",N1361="film &amp; video/animation","film &amp; video",N1361="film &amp; video/science fiction","film &amp; video",N1361="film &amp; video/documentary","film &amp; video",N1361="film &amp; video/drama","film &amp; video",N1361="film &amp; video/shorts","film &amp; video",N1361="games/video games","games",N1361="games/tabletop games","games",N1361="games/mobile games","games",N1361="journalism/audio","journalism",N1361="photography/people","photography",N1361="photography/photobooks","photography",N1361="photography/places","photography",N1361="photography/nature","photography",N1361="music/electronic music","music",N1361="music/rock","music",N1361="music/indie rock","music",N1361="music/faith","music",N1361="publishing/children's books","publishing",N1361="publishing/art books","publishing",N1361="publishing/fiction","publishing",N1361="publishing/translations","publishing",N1361="music/pop","music",N1361="music/classical music","music",N1361="publishing/nonfiction","publishing",N1361="publishing/radio &amp; podcasts","publishing",N1361="music/world music","music",N1361="music/metal","music",N1361="music/jazz","music","TRUE","FALSE")</f>
        <v>publishing</v>
      </c>
      <c r="R1361" t="str" cm="1">
        <f t="array" ref="R1361">_xlfn.IFS(N1361="food/small batch","small batch",N1361="food/restaurants","retaurants",N1361="food/food trucks","food trucks",N1361="theater/spaces","spaces",N1361="theater/musical","musical",N1361="theater/plays","plays",N1361="technology/web","web",N1361="technology/space exploration","space exploration",N1361="technology/makerspaces","makerspaces",N1361="technology/hardware","hardware",N1361="technology/gadgets","gadgets",N1361="technology/wearables","wearables",N1361="film &amp; video/television","television",N1361="film &amp; video/animation","animation",N1361="film &amp; video/science fiction","science fiction",N1361="film &amp; video/documentary","documentary",N1361="film &amp; video/drama","drama",N1361="film &amp; video/shorts","shorts",N1361="games/video games","video games",N1361="games/tabletop games","tabletop games",N1361="games/mobile games","mobile games",N1361="journalism/audio","audio",N1361="photography/people","people",N1361="photography/photobooks","photobooks",N1361="photography/places","places",N1361="photography/nature","nature",N1361="music/electronic music","electronic music",N1361="music/rock","rock",N1361="music/indie rock","indie rock",N1361="music/faith","faith",N1361="publishing/children's books","children's books",N1361="publishing/art books","art books",N1361="publishing/fiction","fiction",N1361="publishing/translations","translations",N1361="music/pop","pop",N1361="music/classical music","classical music",N1361="publishing/nonfiction","nonfiction",N1361="publishing/radio &amp; podcasts","radio &amp; podcasts",N1361="music/world music","world music",N1361="music/metal","metal",N1361="music/jazz","jazz","TRUE","FALSE")</f>
        <v>nonfiction</v>
      </c>
      <c r="S1361" s="5">
        <f t="shared" si="86"/>
        <v>40668.814699074072</v>
      </c>
      <c r="T1361" s="5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84"/>
        <v>173.2</v>
      </c>
      <c r="P1362" s="24">
        <f t="shared" si="85"/>
        <v>32.074074074074076</v>
      </c>
      <c r="Q1362" t="str" cm="1">
        <f t="array" ref="Q1362">_xlfn.IFS(N1362="food/small batch","food",N1362="food/restaurants","food",N1362="food/food trucks","food",N1362="theater/spaces","theater",N1362="theater/musical","theater",N1362="theater/plays","theater",N1362="technology/web","technology",N1362="technology/space exploration","technology",N1362="technology/makerspaces","technology",N1362="technology/hardware","technology",N1362="technology/gadgets","technology",N1362="technology/wearables","technology",N1362="film &amp; video/television","film &amp; video",N1362="film &amp; video/animation","film &amp; video",N1362="film &amp; video/science fiction","film &amp; video",N1362="film &amp; video/documentary","film &amp; video",N1362="film &amp; video/drama","film &amp; video",N1362="film &amp; video/shorts","film &amp; video",N1362="games/video games","games",N1362="games/tabletop games","games",N1362="games/mobile games","games",N1362="journalism/audio","journalism",N1362="photography/people","photography",N1362="photography/photobooks","photography",N1362="photography/places","photography",N1362="photography/nature","photography",N1362="music/electronic music","music",N1362="music/rock","music",N1362="music/indie rock","music",N1362="music/faith","music",N1362="publishing/children's books","publishing",N1362="publishing/art books","publishing",N1362="publishing/fiction","publishing",N1362="publishing/translations","publishing",N1362="music/pop","music",N1362="music/classical music","music",N1362="publishing/nonfiction","publishing",N1362="publishing/radio &amp; podcasts","publishing",N1362="music/world music","music",N1362="music/metal","music",N1362="music/jazz","music","TRUE","FALSE")</f>
        <v>publishing</v>
      </c>
      <c r="R1362" t="str" cm="1">
        <f t="array" ref="R1362">_xlfn.IFS(N1362="food/small batch","small batch",N1362="food/restaurants","retaurants",N1362="food/food trucks","food trucks",N1362="theater/spaces","spaces",N1362="theater/musical","musical",N1362="theater/plays","plays",N1362="technology/web","web",N1362="technology/space exploration","space exploration",N1362="technology/makerspaces","makerspaces",N1362="technology/hardware","hardware",N1362="technology/gadgets","gadgets",N1362="technology/wearables","wearables",N1362="film &amp; video/television","television",N1362="film &amp; video/animation","animation",N1362="film &amp; video/science fiction","science fiction",N1362="film &amp; video/documentary","documentary",N1362="film &amp; video/drama","drama",N1362="film &amp; video/shorts","shorts",N1362="games/video games","video games",N1362="games/tabletop games","tabletop games",N1362="games/mobile games","mobile games",N1362="journalism/audio","audio",N1362="photography/people","people",N1362="photography/photobooks","photobooks",N1362="photography/places","places",N1362="photography/nature","nature",N1362="music/electronic music","electronic music",N1362="music/rock","rock",N1362="music/indie rock","indie rock",N1362="music/faith","faith",N1362="publishing/children's books","children's books",N1362="publishing/art books","art books",N1362="publishing/fiction","fiction",N1362="publishing/translations","translations",N1362="music/pop","pop",N1362="music/classical music","classical music",N1362="publishing/nonfiction","nonfiction",N1362="publishing/radio &amp; podcasts","radio &amp; podcasts",N1362="music/world music","world music",N1362="music/metal","metal",N1362="music/jazz","jazz","TRUE","FALSE")</f>
        <v>nonfiction</v>
      </c>
      <c r="S1362" s="5">
        <f t="shared" si="86"/>
        <v>41095.900694444441</v>
      </c>
      <c r="T1362" s="5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84"/>
        <v>125.98333333333333</v>
      </c>
      <c r="P1363" s="24">
        <f t="shared" si="85"/>
        <v>28.632575757575758</v>
      </c>
      <c r="Q1363" t="str" cm="1">
        <f t="array" ref="Q1363">_xlfn.IFS(N1363="food/small batch","food",N1363="food/restaurants","food",N1363="food/food trucks","food",N1363="theater/spaces","theater",N1363="theater/musical","theater",N1363="theater/plays","theater",N1363="technology/web","technology",N1363="technology/space exploration","technology",N1363="technology/makerspaces","technology",N1363="technology/hardware","technology",N1363="technology/gadgets","technology",N1363="technology/wearables","technology",N1363="film &amp; video/television","film &amp; video",N1363="film &amp; video/animation","film &amp; video",N1363="film &amp; video/science fiction","film &amp; video",N1363="film &amp; video/documentary","film &amp; video",N1363="film &amp; video/drama","film &amp; video",N1363="film &amp; video/shorts","film &amp; video",N1363="games/video games","games",N1363="games/tabletop games","games",N1363="games/mobile games","games",N1363="journalism/audio","journalism",N1363="photography/people","photography",N1363="photography/photobooks","photography",N1363="photography/places","photography",N1363="photography/nature","photography",N1363="music/electronic music","music",N1363="music/rock","music",N1363="music/indie rock","music",N1363="music/faith","music",N1363="publishing/children's books","publishing",N1363="publishing/art books","publishing",N1363="publishing/fiction","publishing",N1363="publishing/translations","publishing",N1363="music/pop","music",N1363="music/classical music","music",N1363="publishing/nonfiction","publishing",N1363="publishing/radio &amp; podcasts","publishing",N1363="music/world music","music",N1363="music/metal","music",N1363="music/jazz","music","TRUE","FALSE")</f>
        <v>publishing</v>
      </c>
      <c r="R1363" t="str" cm="1">
        <f t="array" ref="R1363">_xlfn.IFS(N1363="food/small batch","small batch",N1363="food/restaurants","retaurants",N1363="food/food trucks","food trucks",N1363="theater/spaces","spaces",N1363="theater/musical","musical",N1363="theater/plays","plays",N1363="technology/web","web",N1363="technology/space exploration","space exploration",N1363="technology/makerspaces","makerspaces",N1363="technology/hardware","hardware",N1363="technology/gadgets","gadgets",N1363="technology/wearables","wearables",N1363="film &amp; video/television","television",N1363="film &amp; video/animation","animation",N1363="film &amp; video/science fiction","science fiction",N1363="film &amp; video/documentary","documentary",N1363="film &amp; video/drama","drama",N1363="film &amp; video/shorts","shorts",N1363="games/video games","video games",N1363="games/tabletop games","tabletop games",N1363="games/mobile games","mobile games",N1363="journalism/audio","audio",N1363="photography/people","people",N1363="photography/photobooks","photobooks",N1363="photography/places","places",N1363="photography/nature","nature",N1363="music/electronic music","electronic music",N1363="music/rock","rock",N1363="music/indie rock","indie rock",N1363="music/faith","faith",N1363="publishing/children's books","children's books",N1363="publishing/art books","art books",N1363="publishing/fiction","fiction",N1363="publishing/translations","translations",N1363="music/pop","pop",N1363="music/classical music","classical music",N1363="publishing/nonfiction","nonfiction",N1363="publishing/radio &amp; podcasts","radio &amp; podcasts",N1363="music/world music","world music",N1363="music/metal","metal",N1363="music/jazz","jazz","TRUE","FALSE")</f>
        <v>nonfiction</v>
      </c>
      <c r="S1363" s="5">
        <f t="shared" si="86"/>
        <v>41781.717268518521</v>
      </c>
      <c r="T1363" s="5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84"/>
        <v>109.1</v>
      </c>
      <c r="P1364" s="24">
        <f t="shared" si="85"/>
        <v>43.64</v>
      </c>
      <c r="Q1364" t="str" cm="1">
        <f t="array" ref="Q1364">_xlfn.IFS(N1364="food/small batch","food",N1364="food/restaurants","food",N1364="food/food trucks","food",N1364="theater/spaces","theater",N1364="theater/musical","theater",N1364="theater/plays","theater",N1364="technology/web","technology",N1364="technology/space exploration","technology",N1364="technology/makerspaces","technology",N1364="technology/hardware","technology",N1364="technology/gadgets","technology",N1364="technology/wearables","technology",N1364="film &amp; video/television","film &amp; video",N1364="film &amp; video/animation","film &amp; video",N1364="film &amp; video/science fiction","film &amp; video",N1364="film &amp; video/documentary","film &amp; video",N1364="film &amp; video/drama","film &amp; video",N1364="film &amp; video/shorts","film &amp; video",N1364="games/video games","games",N1364="games/tabletop games","games",N1364="games/mobile games","games",N1364="journalism/audio","journalism",N1364="photography/people","photography",N1364="photography/photobooks","photography",N1364="photography/places","photography",N1364="photography/nature","photography",N1364="music/electronic music","music",N1364="music/rock","music",N1364="music/indie rock","music",N1364="music/faith","music",N1364="publishing/children's books","publishing",N1364="publishing/art books","publishing",N1364="publishing/fiction","publishing",N1364="publishing/translations","publishing",N1364="music/pop","music",N1364="music/classical music","music",N1364="publishing/nonfiction","publishing",N1364="publishing/radio &amp; podcasts","publishing",N1364="music/world music","music",N1364="music/metal","music",N1364="music/jazz","music","TRUE","FALSE")</f>
        <v>publishing</v>
      </c>
      <c r="R1364" t="str" cm="1">
        <f t="array" ref="R1364">_xlfn.IFS(N1364="food/small batch","small batch",N1364="food/restaurants","retaurants",N1364="food/food trucks","food trucks",N1364="theater/spaces","spaces",N1364="theater/musical","musical",N1364="theater/plays","plays",N1364="technology/web","web",N1364="technology/space exploration","space exploration",N1364="technology/makerspaces","makerspaces",N1364="technology/hardware","hardware",N1364="technology/gadgets","gadgets",N1364="technology/wearables","wearables",N1364="film &amp; video/television","television",N1364="film &amp; video/animation","animation",N1364="film &amp; video/science fiction","science fiction",N1364="film &amp; video/documentary","documentary",N1364="film &amp; video/drama","drama",N1364="film &amp; video/shorts","shorts",N1364="games/video games","video games",N1364="games/tabletop games","tabletop games",N1364="games/mobile games","mobile games",N1364="journalism/audio","audio",N1364="photography/people","people",N1364="photography/photobooks","photobooks",N1364="photography/places","places",N1364="photography/nature","nature",N1364="music/electronic music","electronic music",N1364="music/rock","rock",N1364="music/indie rock","indie rock",N1364="music/faith","faith",N1364="publishing/children's books","children's books",N1364="publishing/art books","art books",N1364="publishing/fiction","fiction",N1364="publishing/translations","translations",N1364="music/pop","pop",N1364="music/classical music","classical music",N1364="publishing/nonfiction","nonfiction",N1364="publishing/radio &amp; podcasts","radio &amp; podcasts",N1364="music/world music","world music",N1364="music/metal","metal",N1364="music/jazz","jazz","TRUE","FALSE")</f>
        <v>nonfiction</v>
      </c>
      <c r="S1364" s="5">
        <f t="shared" si="86"/>
        <v>41464.934386574074</v>
      </c>
      <c r="T1364" s="5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84"/>
        <v>100</v>
      </c>
      <c r="P1365" s="24">
        <f t="shared" si="85"/>
        <v>40</v>
      </c>
      <c r="Q1365" t="str" cm="1">
        <f t="array" ref="Q1365">_xlfn.IFS(N1365="food/small batch","food",N1365="food/restaurants","food",N1365="food/food trucks","food",N1365="theater/spaces","theater",N1365="theater/musical","theater",N1365="theater/plays","theater",N1365="technology/web","technology",N1365="technology/space exploration","technology",N1365="technology/makerspaces","technology",N1365="technology/hardware","technology",N1365="technology/gadgets","technology",N1365="technology/wearables","technology",N1365="film &amp; video/television","film &amp; video",N1365="film &amp; video/animation","film &amp; video",N1365="film &amp; video/science fiction","film &amp; video",N1365="film &amp; video/documentary","film &amp; video",N1365="film &amp; video/drama","film &amp; video",N1365="film &amp; video/shorts","film &amp; video",N1365="games/video games","games",N1365="games/tabletop games","games",N1365="games/mobile games","games",N1365="journalism/audio","journalism",N1365="photography/people","photography",N1365="photography/photobooks","photography",N1365="photography/places","photography",N1365="photography/nature","photography",N1365="music/electronic music","music",N1365="music/rock","music",N1365="music/indie rock","music",N1365="music/faith","music",N1365="publishing/children's books","publishing",N1365="publishing/art books","publishing",N1365="publishing/fiction","publishing",N1365="publishing/translations","publishing",N1365="music/pop","music",N1365="music/classical music","music",N1365="publishing/nonfiction","publishing",N1365="publishing/radio &amp; podcasts","publishing",N1365="music/world music","music",N1365="music/metal","music",N1365="music/jazz","music","TRUE","FALSE")</f>
        <v>publishing</v>
      </c>
      <c r="R1365" t="str" cm="1">
        <f t="array" ref="R1365">_xlfn.IFS(N1365="food/small batch","small batch",N1365="food/restaurants","retaurants",N1365="food/food trucks","food trucks",N1365="theater/spaces","spaces",N1365="theater/musical","musical",N1365="theater/plays","plays",N1365="technology/web","web",N1365="technology/space exploration","space exploration",N1365="technology/makerspaces","makerspaces",N1365="technology/hardware","hardware",N1365="technology/gadgets","gadgets",N1365="technology/wearables","wearables",N1365="film &amp; video/television","television",N1365="film &amp; video/animation","animation",N1365="film &amp; video/science fiction","science fiction",N1365="film &amp; video/documentary","documentary",N1365="film &amp; video/drama","drama",N1365="film &amp; video/shorts","shorts",N1365="games/video games","video games",N1365="games/tabletop games","tabletop games",N1365="games/mobile games","mobile games",N1365="journalism/audio","audio",N1365="photography/people","people",N1365="photography/photobooks","photobooks",N1365="photography/places","places",N1365="photography/nature","nature",N1365="music/electronic music","electronic music",N1365="music/rock","rock",N1365="music/indie rock","indie rock",N1365="music/faith","faith",N1365="publishing/children's books","children's books",N1365="publishing/art books","art books",N1365="publishing/fiction","fiction",N1365="publishing/translations","translations",N1365="music/pop","pop",N1365="music/classical music","classical music",N1365="publishing/nonfiction","nonfiction",N1365="publishing/radio &amp; podcasts","radio &amp; podcasts",N1365="music/world music","world music",N1365="music/metal","metal",N1365="music/jazz","jazz","TRUE","FALSE")</f>
        <v>nonfiction</v>
      </c>
      <c r="S1365" s="5">
        <f t="shared" si="86"/>
        <v>42396.8440625</v>
      </c>
      <c r="T1365" s="5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84"/>
        <v>118.64285714285714</v>
      </c>
      <c r="P1366" s="24">
        <f t="shared" si="85"/>
        <v>346.04166666666669</v>
      </c>
      <c r="Q1366" t="str" cm="1">
        <f t="array" ref="Q1366">_xlfn.IFS(N1366="food/small batch","food",N1366="food/restaurants","food",N1366="food/food trucks","food",N1366="theater/spaces","theater",N1366="theater/musical","theater",N1366="theater/plays","theater",N1366="technology/web","technology",N1366="technology/space exploration","technology",N1366="technology/makerspaces","technology",N1366="technology/hardware","technology",N1366="technology/gadgets","technology",N1366="technology/wearables","technology",N1366="film &amp; video/television","film &amp; video",N1366="film &amp; video/animation","film &amp; video",N1366="film &amp; video/science fiction","film &amp; video",N1366="film &amp; video/documentary","film &amp; video",N1366="film &amp; video/drama","film &amp; video",N1366="film &amp; video/shorts","film &amp; video",N1366="games/video games","games",N1366="games/tabletop games","games",N1366="games/mobile games","games",N1366="journalism/audio","journalism",N1366="photography/people","photography",N1366="photography/photobooks","photography",N1366="photography/places","photography",N1366="photography/nature","photography",N1366="music/electronic music","music",N1366="music/rock","music",N1366="music/indie rock","music",N1366="music/faith","music",N1366="publishing/children's books","publishing",N1366="publishing/art books","publishing",N1366="publishing/fiction","publishing",N1366="publishing/translations","publishing",N1366="music/pop","music",N1366="music/classical music","music",N1366="publishing/nonfiction","publishing",N1366="publishing/radio &amp; podcasts","publishing",N1366="music/world music","music",N1366="music/metal","music",N1366="music/jazz","music","TRUE","FALSE")</f>
        <v>music</v>
      </c>
      <c r="R1366" t="str" cm="1">
        <f t="array" ref="R1366">_xlfn.IFS(N1366="food/small batch","small batch",N1366="food/restaurants","retaurants",N1366="food/food trucks","food trucks",N1366="theater/spaces","spaces",N1366="theater/musical","musical",N1366="theater/plays","plays",N1366="technology/web","web",N1366="technology/space exploration","space exploration",N1366="technology/makerspaces","makerspaces",N1366="technology/hardware","hardware",N1366="technology/gadgets","gadgets",N1366="technology/wearables","wearables",N1366="film &amp; video/television","television",N1366="film &amp; video/animation","animation",N1366="film &amp; video/science fiction","science fiction",N1366="film &amp; video/documentary","documentary",N1366="film &amp; video/drama","drama",N1366="film &amp; video/shorts","shorts",N1366="games/video games","video games",N1366="games/tabletop games","tabletop games",N1366="games/mobile games","mobile games",N1366="journalism/audio","audio",N1366="photography/people","people",N1366="photography/photobooks","photobooks",N1366="photography/places","places",N1366="photography/nature","nature",N1366="music/electronic music","electronic music",N1366="music/rock","rock",N1366="music/indie rock","indie rock",N1366="music/faith","faith",N1366="publishing/children's books","children's books",N1366="publishing/art books","art books",N1366="publishing/fiction","fiction",N1366="publishing/translations","translations",N1366="music/pop","pop",N1366="music/classical music","classical music",N1366="publishing/nonfiction","nonfiction",N1366="publishing/radio &amp; podcasts","radio &amp; podcasts",N1366="music/world music","world music",N1366="music/metal","metal",N1366="music/jazz","jazz","TRUE","FALSE")</f>
        <v>rock</v>
      </c>
      <c r="S1366" s="5">
        <f t="shared" si="86"/>
        <v>41951.695671296293</v>
      </c>
      <c r="T1366" s="5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84"/>
        <v>100.26666666666667</v>
      </c>
      <c r="P1367" s="24">
        <f t="shared" si="85"/>
        <v>81.739130434782609</v>
      </c>
      <c r="Q1367" t="str" cm="1">
        <f t="array" ref="Q1367">_xlfn.IFS(N1367="food/small batch","food",N1367="food/restaurants","food",N1367="food/food trucks","food",N1367="theater/spaces","theater",N1367="theater/musical","theater",N1367="theater/plays","theater",N1367="technology/web","technology",N1367="technology/space exploration","technology",N1367="technology/makerspaces","technology",N1367="technology/hardware","technology",N1367="technology/gadgets","technology",N1367="technology/wearables","technology",N1367="film &amp; video/television","film &amp; video",N1367="film &amp; video/animation","film &amp; video",N1367="film &amp; video/science fiction","film &amp; video",N1367="film &amp; video/documentary","film &amp; video",N1367="film &amp; video/drama","film &amp; video",N1367="film &amp; video/shorts","film &amp; video",N1367="games/video games","games",N1367="games/tabletop games","games",N1367="games/mobile games","games",N1367="journalism/audio","journalism",N1367="photography/people","photography",N1367="photography/photobooks","photography",N1367="photography/places","photography",N1367="photography/nature","photography",N1367="music/electronic music","music",N1367="music/rock","music",N1367="music/indie rock","music",N1367="music/faith","music",N1367="publishing/children's books","publishing",N1367="publishing/art books","publishing",N1367="publishing/fiction","publishing",N1367="publishing/translations","publishing",N1367="music/pop","music",N1367="music/classical music","music",N1367="publishing/nonfiction","publishing",N1367="publishing/radio &amp; podcasts","publishing",N1367="music/world music","music",N1367="music/metal","music",N1367="music/jazz","music","TRUE","FALSE")</f>
        <v>music</v>
      </c>
      <c r="R1367" t="str" cm="1">
        <f t="array" ref="R1367">_xlfn.IFS(N1367="food/small batch","small batch",N1367="food/restaurants","retaurants",N1367="food/food trucks","food trucks",N1367="theater/spaces","spaces",N1367="theater/musical","musical",N1367="theater/plays","plays",N1367="technology/web","web",N1367="technology/space exploration","space exploration",N1367="technology/makerspaces","makerspaces",N1367="technology/hardware","hardware",N1367="technology/gadgets","gadgets",N1367="technology/wearables","wearables",N1367="film &amp; video/television","television",N1367="film &amp; video/animation","animation",N1367="film &amp; video/science fiction","science fiction",N1367="film &amp; video/documentary","documentary",N1367="film &amp; video/drama","drama",N1367="film &amp; video/shorts","shorts",N1367="games/video games","video games",N1367="games/tabletop games","tabletop games",N1367="games/mobile games","mobile games",N1367="journalism/audio","audio",N1367="photography/people","people",N1367="photography/photobooks","photobooks",N1367="photography/places","places",N1367="photography/nature","nature",N1367="music/electronic music","electronic music",N1367="music/rock","rock",N1367="music/indie rock","indie rock",N1367="music/faith","faith",N1367="publishing/children's books","children's books",N1367="publishing/art books","art books",N1367="publishing/fiction","fiction",N1367="publishing/translations","translations",N1367="music/pop","pop",N1367="music/classical music","classical music",N1367="publishing/nonfiction","nonfiction",N1367="publishing/radio &amp; podcasts","radio &amp; podcasts",N1367="music/world music","world music",N1367="music/metal","metal",N1367="music/jazz","jazz","TRUE","FALSE")</f>
        <v>rock</v>
      </c>
      <c r="S1367" s="5">
        <f t="shared" si="86"/>
        <v>42049.733240740738</v>
      </c>
      <c r="T1367" s="5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84"/>
        <v>126.48920000000001</v>
      </c>
      <c r="P1368" s="24">
        <f t="shared" si="85"/>
        <v>64.535306122448986</v>
      </c>
      <c r="Q1368" t="str" cm="1">
        <f t="array" ref="Q1368">_xlfn.IFS(N1368="food/small batch","food",N1368="food/restaurants","food",N1368="food/food trucks","food",N1368="theater/spaces","theater",N1368="theater/musical","theater",N1368="theater/plays","theater",N1368="technology/web","technology",N1368="technology/space exploration","technology",N1368="technology/makerspaces","technology",N1368="technology/hardware","technology",N1368="technology/gadgets","technology",N1368="technology/wearables","technology",N1368="film &amp; video/television","film &amp; video",N1368="film &amp; video/animation","film &amp; video",N1368="film &amp; video/science fiction","film &amp; video",N1368="film &amp; video/documentary","film &amp; video",N1368="film &amp; video/drama","film &amp; video",N1368="film &amp; video/shorts","film &amp; video",N1368="games/video games","games",N1368="games/tabletop games","games",N1368="games/mobile games","games",N1368="journalism/audio","journalism",N1368="photography/people","photography",N1368="photography/photobooks","photography",N1368="photography/places","photography",N1368="photography/nature","photography",N1368="music/electronic music","music",N1368="music/rock","music",N1368="music/indie rock","music",N1368="music/faith","music",N1368="publishing/children's books","publishing",N1368="publishing/art books","publishing",N1368="publishing/fiction","publishing",N1368="publishing/translations","publishing",N1368="music/pop","music",N1368="music/classical music","music",N1368="publishing/nonfiction","publishing",N1368="publishing/radio &amp; podcasts","publishing",N1368="music/world music","music",N1368="music/metal","music",N1368="music/jazz","music","TRUE","FALSE")</f>
        <v>music</v>
      </c>
      <c r="R1368" t="str" cm="1">
        <f t="array" ref="R1368">_xlfn.IFS(N1368="food/small batch","small batch",N1368="food/restaurants","retaurants",N1368="food/food trucks","food trucks",N1368="theater/spaces","spaces",N1368="theater/musical","musical",N1368="theater/plays","plays",N1368="technology/web","web",N1368="technology/space exploration","space exploration",N1368="technology/makerspaces","makerspaces",N1368="technology/hardware","hardware",N1368="technology/gadgets","gadgets",N1368="technology/wearables","wearables",N1368="film &amp; video/television","television",N1368="film &amp; video/animation","animation",N1368="film &amp; video/science fiction","science fiction",N1368="film &amp; video/documentary","documentary",N1368="film &amp; video/drama","drama",N1368="film &amp; video/shorts","shorts",N1368="games/video games","video games",N1368="games/tabletop games","tabletop games",N1368="games/mobile games","mobile games",N1368="journalism/audio","audio",N1368="photography/people","people",N1368="photography/photobooks","photobooks",N1368="photography/places","places",N1368="photography/nature","nature",N1368="music/electronic music","electronic music",N1368="music/rock","rock",N1368="music/indie rock","indie rock",N1368="music/faith","faith",N1368="publishing/children's books","children's books",N1368="publishing/art books","art books",N1368="publishing/fiction","fiction",N1368="publishing/translations","translations",N1368="music/pop","pop",N1368="music/classical music","classical music",N1368="publishing/nonfiction","nonfiction",N1368="publishing/radio &amp; podcasts","radio &amp; podcasts",N1368="music/world music","world music",N1368="music/metal","metal",N1368="music/jazz","jazz","TRUE","FALSE")</f>
        <v>rock</v>
      </c>
      <c r="S1368" s="5">
        <f t="shared" si="86"/>
        <v>41924.996099537035</v>
      </c>
      <c r="T1368" s="5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84"/>
        <v>114.26</v>
      </c>
      <c r="P1369" s="24">
        <f t="shared" si="85"/>
        <v>63.477777777777774</v>
      </c>
      <c r="Q1369" t="str" cm="1">
        <f t="array" ref="Q1369">_xlfn.IFS(N1369="food/small batch","food",N1369="food/restaurants","food",N1369="food/food trucks","food",N1369="theater/spaces","theater",N1369="theater/musical","theater",N1369="theater/plays","theater",N1369="technology/web","technology",N1369="technology/space exploration","technology",N1369="technology/makerspaces","technology",N1369="technology/hardware","technology",N1369="technology/gadgets","technology",N1369="technology/wearables","technology",N1369="film &amp; video/television","film &amp; video",N1369="film &amp; video/animation","film &amp; video",N1369="film &amp; video/science fiction","film &amp; video",N1369="film &amp; video/documentary","film &amp; video",N1369="film &amp; video/drama","film &amp; video",N1369="film &amp; video/shorts","film &amp; video",N1369="games/video games","games",N1369="games/tabletop games","games",N1369="games/mobile games","games",N1369="journalism/audio","journalism",N1369="photography/people","photography",N1369="photography/photobooks","photography",N1369="photography/places","photography",N1369="photography/nature","photography",N1369="music/electronic music","music",N1369="music/rock","music",N1369="music/indie rock","music",N1369="music/faith","music",N1369="publishing/children's books","publishing",N1369="publishing/art books","publishing",N1369="publishing/fiction","publishing",N1369="publishing/translations","publishing",N1369="music/pop","music",N1369="music/classical music","music",N1369="publishing/nonfiction","publishing",N1369="publishing/radio &amp; podcasts","publishing",N1369="music/world music","music",N1369="music/metal","music",N1369="music/jazz","music","TRUE","FALSE")</f>
        <v>music</v>
      </c>
      <c r="R1369" t="str" cm="1">
        <f t="array" ref="R1369">_xlfn.IFS(N1369="food/small batch","small batch",N1369="food/restaurants","retaurants",N1369="food/food trucks","food trucks",N1369="theater/spaces","spaces",N1369="theater/musical","musical",N1369="theater/plays","plays",N1369="technology/web","web",N1369="technology/space exploration","space exploration",N1369="technology/makerspaces","makerspaces",N1369="technology/hardware","hardware",N1369="technology/gadgets","gadgets",N1369="technology/wearables","wearables",N1369="film &amp; video/television","television",N1369="film &amp; video/animation","animation",N1369="film &amp; video/science fiction","science fiction",N1369="film &amp; video/documentary","documentary",N1369="film &amp; video/drama","drama",N1369="film &amp; video/shorts","shorts",N1369="games/video games","video games",N1369="games/tabletop games","tabletop games",N1369="games/mobile games","mobile games",N1369="journalism/audio","audio",N1369="photography/people","people",N1369="photography/photobooks","photobooks",N1369="photography/places","places",N1369="photography/nature","nature",N1369="music/electronic music","electronic music",N1369="music/rock","rock",N1369="music/indie rock","indie rock",N1369="music/faith","faith",N1369="publishing/children's books","children's books",N1369="publishing/art books","art books",N1369="publishing/fiction","fiction",N1369="publishing/translations","translations",N1369="music/pop","pop",N1369="music/classical music","classical music",N1369="publishing/nonfiction","nonfiction",N1369="publishing/radio &amp; podcasts","radio &amp; podcasts",N1369="music/world music","world music",N1369="music/metal","metal",N1369="music/jazz","jazz","TRUE","FALSE")</f>
        <v>rock</v>
      </c>
      <c r="S1369" s="5">
        <f t="shared" si="86"/>
        <v>42292.002893518518</v>
      </c>
      <c r="T1369" s="5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84"/>
        <v>110.7</v>
      </c>
      <c r="P1370" s="24">
        <f t="shared" si="85"/>
        <v>63.620689655172413</v>
      </c>
      <c r="Q1370" t="str" cm="1">
        <f t="array" ref="Q1370">_xlfn.IFS(N1370="food/small batch","food",N1370="food/restaurants","food",N1370="food/food trucks","food",N1370="theater/spaces","theater",N1370="theater/musical","theater",N1370="theater/plays","theater",N1370="technology/web","technology",N1370="technology/space exploration","technology",N1370="technology/makerspaces","technology",N1370="technology/hardware","technology",N1370="technology/gadgets","technology",N1370="technology/wearables","technology",N1370="film &amp; video/television","film &amp; video",N1370="film &amp; video/animation","film &amp; video",N1370="film &amp; video/science fiction","film &amp; video",N1370="film &amp; video/documentary","film &amp; video",N1370="film &amp; video/drama","film &amp; video",N1370="film &amp; video/shorts","film &amp; video",N1370="games/video games","games",N1370="games/tabletop games","games",N1370="games/mobile games","games",N1370="journalism/audio","journalism",N1370="photography/people","photography",N1370="photography/photobooks","photography",N1370="photography/places","photography",N1370="photography/nature","photography",N1370="music/electronic music","music",N1370="music/rock","music",N1370="music/indie rock","music",N1370="music/faith","music",N1370="publishing/children's books","publishing",N1370="publishing/art books","publishing",N1370="publishing/fiction","publishing",N1370="publishing/translations","publishing",N1370="music/pop","music",N1370="music/classical music","music",N1370="publishing/nonfiction","publishing",N1370="publishing/radio &amp; podcasts","publishing",N1370="music/world music","music",N1370="music/metal","music",N1370="music/jazz","music","TRUE","FALSE")</f>
        <v>music</v>
      </c>
      <c r="R1370" t="str" cm="1">
        <f t="array" ref="R1370">_xlfn.IFS(N1370="food/small batch","small batch",N1370="food/restaurants","retaurants",N1370="food/food trucks","food trucks",N1370="theater/spaces","spaces",N1370="theater/musical","musical",N1370="theater/plays","plays",N1370="technology/web","web",N1370="technology/space exploration","space exploration",N1370="technology/makerspaces","makerspaces",N1370="technology/hardware","hardware",N1370="technology/gadgets","gadgets",N1370="technology/wearables","wearables",N1370="film &amp; video/television","television",N1370="film &amp; video/animation","animation",N1370="film &amp; video/science fiction","science fiction",N1370="film &amp; video/documentary","documentary",N1370="film &amp; video/drama","drama",N1370="film &amp; video/shorts","shorts",N1370="games/video games","video games",N1370="games/tabletop games","tabletop games",N1370="games/mobile games","mobile games",N1370="journalism/audio","audio",N1370="photography/people","people",N1370="photography/photobooks","photobooks",N1370="photography/places","places",N1370="photography/nature","nature",N1370="music/electronic music","electronic music",N1370="music/rock","rock",N1370="music/indie rock","indie rock",N1370="music/faith","faith",N1370="publishing/children's books","children's books",N1370="publishing/art books","art books",N1370="publishing/fiction","fiction",N1370="publishing/translations","translations",N1370="music/pop","pop",N1370="music/classical music","classical music",N1370="publishing/nonfiction","nonfiction",N1370="publishing/radio &amp; podcasts","radio &amp; podcasts",N1370="music/world music","world music",N1370="music/metal","metal",N1370="music/jazz","jazz","TRUE","FALSE")</f>
        <v>rock</v>
      </c>
      <c r="S1370" s="5">
        <f t="shared" si="86"/>
        <v>42146.190902777773</v>
      </c>
      <c r="T1370" s="5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84"/>
        <v>105.34805315203954</v>
      </c>
      <c r="P1371" s="24">
        <f t="shared" si="85"/>
        <v>83.967068965517228</v>
      </c>
      <c r="Q1371" t="str" cm="1">
        <f t="array" ref="Q1371">_xlfn.IFS(N1371="food/small batch","food",N1371="food/restaurants","food",N1371="food/food trucks","food",N1371="theater/spaces","theater",N1371="theater/musical","theater",N1371="theater/plays","theater",N1371="technology/web","technology",N1371="technology/space exploration","technology",N1371="technology/makerspaces","technology",N1371="technology/hardware","technology",N1371="technology/gadgets","technology",N1371="technology/wearables","technology",N1371="film &amp; video/television","film &amp; video",N1371="film &amp; video/animation","film &amp; video",N1371="film &amp; video/science fiction","film &amp; video",N1371="film &amp; video/documentary","film &amp; video",N1371="film &amp; video/drama","film &amp; video",N1371="film &amp; video/shorts","film &amp; video",N1371="games/video games","games",N1371="games/tabletop games","games",N1371="games/mobile games","games",N1371="journalism/audio","journalism",N1371="photography/people","photography",N1371="photography/photobooks","photography",N1371="photography/places","photography",N1371="photography/nature","photography",N1371="music/electronic music","music",N1371="music/rock","music",N1371="music/indie rock","music",N1371="music/faith","music",N1371="publishing/children's books","publishing",N1371="publishing/art books","publishing",N1371="publishing/fiction","publishing",N1371="publishing/translations","publishing",N1371="music/pop","music",N1371="music/classical music","music",N1371="publishing/nonfiction","publishing",N1371="publishing/radio &amp; podcasts","publishing",N1371="music/world music","music",N1371="music/metal","music",N1371="music/jazz","music","TRUE","FALSE")</f>
        <v>music</v>
      </c>
      <c r="R1371" t="str" cm="1">
        <f t="array" ref="R1371">_xlfn.IFS(N1371="food/small batch","small batch",N1371="food/restaurants","retaurants",N1371="food/food trucks","food trucks",N1371="theater/spaces","spaces",N1371="theater/musical","musical",N1371="theater/plays","plays",N1371="technology/web","web",N1371="technology/space exploration","space exploration",N1371="technology/makerspaces","makerspaces",N1371="technology/hardware","hardware",N1371="technology/gadgets","gadgets",N1371="technology/wearables","wearables",N1371="film &amp; video/television","television",N1371="film &amp; video/animation","animation",N1371="film &amp; video/science fiction","science fiction",N1371="film &amp; video/documentary","documentary",N1371="film &amp; video/drama","drama",N1371="film &amp; video/shorts","shorts",N1371="games/video games","video games",N1371="games/tabletop games","tabletop games",N1371="games/mobile games","mobile games",N1371="journalism/audio","audio",N1371="photography/people","people",N1371="photography/photobooks","photobooks",N1371="photography/places","places",N1371="photography/nature","nature",N1371="music/electronic music","electronic music",N1371="music/rock","rock",N1371="music/indie rock","indie rock",N1371="music/faith","faith",N1371="publishing/children's books","children's books",N1371="publishing/art books","art books",N1371="publishing/fiction","fiction",N1371="publishing/translations","translations",N1371="music/pop","pop",N1371="music/classical music","classical music",N1371="publishing/nonfiction","nonfiction",N1371="publishing/radio &amp; podcasts","radio &amp; podcasts",N1371="music/world music","world music",N1371="music/metal","metal",N1371="music/jazz","jazz","TRUE","FALSE")</f>
        <v>rock</v>
      </c>
      <c r="S1371" s="5">
        <f t="shared" si="86"/>
        <v>41710.594282407408</v>
      </c>
      <c r="T1371" s="5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84"/>
        <v>103.66666666666666</v>
      </c>
      <c r="P1372" s="24">
        <f t="shared" si="85"/>
        <v>77.75</v>
      </c>
      <c r="Q1372" t="str" cm="1">
        <f t="array" ref="Q1372">_xlfn.IFS(N1372="food/small batch","food",N1372="food/restaurants","food",N1372="food/food trucks","food",N1372="theater/spaces","theater",N1372="theater/musical","theater",N1372="theater/plays","theater",N1372="technology/web","technology",N1372="technology/space exploration","technology",N1372="technology/makerspaces","technology",N1372="technology/hardware","technology",N1372="technology/gadgets","technology",N1372="technology/wearables","technology",N1372="film &amp; video/television","film &amp; video",N1372="film &amp; video/animation","film &amp; video",N1372="film &amp; video/science fiction","film &amp; video",N1372="film &amp; video/documentary","film &amp; video",N1372="film &amp; video/drama","film &amp; video",N1372="film &amp; video/shorts","film &amp; video",N1372="games/video games","games",N1372="games/tabletop games","games",N1372="games/mobile games","games",N1372="journalism/audio","journalism",N1372="photography/people","photography",N1372="photography/photobooks","photography",N1372="photography/places","photography",N1372="photography/nature","photography",N1372="music/electronic music","music",N1372="music/rock","music",N1372="music/indie rock","music",N1372="music/faith","music",N1372="publishing/children's books","publishing",N1372="publishing/art books","publishing",N1372="publishing/fiction","publishing",N1372="publishing/translations","publishing",N1372="music/pop","music",N1372="music/classical music","music",N1372="publishing/nonfiction","publishing",N1372="publishing/radio &amp; podcasts","publishing",N1372="music/world music","music",N1372="music/metal","music",N1372="music/jazz","music","TRUE","FALSE")</f>
        <v>music</v>
      </c>
      <c r="R1372" t="str" cm="1">
        <f t="array" ref="R1372">_xlfn.IFS(N1372="food/small batch","small batch",N1372="food/restaurants","retaurants",N1372="food/food trucks","food trucks",N1372="theater/spaces","spaces",N1372="theater/musical","musical",N1372="theater/plays","plays",N1372="technology/web","web",N1372="technology/space exploration","space exploration",N1372="technology/makerspaces","makerspaces",N1372="technology/hardware","hardware",N1372="technology/gadgets","gadgets",N1372="technology/wearables","wearables",N1372="film &amp; video/television","television",N1372="film &amp; video/animation","animation",N1372="film &amp; video/science fiction","science fiction",N1372="film &amp; video/documentary","documentary",N1372="film &amp; video/drama","drama",N1372="film &amp; video/shorts","shorts",N1372="games/video games","video games",N1372="games/tabletop games","tabletop games",N1372="games/mobile games","mobile games",N1372="journalism/audio","audio",N1372="photography/people","people",N1372="photography/photobooks","photobooks",N1372="photography/places","places",N1372="photography/nature","nature",N1372="music/electronic music","electronic music",N1372="music/rock","rock",N1372="music/indie rock","indie rock",N1372="music/faith","faith",N1372="publishing/children's books","children's books",N1372="publishing/art books","art books",N1372="publishing/fiction","fiction",N1372="publishing/translations","translations",N1372="music/pop","pop",N1372="music/classical music","classical music",N1372="publishing/nonfiction","nonfiction",N1372="publishing/radio &amp; podcasts","radio &amp; podcasts",N1372="music/world music","world music",N1372="music/metal","metal",N1372="music/jazz","jazz","TRUE","FALSE")</f>
        <v>rock</v>
      </c>
      <c r="S1372" s="5">
        <f t="shared" si="86"/>
        <v>41548.00335648148</v>
      </c>
      <c r="T1372" s="5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84"/>
        <v>107.08672667523933</v>
      </c>
      <c r="P1373" s="24">
        <f t="shared" si="85"/>
        <v>107.07142857142857</v>
      </c>
      <c r="Q1373" t="str" cm="1">
        <f t="array" ref="Q1373">_xlfn.IFS(N1373="food/small batch","food",N1373="food/restaurants","food",N1373="food/food trucks","food",N1373="theater/spaces","theater",N1373="theater/musical","theater",N1373="theater/plays","theater",N1373="technology/web","technology",N1373="technology/space exploration","technology",N1373="technology/makerspaces","technology",N1373="technology/hardware","technology",N1373="technology/gadgets","technology",N1373="technology/wearables","technology",N1373="film &amp; video/television","film &amp; video",N1373="film &amp; video/animation","film &amp; video",N1373="film &amp; video/science fiction","film &amp; video",N1373="film &amp; video/documentary","film &amp; video",N1373="film &amp; video/drama","film &amp; video",N1373="film &amp; video/shorts","film &amp; video",N1373="games/video games","games",N1373="games/tabletop games","games",N1373="games/mobile games","games",N1373="journalism/audio","journalism",N1373="photography/people","photography",N1373="photography/photobooks","photography",N1373="photography/places","photography",N1373="photography/nature","photography",N1373="music/electronic music","music",N1373="music/rock","music",N1373="music/indie rock","music",N1373="music/faith","music",N1373="publishing/children's books","publishing",N1373="publishing/art books","publishing",N1373="publishing/fiction","publishing",N1373="publishing/translations","publishing",N1373="music/pop","music",N1373="music/classical music","music",N1373="publishing/nonfiction","publishing",N1373="publishing/radio &amp; podcasts","publishing",N1373="music/world music","music",N1373="music/metal","music",N1373="music/jazz","music","TRUE","FALSE")</f>
        <v>music</v>
      </c>
      <c r="R1373" t="str" cm="1">
        <f t="array" ref="R1373">_xlfn.IFS(N1373="food/small batch","small batch",N1373="food/restaurants","retaurants",N1373="food/food trucks","food trucks",N1373="theater/spaces","spaces",N1373="theater/musical","musical",N1373="theater/plays","plays",N1373="technology/web","web",N1373="technology/space exploration","space exploration",N1373="technology/makerspaces","makerspaces",N1373="technology/hardware","hardware",N1373="technology/gadgets","gadgets",N1373="technology/wearables","wearables",N1373="film &amp; video/television","television",N1373="film &amp; video/animation","animation",N1373="film &amp; video/science fiction","science fiction",N1373="film &amp; video/documentary","documentary",N1373="film &amp; video/drama","drama",N1373="film &amp; video/shorts","shorts",N1373="games/video games","video games",N1373="games/tabletop games","tabletop games",N1373="games/mobile games","mobile games",N1373="journalism/audio","audio",N1373="photography/people","people",N1373="photography/photobooks","photobooks",N1373="photography/places","places",N1373="photography/nature","nature",N1373="music/electronic music","electronic music",N1373="music/rock","rock",N1373="music/indie rock","indie rock",N1373="music/faith","faith",N1373="publishing/children's books","children's books",N1373="publishing/art books","art books",N1373="publishing/fiction","fiction",N1373="publishing/translations","translations",N1373="music/pop","pop",N1373="music/classical music","classical music",N1373="publishing/nonfiction","nonfiction",N1373="publishing/radio &amp; podcasts","radio &amp; podcasts",N1373="music/world music","world music",N1373="music/metal","metal",N1373="music/jazz","jazz","TRUE","FALSE")</f>
        <v>rock</v>
      </c>
      <c r="S1373" s="5">
        <f t="shared" si="86"/>
        <v>42101.758587962962</v>
      </c>
      <c r="T1373" s="5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84"/>
        <v>124</v>
      </c>
      <c r="P1374" s="24">
        <f t="shared" si="85"/>
        <v>38.75</v>
      </c>
      <c r="Q1374" t="str" cm="1">
        <f t="array" ref="Q1374">_xlfn.IFS(N1374="food/small batch","food",N1374="food/restaurants","food",N1374="food/food trucks","food",N1374="theater/spaces","theater",N1374="theater/musical","theater",N1374="theater/plays","theater",N1374="technology/web","technology",N1374="technology/space exploration","technology",N1374="technology/makerspaces","technology",N1374="technology/hardware","technology",N1374="technology/gadgets","technology",N1374="technology/wearables","technology",N1374="film &amp; video/television","film &amp; video",N1374="film &amp; video/animation","film &amp; video",N1374="film &amp; video/science fiction","film &amp; video",N1374="film &amp; video/documentary","film &amp; video",N1374="film &amp; video/drama","film &amp; video",N1374="film &amp; video/shorts","film &amp; video",N1374="games/video games","games",N1374="games/tabletop games","games",N1374="games/mobile games","games",N1374="journalism/audio","journalism",N1374="photography/people","photography",N1374="photography/photobooks","photography",N1374="photography/places","photography",N1374="photography/nature","photography",N1374="music/electronic music","music",N1374="music/rock","music",N1374="music/indie rock","music",N1374="music/faith","music",N1374="publishing/children's books","publishing",N1374="publishing/art books","publishing",N1374="publishing/fiction","publishing",N1374="publishing/translations","publishing",N1374="music/pop","music",N1374="music/classical music","music",N1374="publishing/nonfiction","publishing",N1374="publishing/radio &amp; podcasts","publishing",N1374="music/world music","music",N1374="music/metal","music",N1374="music/jazz","music","TRUE","FALSE")</f>
        <v>music</v>
      </c>
      <c r="R1374" t="str" cm="1">
        <f t="array" ref="R1374">_xlfn.IFS(N1374="food/small batch","small batch",N1374="food/restaurants","retaurants",N1374="food/food trucks","food trucks",N1374="theater/spaces","spaces",N1374="theater/musical","musical",N1374="theater/plays","plays",N1374="technology/web","web",N1374="technology/space exploration","space exploration",N1374="technology/makerspaces","makerspaces",N1374="technology/hardware","hardware",N1374="technology/gadgets","gadgets",N1374="technology/wearables","wearables",N1374="film &amp; video/television","television",N1374="film &amp; video/animation","animation",N1374="film &amp; video/science fiction","science fiction",N1374="film &amp; video/documentary","documentary",N1374="film &amp; video/drama","drama",N1374="film &amp; video/shorts","shorts",N1374="games/video games","video games",N1374="games/tabletop games","tabletop games",N1374="games/mobile games","mobile games",N1374="journalism/audio","audio",N1374="photography/people","people",N1374="photography/photobooks","photobooks",N1374="photography/places","places",N1374="photography/nature","nature",N1374="music/electronic music","electronic music",N1374="music/rock","rock",N1374="music/indie rock","indie rock",N1374="music/faith","faith",N1374="publishing/children's books","children's books",N1374="publishing/art books","art books",N1374="publishing/fiction","fiction",N1374="publishing/translations","translations",N1374="music/pop","pop",N1374="music/classical music","classical music",N1374="publishing/nonfiction","nonfiction",N1374="publishing/radio &amp; podcasts","radio &amp; podcasts",N1374="music/world music","world music",N1374="music/metal","metal",N1374="music/jazz","jazz","TRUE","FALSE")</f>
        <v>rock</v>
      </c>
      <c r="S1374" s="5">
        <f t="shared" si="86"/>
        <v>41072.739953703705</v>
      </c>
      <c r="T1374" s="5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84"/>
        <v>105.01</v>
      </c>
      <c r="P1375" s="24">
        <f t="shared" si="85"/>
        <v>201.94230769230768</v>
      </c>
      <c r="Q1375" t="str" cm="1">
        <f t="array" ref="Q1375">_xlfn.IFS(N1375="food/small batch","food",N1375="food/restaurants","food",N1375="food/food trucks","food",N1375="theater/spaces","theater",N1375="theater/musical","theater",N1375="theater/plays","theater",N1375="technology/web","technology",N1375="technology/space exploration","technology",N1375="technology/makerspaces","technology",N1375="technology/hardware","technology",N1375="technology/gadgets","technology",N1375="technology/wearables","technology",N1375="film &amp; video/television","film &amp; video",N1375="film &amp; video/animation","film &amp; video",N1375="film &amp; video/science fiction","film &amp; video",N1375="film &amp; video/documentary","film &amp; video",N1375="film &amp; video/drama","film &amp; video",N1375="film &amp; video/shorts","film &amp; video",N1375="games/video games","games",N1375="games/tabletop games","games",N1375="games/mobile games","games",N1375="journalism/audio","journalism",N1375="photography/people","photography",N1375="photography/photobooks","photography",N1375="photography/places","photography",N1375="photography/nature","photography",N1375="music/electronic music","music",N1375="music/rock","music",N1375="music/indie rock","music",N1375="music/faith","music",N1375="publishing/children's books","publishing",N1375="publishing/art books","publishing",N1375="publishing/fiction","publishing",N1375="publishing/translations","publishing",N1375="music/pop","music",N1375="music/classical music","music",N1375="publishing/nonfiction","publishing",N1375="publishing/radio &amp; podcasts","publishing",N1375="music/world music","music",N1375="music/metal","music",N1375="music/jazz","music","TRUE","FALSE")</f>
        <v>music</v>
      </c>
      <c r="R1375" t="str" cm="1">
        <f t="array" ref="R1375">_xlfn.IFS(N1375="food/small batch","small batch",N1375="food/restaurants","retaurants",N1375="food/food trucks","food trucks",N1375="theater/spaces","spaces",N1375="theater/musical","musical",N1375="theater/plays","plays",N1375="technology/web","web",N1375="technology/space exploration","space exploration",N1375="technology/makerspaces","makerspaces",N1375="technology/hardware","hardware",N1375="technology/gadgets","gadgets",N1375="technology/wearables","wearables",N1375="film &amp; video/television","television",N1375="film &amp; video/animation","animation",N1375="film &amp; video/science fiction","science fiction",N1375="film &amp; video/documentary","documentary",N1375="film &amp; video/drama","drama",N1375="film &amp; video/shorts","shorts",N1375="games/video games","video games",N1375="games/tabletop games","tabletop games",N1375="games/mobile games","mobile games",N1375="journalism/audio","audio",N1375="photography/people","people",N1375="photography/photobooks","photobooks",N1375="photography/places","places",N1375="photography/nature","nature",N1375="music/electronic music","electronic music",N1375="music/rock","rock",N1375="music/indie rock","indie rock",N1375="music/faith","faith",N1375="publishing/children's books","children's books",N1375="publishing/art books","art books",N1375="publishing/fiction","fiction",N1375="publishing/translations","translations",N1375="music/pop","pop",N1375="music/classical music","classical music",N1375="publishing/nonfiction","nonfiction",N1375="publishing/radio &amp; podcasts","radio &amp; podcasts",N1375="music/world music","world music",N1375="music/metal","metal",N1375="music/jazz","jazz","TRUE","FALSE")</f>
        <v>rock</v>
      </c>
      <c r="S1375" s="5">
        <f t="shared" si="86"/>
        <v>42704.95177083333</v>
      </c>
      <c r="T1375" s="5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84"/>
        <v>189.46666666666667</v>
      </c>
      <c r="P1376" s="24">
        <f t="shared" si="85"/>
        <v>43.060606060606062</v>
      </c>
      <c r="Q1376" t="str" cm="1">
        <f t="array" ref="Q1376">_xlfn.IFS(N1376="food/small batch","food",N1376="food/restaurants","food",N1376="food/food trucks","food",N1376="theater/spaces","theater",N1376="theater/musical","theater",N1376="theater/plays","theater",N1376="technology/web","technology",N1376="technology/space exploration","technology",N1376="technology/makerspaces","technology",N1376="technology/hardware","technology",N1376="technology/gadgets","technology",N1376="technology/wearables","technology",N1376="film &amp; video/television","film &amp; video",N1376="film &amp; video/animation","film &amp; video",N1376="film &amp; video/science fiction","film &amp; video",N1376="film &amp; video/documentary","film &amp; video",N1376="film &amp; video/drama","film &amp; video",N1376="film &amp; video/shorts","film &amp; video",N1376="games/video games","games",N1376="games/tabletop games","games",N1376="games/mobile games","games",N1376="journalism/audio","journalism",N1376="photography/people","photography",N1376="photography/photobooks","photography",N1376="photography/places","photography",N1376="photography/nature","photography",N1376="music/electronic music","music",N1376="music/rock","music",N1376="music/indie rock","music",N1376="music/faith","music",N1376="publishing/children's books","publishing",N1376="publishing/art books","publishing",N1376="publishing/fiction","publishing",N1376="publishing/translations","publishing",N1376="music/pop","music",N1376="music/classical music","music",N1376="publishing/nonfiction","publishing",N1376="publishing/radio &amp; podcasts","publishing",N1376="music/world music","music",N1376="music/metal","music",N1376="music/jazz","music","TRUE","FALSE")</f>
        <v>music</v>
      </c>
      <c r="R1376" t="str" cm="1">
        <f t="array" ref="R1376">_xlfn.IFS(N1376="food/small batch","small batch",N1376="food/restaurants","retaurants",N1376="food/food trucks","food trucks",N1376="theater/spaces","spaces",N1376="theater/musical","musical",N1376="theater/plays","plays",N1376="technology/web","web",N1376="technology/space exploration","space exploration",N1376="technology/makerspaces","makerspaces",N1376="technology/hardware","hardware",N1376="technology/gadgets","gadgets",N1376="technology/wearables","wearables",N1376="film &amp; video/television","television",N1376="film &amp; video/animation","animation",N1376="film &amp; video/science fiction","science fiction",N1376="film &amp; video/documentary","documentary",N1376="film &amp; video/drama","drama",N1376="film &amp; video/shorts","shorts",N1376="games/video games","video games",N1376="games/tabletop games","tabletop games",N1376="games/mobile games","mobile games",N1376="journalism/audio","audio",N1376="photography/people","people",N1376="photography/photobooks","photobooks",N1376="photography/places","places",N1376="photography/nature","nature",N1376="music/electronic music","electronic music",N1376="music/rock","rock",N1376="music/indie rock","indie rock",N1376="music/faith","faith",N1376="publishing/children's books","children's books",N1376="publishing/art books","art books",N1376="publishing/fiction","fiction",N1376="publishing/translations","translations",N1376="music/pop","pop",N1376="music/classical music","classical music",N1376="publishing/nonfiction","nonfiction",N1376="publishing/radio &amp; podcasts","radio &amp; podcasts",N1376="music/world music","world music",N1376="music/metal","metal",N1376="music/jazz","jazz","TRUE","FALSE")</f>
        <v>rock</v>
      </c>
      <c r="S1376" s="5">
        <f t="shared" si="86"/>
        <v>42424.161898148144</v>
      </c>
      <c r="T1376" s="5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84"/>
        <v>171.32499999999999</v>
      </c>
      <c r="P1377" s="24">
        <f t="shared" si="85"/>
        <v>62.871559633027523</v>
      </c>
      <c r="Q1377" t="str" cm="1">
        <f t="array" ref="Q1377">_xlfn.IFS(N1377="food/small batch","food",N1377="food/restaurants","food",N1377="food/food trucks","food",N1377="theater/spaces","theater",N1377="theater/musical","theater",N1377="theater/plays","theater",N1377="technology/web","technology",N1377="technology/space exploration","technology",N1377="technology/makerspaces","technology",N1377="technology/hardware","technology",N1377="technology/gadgets","technology",N1377="technology/wearables","technology",N1377="film &amp; video/television","film &amp; video",N1377="film &amp; video/animation","film &amp; video",N1377="film &amp; video/science fiction","film &amp; video",N1377="film &amp; video/documentary","film &amp; video",N1377="film &amp; video/drama","film &amp; video",N1377="film &amp; video/shorts","film &amp; video",N1377="games/video games","games",N1377="games/tabletop games","games",N1377="games/mobile games","games",N1377="journalism/audio","journalism",N1377="photography/people","photography",N1377="photography/photobooks","photography",N1377="photography/places","photography",N1377="photography/nature","photography",N1377="music/electronic music","music",N1377="music/rock","music",N1377="music/indie rock","music",N1377="music/faith","music",N1377="publishing/children's books","publishing",N1377="publishing/art books","publishing",N1377="publishing/fiction","publishing",N1377="publishing/translations","publishing",N1377="music/pop","music",N1377="music/classical music","music",N1377="publishing/nonfiction","publishing",N1377="publishing/radio &amp; podcasts","publishing",N1377="music/world music","music",N1377="music/metal","music",N1377="music/jazz","music","TRUE","FALSE")</f>
        <v>music</v>
      </c>
      <c r="R1377" t="str" cm="1">
        <f t="array" ref="R1377">_xlfn.IFS(N1377="food/small batch","small batch",N1377="food/restaurants","retaurants",N1377="food/food trucks","food trucks",N1377="theater/spaces","spaces",N1377="theater/musical","musical",N1377="theater/plays","plays",N1377="technology/web","web",N1377="technology/space exploration","space exploration",N1377="technology/makerspaces","makerspaces",N1377="technology/hardware","hardware",N1377="technology/gadgets","gadgets",N1377="technology/wearables","wearables",N1377="film &amp; video/television","television",N1377="film &amp; video/animation","animation",N1377="film &amp; video/science fiction","science fiction",N1377="film &amp; video/documentary","documentary",N1377="film &amp; video/drama","drama",N1377="film &amp; video/shorts","shorts",N1377="games/video games","video games",N1377="games/tabletop games","tabletop games",N1377="games/mobile games","mobile games",N1377="journalism/audio","audio",N1377="photography/people","people",N1377="photography/photobooks","photobooks",N1377="photography/places","places",N1377="photography/nature","nature",N1377="music/electronic music","electronic music",N1377="music/rock","rock",N1377="music/indie rock","indie rock",N1377="music/faith","faith",N1377="publishing/children's books","children's books",N1377="publishing/art books","art books",N1377="publishing/fiction","fiction",N1377="publishing/translations","translations",N1377="music/pop","pop",N1377="music/classical music","classical music",N1377="publishing/nonfiction","nonfiction",N1377="publishing/radio &amp; podcasts","radio &amp; podcasts",N1377="music/world music","world music",N1377="music/metal","metal",N1377="music/jazz","jazz","TRUE","FALSE")</f>
        <v>rock</v>
      </c>
      <c r="S1377" s="5">
        <f t="shared" si="86"/>
        <v>42720.066192129627</v>
      </c>
      <c r="T1377" s="5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84"/>
        <v>252.48648648648651</v>
      </c>
      <c r="P1378" s="24">
        <f t="shared" si="85"/>
        <v>55.607142857142854</v>
      </c>
      <c r="Q1378" t="str" cm="1">
        <f t="array" ref="Q1378">_xlfn.IFS(N1378="food/small batch","food",N1378="food/restaurants","food",N1378="food/food trucks","food",N1378="theater/spaces","theater",N1378="theater/musical","theater",N1378="theater/plays","theater",N1378="technology/web","technology",N1378="technology/space exploration","technology",N1378="technology/makerspaces","technology",N1378="technology/hardware","technology",N1378="technology/gadgets","technology",N1378="technology/wearables","technology",N1378="film &amp; video/television","film &amp; video",N1378="film &amp; video/animation","film &amp; video",N1378="film &amp; video/science fiction","film &amp; video",N1378="film &amp; video/documentary","film &amp; video",N1378="film &amp; video/drama","film &amp; video",N1378="film &amp; video/shorts","film &amp; video",N1378="games/video games","games",N1378="games/tabletop games","games",N1378="games/mobile games","games",N1378="journalism/audio","journalism",N1378="photography/people","photography",N1378="photography/photobooks","photography",N1378="photography/places","photography",N1378="photography/nature","photography",N1378="music/electronic music","music",N1378="music/rock","music",N1378="music/indie rock","music",N1378="music/faith","music",N1378="publishing/children's books","publishing",N1378="publishing/art books","publishing",N1378="publishing/fiction","publishing",N1378="publishing/translations","publishing",N1378="music/pop","music",N1378="music/classical music","music",N1378="publishing/nonfiction","publishing",N1378="publishing/radio &amp; podcasts","publishing",N1378="music/world music","music",N1378="music/metal","music",N1378="music/jazz","music","TRUE","FALSE")</f>
        <v>music</v>
      </c>
      <c r="R1378" t="str" cm="1">
        <f t="array" ref="R1378">_xlfn.IFS(N1378="food/small batch","small batch",N1378="food/restaurants","retaurants",N1378="food/food trucks","food trucks",N1378="theater/spaces","spaces",N1378="theater/musical","musical",N1378="theater/plays","plays",N1378="technology/web","web",N1378="technology/space exploration","space exploration",N1378="technology/makerspaces","makerspaces",N1378="technology/hardware","hardware",N1378="technology/gadgets","gadgets",N1378="technology/wearables","wearables",N1378="film &amp; video/television","television",N1378="film &amp; video/animation","animation",N1378="film &amp; video/science fiction","science fiction",N1378="film &amp; video/documentary","documentary",N1378="film &amp; video/drama","drama",N1378="film &amp; video/shorts","shorts",N1378="games/video games","video games",N1378="games/tabletop games","tabletop games",N1378="games/mobile games","mobile games",N1378="journalism/audio","audio",N1378="photography/people","people",N1378="photography/photobooks","photobooks",N1378="photography/places","places",N1378="photography/nature","nature",N1378="music/electronic music","electronic music",N1378="music/rock","rock",N1378="music/indie rock","indie rock",N1378="music/faith","faith",N1378="publishing/children's books","children's books",N1378="publishing/art books","art books",N1378="publishing/fiction","fiction",N1378="publishing/translations","translations",N1378="music/pop","pop",N1378="music/classical music","classical music",N1378="publishing/nonfiction","nonfiction",N1378="publishing/radio &amp; podcasts","radio &amp; podcasts",N1378="music/world music","world music",N1378="music/metal","metal",N1378="music/jazz","jazz","TRUE","FALSE")</f>
        <v>rock</v>
      </c>
      <c r="S1378" s="5">
        <f t="shared" si="86"/>
        <v>42677.669050925921</v>
      </c>
      <c r="T1378" s="5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84"/>
        <v>116.15384615384616</v>
      </c>
      <c r="P1379" s="24">
        <f t="shared" si="85"/>
        <v>48.70967741935484</v>
      </c>
      <c r="Q1379" t="str" cm="1">
        <f t="array" ref="Q1379">_xlfn.IFS(N1379="food/small batch","food",N1379="food/restaurants","food",N1379="food/food trucks","food",N1379="theater/spaces","theater",N1379="theater/musical","theater",N1379="theater/plays","theater",N1379="technology/web","technology",N1379="technology/space exploration","technology",N1379="technology/makerspaces","technology",N1379="technology/hardware","technology",N1379="technology/gadgets","technology",N1379="technology/wearables","technology",N1379="film &amp; video/television","film &amp; video",N1379="film &amp; video/animation","film &amp; video",N1379="film &amp; video/science fiction","film &amp; video",N1379="film &amp; video/documentary","film &amp; video",N1379="film &amp; video/drama","film &amp; video",N1379="film &amp; video/shorts","film &amp; video",N1379="games/video games","games",N1379="games/tabletop games","games",N1379="games/mobile games","games",N1379="journalism/audio","journalism",N1379="photography/people","photography",N1379="photography/photobooks","photography",N1379="photography/places","photography",N1379="photography/nature","photography",N1379="music/electronic music","music",N1379="music/rock","music",N1379="music/indie rock","music",N1379="music/faith","music",N1379="publishing/children's books","publishing",N1379="publishing/art books","publishing",N1379="publishing/fiction","publishing",N1379="publishing/translations","publishing",N1379="music/pop","music",N1379="music/classical music","music",N1379="publishing/nonfiction","publishing",N1379="publishing/radio &amp; podcasts","publishing",N1379="music/world music","music",N1379="music/metal","music",N1379="music/jazz","music","TRUE","FALSE")</f>
        <v>music</v>
      </c>
      <c r="R1379" t="str" cm="1">
        <f t="array" ref="R1379">_xlfn.IFS(N1379="food/small batch","small batch",N1379="food/restaurants","retaurants",N1379="food/food trucks","food trucks",N1379="theater/spaces","spaces",N1379="theater/musical","musical",N1379="theater/plays","plays",N1379="technology/web","web",N1379="technology/space exploration","space exploration",N1379="technology/makerspaces","makerspaces",N1379="technology/hardware","hardware",N1379="technology/gadgets","gadgets",N1379="technology/wearables","wearables",N1379="film &amp; video/television","television",N1379="film &amp; video/animation","animation",N1379="film &amp; video/science fiction","science fiction",N1379="film &amp; video/documentary","documentary",N1379="film &amp; video/drama","drama",N1379="film &amp; video/shorts","shorts",N1379="games/video games","video games",N1379="games/tabletop games","tabletop games",N1379="games/mobile games","mobile games",N1379="journalism/audio","audio",N1379="photography/people","people",N1379="photography/photobooks","photobooks",N1379="photography/places","places",N1379="photography/nature","nature",N1379="music/electronic music","electronic music",N1379="music/rock","rock",N1379="music/indie rock","indie rock",N1379="music/faith","faith",N1379="publishing/children's books","children's books",N1379="publishing/art books","art books",N1379="publishing/fiction","fiction",N1379="publishing/translations","translations",N1379="music/pop","pop",N1379="music/classical music","classical music",N1379="publishing/nonfiction","nonfiction",N1379="publishing/radio &amp; podcasts","radio &amp; podcasts",N1379="music/world music","world music",N1379="music/metal","metal",N1379="music/jazz","jazz","TRUE","FALSE")</f>
        <v>rock</v>
      </c>
      <c r="S1379" s="5">
        <f t="shared" si="86"/>
        <v>42747.219560185185</v>
      </c>
      <c r="T1379" s="5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84"/>
        <v>203.35000000000002</v>
      </c>
      <c r="P1380" s="24">
        <f t="shared" si="85"/>
        <v>30.578947368421051</v>
      </c>
      <c r="Q1380" t="str" cm="1">
        <f t="array" ref="Q1380">_xlfn.IFS(N1380="food/small batch","food",N1380="food/restaurants","food",N1380="food/food trucks","food",N1380="theater/spaces","theater",N1380="theater/musical","theater",N1380="theater/plays","theater",N1380="technology/web","technology",N1380="technology/space exploration","technology",N1380="technology/makerspaces","technology",N1380="technology/hardware","technology",N1380="technology/gadgets","technology",N1380="technology/wearables","technology",N1380="film &amp; video/television","film &amp; video",N1380="film &amp; video/animation","film &amp; video",N1380="film &amp; video/science fiction","film &amp; video",N1380="film &amp; video/documentary","film &amp; video",N1380="film &amp; video/drama","film &amp; video",N1380="film &amp; video/shorts","film &amp; video",N1380="games/video games","games",N1380="games/tabletop games","games",N1380="games/mobile games","games",N1380="journalism/audio","journalism",N1380="photography/people","photography",N1380="photography/photobooks","photography",N1380="photography/places","photography",N1380="photography/nature","photography",N1380="music/electronic music","music",N1380="music/rock","music",N1380="music/indie rock","music",N1380="music/faith","music",N1380="publishing/children's books","publishing",N1380="publishing/art books","publishing",N1380="publishing/fiction","publishing",N1380="publishing/translations","publishing",N1380="music/pop","music",N1380="music/classical music","music",N1380="publishing/nonfiction","publishing",N1380="publishing/radio &amp; podcasts","publishing",N1380="music/world music","music",N1380="music/metal","music",N1380="music/jazz","music","TRUE","FALSE")</f>
        <v>music</v>
      </c>
      <c r="R1380" t="str" cm="1">
        <f t="array" ref="R1380">_xlfn.IFS(N1380="food/small batch","small batch",N1380="food/restaurants","retaurants",N1380="food/food trucks","food trucks",N1380="theater/spaces","spaces",N1380="theater/musical","musical",N1380="theater/plays","plays",N1380="technology/web","web",N1380="technology/space exploration","space exploration",N1380="technology/makerspaces","makerspaces",N1380="technology/hardware","hardware",N1380="technology/gadgets","gadgets",N1380="technology/wearables","wearables",N1380="film &amp; video/television","television",N1380="film &amp; video/animation","animation",N1380="film &amp; video/science fiction","science fiction",N1380="film &amp; video/documentary","documentary",N1380="film &amp; video/drama","drama",N1380="film &amp; video/shorts","shorts",N1380="games/video games","video games",N1380="games/tabletop games","tabletop games",N1380="games/mobile games","mobile games",N1380="journalism/audio","audio",N1380="photography/people","people",N1380="photography/photobooks","photobooks",N1380="photography/places","places",N1380="photography/nature","nature",N1380="music/electronic music","electronic music",N1380="music/rock","rock",N1380="music/indie rock","indie rock",N1380="music/faith","faith",N1380="publishing/children's books","children's books",N1380="publishing/art books","art books",N1380="publishing/fiction","fiction",N1380="publishing/translations","translations",N1380="music/pop","pop",N1380="music/classical music","classical music",N1380="publishing/nonfiction","nonfiction",N1380="publishing/radio &amp; podcasts","radio &amp; podcasts",N1380="music/world music","world music",N1380="music/metal","metal",N1380="music/jazz","jazz","TRUE","FALSE")</f>
        <v>rock</v>
      </c>
      <c r="S1380" s="5">
        <f t="shared" si="86"/>
        <v>42568.759374999994</v>
      </c>
      <c r="T1380" s="5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84"/>
        <v>111.60000000000001</v>
      </c>
      <c r="P1381" s="24">
        <f t="shared" si="85"/>
        <v>73.907284768211923</v>
      </c>
      <c r="Q1381" t="str" cm="1">
        <f t="array" ref="Q1381">_xlfn.IFS(N1381="food/small batch","food",N1381="food/restaurants","food",N1381="food/food trucks","food",N1381="theater/spaces","theater",N1381="theater/musical","theater",N1381="theater/plays","theater",N1381="technology/web","technology",N1381="technology/space exploration","technology",N1381="technology/makerspaces","technology",N1381="technology/hardware","technology",N1381="technology/gadgets","technology",N1381="technology/wearables","technology",N1381="film &amp; video/television","film &amp; video",N1381="film &amp; video/animation","film &amp; video",N1381="film &amp; video/science fiction","film &amp; video",N1381="film &amp; video/documentary","film &amp; video",N1381="film &amp; video/drama","film &amp; video",N1381="film &amp; video/shorts","film &amp; video",N1381="games/video games","games",N1381="games/tabletop games","games",N1381="games/mobile games","games",N1381="journalism/audio","journalism",N1381="photography/people","photography",N1381="photography/photobooks","photography",N1381="photography/places","photography",N1381="photography/nature","photography",N1381="music/electronic music","music",N1381="music/rock","music",N1381="music/indie rock","music",N1381="music/faith","music",N1381="publishing/children's books","publishing",N1381="publishing/art books","publishing",N1381="publishing/fiction","publishing",N1381="publishing/translations","publishing",N1381="music/pop","music",N1381="music/classical music","music",N1381="publishing/nonfiction","publishing",N1381="publishing/radio &amp; podcasts","publishing",N1381="music/world music","music",N1381="music/metal","music",N1381="music/jazz","music","TRUE","FALSE")</f>
        <v>music</v>
      </c>
      <c r="R1381" t="str" cm="1">
        <f t="array" ref="R1381">_xlfn.IFS(N1381="food/small batch","small batch",N1381="food/restaurants","retaurants",N1381="food/food trucks","food trucks",N1381="theater/spaces","spaces",N1381="theater/musical","musical",N1381="theater/plays","plays",N1381="technology/web","web",N1381="technology/space exploration","space exploration",N1381="technology/makerspaces","makerspaces",N1381="technology/hardware","hardware",N1381="technology/gadgets","gadgets",N1381="technology/wearables","wearables",N1381="film &amp; video/television","television",N1381="film &amp; video/animation","animation",N1381="film &amp; video/science fiction","science fiction",N1381="film &amp; video/documentary","documentary",N1381="film &amp; video/drama","drama",N1381="film &amp; video/shorts","shorts",N1381="games/video games","video games",N1381="games/tabletop games","tabletop games",N1381="games/mobile games","mobile games",N1381="journalism/audio","audio",N1381="photography/people","people",N1381="photography/photobooks","photobooks",N1381="photography/places","places",N1381="photography/nature","nature",N1381="music/electronic music","electronic music",N1381="music/rock","rock",N1381="music/indie rock","indie rock",N1381="music/faith","faith",N1381="publishing/children's books","children's books",N1381="publishing/art books","art books",N1381="publishing/fiction","fiction",N1381="publishing/translations","translations",N1381="music/pop","pop",N1381="music/classical music","classical music",N1381="publishing/nonfiction","nonfiction",N1381="publishing/radio &amp; podcasts","radio &amp; podcasts",N1381="music/world music","world music",N1381="music/metal","metal",N1381="music/jazz","jazz","TRUE","FALSE")</f>
        <v>rock</v>
      </c>
      <c r="S1381" s="5">
        <f t="shared" si="86"/>
        <v>42130.491620370376</v>
      </c>
      <c r="T1381" s="5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84"/>
        <v>424</v>
      </c>
      <c r="P1382" s="24">
        <f t="shared" si="85"/>
        <v>21.2</v>
      </c>
      <c r="Q1382" t="str" cm="1">
        <f t="array" ref="Q1382">_xlfn.IFS(N1382="food/small batch","food",N1382="food/restaurants","food",N1382="food/food trucks","food",N1382="theater/spaces","theater",N1382="theater/musical","theater",N1382="theater/plays","theater",N1382="technology/web","technology",N1382="technology/space exploration","technology",N1382="technology/makerspaces","technology",N1382="technology/hardware","technology",N1382="technology/gadgets","technology",N1382="technology/wearables","technology",N1382="film &amp; video/television","film &amp; video",N1382="film &amp; video/animation","film &amp; video",N1382="film &amp; video/science fiction","film &amp; video",N1382="film &amp; video/documentary","film &amp; video",N1382="film &amp; video/drama","film &amp; video",N1382="film &amp; video/shorts","film &amp; video",N1382="games/video games","games",N1382="games/tabletop games","games",N1382="games/mobile games","games",N1382="journalism/audio","journalism",N1382="photography/people","photography",N1382="photography/photobooks","photography",N1382="photography/places","photography",N1382="photography/nature","photography",N1382="music/electronic music","music",N1382="music/rock","music",N1382="music/indie rock","music",N1382="music/faith","music",N1382="publishing/children's books","publishing",N1382="publishing/art books","publishing",N1382="publishing/fiction","publishing",N1382="publishing/translations","publishing",N1382="music/pop","music",N1382="music/classical music","music",N1382="publishing/nonfiction","publishing",N1382="publishing/radio &amp; podcasts","publishing",N1382="music/world music","music",N1382="music/metal","music",N1382="music/jazz","music","TRUE","FALSE")</f>
        <v>music</v>
      </c>
      <c r="R1382" t="str" cm="1">
        <f t="array" ref="R1382">_xlfn.IFS(N1382="food/small batch","small batch",N1382="food/restaurants","retaurants",N1382="food/food trucks","food trucks",N1382="theater/spaces","spaces",N1382="theater/musical","musical",N1382="theater/plays","plays",N1382="technology/web","web",N1382="technology/space exploration","space exploration",N1382="technology/makerspaces","makerspaces",N1382="technology/hardware","hardware",N1382="technology/gadgets","gadgets",N1382="technology/wearables","wearables",N1382="film &amp; video/television","television",N1382="film &amp; video/animation","animation",N1382="film &amp; video/science fiction","science fiction",N1382="film &amp; video/documentary","documentary",N1382="film &amp; video/drama","drama",N1382="film &amp; video/shorts","shorts",N1382="games/video games","video games",N1382="games/tabletop games","tabletop games",N1382="games/mobile games","mobile games",N1382="journalism/audio","audio",N1382="photography/people","people",N1382="photography/photobooks","photobooks",N1382="photography/places","places",N1382="photography/nature","nature",N1382="music/electronic music","electronic music",N1382="music/rock","rock",N1382="music/indie rock","indie rock",N1382="music/faith","faith",N1382="publishing/children's books","children's books",N1382="publishing/art books","art books",N1382="publishing/fiction","fiction",N1382="publishing/translations","translations",N1382="music/pop","pop",N1382="music/classical music","classical music",N1382="publishing/nonfiction","nonfiction",N1382="publishing/radio &amp; podcasts","radio &amp; podcasts",N1382="music/world music","world music",N1382="music/metal","metal",N1382="music/jazz","jazz","TRUE","FALSE")</f>
        <v>rock</v>
      </c>
      <c r="S1382" s="5">
        <f t="shared" si="86"/>
        <v>42141.762800925921</v>
      </c>
      <c r="T1382" s="5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84"/>
        <v>107.1</v>
      </c>
      <c r="P1383" s="24">
        <f t="shared" si="85"/>
        <v>73.356164383561648</v>
      </c>
      <c r="Q1383" t="str" cm="1">
        <f t="array" ref="Q1383">_xlfn.IFS(N1383="food/small batch","food",N1383="food/restaurants","food",N1383="food/food trucks","food",N1383="theater/spaces","theater",N1383="theater/musical","theater",N1383="theater/plays","theater",N1383="technology/web","technology",N1383="technology/space exploration","technology",N1383="technology/makerspaces","technology",N1383="technology/hardware","technology",N1383="technology/gadgets","technology",N1383="technology/wearables","technology",N1383="film &amp; video/television","film &amp; video",N1383="film &amp; video/animation","film &amp; video",N1383="film &amp; video/science fiction","film &amp; video",N1383="film &amp; video/documentary","film &amp; video",N1383="film &amp; video/drama","film &amp; video",N1383="film &amp; video/shorts","film &amp; video",N1383="games/video games","games",N1383="games/tabletop games","games",N1383="games/mobile games","games",N1383="journalism/audio","journalism",N1383="photography/people","photography",N1383="photography/photobooks","photography",N1383="photography/places","photography",N1383="photography/nature","photography",N1383="music/electronic music","music",N1383="music/rock","music",N1383="music/indie rock","music",N1383="music/faith","music",N1383="publishing/children's books","publishing",N1383="publishing/art books","publishing",N1383="publishing/fiction","publishing",N1383="publishing/translations","publishing",N1383="music/pop","music",N1383="music/classical music","music",N1383="publishing/nonfiction","publishing",N1383="publishing/radio &amp; podcasts","publishing",N1383="music/world music","music",N1383="music/metal","music",N1383="music/jazz","music","TRUE","FALSE")</f>
        <v>music</v>
      </c>
      <c r="R1383" t="str" cm="1">
        <f t="array" ref="R1383">_xlfn.IFS(N1383="food/small batch","small batch",N1383="food/restaurants","retaurants",N1383="food/food trucks","food trucks",N1383="theater/spaces","spaces",N1383="theater/musical","musical",N1383="theater/plays","plays",N1383="technology/web","web",N1383="technology/space exploration","space exploration",N1383="technology/makerspaces","makerspaces",N1383="technology/hardware","hardware",N1383="technology/gadgets","gadgets",N1383="technology/wearables","wearables",N1383="film &amp; video/television","television",N1383="film &amp; video/animation","animation",N1383="film &amp; video/science fiction","science fiction",N1383="film &amp; video/documentary","documentary",N1383="film &amp; video/drama","drama",N1383="film &amp; video/shorts","shorts",N1383="games/video games","video games",N1383="games/tabletop games","tabletop games",N1383="games/mobile games","mobile games",N1383="journalism/audio","audio",N1383="photography/people","people",N1383="photography/photobooks","photobooks",N1383="photography/places","places",N1383="photography/nature","nature",N1383="music/electronic music","electronic music",N1383="music/rock","rock",N1383="music/indie rock","indie rock",N1383="music/faith","faith",N1383="publishing/children's books","children's books",N1383="publishing/art books","art books",N1383="publishing/fiction","fiction",N1383="publishing/translations","translations",N1383="music/pop","pop",N1383="music/classical music","classical music",N1383="publishing/nonfiction","nonfiction",N1383="publishing/radio &amp; podcasts","radio &amp; podcasts",N1383="music/world music","world music",N1383="music/metal","metal",N1383="music/jazz","jazz","TRUE","FALSE")</f>
        <v>rock</v>
      </c>
      <c r="S1383" s="5">
        <f t="shared" si="86"/>
        <v>42703.214409722219</v>
      </c>
      <c r="T1383" s="5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84"/>
        <v>104.3625</v>
      </c>
      <c r="P1384" s="24">
        <f t="shared" si="85"/>
        <v>56.412162162162161</v>
      </c>
      <c r="Q1384" t="str" cm="1">
        <f t="array" ref="Q1384">_xlfn.IFS(N1384="food/small batch","food",N1384="food/restaurants","food",N1384="food/food trucks","food",N1384="theater/spaces","theater",N1384="theater/musical","theater",N1384="theater/plays","theater",N1384="technology/web","technology",N1384="technology/space exploration","technology",N1384="technology/makerspaces","technology",N1384="technology/hardware","technology",N1384="technology/gadgets","technology",N1384="technology/wearables","technology",N1384="film &amp; video/television","film &amp; video",N1384="film &amp; video/animation","film &amp; video",N1384="film &amp; video/science fiction","film &amp; video",N1384="film &amp; video/documentary","film &amp; video",N1384="film &amp; video/drama","film &amp; video",N1384="film &amp; video/shorts","film &amp; video",N1384="games/video games","games",N1384="games/tabletop games","games",N1384="games/mobile games","games",N1384="journalism/audio","journalism",N1384="photography/people","photography",N1384="photography/photobooks","photography",N1384="photography/places","photography",N1384="photography/nature","photography",N1384="music/electronic music","music",N1384="music/rock","music",N1384="music/indie rock","music",N1384="music/faith","music",N1384="publishing/children's books","publishing",N1384="publishing/art books","publishing",N1384="publishing/fiction","publishing",N1384="publishing/translations","publishing",N1384="music/pop","music",N1384="music/classical music","music",N1384="publishing/nonfiction","publishing",N1384="publishing/radio &amp; podcasts","publishing",N1384="music/world music","music",N1384="music/metal","music",N1384="music/jazz","music","TRUE","FALSE")</f>
        <v>music</v>
      </c>
      <c r="R1384" t="str" cm="1">
        <f t="array" ref="R1384">_xlfn.IFS(N1384="food/small batch","small batch",N1384="food/restaurants","retaurants",N1384="food/food trucks","food trucks",N1384="theater/spaces","spaces",N1384="theater/musical","musical",N1384="theater/plays","plays",N1384="technology/web","web",N1384="technology/space exploration","space exploration",N1384="technology/makerspaces","makerspaces",N1384="technology/hardware","hardware",N1384="technology/gadgets","gadgets",N1384="technology/wearables","wearables",N1384="film &amp; video/television","television",N1384="film &amp; video/animation","animation",N1384="film &amp; video/science fiction","science fiction",N1384="film &amp; video/documentary","documentary",N1384="film &amp; video/drama","drama",N1384="film &amp; video/shorts","shorts",N1384="games/video games","video games",N1384="games/tabletop games","tabletop games",N1384="games/mobile games","mobile games",N1384="journalism/audio","audio",N1384="photography/people","people",N1384="photography/photobooks","photobooks",N1384="photography/places","places",N1384="photography/nature","nature",N1384="music/electronic music","electronic music",N1384="music/rock","rock",N1384="music/indie rock","indie rock",N1384="music/faith","faith",N1384="publishing/children's books","children's books",N1384="publishing/art books","art books",N1384="publishing/fiction","fiction",N1384="publishing/translations","translations",N1384="music/pop","pop",N1384="music/classical music","classical music",N1384="publishing/nonfiction","nonfiction",N1384="publishing/radio &amp; podcasts","radio &amp; podcasts",N1384="music/world music","world music",N1384="music/metal","metal",N1384="music/jazz","jazz","TRUE","FALSE")</f>
        <v>rock</v>
      </c>
      <c r="S1384" s="5">
        <f t="shared" si="86"/>
        <v>41370.800185185188</v>
      </c>
      <c r="T1384" s="5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84"/>
        <v>212.40909090909091</v>
      </c>
      <c r="P1385" s="24">
        <f t="shared" si="85"/>
        <v>50.247311827956992</v>
      </c>
      <c r="Q1385" t="str" cm="1">
        <f t="array" ref="Q1385">_xlfn.IFS(N1385="food/small batch","food",N1385="food/restaurants","food",N1385="food/food trucks","food",N1385="theater/spaces","theater",N1385="theater/musical","theater",N1385="theater/plays","theater",N1385="technology/web","technology",N1385="technology/space exploration","technology",N1385="technology/makerspaces","technology",N1385="technology/hardware","technology",N1385="technology/gadgets","technology",N1385="technology/wearables","technology",N1385="film &amp; video/television","film &amp; video",N1385="film &amp; video/animation","film &amp; video",N1385="film &amp; video/science fiction","film &amp; video",N1385="film &amp; video/documentary","film &amp; video",N1385="film &amp; video/drama","film &amp; video",N1385="film &amp; video/shorts","film &amp; video",N1385="games/video games","games",N1385="games/tabletop games","games",N1385="games/mobile games","games",N1385="journalism/audio","journalism",N1385="photography/people","photography",N1385="photography/photobooks","photography",N1385="photography/places","photography",N1385="photography/nature","photography",N1385="music/electronic music","music",N1385="music/rock","music",N1385="music/indie rock","music",N1385="music/faith","music",N1385="publishing/children's books","publishing",N1385="publishing/art books","publishing",N1385="publishing/fiction","publishing",N1385="publishing/translations","publishing",N1385="music/pop","music",N1385="music/classical music","music",N1385="publishing/nonfiction","publishing",N1385="publishing/radio &amp; podcasts","publishing",N1385="music/world music","music",N1385="music/metal","music",N1385="music/jazz","music","TRUE","FALSE")</f>
        <v>music</v>
      </c>
      <c r="R1385" t="str" cm="1">
        <f t="array" ref="R1385">_xlfn.IFS(N1385="food/small batch","small batch",N1385="food/restaurants","retaurants",N1385="food/food trucks","food trucks",N1385="theater/spaces","spaces",N1385="theater/musical","musical",N1385="theater/plays","plays",N1385="technology/web","web",N1385="technology/space exploration","space exploration",N1385="technology/makerspaces","makerspaces",N1385="technology/hardware","hardware",N1385="technology/gadgets","gadgets",N1385="technology/wearables","wearables",N1385="film &amp; video/television","television",N1385="film &amp; video/animation","animation",N1385="film &amp; video/science fiction","science fiction",N1385="film &amp; video/documentary","documentary",N1385="film &amp; video/drama","drama",N1385="film &amp; video/shorts","shorts",N1385="games/video games","video games",N1385="games/tabletop games","tabletop games",N1385="games/mobile games","mobile games",N1385="journalism/audio","audio",N1385="photography/people","people",N1385="photography/photobooks","photobooks",N1385="photography/places","places",N1385="photography/nature","nature",N1385="music/electronic music","electronic music",N1385="music/rock","rock",N1385="music/indie rock","indie rock",N1385="music/faith","faith",N1385="publishing/children's books","children's books",N1385="publishing/art books","art books",N1385="publishing/fiction","fiction",N1385="publishing/translations","translations",N1385="music/pop","pop",N1385="music/classical music","classical music",N1385="publishing/nonfiction","nonfiction",N1385="publishing/radio &amp; podcasts","radio &amp; podcasts",N1385="music/world music","world music",N1385="music/metal","metal",N1385="music/jazz","jazz","TRUE","FALSE")</f>
        <v>rock</v>
      </c>
      <c r="S1385" s="5">
        <f t="shared" si="86"/>
        <v>42707.074976851851</v>
      </c>
      <c r="T1385" s="5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84"/>
        <v>124.08571428571429</v>
      </c>
      <c r="P1386" s="24">
        <f t="shared" si="85"/>
        <v>68.936507936507937</v>
      </c>
      <c r="Q1386" t="str" cm="1">
        <f t="array" ref="Q1386">_xlfn.IFS(N1386="food/small batch","food",N1386="food/restaurants","food",N1386="food/food trucks","food",N1386="theater/spaces","theater",N1386="theater/musical","theater",N1386="theater/plays","theater",N1386="technology/web","technology",N1386="technology/space exploration","technology",N1386="technology/makerspaces","technology",N1386="technology/hardware","technology",N1386="technology/gadgets","technology",N1386="technology/wearables","technology",N1386="film &amp; video/television","film &amp; video",N1386="film &amp; video/animation","film &amp; video",N1386="film &amp; video/science fiction","film &amp; video",N1386="film &amp; video/documentary","film &amp; video",N1386="film &amp; video/drama","film &amp; video",N1386="film &amp; video/shorts","film &amp; video",N1386="games/video games","games",N1386="games/tabletop games","games",N1386="games/mobile games","games",N1386="journalism/audio","journalism",N1386="photography/people","photography",N1386="photography/photobooks","photography",N1386="photography/places","photography",N1386="photography/nature","photography",N1386="music/electronic music","music",N1386="music/rock","music",N1386="music/indie rock","music",N1386="music/faith","music",N1386="publishing/children's books","publishing",N1386="publishing/art books","publishing",N1386="publishing/fiction","publishing",N1386="publishing/translations","publishing",N1386="music/pop","music",N1386="music/classical music","music",N1386="publishing/nonfiction","publishing",N1386="publishing/radio &amp; podcasts","publishing",N1386="music/world music","music",N1386="music/metal","music",N1386="music/jazz","music","TRUE","FALSE")</f>
        <v>music</v>
      </c>
      <c r="R1386" t="str" cm="1">
        <f t="array" ref="R1386">_xlfn.IFS(N1386="food/small batch","small batch",N1386="food/restaurants","retaurants",N1386="food/food trucks","food trucks",N1386="theater/spaces","spaces",N1386="theater/musical","musical",N1386="theater/plays","plays",N1386="technology/web","web",N1386="technology/space exploration","space exploration",N1386="technology/makerspaces","makerspaces",N1386="technology/hardware","hardware",N1386="technology/gadgets","gadgets",N1386="technology/wearables","wearables",N1386="film &amp; video/television","television",N1386="film &amp; video/animation","animation",N1386="film &amp; video/science fiction","science fiction",N1386="film &amp; video/documentary","documentary",N1386="film &amp; video/drama","drama",N1386="film &amp; video/shorts","shorts",N1386="games/video games","video games",N1386="games/tabletop games","tabletop games",N1386="games/mobile games","mobile games",N1386="journalism/audio","audio",N1386="photography/people","people",N1386="photography/photobooks","photobooks",N1386="photography/places","places",N1386="photography/nature","nature",N1386="music/electronic music","electronic music",N1386="music/rock","rock",N1386="music/indie rock","indie rock",N1386="music/faith","faith",N1386="publishing/children's books","children's books",N1386="publishing/art books","art books",N1386="publishing/fiction","fiction",N1386="publishing/translations","translations",N1386="music/pop","pop",N1386="music/classical music","classical music",N1386="publishing/nonfiction","nonfiction",N1386="publishing/radio &amp; podcasts","radio &amp; podcasts",N1386="music/world music","world music",N1386="music/metal","metal",N1386="music/jazz","jazz","TRUE","FALSE")</f>
        <v>rock</v>
      </c>
      <c r="S1386" s="5">
        <f t="shared" si="86"/>
        <v>42160.735208333332</v>
      </c>
      <c r="T1386" s="5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84"/>
        <v>110.406125</v>
      </c>
      <c r="P1387" s="24">
        <f t="shared" si="85"/>
        <v>65.914104477611943</v>
      </c>
      <c r="Q1387" t="str" cm="1">
        <f t="array" ref="Q1387">_xlfn.IFS(N1387="food/small batch","food",N1387="food/restaurants","food",N1387="food/food trucks","food",N1387="theater/spaces","theater",N1387="theater/musical","theater",N1387="theater/plays","theater",N1387="technology/web","technology",N1387="technology/space exploration","technology",N1387="technology/makerspaces","technology",N1387="technology/hardware","technology",N1387="technology/gadgets","technology",N1387="technology/wearables","technology",N1387="film &amp; video/television","film &amp; video",N1387="film &amp; video/animation","film &amp; video",N1387="film &amp; video/science fiction","film &amp; video",N1387="film &amp; video/documentary","film &amp; video",N1387="film &amp; video/drama","film &amp; video",N1387="film &amp; video/shorts","film &amp; video",N1387="games/video games","games",N1387="games/tabletop games","games",N1387="games/mobile games","games",N1387="journalism/audio","journalism",N1387="photography/people","photography",N1387="photography/photobooks","photography",N1387="photography/places","photography",N1387="photography/nature","photography",N1387="music/electronic music","music",N1387="music/rock","music",N1387="music/indie rock","music",N1387="music/faith","music",N1387="publishing/children's books","publishing",N1387="publishing/art books","publishing",N1387="publishing/fiction","publishing",N1387="publishing/translations","publishing",N1387="music/pop","music",N1387="music/classical music","music",N1387="publishing/nonfiction","publishing",N1387="publishing/radio &amp; podcasts","publishing",N1387="music/world music","music",N1387="music/metal","music",N1387="music/jazz","music","TRUE","FALSE")</f>
        <v>music</v>
      </c>
      <c r="R1387" t="str" cm="1">
        <f t="array" ref="R1387">_xlfn.IFS(N1387="food/small batch","small batch",N1387="food/restaurants","retaurants",N1387="food/food trucks","food trucks",N1387="theater/spaces","spaces",N1387="theater/musical","musical",N1387="theater/plays","plays",N1387="technology/web","web",N1387="technology/space exploration","space exploration",N1387="technology/makerspaces","makerspaces",N1387="technology/hardware","hardware",N1387="technology/gadgets","gadgets",N1387="technology/wearables","wearables",N1387="film &amp; video/television","television",N1387="film &amp; video/animation","animation",N1387="film &amp; video/science fiction","science fiction",N1387="film &amp; video/documentary","documentary",N1387="film &amp; video/drama","drama",N1387="film &amp; video/shorts","shorts",N1387="games/video games","video games",N1387="games/tabletop games","tabletop games",N1387="games/mobile games","mobile games",N1387="journalism/audio","audio",N1387="photography/people","people",N1387="photography/photobooks","photobooks",N1387="photography/places","places",N1387="photography/nature","nature",N1387="music/electronic music","electronic music",N1387="music/rock","rock",N1387="music/indie rock","indie rock",N1387="music/faith","faith",N1387="publishing/children's books","children's books",N1387="publishing/art books","art books",N1387="publishing/fiction","fiction",N1387="publishing/translations","translations",N1387="music/pop","pop",N1387="music/classical music","classical music",N1387="publishing/nonfiction","nonfiction",N1387="publishing/radio &amp; podcasts","radio &amp; podcasts",N1387="music/world music","world music",N1387="music/metal","metal",N1387="music/jazz","jazz","TRUE","FALSE")</f>
        <v>rock</v>
      </c>
      <c r="S1387" s="5">
        <f t="shared" si="86"/>
        <v>42433.688900462963</v>
      </c>
      <c r="T1387" s="5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84"/>
        <v>218.75</v>
      </c>
      <c r="P1388" s="24">
        <f t="shared" si="85"/>
        <v>62.5</v>
      </c>
      <c r="Q1388" t="str" cm="1">
        <f t="array" ref="Q1388">_xlfn.IFS(N1388="food/small batch","food",N1388="food/restaurants","food",N1388="food/food trucks","food",N1388="theater/spaces","theater",N1388="theater/musical","theater",N1388="theater/plays","theater",N1388="technology/web","technology",N1388="technology/space exploration","technology",N1388="technology/makerspaces","technology",N1388="technology/hardware","technology",N1388="technology/gadgets","technology",N1388="technology/wearables","technology",N1388="film &amp; video/television","film &amp; video",N1388="film &amp; video/animation","film &amp; video",N1388="film &amp; video/science fiction","film &amp; video",N1388="film &amp; video/documentary","film &amp; video",N1388="film &amp; video/drama","film &amp; video",N1388="film &amp; video/shorts","film &amp; video",N1388="games/video games","games",N1388="games/tabletop games","games",N1388="games/mobile games","games",N1388="journalism/audio","journalism",N1388="photography/people","photography",N1388="photography/photobooks","photography",N1388="photography/places","photography",N1388="photography/nature","photography",N1388="music/electronic music","music",N1388="music/rock","music",N1388="music/indie rock","music",N1388="music/faith","music",N1388="publishing/children's books","publishing",N1388="publishing/art books","publishing",N1388="publishing/fiction","publishing",N1388="publishing/translations","publishing",N1388="music/pop","music",N1388="music/classical music","music",N1388="publishing/nonfiction","publishing",N1388="publishing/radio &amp; podcasts","publishing",N1388="music/world music","music",N1388="music/metal","music",N1388="music/jazz","music","TRUE","FALSE")</f>
        <v>music</v>
      </c>
      <c r="R1388" t="str" cm="1">
        <f t="array" ref="R1388">_xlfn.IFS(N1388="food/small batch","small batch",N1388="food/restaurants","retaurants",N1388="food/food trucks","food trucks",N1388="theater/spaces","spaces",N1388="theater/musical","musical",N1388="theater/plays","plays",N1388="technology/web","web",N1388="technology/space exploration","space exploration",N1388="technology/makerspaces","makerspaces",N1388="technology/hardware","hardware",N1388="technology/gadgets","gadgets",N1388="technology/wearables","wearables",N1388="film &amp; video/television","television",N1388="film &amp; video/animation","animation",N1388="film &amp; video/science fiction","science fiction",N1388="film &amp; video/documentary","documentary",N1388="film &amp; video/drama","drama",N1388="film &amp; video/shorts","shorts",N1388="games/video games","video games",N1388="games/tabletop games","tabletop games",N1388="games/mobile games","mobile games",N1388="journalism/audio","audio",N1388="photography/people","people",N1388="photography/photobooks","photobooks",N1388="photography/places","places",N1388="photography/nature","nature",N1388="music/electronic music","electronic music",N1388="music/rock","rock",N1388="music/indie rock","indie rock",N1388="music/faith","faith",N1388="publishing/children's books","children's books",N1388="publishing/art books","art books",N1388="publishing/fiction","fiction",N1388="publishing/translations","translations",N1388="music/pop","pop",N1388="music/classical music","classical music",N1388="publishing/nonfiction","nonfiction",N1388="publishing/radio &amp; podcasts","radio &amp; podcasts",N1388="music/world music","world music",N1388="music/metal","metal",N1388="music/jazz","jazz","TRUE","FALSE")</f>
        <v>rock</v>
      </c>
      <c r="S1388" s="5">
        <f t="shared" si="86"/>
        <v>42184.646863425922</v>
      </c>
      <c r="T1388" s="5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84"/>
        <v>136.625</v>
      </c>
      <c r="P1389" s="24">
        <f t="shared" si="85"/>
        <v>70.064102564102569</v>
      </c>
      <c r="Q1389" t="str" cm="1">
        <f t="array" ref="Q1389">_xlfn.IFS(N1389="food/small batch","food",N1389="food/restaurants","food",N1389="food/food trucks","food",N1389="theater/spaces","theater",N1389="theater/musical","theater",N1389="theater/plays","theater",N1389="technology/web","technology",N1389="technology/space exploration","technology",N1389="technology/makerspaces","technology",N1389="technology/hardware","technology",N1389="technology/gadgets","technology",N1389="technology/wearables","technology",N1389="film &amp; video/television","film &amp; video",N1389="film &amp; video/animation","film &amp; video",N1389="film &amp; video/science fiction","film &amp; video",N1389="film &amp; video/documentary","film &amp; video",N1389="film &amp; video/drama","film &amp; video",N1389="film &amp; video/shorts","film &amp; video",N1389="games/video games","games",N1389="games/tabletop games","games",N1389="games/mobile games","games",N1389="journalism/audio","journalism",N1389="photography/people","photography",N1389="photography/photobooks","photography",N1389="photography/places","photography",N1389="photography/nature","photography",N1389="music/electronic music","music",N1389="music/rock","music",N1389="music/indie rock","music",N1389="music/faith","music",N1389="publishing/children's books","publishing",N1389="publishing/art books","publishing",N1389="publishing/fiction","publishing",N1389="publishing/translations","publishing",N1389="music/pop","music",N1389="music/classical music","music",N1389="publishing/nonfiction","publishing",N1389="publishing/radio &amp; podcasts","publishing",N1389="music/world music","music",N1389="music/metal","music",N1389="music/jazz","music","TRUE","FALSE")</f>
        <v>music</v>
      </c>
      <c r="R1389" t="str" cm="1">
        <f t="array" ref="R1389">_xlfn.IFS(N1389="food/small batch","small batch",N1389="food/restaurants","retaurants",N1389="food/food trucks","food trucks",N1389="theater/spaces","spaces",N1389="theater/musical","musical",N1389="theater/plays","plays",N1389="technology/web","web",N1389="technology/space exploration","space exploration",N1389="technology/makerspaces","makerspaces",N1389="technology/hardware","hardware",N1389="technology/gadgets","gadgets",N1389="technology/wearables","wearables",N1389="film &amp; video/television","television",N1389="film &amp; video/animation","animation",N1389="film &amp; video/science fiction","science fiction",N1389="film &amp; video/documentary","documentary",N1389="film &amp; video/drama","drama",N1389="film &amp; video/shorts","shorts",N1389="games/video games","video games",N1389="games/tabletop games","tabletop games",N1389="games/mobile games","mobile games",N1389="journalism/audio","audio",N1389="photography/people","people",N1389="photography/photobooks","photobooks",N1389="photography/places","places",N1389="photography/nature","nature",N1389="music/electronic music","electronic music",N1389="music/rock","rock",N1389="music/indie rock","indie rock",N1389="music/faith","faith",N1389="publishing/children's books","children's books",N1389="publishing/art books","art books",N1389="publishing/fiction","fiction",N1389="publishing/translations","translations",N1389="music/pop","pop",N1389="music/classical music","classical music",N1389="publishing/nonfiction","nonfiction",N1389="publishing/radio &amp; podcasts","radio &amp; podcasts",N1389="music/world music","world music",N1389="music/metal","metal",N1389="music/jazz","jazz","TRUE","FALSE")</f>
        <v>rock</v>
      </c>
      <c r="S1389" s="5">
        <f t="shared" si="86"/>
        <v>42126.92123842593</v>
      </c>
      <c r="T1389" s="5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84"/>
        <v>134.8074</v>
      </c>
      <c r="P1390" s="24">
        <f t="shared" si="85"/>
        <v>60.181874999999998</v>
      </c>
      <c r="Q1390" t="str" cm="1">
        <f t="array" ref="Q1390">_xlfn.IFS(N1390="food/small batch","food",N1390="food/restaurants","food",N1390="food/food trucks","food",N1390="theater/spaces","theater",N1390="theater/musical","theater",N1390="theater/plays","theater",N1390="technology/web","technology",N1390="technology/space exploration","technology",N1390="technology/makerspaces","technology",N1390="technology/hardware","technology",N1390="technology/gadgets","technology",N1390="technology/wearables","technology",N1390="film &amp; video/television","film &amp; video",N1390="film &amp; video/animation","film &amp; video",N1390="film &amp; video/science fiction","film &amp; video",N1390="film &amp; video/documentary","film &amp; video",N1390="film &amp; video/drama","film &amp; video",N1390="film &amp; video/shorts","film &amp; video",N1390="games/video games","games",N1390="games/tabletop games","games",N1390="games/mobile games","games",N1390="journalism/audio","journalism",N1390="photography/people","photography",N1390="photography/photobooks","photography",N1390="photography/places","photography",N1390="photography/nature","photography",N1390="music/electronic music","music",N1390="music/rock","music",N1390="music/indie rock","music",N1390="music/faith","music",N1390="publishing/children's books","publishing",N1390="publishing/art books","publishing",N1390="publishing/fiction","publishing",N1390="publishing/translations","publishing",N1390="music/pop","music",N1390="music/classical music","music",N1390="publishing/nonfiction","publishing",N1390="publishing/radio &amp; podcasts","publishing",N1390="music/world music","music",N1390="music/metal","music",N1390="music/jazz","music","TRUE","FALSE")</f>
        <v>music</v>
      </c>
      <c r="R1390" t="str" cm="1">
        <f t="array" ref="R1390">_xlfn.IFS(N1390="food/small batch","small batch",N1390="food/restaurants","retaurants",N1390="food/food trucks","food trucks",N1390="theater/spaces","spaces",N1390="theater/musical","musical",N1390="theater/plays","plays",N1390="technology/web","web",N1390="technology/space exploration","space exploration",N1390="technology/makerspaces","makerspaces",N1390="technology/hardware","hardware",N1390="technology/gadgets","gadgets",N1390="technology/wearables","wearables",N1390="film &amp; video/television","television",N1390="film &amp; video/animation","animation",N1390="film &amp; video/science fiction","science fiction",N1390="film &amp; video/documentary","documentary",N1390="film &amp; video/drama","drama",N1390="film &amp; video/shorts","shorts",N1390="games/video games","video games",N1390="games/tabletop games","tabletop games",N1390="games/mobile games","mobile games",N1390="journalism/audio","audio",N1390="photography/people","people",N1390="photography/photobooks","photobooks",N1390="photography/places","places",N1390="photography/nature","nature",N1390="music/electronic music","electronic music",N1390="music/rock","rock",N1390="music/indie rock","indie rock",N1390="music/faith","faith",N1390="publishing/children's books","children's books",N1390="publishing/art books","art books",N1390="publishing/fiction","fiction",N1390="publishing/translations","translations",N1390="music/pop","pop",N1390="music/classical music","classical music",N1390="publishing/nonfiction","nonfiction",N1390="publishing/radio &amp; podcasts","radio &amp; podcasts",N1390="music/world music","world music",N1390="music/metal","metal",N1390="music/jazz","jazz","TRUE","FALSE")</f>
        <v>rock</v>
      </c>
      <c r="S1390" s="5">
        <f t="shared" si="86"/>
        <v>42634.614780092597</v>
      </c>
      <c r="T1390" s="5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84"/>
        <v>145.4</v>
      </c>
      <c r="P1391" s="24">
        <f t="shared" si="85"/>
        <v>21.382352941176471</v>
      </c>
      <c r="Q1391" t="str" cm="1">
        <f t="array" ref="Q1391">_xlfn.IFS(N1391="food/small batch","food",N1391="food/restaurants","food",N1391="food/food trucks","food",N1391="theater/spaces","theater",N1391="theater/musical","theater",N1391="theater/plays","theater",N1391="technology/web","technology",N1391="technology/space exploration","technology",N1391="technology/makerspaces","technology",N1391="technology/hardware","technology",N1391="technology/gadgets","technology",N1391="technology/wearables","technology",N1391="film &amp; video/television","film &amp; video",N1391="film &amp; video/animation","film &amp; video",N1391="film &amp; video/science fiction","film &amp; video",N1391="film &amp; video/documentary","film &amp; video",N1391="film &amp; video/drama","film &amp; video",N1391="film &amp; video/shorts","film &amp; video",N1391="games/video games","games",N1391="games/tabletop games","games",N1391="games/mobile games","games",N1391="journalism/audio","journalism",N1391="photography/people","photography",N1391="photography/photobooks","photography",N1391="photography/places","photography",N1391="photography/nature","photography",N1391="music/electronic music","music",N1391="music/rock","music",N1391="music/indie rock","music",N1391="music/faith","music",N1391="publishing/children's books","publishing",N1391="publishing/art books","publishing",N1391="publishing/fiction","publishing",N1391="publishing/translations","publishing",N1391="music/pop","music",N1391="music/classical music","music",N1391="publishing/nonfiction","publishing",N1391="publishing/radio &amp; podcasts","publishing",N1391="music/world music","music",N1391="music/metal","music",N1391="music/jazz","music","TRUE","FALSE")</f>
        <v>music</v>
      </c>
      <c r="R1391" t="str" cm="1">
        <f t="array" ref="R1391">_xlfn.IFS(N1391="food/small batch","small batch",N1391="food/restaurants","retaurants",N1391="food/food trucks","food trucks",N1391="theater/spaces","spaces",N1391="theater/musical","musical",N1391="theater/plays","plays",N1391="technology/web","web",N1391="technology/space exploration","space exploration",N1391="technology/makerspaces","makerspaces",N1391="technology/hardware","hardware",N1391="technology/gadgets","gadgets",N1391="technology/wearables","wearables",N1391="film &amp; video/television","television",N1391="film &amp; video/animation","animation",N1391="film &amp; video/science fiction","science fiction",N1391="film &amp; video/documentary","documentary",N1391="film &amp; video/drama","drama",N1391="film &amp; video/shorts","shorts",N1391="games/video games","video games",N1391="games/tabletop games","tabletop games",N1391="games/mobile games","mobile games",N1391="journalism/audio","audio",N1391="photography/people","people",N1391="photography/photobooks","photobooks",N1391="photography/places","places",N1391="photography/nature","nature",N1391="music/electronic music","electronic music",N1391="music/rock","rock",N1391="music/indie rock","indie rock",N1391="music/faith","faith",N1391="publishing/children's books","children's books",N1391="publishing/art books","art books",N1391="publishing/fiction","fiction",N1391="publishing/translations","translations",N1391="music/pop","pop",N1391="music/classical music","classical music",N1391="publishing/nonfiction","nonfiction",N1391="publishing/radio &amp; podcasts","radio &amp; podcasts",N1391="music/world music","world music",N1391="music/metal","metal",N1391="music/jazz","jazz","TRUE","FALSE")</f>
        <v>rock</v>
      </c>
      <c r="S1391" s="5">
        <f t="shared" si="86"/>
        <v>42565.480983796297</v>
      </c>
      <c r="T1391" s="5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84"/>
        <v>109.10714285714285</v>
      </c>
      <c r="P1392" s="24">
        <f t="shared" si="85"/>
        <v>160.78947368421052</v>
      </c>
      <c r="Q1392" t="str" cm="1">
        <f t="array" ref="Q1392">_xlfn.IFS(N1392="food/small batch","food",N1392="food/restaurants","food",N1392="food/food trucks","food",N1392="theater/spaces","theater",N1392="theater/musical","theater",N1392="theater/plays","theater",N1392="technology/web","technology",N1392="technology/space exploration","technology",N1392="technology/makerspaces","technology",N1392="technology/hardware","technology",N1392="technology/gadgets","technology",N1392="technology/wearables","technology",N1392="film &amp; video/television","film &amp; video",N1392="film &amp; video/animation","film &amp; video",N1392="film &amp; video/science fiction","film &amp; video",N1392="film &amp; video/documentary","film &amp; video",N1392="film &amp; video/drama","film &amp; video",N1392="film &amp; video/shorts","film &amp; video",N1392="games/video games","games",N1392="games/tabletop games","games",N1392="games/mobile games","games",N1392="journalism/audio","journalism",N1392="photography/people","photography",N1392="photography/photobooks","photography",N1392="photography/places","photography",N1392="photography/nature","photography",N1392="music/electronic music","music",N1392="music/rock","music",N1392="music/indie rock","music",N1392="music/faith","music",N1392="publishing/children's books","publishing",N1392="publishing/art books","publishing",N1392="publishing/fiction","publishing",N1392="publishing/translations","publishing",N1392="music/pop","music",N1392="music/classical music","music",N1392="publishing/nonfiction","publishing",N1392="publishing/radio &amp; podcasts","publishing",N1392="music/world music","music",N1392="music/metal","music",N1392="music/jazz","music","TRUE","FALSE")</f>
        <v>music</v>
      </c>
      <c r="R1392" t="str" cm="1">
        <f t="array" ref="R1392">_xlfn.IFS(N1392="food/small batch","small batch",N1392="food/restaurants","retaurants",N1392="food/food trucks","food trucks",N1392="theater/spaces","spaces",N1392="theater/musical","musical",N1392="theater/plays","plays",N1392="technology/web","web",N1392="technology/space exploration","space exploration",N1392="technology/makerspaces","makerspaces",N1392="technology/hardware","hardware",N1392="technology/gadgets","gadgets",N1392="technology/wearables","wearables",N1392="film &amp; video/television","television",N1392="film &amp; video/animation","animation",N1392="film &amp; video/science fiction","science fiction",N1392="film &amp; video/documentary","documentary",N1392="film &amp; video/drama","drama",N1392="film &amp; video/shorts","shorts",N1392="games/video games","video games",N1392="games/tabletop games","tabletop games",N1392="games/mobile games","mobile games",N1392="journalism/audio","audio",N1392="photography/people","people",N1392="photography/photobooks","photobooks",N1392="photography/places","places",N1392="photography/nature","nature",N1392="music/electronic music","electronic music",N1392="music/rock","rock",N1392="music/indie rock","indie rock",N1392="music/faith","faith",N1392="publishing/children's books","children's books",N1392="publishing/art books","art books",N1392="publishing/fiction","fiction",N1392="publishing/translations","translations",N1392="music/pop","pop",N1392="music/classical music","classical music",N1392="publishing/nonfiction","nonfiction",N1392="publishing/radio &amp; podcasts","radio &amp; podcasts",N1392="music/world music","world music",N1392="music/metal","metal",N1392="music/jazz","jazz","TRUE","FALSE")</f>
        <v>rock</v>
      </c>
      <c r="S1392" s="5">
        <f t="shared" si="86"/>
        <v>42087.803310185183</v>
      </c>
      <c r="T1392" s="5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84"/>
        <v>110.2</v>
      </c>
      <c r="P1393" s="24">
        <f t="shared" si="85"/>
        <v>42.384615384615387</v>
      </c>
      <c r="Q1393" t="str" cm="1">
        <f t="array" ref="Q1393">_xlfn.IFS(N1393="food/small batch","food",N1393="food/restaurants","food",N1393="food/food trucks","food",N1393="theater/spaces","theater",N1393="theater/musical","theater",N1393="theater/plays","theater",N1393="technology/web","technology",N1393="technology/space exploration","technology",N1393="technology/makerspaces","technology",N1393="technology/hardware","technology",N1393="technology/gadgets","technology",N1393="technology/wearables","technology",N1393="film &amp; video/television","film &amp; video",N1393="film &amp; video/animation","film &amp; video",N1393="film &amp; video/science fiction","film &amp; video",N1393="film &amp; video/documentary","film &amp; video",N1393="film &amp; video/drama","film &amp; video",N1393="film &amp; video/shorts","film &amp; video",N1393="games/video games","games",N1393="games/tabletop games","games",N1393="games/mobile games","games",N1393="journalism/audio","journalism",N1393="photography/people","photography",N1393="photography/photobooks","photography",N1393="photography/places","photography",N1393="photography/nature","photography",N1393="music/electronic music","music",N1393="music/rock","music",N1393="music/indie rock","music",N1393="music/faith","music",N1393="publishing/children's books","publishing",N1393="publishing/art books","publishing",N1393="publishing/fiction","publishing",N1393="publishing/translations","publishing",N1393="music/pop","music",N1393="music/classical music","music",N1393="publishing/nonfiction","publishing",N1393="publishing/radio &amp; podcasts","publishing",N1393="music/world music","music",N1393="music/metal","music",N1393="music/jazz","music","TRUE","FALSE")</f>
        <v>music</v>
      </c>
      <c r="R1393" t="str" cm="1">
        <f t="array" ref="R1393">_xlfn.IFS(N1393="food/small batch","small batch",N1393="food/restaurants","retaurants",N1393="food/food trucks","food trucks",N1393="theater/spaces","spaces",N1393="theater/musical","musical",N1393="theater/plays","plays",N1393="technology/web","web",N1393="technology/space exploration","space exploration",N1393="technology/makerspaces","makerspaces",N1393="technology/hardware","hardware",N1393="technology/gadgets","gadgets",N1393="technology/wearables","wearables",N1393="film &amp; video/television","television",N1393="film &amp; video/animation","animation",N1393="film &amp; video/science fiction","science fiction",N1393="film &amp; video/documentary","documentary",N1393="film &amp; video/drama","drama",N1393="film &amp; video/shorts","shorts",N1393="games/video games","video games",N1393="games/tabletop games","tabletop games",N1393="games/mobile games","mobile games",N1393="journalism/audio","audio",N1393="photography/people","people",N1393="photography/photobooks","photobooks",N1393="photography/places","places",N1393="photography/nature","nature",N1393="music/electronic music","electronic music",N1393="music/rock","rock",N1393="music/indie rock","indie rock",N1393="music/faith","faith",N1393="publishing/children's books","children's books",N1393="publishing/art books","art books",N1393="publishing/fiction","fiction",N1393="publishing/translations","translations",N1393="music/pop","pop",N1393="music/classical music","classical music",N1393="publishing/nonfiction","nonfiction",N1393="publishing/radio &amp; podcasts","radio &amp; podcasts",N1393="music/world music","world music",N1393="music/metal","metal",N1393="music/jazz","jazz","TRUE","FALSE")</f>
        <v>rock</v>
      </c>
      <c r="S1393" s="5">
        <f t="shared" si="86"/>
        <v>42193.650671296295</v>
      </c>
      <c r="T1393" s="5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84"/>
        <v>113.64000000000001</v>
      </c>
      <c r="P1394" s="24">
        <f t="shared" si="85"/>
        <v>27.317307692307693</v>
      </c>
      <c r="Q1394" t="str" cm="1">
        <f t="array" ref="Q1394">_xlfn.IFS(N1394="food/small batch","food",N1394="food/restaurants","food",N1394="food/food trucks","food",N1394="theater/spaces","theater",N1394="theater/musical","theater",N1394="theater/plays","theater",N1394="technology/web","technology",N1394="technology/space exploration","technology",N1394="technology/makerspaces","technology",N1394="technology/hardware","technology",N1394="technology/gadgets","technology",N1394="technology/wearables","technology",N1394="film &amp; video/television","film &amp; video",N1394="film &amp; video/animation","film &amp; video",N1394="film &amp; video/science fiction","film &amp; video",N1394="film &amp; video/documentary","film &amp; video",N1394="film &amp; video/drama","film &amp; video",N1394="film &amp; video/shorts","film &amp; video",N1394="games/video games","games",N1394="games/tabletop games","games",N1394="games/mobile games","games",N1394="journalism/audio","journalism",N1394="photography/people","photography",N1394="photography/photobooks","photography",N1394="photography/places","photography",N1394="photography/nature","photography",N1394="music/electronic music","music",N1394="music/rock","music",N1394="music/indie rock","music",N1394="music/faith","music",N1394="publishing/children's books","publishing",N1394="publishing/art books","publishing",N1394="publishing/fiction","publishing",N1394="publishing/translations","publishing",N1394="music/pop","music",N1394="music/classical music","music",N1394="publishing/nonfiction","publishing",N1394="publishing/radio &amp; podcasts","publishing",N1394="music/world music","music",N1394="music/metal","music",N1394="music/jazz","music","TRUE","FALSE")</f>
        <v>music</v>
      </c>
      <c r="R1394" t="str" cm="1">
        <f t="array" ref="R1394">_xlfn.IFS(N1394="food/small batch","small batch",N1394="food/restaurants","retaurants",N1394="food/food trucks","food trucks",N1394="theater/spaces","spaces",N1394="theater/musical","musical",N1394="theater/plays","plays",N1394="technology/web","web",N1394="technology/space exploration","space exploration",N1394="technology/makerspaces","makerspaces",N1394="technology/hardware","hardware",N1394="technology/gadgets","gadgets",N1394="technology/wearables","wearables",N1394="film &amp; video/television","television",N1394="film &amp; video/animation","animation",N1394="film &amp; video/science fiction","science fiction",N1394="film &amp; video/documentary","documentary",N1394="film &amp; video/drama","drama",N1394="film &amp; video/shorts","shorts",N1394="games/video games","video games",N1394="games/tabletop games","tabletop games",N1394="games/mobile games","mobile games",N1394="journalism/audio","audio",N1394="photography/people","people",N1394="photography/photobooks","photobooks",N1394="photography/places","places",N1394="photography/nature","nature",N1394="music/electronic music","electronic music",N1394="music/rock","rock",N1394="music/indie rock","indie rock",N1394="music/faith","faith",N1394="publishing/children's books","children's books",N1394="publishing/art books","art books",N1394="publishing/fiction","fiction",N1394="publishing/translations","translations",N1394="music/pop","pop",N1394="music/classical music","classical music",N1394="publishing/nonfiction","nonfiction",N1394="publishing/radio &amp; podcasts","radio &amp; podcasts",N1394="music/world music","world music",N1394="music/metal","metal",N1394="music/jazz","jazz","TRUE","FALSE")</f>
        <v>rock</v>
      </c>
      <c r="S1394" s="5">
        <f t="shared" si="86"/>
        <v>42401.154930555553</v>
      </c>
      <c r="T1394" s="5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84"/>
        <v>102.35000000000001</v>
      </c>
      <c r="P1395" s="24">
        <f t="shared" si="85"/>
        <v>196.82692307692307</v>
      </c>
      <c r="Q1395" t="str" cm="1">
        <f t="array" ref="Q1395">_xlfn.IFS(N1395="food/small batch","food",N1395="food/restaurants","food",N1395="food/food trucks","food",N1395="theater/spaces","theater",N1395="theater/musical","theater",N1395="theater/plays","theater",N1395="technology/web","technology",N1395="technology/space exploration","technology",N1395="technology/makerspaces","technology",N1395="technology/hardware","technology",N1395="technology/gadgets","technology",N1395="technology/wearables","technology",N1395="film &amp; video/television","film &amp; video",N1395="film &amp; video/animation","film &amp; video",N1395="film &amp; video/science fiction","film &amp; video",N1395="film &amp; video/documentary","film &amp; video",N1395="film &amp; video/drama","film &amp; video",N1395="film &amp; video/shorts","film &amp; video",N1395="games/video games","games",N1395="games/tabletop games","games",N1395="games/mobile games","games",N1395="journalism/audio","journalism",N1395="photography/people","photography",N1395="photography/photobooks","photography",N1395="photography/places","photography",N1395="photography/nature","photography",N1395="music/electronic music","music",N1395="music/rock","music",N1395="music/indie rock","music",N1395="music/faith","music",N1395="publishing/children's books","publishing",N1395="publishing/art books","publishing",N1395="publishing/fiction","publishing",N1395="publishing/translations","publishing",N1395="music/pop","music",N1395="music/classical music","music",N1395="publishing/nonfiction","publishing",N1395="publishing/radio &amp; podcasts","publishing",N1395="music/world music","music",N1395="music/metal","music",N1395="music/jazz","music","TRUE","FALSE")</f>
        <v>music</v>
      </c>
      <c r="R1395" t="str" cm="1">
        <f t="array" ref="R1395">_xlfn.IFS(N1395="food/small batch","small batch",N1395="food/restaurants","retaurants",N1395="food/food trucks","food trucks",N1395="theater/spaces","spaces",N1395="theater/musical","musical",N1395="theater/plays","plays",N1395="technology/web","web",N1395="technology/space exploration","space exploration",N1395="technology/makerspaces","makerspaces",N1395="technology/hardware","hardware",N1395="technology/gadgets","gadgets",N1395="technology/wearables","wearables",N1395="film &amp; video/television","television",N1395="film &amp; video/animation","animation",N1395="film &amp; video/science fiction","science fiction",N1395="film &amp; video/documentary","documentary",N1395="film &amp; video/drama","drama",N1395="film &amp; video/shorts","shorts",N1395="games/video games","video games",N1395="games/tabletop games","tabletop games",N1395="games/mobile games","mobile games",N1395="journalism/audio","audio",N1395="photography/people","people",N1395="photography/photobooks","photobooks",N1395="photography/places","places",N1395="photography/nature","nature",N1395="music/electronic music","electronic music",N1395="music/rock","rock",N1395="music/indie rock","indie rock",N1395="music/faith","faith",N1395="publishing/children's books","children's books",N1395="publishing/art books","art books",N1395="publishing/fiction","fiction",N1395="publishing/translations","translations",N1395="music/pop","pop",N1395="music/classical music","classical music",N1395="publishing/nonfiction","nonfiction",N1395="publishing/radio &amp; podcasts","radio &amp; podcasts",N1395="music/world music","world music",N1395="music/metal","metal",N1395="music/jazz","jazz","TRUE","FALSE")</f>
        <v>rock</v>
      </c>
      <c r="S1395" s="5">
        <f t="shared" si="86"/>
        <v>42553.681979166664</v>
      </c>
      <c r="T1395" s="5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84"/>
        <v>122.13333333333334</v>
      </c>
      <c r="P1396" s="24">
        <f t="shared" si="85"/>
        <v>53.882352941176471</v>
      </c>
      <c r="Q1396" t="str" cm="1">
        <f t="array" ref="Q1396">_xlfn.IFS(N1396="food/small batch","food",N1396="food/restaurants","food",N1396="food/food trucks","food",N1396="theater/spaces","theater",N1396="theater/musical","theater",N1396="theater/plays","theater",N1396="technology/web","technology",N1396="technology/space exploration","technology",N1396="technology/makerspaces","technology",N1396="technology/hardware","technology",N1396="technology/gadgets","technology",N1396="technology/wearables","technology",N1396="film &amp; video/television","film &amp; video",N1396="film &amp; video/animation","film &amp; video",N1396="film &amp; video/science fiction","film &amp; video",N1396="film &amp; video/documentary","film &amp; video",N1396="film &amp; video/drama","film &amp; video",N1396="film &amp; video/shorts","film &amp; video",N1396="games/video games","games",N1396="games/tabletop games","games",N1396="games/mobile games","games",N1396="journalism/audio","journalism",N1396="photography/people","photography",N1396="photography/photobooks","photography",N1396="photography/places","photography",N1396="photography/nature","photography",N1396="music/electronic music","music",N1396="music/rock","music",N1396="music/indie rock","music",N1396="music/faith","music",N1396="publishing/children's books","publishing",N1396="publishing/art books","publishing",N1396="publishing/fiction","publishing",N1396="publishing/translations","publishing",N1396="music/pop","music",N1396="music/classical music","music",N1396="publishing/nonfiction","publishing",N1396="publishing/radio &amp; podcasts","publishing",N1396="music/world music","music",N1396="music/metal","music",N1396="music/jazz","music","TRUE","FALSE")</f>
        <v>music</v>
      </c>
      <c r="R1396" t="str" cm="1">
        <f t="array" ref="R1396">_xlfn.IFS(N1396="food/small batch","small batch",N1396="food/restaurants","retaurants",N1396="food/food trucks","food trucks",N1396="theater/spaces","spaces",N1396="theater/musical","musical",N1396="theater/plays","plays",N1396="technology/web","web",N1396="technology/space exploration","space exploration",N1396="technology/makerspaces","makerspaces",N1396="technology/hardware","hardware",N1396="technology/gadgets","gadgets",N1396="technology/wearables","wearables",N1396="film &amp; video/television","television",N1396="film &amp; video/animation","animation",N1396="film &amp; video/science fiction","science fiction",N1396="film &amp; video/documentary","documentary",N1396="film &amp; video/drama","drama",N1396="film &amp; video/shorts","shorts",N1396="games/video games","video games",N1396="games/tabletop games","tabletop games",N1396="games/mobile games","mobile games",N1396="journalism/audio","audio",N1396="photography/people","people",N1396="photography/photobooks","photobooks",N1396="photography/places","places",N1396="photography/nature","nature",N1396="music/electronic music","electronic music",N1396="music/rock","rock",N1396="music/indie rock","indie rock",N1396="music/faith","faith",N1396="publishing/children's books","children's books",N1396="publishing/art books","art books",N1396="publishing/fiction","fiction",N1396="publishing/translations","translations",N1396="music/pop","pop",N1396="music/classical music","classical music",N1396="publishing/nonfiction","nonfiction",N1396="publishing/radio &amp; podcasts","radio &amp; podcasts",N1396="music/world music","world music",N1396="music/metal","metal",N1396="music/jazz","jazz","TRUE","FALSE")</f>
        <v>rock</v>
      </c>
      <c r="S1396" s="5">
        <f t="shared" si="86"/>
        <v>42752.144976851851</v>
      </c>
      <c r="T1396" s="5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84"/>
        <v>111.88571428571427</v>
      </c>
      <c r="P1397" s="24">
        <f t="shared" si="85"/>
        <v>47.756097560975611</v>
      </c>
      <c r="Q1397" t="str" cm="1">
        <f t="array" ref="Q1397">_xlfn.IFS(N1397="food/small batch","food",N1397="food/restaurants","food",N1397="food/food trucks","food",N1397="theater/spaces","theater",N1397="theater/musical","theater",N1397="theater/plays","theater",N1397="technology/web","technology",N1397="technology/space exploration","technology",N1397="technology/makerspaces","technology",N1397="technology/hardware","technology",N1397="technology/gadgets","technology",N1397="technology/wearables","technology",N1397="film &amp; video/television","film &amp; video",N1397="film &amp; video/animation","film &amp; video",N1397="film &amp; video/science fiction","film &amp; video",N1397="film &amp; video/documentary","film &amp; video",N1397="film &amp; video/drama","film &amp; video",N1397="film &amp; video/shorts","film &amp; video",N1397="games/video games","games",N1397="games/tabletop games","games",N1397="games/mobile games","games",N1397="journalism/audio","journalism",N1397="photography/people","photography",N1397="photography/photobooks","photography",N1397="photography/places","photography",N1397="photography/nature","photography",N1397="music/electronic music","music",N1397="music/rock","music",N1397="music/indie rock","music",N1397="music/faith","music",N1397="publishing/children's books","publishing",N1397="publishing/art books","publishing",N1397="publishing/fiction","publishing",N1397="publishing/translations","publishing",N1397="music/pop","music",N1397="music/classical music","music",N1397="publishing/nonfiction","publishing",N1397="publishing/radio &amp; podcasts","publishing",N1397="music/world music","music",N1397="music/metal","music",N1397="music/jazz","music","TRUE","FALSE")</f>
        <v>music</v>
      </c>
      <c r="R1397" t="str" cm="1">
        <f t="array" ref="R1397">_xlfn.IFS(N1397="food/small batch","small batch",N1397="food/restaurants","retaurants",N1397="food/food trucks","food trucks",N1397="theater/spaces","spaces",N1397="theater/musical","musical",N1397="theater/plays","plays",N1397="technology/web","web",N1397="technology/space exploration","space exploration",N1397="technology/makerspaces","makerspaces",N1397="technology/hardware","hardware",N1397="technology/gadgets","gadgets",N1397="technology/wearables","wearables",N1397="film &amp; video/television","television",N1397="film &amp; video/animation","animation",N1397="film &amp; video/science fiction","science fiction",N1397="film &amp; video/documentary","documentary",N1397="film &amp; video/drama","drama",N1397="film &amp; video/shorts","shorts",N1397="games/video games","video games",N1397="games/tabletop games","tabletop games",N1397="games/mobile games","mobile games",N1397="journalism/audio","audio",N1397="photography/people","people",N1397="photography/photobooks","photobooks",N1397="photography/places","places",N1397="photography/nature","nature",N1397="music/electronic music","electronic music",N1397="music/rock","rock",N1397="music/indie rock","indie rock",N1397="music/faith","faith",N1397="publishing/children's books","children's books",N1397="publishing/art books","art books",N1397="publishing/fiction","fiction",N1397="publishing/translations","translations",N1397="music/pop","pop",N1397="music/classical music","classical music",N1397="publishing/nonfiction","nonfiction",N1397="publishing/radio &amp; podcasts","radio &amp; podcasts",N1397="music/world music","world music",N1397="music/metal","metal",N1397="music/jazz","jazz","TRUE","FALSE")</f>
        <v>rock</v>
      </c>
      <c r="S1397" s="5">
        <f t="shared" si="86"/>
        <v>42719.90834490741</v>
      </c>
      <c r="T1397" s="5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84"/>
        <v>107.3</v>
      </c>
      <c r="P1398" s="24">
        <f t="shared" si="85"/>
        <v>88.191780821917803</v>
      </c>
      <c r="Q1398" t="str" cm="1">
        <f t="array" ref="Q1398">_xlfn.IFS(N1398="food/small batch","food",N1398="food/restaurants","food",N1398="food/food trucks","food",N1398="theater/spaces","theater",N1398="theater/musical","theater",N1398="theater/plays","theater",N1398="technology/web","technology",N1398="technology/space exploration","technology",N1398="technology/makerspaces","technology",N1398="technology/hardware","technology",N1398="technology/gadgets","technology",N1398="technology/wearables","technology",N1398="film &amp; video/television","film &amp; video",N1398="film &amp; video/animation","film &amp; video",N1398="film &amp; video/science fiction","film &amp; video",N1398="film &amp; video/documentary","film &amp; video",N1398="film &amp; video/drama","film &amp; video",N1398="film &amp; video/shorts","film &amp; video",N1398="games/video games","games",N1398="games/tabletop games","games",N1398="games/mobile games","games",N1398="journalism/audio","journalism",N1398="photography/people","photography",N1398="photography/photobooks","photography",N1398="photography/places","photography",N1398="photography/nature","photography",N1398="music/electronic music","music",N1398="music/rock","music",N1398="music/indie rock","music",N1398="music/faith","music",N1398="publishing/children's books","publishing",N1398="publishing/art books","publishing",N1398="publishing/fiction","publishing",N1398="publishing/translations","publishing",N1398="music/pop","music",N1398="music/classical music","music",N1398="publishing/nonfiction","publishing",N1398="publishing/radio &amp; podcasts","publishing",N1398="music/world music","music",N1398="music/metal","music",N1398="music/jazz","music","TRUE","FALSE")</f>
        <v>music</v>
      </c>
      <c r="R1398" t="str" cm="1">
        <f t="array" ref="R1398">_xlfn.IFS(N1398="food/small batch","small batch",N1398="food/restaurants","retaurants",N1398="food/food trucks","food trucks",N1398="theater/spaces","spaces",N1398="theater/musical","musical",N1398="theater/plays","plays",N1398="technology/web","web",N1398="technology/space exploration","space exploration",N1398="technology/makerspaces","makerspaces",N1398="technology/hardware","hardware",N1398="technology/gadgets","gadgets",N1398="technology/wearables","wearables",N1398="film &amp; video/television","television",N1398="film &amp; video/animation","animation",N1398="film &amp; video/science fiction","science fiction",N1398="film &amp; video/documentary","documentary",N1398="film &amp; video/drama","drama",N1398="film &amp; video/shorts","shorts",N1398="games/video games","video games",N1398="games/tabletop games","tabletop games",N1398="games/mobile games","mobile games",N1398="journalism/audio","audio",N1398="photography/people","people",N1398="photography/photobooks","photobooks",N1398="photography/places","places",N1398="photography/nature","nature",N1398="music/electronic music","electronic music",N1398="music/rock","rock",N1398="music/indie rock","indie rock",N1398="music/faith","faith",N1398="publishing/children's books","children's books",N1398="publishing/art books","art books",N1398="publishing/fiction","fiction",N1398="publishing/translations","translations",N1398="music/pop","pop",N1398="music/classical music","classical music",N1398="publishing/nonfiction","nonfiction",N1398="publishing/radio &amp; podcasts","radio &amp; podcasts",N1398="music/world music","world music",N1398="music/metal","metal",N1398="music/jazz","jazz","TRUE","FALSE")</f>
        <v>rock</v>
      </c>
      <c r="S1398" s="5">
        <f t="shared" si="86"/>
        <v>42018.99863425926</v>
      </c>
      <c r="T1398" s="5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84"/>
        <v>113.85000000000001</v>
      </c>
      <c r="P1399" s="24">
        <f t="shared" si="85"/>
        <v>72.056962025316452</v>
      </c>
      <c r="Q1399" t="str" cm="1">
        <f t="array" ref="Q1399">_xlfn.IFS(N1399="food/small batch","food",N1399="food/restaurants","food",N1399="food/food trucks","food",N1399="theater/spaces","theater",N1399="theater/musical","theater",N1399="theater/plays","theater",N1399="technology/web","technology",N1399="technology/space exploration","technology",N1399="technology/makerspaces","technology",N1399="technology/hardware","technology",N1399="technology/gadgets","technology",N1399="technology/wearables","technology",N1399="film &amp; video/television","film &amp; video",N1399="film &amp; video/animation","film &amp; video",N1399="film &amp; video/science fiction","film &amp; video",N1399="film &amp; video/documentary","film &amp; video",N1399="film &amp; video/drama","film &amp; video",N1399="film &amp; video/shorts","film &amp; video",N1399="games/video games","games",N1399="games/tabletop games","games",N1399="games/mobile games","games",N1399="journalism/audio","journalism",N1399="photography/people","photography",N1399="photography/photobooks","photography",N1399="photography/places","photography",N1399="photography/nature","photography",N1399="music/electronic music","music",N1399="music/rock","music",N1399="music/indie rock","music",N1399="music/faith","music",N1399="publishing/children's books","publishing",N1399="publishing/art books","publishing",N1399="publishing/fiction","publishing",N1399="publishing/translations","publishing",N1399="music/pop","music",N1399="music/classical music","music",N1399="publishing/nonfiction","publishing",N1399="publishing/radio &amp; podcasts","publishing",N1399="music/world music","music",N1399="music/metal","music",N1399="music/jazz","music","TRUE","FALSE")</f>
        <v>music</v>
      </c>
      <c r="R1399" t="str" cm="1">
        <f t="array" ref="R1399">_xlfn.IFS(N1399="food/small batch","small batch",N1399="food/restaurants","retaurants",N1399="food/food trucks","food trucks",N1399="theater/spaces","spaces",N1399="theater/musical","musical",N1399="theater/plays","plays",N1399="technology/web","web",N1399="technology/space exploration","space exploration",N1399="technology/makerspaces","makerspaces",N1399="technology/hardware","hardware",N1399="technology/gadgets","gadgets",N1399="technology/wearables","wearables",N1399="film &amp; video/television","television",N1399="film &amp; video/animation","animation",N1399="film &amp; video/science fiction","science fiction",N1399="film &amp; video/documentary","documentary",N1399="film &amp; video/drama","drama",N1399="film &amp; video/shorts","shorts",N1399="games/video games","video games",N1399="games/tabletop games","tabletop games",N1399="games/mobile games","mobile games",N1399="journalism/audio","audio",N1399="photography/people","people",N1399="photography/photobooks","photobooks",N1399="photography/places","places",N1399="photography/nature","nature",N1399="music/electronic music","electronic music",N1399="music/rock","rock",N1399="music/indie rock","indie rock",N1399="music/faith","faith",N1399="publishing/children's books","children's books",N1399="publishing/art books","art books",N1399="publishing/fiction","fiction",N1399="publishing/translations","translations",N1399="music/pop","pop",N1399="music/classical music","classical music",N1399="publishing/nonfiction","nonfiction",N1399="publishing/radio &amp; podcasts","radio &amp; podcasts",N1399="music/world music","world music",N1399="music/metal","metal",N1399="music/jazz","jazz","TRUE","FALSE")</f>
        <v>rock</v>
      </c>
      <c r="S1399" s="5">
        <f t="shared" si="86"/>
        <v>42640.917939814812</v>
      </c>
      <c r="T1399" s="5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84"/>
        <v>109.68181818181819</v>
      </c>
      <c r="P1400" s="24">
        <f t="shared" si="85"/>
        <v>74.246153846153845</v>
      </c>
      <c r="Q1400" t="str" cm="1">
        <f t="array" ref="Q1400">_xlfn.IFS(N1400="food/small batch","food",N1400="food/restaurants","food",N1400="food/food trucks","food",N1400="theater/spaces","theater",N1400="theater/musical","theater",N1400="theater/plays","theater",N1400="technology/web","technology",N1400="technology/space exploration","technology",N1400="technology/makerspaces","technology",N1400="technology/hardware","technology",N1400="technology/gadgets","technology",N1400="technology/wearables","technology",N1400="film &amp; video/television","film &amp; video",N1400="film &amp; video/animation","film &amp; video",N1400="film &amp; video/science fiction","film &amp; video",N1400="film &amp; video/documentary","film &amp; video",N1400="film &amp; video/drama","film &amp; video",N1400="film &amp; video/shorts","film &amp; video",N1400="games/video games","games",N1400="games/tabletop games","games",N1400="games/mobile games","games",N1400="journalism/audio","journalism",N1400="photography/people","photography",N1400="photography/photobooks","photography",N1400="photography/places","photography",N1400="photography/nature","photography",N1400="music/electronic music","music",N1400="music/rock","music",N1400="music/indie rock","music",N1400="music/faith","music",N1400="publishing/children's books","publishing",N1400="publishing/art books","publishing",N1400="publishing/fiction","publishing",N1400="publishing/translations","publishing",N1400="music/pop","music",N1400="music/classical music","music",N1400="publishing/nonfiction","publishing",N1400="publishing/radio &amp; podcasts","publishing",N1400="music/world music","music",N1400="music/metal","music",N1400="music/jazz","music","TRUE","FALSE")</f>
        <v>music</v>
      </c>
      <c r="R1400" t="str" cm="1">
        <f t="array" ref="R1400">_xlfn.IFS(N1400="food/small batch","small batch",N1400="food/restaurants","retaurants",N1400="food/food trucks","food trucks",N1400="theater/spaces","spaces",N1400="theater/musical","musical",N1400="theater/plays","plays",N1400="technology/web","web",N1400="technology/space exploration","space exploration",N1400="technology/makerspaces","makerspaces",N1400="technology/hardware","hardware",N1400="technology/gadgets","gadgets",N1400="technology/wearables","wearables",N1400="film &amp; video/television","television",N1400="film &amp; video/animation","animation",N1400="film &amp; video/science fiction","science fiction",N1400="film &amp; video/documentary","documentary",N1400="film &amp; video/drama","drama",N1400="film &amp; video/shorts","shorts",N1400="games/video games","video games",N1400="games/tabletop games","tabletop games",N1400="games/mobile games","mobile games",N1400="journalism/audio","audio",N1400="photography/people","people",N1400="photography/photobooks","photobooks",N1400="photography/places","places",N1400="photography/nature","nature",N1400="music/electronic music","electronic music",N1400="music/rock","rock",N1400="music/indie rock","indie rock",N1400="music/faith","faith",N1400="publishing/children's books","children's books",N1400="publishing/art books","art books",N1400="publishing/fiction","fiction",N1400="publishing/translations","translations",N1400="music/pop","pop",N1400="music/classical music","classical music",N1400="publishing/nonfiction","nonfiction",N1400="publishing/radio &amp; podcasts","radio &amp; podcasts",N1400="music/world music","world music",N1400="music/metal","metal",N1400="music/jazz","jazz","TRUE","FALSE")</f>
        <v>rock</v>
      </c>
      <c r="S1400" s="5">
        <f t="shared" si="86"/>
        <v>42526.874236111107</v>
      </c>
      <c r="T1400" s="5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84"/>
        <v>126.14444444444443</v>
      </c>
      <c r="P1401" s="24">
        <f t="shared" si="85"/>
        <v>61.701086956521742</v>
      </c>
      <c r="Q1401" t="str" cm="1">
        <f t="array" ref="Q1401">_xlfn.IFS(N1401="food/small batch","food",N1401="food/restaurants","food",N1401="food/food trucks","food",N1401="theater/spaces","theater",N1401="theater/musical","theater",N1401="theater/plays","theater",N1401="technology/web","technology",N1401="technology/space exploration","technology",N1401="technology/makerspaces","technology",N1401="technology/hardware","technology",N1401="technology/gadgets","technology",N1401="technology/wearables","technology",N1401="film &amp; video/television","film &amp; video",N1401="film &amp; video/animation","film &amp; video",N1401="film &amp; video/science fiction","film &amp; video",N1401="film &amp; video/documentary","film &amp; video",N1401="film &amp; video/drama","film &amp; video",N1401="film &amp; video/shorts","film &amp; video",N1401="games/video games","games",N1401="games/tabletop games","games",N1401="games/mobile games","games",N1401="journalism/audio","journalism",N1401="photography/people","photography",N1401="photography/photobooks","photography",N1401="photography/places","photography",N1401="photography/nature","photography",N1401="music/electronic music","music",N1401="music/rock","music",N1401="music/indie rock","music",N1401="music/faith","music",N1401="publishing/children's books","publishing",N1401="publishing/art books","publishing",N1401="publishing/fiction","publishing",N1401="publishing/translations","publishing",N1401="music/pop","music",N1401="music/classical music","music",N1401="publishing/nonfiction","publishing",N1401="publishing/radio &amp; podcasts","publishing",N1401="music/world music","music",N1401="music/metal","music",N1401="music/jazz","music","TRUE","FALSE")</f>
        <v>music</v>
      </c>
      <c r="R1401" t="str" cm="1">
        <f t="array" ref="R1401">_xlfn.IFS(N1401="food/small batch","small batch",N1401="food/restaurants","retaurants",N1401="food/food trucks","food trucks",N1401="theater/spaces","spaces",N1401="theater/musical","musical",N1401="theater/plays","plays",N1401="technology/web","web",N1401="technology/space exploration","space exploration",N1401="technology/makerspaces","makerspaces",N1401="technology/hardware","hardware",N1401="technology/gadgets","gadgets",N1401="technology/wearables","wearables",N1401="film &amp; video/television","television",N1401="film &amp; video/animation","animation",N1401="film &amp; video/science fiction","science fiction",N1401="film &amp; video/documentary","documentary",N1401="film &amp; video/drama","drama",N1401="film &amp; video/shorts","shorts",N1401="games/video games","video games",N1401="games/tabletop games","tabletop games",N1401="games/mobile games","mobile games",N1401="journalism/audio","audio",N1401="photography/people","people",N1401="photography/photobooks","photobooks",N1401="photography/places","places",N1401="photography/nature","nature",N1401="music/electronic music","electronic music",N1401="music/rock","rock",N1401="music/indie rock","indie rock",N1401="music/faith","faith",N1401="publishing/children's books","children's books",N1401="publishing/art books","art books",N1401="publishing/fiction","fiction",N1401="publishing/translations","translations",N1401="music/pop","pop",N1401="music/classical music","classical music",N1401="publishing/nonfiction","nonfiction",N1401="publishing/radio &amp; podcasts","radio &amp; podcasts",N1401="music/world music","world music",N1401="music/metal","metal",N1401="music/jazz","jazz","TRUE","FALSE")</f>
        <v>rock</v>
      </c>
      <c r="S1401" s="5">
        <f t="shared" si="86"/>
        <v>41889.004317129627</v>
      </c>
      <c r="T1401" s="5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84"/>
        <v>167.42857142857144</v>
      </c>
      <c r="P1402" s="24">
        <f t="shared" si="85"/>
        <v>17.235294117647058</v>
      </c>
      <c r="Q1402" t="str" cm="1">
        <f t="array" ref="Q1402">_xlfn.IFS(N1402="food/small batch","food",N1402="food/restaurants","food",N1402="food/food trucks","food",N1402="theater/spaces","theater",N1402="theater/musical","theater",N1402="theater/plays","theater",N1402="technology/web","technology",N1402="technology/space exploration","technology",N1402="technology/makerspaces","technology",N1402="technology/hardware","technology",N1402="technology/gadgets","technology",N1402="technology/wearables","technology",N1402="film &amp; video/television","film &amp; video",N1402="film &amp; video/animation","film &amp; video",N1402="film &amp; video/science fiction","film &amp; video",N1402="film &amp; video/documentary","film &amp; video",N1402="film &amp; video/drama","film &amp; video",N1402="film &amp; video/shorts","film &amp; video",N1402="games/video games","games",N1402="games/tabletop games","games",N1402="games/mobile games","games",N1402="journalism/audio","journalism",N1402="photography/people","photography",N1402="photography/photobooks","photography",N1402="photography/places","photography",N1402="photography/nature","photography",N1402="music/electronic music","music",N1402="music/rock","music",N1402="music/indie rock","music",N1402="music/faith","music",N1402="publishing/children's books","publishing",N1402="publishing/art books","publishing",N1402="publishing/fiction","publishing",N1402="publishing/translations","publishing",N1402="music/pop","music",N1402="music/classical music","music",N1402="publishing/nonfiction","publishing",N1402="publishing/radio &amp; podcasts","publishing",N1402="music/world music","music",N1402="music/metal","music",N1402="music/jazz","music","TRUE","FALSE")</f>
        <v>music</v>
      </c>
      <c r="R1402" t="str" cm="1">
        <f t="array" ref="R1402">_xlfn.IFS(N1402="food/small batch","small batch",N1402="food/restaurants","retaurants",N1402="food/food trucks","food trucks",N1402="theater/spaces","spaces",N1402="theater/musical","musical",N1402="theater/plays","plays",N1402="technology/web","web",N1402="technology/space exploration","space exploration",N1402="technology/makerspaces","makerspaces",N1402="technology/hardware","hardware",N1402="technology/gadgets","gadgets",N1402="technology/wearables","wearables",N1402="film &amp; video/television","television",N1402="film &amp; video/animation","animation",N1402="film &amp; video/science fiction","science fiction",N1402="film &amp; video/documentary","documentary",N1402="film &amp; video/drama","drama",N1402="film &amp; video/shorts","shorts",N1402="games/video games","video games",N1402="games/tabletop games","tabletop games",N1402="games/mobile games","mobile games",N1402="journalism/audio","audio",N1402="photography/people","people",N1402="photography/photobooks","photobooks",N1402="photography/places","places",N1402="photography/nature","nature",N1402="music/electronic music","electronic music",N1402="music/rock","rock",N1402="music/indie rock","indie rock",N1402="music/faith","faith",N1402="publishing/children's books","children's books",N1402="publishing/art books","art books",N1402="publishing/fiction","fiction",N1402="publishing/translations","translations",N1402="music/pop","pop",N1402="music/classical music","classical music",N1402="publishing/nonfiction","nonfiction",N1402="publishing/radio &amp; podcasts","radio &amp; podcasts",N1402="music/world music","world music",N1402="music/metal","metal",N1402="music/jazz","jazz","TRUE","FALSE")</f>
        <v>rock</v>
      </c>
      <c r="S1402" s="5">
        <f t="shared" si="86"/>
        <v>42498.341122685189</v>
      </c>
      <c r="T1402" s="5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84"/>
        <v>496.52000000000004</v>
      </c>
      <c r="P1403" s="24">
        <f t="shared" si="85"/>
        <v>51.720833333333331</v>
      </c>
      <c r="Q1403" t="str" cm="1">
        <f t="array" ref="Q1403">_xlfn.IFS(N1403="food/small batch","food",N1403="food/restaurants","food",N1403="food/food trucks","food",N1403="theater/spaces","theater",N1403="theater/musical","theater",N1403="theater/plays","theater",N1403="technology/web","technology",N1403="technology/space exploration","technology",N1403="technology/makerspaces","technology",N1403="technology/hardware","technology",N1403="technology/gadgets","technology",N1403="technology/wearables","technology",N1403="film &amp; video/television","film &amp; video",N1403="film &amp; video/animation","film &amp; video",N1403="film &amp; video/science fiction","film &amp; video",N1403="film &amp; video/documentary","film &amp; video",N1403="film &amp; video/drama","film &amp; video",N1403="film &amp; video/shorts","film &amp; video",N1403="games/video games","games",N1403="games/tabletop games","games",N1403="games/mobile games","games",N1403="journalism/audio","journalism",N1403="photography/people","photography",N1403="photography/photobooks","photography",N1403="photography/places","photography",N1403="photography/nature","photography",N1403="music/electronic music","music",N1403="music/rock","music",N1403="music/indie rock","music",N1403="music/faith","music",N1403="publishing/children's books","publishing",N1403="publishing/art books","publishing",N1403="publishing/fiction","publishing",N1403="publishing/translations","publishing",N1403="music/pop","music",N1403="music/classical music","music",N1403="publishing/nonfiction","publishing",N1403="publishing/radio &amp; podcasts","publishing",N1403="music/world music","music",N1403="music/metal","music",N1403="music/jazz","music","TRUE","FALSE")</f>
        <v>music</v>
      </c>
      <c r="R1403" t="str" cm="1">
        <f t="array" ref="R1403">_xlfn.IFS(N1403="food/small batch","small batch",N1403="food/restaurants","retaurants",N1403="food/food trucks","food trucks",N1403="theater/spaces","spaces",N1403="theater/musical","musical",N1403="theater/plays","plays",N1403="technology/web","web",N1403="technology/space exploration","space exploration",N1403="technology/makerspaces","makerspaces",N1403="technology/hardware","hardware",N1403="technology/gadgets","gadgets",N1403="technology/wearables","wearables",N1403="film &amp; video/television","television",N1403="film &amp; video/animation","animation",N1403="film &amp; video/science fiction","science fiction",N1403="film &amp; video/documentary","documentary",N1403="film &amp; video/drama","drama",N1403="film &amp; video/shorts","shorts",N1403="games/video games","video games",N1403="games/tabletop games","tabletop games",N1403="games/mobile games","mobile games",N1403="journalism/audio","audio",N1403="photography/people","people",N1403="photography/photobooks","photobooks",N1403="photography/places","places",N1403="photography/nature","nature",N1403="music/electronic music","electronic music",N1403="music/rock","rock",N1403="music/indie rock","indie rock",N1403="music/faith","faith",N1403="publishing/children's books","children's books",N1403="publishing/art books","art books",N1403="publishing/fiction","fiction",N1403="publishing/translations","translations",N1403="music/pop","pop",N1403="music/classical music","classical music",N1403="publishing/nonfiction","nonfiction",N1403="publishing/radio &amp; podcasts","radio &amp; podcasts",N1403="music/world music","world music",N1403="music/metal","metal",N1403="music/jazz","jazz","TRUE","FALSE")</f>
        <v>rock</v>
      </c>
      <c r="S1403" s="5">
        <f t="shared" si="86"/>
        <v>41399.99622685185</v>
      </c>
      <c r="T1403" s="5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84"/>
        <v>109.16</v>
      </c>
      <c r="P1404" s="24">
        <f t="shared" si="85"/>
        <v>24.150442477876105</v>
      </c>
      <c r="Q1404" t="str" cm="1">
        <f t="array" ref="Q1404">_xlfn.IFS(N1404="food/small batch","food",N1404="food/restaurants","food",N1404="food/food trucks","food",N1404="theater/spaces","theater",N1404="theater/musical","theater",N1404="theater/plays","theater",N1404="technology/web","technology",N1404="technology/space exploration","technology",N1404="technology/makerspaces","technology",N1404="technology/hardware","technology",N1404="technology/gadgets","technology",N1404="technology/wearables","technology",N1404="film &amp; video/television","film &amp; video",N1404="film &amp; video/animation","film &amp; video",N1404="film &amp; video/science fiction","film &amp; video",N1404="film &amp; video/documentary","film &amp; video",N1404="film &amp; video/drama","film &amp; video",N1404="film &amp; video/shorts","film &amp; video",N1404="games/video games","games",N1404="games/tabletop games","games",N1404="games/mobile games","games",N1404="journalism/audio","journalism",N1404="photography/people","photography",N1404="photography/photobooks","photography",N1404="photography/places","photography",N1404="photography/nature","photography",N1404="music/electronic music","music",N1404="music/rock","music",N1404="music/indie rock","music",N1404="music/faith","music",N1404="publishing/children's books","publishing",N1404="publishing/art books","publishing",N1404="publishing/fiction","publishing",N1404="publishing/translations","publishing",N1404="music/pop","music",N1404="music/classical music","music",N1404="publishing/nonfiction","publishing",N1404="publishing/radio &amp; podcasts","publishing",N1404="music/world music","music",N1404="music/metal","music",N1404="music/jazz","music","TRUE","FALSE")</f>
        <v>music</v>
      </c>
      <c r="R1404" t="str" cm="1">
        <f t="array" ref="R1404">_xlfn.IFS(N1404="food/small batch","small batch",N1404="food/restaurants","retaurants",N1404="food/food trucks","food trucks",N1404="theater/spaces","spaces",N1404="theater/musical","musical",N1404="theater/plays","plays",N1404="technology/web","web",N1404="technology/space exploration","space exploration",N1404="technology/makerspaces","makerspaces",N1404="technology/hardware","hardware",N1404="technology/gadgets","gadgets",N1404="technology/wearables","wearables",N1404="film &amp; video/television","television",N1404="film &amp; video/animation","animation",N1404="film &amp; video/science fiction","science fiction",N1404="film &amp; video/documentary","documentary",N1404="film &amp; video/drama","drama",N1404="film &amp; video/shorts","shorts",N1404="games/video games","video games",N1404="games/tabletop games","tabletop games",N1404="games/mobile games","mobile games",N1404="journalism/audio","audio",N1404="photography/people","people",N1404="photography/photobooks","photobooks",N1404="photography/places","places",N1404="photography/nature","nature",N1404="music/electronic music","electronic music",N1404="music/rock","rock",N1404="music/indie rock","indie rock",N1404="music/faith","faith",N1404="publishing/children's books","children's books",N1404="publishing/art books","art books",N1404="publishing/fiction","fiction",N1404="publishing/translations","translations",N1404="music/pop","pop",N1404="music/classical music","classical music",N1404="publishing/nonfiction","nonfiction",N1404="publishing/radio &amp; podcasts","radio &amp; podcasts",N1404="music/world music","world music",N1404="music/metal","metal",N1404="music/jazz","jazz","TRUE","FALSE")</f>
        <v>rock</v>
      </c>
      <c r="S1404" s="5">
        <f t="shared" si="86"/>
        <v>42065.053368055553</v>
      </c>
      <c r="T1404" s="5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84"/>
        <v>102.57499999999999</v>
      </c>
      <c r="P1405" s="24">
        <f t="shared" si="85"/>
        <v>62.166666666666664</v>
      </c>
      <c r="Q1405" t="str" cm="1">
        <f t="array" ref="Q1405">_xlfn.IFS(N1405="food/small batch","food",N1405="food/restaurants","food",N1405="food/food trucks","food",N1405="theater/spaces","theater",N1405="theater/musical","theater",N1405="theater/plays","theater",N1405="technology/web","technology",N1405="technology/space exploration","technology",N1405="technology/makerspaces","technology",N1405="technology/hardware","technology",N1405="technology/gadgets","technology",N1405="technology/wearables","technology",N1405="film &amp; video/television","film &amp; video",N1405="film &amp; video/animation","film &amp; video",N1405="film &amp; video/science fiction","film &amp; video",N1405="film &amp; video/documentary","film &amp; video",N1405="film &amp; video/drama","film &amp; video",N1405="film &amp; video/shorts","film &amp; video",N1405="games/video games","games",N1405="games/tabletop games","games",N1405="games/mobile games","games",N1405="journalism/audio","journalism",N1405="photography/people","photography",N1405="photography/photobooks","photography",N1405="photography/places","photography",N1405="photography/nature","photography",N1405="music/electronic music","music",N1405="music/rock","music",N1405="music/indie rock","music",N1405="music/faith","music",N1405="publishing/children's books","publishing",N1405="publishing/art books","publishing",N1405="publishing/fiction","publishing",N1405="publishing/translations","publishing",N1405="music/pop","music",N1405="music/classical music","music",N1405="publishing/nonfiction","publishing",N1405="publishing/radio &amp; podcasts","publishing",N1405="music/world music","music",N1405="music/metal","music",N1405="music/jazz","music","TRUE","FALSE")</f>
        <v>music</v>
      </c>
      <c r="R1405" t="str" cm="1">
        <f t="array" ref="R1405">_xlfn.IFS(N1405="food/small batch","small batch",N1405="food/restaurants","retaurants",N1405="food/food trucks","food trucks",N1405="theater/spaces","spaces",N1405="theater/musical","musical",N1405="theater/plays","plays",N1405="technology/web","web",N1405="technology/space exploration","space exploration",N1405="technology/makerspaces","makerspaces",N1405="technology/hardware","hardware",N1405="technology/gadgets","gadgets",N1405="technology/wearables","wearables",N1405="film &amp; video/television","television",N1405="film &amp; video/animation","animation",N1405="film &amp; video/science fiction","science fiction",N1405="film &amp; video/documentary","documentary",N1405="film &amp; video/drama","drama",N1405="film &amp; video/shorts","shorts",N1405="games/video games","video games",N1405="games/tabletop games","tabletop games",N1405="games/mobile games","mobile games",N1405="journalism/audio","audio",N1405="photography/people","people",N1405="photography/photobooks","photobooks",N1405="photography/places","places",N1405="photography/nature","nature",N1405="music/electronic music","electronic music",N1405="music/rock","rock",N1405="music/indie rock","indie rock",N1405="music/faith","faith",N1405="publishing/children's books","children's books",N1405="publishing/art books","art books",N1405="publishing/fiction","fiction",N1405="publishing/translations","translations",N1405="music/pop","pop",N1405="music/classical music","classical music",N1405="publishing/nonfiction","nonfiction",N1405="publishing/radio &amp; podcasts","radio &amp; podcasts",N1405="music/world music","world music",N1405="music/metal","metal",N1405="music/jazz","jazz","TRUE","FALSE")</f>
        <v>rock</v>
      </c>
      <c r="S1405" s="5">
        <f t="shared" si="86"/>
        <v>41451.062905092593</v>
      </c>
      <c r="T1405" s="5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84"/>
        <v>1.6620689655172414</v>
      </c>
      <c r="P1406" s="24">
        <f t="shared" si="85"/>
        <v>48.2</v>
      </c>
      <c r="Q1406" t="str" cm="1">
        <f t="array" ref="Q1406">_xlfn.IFS(N1406="food/small batch","food",N1406="food/restaurants","food",N1406="food/food trucks","food",N1406="theater/spaces","theater",N1406="theater/musical","theater",N1406="theater/plays","theater",N1406="technology/web","technology",N1406="technology/space exploration","technology",N1406="technology/makerspaces","technology",N1406="technology/hardware","technology",N1406="technology/gadgets","technology",N1406="technology/wearables","technology",N1406="film &amp; video/television","film &amp; video",N1406="film &amp; video/animation","film &amp; video",N1406="film &amp; video/science fiction","film &amp; video",N1406="film &amp; video/documentary","film &amp; video",N1406="film &amp; video/drama","film &amp; video",N1406="film &amp; video/shorts","film &amp; video",N1406="games/video games","games",N1406="games/tabletop games","games",N1406="games/mobile games","games",N1406="journalism/audio","journalism",N1406="photography/people","photography",N1406="photography/photobooks","photography",N1406="photography/places","photography",N1406="photography/nature","photography",N1406="music/electronic music","music",N1406="music/rock","music",N1406="music/indie rock","music",N1406="music/faith","music",N1406="publishing/children's books","publishing",N1406="publishing/art books","publishing",N1406="publishing/fiction","publishing",N1406="publishing/translations","publishing",N1406="music/pop","music",N1406="music/classical music","music",N1406="publishing/nonfiction","publishing",N1406="publishing/radio &amp; podcasts","publishing",N1406="music/world music","music",N1406="music/metal","music",N1406="music/jazz","music","TRUE","FALSE")</f>
        <v>publishing</v>
      </c>
      <c r="R1406" t="str" cm="1">
        <f t="array" ref="R1406">_xlfn.IFS(N1406="food/small batch","small batch",N1406="food/restaurants","retaurants",N1406="food/food trucks","food trucks",N1406="theater/spaces","spaces",N1406="theater/musical","musical",N1406="theater/plays","plays",N1406="technology/web","web",N1406="technology/space exploration","space exploration",N1406="technology/makerspaces","makerspaces",N1406="technology/hardware","hardware",N1406="technology/gadgets","gadgets",N1406="technology/wearables","wearables",N1406="film &amp; video/television","television",N1406="film &amp; video/animation","animation",N1406="film &amp; video/science fiction","science fiction",N1406="film &amp; video/documentary","documentary",N1406="film &amp; video/drama","drama",N1406="film &amp; video/shorts","shorts",N1406="games/video games","video games",N1406="games/tabletop games","tabletop games",N1406="games/mobile games","mobile games",N1406="journalism/audio","audio",N1406="photography/people","people",N1406="photography/photobooks","photobooks",N1406="photography/places","places",N1406="photography/nature","nature",N1406="music/electronic music","electronic music",N1406="music/rock","rock",N1406="music/indie rock","indie rock",N1406="music/faith","faith",N1406="publishing/children's books","children's books",N1406="publishing/art books","art books",N1406="publishing/fiction","fiction",N1406="publishing/translations","translations",N1406="music/pop","pop",N1406="music/classical music","classical music",N1406="publishing/nonfiction","nonfiction",N1406="publishing/radio &amp; podcasts","radio &amp; podcasts",N1406="music/world music","world music",N1406="music/metal","metal",N1406="music/jazz","jazz","TRUE","FALSE")</f>
        <v>translations</v>
      </c>
      <c r="S1406" s="5">
        <f t="shared" si="86"/>
        <v>42032.510243055556</v>
      </c>
      <c r="T1406" s="5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84"/>
        <v>0.42</v>
      </c>
      <c r="P1407" s="24">
        <f t="shared" si="85"/>
        <v>6.1764705882352944</v>
      </c>
      <c r="Q1407" t="str" cm="1">
        <f t="array" ref="Q1407">_xlfn.IFS(N1407="food/small batch","food",N1407="food/restaurants","food",N1407="food/food trucks","food",N1407="theater/spaces","theater",N1407="theater/musical","theater",N1407="theater/plays","theater",N1407="technology/web","technology",N1407="technology/space exploration","technology",N1407="technology/makerspaces","technology",N1407="technology/hardware","technology",N1407="technology/gadgets","technology",N1407="technology/wearables","technology",N1407="film &amp; video/television","film &amp; video",N1407="film &amp; video/animation","film &amp; video",N1407="film &amp; video/science fiction","film &amp; video",N1407="film &amp; video/documentary","film &amp; video",N1407="film &amp; video/drama","film &amp; video",N1407="film &amp; video/shorts","film &amp; video",N1407="games/video games","games",N1407="games/tabletop games","games",N1407="games/mobile games","games",N1407="journalism/audio","journalism",N1407="photography/people","photography",N1407="photography/photobooks","photography",N1407="photography/places","photography",N1407="photography/nature","photography",N1407="music/electronic music","music",N1407="music/rock","music",N1407="music/indie rock","music",N1407="music/faith","music",N1407="publishing/children's books","publishing",N1407="publishing/art books","publishing",N1407="publishing/fiction","publishing",N1407="publishing/translations","publishing",N1407="music/pop","music",N1407="music/classical music","music",N1407="publishing/nonfiction","publishing",N1407="publishing/radio &amp; podcasts","publishing",N1407="music/world music","music",N1407="music/metal","music",N1407="music/jazz","music","TRUE","FALSE")</f>
        <v>publishing</v>
      </c>
      <c r="R1407" t="str" cm="1">
        <f t="array" ref="R1407">_xlfn.IFS(N1407="food/small batch","small batch",N1407="food/restaurants","retaurants",N1407="food/food trucks","food trucks",N1407="theater/spaces","spaces",N1407="theater/musical","musical",N1407="theater/plays","plays",N1407="technology/web","web",N1407="technology/space exploration","space exploration",N1407="technology/makerspaces","makerspaces",N1407="technology/hardware","hardware",N1407="technology/gadgets","gadgets",N1407="technology/wearables","wearables",N1407="film &amp; video/television","television",N1407="film &amp; video/animation","animation",N1407="film &amp; video/science fiction","science fiction",N1407="film &amp; video/documentary","documentary",N1407="film &amp; video/drama","drama",N1407="film &amp; video/shorts","shorts",N1407="games/video games","video games",N1407="games/tabletop games","tabletop games",N1407="games/mobile games","mobile games",N1407="journalism/audio","audio",N1407="photography/people","people",N1407="photography/photobooks","photobooks",N1407="photography/places","places",N1407="photography/nature","nature",N1407="music/electronic music","electronic music",N1407="music/rock","rock",N1407="music/indie rock","indie rock",N1407="music/faith","faith",N1407="publishing/children's books","children's books",N1407="publishing/art books","art books",N1407="publishing/fiction","fiction",N1407="publishing/translations","translations",N1407="music/pop","pop",N1407="music/classical music","classical music",N1407="publishing/nonfiction","nonfiction",N1407="publishing/radio &amp; podcasts","radio &amp; podcasts",N1407="music/world music","world music",N1407="music/metal","metal",N1407="music/jazz","jazz","TRUE","FALSE")</f>
        <v>translations</v>
      </c>
      <c r="S1407" s="5">
        <f t="shared" si="86"/>
        <v>41941.680567129632</v>
      </c>
      <c r="T1407" s="5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84"/>
        <v>0.125</v>
      </c>
      <c r="P1408" s="24">
        <f t="shared" si="85"/>
        <v>5</v>
      </c>
      <c r="Q1408" t="str" cm="1">
        <f t="array" ref="Q1408">_xlfn.IFS(N1408="food/small batch","food",N1408="food/restaurants","food",N1408="food/food trucks","food",N1408="theater/spaces","theater",N1408="theater/musical","theater",N1408="theater/plays","theater",N1408="technology/web","technology",N1408="technology/space exploration","technology",N1408="technology/makerspaces","technology",N1408="technology/hardware","technology",N1408="technology/gadgets","technology",N1408="technology/wearables","technology",N1408="film &amp; video/television","film &amp; video",N1408="film &amp; video/animation","film &amp; video",N1408="film &amp; video/science fiction","film &amp; video",N1408="film &amp; video/documentary","film &amp; video",N1408="film &amp; video/drama","film &amp; video",N1408="film &amp; video/shorts","film &amp; video",N1408="games/video games","games",N1408="games/tabletop games","games",N1408="games/mobile games","games",N1408="journalism/audio","journalism",N1408="photography/people","photography",N1408="photography/photobooks","photography",N1408="photography/places","photography",N1408="photography/nature","photography",N1408="music/electronic music","music",N1408="music/rock","music",N1408="music/indie rock","music",N1408="music/faith","music",N1408="publishing/children's books","publishing",N1408="publishing/art books","publishing",N1408="publishing/fiction","publishing",N1408="publishing/translations","publishing",N1408="music/pop","music",N1408="music/classical music","music",N1408="publishing/nonfiction","publishing",N1408="publishing/radio &amp; podcasts","publishing",N1408="music/world music","music",N1408="music/metal","music",N1408="music/jazz","music","TRUE","FALSE")</f>
        <v>publishing</v>
      </c>
      <c r="R1408" t="str" cm="1">
        <f t="array" ref="R1408">_xlfn.IFS(N1408="food/small batch","small batch",N1408="food/restaurants","retaurants",N1408="food/food trucks","food trucks",N1408="theater/spaces","spaces",N1408="theater/musical","musical",N1408="theater/plays","plays",N1408="technology/web","web",N1408="technology/space exploration","space exploration",N1408="technology/makerspaces","makerspaces",N1408="technology/hardware","hardware",N1408="technology/gadgets","gadgets",N1408="technology/wearables","wearables",N1408="film &amp; video/television","television",N1408="film &amp; video/animation","animation",N1408="film &amp; video/science fiction","science fiction",N1408="film &amp; video/documentary","documentary",N1408="film &amp; video/drama","drama",N1408="film &amp; video/shorts","shorts",N1408="games/video games","video games",N1408="games/tabletop games","tabletop games",N1408="games/mobile games","mobile games",N1408="journalism/audio","audio",N1408="photography/people","people",N1408="photography/photobooks","photobooks",N1408="photography/places","places",N1408="photography/nature","nature",N1408="music/electronic music","electronic music",N1408="music/rock","rock",N1408="music/indie rock","indie rock",N1408="music/faith","faith",N1408="publishing/children's books","children's books",N1408="publishing/art books","art books",N1408="publishing/fiction","fiction",N1408="publishing/translations","translations",N1408="music/pop","pop",N1408="music/classical music","classical music",N1408="publishing/nonfiction","nonfiction",N1408="publishing/radio &amp; podcasts","radio &amp; podcasts",N1408="music/world music","world music",N1408="music/metal","metal",N1408="music/jazz","jazz","TRUE","FALSE")</f>
        <v>translations</v>
      </c>
      <c r="S1408" s="5">
        <f t="shared" si="86"/>
        <v>42297.432951388888</v>
      </c>
      <c r="T1408" s="5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84"/>
        <v>0.5</v>
      </c>
      <c r="P1409" s="24">
        <f t="shared" si="85"/>
        <v>7.5</v>
      </c>
      <c r="Q1409" t="str" cm="1">
        <f t="array" ref="Q1409">_xlfn.IFS(N1409="food/small batch","food",N1409="food/restaurants","food",N1409="food/food trucks","food",N1409="theater/spaces","theater",N1409="theater/musical","theater",N1409="theater/plays","theater",N1409="technology/web","technology",N1409="technology/space exploration","technology",N1409="technology/makerspaces","technology",N1409="technology/hardware","technology",N1409="technology/gadgets","technology",N1409="technology/wearables","technology",N1409="film &amp; video/television","film &amp; video",N1409="film &amp; video/animation","film &amp; video",N1409="film &amp; video/science fiction","film &amp; video",N1409="film &amp; video/documentary","film &amp; video",N1409="film &amp; video/drama","film &amp; video",N1409="film &amp; video/shorts","film &amp; video",N1409="games/video games","games",N1409="games/tabletop games","games",N1409="games/mobile games","games",N1409="journalism/audio","journalism",N1409="photography/people","photography",N1409="photography/photobooks","photography",N1409="photography/places","photography",N1409="photography/nature","photography",N1409="music/electronic music","music",N1409="music/rock","music",N1409="music/indie rock","music",N1409="music/faith","music",N1409="publishing/children's books","publishing",N1409="publishing/art books","publishing",N1409="publishing/fiction","publishing",N1409="publishing/translations","publishing",N1409="music/pop","music",N1409="music/classical music","music",N1409="publishing/nonfiction","publishing",N1409="publishing/radio &amp; podcasts","publishing",N1409="music/world music","music",N1409="music/metal","music",N1409="music/jazz","music","TRUE","FALSE")</f>
        <v>publishing</v>
      </c>
      <c r="R1409" t="str" cm="1">
        <f t="array" ref="R1409">_xlfn.IFS(N1409="food/small batch","small batch",N1409="food/restaurants","retaurants",N1409="food/food trucks","food trucks",N1409="theater/spaces","spaces",N1409="theater/musical","musical",N1409="theater/plays","plays",N1409="technology/web","web",N1409="technology/space exploration","space exploration",N1409="technology/makerspaces","makerspaces",N1409="technology/hardware","hardware",N1409="technology/gadgets","gadgets",N1409="technology/wearables","wearables",N1409="film &amp; video/television","television",N1409="film &amp; video/animation","animation",N1409="film &amp; video/science fiction","science fiction",N1409="film &amp; video/documentary","documentary",N1409="film &amp; video/drama","drama",N1409="film &amp; video/shorts","shorts",N1409="games/video games","video games",N1409="games/tabletop games","tabletop games",N1409="games/mobile games","mobile games",N1409="journalism/audio","audio",N1409="photography/people","people",N1409="photography/photobooks","photobooks",N1409="photography/places","places",N1409="photography/nature","nature",N1409="music/electronic music","electronic music",N1409="music/rock","rock",N1409="music/indie rock","indie rock",N1409="music/faith","faith",N1409="publishing/children's books","children's books",N1409="publishing/art books","art books",N1409="publishing/fiction","fiction",N1409="publishing/translations","translations",N1409="music/pop","pop",N1409="music/classical music","classical music",N1409="publishing/nonfiction","nonfiction",N1409="publishing/radio &amp; podcasts","radio &amp; podcasts",N1409="music/world music","world music",N1409="music/metal","metal",N1409="music/jazz","jazz","TRUE","FALSE")</f>
        <v>translations</v>
      </c>
      <c r="S1409" s="5">
        <f t="shared" si="86"/>
        <v>41838.536782407406</v>
      </c>
      <c r="T1409" s="5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84"/>
        <v>7.1999999999999993</v>
      </c>
      <c r="P1410" s="24">
        <f t="shared" si="85"/>
        <v>12</v>
      </c>
      <c r="Q1410" t="str" cm="1">
        <f t="array" ref="Q1410">_xlfn.IFS(N1410="food/small batch","food",N1410="food/restaurants","food",N1410="food/food trucks","food",N1410="theater/spaces","theater",N1410="theater/musical","theater",N1410="theater/plays","theater",N1410="technology/web","technology",N1410="technology/space exploration","technology",N1410="technology/makerspaces","technology",N1410="technology/hardware","technology",N1410="technology/gadgets","technology",N1410="technology/wearables","technology",N1410="film &amp; video/television","film &amp; video",N1410="film &amp; video/animation","film &amp; video",N1410="film &amp; video/science fiction","film &amp; video",N1410="film &amp; video/documentary","film &amp; video",N1410="film &amp; video/drama","film &amp; video",N1410="film &amp; video/shorts","film &amp; video",N1410="games/video games","games",N1410="games/tabletop games","games",N1410="games/mobile games","games",N1410="journalism/audio","journalism",N1410="photography/people","photography",N1410="photography/photobooks","photography",N1410="photography/places","photography",N1410="photography/nature","photography",N1410="music/electronic music","music",N1410="music/rock","music",N1410="music/indie rock","music",N1410="music/faith","music",N1410="publishing/children's books","publishing",N1410="publishing/art books","publishing",N1410="publishing/fiction","publishing",N1410="publishing/translations","publishing",N1410="music/pop","music",N1410="music/classical music","music",N1410="publishing/nonfiction","publishing",N1410="publishing/radio &amp; podcasts","publishing",N1410="music/world music","music",N1410="music/metal","music",N1410="music/jazz","music","TRUE","FALSE")</f>
        <v>publishing</v>
      </c>
      <c r="R1410" t="str" cm="1">
        <f t="array" ref="R1410">_xlfn.IFS(N1410="food/small batch","small batch",N1410="food/restaurants","retaurants",N1410="food/food trucks","food trucks",N1410="theater/spaces","spaces",N1410="theater/musical","musical",N1410="theater/plays","plays",N1410="technology/web","web",N1410="technology/space exploration","space exploration",N1410="technology/makerspaces","makerspaces",N1410="technology/hardware","hardware",N1410="technology/gadgets","gadgets",N1410="technology/wearables","wearables",N1410="film &amp; video/television","television",N1410="film &amp; video/animation","animation",N1410="film &amp; video/science fiction","science fiction",N1410="film &amp; video/documentary","documentary",N1410="film &amp; video/drama","drama",N1410="film &amp; video/shorts","shorts",N1410="games/video games","video games",N1410="games/tabletop games","tabletop games",N1410="games/mobile games","mobile games",N1410="journalism/audio","audio",N1410="photography/people","people",N1410="photography/photobooks","photobooks",N1410="photography/places","places",N1410="photography/nature","nature",N1410="music/electronic music","electronic music",N1410="music/rock","rock",N1410="music/indie rock","indie rock",N1410="music/faith","faith",N1410="publishing/children's books","children's books",N1410="publishing/art books","art books",N1410="publishing/fiction","fiction",N1410="publishing/translations","translations",N1410="music/pop","pop",N1410="music/classical music","classical music",N1410="publishing/nonfiction","nonfiction",N1410="publishing/radio &amp; podcasts","radio &amp; podcasts",N1410="music/world music","world music",N1410="music/metal","metal",N1410="music/jazz","jazz","TRUE","FALSE")</f>
        <v>translations</v>
      </c>
      <c r="S1410" s="5">
        <f t="shared" si="86"/>
        <v>42291.872175925921</v>
      </c>
      <c r="T1410" s="5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ref="O1411:O1474" si="88">(E1411/D1411)*100</f>
        <v>0</v>
      </c>
      <c r="P1411" s="24" t="e">
        <f t="shared" ref="P1411:P1474" si="89">E1411/L1411</f>
        <v>#DIV/0!</v>
      </c>
      <c r="Q1411" t="str" cm="1">
        <f t="array" ref="Q1411">_xlfn.IFS(N1411="food/small batch","food",N1411="food/restaurants","food",N1411="food/food trucks","food",N1411="theater/spaces","theater",N1411="theater/musical","theater",N1411="theater/plays","theater",N1411="technology/web","technology",N1411="technology/space exploration","technology",N1411="technology/makerspaces","technology",N1411="technology/hardware","technology",N1411="technology/gadgets","technology",N1411="technology/wearables","technology",N1411="film &amp; video/television","film &amp; video",N1411="film &amp; video/animation","film &amp; video",N1411="film &amp; video/science fiction","film &amp; video",N1411="film &amp; video/documentary","film &amp; video",N1411="film &amp; video/drama","film &amp; video",N1411="film &amp; video/shorts","film &amp; video",N1411="games/video games","games",N1411="games/tabletop games","games",N1411="games/mobile games","games",N1411="journalism/audio","journalism",N1411="photography/people","photography",N1411="photography/photobooks","photography",N1411="photography/places","photography",N1411="photography/nature","photography",N1411="music/electronic music","music",N1411="music/rock","music",N1411="music/indie rock","music",N1411="music/faith","music",N1411="publishing/children's books","publishing",N1411="publishing/art books","publishing",N1411="publishing/fiction","publishing",N1411="publishing/translations","publishing",N1411="music/pop","music",N1411="music/classical music","music",N1411="publishing/nonfiction","publishing",N1411="publishing/radio &amp; podcasts","publishing",N1411="music/world music","music",N1411="music/metal","music",N1411="music/jazz","music","TRUE","FALSE")</f>
        <v>publishing</v>
      </c>
      <c r="R1411" t="str" cm="1">
        <f t="array" ref="R1411">_xlfn.IFS(N1411="food/small batch","small batch",N1411="food/restaurants","retaurants",N1411="food/food trucks","food trucks",N1411="theater/spaces","spaces",N1411="theater/musical","musical",N1411="theater/plays","plays",N1411="technology/web","web",N1411="technology/space exploration","space exploration",N1411="technology/makerspaces","makerspaces",N1411="technology/hardware","hardware",N1411="technology/gadgets","gadgets",N1411="technology/wearables","wearables",N1411="film &amp; video/television","television",N1411="film &amp; video/animation","animation",N1411="film &amp; video/science fiction","science fiction",N1411="film &amp; video/documentary","documentary",N1411="film &amp; video/drama","drama",N1411="film &amp; video/shorts","shorts",N1411="games/video games","video games",N1411="games/tabletop games","tabletop games",N1411="games/mobile games","mobile games",N1411="journalism/audio","audio",N1411="photography/people","people",N1411="photography/photobooks","photobooks",N1411="photography/places","places",N1411="photography/nature","nature",N1411="music/electronic music","electronic music",N1411="music/rock","rock",N1411="music/indie rock","indie rock",N1411="music/faith","faith",N1411="publishing/children's books","children's books",N1411="publishing/art books","art books",N1411="publishing/fiction","fiction",N1411="publishing/translations","translations",N1411="music/pop","pop",N1411="music/classical music","classical music",N1411="publishing/nonfiction","nonfiction",N1411="publishing/radio &amp; podcasts","radio &amp; podcasts",N1411="music/world music","world music",N1411="music/metal","metal",N1411="music/jazz","jazz","TRUE","FALSE")</f>
        <v>translations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88"/>
        <v>1.6666666666666666E-2</v>
      </c>
      <c r="P1412" s="24">
        <f t="shared" si="89"/>
        <v>1</v>
      </c>
      <c r="Q1412" t="str" cm="1">
        <f t="array" ref="Q1412">_xlfn.IFS(N1412="food/small batch","food",N1412="food/restaurants","food",N1412="food/food trucks","food",N1412="theater/spaces","theater",N1412="theater/musical","theater",N1412="theater/plays","theater",N1412="technology/web","technology",N1412="technology/space exploration","technology",N1412="technology/makerspaces","technology",N1412="technology/hardware","technology",N1412="technology/gadgets","technology",N1412="technology/wearables","technology",N1412="film &amp; video/television","film &amp; video",N1412="film &amp; video/animation","film &amp; video",N1412="film &amp; video/science fiction","film &amp; video",N1412="film &amp; video/documentary","film &amp; video",N1412="film &amp; video/drama","film &amp; video",N1412="film &amp; video/shorts","film &amp; video",N1412="games/video games","games",N1412="games/tabletop games","games",N1412="games/mobile games","games",N1412="journalism/audio","journalism",N1412="photography/people","photography",N1412="photography/photobooks","photography",N1412="photography/places","photography",N1412="photography/nature","photography",N1412="music/electronic music","music",N1412="music/rock","music",N1412="music/indie rock","music",N1412="music/faith","music",N1412="publishing/children's books","publishing",N1412="publishing/art books","publishing",N1412="publishing/fiction","publishing",N1412="publishing/translations","publishing",N1412="music/pop","music",N1412="music/classical music","music",N1412="publishing/nonfiction","publishing",N1412="publishing/radio &amp; podcasts","publishing",N1412="music/world music","music",N1412="music/metal","music",N1412="music/jazz","music","TRUE","FALSE")</f>
        <v>publishing</v>
      </c>
      <c r="R1412" t="str" cm="1">
        <f t="array" ref="R1412">_xlfn.IFS(N1412="food/small batch","small batch",N1412="food/restaurants","retaurants",N1412="food/food trucks","food trucks",N1412="theater/spaces","spaces",N1412="theater/musical","musical",N1412="theater/plays","plays",N1412="technology/web","web",N1412="technology/space exploration","space exploration",N1412="technology/makerspaces","makerspaces",N1412="technology/hardware","hardware",N1412="technology/gadgets","gadgets",N1412="technology/wearables","wearables",N1412="film &amp; video/television","television",N1412="film &amp; video/animation","animation",N1412="film &amp; video/science fiction","science fiction",N1412="film &amp; video/documentary","documentary",N1412="film &amp; video/drama","drama",N1412="film &amp; video/shorts","shorts",N1412="games/video games","video games",N1412="games/tabletop games","tabletop games",N1412="games/mobile games","mobile games",N1412="journalism/audio","audio",N1412="photography/people","people",N1412="photography/photobooks","photobooks",N1412="photography/places","places",N1412="photography/nature","nature",N1412="music/electronic music","electronic music",N1412="music/rock","rock",N1412="music/indie rock","indie rock",N1412="music/faith","faith",N1412="publishing/children's books","children's books",N1412="publishing/art books","art books",N1412="publishing/fiction","fiction",N1412="publishing/translations","translations",N1412="music/pop","pop",N1412="music/classical music","classical music",N1412="publishing/nonfiction","nonfiction",N1412="publishing/radio &amp; podcasts","radio &amp; podcasts",N1412="music/world music","world music",N1412="music/metal","metal",N1412="music/jazz","jazz","TRUE","FALSE")</f>
        <v>translations</v>
      </c>
      <c r="S1412" s="5">
        <f t="shared" si="90"/>
        <v>42479.318518518514</v>
      </c>
      <c r="T1412" s="5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si="88"/>
        <v>0.23333333333333336</v>
      </c>
      <c r="P1413" s="24">
        <f t="shared" si="89"/>
        <v>2.3333333333333335</v>
      </c>
      <c r="Q1413" t="str" cm="1">
        <f t="array" ref="Q1413">_xlfn.IFS(N1413="food/small batch","food",N1413="food/restaurants","food",N1413="food/food trucks","food",N1413="theater/spaces","theater",N1413="theater/musical","theater",N1413="theater/plays","theater",N1413="technology/web","technology",N1413="technology/space exploration","technology",N1413="technology/makerspaces","technology",N1413="technology/hardware","technology",N1413="technology/gadgets","technology",N1413="technology/wearables","technology",N1413="film &amp; video/television","film &amp; video",N1413="film &amp; video/animation","film &amp; video",N1413="film &amp; video/science fiction","film &amp; video",N1413="film &amp; video/documentary","film &amp; video",N1413="film &amp; video/drama","film &amp; video",N1413="film &amp; video/shorts","film &amp; video",N1413="games/video games","games",N1413="games/tabletop games","games",N1413="games/mobile games","games",N1413="journalism/audio","journalism",N1413="photography/people","photography",N1413="photography/photobooks","photography",N1413="photography/places","photography",N1413="photography/nature","photography",N1413="music/electronic music","music",N1413="music/rock","music",N1413="music/indie rock","music",N1413="music/faith","music",N1413="publishing/children's books","publishing",N1413="publishing/art books","publishing",N1413="publishing/fiction","publishing",N1413="publishing/translations","publishing",N1413="music/pop","music",N1413="music/classical music","music",N1413="publishing/nonfiction","publishing",N1413="publishing/radio &amp; podcasts","publishing",N1413="music/world music","music",N1413="music/metal","music",N1413="music/jazz","music","TRUE","FALSE")</f>
        <v>publishing</v>
      </c>
      <c r="R1413" t="str" cm="1">
        <f t="array" ref="R1413">_xlfn.IFS(N1413="food/small batch","small batch",N1413="food/restaurants","retaurants",N1413="food/food trucks","food trucks",N1413="theater/spaces","spaces",N1413="theater/musical","musical",N1413="theater/plays","plays",N1413="technology/web","web",N1413="technology/space exploration","space exploration",N1413="technology/makerspaces","makerspaces",N1413="technology/hardware","hardware",N1413="technology/gadgets","gadgets",N1413="technology/wearables","wearables",N1413="film &amp; video/television","television",N1413="film &amp; video/animation","animation",N1413="film &amp; video/science fiction","science fiction",N1413="film &amp; video/documentary","documentary",N1413="film &amp; video/drama","drama",N1413="film &amp; video/shorts","shorts",N1413="games/video games","video games",N1413="games/tabletop games","tabletop games",N1413="games/mobile games","mobile games",N1413="journalism/audio","audio",N1413="photography/people","people",N1413="photography/photobooks","photobooks",N1413="photography/places","places",N1413="photography/nature","nature",N1413="music/electronic music","electronic music",N1413="music/rock","rock",N1413="music/indie rock","indie rock",N1413="music/faith","faith",N1413="publishing/children's books","children's books",N1413="publishing/art books","art books",N1413="publishing/fiction","fiction",N1413="publishing/translations","translations",N1413="music/pop","pop",N1413="music/classical music","classical music",N1413="publishing/nonfiction","nonfiction",N1413="publishing/radio &amp; podcasts","radio &amp; podcasts",N1413="music/world music","world music",N1413="music/metal","metal",N1413="music/jazz","jazz","TRUE","FALSE")</f>
        <v>translations</v>
      </c>
      <c r="S1413" s="5">
        <f t="shared" si="90"/>
        <v>42013.059027777781</v>
      </c>
      <c r="T1413" s="5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88"/>
        <v>4.5714285714285712</v>
      </c>
      <c r="P1414" s="24">
        <f t="shared" si="89"/>
        <v>24.615384615384617</v>
      </c>
      <c r="Q1414" t="str" cm="1">
        <f t="array" ref="Q1414">_xlfn.IFS(N1414="food/small batch","food",N1414="food/restaurants","food",N1414="food/food trucks","food",N1414="theater/spaces","theater",N1414="theater/musical","theater",N1414="theater/plays","theater",N1414="technology/web","technology",N1414="technology/space exploration","technology",N1414="technology/makerspaces","technology",N1414="technology/hardware","technology",N1414="technology/gadgets","technology",N1414="technology/wearables","technology",N1414="film &amp; video/television","film &amp; video",N1414="film &amp; video/animation","film &amp; video",N1414="film &amp; video/science fiction","film &amp; video",N1414="film &amp; video/documentary","film &amp; video",N1414="film &amp; video/drama","film &amp; video",N1414="film &amp; video/shorts","film &amp; video",N1414="games/video games","games",N1414="games/tabletop games","games",N1414="games/mobile games","games",N1414="journalism/audio","journalism",N1414="photography/people","photography",N1414="photography/photobooks","photography",N1414="photography/places","photography",N1414="photography/nature","photography",N1414="music/electronic music","music",N1414="music/rock","music",N1414="music/indie rock","music",N1414="music/faith","music",N1414="publishing/children's books","publishing",N1414="publishing/art books","publishing",N1414="publishing/fiction","publishing",N1414="publishing/translations","publishing",N1414="music/pop","music",N1414="music/classical music","music",N1414="publishing/nonfiction","publishing",N1414="publishing/radio &amp; podcasts","publishing",N1414="music/world music","music",N1414="music/metal","music",N1414="music/jazz","music","TRUE","FALSE")</f>
        <v>publishing</v>
      </c>
      <c r="R1414" t="str" cm="1">
        <f t="array" ref="R1414">_xlfn.IFS(N1414="food/small batch","small batch",N1414="food/restaurants","retaurants",N1414="food/food trucks","food trucks",N1414="theater/spaces","spaces",N1414="theater/musical","musical",N1414="theater/plays","plays",N1414="technology/web","web",N1414="technology/space exploration","space exploration",N1414="technology/makerspaces","makerspaces",N1414="technology/hardware","hardware",N1414="technology/gadgets","gadgets",N1414="technology/wearables","wearables",N1414="film &amp; video/television","television",N1414="film &amp; video/animation","animation",N1414="film &amp; video/science fiction","science fiction",N1414="film &amp; video/documentary","documentary",N1414="film &amp; video/drama","drama",N1414="film &amp; video/shorts","shorts",N1414="games/video games","video games",N1414="games/tabletop games","tabletop games",N1414="games/mobile games","mobile games",N1414="journalism/audio","audio",N1414="photography/people","people",N1414="photography/photobooks","photobooks",N1414="photography/places","places",N1414="photography/nature","nature",N1414="music/electronic music","electronic music",N1414="music/rock","rock",N1414="music/indie rock","indie rock",N1414="music/faith","faith",N1414="publishing/children's books","children's books",N1414="publishing/art books","art books",N1414="publishing/fiction","fiction",N1414="publishing/translations","translations",N1414="music/pop","pop",N1414="music/classical music","classical music",N1414="publishing/nonfiction","nonfiction",N1414="publishing/radio &amp; podcasts","radio &amp; podcasts",N1414="music/world music","world music",N1414="music/metal","metal",N1414="music/jazz","jazz","TRUE","FALSE")</f>
        <v>translations</v>
      </c>
      <c r="S1414" s="5">
        <f t="shared" si="90"/>
        <v>41947.063645833332</v>
      </c>
      <c r="T1414" s="5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88"/>
        <v>5</v>
      </c>
      <c r="P1415" s="24">
        <f t="shared" si="89"/>
        <v>100</v>
      </c>
      <c r="Q1415" t="str" cm="1">
        <f t="array" ref="Q1415">_xlfn.IFS(N1415="food/small batch","food",N1415="food/restaurants","food",N1415="food/food trucks","food",N1415="theater/spaces","theater",N1415="theater/musical","theater",N1415="theater/plays","theater",N1415="technology/web","technology",N1415="technology/space exploration","technology",N1415="technology/makerspaces","technology",N1415="technology/hardware","technology",N1415="technology/gadgets","technology",N1415="technology/wearables","technology",N1415="film &amp; video/television","film &amp; video",N1415="film &amp; video/animation","film &amp; video",N1415="film &amp; video/science fiction","film &amp; video",N1415="film &amp; video/documentary","film &amp; video",N1415="film &amp; video/drama","film &amp; video",N1415="film &amp; video/shorts","film &amp; video",N1415="games/video games","games",N1415="games/tabletop games","games",N1415="games/mobile games","games",N1415="journalism/audio","journalism",N1415="photography/people","photography",N1415="photography/photobooks","photography",N1415="photography/places","photography",N1415="photography/nature","photography",N1415="music/electronic music","music",N1415="music/rock","music",N1415="music/indie rock","music",N1415="music/faith","music",N1415="publishing/children's books","publishing",N1415="publishing/art books","publishing",N1415="publishing/fiction","publishing",N1415="publishing/translations","publishing",N1415="music/pop","music",N1415="music/classical music","music",N1415="publishing/nonfiction","publishing",N1415="publishing/radio &amp; podcasts","publishing",N1415="music/world music","music",N1415="music/metal","music",N1415="music/jazz","music","TRUE","FALSE")</f>
        <v>publishing</v>
      </c>
      <c r="R1415" t="str" cm="1">
        <f t="array" ref="R1415">_xlfn.IFS(N1415="food/small batch","small batch",N1415="food/restaurants","retaurants",N1415="food/food trucks","food trucks",N1415="theater/spaces","spaces",N1415="theater/musical","musical",N1415="theater/plays","plays",N1415="technology/web","web",N1415="technology/space exploration","space exploration",N1415="technology/makerspaces","makerspaces",N1415="technology/hardware","hardware",N1415="technology/gadgets","gadgets",N1415="technology/wearables","wearables",N1415="film &amp; video/television","television",N1415="film &amp; video/animation","animation",N1415="film &amp; video/science fiction","science fiction",N1415="film &amp; video/documentary","documentary",N1415="film &amp; video/drama","drama",N1415="film &amp; video/shorts","shorts",N1415="games/video games","video games",N1415="games/tabletop games","tabletop games",N1415="games/mobile games","mobile games",N1415="journalism/audio","audio",N1415="photography/people","people",N1415="photography/photobooks","photobooks",N1415="photography/places","places",N1415="photography/nature","nature",N1415="music/electronic music","electronic music",N1415="music/rock","rock",N1415="music/indie rock","indie rock",N1415="music/faith","faith",N1415="publishing/children's books","children's books",N1415="publishing/art books","art books",N1415="publishing/fiction","fiction",N1415="publishing/translations","translations",N1415="music/pop","pop",N1415="music/classical music","classical music",N1415="publishing/nonfiction","nonfiction",N1415="publishing/radio &amp; podcasts","radio &amp; podcasts",N1415="music/world music","world music",N1415="music/metal","metal",N1415="music/jazz","jazz","TRUE","FALSE")</f>
        <v>translations</v>
      </c>
      <c r="S1415" s="5">
        <f t="shared" si="90"/>
        <v>42360.437152777777</v>
      </c>
      <c r="T1415" s="5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88"/>
        <v>0.2</v>
      </c>
      <c r="P1416" s="24">
        <f t="shared" si="89"/>
        <v>1</v>
      </c>
      <c r="Q1416" t="str" cm="1">
        <f t="array" ref="Q1416">_xlfn.IFS(N1416="food/small batch","food",N1416="food/restaurants","food",N1416="food/food trucks","food",N1416="theater/spaces","theater",N1416="theater/musical","theater",N1416="theater/plays","theater",N1416="technology/web","technology",N1416="technology/space exploration","technology",N1416="technology/makerspaces","technology",N1416="technology/hardware","technology",N1416="technology/gadgets","technology",N1416="technology/wearables","technology",N1416="film &amp; video/television","film &amp; video",N1416="film &amp; video/animation","film &amp; video",N1416="film &amp; video/science fiction","film &amp; video",N1416="film &amp; video/documentary","film &amp; video",N1416="film &amp; video/drama","film &amp; video",N1416="film &amp; video/shorts","film &amp; video",N1416="games/video games","games",N1416="games/tabletop games","games",N1416="games/mobile games","games",N1416="journalism/audio","journalism",N1416="photography/people","photography",N1416="photography/photobooks","photography",N1416="photography/places","photography",N1416="photography/nature","photography",N1416="music/electronic music","music",N1416="music/rock","music",N1416="music/indie rock","music",N1416="music/faith","music",N1416="publishing/children's books","publishing",N1416="publishing/art books","publishing",N1416="publishing/fiction","publishing",N1416="publishing/translations","publishing",N1416="music/pop","music",N1416="music/classical music","music",N1416="publishing/nonfiction","publishing",N1416="publishing/radio &amp; podcasts","publishing",N1416="music/world music","music",N1416="music/metal","music",N1416="music/jazz","music","TRUE","FALSE")</f>
        <v>publishing</v>
      </c>
      <c r="R1416" t="str" cm="1">
        <f t="array" ref="R1416">_xlfn.IFS(N1416="food/small batch","small batch",N1416="food/restaurants","retaurants",N1416="food/food trucks","food trucks",N1416="theater/spaces","spaces",N1416="theater/musical","musical",N1416="theater/plays","plays",N1416="technology/web","web",N1416="technology/space exploration","space exploration",N1416="technology/makerspaces","makerspaces",N1416="technology/hardware","hardware",N1416="technology/gadgets","gadgets",N1416="technology/wearables","wearables",N1416="film &amp; video/television","television",N1416="film &amp; video/animation","animation",N1416="film &amp; video/science fiction","science fiction",N1416="film &amp; video/documentary","documentary",N1416="film &amp; video/drama","drama",N1416="film &amp; video/shorts","shorts",N1416="games/video games","video games",N1416="games/tabletop games","tabletop games",N1416="games/mobile games","mobile games",N1416="journalism/audio","audio",N1416="photography/people","people",N1416="photography/photobooks","photobooks",N1416="photography/places","places",N1416="photography/nature","nature",N1416="music/electronic music","electronic music",N1416="music/rock","rock",N1416="music/indie rock","indie rock",N1416="music/faith","faith",N1416="publishing/children's books","children's books",N1416="publishing/art books","art books",N1416="publishing/fiction","fiction",N1416="publishing/translations","translations",N1416="music/pop","pop",N1416="music/classical music","classical music",N1416="publishing/nonfiction","nonfiction",N1416="publishing/radio &amp; podcasts","radio &amp; podcasts",N1416="music/world music","world music",N1416="music/metal","metal",N1416="music/jazz","jazz","TRUE","FALSE")</f>
        <v>translations</v>
      </c>
      <c r="S1416" s="5">
        <f t="shared" si="90"/>
        <v>42708.25309027778</v>
      </c>
      <c r="T1416" s="5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88"/>
        <v>18.181818181818183</v>
      </c>
      <c r="P1417" s="24">
        <f t="shared" si="89"/>
        <v>88.888888888888886</v>
      </c>
      <c r="Q1417" t="str" cm="1">
        <f t="array" ref="Q1417">_xlfn.IFS(N1417="food/small batch","food",N1417="food/restaurants","food",N1417="food/food trucks","food",N1417="theater/spaces","theater",N1417="theater/musical","theater",N1417="theater/plays","theater",N1417="technology/web","technology",N1417="technology/space exploration","technology",N1417="technology/makerspaces","technology",N1417="technology/hardware","technology",N1417="technology/gadgets","technology",N1417="technology/wearables","technology",N1417="film &amp; video/television","film &amp; video",N1417="film &amp; video/animation","film &amp; video",N1417="film &amp; video/science fiction","film &amp; video",N1417="film &amp; video/documentary","film &amp; video",N1417="film &amp; video/drama","film &amp; video",N1417="film &amp; video/shorts","film &amp; video",N1417="games/video games","games",N1417="games/tabletop games","games",N1417="games/mobile games","games",N1417="journalism/audio","journalism",N1417="photography/people","photography",N1417="photography/photobooks","photography",N1417="photography/places","photography",N1417="photography/nature","photography",N1417="music/electronic music","music",N1417="music/rock","music",N1417="music/indie rock","music",N1417="music/faith","music",N1417="publishing/children's books","publishing",N1417="publishing/art books","publishing",N1417="publishing/fiction","publishing",N1417="publishing/translations","publishing",N1417="music/pop","music",N1417="music/classical music","music",N1417="publishing/nonfiction","publishing",N1417="publishing/radio &amp; podcasts","publishing",N1417="music/world music","music",N1417="music/metal","music",N1417="music/jazz","music","TRUE","FALSE")</f>
        <v>publishing</v>
      </c>
      <c r="R1417" t="str" cm="1">
        <f t="array" ref="R1417">_xlfn.IFS(N1417="food/small batch","small batch",N1417="food/restaurants","retaurants",N1417="food/food trucks","food trucks",N1417="theater/spaces","spaces",N1417="theater/musical","musical",N1417="theater/plays","plays",N1417="technology/web","web",N1417="technology/space exploration","space exploration",N1417="technology/makerspaces","makerspaces",N1417="technology/hardware","hardware",N1417="technology/gadgets","gadgets",N1417="technology/wearables","wearables",N1417="film &amp; video/television","television",N1417="film &amp; video/animation","animation",N1417="film &amp; video/science fiction","science fiction",N1417="film &amp; video/documentary","documentary",N1417="film &amp; video/drama","drama",N1417="film &amp; video/shorts","shorts",N1417="games/video games","video games",N1417="games/tabletop games","tabletop games",N1417="games/mobile games","mobile games",N1417="journalism/audio","audio",N1417="photography/people","people",N1417="photography/photobooks","photobooks",N1417="photography/places","places",N1417="photography/nature","nature",N1417="music/electronic music","electronic music",N1417="music/rock","rock",N1417="music/indie rock","indie rock",N1417="music/faith","faith",N1417="publishing/children's books","children's books",N1417="publishing/art books","art books",N1417="publishing/fiction","fiction",N1417="publishing/translations","translations",N1417="music/pop","pop",N1417="music/classical music","classical music",N1417="publishing/nonfiction","nonfiction",N1417="publishing/radio &amp; podcasts","radio &amp; podcasts",N1417="music/world music","world music",N1417="music/metal","metal",N1417="music/jazz","jazz","TRUE","FALSE")</f>
        <v>translations</v>
      </c>
      <c r="S1417" s="5">
        <f t="shared" si="90"/>
        <v>42192.675821759258</v>
      </c>
      <c r="T1417" s="5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88"/>
        <v>0</v>
      </c>
      <c r="P1418" s="24" t="e">
        <f t="shared" si="89"/>
        <v>#DIV/0!</v>
      </c>
      <c r="Q1418" t="str" cm="1">
        <f t="array" ref="Q1418">_xlfn.IFS(N1418="food/small batch","food",N1418="food/restaurants","food",N1418="food/food trucks","food",N1418="theater/spaces","theater",N1418="theater/musical","theater",N1418="theater/plays","theater",N1418="technology/web","technology",N1418="technology/space exploration","technology",N1418="technology/makerspaces","technology",N1418="technology/hardware","technology",N1418="technology/gadgets","technology",N1418="technology/wearables","technology",N1418="film &amp; video/television","film &amp; video",N1418="film &amp; video/animation","film &amp; video",N1418="film &amp; video/science fiction","film &amp; video",N1418="film &amp; video/documentary","film &amp; video",N1418="film &amp; video/drama","film &amp; video",N1418="film &amp; video/shorts","film &amp; video",N1418="games/video games","games",N1418="games/tabletop games","games",N1418="games/mobile games","games",N1418="journalism/audio","journalism",N1418="photography/people","photography",N1418="photography/photobooks","photography",N1418="photography/places","photography",N1418="photography/nature","photography",N1418="music/electronic music","music",N1418="music/rock","music",N1418="music/indie rock","music",N1418="music/faith","music",N1418="publishing/children's books","publishing",N1418="publishing/art books","publishing",N1418="publishing/fiction","publishing",N1418="publishing/translations","publishing",N1418="music/pop","music",N1418="music/classical music","music",N1418="publishing/nonfiction","publishing",N1418="publishing/radio &amp; podcasts","publishing",N1418="music/world music","music",N1418="music/metal","music",N1418="music/jazz","music","TRUE","FALSE")</f>
        <v>publishing</v>
      </c>
      <c r="R1418" t="str" cm="1">
        <f t="array" ref="R1418">_xlfn.IFS(N1418="food/small batch","small batch",N1418="food/restaurants","retaurants",N1418="food/food trucks","food trucks",N1418="theater/spaces","spaces",N1418="theater/musical","musical",N1418="theater/plays","plays",N1418="technology/web","web",N1418="technology/space exploration","space exploration",N1418="technology/makerspaces","makerspaces",N1418="technology/hardware","hardware",N1418="technology/gadgets","gadgets",N1418="technology/wearables","wearables",N1418="film &amp; video/television","television",N1418="film &amp; video/animation","animation",N1418="film &amp; video/science fiction","science fiction",N1418="film &amp; video/documentary","documentary",N1418="film &amp; video/drama","drama",N1418="film &amp; video/shorts","shorts",N1418="games/video games","video games",N1418="games/tabletop games","tabletop games",N1418="games/mobile games","mobile games",N1418="journalism/audio","audio",N1418="photography/people","people",N1418="photography/photobooks","photobooks",N1418="photography/places","places",N1418="photography/nature","nature",N1418="music/electronic music","electronic music",N1418="music/rock","rock",N1418="music/indie rock","indie rock",N1418="music/faith","faith",N1418="publishing/children's books","children's books",N1418="publishing/art books","art books",N1418="publishing/fiction","fiction",N1418="publishing/translations","translations",N1418="music/pop","pop",N1418="music/classical music","classical music",N1418="publishing/nonfiction","nonfiction",N1418="publishing/radio &amp; podcasts","radio &amp; podcasts",N1418="music/world music","world music",N1418="music/metal","metal",N1418="music/jazz","jazz","TRUE","FALSE")</f>
        <v>translations</v>
      </c>
      <c r="S1418" s="5">
        <f t="shared" si="90"/>
        <v>42299.926145833335</v>
      </c>
      <c r="T1418" s="5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88"/>
        <v>1.2222222222222223</v>
      </c>
      <c r="P1419" s="24">
        <f t="shared" si="89"/>
        <v>27.5</v>
      </c>
      <c r="Q1419" t="str" cm="1">
        <f t="array" ref="Q1419">_xlfn.IFS(N1419="food/small batch","food",N1419="food/restaurants","food",N1419="food/food trucks","food",N1419="theater/spaces","theater",N1419="theater/musical","theater",N1419="theater/plays","theater",N1419="technology/web","technology",N1419="technology/space exploration","technology",N1419="technology/makerspaces","technology",N1419="technology/hardware","technology",N1419="technology/gadgets","technology",N1419="technology/wearables","technology",N1419="film &amp; video/television","film &amp; video",N1419="film &amp; video/animation","film &amp; video",N1419="film &amp; video/science fiction","film &amp; video",N1419="film &amp; video/documentary","film &amp; video",N1419="film &amp; video/drama","film &amp; video",N1419="film &amp; video/shorts","film &amp; video",N1419="games/video games","games",N1419="games/tabletop games","games",N1419="games/mobile games","games",N1419="journalism/audio","journalism",N1419="photography/people","photography",N1419="photography/photobooks","photography",N1419="photography/places","photography",N1419="photography/nature","photography",N1419="music/electronic music","music",N1419="music/rock","music",N1419="music/indie rock","music",N1419="music/faith","music",N1419="publishing/children's books","publishing",N1419="publishing/art books","publishing",N1419="publishing/fiction","publishing",N1419="publishing/translations","publishing",N1419="music/pop","music",N1419="music/classical music","music",N1419="publishing/nonfiction","publishing",N1419="publishing/radio &amp; podcasts","publishing",N1419="music/world music","music",N1419="music/metal","music",N1419="music/jazz","music","TRUE","FALSE")</f>
        <v>publishing</v>
      </c>
      <c r="R1419" t="str" cm="1">
        <f t="array" ref="R1419">_xlfn.IFS(N1419="food/small batch","small batch",N1419="food/restaurants","retaurants",N1419="food/food trucks","food trucks",N1419="theater/spaces","spaces",N1419="theater/musical","musical",N1419="theater/plays","plays",N1419="technology/web","web",N1419="technology/space exploration","space exploration",N1419="technology/makerspaces","makerspaces",N1419="technology/hardware","hardware",N1419="technology/gadgets","gadgets",N1419="technology/wearables","wearables",N1419="film &amp; video/television","television",N1419="film &amp; video/animation","animation",N1419="film &amp; video/science fiction","science fiction",N1419="film &amp; video/documentary","documentary",N1419="film &amp; video/drama","drama",N1419="film &amp; video/shorts","shorts",N1419="games/video games","video games",N1419="games/tabletop games","tabletop games",N1419="games/mobile games","mobile games",N1419="journalism/audio","audio",N1419="photography/people","people",N1419="photography/photobooks","photobooks",N1419="photography/places","places",N1419="photography/nature","nature",N1419="music/electronic music","electronic music",N1419="music/rock","rock",N1419="music/indie rock","indie rock",N1419="music/faith","faith",N1419="publishing/children's books","children's books",N1419="publishing/art books","art books",N1419="publishing/fiction","fiction",N1419="publishing/translations","translations",N1419="music/pop","pop",N1419="music/classical music","classical music",N1419="publishing/nonfiction","nonfiction",N1419="publishing/radio &amp; podcasts","radio &amp; podcasts",N1419="music/world music","world music",N1419="music/metal","metal",N1419="music/jazz","jazz","TRUE","FALSE")</f>
        <v>translations</v>
      </c>
      <c r="S1419" s="5">
        <f t="shared" si="90"/>
        <v>42232.15016203704</v>
      </c>
      <c r="T1419" s="5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88"/>
        <v>0.2</v>
      </c>
      <c r="P1420" s="24">
        <f t="shared" si="89"/>
        <v>6</v>
      </c>
      <c r="Q1420" t="str" cm="1">
        <f t="array" ref="Q1420">_xlfn.IFS(N1420="food/small batch","food",N1420="food/restaurants","food",N1420="food/food trucks","food",N1420="theater/spaces","theater",N1420="theater/musical","theater",N1420="theater/plays","theater",N1420="technology/web","technology",N1420="technology/space exploration","technology",N1420="technology/makerspaces","technology",N1420="technology/hardware","technology",N1420="technology/gadgets","technology",N1420="technology/wearables","technology",N1420="film &amp; video/television","film &amp; video",N1420="film &amp; video/animation","film &amp; video",N1420="film &amp; video/science fiction","film &amp; video",N1420="film &amp; video/documentary","film &amp; video",N1420="film &amp; video/drama","film &amp; video",N1420="film &amp; video/shorts","film &amp; video",N1420="games/video games","games",N1420="games/tabletop games","games",N1420="games/mobile games","games",N1420="journalism/audio","journalism",N1420="photography/people","photography",N1420="photography/photobooks","photography",N1420="photography/places","photography",N1420="photography/nature","photography",N1420="music/electronic music","music",N1420="music/rock","music",N1420="music/indie rock","music",N1420="music/faith","music",N1420="publishing/children's books","publishing",N1420="publishing/art books","publishing",N1420="publishing/fiction","publishing",N1420="publishing/translations","publishing",N1420="music/pop","music",N1420="music/classical music","music",N1420="publishing/nonfiction","publishing",N1420="publishing/radio &amp; podcasts","publishing",N1420="music/world music","music",N1420="music/metal","music",N1420="music/jazz","music","TRUE","FALSE")</f>
        <v>publishing</v>
      </c>
      <c r="R1420" t="str" cm="1">
        <f t="array" ref="R1420">_xlfn.IFS(N1420="food/small batch","small batch",N1420="food/restaurants","retaurants",N1420="food/food trucks","food trucks",N1420="theater/spaces","spaces",N1420="theater/musical","musical",N1420="theater/plays","plays",N1420="technology/web","web",N1420="technology/space exploration","space exploration",N1420="technology/makerspaces","makerspaces",N1420="technology/hardware","hardware",N1420="technology/gadgets","gadgets",N1420="technology/wearables","wearables",N1420="film &amp; video/television","television",N1420="film &amp; video/animation","animation",N1420="film &amp; video/science fiction","science fiction",N1420="film &amp; video/documentary","documentary",N1420="film &amp; video/drama","drama",N1420="film &amp; video/shorts","shorts",N1420="games/video games","video games",N1420="games/tabletop games","tabletop games",N1420="games/mobile games","mobile games",N1420="journalism/audio","audio",N1420="photography/people","people",N1420="photography/photobooks","photobooks",N1420="photography/places","places",N1420="photography/nature","nature",N1420="music/electronic music","electronic music",N1420="music/rock","rock",N1420="music/indie rock","indie rock",N1420="music/faith","faith",N1420="publishing/children's books","children's books",N1420="publishing/art books","art books",N1420="publishing/fiction","fiction",N1420="publishing/translations","translations",N1420="music/pop","pop",N1420="music/classical music","classical music",N1420="publishing/nonfiction","nonfiction",N1420="publishing/radio &amp; podcasts","radio &amp; podcasts",N1420="music/world music","world music",N1420="music/metal","metal",N1420="music/jazz","jazz","TRUE","FALSE")</f>
        <v>translations</v>
      </c>
      <c r="S1420" s="5">
        <f t="shared" si="90"/>
        <v>42395.456412037034</v>
      </c>
      <c r="T1420" s="5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88"/>
        <v>7.0634920634920633</v>
      </c>
      <c r="P1421" s="24">
        <f t="shared" si="89"/>
        <v>44.5</v>
      </c>
      <c r="Q1421" t="str" cm="1">
        <f t="array" ref="Q1421">_xlfn.IFS(N1421="food/small batch","food",N1421="food/restaurants","food",N1421="food/food trucks","food",N1421="theater/spaces","theater",N1421="theater/musical","theater",N1421="theater/plays","theater",N1421="technology/web","technology",N1421="technology/space exploration","technology",N1421="technology/makerspaces","technology",N1421="technology/hardware","technology",N1421="technology/gadgets","technology",N1421="technology/wearables","technology",N1421="film &amp; video/television","film &amp; video",N1421="film &amp; video/animation","film &amp; video",N1421="film &amp; video/science fiction","film &amp; video",N1421="film &amp; video/documentary","film &amp; video",N1421="film &amp; video/drama","film &amp; video",N1421="film &amp; video/shorts","film &amp; video",N1421="games/video games","games",N1421="games/tabletop games","games",N1421="games/mobile games","games",N1421="journalism/audio","journalism",N1421="photography/people","photography",N1421="photography/photobooks","photography",N1421="photography/places","photography",N1421="photography/nature","photography",N1421="music/electronic music","music",N1421="music/rock","music",N1421="music/indie rock","music",N1421="music/faith","music",N1421="publishing/children's books","publishing",N1421="publishing/art books","publishing",N1421="publishing/fiction","publishing",N1421="publishing/translations","publishing",N1421="music/pop","music",N1421="music/classical music","music",N1421="publishing/nonfiction","publishing",N1421="publishing/radio &amp; podcasts","publishing",N1421="music/world music","music",N1421="music/metal","music",N1421="music/jazz","music","TRUE","FALSE")</f>
        <v>publishing</v>
      </c>
      <c r="R1421" t="str" cm="1">
        <f t="array" ref="R1421">_xlfn.IFS(N1421="food/small batch","small batch",N1421="food/restaurants","retaurants",N1421="food/food trucks","food trucks",N1421="theater/spaces","spaces",N1421="theater/musical","musical",N1421="theater/plays","plays",N1421="technology/web","web",N1421="technology/space exploration","space exploration",N1421="technology/makerspaces","makerspaces",N1421="technology/hardware","hardware",N1421="technology/gadgets","gadgets",N1421="technology/wearables","wearables",N1421="film &amp; video/television","television",N1421="film &amp; video/animation","animation",N1421="film &amp; video/science fiction","science fiction",N1421="film &amp; video/documentary","documentary",N1421="film &amp; video/drama","drama",N1421="film &amp; video/shorts","shorts",N1421="games/video games","video games",N1421="games/tabletop games","tabletop games",N1421="games/mobile games","mobile games",N1421="journalism/audio","audio",N1421="photography/people","people",N1421="photography/photobooks","photobooks",N1421="photography/places","places",N1421="photography/nature","nature",N1421="music/electronic music","electronic music",N1421="music/rock","rock",N1421="music/indie rock","indie rock",N1421="music/faith","faith",N1421="publishing/children's books","children's books",N1421="publishing/art books","art books",N1421="publishing/fiction","fiction",N1421="publishing/translations","translations",N1421="music/pop","pop",N1421="music/classical music","classical music",N1421="publishing/nonfiction","nonfiction",N1421="publishing/radio &amp; podcasts","radio &amp; podcasts",N1421="music/world music","world music",N1421="music/metal","metal",N1421="music/jazz","jazz","TRUE","FALSE")</f>
        <v>translations</v>
      </c>
      <c r="S1421" s="5">
        <f t="shared" si="90"/>
        <v>42622.456238425926</v>
      </c>
      <c r="T1421" s="5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88"/>
        <v>2.7272727272727271</v>
      </c>
      <c r="P1422" s="24">
        <f t="shared" si="89"/>
        <v>1</v>
      </c>
      <c r="Q1422" t="str" cm="1">
        <f t="array" ref="Q1422">_xlfn.IFS(N1422="food/small batch","food",N1422="food/restaurants","food",N1422="food/food trucks","food",N1422="theater/spaces","theater",N1422="theater/musical","theater",N1422="theater/plays","theater",N1422="technology/web","technology",N1422="technology/space exploration","technology",N1422="technology/makerspaces","technology",N1422="technology/hardware","technology",N1422="technology/gadgets","technology",N1422="technology/wearables","technology",N1422="film &amp; video/television","film &amp; video",N1422="film &amp; video/animation","film &amp; video",N1422="film &amp; video/science fiction","film &amp; video",N1422="film &amp; video/documentary","film &amp; video",N1422="film &amp; video/drama","film &amp; video",N1422="film &amp; video/shorts","film &amp; video",N1422="games/video games","games",N1422="games/tabletop games","games",N1422="games/mobile games","games",N1422="journalism/audio","journalism",N1422="photography/people","photography",N1422="photography/photobooks","photography",N1422="photography/places","photography",N1422="photography/nature","photography",N1422="music/electronic music","music",N1422="music/rock","music",N1422="music/indie rock","music",N1422="music/faith","music",N1422="publishing/children's books","publishing",N1422="publishing/art books","publishing",N1422="publishing/fiction","publishing",N1422="publishing/translations","publishing",N1422="music/pop","music",N1422="music/classical music","music",N1422="publishing/nonfiction","publishing",N1422="publishing/radio &amp; podcasts","publishing",N1422="music/world music","music",N1422="music/metal","music",N1422="music/jazz","music","TRUE","FALSE")</f>
        <v>publishing</v>
      </c>
      <c r="R1422" t="str" cm="1">
        <f t="array" ref="R1422">_xlfn.IFS(N1422="food/small batch","small batch",N1422="food/restaurants","retaurants",N1422="food/food trucks","food trucks",N1422="theater/spaces","spaces",N1422="theater/musical","musical",N1422="theater/plays","plays",N1422="technology/web","web",N1422="technology/space exploration","space exploration",N1422="technology/makerspaces","makerspaces",N1422="technology/hardware","hardware",N1422="technology/gadgets","gadgets",N1422="technology/wearables","wearables",N1422="film &amp; video/television","television",N1422="film &amp; video/animation","animation",N1422="film &amp; video/science fiction","science fiction",N1422="film &amp; video/documentary","documentary",N1422="film &amp; video/drama","drama",N1422="film &amp; video/shorts","shorts",N1422="games/video games","video games",N1422="games/tabletop games","tabletop games",N1422="games/mobile games","mobile games",N1422="journalism/audio","audio",N1422="photography/people","people",N1422="photography/photobooks","photobooks",N1422="photography/places","places",N1422="photography/nature","nature",N1422="music/electronic music","electronic music",N1422="music/rock","rock",N1422="music/indie rock","indie rock",N1422="music/faith","faith",N1422="publishing/children's books","children's books",N1422="publishing/art books","art books",N1422="publishing/fiction","fiction",N1422="publishing/translations","translations",N1422="music/pop","pop",N1422="music/classical music","classical music",N1422="publishing/nonfiction","nonfiction",N1422="publishing/radio &amp; podcasts","radio &amp; podcasts",N1422="music/world music","world music",N1422="music/metal","metal",N1422="music/jazz","jazz","TRUE","FALSE")</f>
        <v>translations</v>
      </c>
      <c r="S1422" s="5">
        <f t="shared" si="90"/>
        <v>42524.667662037042</v>
      </c>
      <c r="T1422" s="5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88"/>
        <v>0.1</v>
      </c>
      <c r="P1423" s="24">
        <f t="shared" si="89"/>
        <v>100</v>
      </c>
      <c r="Q1423" t="str" cm="1">
        <f t="array" ref="Q1423">_xlfn.IFS(N1423="food/small batch","food",N1423="food/restaurants","food",N1423="food/food trucks","food",N1423="theater/spaces","theater",N1423="theater/musical","theater",N1423="theater/plays","theater",N1423="technology/web","technology",N1423="technology/space exploration","technology",N1423="technology/makerspaces","technology",N1423="technology/hardware","technology",N1423="technology/gadgets","technology",N1423="technology/wearables","technology",N1423="film &amp; video/television","film &amp; video",N1423="film &amp; video/animation","film &amp; video",N1423="film &amp; video/science fiction","film &amp; video",N1423="film &amp; video/documentary","film &amp; video",N1423="film &amp; video/drama","film &amp; video",N1423="film &amp; video/shorts","film &amp; video",N1423="games/video games","games",N1423="games/tabletop games","games",N1423="games/mobile games","games",N1423="journalism/audio","journalism",N1423="photography/people","photography",N1423="photography/photobooks","photography",N1423="photography/places","photography",N1423="photography/nature","photography",N1423="music/electronic music","music",N1423="music/rock","music",N1423="music/indie rock","music",N1423="music/faith","music",N1423="publishing/children's books","publishing",N1423="publishing/art books","publishing",N1423="publishing/fiction","publishing",N1423="publishing/translations","publishing",N1423="music/pop","music",N1423="music/classical music","music",N1423="publishing/nonfiction","publishing",N1423="publishing/radio &amp; podcasts","publishing",N1423="music/world music","music",N1423="music/metal","music",N1423="music/jazz","music","TRUE","FALSE")</f>
        <v>publishing</v>
      </c>
      <c r="R1423" t="str" cm="1">
        <f t="array" ref="R1423">_xlfn.IFS(N1423="food/small batch","small batch",N1423="food/restaurants","retaurants",N1423="food/food trucks","food trucks",N1423="theater/spaces","spaces",N1423="theater/musical","musical",N1423="theater/plays","plays",N1423="technology/web","web",N1423="technology/space exploration","space exploration",N1423="technology/makerspaces","makerspaces",N1423="technology/hardware","hardware",N1423="technology/gadgets","gadgets",N1423="technology/wearables","wearables",N1423="film &amp; video/television","television",N1423="film &amp; video/animation","animation",N1423="film &amp; video/science fiction","science fiction",N1423="film &amp; video/documentary","documentary",N1423="film &amp; video/drama","drama",N1423="film &amp; video/shorts","shorts",N1423="games/video games","video games",N1423="games/tabletop games","tabletop games",N1423="games/mobile games","mobile games",N1423="journalism/audio","audio",N1423="photography/people","people",N1423="photography/photobooks","photobooks",N1423="photography/places","places",N1423="photography/nature","nature",N1423="music/electronic music","electronic music",N1423="music/rock","rock",N1423="music/indie rock","indie rock",N1423="music/faith","faith",N1423="publishing/children's books","children's books",N1423="publishing/art books","art books",N1423="publishing/fiction","fiction",N1423="publishing/translations","translations",N1423="music/pop","pop",N1423="music/classical music","classical music",N1423="publishing/nonfiction","nonfiction",N1423="publishing/radio &amp; podcasts","radio &amp; podcasts",N1423="music/world music","world music",N1423="music/metal","metal",N1423="music/jazz","jazz","TRUE","FALSE")</f>
        <v>translations</v>
      </c>
      <c r="S1423" s="5">
        <f t="shared" si="90"/>
        <v>42013.915613425925</v>
      </c>
      <c r="T1423" s="5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88"/>
        <v>0.104</v>
      </c>
      <c r="P1424" s="24">
        <f t="shared" si="89"/>
        <v>13</v>
      </c>
      <c r="Q1424" t="str" cm="1">
        <f t="array" ref="Q1424">_xlfn.IFS(N1424="food/small batch","food",N1424="food/restaurants","food",N1424="food/food trucks","food",N1424="theater/spaces","theater",N1424="theater/musical","theater",N1424="theater/plays","theater",N1424="technology/web","technology",N1424="technology/space exploration","technology",N1424="technology/makerspaces","technology",N1424="technology/hardware","technology",N1424="technology/gadgets","technology",N1424="technology/wearables","technology",N1424="film &amp; video/television","film &amp; video",N1424="film &amp; video/animation","film &amp; video",N1424="film &amp; video/science fiction","film &amp; video",N1424="film &amp; video/documentary","film &amp; video",N1424="film &amp; video/drama","film &amp; video",N1424="film &amp; video/shorts","film &amp; video",N1424="games/video games","games",N1424="games/tabletop games","games",N1424="games/mobile games","games",N1424="journalism/audio","journalism",N1424="photography/people","photography",N1424="photography/photobooks","photography",N1424="photography/places","photography",N1424="photography/nature","photography",N1424="music/electronic music","music",N1424="music/rock","music",N1424="music/indie rock","music",N1424="music/faith","music",N1424="publishing/children's books","publishing",N1424="publishing/art books","publishing",N1424="publishing/fiction","publishing",N1424="publishing/translations","publishing",N1424="music/pop","music",N1424="music/classical music","music",N1424="publishing/nonfiction","publishing",N1424="publishing/radio &amp; podcasts","publishing",N1424="music/world music","music",N1424="music/metal","music",N1424="music/jazz","music","TRUE","FALSE")</f>
        <v>publishing</v>
      </c>
      <c r="R1424" t="str" cm="1">
        <f t="array" ref="R1424">_xlfn.IFS(N1424="food/small batch","small batch",N1424="food/restaurants","retaurants",N1424="food/food trucks","food trucks",N1424="theater/spaces","spaces",N1424="theater/musical","musical",N1424="theater/plays","plays",N1424="technology/web","web",N1424="technology/space exploration","space exploration",N1424="technology/makerspaces","makerspaces",N1424="technology/hardware","hardware",N1424="technology/gadgets","gadgets",N1424="technology/wearables","wearables",N1424="film &amp; video/television","television",N1424="film &amp; video/animation","animation",N1424="film &amp; video/science fiction","science fiction",N1424="film &amp; video/documentary","documentary",N1424="film &amp; video/drama","drama",N1424="film &amp; video/shorts","shorts",N1424="games/video games","video games",N1424="games/tabletop games","tabletop games",N1424="games/mobile games","mobile games",N1424="journalism/audio","audio",N1424="photography/people","people",N1424="photography/photobooks","photobooks",N1424="photography/places","places",N1424="photography/nature","nature",N1424="music/electronic music","electronic music",N1424="music/rock","rock",N1424="music/indie rock","indie rock",N1424="music/faith","faith",N1424="publishing/children's books","children's books",N1424="publishing/art books","art books",N1424="publishing/fiction","fiction",N1424="publishing/translations","translations",N1424="music/pop","pop",N1424="music/classical music","classical music",N1424="publishing/nonfiction","nonfiction",N1424="publishing/radio &amp; podcasts","radio &amp; podcasts",N1424="music/world music","world music",N1424="music/metal","metal",N1424="music/jazz","jazz","TRUE","FALSE")</f>
        <v>translations</v>
      </c>
      <c r="S1424" s="5">
        <f t="shared" si="90"/>
        <v>42604.239629629628</v>
      </c>
      <c r="T1424" s="5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88"/>
        <v>0.33333333333333337</v>
      </c>
      <c r="P1425" s="24">
        <f t="shared" si="89"/>
        <v>100</v>
      </c>
      <c r="Q1425" t="str" cm="1">
        <f t="array" ref="Q1425">_xlfn.IFS(N1425="food/small batch","food",N1425="food/restaurants","food",N1425="food/food trucks","food",N1425="theater/spaces","theater",N1425="theater/musical","theater",N1425="theater/plays","theater",N1425="technology/web","technology",N1425="technology/space exploration","technology",N1425="technology/makerspaces","technology",N1425="technology/hardware","technology",N1425="technology/gadgets","technology",N1425="technology/wearables","technology",N1425="film &amp; video/television","film &amp; video",N1425="film &amp; video/animation","film &amp; video",N1425="film &amp; video/science fiction","film &amp; video",N1425="film &amp; video/documentary","film &amp; video",N1425="film &amp; video/drama","film &amp; video",N1425="film &amp; video/shorts","film &amp; video",N1425="games/video games","games",N1425="games/tabletop games","games",N1425="games/mobile games","games",N1425="journalism/audio","journalism",N1425="photography/people","photography",N1425="photography/photobooks","photography",N1425="photography/places","photography",N1425="photography/nature","photography",N1425="music/electronic music","music",N1425="music/rock","music",N1425="music/indie rock","music",N1425="music/faith","music",N1425="publishing/children's books","publishing",N1425="publishing/art books","publishing",N1425="publishing/fiction","publishing",N1425="publishing/translations","publishing",N1425="music/pop","music",N1425="music/classical music","music",N1425="publishing/nonfiction","publishing",N1425="publishing/radio &amp; podcasts","publishing",N1425="music/world music","music",N1425="music/metal","music",N1425="music/jazz","music","TRUE","FALSE")</f>
        <v>publishing</v>
      </c>
      <c r="R1425" t="str" cm="1">
        <f t="array" ref="R1425">_xlfn.IFS(N1425="food/small batch","small batch",N1425="food/restaurants","retaurants",N1425="food/food trucks","food trucks",N1425="theater/spaces","spaces",N1425="theater/musical","musical",N1425="theater/plays","plays",N1425="technology/web","web",N1425="technology/space exploration","space exploration",N1425="technology/makerspaces","makerspaces",N1425="technology/hardware","hardware",N1425="technology/gadgets","gadgets",N1425="technology/wearables","wearables",N1425="film &amp; video/television","television",N1425="film &amp; video/animation","animation",N1425="film &amp; video/science fiction","science fiction",N1425="film &amp; video/documentary","documentary",N1425="film &amp; video/drama","drama",N1425="film &amp; video/shorts","shorts",N1425="games/video games","video games",N1425="games/tabletop games","tabletop games",N1425="games/mobile games","mobile games",N1425="journalism/audio","audio",N1425="photography/people","people",N1425="photography/photobooks","photobooks",N1425="photography/places","places",N1425="photography/nature","nature",N1425="music/electronic music","electronic music",N1425="music/rock","rock",N1425="music/indie rock","indie rock",N1425="music/faith","faith",N1425="publishing/children's books","children's books",N1425="publishing/art books","art books",N1425="publishing/fiction","fiction",N1425="publishing/translations","translations",N1425="music/pop","pop",N1425="music/classical music","classical music",N1425="publishing/nonfiction","nonfiction",N1425="publishing/radio &amp; podcasts","radio &amp; podcasts",N1425="music/world music","world music",N1425="music/metal","metal",N1425="music/jazz","jazz","TRUE","FALSE")</f>
        <v>translations</v>
      </c>
      <c r="S1425" s="5">
        <f t="shared" si="90"/>
        <v>42340.360312500001</v>
      </c>
      <c r="T1425" s="5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88"/>
        <v>20.36</v>
      </c>
      <c r="P1426" s="24">
        <f t="shared" si="89"/>
        <v>109.07142857142857</v>
      </c>
      <c r="Q1426" t="str" cm="1">
        <f t="array" ref="Q1426">_xlfn.IFS(N1426="food/small batch","food",N1426="food/restaurants","food",N1426="food/food trucks","food",N1426="theater/spaces","theater",N1426="theater/musical","theater",N1426="theater/plays","theater",N1426="technology/web","technology",N1426="technology/space exploration","technology",N1426="technology/makerspaces","technology",N1426="technology/hardware","technology",N1426="technology/gadgets","technology",N1426="technology/wearables","technology",N1426="film &amp; video/television","film &amp; video",N1426="film &amp; video/animation","film &amp; video",N1426="film &amp; video/science fiction","film &amp; video",N1426="film &amp; video/documentary","film &amp; video",N1426="film &amp; video/drama","film &amp; video",N1426="film &amp; video/shorts","film &amp; video",N1426="games/video games","games",N1426="games/tabletop games","games",N1426="games/mobile games","games",N1426="journalism/audio","journalism",N1426="photography/people","photography",N1426="photography/photobooks","photography",N1426="photography/places","photography",N1426="photography/nature","photography",N1426="music/electronic music","music",N1426="music/rock","music",N1426="music/indie rock","music",N1426="music/faith","music",N1426="publishing/children's books","publishing",N1426="publishing/art books","publishing",N1426="publishing/fiction","publishing",N1426="publishing/translations","publishing",N1426="music/pop","music",N1426="music/classical music","music",N1426="publishing/nonfiction","publishing",N1426="publishing/radio &amp; podcasts","publishing",N1426="music/world music","music",N1426="music/metal","music",N1426="music/jazz","music","TRUE","FALSE")</f>
        <v>publishing</v>
      </c>
      <c r="R1426" t="str" cm="1">
        <f t="array" ref="R1426">_xlfn.IFS(N1426="food/small batch","small batch",N1426="food/restaurants","retaurants",N1426="food/food trucks","food trucks",N1426="theater/spaces","spaces",N1426="theater/musical","musical",N1426="theater/plays","plays",N1426="technology/web","web",N1426="technology/space exploration","space exploration",N1426="technology/makerspaces","makerspaces",N1426="technology/hardware","hardware",N1426="technology/gadgets","gadgets",N1426="technology/wearables","wearables",N1426="film &amp; video/television","television",N1426="film &amp; video/animation","animation",N1426="film &amp; video/science fiction","science fiction",N1426="film &amp; video/documentary","documentary",N1426="film &amp; video/drama","drama",N1426="film &amp; video/shorts","shorts",N1426="games/video games","video games",N1426="games/tabletop games","tabletop games",N1426="games/mobile games","mobile games",N1426="journalism/audio","audio",N1426="photography/people","people",N1426="photography/photobooks","photobooks",N1426="photography/places","places",N1426="photography/nature","nature",N1426="music/electronic music","electronic music",N1426="music/rock","rock",N1426="music/indie rock","indie rock",N1426="music/faith","faith",N1426="publishing/children's books","children's books",N1426="publishing/art books","art books",N1426="publishing/fiction","fiction",N1426="publishing/translations","translations",N1426="music/pop","pop",N1426="music/classical music","classical music",N1426="publishing/nonfiction","nonfiction",N1426="publishing/radio &amp; podcasts","radio &amp; podcasts",N1426="music/world music","world music",N1426="music/metal","metal",N1426="music/jazz","jazz","TRUE","FALSE")</f>
        <v>translations</v>
      </c>
      <c r="S1426" s="5">
        <f t="shared" si="90"/>
        <v>42676.717615740738</v>
      </c>
      <c r="T1426" s="5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88"/>
        <v>0</v>
      </c>
      <c r="P1427" s="24" t="e">
        <f t="shared" si="89"/>
        <v>#DIV/0!</v>
      </c>
      <c r="Q1427" t="str" cm="1">
        <f t="array" ref="Q1427">_xlfn.IFS(N1427="food/small batch","food",N1427="food/restaurants","food",N1427="food/food trucks","food",N1427="theater/spaces","theater",N1427="theater/musical","theater",N1427="theater/plays","theater",N1427="technology/web","technology",N1427="technology/space exploration","technology",N1427="technology/makerspaces","technology",N1427="technology/hardware","technology",N1427="technology/gadgets","technology",N1427="technology/wearables","technology",N1427="film &amp; video/television","film &amp; video",N1427="film &amp; video/animation","film &amp; video",N1427="film &amp; video/science fiction","film &amp; video",N1427="film &amp; video/documentary","film &amp; video",N1427="film &amp; video/drama","film &amp; video",N1427="film &amp; video/shorts","film &amp; video",N1427="games/video games","games",N1427="games/tabletop games","games",N1427="games/mobile games","games",N1427="journalism/audio","journalism",N1427="photography/people","photography",N1427="photography/photobooks","photography",N1427="photography/places","photography",N1427="photography/nature","photography",N1427="music/electronic music","music",N1427="music/rock","music",N1427="music/indie rock","music",N1427="music/faith","music",N1427="publishing/children's books","publishing",N1427="publishing/art books","publishing",N1427="publishing/fiction","publishing",N1427="publishing/translations","publishing",N1427="music/pop","music",N1427="music/classical music","music",N1427="publishing/nonfiction","publishing",N1427="publishing/radio &amp; podcasts","publishing",N1427="music/world music","music",N1427="music/metal","music",N1427="music/jazz","music","TRUE","FALSE")</f>
        <v>publishing</v>
      </c>
      <c r="R1427" t="str" cm="1">
        <f t="array" ref="R1427">_xlfn.IFS(N1427="food/small batch","small batch",N1427="food/restaurants","retaurants",N1427="food/food trucks","food trucks",N1427="theater/spaces","spaces",N1427="theater/musical","musical",N1427="theater/plays","plays",N1427="technology/web","web",N1427="technology/space exploration","space exploration",N1427="technology/makerspaces","makerspaces",N1427="technology/hardware","hardware",N1427="technology/gadgets","gadgets",N1427="technology/wearables","wearables",N1427="film &amp; video/television","television",N1427="film &amp; video/animation","animation",N1427="film &amp; video/science fiction","science fiction",N1427="film &amp; video/documentary","documentary",N1427="film &amp; video/drama","drama",N1427="film &amp; video/shorts","shorts",N1427="games/video games","video games",N1427="games/tabletop games","tabletop games",N1427="games/mobile games","mobile games",N1427="journalism/audio","audio",N1427="photography/people","people",N1427="photography/photobooks","photobooks",N1427="photography/places","places",N1427="photography/nature","nature",N1427="music/electronic music","electronic music",N1427="music/rock","rock",N1427="music/indie rock","indie rock",N1427="music/faith","faith",N1427="publishing/children's books","children's books",N1427="publishing/art books","art books",N1427="publishing/fiction","fiction",N1427="publishing/translations","translations",N1427="music/pop","pop",N1427="music/classical music","classical music",N1427="publishing/nonfiction","nonfiction",N1427="publishing/radio &amp; podcasts","radio &amp; podcasts",N1427="music/world music","world music",N1427="music/metal","metal",N1427="music/jazz","jazz","TRUE","FALSE")</f>
        <v>translations</v>
      </c>
      <c r="S1427" s="5">
        <f t="shared" si="90"/>
        <v>42093.131469907406</v>
      </c>
      <c r="T1427" s="5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88"/>
        <v>0</v>
      </c>
      <c r="P1428" s="24" t="e">
        <f t="shared" si="89"/>
        <v>#DIV/0!</v>
      </c>
      <c r="Q1428" t="str" cm="1">
        <f t="array" ref="Q1428">_xlfn.IFS(N1428="food/small batch","food",N1428="food/restaurants","food",N1428="food/food trucks","food",N1428="theater/spaces","theater",N1428="theater/musical","theater",N1428="theater/plays","theater",N1428="technology/web","technology",N1428="technology/space exploration","technology",N1428="technology/makerspaces","technology",N1428="technology/hardware","technology",N1428="technology/gadgets","technology",N1428="technology/wearables","technology",N1428="film &amp; video/television","film &amp; video",N1428="film &amp; video/animation","film &amp; video",N1428="film &amp; video/science fiction","film &amp; video",N1428="film &amp; video/documentary","film &amp; video",N1428="film &amp; video/drama","film &amp; video",N1428="film &amp; video/shorts","film &amp; video",N1428="games/video games","games",N1428="games/tabletop games","games",N1428="games/mobile games","games",N1428="journalism/audio","journalism",N1428="photography/people","photography",N1428="photography/photobooks","photography",N1428="photography/places","photography",N1428="photography/nature","photography",N1428="music/electronic music","music",N1428="music/rock","music",N1428="music/indie rock","music",N1428="music/faith","music",N1428="publishing/children's books","publishing",N1428="publishing/art books","publishing",N1428="publishing/fiction","publishing",N1428="publishing/translations","publishing",N1428="music/pop","music",N1428="music/classical music","music",N1428="publishing/nonfiction","publishing",N1428="publishing/radio &amp; podcasts","publishing",N1428="music/world music","music",N1428="music/metal","music",N1428="music/jazz","music","TRUE","FALSE")</f>
        <v>publishing</v>
      </c>
      <c r="R1428" t="str" cm="1">
        <f t="array" ref="R1428">_xlfn.IFS(N1428="food/small batch","small batch",N1428="food/restaurants","retaurants",N1428="food/food trucks","food trucks",N1428="theater/spaces","spaces",N1428="theater/musical","musical",N1428="theater/plays","plays",N1428="technology/web","web",N1428="technology/space exploration","space exploration",N1428="technology/makerspaces","makerspaces",N1428="technology/hardware","hardware",N1428="technology/gadgets","gadgets",N1428="technology/wearables","wearables",N1428="film &amp; video/television","television",N1428="film &amp; video/animation","animation",N1428="film &amp; video/science fiction","science fiction",N1428="film &amp; video/documentary","documentary",N1428="film &amp; video/drama","drama",N1428="film &amp; video/shorts","shorts",N1428="games/video games","video games",N1428="games/tabletop games","tabletop games",N1428="games/mobile games","mobile games",N1428="journalism/audio","audio",N1428="photography/people","people",N1428="photography/photobooks","photobooks",N1428="photography/places","places",N1428="photography/nature","nature",N1428="music/electronic music","electronic music",N1428="music/rock","rock",N1428="music/indie rock","indie rock",N1428="music/faith","faith",N1428="publishing/children's books","children's books",N1428="publishing/art books","art books",N1428="publishing/fiction","fiction",N1428="publishing/translations","translations",N1428="music/pop","pop",N1428="music/classical music","classical music",N1428="publishing/nonfiction","nonfiction",N1428="publishing/radio &amp; podcasts","radio &amp; podcasts",N1428="music/world music","world music",N1428="music/metal","metal",N1428="music/jazz","jazz","TRUE","FALSE")</f>
        <v>translations</v>
      </c>
      <c r="S1428" s="5">
        <f t="shared" si="90"/>
        <v>42180.390277777777</v>
      </c>
      <c r="T1428" s="5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88"/>
        <v>8.3800000000000008</v>
      </c>
      <c r="P1429" s="24">
        <f t="shared" si="89"/>
        <v>104.75</v>
      </c>
      <c r="Q1429" t="str" cm="1">
        <f t="array" ref="Q1429">_xlfn.IFS(N1429="food/small batch","food",N1429="food/restaurants","food",N1429="food/food trucks","food",N1429="theater/spaces","theater",N1429="theater/musical","theater",N1429="theater/plays","theater",N1429="technology/web","technology",N1429="technology/space exploration","technology",N1429="technology/makerspaces","technology",N1429="technology/hardware","technology",N1429="technology/gadgets","technology",N1429="technology/wearables","technology",N1429="film &amp; video/television","film &amp; video",N1429="film &amp; video/animation","film &amp; video",N1429="film &amp; video/science fiction","film &amp; video",N1429="film &amp; video/documentary","film &amp; video",N1429="film &amp; video/drama","film &amp; video",N1429="film &amp; video/shorts","film &amp; video",N1429="games/video games","games",N1429="games/tabletop games","games",N1429="games/mobile games","games",N1429="journalism/audio","journalism",N1429="photography/people","photography",N1429="photography/photobooks","photography",N1429="photography/places","photography",N1429="photography/nature","photography",N1429="music/electronic music","music",N1429="music/rock","music",N1429="music/indie rock","music",N1429="music/faith","music",N1429="publishing/children's books","publishing",N1429="publishing/art books","publishing",N1429="publishing/fiction","publishing",N1429="publishing/translations","publishing",N1429="music/pop","music",N1429="music/classical music","music",N1429="publishing/nonfiction","publishing",N1429="publishing/radio &amp; podcasts","publishing",N1429="music/world music","music",N1429="music/metal","music",N1429="music/jazz","music","TRUE","FALSE")</f>
        <v>publishing</v>
      </c>
      <c r="R1429" t="str" cm="1">
        <f t="array" ref="R1429">_xlfn.IFS(N1429="food/small batch","small batch",N1429="food/restaurants","retaurants",N1429="food/food trucks","food trucks",N1429="theater/spaces","spaces",N1429="theater/musical","musical",N1429="theater/plays","plays",N1429="technology/web","web",N1429="technology/space exploration","space exploration",N1429="technology/makerspaces","makerspaces",N1429="technology/hardware","hardware",N1429="technology/gadgets","gadgets",N1429="technology/wearables","wearables",N1429="film &amp; video/television","television",N1429="film &amp; video/animation","animation",N1429="film &amp; video/science fiction","science fiction",N1429="film &amp; video/documentary","documentary",N1429="film &amp; video/drama","drama",N1429="film &amp; video/shorts","shorts",N1429="games/video games","video games",N1429="games/tabletop games","tabletop games",N1429="games/mobile games","mobile games",N1429="journalism/audio","audio",N1429="photography/people","people",N1429="photography/photobooks","photobooks",N1429="photography/places","places",N1429="photography/nature","nature",N1429="music/electronic music","electronic music",N1429="music/rock","rock",N1429="music/indie rock","indie rock",N1429="music/faith","faith",N1429="publishing/children's books","children's books",N1429="publishing/art books","art books",N1429="publishing/fiction","fiction",N1429="publishing/translations","translations",N1429="music/pop","pop",N1429="music/classical music","classical music",N1429="publishing/nonfiction","nonfiction",N1429="publishing/radio &amp; podcasts","radio &amp; podcasts",N1429="music/world music","world music",N1429="music/metal","metal",N1429="music/jazz","jazz","TRUE","FALSE")</f>
        <v>translations</v>
      </c>
      <c r="S1429" s="5">
        <f t="shared" si="90"/>
        <v>42601.851678240739</v>
      </c>
      <c r="T1429" s="5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88"/>
        <v>4.5</v>
      </c>
      <c r="P1430" s="24">
        <f t="shared" si="89"/>
        <v>15</v>
      </c>
      <c r="Q1430" t="str" cm="1">
        <f t="array" ref="Q1430">_xlfn.IFS(N1430="food/small batch","food",N1430="food/restaurants","food",N1430="food/food trucks","food",N1430="theater/spaces","theater",N1430="theater/musical","theater",N1430="theater/plays","theater",N1430="technology/web","technology",N1430="technology/space exploration","technology",N1430="technology/makerspaces","technology",N1430="technology/hardware","technology",N1430="technology/gadgets","technology",N1430="technology/wearables","technology",N1430="film &amp; video/television","film &amp; video",N1430="film &amp; video/animation","film &amp; video",N1430="film &amp; video/science fiction","film &amp; video",N1430="film &amp; video/documentary","film &amp; video",N1430="film &amp; video/drama","film &amp; video",N1430="film &amp; video/shorts","film &amp; video",N1430="games/video games","games",N1430="games/tabletop games","games",N1430="games/mobile games","games",N1430="journalism/audio","journalism",N1430="photography/people","photography",N1430="photography/photobooks","photography",N1430="photography/places","photography",N1430="photography/nature","photography",N1430="music/electronic music","music",N1430="music/rock","music",N1430="music/indie rock","music",N1430="music/faith","music",N1430="publishing/children's books","publishing",N1430="publishing/art books","publishing",N1430="publishing/fiction","publishing",N1430="publishing/translations","publishing",N1430="music/pop","music",N1430="music/classical music","music",N1430="publishing/nonfiction","publishing",N1430="publishing/radio &amp; podcasts","publishing",N1430="music/world music","music",N1430="music/metal","music",N1430="music/jazz","music","TRUE","FALSE")</f>
        <v>publishing</v>
      </c>
      <c r="R1430" t="str" cm="1">
        <f t="array" ref="R1430">_xlfn.IFS(N1430="food/small batch","small batch",N1430="food/restaurants","retaurants",N1430="food/food trucks","food trucks",N1430="theater/spaces","spaces",N1430="theater/musical","musical",N1430="theater/plays","plays",N1430="technology/web","web",N1430="technology/space exploration","space exploration",N1430="technology/makerspaces","makerspaces",N1430="technology/hardware","hardware",N1430="technology/gadgets","gadgets",N1430="technology/wearables","wearables",N1430="film &amp; video/television","television",N1430="film &amp; video/animation","animation",N1430="film &amp; video/science fiction","science fiction",N1430="film &amp; video/documentary","documentary",N1430="film &amp; video/drama","drama",N1430="film &amp; video/shorts","shorts",N1430="games/video games","video games",N1430="games/tabletop games","tabletop games",N1430="games/mobile games","mobile games",N1430="journalism/audio","audio",N1430="photography/people","people",N1430="photography/photobooks","photobooks",N1430="photography/places","places",N1430="photography/nature","nature",N1430="music/electronic music","electronic music",N1430="music/rock","rock",N1430="music/indie rock","indie rock",N1430="music/faith","faith",N1430="publishing/children's books","children's books",N1430="publishing/art books","art books",N1430="publishing/fiction","fiction",N1430="publishing/translations","translations",N1430="music/pop","pop",N1430="music/classical music","classical music",N1430="publishing/nonfiction","nonfiction",N1430="publishing/radio &amp; podcasts","radio &amp; podcasts",N1430="music/world music","world music",N1430="music/metal","metal",N1430="music/jazz","jazz","TRUE","FALSE")</f>
        <v>translations</v>
      </c>
      <c r="S1430" s="5">
        <f t="shared" si="90"/>
        <v>42432.379826388889</v>
      </c>
      <c r="T1430" s="5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88"/>
        <v>0</v>
      </c>
      <c r="P1431" s="24" t="e">
        <f t="shared" si="89"/>
        <v>#DIV/0!</v>
      </c>
      <c r="Q1431" t="str" cm="1">
        <f t="array" ref="Q1431">_xlfn.IFS(N1431="food/small batch","food",N1431="food/restaurants","food",N1431="food/food trucks","food",N1431="theater/spaces","theater",N1431="theater/musical","theater",N1431="theater/plays","theater",N1431="technology/web","technology",N1431="technology/space exploration","technology",N1431="technology/makerspaces","technology",N1431="technology/hardware","technology",N1431="technology/gadgets","technology",N1431="technology/wearables","technology",N1431="film &amp; video/television","film &amp; video",N1431="film &amp; video/animation","film &amp; video",N1431="film &amp; video/science fiction","film &amp; video",N1431="film &amp; video/documentary","film &amp; video",N1431="film &amp; video/drama","film &amp; video",N1431="film &amp; video/shorts","film &amp; video",N1431="games/video games","games",N1431="games/tabletop games","games",N1431="games/mobile games","games",N1431="journalism/audio","journalism",N1431="photography/people","photography",N1431="photography/photobooks","photography",N1431="photography/places","photography",N1431="photography/nature","photography",N1431="music/electronic music","music",N1431="music/rock","music",N1431="music/indie rock","music",N1431="music/faith","music",N1431="publishing/children's books","publishing",N1431="publishing/art books","publishing",N1431="publishing/fiction","publishing",N1431="publishing/translations","publishing",N1431="music/pop","music",N1431="music/classical music","music",N1431="publishing/nonfiction","publishing",N1431="publishing/radio &amp; podcasts","publishing",N1431="music/world music","music",N1431="music/metal","music",N1431="music/jazz","music","TRUE","FALSE")</f>
        <v>publishing</v>
      </c>
      <c r="R1431" t="str" cm="1">
        <f t="array" ref="R1431">_xlfn.IFS(N1431="food/small batch","small batch",N1431="food/restaurants","retaurants",N1431="food/food trucks","food trucks",N1431="theater/spaces","spaces",N1431="theater/musical","musical",N1431="theater/plays","plays",N1431="technology/web","web",N1431="technology/space exploration","space exploration",N1431="technology/makerspaces","makerspaces",N1431="technology/hardware","hardware",N1431="technology/gadgets","gadgets",N1431="technology/wearables","wearables",N1431="film &amp; video/television","television",N1431="film &amp; video/animation","animation",N1431="film &amp; video/science fiction","science fiction",N1431="film &amp; video/documentary","documentary",N1431="film &amp; video/drama","drama",N1431="film &amp; video/shorts","shorts",N1431="games/video games","video games",N1431="games/tabletop games","tabletop games",N1431="games/mobile games","mobile games",N1431="journalism/audio","audio",N1431="photography/people","people",N1431="photography/photobooks","photobooks",N1431="photography/places","places",N1431="photography/nature","nature",N1431="music/electronic music","electronic music",N1431="music/rock","rock",N1431="music/indie rock","indie rock",N1431="music/faith","faith",N1431="publishing/children's books","children's books",N1431="publishing/art books","art books",N1431="publishing/fiction","fiction",N1431="publishing/translations","translations",N1431="music/pop","pop",N1431="music/classical music","classical music",N1431="publishing/nonfiction","nonfiction",N1431="publishing/radio &amp; podcasts","radio &amp; podcasts",N1431="music/world music","world music",N1431="music/metal","metal",N1431="music/jazz","jazz","TRUE","FALSE")</f>
        <v>translations</v>
      </c>
      <c r="S1431" s="5">
        <f t="shared" si="90"/>
        <v>42074.060671296291</v>
      </c>
      <c r="T1431" s="5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88"/>
        <v>8.06</v>
      </c>
      <c r="P1432" s="24">
        <f t="shared" si="89"/>
        <v>80.599999999999994</v>
      </c>
      <c r="Q1432" t="str" cm="1">
        <f t="array" ref="Q1432">_xlfn.IFS(N1432="food/small batch","food",N1432="food/restaurants","food",N1432="food/food trucks","food",N1432="theater/spaces","theater",N1432="theater/musical","theater",N1432="theater/plays","theater",N1432="technology/web","technology",N1432="technology/space exploration","technology",N1432="technology/makerspaces","technology",N1432="technology/hardware","technology",N1432="technology/gadgets","technology",N1432="technology/wearables","technology",N1432="film &amp; video/television","film &amp; video",N1432="film &amp; video/animation","film &amp; video",N1432="film &amp; video/science fiction","film &amp; video",N1432="film &amp; video/documentary","film &amp; video",N1432="film &amp; video/drama","film &amp; video",N1432="film &amp; video/shorts","film &amp; video",N1432="games/video games","games",N1432="games/tabletop games","games",N1432="games/mobile games","games",N1432="journalism/audio","journalism",N1432="photography/people","photography",N1432="photography/photobooks","photography",N1432="photography/places","photography",N1432="photography/nature","photography",N1432="music/electronic music","music",N1432="music/rock","music",N1432="music/indie rock","music",N1432="music/faith","music",N1432="publishing/children's books","publishing",N1432="publishing/art books","publishing",N1432="publishing/fiction","publishing",N1432="publishing/translations","publishing",N1432="music/pop","music",N1432="music/classical music","music",N1432="publishing/nonfiction","publishing",N1432="publishing/radio &amp; podcasts","publishing",N1432="music/world music","music",N1432="music/metal","music",N1432="music/jazz","music","TRUE","FALSE")</f>
        <v>publishing</v>
      </c>
      <c r="R1432" t="str" cm="1">
        <f t="array" ref="R1432">_xlfn.IFS(N1432="food/small batch","small batch",N1432="food/restaurants","retaurants",N1432="food/food trucks","food trucks",N1432="theater/spaces","spaces",N1432="theater/musical","musical",N1432="theater/plays","plays",N1432="technology/web","web",N1432="technology/space exploration","space exploration",N1432="technology/makerspaces","makerspaces",N1432="technology/hardware","hardware",N1432="technology/gadgets","gadgets",N1432="technology/wearables","wearables",N1432="film &amp; video/television","television",N1432="film &amp; video/animation","animation",N1432="film &amp; video/science fiction","science fiction",N1432="film &amp; video/documentary","documentary",N1432="film &amp; video/drama","drama",N1432="film &amp; video/shorts","shorts",N1432="games/video games","video games",N1432="games/tabletop games","tabletop games",N1432="games/mobile games","mobile games",N1432="journalism/audio","audio",N1432="photography/people","people",N1432="photography/photobooks","photobooks",N1432="photography/places","places",N1432="photography/nature","nature",N1432="music/electronic music","electronic music",N1432="music/rock","rock",N1432="music/indie rock","indie rock",N1432="music/faith","faith",N1432="publishing/children's books","children's books",N1432="publishing/art books","art books",N1432="publishing/fiction","fiction",N1432="publishing/translations","translations",N1432="music/pop","pop",N1432="music/classical music","classical music",N1432="publishing/nonfiction","nonfiction",N1432="publishing/radio &amp; podcasts","radio &amp; podcasts",N1432="music/world music","world music",N1432="music/metal","metal",N1432="music/jazz","jazz","TRUE","FALSE")</f>
        <v>translations</v>
      </c>
      <c r="S1432" s="5">
        <f t="shared" si="90"/>
        <v>41961.813518518517</v>
      </c>
      <c r="T1432" s="5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88"/>
        <v>31.94705882352941</v>
      </c>
      <c r="P1433" s="24">
        <f t="shared" si="89"/>
        <v>115.55319148936171</v>
      </c>
      <c r="Q1433" t="str" cm="1">
        <f t="array" ref="Q1433">_xlfn.IFS(N1433="food/small batch","food",N1433="food/restaurants","food",N1433="food/food trucks","food",N1433="theater/spaces","theater",N1433="theater/musical","theater",N1433="theater/plays","theater",N1433="technology/web","technology",N1433="technology/space exploration","technology",N1433="technology/makerspaces","technology",N1433="technology/hardware","technology",N1433="technology/gadgets","technology",N1433="technology/wearables","technology",N1433="film &amp; video/television","film &amp; video",N1433="film &amp; video/animation","film &amp; video",N1433="film &amp; video/science fiction","film &amp; video",N1433="film &amp; video/documentary","film &amp; video",N1433="film &amp; video/drama","film &amp; video",N1433="film &amp; video/shorts","film &amp; video",N1433="games/video games","games",N1433="games/tabletop games","games",N1433="games/mobile games","games",N1433="journalism/audio","journalism",N1433="photography/people","photography",N1433="photography/photobooks","photography",N1433="photography/places","photography",N1433="photography/nature","photography",N1433="music/electronic music","music",N1433="music/rock","music",N1433="music/indie rock","music",N1433="music/faith","music",N1433="publishing/children's books","publishing",N1433="publishing/art books","publishing",N1433="publishing/fiction","publishing",N1433="publishing/translations","publishing",N1433="music/pop","music",N1433="music/classical music","music",N1433="publishing/nonfiction","publishing",N1433="publishing/radio &amp; podcasts","publishing",N1433="music/world music","music",N1433="music/metal","music",N1433="music/jazz","music","TRUE","FALSE")</f>
        <v>publishing</v>
      </c>
      <c r="R1433" t="str" cm="1">
        <f t="array" ref="R1433">_xlfn.IFS(N1433="food/small batch","small batch",N1433="food/restaurants","retaurants",N1433="food/food trucks","food trucks",N1433="theater/spaces","spaces",N1433="theater/musical","musical",N1433="theater/plays","plays",N1433="technology/web","web",N1433="technology/space exploration","space exploration",N1433="technology/makerspaces","makerspaces",N1433="technology/hardware","hardware",N1433="technology/gadgets","gadgets",N1433="technology/wearables","wearables",N1433="film &amp; video/television","television",N1433="film &amp; video/animation","animation",N1433="film &amp; video/science fiction","science fiction",N1433="film &amp; video/documentary","documentary",N1433="film &amp; video/drama","drama",N1433="film &amp; video/shorts","shorts",N1433="games/video games","video games",N1433="games/tabletop games","tabletop games",N1433="games/mobile games","mobile games",N1433="journalism/audio","audio",N1433="photography/people","people",N1433="photography/photobooks","photobooks",N1433="photography/places","places",N1433="photography/nature","nature",N1433="music/electronic music","electronic music",N1433="music/rock","rock",N1433="music/indie rock","indie rock",N1433="music/faith","faith",N1433="publishing/children's books","children's books",N1433="publishing/art books","art books",N1433="publishing/fiction","fiction",N1433="publishing/translations","translations",N1433="music/pop","pop",N1433="music/classical music","classical music",N1433="publishing/nonfiction","nonfiction",N1433="publishing/radio &amp; podcasts","radio &amp; podcasts",N1433="music/world music","world music",N1433="music/metal","metal",N1433="music/jazz","jazz","TRUE","FALSE")</f>
        <v>translations</v>
      </c>
      <c r="S1433" s="5">
        <f t="shared" si="90"/>
        <v>42304.210833333331</v>
      </c>
      <c r="T1433" s="5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88"/>
        <v>0</v>
      </c>
      <c r="P1434" s="24" t="e">
        <f t="shared" si="89"/>
        <v>#DIV/0!</v>
      </c>
      <c r="Q1434" t="str" cm="1">
        <f t="array" ref="Q1434">_xlfn.IFS(N1434="food/small batch","food",N1434="food/restaurants","food",N1434="food/food trucks","food",N1434="theater/spaces","theater",N1434="theater/musical","theater",N1434="theater/plays","theater",N1434="technology/web","technology",N1434="technology/space exploration","technology",N1434="technology/makerspaces","technology",N1434="technology/hardware","technology",N1434="technology/gadgets","technology",N1434="technology/wearables","technology",N1434="film &amp; video/television","film &amp; video",N1434="film &amp; video/animation","film &amp; video",N1434="film &amp; video/science fiction","film &amp; video",N1434="film &amp; video/documentary","film &amp; video",N1434="film &amp; video/drama","film &amp; video",N1434="film &amp; video/shorts","film &amp; video",N1434="games/video games","games",N1434="games/tabletop games","games",N1434="games/mobile games","games",N1434="journalism/audio","journalism",N1434="photography/people","photography",N1434="photography/photobooks","photography",N1434="photography/places","photography",N1434="photography/nature","photography",N1434="music/electronic music","music",N1434="music/rock","music",N1434="music/indie rock","music",N1434="music/faith","music",N1434="publishing/children's books","publishing",N1434="publishing/art books","publishing",N1434="publishing/fiction","publishing",N1434="publishing/translations","publishing",N1434="music/pop","music",N1434="music/classical music","music",N1434="publishing/nonfiction","publishing",N1434="publishing/radio &amp; podcasts","publishing",N1434="music/world music","music",N1434="music/metal","music",N1434="music/jazz","music","TRUE","FALSE")</f>
        <v>publishing</v>
      </c>
      <c r="R1434" t="str" cm="1">
        <f t="array" ref="R1434">_xlfn.IFS(N1434="food/small batch","small batch",N1434="food/restaurants","retaurants",N1434="food/food trucks","food trucks",N1434="theater/spaces","spaces",N1434="theater/musical","musical",N1434="theater/plays","plays",N1434="technology/web","web",N1434="technology/space exploration","space exploration",N1434="technology/makerspaces","makerspaces",N1434="technology/hardware","hardware",N1434="technology/gadgets","gadgets",N1434="technology/wearables","wearables",N1434="film &amp; video/television","television",N1434="film &amp; video/animation","animation",N1434="film &amp; video/science fiction","science fiction",N1434="film &amp; video/documentary","documentary",N1434="film &amp; video/drama","drama",N1434="film &amp; video/shorts","shorts",N1434="games/video games","video games",N1434="games/tabletop games","tabletop games",N1434="games/mobile games","mobile games",N1434="journalism/audio","audio",N1434="photography/people","people",N1434="photography/photobooks","photobooks",N1434="photography/places","places",N1434="photography/nature","nature",N1434="music/electronic music","electronic music",N1434="music/rock","rock",N1434="music/indie rock","indie rock",N1434="music/faith","faith",N1434="publishing/children's books","children's books",N1434="publishing/art books","art books",N1434="publishing/fiction","fiction",N1434="publishing/translations","translations",N1434="music/pop","pop",N1434="music/classical music","classical music",N1434="publishing/nonfiction","nonfiction",N1434="publishing/radio &amp; podcasts","radio &amp; podcasts",N1434="music/world music","world music",N1434="music/metal","metal",N1434="music/jazz","jazz","TRUE","FALSE")</f>
        <v>translations</v>
      </c>
      <c r="S1434" s="5">
        <f t="shared" si="90"/>
        <v>42175.780416666668</v>
      </c>
      <c r="T1434" s="5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88"/>
        <v>6.708333333333333</v>
      </c>
      <c r="P1435" s="24">
        <f t="shared" si="89"/>
        <v>80.5</v>
      </c>
      <c r="Q1435" t="str" cm="1">
        <f t="array" ref="Q1435">_xlfn.IFS(N1435="food/small batch","food",N1435="food/restaurants","food",N1435="food/food trucks","food",N1435="theater/spaces","theater",N1435="theater/musical","theater",N1435="theater/plays","theater",N1435="technology/web","technology",N1435="technology/space exploration","technology",N1435="technology/makerspaces","technology",N1435="technology/hardware","technology",N1435="technology/gadgets","technology",N1435="technology/wearables","technology",N1435="film &amp; video/television","film &amp; video",N1435="film &amp; video/animation","film &amp; video",N1435="film &amp; video/science fiction","film &amp; video",N1435="film &amp; video/documentary","film &amp; video",N1435="film &amp; video/drama","film &amp; video",N1435="film &amp; video/shorts","film &amp; video",N1435="games/video games","games",N1435="games/tabletop games","games",N1435="games/mobile games","games",N1435="journalism/audio","journalism",N1435="photography/people","photography",N1435="photography/photobooks","photography",N1435="photography/places","photography",N1435="photography/nature","photography",N1435="music/electronic music","music",N1435="music/rock","music",N1435="music/indie rock","music",N1435="music/faith","music",N1435="publishing/children's books","publishing",N1435="publishing/art books","publishing",N1435="publishing/fiction","publishing",N1435="publishing/translations","publishing",N1435="music/pop","music",N1435="music/classical music","music",N1435="publishing/nonfiction","publishing",N1435="publishing/radio &amp; podcasts","publishing",N1435="music/world music","music",N1435="music/metal","music",N1435="music/jazz","music","TRUE","FALSE")</f>
        <v>publishing</v>
      </c>
      <c r="R1435" t="str" cm="1">
        <f t="array" ref="R1435">_xlfn.IFS(N1435="food/small batch","small batch",N1435="food/restaurants","retaurants",N1435="food/food trucks","food trucks",N1435="theater/spaces","spaces",N1435="theater/musical","musical",N1435="theater/plays","plays",N1435="technology/web","web",N1435="technology/space exploration","space exploration",N1435="technology/makerspaces","makerspaces",N1435="technology/hardware","hardware",N1435="technology/gadgets","gadgets",N1435="technology/wearables","wearables",N1435="film &amp; video/television","television",N1435="film &amp; video/animation","animation",N1435="film &amp; video/science fiction","science fiction",N1435="film &amp; video/documentary","documentary",N1435="film &amp; video/drama","drama",N1435="film &amp; video/shorts","shorts",N1435="games/video games","video games",N1435="games/tabletop games","tabletop games",N1435="games/mobile games","mobile games",N1435="journalism/audio","audio",N1435="photography/people","people",N1435="photography/photobooks","photobooks",N1435="photography/places","places",N1435="photography/nature","nature",N1435="music/electronic music","electronic music",N1435="music/rock","rock",N1435="music/indie rock","indie rock",N1435="music/faith","faith",N1435="publishing/children's books","children's books",N1435="publishing/art books","art books",N1435="publishing/fiction","fiction",N1435="publishing/translations","translations",N1435="music/pop","pop",N1435="music/classical music","classical music",N1435="publishing/nonfiction","nonfiction",N1435="publishing/radio &amp; podcasts","radio &amp; podcasts",N1435="music/world music","world music",N1435="music/metal","metal",N1435="music/jazz","jazz","TRUE","FALSE")</f>
        <v>translations</v>
      </c>
      <c r="S1435" s="5">
        <f t="shared" si="90"/>
        <v>42673.625868055555</v>
      </c>
      <c r="T1435" s="5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88"/>
        <v>9.9878048780487809</v>
      </c>
      <c r="P1436" s="24">
        <f t="shared" si="89"/>
        <v>744.5454545454545</v>
      </c>
      <c r="Q1436" t="str" cm="1">
        <f t="array" ref="Q1436">_xlfn.IFS(N1436="food/small batch","food",N1436="food/restaurants","food",N1436="food/food trucks","food",N1436="theater/spaces","theater",N1436="theater/musical","theater",N1436="theater/plays","theater",N1436="technology/web","technology",N1436="technology/space exploration","technology",N1436="technology/makerspaces","technology",N1436="technology/hardware","technology",N1436="technology/gadgets","technology",N1436="technology/wearables","technology",N1436="film &amp; video/television","film &amp; video",N1436="film &amp; video/animation","film &amp; video",N1436="film &amp; video/science fiction","film &amp; video",N1436="film &amp; video/documentary","film &amp; video",N1436="film &amp; video/drama","film &amp; video",N1436="film &amp; video/shorts","film &amp; video",N1436="games/video games","games",N1436="games/tabletop games","games",N1436="games/mobile games","games",N1436="journalism/audio","journalism",N1436="photography/people","photography",N1436="photography/photobooks","photography",N1436="photography/places","photography",N1436="photography/nature","photography",N1436="music/electronic music","music",N1436="music/rock","music",N1436="music/indie rock","music",N1436="music/faith","music",N1436="publishing/children's books","publishing",N1436="publishing/art books","publishing",N1436="publishing/fiction","publishing",N1436="publishing/translations","publishing",N1436="music/pop","music",N1436="music/classical music","music",N1436="publishing/nonfiction","publishing",N1436="publishing/radio &amp; podcasts","publishing",N1436="music/world music","music",N1436="music/metal","music",N1436="music/jazz","music","TRUE","FALSE")</f>
        <v>publishing</v>
      </c>
      <c r="R1436" t="str" cm="1">
        <f t="array" ref="R1436">_xlfn.IFS(N1436="food/small batch","small batch",N1436="food/restaurants","retaurants",N1436="food/food trucks","food trucks",N1436="theater/spaces","spaces",N1436="theater/musical","musical",N1436="theater/plays","plays",N1436="technology/web","web",N1436="technology/space exploration","space exploration",N1436="technology/makerspaces","makerspaces",N1436="technology/hardware","hardware",N1436="technology/gadgets","gadgets",N1436="technology/wearables","wearables",N1436="film &amp; video/television","television",N1436="film &amp; video/animation","animation",N1436="film &amp; video/science fiction","science fiction",N1436="film &amp; video/documentary","documentary",N1436="film &amp; video/drama","drama",N1436="film &amp; video/shorts","shorts",N1436="games/video games","video games",N1436="games/tabletop games","tabletop games",N1436="games/mobile games","mobile games",N1436="journalism/audio","audio",N1436="photography/people","people",N1436="photography/photobooks","photobooks",N1436="photography/places","places",N1436="photography/nature","nature",N1436="music/electronic music","electronic music",N1436="music/rock","rock",N1436="music/indie rock","indie rock",N1436="music/faith","faith",N1436="publishing/children's books","children's books",N1436="publishing/art books","art books",N1436="publishing/fiction","fiction",N1436="publishing/translations","translations",N1436="music/pop","pop",N1436="music/classical music","classical music",N1436="publishing/nonfiction","nonfiction",N1436="publishing/radio &amp; podcasts","radio &amp; podcasts",N1436="music/world music","world music",N1436="music/metal","metal",N1436="music/jazz","jazz","TRUE","FALSE")</f>
        <v>translations</v>
      </c>
      <c r="S1436" s="5">
        <f t="shared" si="90"/>
        <v>42142.767106481479</v>
      </c>
      <c r="T1436" s="5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88"/>
        <v>0.1</v>
      </c>
      <c r="P1437" s="24">
        <f t="shared" si="89"/>
        <v>7.5</v>
      </c>
      <c r="Q1437" t="str" cm="1">
        <f t="array" ref="Q1437">_xlfn.IFS(N1437="food/small batch","food",N1437="food/restaurants","food",N1437="food/food trucks","food",N1437="theater/spaces","theater",N1437="theater/musical","theater",N1437="theater/plays","theater",N1437="technology/web","technology",N1437="technology/space exploration","technology",N1437="technology/makerspaces","technology",N1437="technology/hardware","technology",N1437="technology/gadgets","technology",N1437="technology/wearables","technology",N1437="film &amp; video/television","film &amp; video",N1437="film &amp; video/animation","film &amp; video",N1437="film &amp; video/science fiction","film &amp; video",N1437="film &amp; video/documentary","film &amp; video",N1437="film &amp; video/drama","film &amp; video",N1437="film &amp; video/shorts","film &amp; video",N1437="games/video games","games",N1437="games/tabletop games","games",N1437="games/mobile games","games",N1437="journalism/audio","journalism",N1437="photography/people","photography",N1437="photography/photobooks","photography",N1437="photography/places","photography",N1437="photography/nature","photography",N1437="music/electronic music","music",N1437="music/rock","music",N1437="music/indie rock","music",N1437="music/faith","music",N1437="publishing/children's books","publishing",N1437="publishing/art books","publishing",N1437="publishing/fiction","publishing",N1437="publishing/translations","publishing",N1437="music/pop","music",N1437="music/classical music","music",N1437="publishing/nonfiction","publishing",N1437="publishing/radio &amp; podcasts","publishing",N1437="music/world music","music",N1437="music/metal","music",N1437="music/jazz","music","TRUE","FALSE")</f>
        <v>publishing</v>
      </c>
      <c r="R1437" t="str" cm="1">
        <f t="array" ref="R1437">_xlfn.IFS(N1437="food/small batch","small batch",N1437="food/restaurants","retaurants",N1437="food/food trucks","food trucks",N1437="theater/spaces","spaces",N1437="theater/musical","musical",N1437="theater/plays","plays",N1437="technology/web","web",N1437="technology/space exploration","space exploration",N1437="technology/makerspaces","makerspaces",N1437="technology/hardware","hardware",N1437="technology/gadgets","gadgets",N1437="technology/wearables","wearables",N1437="film &amp; video/television","television",N1437="film &amp; video/animation","animation",N1437="film &amp; video/science fiction","science fiction",N1437="film &amp; video/documentary","documentary",N1437="film &amp; video/drama","drama",N1437="film &amp; video/shorts","shorts",N1437="games/video games","video games",N1437="games/tabletop games","tabletop games",N1437="games/mobile games","mobile games",N1437="journalism/audio","audio",N1437="photography/people","people",N1437="photography/photobooks","photobooks",N1437="photography/places","places",N1437="photography/nature","nature",N1437="music/electronic music","electronic music",N1437="music/rock","rock",N1437="music/indie rock","indie rock",N1437="music/faith","faith",N1437="publishing/children's books","children's books",N1437="publishing/art books","art books",N1437="publishing/fiction","fiction",N1437="publishing/translations","translations",N1437="music/pop","pop",N1437="music/classical music","classical music",N1437="publishing/nonfiction","nonfiction",N1437="publishing/radio &amp; podcasts","radio &amp; podcasts",N1437="music/world music","world music",N1437="music/metal","metal",N1437="music/jazz","jazz","TRUE","FALSE")</f>
        <v>translations</v>
      </c>
      <c r="S1437" s="5">
        <f t="shared" si="90"/>
        <v>42258.780324074076</v>
      </c>
      <c r="T1437" s="5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88"/>
        <v>0.77</v>
      </c>
      <c r="P1438" s="24">
        <f t="shared" si="89"/>
        <v>38.5</v>
      </c>
      <c r="Q1438" t="str" cm="1">
        <f t="array" ref="Q1438">_xlfn.IFS(N1438="food/small batch","food",N1438="food/restaurants","food",N1438="food/food trucks","food",N1438="theater/spaces","theater",N1438="theater/musical","theater",N1438="theater/plays","theater",N1438="technology/web","technology",N1438="technology/space exploration","technology",N1438="technology/makerspaces","technology",N1438="technology/hardware","technology",N1438="technology/gadgets","technology",N1438="technology/wearables","technology",N1438="film &amp; video/television","film &amp; video",N1438="film &amp; video/animation","film &amp; video",N1438="film &amp; video/science fiction","film &amp; video",N1438="film &amp; video/documentary","film &amp; video",N1438="film &amp; video/drama","film &amp; video",N1438="film &amp; video/shorts","film &amp; video",N1438="games/video games","games",N1438="games/tabletop games","games",N1438="games/mobile games","games",N1438="journalism/audio","journalism",N1438="photography/people","photography",N1438="photography/photobooks","photography",N1438="photography/places","photography",N1438="photography/nature","photography",N1438="music/electronic music","music",N1438="music/rock","music",N1438="music/indie rock","music",N1438="music/faith","music",N1438="publishing/children's books","publishing",N1438="publishing/art books","publishing",N1438="publishing/fiction","publishing",N1438="publishing/translations","publishing",N1438="music/pop","music",N1438="music/classical music","music",N1438="publishing/nonfiction","publishing",N1438="publishing/radio &amp; podcasts","publishing",N1438="music/world music","music",N1438="music/metal","music",N1438="music/jazz","music","TRUE","FALSE")</f>
        <v>publishing</v>
      </c>
      <c r="R1438" t="str" cm="1">
        <f t="array" ref="R1438">_xlfn.IFS(N1438="food/small batch","small batch",N1438="food/restaurants","retaurants",N1438="food/food trucks","food trucks",N1438="theater/spaces","spaces",N1438="theater/musical","musical",N1438="theater/plays","plays",N1438="technology/web","web",N1438="technology/space exploration","space exploration",N1438="technology/makerspaces","makerspaces",N1438="technology/hardware","hardware",N1438="technology/gadgets","gadgets",N1438="technology/wearables","wearables",N1438="film &amp; video/television","television",N1438="film &amp; video/animation","animation",N1438="film &amp; video/science fiction","science fiction",N1438="film &amp; video/documentary","documentary",N1438="film &amp; video/drama","drama",N1438="film &amp; video/shorts","shorts",N1438="games/video games","video games",N1438="games/tabletop games","tabletop games",N1438="games/mobile games","mobile games",N1438="journalism/audio","audio",N1438="photography/people","people",N1438="photography/photobooks","photobooks",N1438="photography/places","places",N1438="photography/nature","nature",N1438="music/electronic music","electronic music",N1438="music/rock","rock",N1438="music/indie rock","indie rock",N1438="music/faith","faith",N1438="publishing/children's books","children's books",N1438="publishing/art books","art books",N1438="publishing/fiction","fiction",N1438="publishing/translations","translations",N1438="music/pop","pop",N1438="music/classical music","classical music",N1438="publishing/nonfiction","nonfiction",N1438="publishing/radio &amp; podcasts","radio &amp; podcasts",N1438="music/world music","world music",N1438="music/metal","metal",N1438="music/jazz","jazz","TRUE","FALSE")</f>
        <v>translations</v>
      </c>
      <c r="S1438" s="5">
        <f t="shared" si="90"/>
        <v>42391.35019675926</v>
      </c>
      <c r="T1438" s="5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88"/>
        <v>26.900000000000002</v>
      </c>
      <c r="P1439" s="24">
        <f t="shared" si="89"/>
        <v>36.68181818181818</v>
      </c>
      <c r="Q1439" t="str" cm="1">
        <f t="array" ref="Q1439">_xlfn.IFS(N1439="food/small batch","food",N1439="food/restaurants","food",N1439="food/food trucks","food",N1439="theater/spaces","theater",N1439="theater/musical","theater",N1439="theater/plays","theater",N1439="technology/web","technology",N1439="technology/space exploration","technology",N1439="technology/makerspaces","technology",N1439="technology/hardware","technology",N1439="technology/gadgets","technology",N1439="technology/wearables","technology",N1439="film &amp; video/television","film &amp; video",N1439="film &amp; video/animation","film &amp; video",N1439="film &amp; video/science fiction","film &amp; video",N1439="film &amp; video/documentary","film &amp; video",N1439="film &amp; video/drama","film &amp; video",N1439="film &amp; video/shorts","film &amp; video",N1439="games/video games","games",N1439="games/tabletop games","games",N1439="games/mobile games","games",N1439="journalism/audio","journalism",N1439="photography/people","photography",N1439="photography/photobooks","photography",N1439="photography/places","photography",N1439="photography/nature","photography",N1439="music/electronic music","music",N1439="music/rock","music",N1439="music/indie rock","music",N1439="music/faith","music",N1439="publishing/children's books","publishing",N1439="publishing/art books","publishing",N1439="publishing/fiction","publishing",N1439="publishing/translations","publishing",N1439="music/pop","music",N1439="music/classical music","music",N1439="publishing/nonfiction","publishing",N1439="publishing/radio &amp; podcasts","publishing",N1439="music/world music","music",N1439="music/metal","music",N1439="music/jazz","music","TRUE","FALSE")</f>
        <v>publishing</v>
      </c>
      <c r="R1439" t="str" cm="1">
        <f t="array" ref="R1439">_xlfn.IFS(N1439="food/small batch","small batch",N1439="food/restaurants","retaurants",N1439="food/food trucks","food trucks",N1439="theater/spaces","spaces",N1439="theater/musical","musical",N1439="theater/plays","plays",N1439="technology/web","web",N1439="technology/space exploration","space exploration",N1439="technology/makerspaces","makerspaces",N1439="technology/hardware","hardware",N1439="technology/gadgets","gadgets",N1439="technology/wearables","wearables",N1439="film &amp; video/television","television",N1439="film &amp; video/animation","animation",N1439="film &amp; video/science fiction","science fiction",N1439="film &amp; video/documentary","documentary",N1439="film &amp; video/drama","drama",N1439="film &amp; video/shorts","shorts",N1439="games/video games","video games",N1439="games/tabletop games","tabletop games",N1439="games/mobile games","mobile games",N1439="journalism/audio","audio",N1439="photography/people","people",N1439="photography/photobooks","photobooks",N1439="photography/places","places",N1439="photography/nature","nature",N1439="music/electronic music","electronic music",N1439="music/rock","rock",N1439="music/indie rock","indie rock",N1439="music/faith","faith",N1439="publishing/children's books","children's books",N1439="publishing/art books","art books",N1439="publishing/fiction","fiction",N1439="publishing/translations","translations",N1439="music/pop","pop",N1439="music/classical music","classical music",N1439="publishing/nonfiction","nonfiction",N1439="publishing/radio &amp; podcasts","radio &amp; podcasts",N1439="music/world music","world music",N1439="music/metal","metal",N1439="music/jazz","jazz","TRUE","FALSE")</f>
        <v>translations</v>
      </c>
      <c r="S1439" s="5">
        <f t="shared" si="90"/>
        <v>41796.531701388885</v>
      </c>
      <c r="T1439" s="5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88"/>
        <v>3</v>
      </c>
      <c r="P1440" s="24">
        <f t="shared" si="89"/>
        <v>75</v>
      </c>
      <c r="Q1440" t="str" cm="1">
        <f t="array" ref="Q1440">_xlfn.IFS(N1440="food/small batch","food",N1440="food/restaurants","food",N1440="food/food trucks","food",N1440="theater/spaces","theater",N1440="theater/musical","theater",N1440="theater/plays","theater",N1440="technology/web","technology",N1440="technology/space exploration","technology",N1440="technology/makerspaces","technology",N1440="technology/hardware","technology",N1440="technology/gadgets","technology",N1440="technology/wearables","technology",N1440="film &amp; video/television","film &amp; video",N1440="film &amp; video/animation","film &amp; video",N1440="film &amp; video/science fiction","film &amp; video",N1440="film &amp; video/documentary","film &amp; video",N1440="film &amp; video/drama","film &amp; video",N1440="film &amp; video/shorts","film &amp; video",N1440="games/video games","games",N1440="games/tabletop games","games",N1440="games/mobile games","games",N1440="journalism/audio","journalism",N1440="photography/people","photography",N1440="photography/photobooks","photography",N1440="photography/places","photography",N1440="photography/nature","photography",N1440="music/electronic music","music",N1440="music/rock","music",N1440="music/indie rock","music",N1440="music/faith","music",N1440="publishing/children's books","publishing",N1440="publishing/art books","publishing",N1440="publishing/fiction","publishing",N1440="publishing/translations","publishing",N1440="music/pop","music",N1440="music/classical music","music",N1440="publishing/nonfiction","publishing",N1440="publishing/radio &amp; podcasts","publishing",N1440="music/world music","music",N1440="music/metal","music",N1440="music/jazz","music","TRUE","FALSE")</f>
        <v>publishing</v>
      </c>
      <c r="R1440" t="str" cm="1">
        <f t="array" ref="R1440">_xlfn.IFS(N1440="food/small batch","small batch",N1440="food/restaurants","retaurants",N1440="food/food trucks","food trucks",N1440="theater/spaces","spaces",N1440="theater/musical","musical",N1440="theater/plays","plays",N1440="technology/web","web",N1440="technology/space exploration","space exploration",N1440="technology/makerspaces","makerspaces",N1440="technology/hardware","hardware",N1440="technology/gadgets","gadgets",N1440="technology/wearables","wearables",N1440="film &amp; video/television","television",N1440="film &amp; video/animation","animation",N1440="film &amp; video/science fiction","science fiction",N1440="film &amp; video/documentary","documentary",N1440="film &amp; video/drama","drama",N1440="film &amp; video/shorts","shorts",N1440="games/video games","video games",N1440="games/tabletop games","tabletop games",N1440="games/mobile games","mobile games",N1440="journalism/audio","audio",N1440="photography/people","people",N1440="photography/photobooks","photobooks",N1440="photography/places","places",N1440="photography/nature","nature",N1440="music/electronic music","electronic music",N1440="music/rock","rock",N1440="music/indie rock","indie rock",N1440="music/faith","faith",N1440="publishing/children's books","children's books",N1440="publishing/art books","art books",N1440="publishing/fiction","fiction",N1440="publishing/translations","translations",N1440="music/pop","pop",N1440="music/classical music","classical music",N1440="publishing/nonfiction","nonfiction",N1440="publishing/radio &amp; podcasts","radio &amp; podcasts",N1440="music/world music","world music",N1440="music/metal","metal",N1440="music/jazz","jazz","TRUE","FALSE")</f>
        <v>translations</v>
      </c>
      <c r="S1440" s="5">
        <f t="shared" si="90"/>
        <v>42457.871516203704</v>
      </c>
      <c r="T1440" s="5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88"/>
        <v>6.6055045871559637</v>
      </c>
      <c r="P1441" s="24">
        <f t="shared" si="89"/>
        <v>30</v>
      </c>
      <c r="Q1441" t="str" cm="1">
        <f t="array" ref="Q1441">_xlfn.IFS(N1441="food/small batch","food",N1441="food/restaurants","food",N1441="food/food trucks","food",N1441="theater/spaces","theater",N1441="theater/musical","theater",N1441="theater/plays","theater",N1441="technology/web","technology",N1441="technology/space exploration","technology",N1441="technology/makerspaces","technology",N1441="technology/hardware","technology",N1441="technology/gadgets","technology",N1441="technology/wearables","technology",N1441="film &amp; video/television","film &amp; video",N1441="film &amp; video/animation","film &amp; video",N1441="film &amp; video/science fiction","film &amp; video",N1441="film &amp; video/documentary","film &amp; video",N1441="film &amp; video/drama","film &amp; video",N1441="film &amp; video/shorts","film &amp; video",N1441="games/video games","games",N1441="games/tabletop games","games",N1441="games/mobile games","games",N1441="journalism/audio","journalism",N1441="photography/people","photography",N1441="photography/photobooks","photography",N1441="photography/places","photography",N1441="photography/nature","photography",N1441="music/electronic music","music",N1441="music/rock","music",N1441="music/indie rock","music",N1441="music/faith","music",N1441="publishing/children's books","publishing",N1441="publishing/art books","publishing",N1441="publishing/fiction","publishing",N1441="publishing/translations","publishing",N1441="music/pop","music",N1441="music/classical music","music",N1441="publishing/nonfiction","publishing",N1441="publishing/radio &amp; podcasts","publishing",N1441="music/world music","music",N1441="music/metal","music",N1441="music/jazz","music","TRUE","FALSE")</f>
        <v>publishing</v>
      </c>
      <c r="R1441" t="str" cm="1">
        <f t="array" ref="R1441">_xlfn.IFS(N1441="food/small batch","small batch",N1441="food/restaurants","retaurants",N1441="food/food trucks","food trucks",N1441="theater/spaces","spaces",N1441="theater/musical","musical",N1441="theater/plays","plays",N1441="technology/web","web",N1441="technology/space exploration","space exploration",N1441="technology/makerspaces","makerspaces",N1441="technology/hardware","hardware",N1441="technology/gadgets","gadgets",N1441="technology/wearables","wearables",N1441="film &amp; video/television","television",N1441="film &amp; video/animation","animation",N1441="film &amp; video/science fiction","science fiction",N1441="film &amp; video/documentary","documentary",N1441="film &amp; video/drama","drama",N1441="film &amp; video/shorts","shorts",N1441="games/video games","video games",N1441="games/tabletop games","tabletop games",N1441="games/mobile games","mobile games",N1441="journalism/audio","audio",N1441="photography/people","people",N1441="photography/photobooks","photobooks",N1441="photography/places","places",N1441="photography/nature","nature",N1441="music/electronic music","electronic music",N1441="music/rock","rock",N1441="music/indie rock","indie rock",N1441="music/faith","faith",N1441="publishing/children's books","children's books",N1441="publishing/art books","art books",N1441="publishing/fiction","fiction",N1441="publishing/translations","translations",N1441="music/pop","pop",N1441="music/classical music","classical music",N1441="publishing/nonfiction","nonfiction",N1441="publishing/radio &amp; podcasts","radio &amp; podcasts",N1441="music/world music","world music",N1441="music/metal","metal",N1441="music/jazz","jazz","TRUE","FALSE")</f>
        <v>translations</v>
      </c>
      <c r="S1441" s="5">
        <f t="shared" si="90"/>
        <v>42040.829872685179</v>
      </c>
      <c r="T1441" s="5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88"/>
        <v>7.6923076923076927E-3</v>
      </c>
      <c r="P1442" s="24">
        <f t="shared" si="89"/>
        <v>1</v>
      </c>
      <c r="Q1442" t="str" cm="1">
        <f t="array" ref="Q1442">_xlfn.IFS(N1442="food/small batch","food",N1442="food/restaurants","food",N1442="food/food trucks","food",N1442="theater/spaces","theater",N1442="theater/musical","theater",N1442="theater/plays","theater",N1442="technology/web","technology",N1442="technology/space exploration","technology",N1442="technology/makerspaces","technology",N1442="technology/hardware","technology",N1442="technology/gadgets","technology",N1442="technology/wearables","technology",N1442="film &amp; video/television","film &amp; video",N1442="film &amp; video/animation","film &amp; video",N1442="film &amp; video/science fiction","film &amp; video",N1442="film &amp; video/documentary","film &amp; video",N1442="film &amp; video/drama","film &amp; video",N1442="film &amp; video/shorts","film &amp; video",N1442="games/video games","games",N1442="games/tabletop games","games",N1442="games/mobile games","games",N1442="journalism/audio","journalism",N1442="photography/people","photography",N1442="photography/photobooks","photography",N1442="photography/places","photography",N1442="photography/nature","photography",N1442="music/electronic music","music",N1442="music/rock","music",N1442="music/indie rock","music",N1442="music/faith","music",N1442="publishing/children's books","publishing",N1442="publishing/art books","publishing",N1442="publishing/fiction","publishing",N1442="publishing/translations","publishing",N1442="music/pop","music",N1442="music/classical music","music",N1442="publishing/nonfiction","publishing",N1442="publishing/radio &amp; podcasts","publishing",N1442="music/world music","music",N1442="music/metal","music",N1442="music/jazz","music","TRUE","FALSE")</f>
        <v>publishing</v>
      </c>
      <c r="R1442" t="str" cm="1">
        <f t="array" ref="R1442">_xlfn.IFS(N1442="food/small batch","small batch",N1442="food/restaurants","retaurants",N1442="food/food trucks","food trucks",N1442="theater/spaces","spaces",N1442="theater/musical","musical",N1442="theater/plays","plays",N1442="technology/web","web",N1442="technology/space exploration","space exploration",N1442="technology/makerspaces","makerspaces",N1442="technology/hardware","hardware",N1442="technology/gadgets","gadgets",N1442="technology/wearables","wearables",N1442="film &amp; video/television","television",N1442="film &amp; video/animation","animation",N1442="film &amp; video/science fiction","science fiction",N1442="film &amp; video/documentary","documentary",N1442="film &amp; video/drama","drama",N1442="film &amp; video/shorts","shorts",N1442="games/video games","video games",N1442="games/tabletop games","tabletop games",N1442="games/mobile games","mobile games",N1442="journalism/audio","audio",N1442="photography/people","people",N1442="photography/photobooks","photobooks",N1442="photography/places","places",N1442="photography/nature","nature",N1442="music/electronic music","electronic music",N1442="music/rock","rock",N1442="music/indie rock","indie rock",N1442="music/faith","faith",N1442="publishing/children's books","children's books",N1442="publishing/art books","art books",N1442="publishing/fiction","fiction",N1442="publishing/translations","translations",N1442="music/pop","pop",N1442="music/classical music","classical music",N1442="publishing/nonfiction","nonfiction",N1442="publishing/radio &amp; podcasts","radio &amp; podcasts",N1442="music/world music","world music",N1442="music/metal","metal",N1442="music/jazz","jazz","TRUE","FALSE")</f>
        <v>translations</v>
      </c>
      <c r="S1442" s="5">
        <f t="shared" si="90"/>
        <v>42486.748414351852</v>
      </c>
      <c r="T1442" s="5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88"/>
        <v>1.1222222222222222</v>
      </c>
      <c r="P1443" s="24">
        <f t="shared" si="89"/>
        <v>673.33333333333337</v>
      </c>
      <c r="Q1443" t="str" cm="1">
        <f t="array" ref="Q1443">_xlfn.IFS(N1443="food/small batch","food",N1443="food/restaurants","food",N1443="food/food trucks","food",N1443="theater/spaces","theater",N1443="theater/musical","theater",N1443="theater/plays","theater",N1443="technology/web","technology",N1443="technology/space exploration","technology",N1443="technology/makerspaces","technology",N1443="technology/hardware","technology",N1443="technology/gadgets","technology",N1443="technology/wearables","technology",N1443="film &amp; video/television","film &amp; video",N1443="film &amp; video/animation","film &amp; video",N1443="film &amp; video/science fiction","film &amp; video",N1443="film &amp; video/documentary","film &amp; video",N1443="film &amp; video/drama","film &amp; video",N1443="film &amp; video/shorts","film &amp; video",N1443="games/video games","games",N1443="games/tabletop games","games",N1443="games/mobile games","games",N1443="journalism/audio","journalism",N1443="photography/people","photography",N1443="photography/photobooks","photography",N1443="photography/places","photography",N1443="photography/nature","photography",N1443="music/electronic music","music",N1443="music/rock","music",N1443="music/indie rock","music",N1443="music/faith","music",N1443="publishing/children's books","publishing",N1443="publishing/art books","publishing",N1443="publishing/fiction","publishing",N1443="publishing/translations","publishing",N1443="music/pop","music",N1443="music/classical music","music",N1443="publishing/nonfiction","publishing",N1443="publishing/radio &amp; podcasts","publishing",N1443="music/world music","music",N1443="music/metal","music",N1443="music/jazz","music","TRUE","FALSE")</f>
        <v>publishing</v>
      </c>
      <c r="R1443" t="str" cm="1">
        <f t="array" ref="R1443">_xlfn.IFS(N1443="food/small batch","small batch",N1443="food/restaurants","retaurants",N1443="food/food trucks","food trucks",N1443="theater/spaces","spaces",N1443="theater/musical","musical",N1443="theater/plays","plays",N1443="technology/web","web",N1443="technology/space exploration","space exploration",N1443="technology/makerspaces","makerspaces",N1443="technology/hardware","hardware",N1443="technology/gadgets","gadgets",N1443="technology/wearables","wearables",N1443="film &amp; video/television","television",N1443="film &amp; video/animation","animation",N1443="film &amp; video/science fiction","science fiction",N1443="film &amp; video/documentary","documentary",N1443="film &amp; video/drama","drama",N1443="film &amp; video/shorts","shorts",N1443="games/video games","video games",N1443="games/tabletop games","tabletop games",N1443="games/mobile games","mobile games",N1443="journalism/audio","audio",N1443="photography/people","people",N1443="photography/photobooks","photobooks",N1443="photography/places","places",N1443="photography/nature","nature",N1443="music/electronic music","electronic music",N1443="music/rock","rock",N1443="music/indie rock","indie rock",N1443="music/faith","faith",N1443="publishing/children's books","children's books",N1443="publishing/art books","art books",N1443="publishing/fiction","fiction",N1443="publishing/translations","translations",N1443="music/pop","pop",N1443="music/classical music","classical music",N1443="publishing/nonfiction","nonfiction",N1443="publishing/radio &amp; podcasts","radio &amp; podcasts",N1443="music/world music","world music",N1443="music/metal","metal",N1443="music/jazz","jazz","TRUE","FALSE")</f>
        <v>translations</v>
      </c>
      <c r="S1443" s="5">
        <f t="shared" si="90"/>
        <v>42198.765844907408</v>
      </c>
      <c r="T1443" s="5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88"/>
        <v>0</v>
      </c>
      <c r="P1444" s="24" t="e">
        <f t="shared" si="89"/>
        <v>#DIV/0!</v>
      </c>
      <c r="Q1444" t="str" cm="1">
        <f t="array" ref="Q1444">_xlfn.IFS(N1444="food/small batch","food",N1444="food/restaurants","food",N1444="food/food trucks","food",N1444="theater/spaces","theater",N1444="theater/musical","theater",N1444="theater/plays","theater",N1444="technology/web","technology",N1444="technology/space exploration","technology",N1444="technology/makerspaces","technology",N1444="technology/hardware","technology",N1444="technology/gadgets","technology",N1444="technology/wearables","technology",N1444="film &amp; video/television","film &amp; video",N1444="film &amp; video/animation","film &amp; video",N1444="film &amp; video/science fiction","film &amp; video",N1444="film &amp; video/documentary","film &amp; video",N1444="film &amp; video/drama","film &amp; video",N1444="film &amp; video/shorts","film &amp; video",N1444="games/video games","games",N1444="games/tabletop games","games",N1444="games/mobile games","games",N1444="journalism/audio","journalism",N1444="photography/people","photography",N1444="photography/photobooks","photography",N1444="photography/places","photography",N1444="photography/nature","photography",N1444="music/electronic music","music",N1444="music/rock","music",N1444="music/indie rock","music",N1444="music/faith","music",N1444="publishing/children's books","publishing",N1444="publishing/art books","publishing",N1444="publishing/fiction","publishing",N1444="publishing/translations","publishing",N1444="music/pop","music",N1444="music/classical music","music",N1444="publishing/nonfiction","publishing",N1444="publishing/radio &amp; podcasts","publishing",N1444="music/world music","music",N1444="music/metal","music",N1444="music/jazz","music","TRUE","FALSE")</f>
        <v>publishing</v>
      </c>
      <c r="R1444" t="str" cm="1">
        <f t="array" ref="R1444">_xlfn.IFS(N1444="food/small batch","small batch",N1444="food/restaurants","retaurants",N1444="food/food trucks","food trucks",N1444="theater/spaces","spaces",N1444="theater/musical","musical",N1444="theater/plays","plays",N1444="technology/web","web",N1444="technology/space exploration","space exploration",N1444="technology/makerspaces","makerspaces",N1444="technology/hardware","hardware",N1444="technology/gadgets","gadgets",N1444="technology/wearables","wearables",N1444="film &amp; video/television","television",N1444="film &amp; video/animation","animation",N1444="film &amp; video/science fiction","science fiction",N1444="film &amp; video/documentary","documentary",N1444="film &amp; video/drama","drama",N1444="film &amp; video/shorts","shorts",N1444="games/video games","video games",N1444="games/tabletop games","tabletop games",N1444="games/mobile games","mobile games",N1444="journalism/audio","audio",N1444="photography/people","people",N1444="photography/photobooks","photobooks",N1444="photography/places","places",N1444="photography/nature","nature",N1444="music/electronic music","electronic music",N1444="music/rock","rock",N1444="music/indie rock","indie rock",N1444="music/faith","faith",N1444="publishing/children's books","children's books",N1444="publishing/art books","art books",N1444="publishing/fiction","fiction",N1444="publishing/translations","translations",N1444="music/pop","pop",N1444="music/classical music","classical music",N1444="publishing/nonfiction","nonfiction",N1444="publishing/radio &amp; podcasts","radio &amp; podcasts",N1444="music/world music","world music",N1444="music/metal","metal",N1444="music/jazz","jazz","TRUE","FALSE")</f>
        <v>translations</v>
      </c>
      <c r="S1444" s="5">
        <f t="shared" si="90"/>
        <v>42485.64534722222</v>
      </c>
      <c r="T1444" s="5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88"/>
        <v>0</v>
      </c>
      <c r="P1445" s="24" t="e">
        <f t="shared" si="89"/>
        <v>#DIV/0!</v>
      </c>
      <c r="Q1445" t="str" cm="1">
        <f t="array" ref="Q1445">_xlfn.IFS(N1445="food/small batch","food",N1445="food/restaurants","food",N1445="food/food trucks","food",N1445="theater/spaces","theater",N1445="theater/musical","theater",N1445="theater/plays","theater",N1445="technology/web","technology",N1445="technology/space exploration","technology",N1445="technology/makerspaces","technology",N1445="technology/hardware","technology",N1445="technology/gadgets","technology",N1445="technology/wearables","technology",N1445="film &amp; video/television","film &amp; video",N1445="film &amp; video/animation","film &amp; video",N1445="film &amp; video/science fiction","film &amp; video",N1445="film &amp; video/documentary","film &amp; video",N1445="film &amp; video/drama","film &amp; video",N1445="film &amp; video/shorts","film &amp; video",N1445="games/video games","games",N1445="games/tabletop games","games",N1445="games/mobile games","games",N1445="journalism/audio","journalism",N1445="photography/people","photography",N1445="photography/photobooks","photography",N1445="photography/places","photography",N1445="photography/nature","photography",N1445="music/electronic music","music",N1445="music/rock","music",N1445="music/indie rock","music",N1445="music/faith","music",N1445="publishing/children's books","publishing",N1445="publishing/art books","publishing",N1445="publishing/fiction","publishing",N1445="publishing/translations","publishing",N1445="music/pop","music",N1445="music/classical music","music",N1445="publishing/nonfiction","publishing",N1445="publishing/radio &amp; podcasts","publishing",N1445="music/world music","music",N1445="music/metal","music",N1445="music/jazz","music","TRUE","FALSE")</f>
        <v>publishing</v>
      </c>
      <c r="R1445" t="str" cm="1">
        <f t="array" ref="R1445">_xlfn.IFS(N1445="food/small batch","small batch",N1445="food/restaurants","retaurants",N1445="food/food trucks","food trucks",N1445="theater/spaces","spaces",N1445="theater/musical","musical",N1445="theater/plays","plays",N1445="technology/web","web",N1445="technology/space exploration","space exploration",N1445="technology/makerspaces","makerspaces",N1445="technology/hardware","hardware",N1445="technology/gadgets","gadgets",N1445="technology/wearables","wearables",N1445="film &amp; video/television","television",N1445="film &amp; video/animation","animation",N1445="film &amp; video/science fiction","science fiction",N1445="film &amp; video/documentary","documentary",N1445="film &amp; video/drama","drama",N1445="film &amp; video/shorts","shorts",N1445="games/video games","video games",N1445="games/tabletop games","tabletop games",N1445="games/mobile games","mobile games",N1445="journalism/audio","audio",N1445="photography/people","people",N1445="photography/photobooks","photobooks",N1445="photography/places","places",N1445="photography/nature","nature",N1445="music/electronic music","electronic music",N1445="music/rock","rock",N1445="music/indie rock","indie rock",N1445="music/faith","faith",N1445="publishing/children's books","children's books",N1445="publishing/art books","art books",N1445="publishing/fiction","fiction",N1445="publishing/translations","translations",N1445="music/pop","pop",N1445="music/classical music","classical music",N1445="publishing/nonfiction","nonfiction",N1445="publishing/radio &amp; podcasts","radio &amp; podcasts",N1445="music/world music","world music",N1445="music/metal","metal",N1445="music/jazz","jazz","TRUE","FALSE")</f>
        <v>translations</v>
      </c>
      <c r="S1445" s="5">
        <f t="shared" si="90"/>
        <v>42707.926030092596</v>
      </c>
      <c r="T1445" s="5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88"/>
        <v>0</v>
      </c>
      <c r="P1446" s="24" t="e">
        <f t="shared" si="89"/>
        <v>#DIV/0!</v>
      </c>
      <c r="Q1446" t="str" cm="1">
        <f t="array" ref="Q1446">_xlfn.IFS(N1446="food/small batch","food",N1446="food/restaurants","food",N1446="food/food trucks","food",N1446="theater/spaces","theater",N1446="theater/musical","theater",N1446="theater/plays","theater",N1446="technology/web","technology",N1446="technology/space exploration","technology",N1446="technology/makerspaces","technology",N1446="technology/hardware","technology",N1446="technology/gadgets","technology",N1446="technology/wearables","technology",N1446="film &amp; video/television","film &amp; video",N1446="film &amp; video/animation","film &amp; video",N1446="film &amp; video/science fiction","film &amp; video",N1446="film &amp; video/documentary","film &amp; video",N1446="film &amp; video/drama","film &amp; video",N1446="film &amp; video/shorts","film &amp; video",N1446="games/video games","games",N1446="games/tabletop games","games",N1446="games/mobile games","games",N1446="journalism/audio","journalism",N1446="photography/people","photography",N1446="photography/photobooks","photography",N1446="photography/places","photography",N1446="photography/nature","photography",N1446="music/electronic music","music",N1446="music/rock","music",N1446="music/indie rock","music",N1446="music/faith","music",N1446="publishing/children's books","publishing",N1446="publishing/art books","publishing",N1446="publishing/fiction","publishing",N1446="publishing/translations","publishing",N1446="music/pop","music",N1446="music/classical music","music",N1446="publishing/nonfiction","publishing",N1446="publishing/radio &amp; podcasts","publishing",N1446="music/world music","music",N1446="music/metal","music",N1446="music/jazz","music","TRUE","FALSE")</f>
        <v>publishing</v>
      </c>
      <c r="R1446" t="str" cm="1">
        <f t="array" ref="R1446">_xlfn.IFS(N1446="food/small batch","small batch",N1446="food/restaurants","retaurants",N1446="food/food trucks","food trucks",N1446="theater/spaces","spaces",N1446="theater/musical","musical",N1446="theater/plays","plays",N1446="technology/web","web",N1446="technology/space exploration","space exploration",N1446="technology/makerspaces","makerspaces",N1446="technology/hardware","hardware",N1446="technology/gadgets","gadgets",N1446="technology/wearables","wearables",N1446="film &amp; video/television","television",N1446="film &amp; video/animation","animation",N1446="film &amp; video/science fiction","science fiction",N1446="film &amp; video/documentary","documentary",N1446="film &amp; video/drama","drama",N1446="film &amp; video/shorts","shorts",N1446="games/video games","video games",N1446="games/tabletop games","tabletop games",N1446="games/mobile games","mobile games",N1446="journalism/audio","audio",N1446="photography/people","people",N1446="photography/photobooks","photobooks",N1446="photography/places","places",N1446="photography/nature","nature",N1446="music/electronic music","electronic music",N1446="music/rock","rock",N1446="music/indie rock","indie rock",N1446="music/faith","faith",N1446="publishing/children's books","children's books",N1446="publishing/art books","art books",N1446="publishing/fiction","fiction",N1446="publishing/translations","translations",N1446="music/pop","pop",N1446="music/classical music","classical music",N1446="publishing/nonfiction","nonfiction",N1446="publishing/radio &amp; podcasts","radio &amp; podcasts",N1446="music/world music","world music",N1446="music/metal","metal",N1446="music/jazz","jazz","TRUE","FALSE")</f>
        <v>translations</v>
      </c>
      <c r="S1446" s="5">
        <f t="shared" si="90"/>
        <v>42199.873402777783</v>
      </c>
      <c r="T1446" s="5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88"/>
        <v>0</v>
      </c>
      <c r="P1447" s="24" t="e">
        <f t="shared" si="89"/>
        <v>#DIV/0!</v>
      </c>
      <c r="Q1447" t="str" cm="1">
        <f t="array" ref="Q1447">_xlfn.IFS(N1447="food/small batch","food",N1447="food/restaurants","food",N1447="food/food trucks","food",N1447="theater/spaces","theater",N1447="theater/musical","theater",N1447="theater/plays","theater",N1447="technology/web","technology",N1447="technology/space exploration","technology",N1447="technology/makerspaces","technology",N1447="technology/hardware","technology",N1447="technology/gadgets","technology",N1447="technology/wearables","technology",N1447="film &amp; video/television","film &amp; video",N1447="film &amp; video/animation","film &amp; video",N1447="film &amp; video/science fiction","film &amp; video",N1447="film &amp; video/documentary","film &amp; video",N1447="film &amp; video/drama","film &amp; video",N1447="film &amp; video/shorts","film &amp; video",N1447="games/video games","games",N1447="games/tabletop games","games",N1447="games/mobile games","games",N1447="journalism/audio","journalism",N1447="photography/people","photography",N1447="photography/photobooks","photography",N1447="photography/places","photography",N1447="photography/nature","photography",N1447="music/electronic music","music",N1447="music/rock","music",N1447="music/indie rock","music",N1447="music/faith","music",N1447="publishing/children's books","publishing",N1447="publishing/art books","publishing",N1447="publishing/fiction","publishing",N1447="publishing/translations","publishing",N1447="music/pop","music",N1447="music/classical music","music",N1447="publishing/nonfiction","publishing",N1447="publishing/radio &amp; podcasts","publishing",N1447="music/world music","music",N1447="music/metal","music",N1447="music/jazz","music","TRUE","FALSE")</f>
        <v>publishing</v>
      </c>
      <c r="R1447" t="str" cm="1">
        <f t="array" ref="R1447">_xlfn.IFS(N1447="food/small batch","small batch",N1447="food/restaurants","retaurants",N1447="food/food trucks","food trucks",N1447="theater/spaces","spaces",N1447="theater/musical","musical",N1447="theater/plays","plays",N1447="technology/web","web",N1447="technology/space exploration","space exploration",N1447="technology/makerspaces","makerspaces",N1447="technology/hardware","hardware",N1447="technology/gadgets","gadgets",N1447="technology/wearables","wearables",N1447="film &amp; video/television","television",N1447="film &amp; video/animation","animation",N1447="film &amp; video/science fiction","science fiction",N1447="film &amp; video/documentary","documentary",N1447="film &amp; video/drama","drama",N1447="film &amp; video/shorts","shorts",N1447="games/video games","video games",N1447="games/tabletop games","tabletop games",N1447="games/mobile games","mobile games",N1447="journalism/audio","audio",N1447="photography/people","people",N1447="photography/photobooks","photobooks",N1447="photography/places","places",N1447="photography/nature","nature",N1447="music/electronic music","electronic music",N1447="music/rock","rock",N1447="music/indie rock","indie rock",N1447="music/faith","faith",N1447="publishing/children's books","children's books",N1447="publishing/art books","art books",N1447="publishing/fiction","fiction",N1447="publishing/translations","translations",N1447="music/pop","pop",N1447="music/classical music","classical music",N1447="publishing/nonfiction","nonfiction",N1447="publishing/radio &amp; podcasts","radio &amp; podcasts",N1447="music/world music","world music",N1447="music/metal","metal",N1447="music/jazz","jazz","TRUE","FALSE")</f>
        <v>translations</v>
      </c>
      <c r="S1447" s="5">
        <f t="shared" si="90"/>
        <v>42139.542303240742</v>
      </c>
      <c r="T1447" s="5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88"/>
        <v>0</v>
      </c>
      <c r="P1448" s="24" t="e">
        <f t="shared" si="89"/>
        <v>#DIV/0!</v>
      </c>
      <c r="Q1448" t="str" cm="1">
        <f t="array" ref="Q1448">_xlfn.IFS(N1448="food/small batch","food",N1448="food/restaurants","food",N1448="food/food trucks","food",N1448="theater/spaces","theater",N1448="theater/musical","theater",N1448="theater/plays","theater",N1448="technology/web","technology",N1448="technology/space exploration","technology",N1448="technology/makerspaces","technology",N1448="technology/hardware","technology",N1448="technology/gadgets","technology",N1448="technology/wearables","technology",N1448="film &amp; video/television","film &amp; video",N1448="film &amp; video/animation","film &amp; video",N1448="film &amp; video/science fiction","film &amp; video",N1448="film &amp; video/documentary","film &amp; video",N1448="film &amp; video/drama","film &amp; video",N1448="film &amp; video/shorts","film &amp; video",N1448="games/video games","games",N1448="games/tabletop games","games",N1448="games/mobile games","games",N1448="journalism/audio","journalism",N1448="photography/people","photography",N1448="photography/photobooks","photography",N1448="photography/places","photography",N1448="photography/nature","photography",N1448="music/electronic music","music",N1448="music/rock","music",N1448="music/indie rock","music",N1448="music/faith","music",N1448="publishing/children's books","publishing",N1448="publishing/art books","publishing",N1448="publishing/fiction","publishing",N1448="publishing/translations","publishing",N1448="music/pop","music",N1448="music/classical music","music",N1448="publishing/nonfiction","publishing",N1448="publishing/radio &amp; podcasts","publishing",N1448="music/world music","music",N1448="music/metal","music",N1448="music/jazz","music","TRUE","FALSE")</f>
        <v>publishing</v>
      </c>
      <c r="R1448" t="str" cm="1">
        <f t="array" ref="R1448">_xlfn.IFS(N1448="food/small batch","small batch",N1448="food/restaurants","retaurants",N1448="food/food trucks","food trucks",N1448="theater/spaces","spaces",N1448="theater/musical","musical",N1448="theater/plays","plays",N1448="technology/web","web",N1448="technology/space exploration","space exploration",N1448="technology/makerspaces","makerspaces",N1448="technology/hardware","hardware",N1448="technology/gadgets","gadgets",N1448="technology/wearables","wearables",N1448="film &amp; video/television","television",N1448="film &amp; video/animation","animation",N1448="film &amp; video/science fiction","science fiction",N1448="film &amp; video/documentary","documentary",N1448="film &amp; video/drama","drama",N1448="film &amp; video/shorts","shorts",N1448="games/video games","video games",N1448="games/tabletop games","tabletop games",N1448="games/mobile games","mobile games",N1448="journalism/audio","audio",N1448="photography/people","people",N1448="photography/photobooks","photobooks",N1448="photography/places","places",N1448="photography/nature","nature",N1448="music/electronic music","electronic music",N1448="music/rock","rock",N1448="music/indie rock","indie rock",N1448="music/faith","faith",N1448="publishing/children's books","children's books",N1448="publishing/art books","art books",N1448="publishing/fiction","fiction",N1448="publishing/translations","translations",N1448="music/pop","pop",N1448="music/classical music","classical music",N1448="publishing/nonfiction","nonfiction",N1448="publishing/radio &amp; podcasts","radio &amp; podcasts",N1448="music/world music","world music",N1448="music/metal","metal",N1448="music/jazz","jazz","TRUE","FALSE")</f>
        <v>translations</v>
      </c>
      <c r="S1448" s="5">
        <f t="shared" si="90"/>
        <v>42461.447662037041</v>
      </c>
      <c r="T1448" s="5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88"/>
        <v>1.4999999999999999E-2</v>
      </c>
      <c r="P1449" s="24">
        <f t="shared" si="89"/>
        <v>25</v>
      </c>
      <c r="Q1449" t="str" cm="1">
        <f t="array" ref="Q1449">_xlfn.IFS(N1449="food/small batch","food",N1449="food/restaurants","food",N1449="food/food trucks","food",N1449="theater/spaces","theater",N1449="theater/musical","theater",N1449="theater/plays","theater",N1449="technology/web","technology",N1449="technology/space exploration","technology",N1449="technology/makerspaces","technology",N1449="technology/hardware","technology",N1449="technology/gadgets","technology",N1449="technology/wearables","technology",N1449="film &amp; video/television","film &amp; video",N1449="film &amp; video/animation","film &amp; video",N1449="film &amp; video/science fiction","film &amp; video",N1449="film &amp; video/documentary","film &amp; video",N1449="film &amp; video/drama","film &amp; video",N1449="film &amp; video/shorts","film &amp; video",N1449="games/video games","games",N1449="games/tabletop games","games",N1449="games/mobile games","games",N1449="journalism/audio","journalism",N1449="photography/people","photography",N1449="photography/photobooks","photography",N1449="photography/places","photography",N1449="photography/nature","photography",N1449="music/electronic music","music",N1449="music/rock","music",N1449="music/indie rock","music",N1449="music/faith","music",N1449="publishing/children's books","publishing",N1449="publishing/art books","publishing",N1449="publishing/fiction","publishing",N1449="publishing/translations","publishing",N1449="music/pop","music",N1449="music/classical music","music",N1449="publishing/nonfiction","publishing",N1449="publishing/radio &amp; podcasts","publishing",N1449="music/world music","music",N1449="music/metal","music",N1449="music/jazz","music","TRUE","FALSE")</f>
        <v>publishing</v>
      </c>
      <c r="R1449" t="str" cm="1">
        <f t="array" ref="R1449">_xlfn.IFS(N1449="food/small batch","small batch",N1449="food/restaurants","retaurants",N1449="food/food trucks","food trucks",N1449="theater/spaces","spaces",N1449="theater/musical","musical",N1449="theater/plays","plays",N1449="technology/web","web",N1449="technology/space exploration","space exploration",N1449="technology/makerspaces","makerspaces",N1449="technology/hardware","hardware",N1449="technology/gadgets","gadgets",N1449="technology/wearables","wearables",N1449="film &amp; video/television","television",N1449="film &amp; video/animation","animation",N1449="film &amp; video/science fiction","science fiction",N1449="film &amp; video/documentary","documentary",N1449="film &amp; video/drama","drama",N1449="film &amp; video/shorts","shorts",N1449="games/video games","video games",N1449="games/tabletop games","tabletop games",N1449="games/mobile games","mobile games",N1449="journalism/audio","audio",N1449="photography/people","people",N1449="photography/photobooks","photobooks",N1449="photography/places","places",N1449="photography/nature","nature",N1449="music/electronic music","electronic music",N1449="music/rock","rock",N1449="music/indie rock","indie rock",N1449="music/faith","faith",N1449="publishing/children's books","children's books",N1449="publishing/art books","art books",N1449="publishing/fiction","fiction",N1449="publishing/translations","translations",N1449="music/pop","pop",N1449="music/classical music","classical music",N1449="publishing/nonfiction","nonfiction",N1449="publishing/radio &amp; podcasts","radio &amp; podcasts",N1449="music/world music","world music",N1449="music/metal","metal",N1449="music/jazz","jazz","TRUE","FALSE")</f>
        <v>translations</v>
      </c>
      <c r="S1449" s="5">
        <f t="shared" si="90"/>
        <v>42529.730717592596</v>
      </c>
      <c r="T1449" s="5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88"/>
        <v>0</v>
      </c>
      <c r="P1450" s="24" t="e">
        <f t="shared" si="89"/>
        <v>#DIV/0!</v>
      </c>
      <c r="Q1450" t="str" cm="1">
        <f t="array" ref="Q1450">_xlfn.IFS(N1450="food/small batch","food",N1450="food/restaurants","food",N1450="food/food trucks","food",N1450="theater/spaces","theater",N1450="theater/musical","theater",N1450="theater/plays","theater",N1450="technology/web","technology",N1450="technology/space exploration","technology",N1450="technology/makerspaces","technology",N1450="technology/hardware","technology",N1450="technology/gadgets","technology",N1450="technology/wearables","technology",N1450="film &amp; video/television","film &amp; video",N1450="film &amp; video/animation","film &amp; video",N1450="film &amp; video/science fiction","film &amp; video",N1450="film &amp; video/documentary","film &amp; video",N1450="film &amp; video/drama","film &amp; video",N1450="film &amp; video/shorts","film &amp; video",N1450="games/video games","games",N1450="games/tabletop games","games",N1450="games/mobile games","games",N1450="journalism/audio","journalism",N1450="photography/people","photography",N1450="photography/photobooks","photography",N1450="photography/places","photography",N1450="photography/nature","photography",N1450="music/electronic music","music",N1450="music/rock","music",N1450="music/indie rock","music",N1450="music/faith","music",N1450="publishing/children's books","publishing",N1450="publishing/art books","publishing",N1450="publishing/fiction","publishing",N1450="publishing/translations","publishing",N1450="music/pop","music",N1450="music/classical music","music",N1450="publishing/nonfiction","publishing",N1450="publishing/radio &amp; podcasts","publishing",N1450="music/world music","music",N1450="music/metal","music",N1450="music/jazz","music","TRUE","FALSE")</f>
        <v>publishing</v>
      </c>
      <c r="R1450" t="str" cm="1">
        <f t="array" ref="R1450">_xlfn.IFS(N1450="food/small batch","small batch",N1450="food/restaurants","retaurants",N1450="food/food trucks","food trucks",N1450="theater/spaces","spaces",N1450="theater/musical","musical",N1450="theater/plays","plays",N1450="technology/web","web",N1450="technology/space exploration","space exploration",N1450="technology/makerspaces","makerspaces",N1450="technology/hardware","hardware",N1450="technology/gadgets","gadgets",N1450="technology/wearables","wearables",N1450="film &amp; video/television","television",N1450="film &amp; video/animation","animation",N1450="film &amp; video/science fiction","science fiction",N1450="film &amp; video/documentary","documentary",N1450="film &amp; video/drama","drama",N1450="film &amp; video/shorts","shorts",N1450="games/video games","video games",N1450="games/tabletop games","tabletop games",N1450="games/mobile games","mobile games",N1450="journalism/audio","audio",N1450="photography/people","people",N1450="photography/photobooks","photobooks",N1450="photography/places","places",N1450="photography/nature","nature",N1450="music/electronic music","electronic music",N1450="music/rock","rock",N1450="music/indie rock","indie rock",N1450="music/faith","faith",N1450="publishing/children's books","children's books",N1450="publishing/art books","art books",N1450="publishing/fiction","fiction",N1450="publishing/translations","translations",N1450="music/pop","pop",N1450="music/classical music","classical music",N1450="publishing/nonfiction","nonfiction",N1450="publishing/radio &amp; podcasts","radio &amp; podcasts",N1450="music/world music","world music",N1450="music/metal","metal",N1450="music/jazz","jazz","TRUE","FALSE")</f>
        <v>translations</v>
      </c>
      <c r="S1450" s="5">
        <f t="shared" si="90"/>
        <v>42115.936550925922</v>
      </c>
      <c r="T1450" s="5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88"/>
        <v>0</v>
      </c>
      <c r="P1451" s="24" t="e">
        <f t="shared" si="89"/>
        <v>#DIV/0!</v>
      </c>
      <c r="Q1451" t="str" cm="1">
        <f t="array" ref="Q1451">_xlfn.IFS(N1451="food/small batch","food",N1451="food/restaurants","food",N1451="food/food trucks","food",N1451="theater/spaces","theater",N1451="theater/musical","theater",N1451="theater/plays","theater",N1451="technology/web","technology",N1451="technology/space exploration","technology",N1451="technology/makerspaces","technology",N1451="technology/hardware","technology",N1451="technology/gadgets","technology",N1451="technology/wearables","technology",N1451="film &amp; video/television","film &amp; video",N1451="film &amp; video/animation","film &amp; video",N1451="film &amp; video/science fiction","film &amp; video",N1451="film &amp; video/documentary","film &amp; video",N1451="film &amp; video/drama","film &amp; video",N1451="film &amp; video/shorts","film &amp; video",N1451="games/video games","games",N1451="games/tabletop games","games",N1451="games/mobile games","games",N1451="journalism/audio","journalism",N1451="photography/people","photography",N1451="photography/photobooks","photography",N1451="photography/places","photography",N1451="photography/nature","photography",N1451="music/electronic music","music",N1451="music/rock","music",N1451="music/indie rock","music",N1451="music/faith","music",N1451="publishing/children's books","publishing",N1451="publishing/art books","publishing",N1451="publishing/fiction","publishing",N1451="publishing/translations","publishing",N1451="music/pop","music",N1451="music/classical music","music",N1451="publishing/nonfiction","publishing",N1451="publishing/radio &amp; podcasts","publishing",N1451="music/world music","music",N1451="music/metal","music",N1451="music/jazz","music","TRUE","FALSE")</f>
        <v>publishing</v>
      </c>
      <c r="R1451" t="str" cm="1">
        <f t="array" ref="R1451">_xlfn.IFS(N1451="food/small batch","small batch",N1451="food/restaurants","retaurants",N1451="food/food trucks","food trucks",N1451="theater/spaces","spaces",N1451="theater/musical","musical",N1451="theater/plays","plays",N1451="technology/web","web",N1451="technology/space exploration","space exploration",N1451="technology/makerspaces","makerspaces",N1451="technology/hardware","hardware",N1451="technology/gadgets","gadgets",N1451="technology/wearables","wearables",N1451="film &amp; video/television","television",N1451="film &amp; video/animation","animation",N1451="film &amp; video/science fiction","science fiction",N1451="film &amp; video/documentary","documentary",N1451="film &amp; video/drama","drama",N1451="film &amp; video/shorts","shorts",N1451="games/video games","video games",N1451="games/tabletop games","tabletop games",N1451="games/mobile games","mobile games",N1451="journalism/audio","audio",N1451="photography/people","people",N1451="photography/photobooks","photobooks",N1451="photography/places","places",N1451="photography/nature","nature",N1451="music/electronic music","electronic music",N1451="music/rock","rock",N1451="music/indie rock","indie rock",N1451="music/faith","faith",N1451="publishing/children's books","children's books",N1451="publishing/art books","art books",N1451="publishing/fiction","fiction",N1451="publishing/translations","translations",N1451="music/pop","pop",N1451="music/classical music","classical music",N1451="publishing/nonfiction","nonfiction",N1451="publishing/radio &amp; podcasts","radio &amp; podcasts",N1451="music/world music","world music",N1451="music/metal","metal",N1451="music/jazz","jazz","TRUE","FALSE")</f>
        <v>translations</v>
      </c>
      <c r="S1451" s="5">
        <f t="shared" si="90"/>
        <v>42086.811400462961</v>
      </c>
      <c r="T1451" s="5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88"/>
        <v>1E-3</v>
      </c>
      <c r="P1452" s="24">
        <f t="shared" si="89"/>
        <v>1</v>
      </c>
      <c r="Q1452" t="str" cm="1">
        <f t="array" ref="Q1452">_xlfn.IFS(N1452="food/small batch","food",N1452="food/restaurants","food",N1452="food/food trucks","food",N1452="theater/spaces","theater",N1452="theater/musical","theater",N1452="theater/plays","theater",N1452="technology/web","technology",N1452="technology/space exploration","technology",N1452="technology/makerspaces","technology",N1452="technology/hardware","technology",N1452="technology/gadgets","technology",N1452="technology/wearables","technology",N1452="film &amp; video/television","film &amp; video",N1452="film &amp; video/animation","film &amp; video",N1452="film &amp; video/science fiction","film &amp; video",N1452="film &amp; video/documentary","film &amp; video",N1452="film &amp; video/drama","film &amp; video",N1452="film &amp; video/shorts","film &amp; video",N1452="games/video games","games",N1452="games/tabletop games","games",N1452="games/mobile games","games",N1452="journalism/audio","journalism",N1452="photography/people","photography",N1452="photography/photobooks","photography",N1452="photography/places","photography",N1452="photography/nature","photography",N1452="music/electronic music","music",N1452="music/rock","music",N1452="music/indie rock","music",N1452="music/faith","music",N1452="publishing/children's books","publishing",N1452="publishing/art books","publishing",N1452="publishing/fiction","publishing",N1452="publishing/translations","publishing",N1452="music/pop","music",N1452="music/classical music","music",N1452="publishing/nonfiction","publishing",N1452="publishing/radio &amp; podcasts","publishing",N1452="music/world music","music",N1452="music/metal","music",N1452="music/jazz","music","TRUE","FALSE")</f>
        <v>publishing</v>
      </c>
      <c r="R1452" t="str" cm="1">
        <f t="array" ref="R1452">_xlfn.IFS(N1452="food/small batch","small batch",N1452="food/restaurants","retaurants",N1452="food/food trucks","food trucks",N1452="theater/spaces","spaces",N1452="theater/musical","musical",N1452="theater/plays","plays",N1452="technology/web","web",N1452="technology/space exploration","space exploration",N1452="technology/makerspaces","makerspaces",N1452="technology/hardware","hardware",N1452="technology/gadgets","gadgets",N1452="technology/wearables","wearables",N1452="film &amp; video/television","television",N1452="film &amp; video/animation","animation",N1452="film &amp; video/science fiction","science fiction",N1452="film &amp; video/documentary","documentary",N1452="film &amp; video/drama","drama",N1452="film &amp; video/shorts","shorts",N1452="games/video games","video games",N1452="games/tabletop games","tabletop games",N1452="games/mobile games","mobile games",N1452="journalism/audio","audio",N1452="photography/people","people",N1452="photography/photobooks","photobooks",N1452="photography/places","places",N1452="photography/nature","nature",N1452="music/electronic music","electronic music",N1452="music/rock","rock",N1452="music/indie rock","indie rock",N1452="music/faith","faith",N1452="publishing/children's books","children's books",N1452="publishing/art books","art books",N1452="publishing/fiction","fiction",N1452="publishing/translations","translations",N1452="music/pop","pop",N1452="music/classical music","classical music",N1452="publishing/nonfiction","nonfiction",N1452="publishing/radio &amp; podcasts","radio &amp; podcasts",N1452="music/world music","world music",N1452="music/metal","metal",N1452="music/jazz","jazz","TRUE","FALSE")</f>
        <v>translations</v>
      </c>
      <c r="S1452" s="5">
        <f t="shared" si="90"/>
        <v>42390.171261574069</v>
      </c>
      <c r="T1452" s="5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88"/>
        <v>1.0554089709762533E-2</v>
      </c>
      <c r="P1453" s="24">
        <f t="shared" si="89"/>
        <v>1</v>
      </c>
      <c r="Q1453" t="str" cm="1">
        <f t="array" ref="Q1453">_xlfn.IFS(N1453="food/small batch","food",N1453="food/restaurants","food",N1453="food/food trucks","food",N1453="theater/spaces","theater",N1453="theater/musical","theater",N1453="theater/plays","theater",N1453="technology/web","technology",N1453="technology/space exploration","technology",N1453="technology/makerspaces","technology",N1453="technology/hardware","technology",N1453="technology/gadgets","technology",N1453="technology/wearables","technology",N1453="film &amp; video/television","film &amp; video",N1453="film &amp; video/animation","film &amp; video",N1453="film &amp; video/science fiction","film &amp; video",N1453="film &amp; video/documentary","film &amp; video",N1453="film &amp; video/drama","film &amp; video",N1453="film &amp; video/shorts","film &amp; video",N1453="games/video games","games",N1453="games/tabletop games","games",N1453="games/mobile games","games",N1453="journalism/audio","journalism",N1453="photography/people","photography",N1453="photography/photobooks","photography",N1453="photography/places","photography",N1453="photography/nature","photography",N1453="music/electronic music","music",N1453="music/rock","music",N1453="music/indie rock","music",N1453="music/faith","music",N1453="publishing/children's books","publishing",N1453="publishing/art books","publishing",N1453="publishing/fiction","publishing",N1453="publishing/translations","publishing",N1453="music/pop","music",N1453="music/classical music","music",N1453="publishing/nonfiction","publishing",N1453="publishing/radio &amp; podcasts","publishing",N1453="music/world music","music",N1453="music/metal","music",N1453="music/jazz","music","TRUE","FALSE")</f>
        <v>publishing</v>
      </c>
      <c r="R1453" t="str" cm="1">
        <f t="array" ref="R1453">_xlfn.IFS(N1453="food/small batch","small batch",N1453="food/restaurants","retaurants",N1453="food/food trucks","food trucks",N1453="theater/spaces","spaces",N1453="theater/musical","musical",N1453="theater/plays","plays",N1453="technology/web","web",N1453="technology/space exploration","space exploration",N1453="technology/makerspaces","makerspaces",N1453="technology/hardware","hardware",N1453="technology/gadgets","gadgets",N1453="technology/wearables","wearables",N1453="film &amp; video/television","television",N1453="film &amp; video/animation","animation",N1453="film &amp; video/science fiction","science fiction",N1453="film &amp; video/documentary","documentary",N1453="film &amp; video/drama","drama",N1453="film &amp; video/shorts","shorts",N1453="games/video games","video games",N1453="games/tabletop games","tabletop games",N1453="games/mobile games","mobile games",N1453="journalism/audio","audio",N1453="photography/people","people",N1453="photography/photobooks","photobooks",N1453="photography/places","places",N1453="photography/nature","nature",N1453="music/electronic music","electronic music",N1453="music/rock","rock",N1453="music/indie rock","indie rock",N1453="music/faith","faith",N1453="publishing/children's books","children's books",N1453="publishing/art books","art books",N1453="publishing/fiction","fiction",N1453="publishing/translations","translations",N1453="music/pop","pop",N1453="music/classical music","classical music",N1453="publishing/nonfiction","nonfiction",N1453="publishing/radio &amp; podcasts","radio &amp; podcasts",N1453="music/world music","world music",N1453="music/metal","metal",N1453="music/jazz","jazz","TRUE","FALSE")</f>
        <v>translations</v>
      </c>
      <c r="S1453" s="5">
        <f t="shared" si="90"/>
        <v>41931.959016203706</v>
      </c>
      <c r="T1453" s="5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88"/>
        <v>0</v>
      </c>
      <c r="P1454" s="24" t="e">
        <f t="shared" si="89"/>
        <v>#DIV/0!</v>
      </c>
      <c r="Q1454" t="str" cm="1">
        <f t="array" ref="Q1454">_xlfn.IFS(N1454="food/small batch","food",N1454="food/restaurants","food",N1454="food/food trucks","food",N1454="theater/spaces","theater",N1454="theater/musical","theater",N1454="theater/plays","theater",N1454="technology/web","technology",N1454="technology/space exploration","technology",N1454="technology/makerspaces","technology",N1454="technology/hardware","technology",N1454="technology/gadgets","technology",N1454="technology/wearables","technology",N1454="film &amp; video/television","film &amp; video",N1454="film &amp; video/animation","film &amp; video",N1454="film &amp; video/science fiction","film &amp; video",N1454="film &amp; video/documentary","film &amp; video",N1454="film &amp; video/drama","film &amp; video",N1454="film &amp; video/shorts","film &amp; video",N1454="games/video games","games",N1454="games/tabletop games","games",N1454="games/mobile games","games",N1454="journalism/audio","journalism",N1454="photography/people","photography",N1454="photography/photobooks","photography",N1454="photography/places","photography",N1454="photography/nature","photography",N1454="music/electronic music","music",N1454="music/rock","music",N1454="music/indie rock","music",N1454="music/faith","music",N1454="publishing/children's books","publishing",N1454="publishing/art books","publishing",N1454="publishing/fiction","publishing",N1454="publishing/translations","publishing",N1454="music/pop","music",N1454="music/classical music","music",N1454="publishing/nonfiction","publishing",N1454="publishing/radio &amp; podcasts","publishing",N1454="music/world music","music",N1454="music/metal","music",N1454="music/jazz","music","TRUE","FALSE")</f>
        <v>publishing</v>
      </c>
      <c r="R1454" t="str" cm="1">
        <f t="array" ref="R1454">_xlfn.IFS(N1454="food/small batch","small batch",N1454="food/restaurants","retaurants",N1454="food/food trucks","food trucks",N1454="theater/spaces","spaces",N1454="theater/musical","musical",N1454="theater/plays","plays",N1454="technology/web","web",N1454="technology/space exploration","space exploration",N1454="technology/makerspaces","makerspaces",N1454="technology/hardware","hardware",N1454="technology/gadgets","gadgets",N1454="technology/wearables","wearables",N1454="film &amp; video/television","television",N1454="film &amp; video/animation","animation",N1454="film &amp; video/science fiction","science fiction",N1454="film &amp; video/documentary","documentary",N1454="film &amp; video/drama","drama",N1454="film &amp; video/shorts","shorts",N1454="games/video games","video games",N1454="games/tabletop games","tabletop games",N1454="games/mobile games","mobile games",N1454="journalism/audio","audio",N1454="photography/people","people",N1454="photography/photobooks","photobooks",N1454="photography/places","places",N1454="photography/nature","nature",N1454="music/electronic music","electronic music",N1454="music/rock","rock",N1454="music/indie rock","indie rock",N1454="music/faith","faith",N1454="publishing/children's books","children's books",N1454="publishing/art books","art books",N1454="publishing/fiction","fiction",N1454="publishing/translations","translations",N1454="music/pop","pop",N1454="music/classical music","classical music",N1454="publishing/nonfiction","nonfiction",N1454="publishing/radio &amp; podcasts","radio &amp; podcasts",N1454="music/world music","world music",N1454="music/metal","metal",N1454="music/jazz","jazz","TRUE","FALSE")</f>
        <v>translations</v>
      </c>
      <c r="S1454" s="5">
        <f t="shared" si="90"/>
        <v>41818.703275462962</v>
      </c>
      <c r="T1454" s="5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88"/>
        <v>0</v>
      </c>
      <c r="P1455" s="24" t="e">
        <f t="shared" si="89"/>
        <v>#DIV/0!</v>
      </c>
      <c r="Q1455" t="str" cm="1">
        <f t="array" ref="Q1455">_xlfn.IFS(N1455="food/small batch","food",N1455="food/restaurants","food",N1455="food/food trucks","food",N1455="theater/spaces","theater",N1455="theater/musical","theater",N1455="theater/plays","theater",N1455="technology/web","technology",N1455="technology/space exploration","technology",N1455="technology/makerspaces","technology",N1455="technology/hardware","technology",N1455="technology/gadgets","technology",N1455="technology/wearables","technology",N1455="film &amp; video/television","film &amp; video",N1455="film &amp; video/animation","film &amp; video",N1455="film &amp; video/science fiction","film &amp; video",N1455="film &amp; video/documentary","film &amp; video",N1455="film &amp; video/drama","film &amp; video",N1455="film &amp; video/shorts","film &amp; video",N1455="games/video games","games",N1455="games/tabletop games","games",N1455="games/mobile games","games",N1455="journalism/audio","journalism",N1455="photography/people","photography",N1455="photography/photobooks","photography",N1455="photography/places","photography",N1455="photography/nature","photography",N1455="music/electronic music","music",N1455="music/rock","music",N1455="music/indie rock","music",N1455="music/faith","music",N1455="publishing/children's books","publishing",N1455="publishing/art books","publishing",N1455="publishing/fiction","publishing",N1455="publishing/translations","publishing",N1455="music/pop","music",N1455="music/classical music","music",N1455="publishing/nonfiction","publishing",N1455="publishing/radio &amp; podcasts","publishing",N1455="music/world music","music",N1455="music/metal","music",N1455="music/jazz","music","TRUE","FALSE")</f>
        <v>publishing</v>
      </c>
      <c r="R1455" t="str" cm="1">
        <f t="array" ref="R1455">_xlfn.IFS(N1455="food/small batch","small batch",N1455="food/restaurants","retaurants",N1455="food/food trucks","food trucks",N1455="theater/spaces","spaces",N1455="theater/musical","musical",N1455="theater/plays","plays",N1455="technology/web","web",N1455="technology/space exploration","space exploration",N1455="technology/makerspaces","makerspaces",N1455="technology/hardware","hardware",N1455="technology/gadgets","gadgets",N1455="technology/wearables","wearables",N1455="film &amp; video/television","television",N1455="film &amp; video/animation","animation",N1455="film &amp; video/science fiction","science fiction",N1455="film &amp; video/documentary","documentary",N1455="film &amp; video/drama","drama",N1455="film &amp; video/shorts","shorts",N1455="games/video games","video games",N1455="games/tabletop games","tabletop games",N1455="games/mobile games","mobile games",N1455="journalism/audio","audio",N1455="photography/people","people",N1455="photography/photobooks","photobooks",N1455="photography/places","places",N1455="photography/nature","nature",N1455="music/electronic music","electronic music",N1455="music/rock","rock",N1455="music/indie rock","indie rock",N1455="music/faith","faith",N1455="publishing/children's books","children's books",N1455="publishing/art books","art books",N1455="publishing/fiction","fiction",N1455="publishing/translations","translations",N1455="music/pop","pop",N1455="music/classical music","classical music",N1455="publishing/nonfiction","nonfiction",N1455="publishing/radio &amp; podcasts","radio &amp; podcasts",N1455="music/world music","world music",N1455="music/metal","metal",N1455="music/jazz","jazz","TRUE","FALSE")</f>
        <v>translations</v>
      </c>
      <c r="S1455" s="5">
        <f t="shared" si="90"/>
        <v>42795.696145833332</v>
      </c>
      <c r="T1455" s="5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88"/>
        <v>0.85714285714285721</v>
      </c>
      <c r="P1456" s="24">
        <f t="shared" si="89"/>
        <v>15</v>
      </c>
      <c r="Q1456" t="str" cm="1">
        <f t="array" ref="Q1456">_xlfn.IFS(N1456="food/small batch","food",N1456="food/restaurants","food",N1456="food/food trucks","food",N1456="theater/spaces","theater",N1456="theater/musical","theater",N1456="theater/plays","theater",N1456="technology/web","technology",N1456="technology/space exploration","technology",N1456="technology/makerspaces","technology",N1456="technology/hardware","technology",N1456="technology/gadgets","technology",N1456="technology/wearables","technology",N1456="film &amp; video/television","film &amp; video",N1456="film &amp; video/animation","film &amp; video",N1456="film &amp; video/science fiction","film &amp; video",N1456="film &amp; video/documentary","film &amp; video",N1456="film &amp; video/drama","film &amp; video",N1456="film &amp; video/shorts","film &amp; video",N1456="games/video games","games",N1456="games/tabletop games","games",N1456="games/mobile games","games",N1456="journalism/audio","journalism",N1456="photography/people","photography",N1456="photography/photobooks","photography",N1456="photography/places","photography",N1456="photography/nature","photography",N1456="music/electronic music","music",N1456="music/rock","music",N1456="music/indie rock","music",N1456="music/faith","music",N1456="publishing/children's books","publishing",N1456="publishing/art books","publishing",N1456="publishing/fiction","publishing",N1456="publishing/translations","publishing",N1456="music/pop","music",N1456="music/classical music","music",N1456="publishing/nonfiction","publishing",N1456="publishing/radio &amp; podcasts","publishing",N1456="music/world music","music",N1456="music/metal","music",N1456="music/jazz","music","TRUE","FALSE")</f>
        <v>publishing</v>
      </c>
      <c r="R1456" t="str" cm="1">
        <f t="array" ref="R1456">_xlfn.IFS(N1456="food/small batch","small batch",N1456="food/restaurants","retaurants",N1456="food/food trucks","food trucks",N1456="theater/spaces","spaces",N1456="theater/musical","musical",N1456="theater/plays","plays",N1456="technology/web","web",N1456="technology/space exploration","space exploration",N1456="technology/makerspaces","makerspaces",N1456="technology/hardware","hardware",N1456="technology/gadgets","gadgets",N1456="technology/wearables","wearables",N1456="film &amp; video/television","television",N1456="film &amp; video/animation","animation",N1456="film &amp; video/science fiction","science fiction",N1456="film &amp; video/documentary","documentary",N1456="film &amp; video/drama","drama",N1456="film &amp; video/shorts","shorts",N1456="games/video games","video games",N1456="games/tabletop games","tabletop games",N1456="games/mobile games","mobile games",N1456="journalism/audio","audio",N1456="photography/people","people",N1456="photography/photobooks","photobooks",N1456="photography/places","places",N1456="photography/nature","nature",N1456="music/electronic music","electronic music",N1456="music/rock","rock",N1456="music/indie rock","indie rock",N1456="music/faith","faith",N1456="publishing/children's books","children's books",N1456="publishing/art books","art books",N1456="publishing/fiction","fiction",N1456="publishing/translations","translations",N1456="music/pop","pop",N1456="music/classical music","classical music",N1456="publishing/nonfiction","nonfiction",N1456="publishing/radio &amp; podcasts","radio &amp; podcasts",N1456="music/world music","world music",N1456="music/metal","metal",N1456="music/jazz","jazz","TRUE","FALSE")</f>
        <v>translations</v>
      </c>
      <c r="S1456" s="5">
        <f t="shared" si="90"/>
        <v>42463.866666666669</v>
      </c>
      <c r="T1456" s="5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88"/>
        <v>10.5</v>
      </c>
      <c r="P1457" s="24">
        <f t="shared" si="89"/>
        <v>225</v>
      </c>
      <c r="Q1457" t="str" cm="1">
        <f t="array" ref="Q1457">_xlfn.IFS(N1457="food/small batch","food",N1457="food/restaurants","food",N1457="food/food trucks","food",N1457="theater/spaces","theater",N1457="theater/musical","theater",N1457="theater/plays","theater",N1457="technology/web","technology",N1457="technology/space exploration","technology",N1457="technology/makerspaces","technology",N1457="technology/hardware","technology",N1457="technology/gadgets","technology",N1457="technology/wearables","technology",N1457="film &amp; video/television","film &amp; video",N1457="film &amp; video/animation","film &amp; video",N1457="film &amp; video/science fiction","film &amp; video",N1457="film &amp; video/documentary","film &amp; video",N1457="film &amp; video/drama","film &amp; video",N1457="film &amp; video/shorts","film &amp; video",N1457="games/video games","games",N1457="games/tabletop games","games",N1457="games/mobile games","games",N1457="journalism/audio","journalism",N1457="photography/people","photography",N1457="photography/photobooks","photography",N1457="photography/places","photography",N1457="photography/nature","photography",N1457="music/electronic music","music",N1457="music/rock","music",N1457="music/indie rock","music",N1457="music/faith","music",N1457="publishing/children's books","publishing",N1457="publishing/art books","publishing",N1457="publishing/fiction","publishing",N1457="publishing/translations","publishing",N1457="music/pop","music",N1457="music/classical music","music",N1457="publishing/nonfiction","publishing",N1457="publishing/radio &amp; podcasts","publishing",N1457="music/world music","music",N1457="music/metal","music",N1457="music/jazz","music","TRUE","FALSE")</f>
        <v>publishing</v>
      </c>
      <c r="R1457" t="str" cm="1">
        <f t="array" ref="R1457">_xlfn.IFS(N1457="food/small batch","small batch",N1457="food/restaurants","retaurants",N1457="food/food trucks","food trucks",N1457="theater/spaces","spaces",N1457="theater/musical","musical",N1457="theater/plays","plays",N1457="technology/web","web",N1457="technology/space exploration","space exploration",N1457="technology/makerspaces","makerspaces",N1457="technology/hardware","hardware",N1457="technology/gadgets","gadgets",N1457="technology/wearables","wearables",N1457="film &amp; video/television","television",N1457="film &amp; video/animation","animation",N1457="film &amp; video/science fiction","science fiction",N1457="film &amp; video/documentary","documentary",N1457="film &amp; video/drama","drama",N1457="film &amp; video/shorts","shorts",N1457="games/video games","video games",N1457="games/tabletop games","tabletop games",N1457="games/mobile games","mobile games",N1457="journalism/audio","audio",N1457="photography/people","people",N1457="photography/photobooks","photobooks",N1457="photography/places","places",N1457="photography/nature","nature",N1457="music/electronic music","electronic music",N1457="music/rock","rock",N1457="music/indie rock","indie rock",N1457="music/faith","faith",N1457="publishing/children's books","children's books",N1457="publishing/art books","art books",N1457="publishing/fiction","fiction",N1457="publishing/translations","translations",N1457="music/pop","pop",N1457="music/classical music","classical music",N1457="publishing/nonfiction","nonfiction",N1457="publishing/radio &amp; podcasts","radio &amp; podcasts",N1457="music/world music","world music",N1457="music/metal","metal",N1457="music/jazz","jazz","TRUE","FALSE")</f>
        <v>translations</v>
      </c>
      <c r="S1457" s="5">
        <f t="shared" si="90"/>
        <v>41832.672685185185</v>
      </c>
      <c r="T1457" s="5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88"/>
        <v>2.9000000000000004</v>
      </c>
      <c r="P1458" s="24">
        <f t="shared" si="89"/>
        <v>48.333333333333336</v>
      </c>
      <c r="Q1458" t="str" cm="1">
        <f t="array" ref="Q1458">_xlfn.IFS(N1458="food/small batch","food",N1458="food/restaurants","food",N1458="food/food trucks","food",N1458="theater/spaces","theater",N1458="theater/musical","theater",N1458="theater/plays","theater",N1458="technology/web","technology",N1458="technology/space exploration","technology",N1458="technology/makerspaces","technology",N1458="technology/hardware","technology",N1458="technology/gadgets","technology",N1458="technology/wearables","technology",N1458="film &amp; video/television","film &amp; video",N1458="film &amp; video/animation","film &amp; video",N1458="film &amp; video/science fiction","film &amp; video",N1458="film &amp; video/documentary","film &amp; video",N1458="film &amp; video/drama","film &amp; video",N1458="film &amp; video/shorts","film &amp; video",N1458="games/video games","games",N1458="games/tabletop games","games",N1458="games/mobile games","games",N1458="journalism/audio","journalism",N1458="photography/people","photography",N1458="photography/photobooks","photography",N1458="photography/places","photography",N1458="photography/nature","photography",N1458="music/electronic music","music",N1458="music/rock","music",N1458="music/indie rock","music",N1458="music/faith","music",N1458="publishing/children's books","publishing",N1458="publishing/art books","publishing",N1458="publishing/fiction","publishing",N1458="publishing/translations","publishing",N1458="music/pop","music",N1458="music/classical music","music",N1458="publishing/nonfiction","publishing",N1458="publishing/radio &amp; podcasts","publishing",N1458="music/world music","music",N1458="music/metal","music",N1458="music/jazz","music","TRUE","FALSE")</f>
        <v>publishing</v>
      </c>
      <c r="R1458" t="str" cm="1">
        <f t="array" ref="R1458">_xlfn.IFS(N1458="food/small batch","small batch",N1458="food/restaurants","retaurants",N1458="food/food trucks","food trucks",N1458="theater/spaces","spaces",N1458="theater/musical","musical",N1458="theater/plays","plays",N1458="technology/web","web",N1458="technology/space exploration","space exploration",N1458="technology/makerspaces","makerspaces",N1458="technology/hardware","hardware",N1458="technology/gadgets","gadgets",N1458="technology/wearables","wearables",N1458="film &amp; video/television","television",N1458="film &amp; video/animation","animation",N1458="film &amp; video/science fiction","science fiction",N1458="film &amp; video/documentary","documentary",N1458="film &amp; video/drama","drama",N1458="film &amp; video/shorts","shorts",N1458="games/video games","video games",N1458="games/tabletop games","tabletop games",N1458="games/mobile games","mobile games",N1458="journalism/audio","audio",N1458="photography/people","people",N1458="photography/photobooks","photobooks",N1458="photography/places","places",N1458="photography/nature","nature",N1458="music/electronic music","electronic music",N1458="music/rock","rock",N1458="music/indie rock","indie rock",N1458="music/faith","faith",N1458="publishing/children's books","children's books",N1458="publishing/art books","art books",N1458="publishing/fiction","fiction",N1458="publishing/translations","translations",N1458="music/pop","pop",N1458="music/classical music","classical music",N1458="publishing/nonfiction","nonfiction",N1458="publishing/radio &amp; podcasts","radio &amp; podcasts",N1458="music/world music","world music",N1458="music/metal","metal",N1458="music/jazz","jazz","TRUE","FALSE")</f>
        <v>translations</v>
      </c>
      <c r="S1458" s="5">
        <f t="shared" si="90"/>
        <v>42708.668576388889</v>
      </c>
      <c r="T1458" s="5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88"/>
        <v>0</v>
      </c>
      <c r="P1459" s="24" t="e">
        <f t="shared" si="89"/>
        <v>#DIV/0!</v>
      </c>
      <c r="Q1459" t="str" cm="1">
        <f t="array" ref="Q1459">_xlfn.IFS(N1459="food/small batch","food",N1459="food/restaurants","food",N1459="food/food trucks","food",N1459="theater/spaces","theater",N1459="theater/musical","theater",N1459="theater/plays","theater",N1459="technology/web","technology",N1459="technology/space exploration","technology",N1459="technology/makerspaces","technology",N1459="technology/hardware","technology",N1459="technology/gadgets","technology",N1459="technology/wearables","technology",N1459="film &amp; video/television","film &amp; video",N1459="film &amp; video/animation","film &amp; video",N1459="film &amp; video/science fiction","film &amp; video",N1459="film &amp; video/documentary","film &amp; video",N1459="film &amp; video/drama","film &amp; video",N1459="film &amp; video/shorts","film &amp; video",N1459="games/video games","games",N1459="games/tabletop games","games",N1459="games/mobile games","games",N1459="journalism/audio","journalism",N1459="photography/people","photography",N1459="photography/photobooks","photography",N1459="photography/places","photography",N1459="photography/nature","photography",N1459="music/electronic music","music",N1459="music/rock","music",N1459="music/indie rock","music",N1459="music/faith","music",N1459="publishing/children's books","publishing",N1459="publishing/art books","publishing",N1459="publishing/fiction","publishing",N1459="publishing/translations","publishing",N1459="music/pop","music",N1459="music/classical music","music",N1459="publishing/nonfiction","publishing",N1459="publishing/radio &amp; podcasts","publishing",N1459="music/world music","music",N1459="music/metal","music",N1459="music/jazz","music","TRUE","FALSE")</f>
        <v>publishing</v>
      </c>
      <c r="R1459" t="str" cm="1">
        <f t="array" ref="R1459">_xlfn.IFS(N1459="food/small batch","small batch",N1459="food/restaurants","retaurants",N1459="food/food trucks","food trucks",N1459="theater/spaces","spaces",N1459="theater/musical","musical",N1459="theater/plays","plays",N1459="technology/web","web",N1459="technology/space exploration","space exploration",N1459="technology/makerspaces","makerspaces",N1459="technology/hardware","hardware",N1459="technology/gadgets","gadgets",N1459="technology/wearables","wearables",N1459="film &amp; video/television","television",N1459="film &amp; video/animation","animation",N1459="film &amp; video/science fiction","science fiction",N1459="film &amp; video/documentary","documentary",N1459="film &amp; video/drama","drama",N1459="film &amp; video/shorts","shorts",N1459="games/video games","video games",N1459="games/tabletop games","tabletop games",N1459="games/mobile games","mobile games",N1459="journalism/audio","audio",N1459="photography/people","people",N1459="photography/photobooks","photobooks",N1459="photography/places","places",N1459="photography/nature","nature",N1459="music/electronic music","electronic music",N1459="music/rock","rock",N1459="music/indie rock","indie rock",N1459="music/faith","faith",N1459="publishing/children's books","children's books",N1459="publishing/art books","art books",N1459="publishing/fiction","fiction",N1459="publishing/translations","translations",N1459="music/pop","pop",N1459="music/classical music","classical music",N1459="publishing/nonfiction","nonfiction",N1459="publishing/radio &amp; podcasts","radio &amp; podcasts",N1459="music/world music","world music",N1459="music/metal","metal",N1459="music/jazz","jazz","TRUE","FALSE")</f>
        <v>translations</v>
      </c>
      <c r="S1459" s="5">
        <f t="shared" si="90"/>
        <v>42289.89634259259</v>
      </c>
      <c r="T1459" s="5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88"/>
        <v>0</v>
      </c>
      <c r="P1460" s="24" t="e">
        <f t="shared" si="89"/>
        <v>#DIV/0!</v>
      </c>
      <c r="Q1460" t="str" cm="1">
        <f t="array" ref="Q1460">_xlfn.IFS(N1460="food/small batch","food",N1460="food/restaurants","food",N1460="food/food trucks","food",N1460="theater/spaces","theater",N1460="theater/musical","theater",N1460="theater/plays","theater",N1460="technology/web","technology",N1460="technology/space exploration","technology",N1460="technology/makerspaces","technology",N1460="technology/hardware","technology",N1460="technology/gadgets","technology",N1460="technology/wearables","technology",N1460="film &amp; video/television","film &amp; video",N1460="film &amp; video/animation","film &amp; video",N1460="film &amp; video/science fiction","film &amp; video",N1460="film &amp; video/documentary","film &amp; video",N1460="film &amp; video/drama","film &amp; video",N1460="film &amp; video/shorts","film &amp; video",N1460="games/video games","games",N1460="games/tabletop games","games",N1460="games/mobile games","games",N1460="journalism/audio","journalism",N1460="photography/people","photography",N1460="photography/photobooks","photography",N1460="photography/places","photography",N1460="photography/nature","photography",N1460="music/electronic music","music",N1460="music/rock","music",N1460="music/indie rock","music",N1460="music/faith","music",N1460="publishing/children's books","publishing",N1460="publishing/art books","publishing",N1460="publishing/fiction","publishing",N1460="publishing/translations","publishing",N1460="music/pop","music",N1460="music/classical music","music",N1460="publishing/nonfiction","publishing",N1460="publishing/radio &amp; podcasts","publishing",N1460="music/world music","music",N1460="music/metal","music",N1460="music/jazz","music","TRUE","FALSE")</f>
        <v>publishing</v>
      </c>
      <c r="R1460" t="str" cm="1">
        <f t="array" ref="R1460">_xlfn.IFS(N1460="food/small batch","small batch",N1460="food/restaurants","retaurants",N1460="food/food trucks","food trucks",N1460="theater/spaces","spaces",N1460="theater/musical","musical",N1460="theater/plays","plays",N1460="technology/web","web",N1460="technology/space exploration","space exploration",N1460="technology/makerspaces","makerspaces",N1460="technology/hardware","hardware",N1460="technology/gadgets","gadgets",N1460="technology/wearables","wearables",N1460="film &amp; video/television","television",N1460="film &amp; video/animation","animation",N1460="film &amp; video/science fiction","science fiction",N1460="film &amp; video/documentary","documentary",N1460="film &amp; video/drama","drama",N1460="film &amp; video/shorts","shorts",N1460="games/video games","video games",N1460="games/tabletop games","tabletop games",N1460="games/mobile games","mobile games",N1460="journalism/audio","audio",N1460="photography/people","people",N1460="photography/photobooks","photobooks",N1460="photography/places","places",N1460="photography/nature","nature",N1460="music/electronic music","electronic music",N1460="music/rock","rock",N1460="music/indie rock","indie rock",N1460="music/faith","faith",N1460="publishing/children's books","children's books",N1460="publishing/art books","art books",N1460="publishing/fiction","fiction",N1460="publishing/translations","translations",N1460="music/pop","pop",N1460="music/classical music","classical music",N1460="publishing/nonfiction","nonfiction",N1460="publishing/radio &amp; podcasts","radio &amp; podcasts",N1460="music/world music","world music",N1460="music/metal","metal",N1460="music/jazz","jazz","TRUE","FALSE")</f>
        <v>translations</v>
      </c>
      <c r="S1460" s="5">
        <f t="shared" si="90"/>
        <v>41831.705555555556</v>
      </c>
      <c r="T1460" s="5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88"/>
        <v>0</v>
      </c>
      <c r="P1461" s="24" t="e">
        <f t="shared" si="89"/>
        <v>#DIV/0!</v>
      </c>
      <c r="Q1461" t="str" cm="1">
        <f t="array" ref="Q1461">_xlfn.IFS(N1461="food/small batch","food",N1461="food/restaurants","food",N1461="food/food trucks","food",N1461="theater/spaces","theater",N1461="theater/musical","theater",N1461="theater/plays","theater",N1461="technology/web","technology",N1461="technology/space exploration","technology",N1461="technology/makerspaces","technology",N1461="technology/hardware","technology",N1461="technology/gadgets","technology",N1461="technology/wearables","technology",N1461="film &amp; video/television","film &amp; video",N1461="film &amp; video/animation","film &amp; video",N1461="film &amp; video/science fiction","film &amp; video",N1461="film &amp; video/documentary","film &amp; video",N1461="film &amp; video/drama","film &amp; video",N1461="film &amp; video/shorts","film &amp; video",N1461="games/video games","games",N1461="games/tabletop games","games",N1461="games/mobile games","games",N1461="journalism/audio","journalism",N1461="photography/people","photography",N1461="photography/photobooks","photography",N1461="photography/places","photography",N1461="photography/nature","photography",N1461="music/electronic music","music",N1461="music/rock","music",N1461="music/indie rock","music",N1461="music/faith","music",N1461="publishing/children's books","publishing",N1461="publishing/art books","publishing",N1461="publishing/fiction","publishing",N1461="publishing/translations","publishing",N1461="music/pop","music",N1461="music/classical music","music",N1461="publishing/nonfiction","publishing",N1461="publishing/radio &amp; podcasts","publishing",N1461="music/world music","music",N1461="music/metal","music",N1461="music/jazz","music","TRUE","FALSE")</f>
        <v>publishing</v>
      </c>
      <c r="R1461" t="str" cm="1">
        <f t="array" ref="R1461">_xlfn.IFS(N1461="food/small batch","small batch",N1461="food/restaurants","retaurants",N1461="food/food trucks","food trucks",N1461="theater/spaces","spaces",N1461="theater/musical","musical",N1461="theater/plays","plays",N1461="technology/web","web",N1461="technology/space exploration","space exploration",N1461="technology/makerspaces","makerspaces",N1461="technology/hardware","hardware",N1461="technology/gadgets","gadgets",N1461="technology/wearables","wearables",N1461="film &amp; video/television","television",N1461="film &amp; video/animation","animation",N1461="film &amp; video/science fiction","science fiction",N1461="film &amp; video/documentary","documentary",N1461="film &amp; video/drama","drama",N1461="film &amp; video/shorts","shorts",N1461="games/video games","video games",N1461="games/tabletop games","tabletop games",N1461="games/mobile games","mobile games",N1461="journalism/audio","audio",N1461="photography/people","people",N1461="photography/photobooks","photobooks",N1461="photography/places","places",N1461="photography/nature","nature",N1461="music/electronic music","electronic music",N1461="music/rock","rock",N1461="music/indie rock","indie rock",N1461="music/faith","faith",N1461="publishing/children's books","children's books",N1461="publishing/art books","art books",N1461="publishing/fiction","fiction",N1461="publishing/translations","translations",N1461="music/pop","pop",N1461="music/classical music","classical music",N1461="publishing/nonfiction","nonfiction",N1461="publishing/radio &amp; podcasts","radio &amp; podcasts",N1461="music/world music","world music",N1461="music/metal","metal",N1461="music/jazz","jazz","TRUE","FALSE")</f>
        <v>translations</v>
      </c>
      <c r="S1461" s="5">
        <f t="shared" si="90"/>
        <v>42312.204814814817</v>
      </c>
      <c r="T1461" s="5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88"/>
        <v>0</v>
      </c>
      <c r="P1462" s="24" t="e">
        <f t="shared" si="89"/>
        <v>#DIV/0!</v>
      </c>
      <c r="Q1462" t="str" cm="1">
        <f t="array" ref="Q1462">_xlfn.IFS(N1462="food/small batch","food",N1462="food/restaurants","food",N1462="food/food trucks","food",N1462="theater/spaces","theater",N1462="theater/musical","theater",N1462="theater/plays","theater",N1462="technology/web","technology",N1462="technology/space exploration","technology",N1462="technology/makerspaces","technology",N1462="technology/hardware","technology",N1462="technology/gadgets","technology",N1462="technology/wearables","technology",N1462="film &amp; video/television","film &amp; video",N1462="film &amp; video/animation","film &amp; video",N1462="film &amp; video/science fiction","film &amp; video",N1462="film &amp; video/documentary","film &amp; video",N1462="film &amp; video/drama","film &amp; video",N1462="film &amp; video/shorts","film &amp; video",N1462="games/video games","games",N1462="games/tabletop games","games",N1462="games/mobile games","games",N1462="journalism/audio","journalism",N1462="photography/people","photography",N1462="photography/photobooks","photography",N1462="photography/places","photography",N1462="photography/nature","photography",N1462="music/electronic music","music",N1462="music/rock","music",N1462="music/indie rock","music",N1462="music/faith","music",N1462="publishing/children's books","publishing",N1462="publishing/art books","publishing",N1462="publishing/fiction","publishing",N1462="publishing/translations","publishing",N1462="music/pop","music",N1462="music/classical music","music",N1462="publishing/nonfiction","publishing",N1462="publishing/radio &amp; podcasts","publishing",N1462="music/world music","music",N1462="music/metal","music",N1462="music/jazz","music","TRUE","FALSE")</f>
        <v>publishing</v>
      </c>
      <c r="R1462" t="str" cm="1">
        <f t="array" ref="R1462">_xlfn.IFS(N1462="food/small batch","small batch",N1462="food/restaurants","retaurants",N1462="food/food trucks","food trucks",N1462="theater/spaces","spaces",N1462="theater/musical","musical",N1462="theater/plays","plays",N1462="technology/web","web",N1462="technology/space exploration","space exploration",N1462="technology/makerspaces","makerspaces",N1462="technology/hardware","hardware",N1462="technology/gadgets","gadgets",N1462="technology/wearables","wearables",N1462="film &amp; video/television","television",N1462="film &amp; video/animation","animation",N1462="film &amp; video/science fiction","science fiction",N1462="film &amp; video/documentary","documentary",N1462="film &amp; video/drama","drama",N1462="film &amp; video/shorts","shorts",N1462="games/video games","video games",N1462="games/tabletop games","tabletop games",N1462="games/mobile games","mobile games",N1462="journalism/audio","audio",N1462="photography/people","people",N1462="photography/photobooks","photobooks",N1462="photography/places","places",N1462="photography/nature","nature",N1462="music/electronic music","electronic music",N1462="music/rock","rock",N1462="music/indie rock","indie rock",N1462="music/faith","faith",N1462="publishing/children's books","children's books",N1462="publishing/art books","art books",N1462="publishing/fiction","fiction",N1462="publishing/translations","translations",N1462="music/pop","pop",N1462="music/classical music","classical music",N1462="publishing/nonfiction","nonfiction",N1462="publishing/radio &amp; podcasts","radio &amp; podcasts",N1462="music/world music","world music",N1462="music/metal","metal",N1462="music/jazz","jazz","TRUE","FALSE")</f>
        <v>translations</v>
      </c>
      <c r="S1462" s="5">
        <f t="shared" si="90"/>
        <v>41915.896967592591</v>
      </c>
      <c r="T1462" s="5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88"/>
        <v>101.24459999999999</v>
      </c>
      <c r="P1463" s="24">
        <f t="shared" si="89"/>
        <v>44.66673529411765</v>
      </c>
      <c r="Q1463" t="str" cm="1">
        <f t="array" ref="Q1463">_xlfn.IFS(N1463="food/small batch","food",N1463="food/restaurants","food",N1463="food/food trucks","food",N1463="theater/spaces","theater",N1463="theater/musical","theater",N1463="theater/plays","theater",N1463="technology/web","technology",N1463="technology/space exploration","technology",N1463="technology/makerspaces","technology",N1463="technology/hardware","technology",N1463="technology/gadgets","technology",N1463="technology/wearables","technology",N1463="film &amp; video/television","film &amp; video",N1463="film &amp; video/animation","film &amp; video",N1463="film &amp; video/science fiction","film &amp; video",N1463="film &amp; video/documentary","film &amp; video",N1463="film &amp; video/drama","film &amp; video",N1463="film &amp; video/shorts","film &amp; video",N1463="games/video games","games",N1463="games/tabletop games","games",N1463="games/mobile games","games",N1463="journalism/audio","journalism",N1463="photography/people","photography",N1463="photography/photobooks","photography",N1463="photography/places","photography",N1463="photography/nature","photography",N1463="music/electronic music","music",N1463="music/rock","music",N1463="music/indie rock","music",N1463="music/faith","music",N1463="publishing/children's books","publishing",N1463="publishing/art books","publishing",N1463="publishing/fiction","publishing",N1463="publishing/translations","publishing",N1463="music/pop","music",N1463="music/classical music","music",N1463="publishing/nonfiction","publishing",N1463="publishing/radio &amp; podcasts","publishing",N1463="music/world music","music",N1463="music/metal","music",N1463="music/jazz","music","TRUE","FALSE")</f>
        <v>publishing</v>
      </c>
      <c r="R1463" t="str" cm="1">
        <f t="array" ref="R1463">_xlfn.IFS(N1463="food/small batch","small batch",N1463="food/restaurants","retaurants",N1463="food/food trucks","food trucks",N1463="theater/spaces","spaces",N1463="theater/musical","musical",N1463="theater/plays","plays",N1463="technology/web","web",N1463="technology/space exploration","space exploration",N1463="technology/makerspaces","makerspaces",N1463="technology/hardware","hardware",N1463="technology/gadgets","gadgets",N1463="technology/wearables","wearables",N1463="film &amp; video/television","television",N1463="film &amp; video/animation","animation",N1463="film &amp; video/science fiction","science fiction",N1463="film &amp; video/documentary","documentary",N1463="film &amp; video/drama","drama",N1463="film &amp; video/shorts","shorts",N1463="games/video games","video games",N1463="games/tabletop games","tabletop games",N1463="games/mobile games","mobile games",N1463="journalism/audio","audio",N1463="photography/people","people",N1463="photography/photobooks","photobooks",N1463="photography/places","places",N1463="photography/nature","nature",N1463="music/electronic music","electronic music",N1463="music/rock","rock",N1463="music/indie rock","indie rock",N1463="music/faith","faith",N1463="publishing/children's books","children's books",N1463="publishing/art books","art books",N1463="publishing/fiction","fiction",N1463="publishing/translations","translations",N1463="music/pop","pop",N1463="music/classical music","classical music",N1463="publishing/nonfiction","nonfiction",N1463="publishing/radio &amp; podcasts","radio &amp; podcasts",N1463="music/world music","world music",N1463="music/metal","metal",N1463="music/jazz","jazz","TRUE","FALSE")</f>
        <v>radio &amp; podcasts</v>
      </c>
      <c r="S1463" s="5">
        <f t="shared" si="90"/>
        <v>41899.645300925928</v>
      </c>
      <c r="T1463" s="5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88"/>
        <v>108.5175</v>
      </c>
      <c r="P1464" s="24">
        <f t="shared" si="89"/>
        <v>28.937999999999999</v>
      </c>
      <c r="Q1464" t="str" cm="1">
        <f t="array" ref="Q1464">_xlfn.IFS(N1464="food/small batch","food",N1464="food/restaurants","food",N1464="food/food trucks","food",N1464="theater/spaces","theater",N1464="theater/musical","theater",N1464="theater/plays","theater",N1464="technology/web","technology",N1464="technology/space exploration","technology",N1464="technology/makerspaces","technology",N1464="technology/hardware","technology",N1464="technology/gadgets","technology",N1464="technology/wearables","technology",N1464="film &amp; video/television","film &amp; video",N1464="film &amp; video/animation","film &amp; video",N1464="film &amp; video/science fiction","film &amp; video",N1464="film &amp; video/documentary","film &amp; video",N1464="film &amp; video/drama","film &amp; video",N1464="film &amp; video/shorts","film &amp; video",N1464="games/video games","games",N1464="games/tabletop games","games",N1464="games/mobile games","games",N1464="journalism/audio","journalism",N1464="photography/people","photography",N1464="photography/photobooks","photography",N1464="photography/places","photography",N1464="photography/nature","photography",N1464="music/electronic music","music",N1464="music/rock","music",N1464="music/indie rock","music",N1464="music/faith","music",N1464="publishing/children's books","publishing",N1464="publishing/art books","publishing",N1464="publishing/fiction","publishing",N1464="publishing/translations","publishing",N1464="music/pop","music",N1464="music/classical music","music",N1464="publishing/nonfiction","publishing",N1464="publishing/radio &amp; podcasts","publishing",N1464="music/world music","music",N1464="music/metal","music",N1464="music/jazz","music","TRUE","FALSE")</f>
        <v>publishing</v>
      </c>
      <c r="R1464" t="str" cm="1">
        <f t="array" ref="R1464">_xlfn.IFS(N1464="food/small batch","small batch",N1464="food/restaurants","retaurants",N1464="food/food trucks","food trucks",N1464="theater/spaces","spaces",N1464="theater/musical","musical",N1464="theater/plays","plays",N1464="technology/web","web",N1464="technology/space exploration","space exploration",N1464="technology/makerspaces","makerspaces",N1464="technology/hardware","hardware",N1464="technology/gadgets","gadgets",N1464="technology/wearables","wearables",N1464="film &amp; video/television","television",N1464="film &amp; video/animation","animation",N1464="film &amp; video/science fiction","science fiction",N1464="film &amp; video/documentary","documentary",N1464="film &amp; video/drama","drama",N1464="film &amp; video/shorts","shorts",N1464="games/video games","video games",N1464="games/tabletop games","tabletop games",N1464="games/mobile games","mobile games",N1464="journalism/audio","audio",N1464="photography/people","people",N1464="photography/photobooks","photobooks",N1464="photography/places","places",N1464="photography/nature","nature",N1464="music/electronic music","electronic music",N1464="music/rock","rock",N1464="music/indie rock","indie rock",N1464="music/faith","faith",N1464="publishing/children's books","children's books",N1464="publishing/art books","art books",N1464="publishing/fiction","fiction",N1464="publishing/translations","translations",N1464="music/pop","pop",N1464="music/classical music","classical music",N1464="publishing/nonfiction","nonfiction",N1464="publishing/radio &amp; podcasts","radio &amp; podcasts",N1464="music/world music","world music",N1464="music/metal","metal",N1464="music/jazz","jazz","TRUE","FALSE")</f>
        <v>radio &amp; podcasts</v>
      </c>
      <c r="S1464" s="5">
        <f t="shared" si="90"/>
        <v>41344.662858796299</v>
      </c>
      <c r="T1464" s="5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88"/>
        <v>147.66666666666666</v>
      </c>
      <c r="P1465" s="24">
        <f t="shared" si="89"/>
        <v>35.44</v>
      </c>
      <c r="Q1465" t="str" cm="1">
        <f t="array" ref="Q1465">_xlfn.IFS(N1465="food/small batch","food",N1465="food/restaurants","food",N1465="food/food trucks","food",N1465="theater/spaces","theater",N1465="theater/musical","theater",N1465="theater/plays","theater",N1465="technology/web","technology",N1465="technology/space exploration","technology",N1465="technology/makerspaces","technology",N1465="technology/hardware","technology",N1465="technology/gadgets","technology",N1465="technology/wearables","technology",N1465="film &amp; video/television","film &amp; video",N1465="film &amp; video/animation","film &amp; video",N1465="film &amp; video/science fiction","film &amp; video",N1465="film &amp; video/documentary","film &amp; video",N1465="film &amp; video/drama","film &amp; video",N1465="film &amp; video/shorts","film &amp; video",N1465="games/video games","games",N1465="games/tabletop games","games",N1465="games/mobile games","games",N1465="journalism/audio","journalism",N1465="photography/people","photography",N1465="photography/photobooks","photography",N1465="photography/places","photography",N1465="photography/nature","photography",N1465="music/electronic music","music",N1465="music/rock","music",N1465="music/indie rock","music",N1465="music/faith","music",N1465="publishing/children's books","publishing",N1465="publishing/art books","publishing",N1465="publishing/fiction","publishing",N1465="publishing/translations","publishing",N1465="music/pop","music",N1465="music/classical music","music",N1465="publishing/nonfiction","publishing",N1465="publishing/radio &amp; podcasts","publishing",N1465="music/world music","music",N1465="music/metal","music",N1465="music/jazz","music","TRUE","FALSE")</f>
        <v>publishing</v>
      </c>
      <c r="R1465" t="str" cm="1">
        <f t="array" ref="R1465">_xlfn.IFS(N1465="food/small batch","small batch",N1465="food/restaurants","retaurants",N1465="food/food trucks","food trucks",N1465="theater/spaces","spaces",N1465="theater/musical","musical",N1465="theater/plays","plays",N1465="technology/web","web",N1465="technology/space exploration","space exploration",N1465="technology/makerspaces","makerspaces",N1465="technology/hardware","hardware",N1465="technology/gadgets","gadgets",N1465="technology/wearables","wearables",N1465="film &amp; video/television","television",N1465="film &amp; video/animation","animation",N1465="film &amp; video/science fiction","science fiction",N1465="film &amp; video/documentary","documentary",N1465="film &amp; video/drama","drama",N1465="film &amp; video/shorts","shorts",N1465="games/video games","video games",N1465="games/tabletop games","tabletop games",N1465="games/mobile games","mobile games",N1465="journalism/audio","audio",N1465="photography/people","people",N1465="photography/photobooks","photobooks",N1465="photography/places","places",N1465="photography/nature","nature",N1465="music/electronic music","electronic music",N1465="music/rock","rock",N1465="music/indie rock","indie rock",N1465="music/faith","faith",N1465="publishing/children's books","children's books",N1465="publishing/art books","art books",N1465="publishing/fiction","fiction",N1465="publishing/translations","translations",N1465="music/pop","pop",N1465="music/classical music","classical music",N1465="publishing/nonfiction","nonfiction",N1465="publishing/radio &amp; podcasts","radio &amp; podcasts",N1465="music/world music","world music",N1465="music/metal","metal",N1465="music/jazz","jazz","TRUE","FALSE")</f>
        <v>radio &amp; podcasts</v>
      </c>
      <c r="S1465" s="5">
        <f t="shared" si="90"/>
        <v>41326.911319444444</v>
      </c>
      <c r="T1465" s="5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88"/>
        <v>163.19999999999999</v>
      </c>
      <c r="P1466" s="24">
        <f t="shared" si="89"/>
        <v>34.871794871794869</v>
      </c>
      <c r="Q1466" t="str" cm="1">
        <f t="array" ref="Q1466">_xlfn.IFS(N1466="food/small batch","food",N1466="food/restaurants","food",N1466="food/food trucks","food",N1466="theater/spaces","theater",N1466="theater/musical","theater",N1466="theater/plays","theater",N1466="technology/web","technology",N1466="technology/space exploration","technology",N1466="technology/makerspaces","technology",N1466="technology/hardware","technology",N1466="technology/gadgets","technology",N1466="technology/wearables","technology",N1466="film &amp; video/television","film &amp; video",N1466="film &amp; video/animation","film &amp; video",N1466="film &amp; video/science fiction","film &amp; video",N1466="film &amp; video/documentary","film &amp; video",N1466="film &amp; video/drama","film &amp; video",N1466="film &amp; video/shorts","film &amp; video",N1466="games/video games","games",N1466="games/tabletop games","games",N1466="games/mobile games","games",N1466="journalism/audio","journalism",N1466="photography/people","photography",N1466="photography/photobooks","photography",N1466="photography/places","photography",N1466="photography/nature","photography",N1466="music/electronic music","music",N1466="music/rock","music",N1466="music/indie rock","music",N1466="music/faith","music",N1466="publishing/children's books","publishing",N1466="publishing/art books","publishing",N1466="publishing/fiction","publishing",N1466="publishing/translations","publishing",N1466="music/pop","music",N1466="music/classical music","music",N1466="publishing/nonfiction","publishing",N1466="publishing/radio &amp; podcasts","publishing",N1466="music/world music","music",N1466="music/metal","music",N1466="music/jazz","music","TRUE","FALSE")</f>
        <v>publishing</v>
      </c>
      <c r="R1466" t="str" cm="1">
        <f t="array" ref="R1466">_xlfn.IFS(N1466="food/small batch","small batch",N1466="food/restaurants","retaurants",N1466="food/food trucks","food trucks",N1466="theater/spaces","spaces",N1466="theater/musical","musical",N1466="theater/plays","plays",N1466="technology/web","web",N1466="technology/space exploration","space exploration",N1466="technology/makerspaces","makerspaces",N1466="technology/hardware","hardware",N1466="technology/gadgets","gadgets",N1466="technology/wearables","wearables",N1466="film &amp; video/television","television",N1466="film &amp; video/animation","animation",N1466="film &amp; video/science fiction","science fiction",N1466="film &amp; video/documentary","documentary",N1466="film &amp; video/drama","drama",N1466="film &amp; video/shorts","shorts",N1466="games/video games","video games",N1466="games/tabletop games","tabletop games",N1466="games/mobile games","mobile games",N1466="journalism/audio","audio",N1466="photography/people","people",N1466="photography/photobooks","photobooks",N1466="photography/places","places",N1466="photography/nature","nature",N1466="music/electronic music","electronic music",N1466="music/rock","rock",N1466="music/indie rock","indie rock",N1466="music/faith","faith",N1466="publishing/children's books","children's books",N1466="publishing/art books","art books",N1466="publishing/fiction","fiction",N1466="publishing/translations","translations",N1466="music/pop","pop",N1466="music/classical music","classical music",N1466="publishing/nonfiction","nonfiction",N1466="publishing/radio &amp; podcasts","radio &amp; podcasts",N1466="music/world music","world music",N1466="music/metal","metal",N1466="music/jazz","jazz","TRUE","FALSE")</f>
        <v>radio &amp; podcasts</v>
      </c>
      <c r="S1466" s="5">
        <f t="shared" si="90"/>
        <v>41291.661550925928</v>
      </c>
      <c r="T1466" s="5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88"/>
        <v>456.41449999999998</v>
      </c>
      <c r="P1467" s="24">
        <f t="shared" si="89"/>
        <v>52.622732513451197</v>
      </c>
      <c r="Q1467" t="str" cm="1">
        <f t="array" ref="Q1467">_xlfn.IFS(N1467="food/small batch","food",N1467="food/restaurants","food",N1467="food/food trucks","food",N1467="theater/spaces","theater",N1467="theater/musical","theater",N1467="theater/plays","theater",N1467="technology/web","technology",N1467="technology/space exploration","technology",N1467="technology/makerspaces","technology",N1467="technology/hardware","technology",N1467="technology/gadgets","technology",N1467="technology/wearables","technology",N1467="film &amp; video/television","film &amp; video",N1467="film &amp; video/animation","film &amp; video",N1467="film &amp; video/science fiction","film &amp; video",N1467="film &amp; video/documentary","film &amp; video",N1467="film &amp; video/drama","film &amp; video",N1467="film &amp; video/shorts","film &amp; video",N1467="games/video games","games",N1467="games/tabletop games","games",N1467="games/mobile games","games",N1467="journalism/audio","journalism",N1467="photography/people","photography",N1467="photography/photobooks","photography",N1467="photography/places","photography",N1467="photography/nature","photography",N1467="music/electronic music","music",N1467="music/rock","music",N1467="music/indie rock","music",N1467="music/faith","music",N1467="publishing/children's books","publishing",N1467="publishing/art books","publishing",N1467="publishing/fiction","publishing",N1467="publishing/translations","publishing",N1467="music/pop","music",N1467="music/classical music","music",N1467="publishing/nonfiction","publishing",N1467="publishing/radio &amp; podcasts","publishing",N1467="music/world music","music",N1467="music/metal","music",N1467="music/jazz","music","TRUE","FALSE")</f>
        <v>publishing</v>
      </c>
      <c r="R1467" t="str" cm="1">
        <f t="array" ref="R1467">_xlfn.IFS(N1467="food/small batch","small batch",N1467="food/restaurants","retaurants",N1467="food/food trucks","food trucks",N1467="theater/spaces","spaces",N1467="theater/musical","musical",N1467="theater/plays","plays",N1467="technology/web","web",N1467="technology/space exploration","space exploration",N1467="technology/makerspaces","makerspaces",N1467="technology/hardware","hardware",N1467="technology/gadgets","gadgets",N1467="technology/wearables","wearables",N1467="film &amp; video/television","television",N1467="film &amp; video/animation","animation",N1467="film &amp; video/science fiction","science fiction",N1467="film &amp; video/documentary","documentary",N1467="film &amp; video/drama","drama",N1467="film &amp; video/shorts","shorts",N1467="games/video games","video games",N1467="games/tabletop games","tabletop games",N1467="games/mobile games","mobile games",N1467="journalism/audio","audio",N1467="photography/people","people",N1467="photography/photobooks","photobooks",N1467="photography/places","places",N1467="photography/nature","nature",N1467="music/electronic music","electronic music",N1467="music/rock","rock",N1467="music/indie rock","indie rock",N1467="music/faith","faith",N1467="publishing/children's books","children's books",N1467="publishing/art books","art books",N1467="publishing/fiction","fiction",N1467="publishing/translations","translations",N1467="music/pop","pop",N1467="music/classical music","classical music",N1467="publishing/nonfiction","nonfiction",N1467="publishing/radio &amp; podcasts","radio &amp; podcasts",N1467="music/world music","world music",N1467="music/metal","metal",N1467="music/jazz","jazz","TRUE","FALSE")</f>
        <v>radio &amp; podcasts</v>
      </c>
      <c r="S1467" s="5">
        <f t="shared" si="90"/>
        <v>40959.734398148146</v>
      </c>
      <c r="T1467" s="5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88"/>
        <v>107.87731249999999</v>
      </c>
      <c r="P1468" s="24">
        <f t="shared" si="89"/>
        <v>69.598266129032254</v>
      </c>
      <c r="Q1468" t="str" cm="1">
        <f t="array" ref="Q1468">_xlfn.IFS(N1468="food/small batch","food",N1468="food/restaurants","food",N1468="food/food trucks","food",N1468="theater/spaces","theater",N1468="theater/musical","theater",N1468="theater/plays","theater",N1468="technology/web","technology",N1468="technology/space exploration","technology",N1468="technology/makerspaces","technology",N1468="technology/hardware","technology",N1468="technology/gadgets","technology",N1468="technology/wearables","technology",N1468="film &amp; video/television","film &amp; video",N1468="film &amp; video/animation","film &amp; video",N1468="film &amp; video/science fiction","film &amp; video",N1468="film &amp; video/documentary","film &amp; video",N1468="film &amp; video/drama","film &amp; video",N1468="film &amp; video/shorts","film &amp; video",N1468="games/video games","games",N1468="games/tabletop games","games",N1468="games/mobile games","games",N1468="journalism/audio","journalism",N1468="photography/people","photography",N1468="photography/photobooks","photography",N1468="photography/places","photography",N1468="photography/nature","photography",N1468="music/electronic music","music",N1468="music/rock","music",N1468="music/indie rock","music",N1468="music/faith","music",N1468="publishing/children's books","publishing",N1468="publishing/art books","publishing",N1468="publishing/fiction","publishing",N1468="publishing/translations","publishing",N1468="music/pop","music",N1468="music/classical music","music",N1468="publishing/nonfiction","publishing",N1468="publishing/radio &amp; podcasts","publishing",N1468="music/world music","music",N1468="music/metal","music",N1468="music/jazz","music","TRUE","FALSE")</f>
        <v>publishing</v>
      </c>
      <c r="R1468" t="str" cm="1">
        <f t="array" ref="R1468">_xlfn.IFS(N1468="food/small batch","small batch",N1468="food/restaurants","retaurants",N1468="food/food trucks","food trucks",N1468="theater/spaces","spaces",N1468="theater/musical","musical",N1468="theater/plays","plays",N1468="technology/web","web",N1468="technology/space exploration","space exploration",N1468="technology/makerspaces","makerspaces",N1468="technology/hardware","hardware",N1468="technology/gadgets","gadgets",N1468="technology/wearables","wearables",N1468="film &amp; video/television","television",N1468="film &amp; video/animation","animation",N1468="film &amp; video/science fiction","science fiction",N1468="film &amp; video/documentary","documentary",N1468="film &amp; video/drama","drama",N1468="film &amp; video/shorts","shorts",N1468="games/video games","video games",N1468="games/tabletop games","tabletop games",N1468="games/mobile games","mobile games",N1468="journalism/audio","audio",N1468="photography/people","people",N1468="photography/photobooks","photobooks",N1468="photography/places","places",N1468="photography/nature","nature",N1468="music/electronic music","electronic music",N1468="music/rock","rock",N1468="music/indie rock","indie rock",N1468="music/faith","faith",N1468="publishing/children's books","children's books",N1468="publishing/art books","art books",N1468="publishing/fiction","fiction",N1468="publishing/translations","translations",N1468="music/pop","pop",N1468="music/classical music","classical music",N1468="publishing/nonfiction","nonfiction",N1468="publishing/radio &amp; podcasts","radio &amp; podcasts",N1468="music/world music","world music",N1468="music/metal","metal",N1468="music/jazz","jazz","TRUE","FALSE")</f>
        <v>radio &amp; podcasts</v>
      </c>
      <c r="S1468" s="5">
        <f t="shared" si="90"/>
        <v>42340.172060185185</v>
      </c>
      <c r="T1468" s="5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88"/>
        <v>115.08</v>
      </c>
      <c r="P1469" s="24">
        <f t="shared" si="89"/>
        <v>76.72</v>
      </c>
      <c r="Q1469" t="str" cm="1">
        <f t="array" ref="Q1469">_xlfn.IFS(N1469="food/small batch","food",N1469="food/restaurants","food",N1469="food/food trucks","food",N1469="theater/spaces","theater",N1469="theater/musical","theater",N1469="theater/plays","theater",N1469="technology/web","technology",N1469="technology/space exploration","technology",N1469="technology/makerspaces","technology",N1469="technology/hardware","technology",N1469="technology/gadgets","technology",N1469="technology/wearables","technology",N1469="film &amp; video/television","film &amp; video",N1469="film &amp; video/animation","film &amp; video",N1469="film &amp; video/science fiction","film &amp; video",N1469="film &amp; video/documentary","film &amp; video",N1469="film &amp; video/drama","film &amp; video",N1469="film &amp; video/shorts","film &amp; video",N1469="games/video games","games",N1469="games/tabletop games","games",N1469="games/mobile games","games",N1469="journalism/audio","journalism",N1469="photography/people","photography",N1469="photography/photobooks","photography",N1469="photography/places","photography",N1469="photography/nature","photography",N1469="music/electronic music","music",N1469="music/rock","music",N1469="music/indie rock","music",N1469="music/faith","music",N1469="publishing/children's books","publishing",N1469="publishing/art books","publishing",N1469="publishing/fiction","publishing",N1469="publishing/translations","publishing",N1469="music/pop","music",N1469="music/classical music","music",N1469="publishing/nonfiction","publishing",N1469="publishing/radio &amp; podcasts","publishing",N1469="music/world music","music",N1469="music/metal","music",N1469="music/jazz","music","TRUE","FALSE")</f>
        <v>publishing</v>
      </c>
      <c r="R1469" t="str" cm="1">
        <f t="array" ref="R1469">_xlfn.IFS(N1469="food/small batch","small batch",N1469="food/restaurants","retaurants",N1469="food/food trucks","food trucks",N1469="theater/spaces","spaces",N1469="theater/musical","musical",N1469="theater/plays","plays",N1469="technology/web","web",N1469="technology/space exploration","space exploration",N1469="technology/makerspaces","makerspaces",N1469="technology/hardware","hardware",N1469="technology/gadgets","gadgets",N1469="technology/wearables","wearables",N1469="film &amp; video/television","television",N1469="film &amp; video/animation","animation",N1469="film &amp; video/science fiction","science fiction",N1469="film &amp; video/documentary","documentary",N1469="film &amp; video/drama","drama",N1469="film &amp; video/shorts","shorts",N1469="games/video games","video games",N1469="games/tabletop games","tabletop games",N1469="games/mobile games","mobile games",N1469="journalism/audio","audio",N1469="photography/people","people",N1469="photography/photobooks","photobooks",N1469="photography/places","places",N1469="photography/nature","nature",N1469="music/electronic music","electronic music",N1469="music/rock","rock",N1469="music/indie rock","indie rock",N1469="music/faith","faith",N1469="publishing/children's books","children's books",N1469="publishing/art books","art books",N1469="publishing/fiction","fiction",N1469="publishing/translations","translations",N1469="music/pop","pop",N1469="music/classical music","classical music",N1469="publishing/nonfiction","nonfiction",N1469="publishing/radio &amp; podcasts","radio &amp; podcasts",N1469="music/world music","world music",N1469="music/metal","metal",N1469="music/jazz","jazz","TRUE","FALSE")</f>
        <v>radio &amp; podcasts</v>
      </c>
      <c r="S1469" s="5">
        <f t="shared" si="90"/>
        <v>40933.80190972222</v>
      </c>
      <c r="T1469" s="5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88"/>
        <v>102.36842105263158</v>
      </c>
      <c r="P1470" s="24">
        <f t="shared" si="89"/>
        <v>33.191126279863482</v>
      </c>
      <c r="Q1470" t="str" cm="1">
        <f t="array" ref="Q1470">_xlfn.IFS(N1470="food/small batch","food",N1470="food/restaurants","food",N1470="food/food trucks","food",N1470="theater/spaces","theater",N1470="theater/musical","theater",N1470="theater/plays","theater",N1470="technology/web","technology",N1470="technology/space exploration","technology",N1470="technology/makerspaces","technology",N1470="technology/hardware","technology",N1470="technology/gadgets","technology",N1470="technology/wearables","technology",N1470="film &amp; video/television","film &amp; video",N1470="film &amp; video/animation","film &amp; video",N1470="film &amp; video/science fiction","film &amp; video",N1470="film &amp; video/documentary","film &amp; video",N1470="film &amp; video/drama","film &amp; video",N1470="film &amp; video/shorts","film &amp; video",N1470="games/video games","games",N1470="games/tabletop games","games",N1470="games/mobile games","games",N1470="journalism/audio","journalism",N1470="photography/people","photography",N1470="photography/photobooks","photography",N1470="photography/places","photography",N1470="photography/nature","photography",N1470="music/electronic music","music",N1470="music/rock","music",N1470="music/indie rock","music",N1470="music/faith","music",N1470="publishing/children's books","publishing",N1470="publishing/art books","publishing",N1470="publishing/fiction","publishing",N1470="publishing/translations","publishing",N1470="music/pop","music",N1470="music/classical music","music",N1470="publishing/nonfiction","publishing",N1470="publishing/radio &amp; podcasts","publishing",N1470="music/world music","music",N1470="music/metal","music",N1470="music/jazz","music","TRUE","FALSE")</f>
        <v>publishing</v>
      </c>
      <c r="R1470" t="str" cm="1">
        <f t="array" ref="R1470">_xlfn.IFS(N1470="food/small batch","small batch",N1470="food/restaurants","retaurants",N1470="food/food trucks","food trucks",N1470="theater/spaces","spaces",N1470="theater/musical","musical",N1470="theater/plays","plays",N1470="technology/web","web",N1470="technology/space exploration","space exploration",N1470="technology/makerspaces","makerspaces",N1470="technology/hardware","hardware",N1470="technology/gadgets","gadgets",N1470="technology/wearables","wearables",N1470="film &amp; video/television","television",N1470="film &amp; video/animation","animation",N1470="film &amp; video/science fiction","science fiction",N1470="film &amp; video/documentary","documentary",N1470="film &amp; video/drama","drama",N1470="film &amp; video/shorts","shorts",N1470="games/video games","video games",N1470="games/tabletop games","tabletop games",N1470="games/mobile games","mobile games",N1470="journalism/audio","audio",N1470="photography/people","people",N1470="photography/photobooks","photobooks",N1470="photography/places","places",N1470="photography/nature","nature",N1470="music/electronic music","electronic music",N1470="music/rock","rock",N1470="music/indie rock","indie rock",N1470="music/faith","faith",N1470="publishing/children's books","children's books",N1470="publishing/art books","art books",N1470="publishing/fiction","fiction",N1470="publishing/translations","translations",N1470="music/pop","pop",N1470="music/classical music","classical music",N1470="publishing/nonfiction","nonfiction",N1470="publishing/radio &amp; podcasts","radio &amp; podcasts",N1470="music/world music","world music",N1470="music/metal","metal",N1470="music/jazz","jazz","TRUE","FALSE")</f>
        <v>radio &amp; podcasts</v>
      </c>
      <c r="S1470" s="5">
        <f t="shared" si="90"/>
        <v>40646.014456018522</v>
      </c>
      <c r="T1470" s="5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88"/>
        <v>108.42485875706214</v>
      </c>
      <c r="P1471" s="24">
        <f t="shared" si="89"/>
        <v>149.46417445482865</v>
      </c>
      <c r="Q1471" t="str" cm="1">
        <f t="array" ref="Q1471">_xlfn.IFS(N1471="food/small batch","food",N1471="food/restaurants","food",N1471="food/food trucks","food",N1471="theater/spaces","theater",N1471="theater/musical","theater",N1471="theater/plays","theater",N1471="technology/web","technology",N1471="technology/space exploration","technology",N1471="technology/makerspaces","technology",N1471="technology/hardware","technology",N1471="technology/gadgets","technology",N1471="technology/wearables","technology",N1471="film &amp; video/television","film &amp; video",N1471="film &amp; video/animation","film &amp; video",N1471="film &amp; video/science fiction","film &amp; video",N1471="film &amp; video/documentary","film &amp; video",N1471="film &amp; video/drama","film &amp; video",N1471="film &amp; video/shorts","film &amp; video",N1471="games/video games","games",N1471="games/tabletop games","games",N1471="games/mobile games","games",N1471="journalism/audio","journalism",N1471="photography/people","photography",N1471="photography/photobooks","photography",N1471="photography/places","photography",N1471="photography/nature","photography",N1471="music/electronic music","music",N1471="music/rock","music",N1471="music/indie rock","music",N1471="music/faith","music",N1471="publishing/children's books","publishing",N1471="publishing/art books","publishing",N1471="publishing/fiction","publishing",N1471="publishing/translations","publishing",N1471="music/pop","music",N1471="music/classical music","music",N1471="publishing/nonfiction","publishing",N1471="publishing/radio &amp; podcasts","publishing",N1471="music/world music","music",N1471="music/metal","music",N1471="music/jazz","music","TRUE","FALSE")</f>
        <v>publishing</v>
      </c>
      <c r="R1471" t="str" cm="1">
        <f t="array" ref="R1471">_xlfn.IFS(N1471="food/small batch","small batch",N1471="food/restaurants","retaurants",N1471="food/food trucks","food trucks",N1471="theater/spaces","spaces",N1471="theater/musical","musical",N1471="theater/plays","plays",N1471="technology/web","web",N1471="technology/space exploration","space exploration",N1471="technology/makerspaces","makerspaces",N1471="technology/hardware","hardware",N1471="technology/gadgets","gadgets",N1471="technology/wearables","wearables",N1471="film &amp; video/television","television",N1471="film &amp; video/animation","animation",N1471="film &amp; video/science fiction","science fiction",N1471="film &amp; video/documentary","documentary",N1471="film &amp; video/drama","drama",N1471="film &amp; video/shorts","shorts",N1471="games/video games","video games",N1471="games/tabletop games","tabletop games",N1471="games/mobile games","mobile games",N1471="journalism/audio","audio",N1471="photography/people","people",N1471="photography/photobooks","photobooks",N1471="photography/places","places",N1471="photography/nature","nature",N1471="music/electronic music","electronic music",N1471="music/rock","rock",N1471="music/indie rock","indie rock",N1471="music/faith","faith",N1471="publishing/children's books","children's books",N1471="publishing/art books","art books",N1471="publishing/fiction","fiction",N1471="publishing/translations","translations",N1471="music/pop","pop",N1471="music/classical music","classical music",N1471="publishing/nonfiction","nonfiction",N1471="publishing/radio &amp; podcasts","radio &amp; podcasts",N1471="music/world music","world music",N1471="music/metal","metal",N1471="music/jazz","jazz","TRUE","FALSE")</f>
        <v>radio &amp; podcasts</v>
      </c>
      <c r="S1471" s="5">
        <f t="shared" si="90"/>
        <v>41290.598483796297</v>
      </c>
      <c r="T1471" s="5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88"/>
        <v>125.13333333333334</v>
      </c>
      <c r="P1472" s="24">
        <f t="shared" si="89"/>
        <v>23.172839506172838</v>
      </c>
      <c r="Q1472" t="str" cm="1">
        <f t="array" ref="Q1472">_xlfn.IFS(N1472="food/small batch","food",N1472="food/restaurants","food",N1472="food/food trucks","food",N1472="theater/spaces","theater",N1472="theater/musical","theater",N1472="theater/plays","theater",N1472="technology/web","technology",N1472="technology/space exploration","technology",N1472="technology/makerspaces","technology",N1472="technology/hardware","technology",N1472="technology/gadgets","technology",N1472="technology/wearables","technology",N1472="film &amp; video/television","film &amp; video",N1472="film &amp; video/animation","film &amp; video",N1472="film &amp; video/science fiction","film &amp; video",N1472="film &amp; video/documentary","film &amp; video",N1472="film &amp; video/drama","film &amp; video",N1472="film &amp; video/shorts","film &amp; video",N1472="games/video games","games",N1472="games/tabletop games","games",N1472="games/mobile games","games",N1472="journalism/audio","journalism",N1472="photography/people","photography",N1472="photography/photobooks","photography",N1472="photography/places","photography",N1472="photography/nature","photography",N1472="music/electronic music","music",N1472="music/rock","music",N1472="music/indie rock","music",N1472="music/faith","music",N1472="publishing/children's books","publishing",N1472="publishing/art books","publishing",N1472="publishing/fiction","publishing",N1472="publishing/translations","publishing",N1472="music/pop","music",N1472="music/classical music","music",N1472="publishing/nonfiction","publishing",N1472="publishing/radio &amp; podcasts","publishing",N1472="music/world music","music",N1472="music/metal","music",N1472="music/jazz","music","TRUE","FALSE")</f>
        <v>publishing</v>
      </c>
      <c r="R1472" t="str" cm="1">
        <f t="array" ref="R1472">_xlfn.IFS(N1472="food/small batch","small batch",N1472="food/restaurants","retaurants",N1472="food/food trucks","food trucks",N1472="theater/spaces","spaces",N1472="theater/musical","musical",N1472="theater/plays","plays",N1472="technology/web","web",N1472="technology/space exploration","space exploration",N1472="technology/makerspaces","makerspaces",N1472="technology/hardware","hardware",N1472="technology/gadgets","gadgets",N1472="technology/wearables","wearables",N1472="film &amp; video/television","television",N1472="film &amp; video/animation","animation",N1472="film &amp; video/science fiction","science fiction",N1472="film &amp; video/documentary","documentary",N1472="film &amp; video/drama","drama",N1472="film &amp; video/shorts","shorts",N1472="games/video games","video games",N1472="games/tabletop games","tabletop games",N1472="games/mobile games","mobile games",N1472="journalism/audio","audio",N1472="photography/people","people",N1472="photography/photobooks","photobooks",N1472="photography/places","places",N1472="photography/nature","nature",N1472="music/electronic music","electronic music",N1472="music/rock","rock",N1472="music/indie rock","indie rock",N1472="music/faith","faith",N1472="publishing/children's books","children's books",N1472="publishing/art books","art books",N1472="publishing/fiction","fiction",N1472="publishing/translations","translations",N1472="music/pop","pop",N1472="music/classical music","classical music",N1472="publishing/nonfiction","nonfiction",N1472="publishing/radio &amp; podcasts","radio &amp; podcasts",N1472="music/world music","world music",N1472="music/metal","metal",N1472="music/jazz","jazz","TRUE","FALSE")</f>
        <v>radio &amp; podcasts</v>
      </c>
      <c r="S1472" s="5">
        <f t="shared" si="90"/>
        <v>41250.827118055553</v>
      </c>
      <c r="T1472" s="5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88"/>
        <v>103.840625</v>
      </c>
      <c r="P1473" s="24">
        <f t="shared" si="89"/>
        <v>96.877551020408163</v>
      </c>
      <c r="Q1473" t="str" cm="1">
        <f t="array" ref="Q1473">_xlfn.IFS(N1473="food/small batch","food",N1473="food/restaurants","food",N1473="food/food trucks","food",N1473="theater/spaces","theater",N1473="theater/musical","theater",N1473="theater/plays","theater",N1473="technology/web","technology",N1473="technology/space exploration","technology",N1473="technology/makerspaces","technology",N1473="technology/hardware","technology",N1473="technology/gadgets","technology",N1473="technology/wearables","technology",N1473="film &amp; video/television","film &amp; video",N1473="film &amp; video/animation","film &amp; video",N1473="film &amp; video/science fiction","film &amp; video",N1473="film &amp; video/documentary","film &amp; video",N1473="film &amp; video/drama","film &amp; video",N1473="film &amp; video/shorts","film &amp; video",N1473="games/video games","games",N1473="games/tabletop games","games",N1473="games/mobile games","games",N1473="journalism/audio","journalism",N1473="photography/people","photography",N1473="photography/photobooks","photography",N1473="photography/places","photography",N1473="photography/nature","photography",N1473="music/electronic music","music",N1473="music/rock","music",N1473="music/indie rock","music",N1473="music/faith","music",N1473="publishing/children's books","publishing",N1473="publishing/art books","publishing",N1473="publishing/fiction","publishing",N1473="publishing/translations","publishing",N1473="music/pop","music",N1473="music/classical music","music",N1473="publishing/nonfiction","publishing",N1473="publishing/radio &amp; podcasts","publishing",N1473="music/world music","music",N1473="music/metal","music",N1473="music/jazz","music","TRUE","FALSE")</f>
        <v>publishing</v>
      </c>
      <c r="R1473" t="str" cm="1">
        <f t="array" ref="R1473">_xlfn.IFS(N1473="food/small batch","small batch",N1473="food/restaurants","retaurants",N1473="food/food trucks","food trucks",N1473="theater/spaces","spaces",N1473="theater/musical","musical",N1473="theater/plays","plays",N1473="technology/web","web",N1473="technology/space exploration","space exploration",N1473="technology/makerspaces","makerspaces",N1473="technology/hardware","hardware",N1473="technology/gadgets","gadgets",N1473="technology/wearables","wearables",N1473="film &amp; video/television","television",N1473="film &amp; video/animation","animation",N1473="film &amp; video/science fiction","science fiction",N1473="film &amp; video/documentary","documentary",N1473="film &amp; video/drama","drama",N1473="film &amp; video/shorts","shorts",N1473="games/video games","video games",N1473="games/tabletop games","tabletop games",N1473="games/mobile games","mobile games",N1473="journalism/audio","audio",N1473="photography/people","people",N1473="photography/photobooks","photobooks",N1473="photography/places","places",N1473="photography/nature","nature",N1473="music/electronic music","electronic music",N1473="music/rock","rock",N1473="music/indie rock","indie rock",N1473="music/faith","faith",N1473="publishing/children's books","children's books",N1473="publishing/art books","art books",N1473="publishing/fiction","fiction",N1473="publishing/translations","translations",N1473="music/pop","pop",N1473="music/classical music","classical music",N1473="publishing/nonfiction","nonfiction",N1473="publishing/radio &amp; podcasts","radio &amp; podcasts",N1473="music/world music","world music",N1473="music/metal","metal",N1473="music/jazz","jazz","TRUE","FALSE")</f>
        <v>radio &amp; podcasts</v>
      </c>
      <c r="S1473" s="5">
        <f t="shared" si="90"/>
        <v>42073.957569444443</v>
      </c>
      <c r="T1473" s="5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88"/>
        <v>138.70400000000001</v>
      </c>
      <c r="P1474" s="24">
        <f t="shared" si="89"/>
        <v>103.20238095238095</v>
      </c>
      <c r="Q1474" t="str" cm="1">
        <f t="array" ref="Q1474">_xlfn.IFS(N1474="food/small batch","food",N1474="food/restaurants","food",N1474="food/food trucks","food",N1474="theater/spaces","theater",N1474="theater/musical","theater",N1474="theater/plays","theater",N1474="technology/web","technology",N1474="technology/space exploration","technology",N1474="technology/makerspaces","technology",N1474="technology/hardware","technology",N1474="technology/gadgets","technology",N1474="technology/wearables","technology",N1474="film &amp; video/television","film &amp; video",N1474="film &amp; video/animation","film &amp; video",N1474="film &amp; video/science fiction","film &amp; video",N1474="film &amp; video/documentary","film &amp; video",N1474="film &amp; video/drama","film &amp; video",N1474="film &amp; video/shorts","film &amp; video",N1474="games/video games","games",N1474="games/tabletop games","games",N1474="games/mobile games","games",N1474="journalism/audio","journalism",N1474="photography/people","photography",N1474="photography/photobooks","photography",N1474="photography/places","photography",N1474="photography/nature","photography",N1474="music/electronic music","music",N1474="music/rock","music",N1474="music/indie rock","music",N1474="music/faith","music",N1474="publishing/children's books","publishing",N1474="publishing/art books","publishing",N1474="publishing/fiction","publishing",N1474="publishing/translations","publishing",N1474="music/pop","music",N1474="music/classical music","music",N1474="publishing/nonfiction","publishing",N1474="publishing/radio &amp; podcasts","publishing",N1474="music/world music","music",N1474="music/metal","music",N1474="music/jazz","music","TRUE","FALSE")</f>
        <v>publishing</v>
      </c>
      <c r="R1474" t="str" cm="1">
        <f t="array" ref="R1474">_xlfn.IFS(N1474="food/small batch","small batch",N1474="food/restaurants","retaurants",N1474="food/food trucks","food trucks",N1474="theater/spaces","spaces",N1474="theater/musical","musical",N1474="theater/plays","plays",N1474="technology/web","web",N1474="technology/space exploration","space exploration",N1474="technology/makerspaces","makerspaces",N1474="technology/hardware","hardware",N1474="technology/gadgets","gadgets",N1474="technology/wearables","wearables",N1474="film &amp; video/television","television",N1474="film &amp; video/animation","animation",N1474="film &amp; video/science fiction","science fiction",N1474="film &amp; video/documentary","documentary",N1474="film &amp; video/drama","drama",N1474="film &amp; video/shorts","shorts",N1474="games/video games","video games",N1474="games/tabletop games","tabletop games",N1474="games/mobile games","mobile games",N1474="journalism/audio","audio",N1474="photography/people","people",N1474="photography/photobooks","photobooks",N1474="photography/places","places",N1474="photography/nature","nature",N1474="music/electronic music","electronic music",N1474="music/rock","rock",N1474="music/indie rock","indie rock",N1474="music/faith","faith",N1474="publishing/children's books","children's books",N1474="publishing/art books","art books",N1474="publishing/fiction","fiction",N1474="publishing/translations","translations",N1474="music/pop","pop",N1474="music/classical music","classical music",N1474="publishing/nonfiction","nonfiction",N1474="publishing/radio &amp; podcasts","radio &amp; podcasts",N1474="music/world music","world music",N1474="music/metal","metal",N1474="music/jazz","jazz","TRUE","FALSE")</f>
        <v>radio &amp; podcasts</v>
      </c>
      <c r="S1474" s="5">
        <f t="shared" si="90"/>
        <v>41533.542858796296</v>
      </c>
      <c r="T1474" s="5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ref="O1475:O1538" si="92">(E1475/D1475)*100</f>
        <v>120.51600000000001</v>
      </c>
      <c r="P1475" s="24">
        <f t="shared" ref="P1475:P1538" si="93">E1475/L1475</f>
        <v>38.462553191489363</v>
      </c>
      <c r="Q1475" t="str" cm="1">
        <f t="array" ref="Q1475">_xlfn.IFS(N1475="food/small batch","food",N1475="food/restaurants","food",N1475="food/food trucks","food",N1475="theater/spaces","theater",N1475="theater/musical","theater",N1475="theater/plays","theater",N1475="technology/web","technology",N1475="technology/space exploration","technology",N1475="technology/makerspaces","technology",N1475="technology/hardware","technology",N1475="technology/gadgets","technology",N1475="technology/wearables","technology",N1475="film &amp; video/television","film &amp; video",N1475="film &amp; video/animation","film &amp; video",N1475="film &amp; video/science fiction","film &amp; video",N1475="film &amp; video/documentary","film &amp; video",N1475="film &amp; video/drama","film &amp; video",N1475="film &amp; video/shorts","film &amp; video",N1475="games/video games","games",N1475="games/tabletop games","games",N1475="games/mobile games","games",N1475="journalism/audio","journalism",N1475="photography/people","photography",N1475="photography/photobooks","photography",N1475="photography/places","photography",N1475="photography/nature","photography",N1475="music/electronic music","music",N1475="music/rock","music",N1475="music/indie rock","music",N1475="music/faith","music",N1475="publishing/children's books","publishing",N1475="publishing/art books","publishing",N1475="publishing/fiction","publishing",N1475="publishing/translations","publishing",N1475="music/pop","music",N1475="music/classical music","music",N1475="publishing/nonfiction","publishing",N1475="publishing/radio &amp; podcasts","publishing",N1475="music/world music","music",N1475="music/metal","music",N1475="music/jazz","music","TRUE","FALSE")</f>
        <v>publishing</v>
      </c>
      <c r="R1475" t="str" cm="1">
        <f t="array" ref="R1475">_xlfn.IFS(N1475="food/small batch","small batch",N1475="food/restaurants","retaurants",N1475="food/food trucks","food trucks",N1475="theater/spaces","spaces",N1475="theater/musical","musical",N1475="theater/plays","plays",N1475="technology/web","web",N1475="technology/space exploration","space exploration",N1475="technology/makerspaces","makerspaces",N1475="technology/hardware","hardware",N1475="technology/gadgets","gadgets",N1475="technology/wearables","wearables",N1475="film &amp; video/television","television",N1475="film &amp; video/animation","animation",N1475="film &amp; video/science fiction","science fiction",N1475="film &amp; video/documentary","documentary",N1475="film &amp; video/drama","drama",N1475="film &amp; video/shorts","shorts",N1475="games/video games","video games",N1475="games/tabletop games","tabletop games",N1475="games/mobile games","mobile games",N1475="journalism/audio","audio",N1475="photography/people","people",N1475="photography/photobooks","photobooks",N1475="photography/places","places",N1475="photography/nature","nature",N1475="music/electronic music","electronic music",N1475="music/rock","rock",N1475="music/indie rock","indie rock",N1475="music/faith","faith",N1475="publishing/children's books","children's books",N1475="publishing/art books","art books",N1475="publishing/fiction","fiction",N1475="publishing/translations","translations",N1475="music/pop","pop",N1475="music/classical music","classical music",N1475="publishing/nonfiction","nonfiction",N1475="publishing/radio &amp; podcasts","radio &amp; podcasts",N1475="music/world music","world music",N1475="music/metal","metal",N1475="music/jazz","jazz","TRUE","FALSE")</f>
        <v>radio &amp; podcasts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92"/>
        <v>112.26666666666667</v>
      </c>
      <c r="P1476" s="24">
        <f t="shared" si="93"/>
        <v>44.315789473684212</v>
      </c>
      <c r="Q1476" t="str" cm="1">
        <f t="array" ref="Q1476">_xlfn.IFS(N1476="food/small batch","food",N1476="food/restaurants","food",N1476="food/food trucks","food",N1476="theater/spaces","theater",N1476="theater/musical","theater",N1476="theater/plays","theater",N1476="technology/web","technology",N1476="technology/space exploration","technology",N1476="technology/makerspaces","technology",N1476="technology/hardware","technology",N1476="technology/gadgets","technology",N1476="technology/wearables","technology",N1476="film &amp; video/television","film &amp; video",N1476="film &amp; video/animation","film &amp; video",N1476="film &amp; video/science fiction","film &amp; video",N1476="film &amp; video/documentary","film &amp; video",N1476="film &amp; video/drama","film &amp; video",N1476="film &amp; video/shorts","film &amp; video",N1476="games/video games","games",N1476="games/tabletop games","games",N1476="games/mobile games","games",N1476="journalism/audio","journalism",N1476="photography/people","photography",N1476="photography/photobooks","photography",N1476="photography/places","photography",N1476="photography/nature","photography",N1476="music/electronic music","music",N1476="music/rock","music",N1476="music/indie rock","music",N1476="music/faith","music",N1476="publishing/children's books","publishing",N1476="publishing/art books","publishing",N1476="publishing/fiction","publishing",N1476="publishing/translations","publishing",N1476="music/pop","music",N1476="music/classical music","music",N1476="publishing/nonfiction","publishing",N1476="publishing/radio &amp; podcasts","publishing",N1476="music/world music","music",N1476="music/metal","music",N1476="music/jazz","music","TRUE","FALSE")</f>
        <v>publishing</v>
      </c>
      <c r="R1476" t="str" cm="1">
        <f t="array" ref="R1476">_xlfn.IFS(N1476="food/small batch","small batch",N1476="food/restaurants","retaurants",N1476="food/food trucks","food trucks",N1476="theater/spaces","spaces",N1476="theater/musical","musical",N1476="theater/plays","plays",N1476="technology/web","web",N1476="technology/space exploration","space exploration",N1476="technology/makerspaces","makerspaces",N1476="technology/hardware","hardware",N1476="technology/gadgets","gadgets",N1476="technology/wearables","wearables",N1476="film &amp; video/television","television",N1476="film &amp; video/animation","animation",N1476="film &amp; video/science fiction","science fiction",N1476="film &amp; video/documentary","documentary",N1476="film &amp; video/drama","drama",N1476="film &amp; video/shorts","shorts",N1476="games/video games","video games",N1476="games/tabletop games","tabletop games",N1476="games/mobile games","mobile games",N1476="journalism/audio","audio",N1476="photography/people","people",N1476="photography/photobooks","photobooks",N1476="photography/places","places",N1476="photography/nature","nature",N1476="music/electronic music","electronic music",N1476="music/rock","rock",N1476="music/indie rock","indie rock",N1476="music/faith","faith",N1476="publishing/children's books","children's books",N1476="publishing/art books","art books",N1476="publishing/fiction","fiction",N1476="publishing/translations","translations",N1476="music/pop","pop",N1476="music/classical music","classical music",N1476="publishing/nonfiction","nonfiction",N1476="publishing/radio &amp; podcasts","radio &amp; podcasts",N1476="music/world music","world music",N1476="music/metal","metal",N1476="music/jazz","jazz","TRUE","FALSE")</f>
        <v>radio &amp; podcasts</v>
      </c>
      <c r="S1476" s="5">
        <f t="shared" si="94"/>
        <v>41500.727916666663</v>
      </c>
      <c r="T1476" s="5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si="92"/>
        <v>188.66966666666667</v>
      </c>
      <c r="P1477" s="24">
        <f t="shared" si="93"/>
        <v>64.173356009070289</v>
      </c>
      <c r="Q1477" t="str" cm="1">
        <f t="array" ref="Q1477">_xlfn.IFS(N1477="food/small batch","food",N1477="food/restaurants","food",N1477="food/food trucks","food",N1477="theater/spaces","theater",N1477="theater/musical","theater",N1477="theater/plays","theater",N1477="technology/web","technology",N1477="technology/space exploration","technology",N1477="technology/makerspaces","technology",N1477="technology/hardware","technology",N1477="technology/gadgets","technology",N1477="technology/wearables","technology",N1477="film &amp; video/television","film &amp; video",N1477="film &amp; video/animation","film &amp; video",N1477="film &amp; video/science fiction","film &amp; video",N1477="film &amp; video/documentary","film &amp; video",N1477="film &amp; video/drama","film &amp; video",N1477="film &amp; video/shorts","film &amp; video",N1477="games/video games","games",N1477="games/tabletop games","games",N1477="games/mobile games","games",N1477="journalism/audio","journalism",N1477="photography/people","photography",N1477="photography/photobooks","photography",N1477="photography/places","photography",N1477="photography/nature","photography",N1477="music/electronic music","music",N1477="music/rock","music",N1477="music/indie rock","music",N1477="music/faith","music",N1477="publishing/children's books","publishing",N1477="publishing/art books","publishing",N1477="publishing/fiction","publishing",N1477="publishing/translations","publishing",N1477="music/pop","music",N1477="music/classical music","music",N1477="publishing/nonfiction","publishing",N1477="publishing/radio &amp; podcasts","publishing",N1477="music/world music","music",N1477="music/metal","music",N1477="music/jazz","music","TRUE","FALSE")</f>
        <v>publishing</v>
      </c>
      <c r="R1477" t="str" cm="1">
        <f t="array" ref="R1477">_xlfn.IFS(N1477="food/small batch","small batch",N1477="food/restaurants","retaurants",N1477="food/food trucks","food trucks",N1477="theater/spaces","spaces",N1477="theater/musical","musical",N1477="theater/plays","plays",N1477="technology/web","web",N1477="technology/space exploration","space exploration",N1477="technology/makerspaces","makerspaces",N1477="technology/hardware","hardware",N1477="technology/gadgets","gadgets",N1477="technology/wearables","wearables",N1477="film &amp; video/television","television",N1477="film &amp; video/animation","animation",N1477="film &amp; video/science fiction","science fiction",N1477="film &amp; video/documentary","documentary",N1477="film &amp; video/drama","drama",N1477="film &amp; video/shorts","shorts",N1477="games/video games","video games",N1477="games/tabletop games","tabletop games",N1477="games/mobile games","mobile games",N1477="journalism/audio","audio",N1477="photography/people","people",N1477="photography/photobooks","photobooks",N1477="photography/places","places",N1477="photography/nature","nature",N1477="music/electronic music","electronic music",N1477="music/rock","rock",N1477="music/indie rock","indie rock",N1477="music/faith","faith",N1477="publishing/children's books","children's books",N1477="publishing/art books","art books",N1477="publishing/fiction","fiction",N1477="publishing/translations","translations",N1477="music/pop","pop",N1477="music/classical music","classical music",N1477="publishing/nonfiction","nonfiction",N1477="publishing/radio &amp; podcasts","radio &amp; podcasts",N1477="music/world music","world music",N1477="music/metal","metal",N1477="music/jazz","jazz","TRUE","FALSE")</f>
        <v>radio &amp; podcasts</v>
      </c>
      <c r="S1477" s="5">
        <f t="shared" si="94"/>
        <v>41960.722951388889</v>
      </c>
      <c r="T1477" s="5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92"/>
        <v>661.55466666666666</v>
      </c>
      <c r="P1478" s="24">
        <f t="shared" si="93"/>
        <v>43.333275109170302</v>
      </c>
      <c r="Q1478" t="str" cm="1">
        <f t="array" ref="Q1478">_xlfn.IFS(N1478="food/small batch","food",N1478="food/restaurants","food",N1478="food/food trucks","food",N1478="theater/spaces","theater",N1478="theater/musical","theater",N1478="theater/plays","theater",N1478="technology/web","technology",N1478="technology/space exploration","technology",N1478="technology/makerspaces","technology",N1478="technology/hardware","technology",N1478="technology/gadgets","technology",N1478="technology/wearables","technology",N1478="film &amp; video/television","film &amp; video",N1478="film &amp; video/animation","film &amp; video",N1478="film &amp; video/science fiction","film &amp; video",N1478="film &amp; video/documentary","film &amp; video",N1478="film &amp; video/drama","film &amp; video",N1478="film &amp; video/shorts","film &amp; video",N1478="games/video games","games",N1478="games/tabletop games","games",N1478="games/mobile games","games",N1478="journalism/audio","journalism",N1478="photography/people","photography",N1478="photography/photobooks","photography",N1478="photography/places","photography",N1478="photography/nature","photography",N1478="music/electronic music","music",N1478="music/rock","music",N1478="music/indie rock","music",N1478="music/faith","music",N1478="publishing/children's books","publishing",N1478="publishing/art books","publishing",N1478="publishing/fiction","publishing",N1478="publishing/translations","publishing",N1478="music/pop","music",N1478="music/classical music","music",N1478="publishing/nonfiction","publishing",N1478="publishing/radio &amp; podcasts","publishing",N1478="music/world music","music",N1478="music/metal","music",N1478="music/jazz","music","TRUE","FALSE")</f>
        <v>publishing</v>
      </c>
      <c r="R1478" t="str" cm="1">
        <f t="array" ref="R1478">_xlfn.IFS(N1478="food/small batch","small batch",N1478="food/restaurants","retaurants",N1478="food/food trucks","food trucks",N1478="theater/spaces","spaces",N1478="theater/musical","musical",N1478="theater/plays","plays",N1478="technology/web","web",N1478="technology/space exploration","space exploration",N1478="technology/makerspaces","makerspaces",N1478="technology/hardware","hardware",N1478="technology/gadgets","gadgets",N1478="technology/wearables","wearables",N1478="film &amp; video/television","television",N1478="film &amp; video/animation","animation",N1478="film &amp; video/science fiction","science fiction",N1478="film &amp; video/documentary","documentary",N1478="film &amp; video/drama","drama",N1478="film &amp; video/shorts","shorts",N1478="games/video games","video games",N1478="games/tabletop games","tabletop games",N1478="games/mobile games","mobile games",N1478="journalism/audio","audio",N1478="photography/people","people",N1478="photography/photobooks","photobooks",N1478="photography/places","places",N1478="photography/nature","nature",N1478="music/electronic music","electronic music",N1478="music/rock","rock",N1478="music/indie rock","indie rock",N1478="music/faith","faith",N1478="publishing/children's books","children's books",N1478="publishing/art books","art books",N1478="publishing/fiction","fiction",N1478="publishing/translations","translations",N1478="music/pop","pop",N1478="music/classical music","classical music",N1478="publishing/nonfiction","nonfiction",N1478="publishing/radio &amp; podcasts","radio &amp; podcasts",N1478="music/world music","world music",N1478="music/metal","metal",N1478="music/jazz","jazz","TRUE","FALSE")</f>
        <v>radio &amp; podcasts</v>
      </c>
      <c r="S1478" s="5">
        <f t="shared" si="94"/>
        <v>40766.041921296295</v>
      </c>
      <c r="T1478" s="5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92"/>
        <v>111.31</v>
      </c>
      <c r="P1479" s="24">
        <f t="shared" si="93"/>
        <v>90.495934959349597</v>
      </c>
      <c r="Q1479" t="str" cm="1">
        <f t="array" ref="Q1479">_xlfn.IFS(N1479="food/small batch","food",N1479="food/restaurants","food",N1479="food/food trucks","food",N1479="theater/spaces","theater",N1479="theater/musical","theater",N1479="theater/plays","theater",N1479="technology/web","technology",N1479="technology/space exploration","technology",N1479="technology/makerspaces","technology",N1479="technology/hardware","technology",N1479="technology/gadgets","technology",N1479="technology/wearables","technology",N1479="film &amp; video/television","film &amp; video",N1479="film &amp; video/animation","film &amp; video",N1479="film &amp; video/science fiction","film &amp; video",N1479="film &amp; video/documentary","film &amp; video",N1479="film &amp; video/drama","film &amp; video",N1479="film &amp; video/shorts","film &amp; video",N1479="games/video games","games",N1479="games/tabletop games","games",N1479="games/mobile games","games",N1479="journalism/audio","journalism",N1479="photography/people","photography",N1479="photography/photobooks","photography",N1479="photography/places","photography",N1479="photography/nature","photography",N1479="music/electronic music","music",N1479="music/rock","music",N1479="music/indie rock","music",N1479="music/faith","music",N1479="publishing/children's books","publishing",N1479="publishing/art books","publishing",N1479="publishing/fiction","publishing",N1479="publishing/translations","publishing",N1479="music/pop","music",N1479="music/classical music","music",N1479="publishing/nonfiction","publishing",N1479="publishing/radio &amp; podcasts","publishing",N1479="music/world music","music",N1479="music/metal","music",N1479="music/jazz","music","TRUE","FALSE")</f>
        <v>publishing</v>
      </c>
      <c r="R1479" t="str" cm="1">
        <f t="array" ref="R1479">_xlfn.IFS(N1479="food/small batch","small batch",N1479="food/restaurants","retaurants",N1479="food/food trucks","food trucks",N1479="theater/spaces","spaces",N1479="theater/musical","musical",N1479="theater/plays","plays",N1479="technology/web","web",N1479="technology/space exploration","space exploration",N1479="technology/makerspaces","makerspaces",N1479="technology/hardware","hardware",N1479="technology/gadgets","gadgets",N1479="technology/wearables","wearables",N1479="film &amp; video/television","television",N1479="film &amp; video/animation","animation",N1479="film &amp; video/science fiction","science fiction",N1479="film &amp; video/documentary","documentary",N1479="film &amp; video/drama","drama",N1479="film &amp; video/shorts","shorts",N1479="games/video games","video games",N1479="games/tabletop games","tabletop games",N1479="games/mobile games","mobile games",N1479="journalism/audio","audio",N1479="photography/people","people",N1479="photography/photobooks","photobooks",N1479="photography/places","places",N1479="photography/nature","nature",N1479="music/electronic music","electronic music",N1479="music/rock","rock",N1479="music/indie rock","indie rock",N1479="music/faith","faith",N1479="publishing/children's books","children's books",N1479="publishing/art books","art books",N1479="publishing/fiction","fiction",N1479="publishing/translations","translations",N1479="music/pop","pop",N1479="music/classical music","classical music",N1479="publishing/nonfiction","nonfiction",N1479="publishing/radio &amp; podcasts","radio &amp; podcasts",N1479="music/world music","world music",N1479="music/metal","metal",N1479="music/jazz","jazz","TRUE","FALSE")</f>
        <v>radio &amp; podcasts</v>
      </c>
      <c r="S1479" s="5">
        <f t="shared" si="94"/>
        <v>40840.615787037037</v>
      </c>
      <c r="T1479" s="5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92"/>
        <v>1181.6142199999999</v>
      </c>
      <c r="P1480" s="24">
        <f t="shared" si="93"/>
        <v>29.187190495010373</v>
      </c>
      <c r="Q1480" t="str" cm="1">
        <f t="array" ref="Q1480">_xlfn.IFS(N1480="food/small batch","food",N1480="food/restaurants","food",N1480="food/food trucks","food",N1480="theater/spaces","theater",N1480="theater/musical","theater",N1480="theater/plays","theater",N1480="technology/web","technology",N1480="technology/space exploration","technology",N1480="technology/makerspaces","technology",N1480="technology/hardware","technology",N1480="technology/gadgets","technology",N1480="technology/wearables","technology",N1480="film &amp; video/television","film &amp; video",N1480="film &amp; video/animation","film &amp; video",N1480="film &amp; video/science fiction","film &amp; video",N1480="film &amp; video/documentary","film &amp; video",N1480="film &amp; video/drama","film &amp; video",N1480="film &amp; video/shorts","film &amp; video",N1480="games/video games","games",N1480="games/tabletop games","games",N1480="games/mobile games","games",N1480="journalism/audio","journalism",N1480="photography/people","photography",N1480="photography/photobooks","photography",N1480="photography/places","photography",N1480="photography/nature","photography",N1480="music/electronic music","music",N1480="music/rock","music",N1480="music/indie rock","music",N1480="music/faith","music",N1480="publishing/children's books","publishing",N1480="publishing/art books","publishing",N1480="publishing/fiction","publishing",N1480="publishing/translations","publishing",N1480="music/pop","music",N1480="music/classical music","music",N1480="publishing/nonfiction","publishing",N1480="publishing/radio &amp; podcasts","publishing",N1480="music/world music","music",N1480="music/metal","music",N1480="music/jazz","music","TRUE","FALSE")</f>
        <v>publishing</v>
      </c>
      <c r="R1480" t="str" cm="1">
        <f t="array" ref="R1480">_xlfn.IFS(N1480="food/small batch","small batch",N1480="food/restaurants","retaurants",N1480="food/food trucks","food trucks",N1480="theater/spaces","spaces",N1480="theater/musical","musical",N1480="theater/plays","plays",N1480="technology/web","web",N1480="technology/space exploration","space exploration",N1480="technology/makerspaces","makerspaces",N1480="technology/hardware","hardware",N1480="technology/gadgets","gadgets",N1480="technology/wearables","wearables",N1480="film &amp; video/television","television",N1480="film &amp; video/animation","animation",N1480="film &amp; video/science fiction","science fiction",N1480="film &amp; video/documentary","documentary",N1480="film &amp; video/drama","drama",N1480="film &amp; video/shorts","shorts",N1480="games/video games","video games",N1480="games/tabletop games","tabletop games",N1480="games/mobile games","mobile games",N1480="journalism/audio","audio",N1480="photography/people","people",N1480="photography/photobooks","photobooks",N1480="photography/places","places",N1480="photography/nature","nature",N1480="music/electronic music","electronic music",N1480="music/rock","rock",N1480="music/indie rock","indie rock",N1480="music/faith","faith",N1480="publishing/children's books","children's books",N1480="publishing/art books","art books",N1480="publishing/fiction","fiction",N1480="publishing/translations","translations",N1480="music/pop","pop",N1480="music/classical music","classical music",N1480="publishing/nonfiction","nonfiction",N1480="publishing/radio &amp; podcasts","radio &amp; podcasts",N1480="music/world music","world music",N1480="music/metal","metal",N1480="music/jazz","jazz","TRUE","FALSE")</f>
        <v>radio &amp; podcasts</v>
      </c>
      <c r="S1480" s="5">
        <f t="shared" si="94"/>
        <v>41394.871678240743</v>
      </c>
      <c r="T1480" s="5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92"/>
        <v>137.375</v>
      </c>
      <c r="P1481" s="24">
        <f t="shared" si="93"/>
        <v>30.95774647887324</v>
      </c>
      <c r="Q1481" t="str" cm="1">
        <f t="array" ref="Q1481">_xlfn.IFS(N1481="food/small batch","food",N1481="food/restaurants","food",N1481="food/food trucks","food",N1481="theater/spaces","theater",N1481="theater/musical","theater",N1481="theater/plays","theater",N1481="technology/web","technology",N1481="technology/space exploration","technology",N1481="technology/makerspaces","technology",N1481="technology/hardware","technology",N1481="technology/gadgets","technology",N1481="technology/wearables","technology",N1481="film &amp; video/television","film &amp; video",N1481="film &amp; video/animation","film &amp; video",N1481="film &amp; video/science fiction","film &amp; video",N1481="film &amp; video/documentary","film &amp; video",N1481="film &amp; video/drama","film &amp; video",N1481="film &amp; video/shorts","film &amp; video",N1481="games/video games","games",N1481="games/tabletop games","games",N1481="games/mobile games","games",N1481="journalism/audio","journalism",N1481="photography/people","photography",N1481="photography/photobooks","photography",N1481="photography/places","photography",N1481="photography/nature","photography",N1481="music/electronic music","music",N1481="music/rock","music",N1481="music/indie rock","music",N1481="music/faith","music",N1481="publishing/children's books","publishing",N1481="publishing/art books","publishing",N1481="publishing/fiction","publishing",N1481="publishing/translations","publishing",N1481="music/pop","music",N1481="music/classical music","music",N1481="publishing/nonfiction","publishing",N1481="publishing/radio &amp; podcasts","publishing",N1481="music/world music","music",N1481="music/metal","music",N1481="music/jazz","music","TRUE","FALSE")</f>
        <v>publishing</v>
      </c>
      <c r="R1481" t="str" cm="1">
        <f t="array" ref="R1481">_xlfn.IFS(N1481="food/small batch","small batch",N1481="food/restaurants","retaurants",N1481="food/food trucks","food trucks",N1481="theater/spaces","spaces",N1481="theater/musical","musical",N1481="theater/plays","plays",N1481="technology/web","web",N1481="technology/space exploration","space exploration",N1481="technology/makerspaces","makerspaces",N1481="technology/hardware","hardware",N1481="technology/gadgets","gadgets",N1481="technology/wearables","wearables",N1481="film &amp; video/television","television",N1481="film &amp; video/animation","animation",N1481="film &amp; video/science fiction","science fiction",N1481="film &amp; video/documentary","documentary",N1481="film &amp; video/drama","drama",N1481="film &amp; video/shorts","shorts",N1481="games/video games","video games",N1481="games/tabletop games","tabletop games",N1481="games/mobile games","mobile games",N1481="journalism/audio","audio",N1481="photography/people","people",N1481="photography/photobooks","photobooks",N1481="photography/places","places",N1481="photography/nature","nature",N1481="music/electronic music","electronic music",N1481="music/rock","rock",N1481="music/indie rock","indie rock",N1481="music/faith","faith",N1481="publishing/children's books","children's books",N1481="publishing/art books","art books",N1481="publishing/fiction","fiction",N1481="publishing/translations","translations",N1481="music/pop","pop",N1481="music/classical music","classical music",N1481="publishing/nonfiction","nonfiction",N1481="publishing/radio &amp; podcasts","radio &amp; podcasts",N1481="music/world music","world music",N1481="music/metal","metal",N1481="music/jazz","jazz","TRUE","FALSE")</f>
        <v>radio &amp; podcasts</v>
      </c>
      <c r="S1481" s="5">
        <f t="shared" si="94"/>
        <v>41754.745243055557</v>
      </c>
      <c r="T1481" s="5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92"/>
        <v>117.04040000000001</v>
      </c>
      <c r="P1482" s="24">
        <f t="shared" si="93"/>
        <v>92.157795275590544</v>
      </c>
      <c r="Q1482" t="str" cm="1">
        <f t="array" ref="Q1482">_xlfn.IFS(N1482="food/small batch","food",N1482="food/restaurants","food",N1482="food/food trucks","food",N1482="theater/spaces","theater",N1482="theater/musical","theater",N1482="theater/plays","theater",N1482="technology/web","technology",N1482="technology/space exploration","technology",N1482="technology/makerspaces","technology",N1482="technology/hardware","technology",N1482="technology/gadgets","technology",N1482="technology/wearables","technology",N1482="film &amp; video/television","film &amp; video",N1482="film &amp; video/animation","film &amp; video",N1482="film &amp; video/science fiction","film &amp; video",N1482="film &amp; video/documentary","film &amp; video",N1482="film &amp; video/drama","film &amp; video",N1482="film &amp; video/shorts","film &amp; video",N1482="games/video games","games",N1482="games/tabletop games","games",N1482="games/mobile games","games",N1482="journalism/audio","journalism",N1482="photography/people","photography",N1482="photography/photobooks","photography",N1482="photography/places","photography",N1482="photography/nature","photography",N1482="music/electronic music","music",N1482="music/rock","music",N1482="music/indie rock","music",N1482="music/faith","music",N1482="publishing/children's books","publishing",N1482="publishing/art books","publishing",N1482="publishing/fiction","publishing",N1482="publishing/translations","publishing",N1482="music/pop","music",N1482="music/classical music","music",N1482="publishing/nonfiction","publishing",N1482="publishing/radio &amp; podcasts","publishing",N1482="music/world music","music",N1482="music/metal","music",N1482="music/jazz","music","TRUE","FALSE")</f>
        <v>publishing</v>
      </c>
      <c r="R1482" t="str" cm="1">
        <f t="array" ref="R1482">_xlfn.IFS(N1482="food/small batch","small batch",N1482="food/restaurants","retaurants",N1482="food/food trucks","food trucks",N1482="theater/spaces","spaces",N1482="theater/musical","musical",N1482="theater/plays","plays",N1482="technology/web","web",N1482="technology/space exploration","space exploration",N1482="technology/makerspaces","makerspaces",N1482="technology/hardware","hardware",N1482="technology/gadgets","gadgets",N1482="technology/wearables","wearables",N1482="film &amp; video/television","television",N1482="film &amp; video/animation","animation",N1482="film &amp; video/science fiction","science fiction",N1482="film &amp; video/documentary","documentary",N1482="film &amp; video/drama","drama",N1482="film &amp; video/shorts","shorts",N1482="games/video games","video games",N1482="games/tabletop games","tabletop games",N1482="games/mobile games","mobile games",N1482="journalism/audio","audio",N1482="photography/people","people",N1482="photography/photobooks","photobooks",N1482="photography/places","places",N1482="photography/nature","nature",N1482="music/electronic music","electronic music",N1482="music/rock","rock",N1482="music/indie rock","indie rock",N1482="music/faith","faith",N1482="publishing/children's books","children's books",N1482="publishing/art books","art books",N1482="publishing/fiction","fiction",N1482="publishing/translations","translations",N1482="music/pop","pop",N1482="music/classical music","classical music",N1482="publishing/nonfiction","nonfiction",N1482="publishing/radio &amp; podcasts","radio &amp; podcasts",N1482="music/world music","world music",N1482="music/metal","metal",N1482="music/jazz","jazz","TRUE","FALSE")</f>
        <v>radio &amp; podcasts</v>
      </c>
      <c r="S1482" s="5">
        <f t="shared" si="94"/>
        <v>41464.934016203704</v>
      </c>
      <c r="T1482" s="5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92"/>
        <v>2.1</v>
      </c>
      <c r="P1483" s="24">
        <f t="shared" si="93"/>
        <v>17.5</v>
      </c>
      <c r="Q1483" t="str" cm="1">
        <f t="array" ref="Q1483">_xlfn.IFS(N1483="food/small batch","food",N1483="food/restaurants","food",N1483="food/food trucks","food",N1483="theater/spaces","theater",N1483="theater/musical","theater",N1483="theater/plays","theater",N1483="technology/web","technology",N1483="technology/space exploration","technology",N1483="technology/makerspaces","technology",N1483="technology/hardware","technology",N1483="technology/gadgets","technology",N1483="technology/wearables","technology",N1483="film &amp; video/television","film &amp; video",N1483="film &amp; video/animation","film &amp; video",N1483="film &amp; video/science fiction","film &amp; video",N1483="film &amp; video/documentary","film &amp; video",N1483="film &amp; video/drama","film &amp; video",N1483="film &amp; video/shorts","film &amp; video",N1483="games/video games","games",N1483="games/tabletop games","games",N1483="games/mobile games","games",N1483="journalism/audio","journalism",N1483="photography/people","photography",N1483="photography/photobooks","photography",N1483="photography/places","photography",N1483="photography/nature","photography",N1483="music/electronic music","music",N1483="music/rock","music",N1483="music/indie rock","music",N1483="music/faith","music",N1483="publishing/children's books","publishing",N1483="publishing/art books","publishing",N1483="publishing/fiction","publishing",N1483="publishing/translations","publishing",N1483="music/pop","music",N1483="music/classical music","music",N1483="publishing/nonfiction","publishing",N1483="publishing/radio &amp; podcasts","publishing",N1483="music/world music","music",N1483="music/metal","music",N1483="music/jazz","music","TRUE","FALSE")</f>
        <v>publishing</v>
      </c>
      <c r="R1483" t="str" cm="1">
        <f t="array" ref="R1483">_xlfn.IFS(N1483="food/small batch","small batch",N1483="food/restaurants","retaurants",N1483="food/food trucks","food trucks",N1483="theater/spaces","spaces",N1483="theater/musical","musical",N1483="theater/plays","plays",N1483="technology/web","web",N1483="technology/space exploration","space exploration",N1483="technology/makerspaces","makerspaces",N1483="technology/hardware","hardware",N1483="technology/gadgets","gadgets",N1483="technology/wearables","wearables",N1483="film &amp; video/television","television",N1483="film &amp; video/animation","animation",N1483="film &amp; video/science fiction","science fiction",N1483="film &amp; video/documentary","documentary",N1483="film &amp; video/drama","drama",N1483="film &amp; video/shorts","shorts",N1483="games/video games","video games",N1483="games/tabletop games","tabletop games",N1483="games/mobile games","mobile games",N1483="journalism/audio","audio",N1483="photography/people","people",N1483="photography/photobooks","photobooks",N1483="photography/places","places",N1483="photography/nature","nature",N1483="music/electronic music","electronic music",N1483="music/rock","rock",N1483="music/indie rock","indie rock",N1483="music/faith","faith",N1483="publishing/children's books","children's books",N1483="publishing/art books","art books",N1483="publishing/fiction","fiction",N1483="publishing/translations","translations",N1483="music/pop","pop",N1483="music/classical music","classical music",N1483="publishing/nonfiction","nonfiction",N1483="publishing/radio &amp; podcasts","radio &amp; podcasts",N1483="music/world music","world music",N1483="music/metal","metal",N1483="music/jazz","jazz","TRUE","FALSE")</f>
        <v>fiction</v>
      </c>
      <c r="S1483" s="5">
        <f t="shared" si="94"/>
        <v>41550.922974537039</v>
      </c>
      <c r="T1483" s="5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92"/>
        <v>0.1</v>
      </c>
      <c r="P1484" s="24">
        <f t="shared" si="93"/>
        <v>5</v>
      </c>
      <c r="Q1484" t="str" cm="1">
        <f t="array" ref="Q1484">_xlfn.IFS(N1484="food/small batch","food",N1484="food/restaurants","food",N1484="food/food trucks","food",N1484="theater/spaces","theater",N1484="theater/musical","theater",N1484="theater/plays","theater",N1484="technology/web","technology",N1484="technology/space exploration","technology",N1484="technology/makerspaces","technology",N1484="technology/hardware","technology",N1484="technology/gadgets","technology",N1484="technology/wearables","technology",N1484="film &amp; video/television","film &amp; video",N1484="film &amp; video/animation","film &amp; video",N1484="film &amp; video/science fiction","film &amp; video",N1484="film &amp; video/documentary","film &amp; video",N1484="film &amp; video/drama","film &amp; video",N1484="film &amp; video/shorts","film &amp; video",N1484="games/video games","games",N1484="games/tabletop games","games",N1484="games/mobile games","games",N1484="journalism/audio","journalism",N1484="photography/people","photography",N1484="photography/photobooks","photography",N1484="photography/places","photography",N1484="photography/nature","photography",N1484="music/electronic music","music",N1484="music/rock","music",N1484="music/indie rock","music",N1484="music/faith","music",N1484="publishing/children's books","publishing",N1484="publishing/art books","publishing",N1484="publishing/fiction","publishing",N1484="publishing/translations","publishing",N1484="music/pop","music",N1484="music/classical music","music",N1484="publishing/nonfiction","publishing",N1484="publishing/radio &amp; podcasts","publishing",N1484="music/world music","music",N1484="music/metal","music",N1484="music/jazz","music","TRUE","FALSE")</f>
        <v>publishing</v>
      </c>
      <c r="R1484" t="str" cm="1">
        <f t="array" ref="R1484">_xlfn.IFS(N1484="food/small batch","small batch",N1484="food/restaurants","retaurants",N1484="food/food trucks","food trucks",N1484="theater/spaces","spaces",N1484="theater/musical","musical",N1484="theater/plays","plays",N1484="technology/web","web",N1484="technology/space exploration","space exploration",N1484="technology/makerspaces","makerspaces",N1484="technology/hardware","hardware",N1484="technology/gadgets","gadgets",N1484="technology/wearables","wearables",N1484="film &amp; video/television","television",N1484="film &amp; video/animation","animation",N1484="film &amp; video/science fiction","science fiction",N1484="film &amp; video/documentary","documentary",N1484="film &amp; video/drama","drama",N1484="film &amp; video/shorts","shorts",N1484="games/video games","video games",N1484="games/tabletop games","tabletop games",N1484="games/mobile games","mobile games",N1484="journalism/audio","audio",N1484="photography/people","people",N1484="photography/photobooks","photobooks",N1484="photography/places","places",N1484="photography/nature","nature",N1484="music/electronic music","electronic music",N1484="music/rock","rock",N1484="music/indie rock","indie rock",N1484="music/faith","faith",N1484="publishing/children's books","children's books",N1484="publishing/art books","art books",N1484="publishing/fiction","fiction",N1484="publishing/translations","translations",N1484="music/pop","pop",N1484="music/classical music","classical music",N1484="publishing/nonfiction","nonfiction",N1484="publishing/radio &amp; podcasts","radio &amp; podcasts",N1484="music/world music","world music",N1484="music/metal","metal",N1484="music/jazz","jazz","TRUE","FALSE")</f>
        <v>fiction</v>
      </c>
      <c r="S1484" s="5">
        <f t="shared" si="94"/>
        <v>41136.85805555556</v>
      </c>
      <c r="T1484" s="5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92"/>
        <v>0.7142857142857143</v>
      </c>
      <c r="P1485" s="24">
        <f t="shared" si="93"/>
        <v>25</v>
      </c>
      <c r="Q1485" t="str" cm="1">
        <f t="array" ref="Q1485">_xlfn.IFS(N1485="food/small batch","food",N1485="food/restaurants","food",N1485="food/food trucks","food",N1485="theater/spaces","theater",N1485="theater/musical","theater",N1485="theater/plays","theater",N1485="technology/web","technology",N1485="technology/space exploration","technology",N1485="technology/makerspaces","technology",N1485="technology/hardware","technology",N1485="technology/gadgets","technology",N1485="technology/wearables","technology",N1485="film &amp; video/television","film &amp; video",N1485="film &amp; video/animation","film &amp; video",N1485="film &amp; video/science fiction","film &amp; video",N1485="film &amp; video/documentary","film &amp; video",N1485="film &amp; video/drama","film &amp; video",N1485="film &amp; video/shorts","film &amp; video",N1485="games/video games","games",N1485="games/tabletop games","games",N1485="games/mobile games","games",N1485="journalism/audio","journalism",N1485="photography/people","photography",N1485="photography/photobooks","photography",N1485="photography/places","photography",N1485="photography/nature","photography",N1485="music/electronic music","music",N1485="music/rock","music",N1485="music/indie rock","music",N1485="music/faith","music",N1485="publishing/children's books","publishing",N1485="publishing/art books","publishing",N1485="publishing/fiction","publishing",N1485="publishing/translations","publishing",N1485="music/pop","music",N1485="music/classical music","music",N1485="publishing/nonfiction","publishing",N1485="publishing/radio &amp; podcasts","publishing",N1485="music/world music","music",N1485="music/metal","music",N1485="music/jazz","music","TRUE","FALSE")</f>
        <v>publishing</v>
      </c>
      <c r="R1485" t="str" cm="1">
        <f t="array" ref="R1485">_xlfn.IFS(N1485="food/small batch","small batch",N1485="food/restaurants","retaurants",N1485="food/food trucks","food trucks",N1485="theater/spaces","spaces",N1485="theater/musical","musical",N1485="theater/plays","plays",N1485="technology/web","web",N1485="technology/space exploration","space exploration",N1485="technology/makerspaces","makerspaces",N1485="technology/hardware","hardware",N1485="technology/gadgets","gadgets",N1485="technology/wearables","wearables",N1485="film &amp; video/television","television",N1485="film &amp; video/animation","animation",N1485="film &amp; video/science fiction","science fiction",N1485="film &amp; video/documentary","documentary",N1485="film &amp; video/drama","drama",N1485="film &amp; video/shorts","shorts",N1485="games/video games","video games",N1485="games/tabletop games","tabletop games",N1485="games/mobile games","mobile games",N1485="journalism/audio","audio",N1485="photography/people","people",N1485="photography/photobooks","photobooks",N1485="photography/places","places",N1485="photography/nature","nature",N1485="music/electronic music","electronic music",N1485="music/rock","rock",N1485="music/indie rock","indie rock",N1485="music/faith","faith",N1485="publishing/children's books","children's books",N1485="publishing/art books","art books",N1485="publishing/fiction","fiction",N1485="publishing/translations","translations",N1485="music/pop","pop",N1485="music/classical music","classical music",N1485="publishing/nonfiction","nonfiction",N1485="publishing/radio &amp; podcasts","radio &amp; podcasts",N1485="music/world music","world music",N1485="music/metal","metal",N1485="music/jazz","jazz","TRUE","FALSE")</f>
        <v>fiction</v>
      </c>
      <c r="S1485" s="5">
        <f t="shared" si="94"/>
        <v>42548.192997685182</v>
      </c>
      <c r="T1485" s="5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92"/>
        <v>0</v>
      </c>
      <c r="P1486" s="24" t="e">
        <f t="shared" si="93"/>
        <v>#DIV/0!</v>
      </c>
      <c r="Q1486" t="str" cm="1">
        <f t="array" ref="Q1486">_xlfn.IFS(N1486="food/small batch","food",N1486="food/restaurants","food",N1486="food/food trucks","food",N1486="theater/spaces","theater",N1486="theater/musical","theater",N1486="theater/plays","theater",N1486="technology/web","technology",N1486="technology/space exploration","technology",N1486="technology/makerspaces","technology",N1486="technology/hardware","technology",N1486="technology/gadgets","technology",N1486="technology/wearables","technology",N1486="film &amp; video/television","film &amp; video",N1486="film &amp; video/animation","film &amp; video",N1486="film &amp; video/science fiction","film &amp; video",N1486="film &amp; video/documentary","film &amp; video",N1486="film &amp; video/drama","film &amp; video",N1486="film &amp; video/shorts","film &amp; video",N1486="games/video games","games",N1486="games/tabletop games","games",N1486="games/mobile games","games",N1486="journalism/audio","journalism",N1486="photography/people","photography",N1486="photography/photobooks","photography",N1486="photography/places","photography",N1486="photography/nature","photography",N1486="music/electronic music","music",N1486="music/rock","music",N1486="music/indie rock","music",N1486="music/faith","music",N1486="publishing/children's books","publishing",N1486="publishing/art books","publishing",N1486="publishing/fiction","publishing",N1486="publishing/translations","publishing",N1486="music/pop","music",N1486="music/classical music","music",N1486="publishing/nonfiction","publishing",N1486="publishing/radio &amp; podcasts","publishing",N1486="music/world music","music",N1486="music/metal","music",N1486="music/jazz","music","TRUE","FALSE")</f>
        <v>publishing</v>
      </c>
      <c r="R1486" t="str" cm="1">
        <f t="array" ref="R1486">_xlfn.IFS(N1486="food/small batch","small batch",N1486="food/restaurants","retaurants",N1486="food/food trucks","food trucks",N1486="theater/spaces","spaces",N1486="theater/musical","musical",N1486="theater/plays","plays",N1486="technology/web","web",N1486="technology/space exploration","space exploration",N1486="technology/makerspaces","makerspaces",N1486="technology/hardware","hardware",N1486="technology/gadgets","gadgets",N1486="technology/wearables","wearables",N1486="film &amp; video/television","television",N1486="film &amp; video/animation","animation",N1486="film &amp; video/science fiction","science fiction",N1486="film &amp; video/documentary","documentary",N1486="film &amp; video/drama","drama",N1486="film &amp; video/shorts","shorts",N1486="games/video games","video games",N1486="games/tabletop games","tabletop games",N1486="games/mobile games","mobile games",N1486="journalism/audio","audio",N1486="photography/people","people",N1486="photography/photobooks","photobooks",N1486="photography/places","places",N1486="photography/nature","nature",N1486="music/electronic music","electronic music",N1486="music/rock","rock",N1486="music/indie rock","indie rock",N1486="music/faith","faith",N1486="publishing/children's books","children's books",N1486="publishing/art books","art books",N1486="publishing/fiction","fiction",N1486="publishing/translations","translations",N1486="music/pop","pop",N1486="music/classical music","classical music",N1486="publishing/nonfiction","nonfiction",N1486="publishing/radio &amp; podcasts","radio &amp; podcasts",N1486="music/world music","world music",N1486="music/metal","metal",N1486="music/jazz","jazz","TRUE","FALSE")</f>
        <v>fiction</v>
      </c>
      <c r="S1486" s="5">
        <f t="shared" si="94"/>
        <v>41053.200960648144</v>
      </c>
      <c r="T1486" s="5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92"/>
        <v>2.2388059701492535</v>
      </c>
      <c r="P1487" s="24">
        <f t="shared" si="93"/>
        <v>50</v>
      </c>
      <c r="Q1487" t="str" cm="1">
        <f t="array" ref="Q1487">_xlfn.IFS(N1487="food/small batch","food",N1487="food/restaurants","food",N1487="food/food trucks","food",N1487="theater/spaces","theater",N1487="theater/musical","theater",N1487="theater/plays","theater",N1487="technology/web","technology",N1487="technology/space exploration","technology",N1487="technology/makerspaces","technology",N1487="technology/hardware","technology",N1487="technology/gadgets","technology",N1487="technology/wearables","technology",N1487="film &amp; video/television","film &amp; video",N1487="film &amp; video/animation","film &amp; video",N1487="film &amp; video/science fiction","film &amp; video",N1487="film &amp; video/documentary","film &amp; video",N1487="film &amp; video/drama","film &amp; video",N1487="film &amp; video/shorts","film &amp; video",N1487="games/video games","games",N1487="games/tabletop games","games",N1487="games/mobile games","games",N1487="journalism/audio","journalism",N1487="photography/people","photography",N1487="photography/photobooks","photography",N1487="photography/places","photography",N1487="photography/nature","photography",N1487="music/electronic music","music",N1487="music/rock","music",N1487="music/indie rock","music",N1487="music/faith","music",N1487="publishing/children's books","publishing",N1487="publishing/art books","publishing",N1487="publishing/fiction","publishing",N1487="publishing/translations","publishing",N1487="music/pop","music",N1487="music/classical music","music",N1487="publishing/nonfiction","publishing",N1487="publishing/radio &amp; podcasts","publishing",N1487="music/world music","music",N1487="music/metal","music",N1487="music/jazz","music","TRUE","FALSE")</f>
        <v>publishing</v>
      </c>
      <c r="R1487" t="str" cm="1">
        <f t="array" ref="R1487">_xlfn.IFS(N1487="food/small batch","small batch",N1487="food/restaurants","retaurants",N1487="food/food trucks","food trucks",N1487="theater/spaces","spaces",N1487="theater/musical","musical",N1487="theater/plays","plays",N1487="technology/web","web",N1487="technology/space exploration","space exploration",N1487="technology/makerspaces","makerspaces",N1487="technology/hardware","hardware",N1487="technology/gadgets","gadgets",N1487="technology/wearables","wearables",N1487="film &amp; video/television","television",N1487="film &amp; video/animation","animation",N1487="film &amp; video/science fiction","science fiction",N1487="film &amp; video/documentary","documentary",N1487="film &amp; video/drama","drama",N1487="film &amp; video/shorts","shorts",N1487="games/video games","video games",N1487="games/tabletop games","tabletop games",N1487="games/mobile games","mobile games",N1487="journalism/audio","audio",N1487="photography/people","people",N1487="photography/photobooks","photobooks",N1487="photography/places","places",N1487="photography/nature","nature",N1487="music/electronic music","electronic music",N1487="music/rock","rock",N1487="music/indie rock","indie rock",N1487="music/faith","faith",N1487="publishing/children's books","children's books",N1487="publishing/art books","art books",N1487="publishing/fiction","fiction",N1487="publishing/translations","translations",N1487="music/pop","pop",N1487="music/classical music","classical music",N1487="publishing/nonfiction","nonfiction",N1487="publishing/radio &amp; podcasts","radio &amp; podcasts",N1487="music/world music","world music",N1487="music/metal","metal",N1487="music/jazz","jazz","TRUE","FALSE")</f>
        <v>fiction</v>
      </c>
      <c r="S1487" s="5">
        <f t="shared" si="94"/>
        <v>42130.795983796299</v>
      </c>
      <c r="T1487" s="5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92"/>
        <v>0.24</v>
      </c>
      <c r="P1488" s="24">
        <f t="shared" si="93"/>
        <v>16</v>
      </c>
      <c r="Q1488" t="str" cm="1">
        <f t="array" ref="Q1488">_xlfn.IFS(N1488="food/small batch","food",N1488="food/restaurants","food",N1488="food/food trucks","food",N1488="theater/spaces","theater",N1488="theater/musical","theater",N1488="theater/plays","theater",N1488="technology/web","technology",N1488="technology/space exploration","technology",N1488="technology/makerspaces","technology",N1488="technology/hardware","technology",N1488="technology/gadgets","technology",N1488="technology/wearables","technology",N1488="film &amp; video/television","film &amp; video",N1488="film &amp; video/animation","film &amp; video",N1488="film &amp; video/science fiction","film &amp; video",N1488="film &amp; video/documentary","film &amp; video",N1488="film &amp; video/drama","film &amp; video",N1488="film &amp; video/shorts","film &amp; video",N1488="games/video games","games",N1488="games/tabletop games","games",N1488="games/mobile games","games",N1488="journalism/audio","journalism",N1488="photography/people","photography",N1488="photography/photobooks","photography",N1488="photography/places","photography",N1488="photography/nature","photography",N1488="music/electronic music","music",N1488="music/rock","music",N1488="music/indie rock","music",N1488="music/faith","music",N1488="publishing/children's books","publishing",N1488="publishing/art books","publishing",N1488="publishing/fiction","publishing",N1488="publishing/translations","publishing",N1488="music/pop","music",N1488="music/classical music","music",N1488="publishing/nonfiction","publishing",N1488="publishing/radio &amp; podcasts","publishing",N1488="music/world music","music",N1488="music/metal","music",N1488="music/jazz","music","TRUE","FALSE")</f>
        <v>publishing</v>
      </c>
      <c r="R1488" t="str" cm="1">
        <f t="array" ref="R1488">_xlfn.IFS(N1488="food/small batch","small batch",N1488="food/restaurants","retaurants",N1488="food/food trucks","food trucks",N1488="theater/spaces","spaces",N1488="theater/musical","musical",N1488="theater/plays","plays",N1488="technology/web","web",N1488="technology/space exploration","space exploration",N1488="technology/makerspaces","makerspaces",N1488="technology/hardware","hardware",N1488="technology/gadgets","gadgets",N1488="technology/wearables","wearables",N1488="film &amp; video/television","television",N1488="film &amp; video/animation","animation",N1488="film &amp; video/science fiction","science fiction",N1488="film &amp; video/documentary","documentary",N1488="film &amp; video/drama","drama",N1488="film &amp; video/shorts","shorts",N1488="games/video games","video games",N1488="games/tabletop games","tabletop games",N1488="games/mobile games","mobile games",N1488="journalism/audio","audio",N1488="photography/people","people",N1488="photography/photobooks","photobooks",N1488="photography/places","places",N1488="photography/nature","nature",N1488="music/electronic music","electronic music",N1488="music/rock","rock",N1488="music/indie rock","indie rock",N1488="music/faith","faith",N1488="publishing/children's books","children's books",N1488="publishing/art books","art books",N1488="publishing/fiction","fiction",N1488="publishing/translations","translations",N1488="music/pop","pop",N1488="music/classical music","classical music",N1488="publishing/nonfiction","nonfiction",N1488="publishing/radio &amp; podcasts","radio &amp; podcasts",N1488="music/world music","world music",N1488="music/metal","metal",N1488="music/jazz","jazz","TRUE","FALSE")</f>
        <v>fiction</v>
      </c>
      <c r="S1488" s="5">
        <f t="shared" si="94"/>
        <v>42032.168530092589</v>
      </c>
      <c r="T1488" s="5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92"/>
        <v>0</v>
      </c>
      <c r="P1489" s="24" t="e">
        <f t="shared" si="93"/>
        <v>#DIV/0!</v>
      </c>
      <c r="Q1489" t="str" cm="1">
        <f t="array" ref="Q1489">_xlfn.IFS(N1489="food/small batch","food",N1489="food/restaurants","food",N1489="food/food trucks","food",N1489="theater/spaces","theater",N1489="theater/musical","theater",N1489="theater/plays","theater",N1489="technology/web","technology",N1489="technology/space exploration","technology",N1489="technology/makerspaces","technology",N1489="technology/hardware","technology",N1489="technology/gadgets","technology",N1489="technology/wearables","technology",N1489="film &amp; video/television","film &amp; video",N1489="film &amp; video/animation","film &amp; video",N1489="film &amp; video/science fiction","film &amp; video",N1489="film &amp; video/documentary","film &amp; video",N1489="film &amp; video/drama","film &amp; video",N1489="film &amp; video/shorts","film &amp; video",N1489="games/video games","games",N1489="games/tabletop games","games",N1489="games/mobile games","games",N1489="journalism/audio","journalism",N1489="photography/people","photography",N1489="photography/photobooks","photography",N1489="photography/places","photography",N1489="photography/nature","photography",N1489="music/electronic music","music",N1489="music/rock","music",N1489="music/indie rock","music",N1489="music/faith","music",N1489="publishing/children's books","publishing",N1489="publishing/art books","publishing",N1489="publishing/fiction","publishing",N1489="publishing/translations","publishing",N1489="music/pop","music",N1489="music/classical music","music",N1489="publishing/nonfiction","publishing",N1489="publishing/radio &amp; podcasts","publishing",N1489="music/world music","music",N1489="music/metal","music",N1489="music/jazz","music","TRUE","FALSE")</f>
        <v>publishing</v>
      </c>
      <c r="R1489" t="str" cm="1">
        <f t="array" ref="R1489">_xlfn.IFS(N1489="food/small batch","small batch",N1489="food/restaurants","retaurants",N1489="food/food trucks","food trucks",N1489="theater/spaces","spaces",N1489="theater/musical","musical",N1489="theater/plays","plays",N1489="technology/web","web",N1489="technology/space exploration","space exploration",N1489="technology/makerspaces","makerspaces",N1489="technology/hardware","hardware",N1489="technology/gadgets","gadgets",N1489="technology/wearables","wearables",N1489="film &amp; video/television","television",N1489="film &amp; video/animation","animation",N1489="film &amp; video/science fiction","science fiction",N1489="film &amp; video/documentary","documentary",N1489="film &amp; video/drama","drama",N1489="film &amp; video/shorts","shorts",N1489="games/video games","video games",N1489="games/tabletop games","tabletop games",N1489="games/mobile games","mobile games",N1489="journalism/audio","audio",N1489="photography/people","people",N1489="photography/photobooks","photobooks",N1489="photography/places","places",N1489="photography/nature","nature",N1489="music/electronic music","electronic music",N1489="music/rock","rock",N1489="music/indie rock","indie rock",N1489="music/faith","faith",N1489="publishing/children's books","children's books",N1489="publishing/art books","art books",N1489="publishing/fiction","fiction",N1489="publishing/translations","translations",N1489="music/pop","pop",N1489="music/classical music","classical music",N1489="publishing/nonfiction","nonfiction",N1489="publishing/radio &amp; podcasts","radio &amp; podcasts",N1489="music/world music","world music",N1489="music/metal","metal",N1489="music/jazz","jazz","TRUE","FALSE")</f>
        <v>fiction</v>
      </c>
      <c r="S1489" s="5">
        <f t="shared" si="94"/>
        <v>42554.917488425926</v>
      </c>
      <c r="T1489" s="5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92"/>
        <v>2.4</v>
      </c>
      <c r="P1490" s="24">
        <f t="shared" si="93"/>
        <v>60</v>
      </c>
      <c r="Q1490" t="str" cm="1">
        <f t="array" ref="Q1490">_xlfn.IFS(N1490="food/small batch","food",N1490="food/restaurants","food",N1490="food/food trucks","food",N1490="theater/spaces","theater",N1490="theater/musical","theater",N1490="theater/plays","theater",N1490="technology/web","technology",N1490="technology/space exploration","technology",N1490="technology/makerspaces","technology",N1490="technology/hardware","technology",N1490="technology/gadgets","technology",N1490="technology/wearables","technology",N1490="film &amp; video/television","film &amp; video",N1490="film &amp; video/animation","film &amp; video",N1490="film &amp; video/science fiction","film &amp; video",N1490="film &amp; video/documentary","film &amp; video",N1490="film &amp; video/drama","film &amp; video",N1490="film &amp; video/shorts","film &amp; video",N1490="games/video games","games",N1490="games/tabletop games","games",N1490="games/mobile games","games",N1490="journalism/audio","journalism",N1490="photography/people","photography",N1490="photography/photobooks","photography",N1490="photography/places","photography",N1490="photography/nature","photography",N1490="music/electronic music","music",N1490="music/rock","music",N1490="music/indie rock","music",N1490="music/faith","music",N1490="publishing/children's books","publishing",N1490="publishing/art books","publishing",N1490="publishing/fiction","publishing",N1490="publishing/translations","publishing",N1490="music/pop","music",N1490="music/classical music","music",N1490="publishing/nonfiction","publishing",N1490="publishing/radio &amp; podcasts","publishing",N1490="music/world music","music",N1490="music/metal","music",N1490="music/jazz","music","TRUE","FALSE")</f>
        <v>publishing</v>
      </c>
      <c r="R1490" t="str" cm="1">
        <f t="array" ref="R1490">_xlfn.IFS(N1490="food/small batch","small batch",N1490="food/restaurants","retaurants",N1490="food/food trucks","food trucks",N1490="theater/spaces","spaces",N1490="theater/musical","musical",N1490="theater/plays","plays",N1490="technology/web","web",N1490="technology/space exploration","space exploration",N1490="technology/makerspaces","makerspaces",N1490="technology/hardware","hardware",N1490="technology/gadgets","gadgets",N1490="technology/wearables","wearables",N1490="film &amp; video/television","television",N1490="film &amp; video/animation","animation",N1490="film &amp; video/science fiction","science fiction",N1490="film &amp; video/documentary","documentary",N1490="film &amp; video/drama","drama",N1490="film &amp; video/shorts","shorts",N1490="games/video games","video games",N1490="games/tabletop games","tabletop games",N1490="games/mobile games","mobile games",N1490="journalism/audio","audio",N1490="photography/people","people",N1490="photography/photobooks","photobooks",N1490="photography/places","places",N1490="photography/nature","nature",N1490="music/electronic music","electronic music",N1490="music/rock","rock",N1490="music/indie rock","indie rock",N1490="music/faith","faith",N1490="publishing/children's books","children's books",N1490="publishing/art books","art books",N1490="publishing/fiction","fiction",N1490="publishing/translations","translations",N1490="music/pop","pop",N1490="music/classical music","classical music",N1490="publishing/nonfiction","nonfiction",N1490="publishing/radio &amp; podcasts","radio &amp; podcasts",N1490="music/world music","world music",N1490="music/metal","metal",N1490="music/jazz","jazz","TRUE","FALSE")</f>
        <v>fiction</v>
      </c>
      <c r="S1490" s="5">
        <f t="shared" si="94"/>
        <v>41614.563194444447</v>
      </c>
      <c r="T1490" s="5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92"/>
        <v>0</v>
      </c>
      <c r="P1491" s="24" t="e">
        <f t="shared" si="93"/>
        <v>#DIV/0!</v>
      </c>
      <c r="Q1491" t="str" cm="1">
        <f t="array" ref="Q1491">_xlfn.IFS(N1491="food/small batch","food",N1491="food/restaurants","food",N1491="food/food trucks","food",N1491="theater/spaces","theater",N1491="theater/musical","theater",N1491="theater/plays","theater",N1491="technology/web","technology",N1491="technology/space exploration","technology",N1491="technology/makerspaces","technology",N1491="technology/hardware","technology",N1491="technology/gadgets","technology",N1491="technology/wearables","technology",N1491="film &amp; video/television","film &amp; video",N1491="film &amp; video/animation","film &amp; video",N1491="film &amp; video/science fiction","film &amp; video",N1491="film &amp; video/documentary","film &amp; video",N1491="film &amp; video/drama","film &amp; video",N1491="film &amp; video/shorts","film &amp; video",N1491="games/video games","games",N1491="games/tabletop games","games",N1491="games/mobile games","games",N1491="journalism/audio","journalism",N1491="photography/people","photography",N1491="photography/photobooks","photography",N1491="photography/places","photography",N1491="photography/nature","photography",N1491="music/electronic music","music",N1491="music/rock","music",N1491="music/indie rock","music",N1491="music/faith","music",N1491="publishing/children's books","publishing",N1491="publishing/art books","publishing",N1491="publishing/fiction","publishing",N1491="publishing/translations","publishing",N1491="music/pop","music",N1491="music/classical music","music",N1491="publishing/nonfiction","publishing",N1491="publishing/radio &amp; podcasts","publishing",N1491="music/world music","music",N1491="music/metal","music",N1491="music/jazz","music","TRUE","FALSE")</f>
        <v>publishing</v>
      </c>
      <c r="R1491" t="str" cm="1">
        <f t="array" ref="R1491">_xlfn.IFS(N1491="food/small batch","small batch",N1491="food/restaurants","retaurants",N1491="food/food trucks","food trucks",N1491="theater/spaces","spaces",N1491="theater/musical","musical",N1491="theater/plays","plays",N1491="technology/web","web",N1491="technology/space exploration","space exploration",N1491="technology/makerspaces","makerspaces",N1491="technology/hardware","hardware",N1491="technology/gadgets","gadgets",N1491="technology/wearables","wearables",N1491="film &amp; video/television","television",N1491="film &amp; video/animation","animation",N1491="film &amp; video/science fiction","science fiction",N1491="film &amp; video/documentary","documentary",N1491="film &amp; video/drama","drama",N1491="film &amp; video/shorts","shorts",N1491="games/video games","video games",N1491="games/tabletop games","tabletop games",N1491="games/mobile games","mobile games",N1491="journalism/audio","audio",N1491="photography/people","people",N1491="photography/photobooks","photobooks",N1491="photography/places","places",N1491="photography/nature","nature",N1491="music/electronic music","electronic music",N1491="music/rock","rock",N1491="music/indie rock","indie rock",N1491="music/faith","faith",N1491="publishing/children's books","children's books",N1491="publishing/art books","art books",N1491="publishing/fiction","fiction",N1491="publishing/translations","translations",N1491="music/pop","pop",N1491="music/classical music","classical music",N1491="publishing/nonfiction","nonfiction",N1491="publishing/radio &amp; podcasts","radio &amp; podcasts",N1491="music/world music","world music",N1491="music/metal","metal",N1491="music/jazz","jazz","TRUE","FALSE")</f>
        <v>fiction</v>
      </c>
      <c r="S1491" s="5">
        <f t="shared" si="94"/>
        <v>41198.611712962964</v>
      </c>
      <c r="T1491" s="5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92"/>
        <v>30.862068965517242</v>
      </c>
      <c r="P1492" s="24">
        <f t="shared" si="93"/>
        <v>47.10526315789474</v>
      </c>
      <c r="Q1492" t="str" cm="1">
        <f t="array" ref="Q1492">_xlfn.IFS(N1492="food/small batch","food",N1492="food/restaurants","food",N1492="food/food trucks","food",N1492="theater/spaces","theater",N1492="theater/musical","theater",N1492="theater/plays","theater",N1492="technology/web","technology",N1492="technology/space exploration","technology",N1492="technology/makerspaces","technology",N1492="technology/hardware","technology",N1492="technology/gadgets","technology",N1492="technology/wearables","technology",N1492="film &amp; video/television","film &amp; video",N1492="film &amp; video/animation","film &amp; video",N1492="film &amp; video/science fiction","film &amp; video",N1492="film &amp; video/documentary","film &amp; video",N1492="film &amp; video/drama","film &amp; video",N1492="film &amp; video/shorts","film &amp; video",N1492="games/video games","games",N1492="games/tabletop games","games",N1492="games/mobile games","games",N1492="journalism/audio","journalism",N1492="photography/people","photography",N1492="photography/photobooks","photography",N1492="photography/places","photography",N1492="photography/nature","photography",N1492="music/electronic music","music",N1492="music/rock","music",N1492="music/indie rock","music",N1492="music/faith","music",N1492="publishing/children's books","publishing",N1492="publishing/art books","publishing",N1492="publishing/fiction","publishing",N1492="publishing/translations","publishing",N1492="music/pop","music",N1492="music/classical music","music",N1492="publishing/nonfiction","publishing",N1492="publishing/radio &amp; podcasts","publishing",N1492="music/world music","music",N1492="music/metal","music",N1492="music/jazz","music","TRUE","FALSE")</f>
        <v>publishing</v>
      </c>
      <c r="R1492" t="str" cm="1">
        <f t="array" ref="R1492">_xlfn.IFS(N1492="food/small batch","small batch",N1492="food/restaurants","retaurants",N1492="food/food trucks","food trucks",N1492="theater/spaces","spaces",N1492="theater/musical","musical",N1492="theater/plays","plays",N1492="technology/web","web",N1492="technology/space exploration","space exploration",N1492="technology/makerspaces","makerspaces",N1492="technology/hardware","hardware",N1492="technology/gadgets","gadgets",N1492="technology/wearables","wearables",N1492="film &amp; video/television","television",N1492="film &amp; video/animation","animation",N1492="film &amp; video/science fiction","science fiction",N1492="film &amp; video/documentary","documentary",N1492="film &amp; video/drama","drama",N1492="film &amp; video/shorts","shorts",N1492="games/video games","video games",N1492="games/tabletop games","tabletop games",N1492="games/mobile games","mobile games",N1492="journalism/audio","audio",N1492="photography/people","people",N1492="photography/photobooks","photobooks",N1492="photography/places","places",N1492="photography/nature","nature",N1492="music/electronic music","electronic music",N1492="music/rock","rock",N1492="music/indie rock","indie rock",N1492="music/faith","faith",N1492="publishing/children's books","children's books",N1492="publishing/art books","art books",N1492="publishing/fiction","fiction",N1492="publishing/translations","translations",N1492="music/pop","pop",N1492="music/classical music","classical music",N1492="publishing/nonfiction","nonfiction",N1492="publishing/radio &amp; podcasts","radio &amp; podcasts",N1492="music/world music","world music",N1492="music/metal","metal",N1492="music/jazz","jazz","TRUE","FALSE")</f>
        <v>fiction</v>
      </c>
      <c r="S1492" s="5">
        <f t="shared" si="94"/>
        <v>41520.561041666668</v>
      </c>
      <c r="T1492" s="5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92"/>
        <v>8.3333333333333321</v>
      </c>
      <c r="P1493" s="24">
        <f t="shared" si="93"/>
        <v>100</v>
      </c>
      <c r="Q1493" t="str" cm="1">
        <f t="array" ref="Q1493">_xlfn.IFS(N1493="food/small batch","food",N1493="food/restaurants","food",N1493="food/food trucks","food",N1493="theater/spaces","theater",N1493="theater/musical","theater",N1493="theater/plays","theater",N1493="technology/web","technology",N1493="technology/space exploration","technology",N1493="technology/makerspaces","technology",N1493="technology/hardware","technology",N1493="technology/gadgets","technology",N1493="technology/wearables","technology",N1493="film &amp; video/television","film &amp; video",N1493="film &amp; video/animation","film &amp; video",N1493="film &amp; video/science fiction","film &amp; video",N1493="film &amp; video/documentary","film &amp; video",N1493="film &amp; video/drama","film &amp; video",N1493="film &amp; video/shorts","film &amp; video",N1493="games/video games","games",N1493="games/tabletop games","games",N1493="games/mobile games","games",N1493="journalism/audio","journalism",N1493="photography/people","photography",N1493="photography/photobooks","photography",N1493="photography/places","photography",N1493="photography/nature","photography",N1493="music/electronic music","music",N1493="music/rock","music",N1493="music/indie rock","music",N1493="music/faith","music",N1493="publishing/children's books","publishing",N1493="publishing/art books","publishing",N1493="publishing/fiction","publishing",N1493="publishing/translations","publishing",N1493="music/pop","music",N1493="music/classical music","music",N1493="publishing/nonfiction","publishing",N1493="publishing/radio &amp; podcasts","publishing",N1493="music/world music","music",N1493="music/metal","music",N1493="music/jazz","music","TRUE","FALSE")</f>
        <v>publishing</v>
      </c>
      <c r="R1493" t="str" cm="1">
        <f t="array" ref="R1493">_xlfn.IFS(N1493="food/small batch","small batch",N1493="food/restaurants","retaurants",N1493="food/food trucks","food trucks",N1493="theater/spaces","spaces",N1493="theater/musical","musical",N1493="theater/plays","plays",N1493="technology/web","web",N1493="technology/space exploration","space exploration",N1493="technology/makerspaces","makerspaces",N1493="technology/hardware","hardware",N1493="technology/gadgets","gadgets",N1493="technology/wearables","wearables",N1493="film &amp; video/television","television",N1493="film &amp; video/animation","animation",N1493="film &amp; video/science fiction","science fiction",N1493="film &amp; video/documentary","documentary",N1493="film &amp; video/drama","drama",N1493="film &amp; video/shorts","shorts",N1493="games/video games","video games",N1493="games/tabletop games","tabletop games",N1493="games/mobile games","mobile games",N1493="journalism/audio","audio",N1493="photography/people","people",N1493="photography/photobooks","photobooks",N1493="photography/places","places",N1493="photography/nature","nature",N1493="music/electronic music","electronic music",N1493="music/rock","rock",N1493="music/indie rock","indie rock",N1493="music/faith","faith",N1493="publishing/children's books","children's books",N1493="publishing/art books","art books",N1493="publishing/fiction","fiction",N1493="publishing/translations","translations",N1493="music/pop","pop",N1493="music/classical music","classical music",N1493="publishing/nonfiction","nonfiction",N1493="publishing/radio &amp; podcasts","radio &amp; podcasts",N1493="music/world music","world music",N1493="music/metal","metal",N1493="music/jazz","jazz","TRUE","FALSE")</f>
        <v>fiction</v>
      </c>
      <c r="S1493" s="5">
        <f t="shared" si="94"/>
        <v>41991.713460648149</v>
      </c>
      <c r="T1493" s="5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92"/>
        <v>0.75</v>
      </c>
      <c r="P1494" s="24">
        <f t="shared" si="93"/>
        <v>15</v>
      </c>
      <c r="Q1494" t="str" cm="1">
        <f t="array" ref="Q1494">_xlfn.IFS(N1494="food/small batch","food",N1494="food/restaurants","food",N1494="food/food trucks","food",N1494="theater/spaces","theater",N1494="theater/musical","theater",N1494="theater/plays","theater",N1494="technology/web","technology",N1494="technology/space exploration","technology",N1494="technology/makerspaces","technology",N1494="technology/hardware","technology",N1494="technology/gadgets","technology",N1494="technology/wearables","technology",N1494="film &amp; video/television","film &amp; video",N1494="film &amp; video/animation","film &amp; video",N1494="film &amp; video/science fiction","film &amp; video",N1494="film &amp; video/documentary","film &amp; video",N1494="film &amp; video/drama","film &amp; video",N1494="film &amp; video/shorts","film &amp; video",N1494="games/video games","games",N1494="games/tabletop games","games",N1494="games/mobile games","games",N1494="journalism/audio","journalism",N1494="photography/people","photography",N1494="photography/photobooks","photography",N1494="photography/places","photography",N1494="photography/nature","photography",N1494="music/electronic music","music",N1494="music/rock","music",N1494="music/indie rock","music",N1494="music/faith","music",N1494="publishing/children's books","publishing",N1494="publishing/art books","publishing",N1494="publishing/fiction","publishing",N1494="publishing/translations","publishing",N1494="music/pop","music",N1494="music/classical music","music",N1494="publishing/nonfiction","publishing",N1494="publishing/radio &amp; podcasts","publishing",N1494="music/world music","music",N1494="music/metal","music",N1494="music/jazz","music","TRUE","FALSE")</f>
        <v>publishing</v>
      </c>
      <c r="R1494" t="str" cm="1">
        <f t="array" ref="R1494">_xlfn.IFS(N1494="food/small batch","small batch",N1494="food/restaurants","retaurants",N1494="food/food trucks","food trucks",N1494="theater/spaces","spaces",N1494="theater/musical","musical",N1494="theater/plays","plays",N1494="technology/web","web",N1494="technology/space exploration","space exploration",N1494="technology/makerspaces","makerspaces",N1494="technology/hardware","hardware",N1494="technology/gadgets","gadgets",N1494="technology/wearables","wearables",N1494="film &amp; video/television","television",N1494="film &amp; video/animation","animation",N1494="film &amp; video/science fiction","science fiction",N1494="film &amp; video/documentary","documentary",N1494="film &amp; video/drama","drama",N1494="film &amp; video/shorts","shorts",N1494="games/video games","video games",N1494="games/tabletop games","tabletop games",N1494="games/mobile games","mobile games",N1494="journalism/audio","audio",N1494="photography/people","people",N1494="photography/photobooks","photobooks",N1494="photography/places","places",N1494="photography/nature","nature",N1494="music/electronic music","electronic music",N1494="music/rock","rock",N1494="music/indie rock","indie rock",N1494="music/faith","faith",N1494="publishing/children's books","children's books",N1494="publishing/art books","art books",N1494="publishing/fiction","fiction",N1494="publishing/translations","translations",N1494="music/pop","pop",N1494="music/classical music","classical music",N1494="publishing/nonfiction","nonfiction",N1494="publishing/radio &amp; podcasts","radio &amp; podcasts",N1494="music/world music","world music",N1494="music/metal","metal",N1494="music/jazz","jazz","TRUE","FALSE")</f>
        <v>fiction</v>
      </c>
      <c r="S1494" s="5">
        <f t="shared" si="94"/>
        <v>40682.884791666671</v>
      </c>
      <c r="T1494" s="5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92"/>
        <v>0</v>
      </c>
      <c r="P1495" s="24" t="e">
        <f t="shared" si="93"/>
        <v>#DIV/0!</v>
      </c>
      <c r="Q1495" t="str" cm="1">
        <f t="array" ref="Q1495">_xlfn.IFS(N1495="food/small batch","food",N1495="food/restaurants","food",N1495="food/food trucks","food",N1495="theater/spaces","theater",N1495="theater/musical","theater",N1495="theater/plays","theater",N1495="technology/web","technology",N1495="technology/space exploration","technology",N1495="technology/makerspaces","technology",N1495="technology/hardware","technology",N1495="technology/gadgets","technology",N1495="technology/wearables","technology",N1495="film &amp; video/television","film &amp; video",N1495="film &amp; video/animation","film &amp; video",N1495="film &amp; video/science fiction","film &amp; video",N1495="film &amp; video/documentary","film &amp; video",N1495="film &amp; video/drama","film &amp; video",N1495="film &amp; video/shorts","film &amp; video",N1495="games/video games","games",N1495="games/tabletop games","games",N1495="games/mobile games","games",N1495="journalism/audio","journalism",N1495="photography/people","photography",N1495="photography/photobooks","photography",N1495="photography/places","photography",N1495="photography/nature","photography",N1495="music/electronic music","music",N1495="music/rock","music",N1495="music/indie rock","music",N1495="music/faith","music",N1495="publishing/children's books","publishing",N1495="publishing/art books","publishing",N1495="publishing/fiction","publishing",N1495="publishing/translations","publishing",N1495="music/pop","music",N1495="music/classical music","music",N1495="publishing/nonfiction","publishing",N1495="publishing/radio &amp; podcasts","publishing",N1495="music/world music","music",N1495="music/metal","music",N1495="music/jazz","music","TRUE","FALSE")</f>
        <v>publishing</v>
      </c>
      <c r="R1495" t="str" cm="1">
        <f t="array" ref="R1495">_xlfn.IFS(N1495="food/small batch","small batch",N1495="food/restaurants","retaurants",N1495="food/food trucks","food trucks",N1495="theater/spaces","spaces",N1495="theater/musical","musical",N1495="theater/plays","plays",N1495="technology/web","web",N1495="technology/space exploration","space exploration",N1495="technology/makerspaces","makerspaces",N1495="technology/hardware","hardware",N1495="technology/gadgets","gadgets",N1495="technology/wearables","wearables",N1495="film &amp; video/television","television",N1495="film &amp; video/animation","animation",N1495="film &amp; video/science fiction","science fiction",N1495="film &amp; video/documentary","documentary",N1495="film &amp; video/drama","drama",N1495="film &amp; video/shorts","shorts",N1495="games/video games","video games",N1495="games/tabletop games","tabletop games",N1495="games/mobile games","mobile games",N1495="journalism/audio","audio",N1495="photography/people","people",N1495="photography/photobooks","photobooks",N1495="photography/places","places",N1495="photography/nature","nature",N1495="music/electronic music","electronic music",N1495="music/rock","rock",N1495="music/indie rock","indie rock",N1495="music/faith","faith",N1495="publishing/children's books","children's books",N1495="publishing/art books","art books",N1495="publishing/fiction","fiction",N1495="publishing/translations","translations",N1495="music/pop","pop",N1495="music/classical music","classical music",N1495="publishing/nonfiction","nonfiction",N1495="publishing/radio &amp; podcasts","radio &amp; podcasts",N1495="music/world music","world music",N1495="music/metal","metal",N1495="music/jazz","jazz","TRUE","FALSE")</f>
        <v>fiction</v>
      </c>
      <c r="S1495" s="5">
        <f t="shared" si="94"/>
        <v>41411.866608796299</v>
      </c>
      <c r="T1495" s="5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92"/>
        <v>8.9</v>
      </c>
      <c r="P1496" s="24">
        <f t="shared" si="93"/>
        <v>40.454545454545453</v>
      </c>
      <c r="Q1496" t="str" cm="1">
        <f t="array" ref="Q1496">_xlfn.IFS(N1496="food/small batch","food",N1496="food/restaurants","food",N1496="food/food trucks","food",N1496="theater/spaces","theater",N1496="theater/musical","theater",N1496="theater/plays","theater",N1496="technology/web","technology",N1496="technology/space exploration","technology",N1496="technology/makerspaces","technology",N1496="technology/hardware","technology",N1496="technology/gadgets","technology",N1496="technology/wearables","technology",N1496="film &amp; video/television","film &amp; video",N1496="film &amp; video/animation","film &amp; video",N1496="film &amp; video/science fiction","film &amp; video",N1496="film &amp; video/documentary","film &amp; video",N1496="film &amp; video/drama","film &amp; video",N1496="film &amp; video/shorts","film &amp; video",N1496="games/video games","games",N1496="games/tabletop games","games",N1496="games/mobile games","games",N1496="journalism/audio","journalism",N1496="photography/people","photography",N1496="photography/photobooks","photography",N1496="photography/places","photography",N1496="photography/nature","photography",N1496="music/electronic music","music",N1496="music/rock","music",N1496="music/indie rock","music",N1496="music/faith","music",N1496="publishing/children's books","publishing",N1496="publishing/art books","publishing",N1496="publishing/fiction","publishing",N1496="publishing/translations","publishing",N1496="music/pop","music",N1496="music/classical music","music",N1496="publishing/nonfiction","publishing",N1496="publishing/radio &amp; podcasts","publishing",N1496="music/world music","music",N1496="music/metal","music",N1496="music/jazz","music","TRUE","FALSE")</f>
        <v>publishing</v>
      </c>
      <c r="R1496" t="str" cm="1">
        <f t="array" ref="R1496">_xlfn.IFS(N1496="food/small batch","small batch",N1496="food/restaurants","retaurants",N1496="food/food trucks","food trucks",N1496="theater/spaces","spaces",N1496="theater/musical","musical",N1496="theater/plays","plays",N1496="technology/web","web",N1496="technology/space exploration","space exploration",N1496="technology/makerspaces","makerspaces",N1496="technology/hardware","hardware",N1496="technology/gadgets","gadgets",N1496="technology/wearables","wearables",N1496="film &amp; video/television","television",N1496="film &amp; video/animation","animation",N1496="film &amp; video/science fiction","science fiction",N1496="film &amp; video/documentary","documentary",N1496="film &amp; video/drama","drama",N1496="film &amp; video/shorts","shorts",N1496="games/video games","video games",N1496="games/tabletop games","tabletop games",N1496="games/mobile games","mobile games",N1496="journalism/audio","audio",N1496="photography/people","people",N1496="photography/photobooks","photobooks",N1496="photography/places","places",N1496="photography/nature","nature",N1496="music/electronic music","electronic music",N1496="music/rock","rock",N1496="music/indie rock","indie rock",N1496="music/faith","faith",N1496="publishing/children's books","children's books",N1496="publishing/art books","art books",N1496="publishing/fiction","fiction",N1496="publishing/translations","translations",N1496="music/pop","pop",N1496="music/classical music","classical music",N1496="publishing/nonfiction","nonfiction",N1496="publishing/radio &amp; podcasts","radio &amp; podcasts",N1496="music/world music","world music",N1496="music/metal","metal",N1496="music/jazz","jazz","TRUE","FALSE")</f>
        <v>fiction</v>
      </c>
      <c r="S1496" s="5">
        <f t="shared" si="94"/>
        <v>42067.722372685181</v>
      </c>
      <c r="T1496" s="5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92"/>
        <v>0</v>
      </c>
      <c r="P1497" s="24" t="e">
        <f t="shared" si="93"/>
        <v>#DIV/0!</v>
      </c>
      <c r="Q1497" t="str" cm="1">
        <f t="array" ref="Q1497">_xlfn.IFS(N1497="food/small batch","food",N1497="food/restaurants","food",N1497="food/food trucks","food",N1497="theater/spaces","theater",N1497="theater/musical","theater",N1497="theater/plays","theater",N1497="technology/web","technology",N1497="technology/space exploration","technology",N1497="technology/makerspaces","technology",N1497="technology/hardware","technology",N1497="technology/gadgets","technology",N1497="technology/wearables","technology",N1497="film &amp; video/television","film &amp; video",N1497="film &amp; video/animation","film &amp; video",N1497="film &amp; video/science fiction","film &amp; video",N1497="film &amp; video/documentary","film &amp; video",N1497="film &amp; video/drama","film &amp; video",N1497="film &amp; video/shorts","film &amp; video",N1497="games/video games","games",N1497="games/tabletop games","games",N1497="games/mobile games","games",N1497="journalism/audio","journalism",N1497="photography/people","photography",N1497="photography/photobooks","photography",N1497="photography/places","photography",N1497="photography/nature","photography",N1497="music/electronic music","music",N1497="music/rock","music",N1497="music/indie rock","music",N1497="music/faith","music",N1497="publishing/children's books","publishing",N1497="publishing/art books","publishing",N1497="publishing/fiction","publishing",N1497="publishing/translations","publishing",N1497="music/pop","music",N1497="music/classical music","music",N1497="publishing/nonfiction","publishing",N1497="publishing/radio &amp; podcasts","publishing",N1497="music/world music","music",N1497="music/metal","music",N1497="music/jazz","music","TRUE","FALSE")</f>
        <v>publishing</v>
      </c>
      <c r="R1497" t="str" cm="1">
        <f t="array" ref="R1497">_xlfn.IFS(N1497="food/small batch","small batch",N1497="food/restaurants","retaurants",N1497="food/food trucks","food trucks",N1497="theater/spaces","spaces",N1497="theater/musical","musical",N1497="theater/plays","plays",N1497="technology/web","web",N1497="technology/space exploration","space exploration",N1497="technology/makerspaces","makerspaces",N1497="technology/hardware","hardware",N1497="technology/gadgets","gadgets",N1497="technology/wearables","wearables",N1497="film &amp; video/television","television",N1497="film &amp; video/animation","animation",N1497="film &amp; video/science fiction","science fiction",N1497="film &amp; video/documentary","documentary",N1497="film &amp; video/drama","drama",N1497="film &amp; video/shorts","shorts",N1497="games/video games","video games",N1497="games/tabletop games","tabletop games",N1497="games/mobile games","mobile games",N1497="journalism/audio","audio",N1497="photography/people","people",N1497="photography/photobooks","photobooks",N1497="photography/places","places",N1497="photography/nature","nature",N1497="music/electronic music","electronic music",N1497="music/rock","rock",N1497="music/indie rock","indie rock",N1497="music/faith","faith",N1497="publishing/children's books","children's books",N1497="publishing/art books","art books",N1497="publishing/fiction","fiction",N1497="publishing/translations","translations",N1497="music/pop","pop",N1497="music/classical music","classical music",N1497="publishing/nonfiction","nonfiction",N1497="publishing/radio &amp; podcasts","radio &amp; podcasts",N1497="music/world music","world music",N1497="music/metal","metal",N1497="music/jazz","jazz","TRUE","FALSE")</f>
        <v>fiction</v>
      </c>
      <c r="S1497" s="5">
        <f t="shared" si="94"/>
        <v>40752.789710648147</v>
      </c>
      <c r="T1497" s="5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92"/>
        <v>0</v>
      </c>
      <c r="P1498" s="24" t="e">
        <f t="shared" si="93"/>
        <v>#DIV/0!</v>
      </c>
      <c r="Q1498" t="str" cm="1">
        <f t="array" ref="Q1498">_xlfn.IFS(N1498="food/small batch","food",N1498="food/restaurants","food",N1498="food/food trucks","food",N1498="theater/spaces","theater",N1498="theater/musical","theater",N1498="theater/plays","theater",N1498="technology/web","technology",N1498="technology/space exploration","technology",N1498="technology/makerspaces","technology",N1498="technology/hardware","technology",N1498="technology/gadgets","technology",N1498="technology/wearables","technology",N1498="film &amp; video/television","film &amp; video",N1498="film &amp; video/animation","film &amp; video",N1498="film &amp; video/science fiction","film &amp; video",N1498="film &amp; video/documentary","film &amp; video",N1498="film &amp; video/drama","film &amp; video",N1498="film &amp; video/shorts","film &amp; video",N1498="games/video games","games",N1498="games/tabletop games","games",N1498="games/mobile games","games",N1498="journalism/audio","journalism",N1498="photography/people","photography",N1498="photography/photobooks","photography",N1498="photography/places","photography",N1498="photography/nature","photography",N1498="music/electronic music","music",N1498="music/rock","music",N1498="music/indie rock","music",N1498="music/faith","music",N1498="publishing/children's books","publishing",N1498="publishing/art books","publishing",N1498="publishing/fiction","publishing",N1498="publishing/translations","publishing",N1498="music/pop","music",N1498="music/classical music","music",N1498="publishing/nonfiction","publishing",N1498="publishing/radio &amp; podcasts","publishing",N1498="music/world music","music",N1498="music/metal","music",N1498="music/jazz","music","TRUE","FALSE")</f>
        <v>publishing</v>
      </c>
      <c r="R1498" t="str" cm="1">
        <f t="array" ref="R1498">_xlfn.IFS(N1498="food/small batch","small batch",N1498="food/restaurants","retaurants",N1498="food/food trucks","food trucks",N1498="theater/spaces","spaces",N1498="theater/musical","musical",N1498="theater/plays","plays",N1498="technology/web","web",N1498="technology/space exploration","space exploration",N1498="technology/makerspaces","makerspaces",N1498="technology/hardware","hardware",N1498="technology/gadgets","gadgets",N1498="technology/wearables","wearables",N1498="film &amp; video/television","television",N1498="film &amp; video/animation","animation",N1498="film &amp; video/science fiction","science fiction",N1498="film &amp; video/documentary","documentary",N1498="film &amp; video/drama","drama",N1498="film &amp; video/shorts","shorts",N1498="games/video games","video games",N1498="games/tabletop games","tabletop games",N1498="games/mobile games","mobile games",N1498="journalism/audio","audio",N1498="photography/people","people",N1498="photography/photobooks","photobooks",N1498="photography/places","places",N1498="photography/nature","nature",N1498="music/electronic music","electronic music",N1498="music/rock","rock",N1498="music/indie rock","indie rock",N1498="music/faith","faith",N1498="publishing/children's books","children's books",N1498="publishing/art books","art books",N1498="publishing/fiction","fiction",N1498="publishing/translations","translations",N1498="music/pop","pop",N1498="music/classical music","classical music",N1498="publishing/nonfiction","nonfiction",N1498="publishing/radio &amp; podcasts","radio &amp; podcasts",N1498="music/world music","world music",N1498="music/metal","metal",N1498="music/jazz","jazz","TRUE","FALSE")</f>
        <v>fiction</v>
      </c>
      <c r="S1498" s="5">
        <f t="shared" si="94"/>
        <v>41838.475219907406</v>
      </c>
      <c r="T1498" s="5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92"/>
        <v>6.6666666666666671E-3</v>
      </c>
      <c r="P1499" s="24">
        <f t="shared" si="93"/>
        <v>1</v>
      </c>
      <c r="Q1499" t="str" cm="1">
        <f t="array" ref="Q1499">_xlfn.IFS(N1499="food/small batch","food",N1499="food/restaurants","food",N1499="food/food trucks","food",N1499="theater/spaces","theater",N1499="theater/musical","theater",N1499="theater/plays","theater",N1499="technology/web","technology",N1499="technology/space exploration","technology",N1499="technology/makerspaces","technology",N1499="technology/hardware","technology",N1499="technology/gadgets","technology",N1499="technology/wearables","technology",N1499="film &amp; video/television","film &amp; video",N1499="film &amp; video/animation","film &amp; video",N1499="film &amp; video/science fiction","film &amp; video",N1499="film &amp; video/documentary","film &amp; video",N1499="film &amp; video/drama","film &amp; video",N1499="film &amp; video/shorts","film &amp; video",N1499="games/video games","games",N1499="games/tabletop games","games",N1499="games/mobile games","games",N1499="journalism/audio","journalism",N1499="photography/people","photography",N1499="photography/photobooks","photography",N1499="photography/places","photography",N1499="photography/nature","photography",N1499="music/electronic music","music",N1499="music/rock","music",N1499="music/indie rock","music",N1499="music/faith","music",N1499="publishing/children's books","publishing",N1499="publishing/art books","publishing",N1499="publishing/fiction","publishing",N1499="publishing/translations","publishing",N1499="music/pop","music",N1499="music/classical music","music",N1499="publishing/nonfiction","publishing",N1499="publishing/radio &amp; podcasts","publishing",N1499="music/world music","music",N1499="music/metal","music",N1499="music/jazz","music","TRUE","FALSE")</f>
        <v>publishing</v>
      </c>
      <c r="R1499" t="str" cm="1">
        <f t="array" ref="R1499">_xlfn.IFS(N1499="food/small batch","small batch",N1499="food/restaurants","retaurants",N1499="food/food trucks","food trucks",N1499="theater/spaces","spaces",N1499="theater/musical","musical",N1499="theater/plays","plays",N1499="technology/web","web",N1499="technology/space exploration","space exploration",N1499="technology/makerspaces","makerspaces",N1499="technology/hardware","hardware",N1499="technology/gadgets","gadgets",N1499="technology/wearables","wearables",N1499="film &amp; video/television","television",N1499="film &amp; video/animation","animation",N1499="film &amp; video/science fiction","science fiction",N1499="film &amp; video/documentary","documentary",N1499="film &amp; video/drama","drama",N1499="film &amp; video/shorts","shorts",N1499="games/video games","video games",N1499="games/tabletop games","tabletop games",N1499="games/mobile games","mobile games",N1499="journalism/audio","audio",N1499="photography/people","people",N1499="photography/photobooks","photobooks",N1499="photography/places","places",N1499="photography/nature","nature",N1499="music/electronic music","electronic music",N1499="music/rock","rock",N1499="music/indie rock","indie rock",N1499="music/faith","faith",N1499="publishing/children's books","children's books",N1499="publishing/art books","art books",N1499="publishing/fiction","fiction",N1499="publishing/translations","translations",N1499="music/pop","pop",N1499="music/classical music","classical music",N1499="publishing/nonfiction","nonfiction",N1499="publishing/radio &amp; podcasts","radio &amp; podcasts",N1499="music/world music","world music",N1499="music/metal","metal",N1499="music/jazz","jazz","TRUE","FALSE")</f>
        <v>fiction</v>
      </c>
      <c r="S1499" s="5">
        <f t="shared" si="94"/>
        <v>41444.64261574074</v>
      </c>
      <c r="T1499" s="5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92"/>
        <v>1.9</v>
      </c>
      <c r="P1500" s="24">
        <f t="shared" si="93"/>
        <v>19</v>
      </c>
      <c r="Q1500" t="str" cm="1">
        <f t="array" ref="Q1500">_xlfn.IFS(N1500="food/small batch","food",N1500="food/restaurants","food",N1500="food/food trucks","food",N1500="theater/spaces","theater",N1500="theater/musical","theater",N1500="theater/plays","theater",N1500="technology/web","technology",N1500="technology/space exploration","technology",N1500="technology/makerspaces","technology",N1500="technology/hardware","technology",N1500="technology/gadgets","technology",N1500="technology/wearables","technology",N1500="film &amp; video/television","film &amp; video",N1500="film &amp; video/animation","film &amp; video",N1500="film &amp; video/science fiction","film &amp; video",N1500="film &amp; video/documentary","film &amp; video",N1500="film &amp; video/drama","film &amp; video",N1500="film &amp; video/shorts","film &amp; video",N1500="games/video games","games",N1500="games/tabletop games","games",N1500="games/mobile games","games",N1500="journalism/audio","journalism",N1500="photography/people","photography",N1500="photography/photobooks","photography",N1500="photography/places","photography",N1500="photography/nature","photography",N1500="music/electronic music","music",N1500="music/rock","music",N1500="music/indie rock","music",N1500="music/faith","music",N1500="publishing/children's books","publishing",N1500="publishing/art books","publishing",N1500="publishing/fiction","publishing",N1500="publishing/translations","publishing",N1500="music/pop","music",N1500="music/classical music","music",N1500="publishing/nonfiction","publishing",N1500="publishing/radio &amp; podcasts","publishing",N1500="music/world music","music",N1500="music/metal","music",N1500="music/jazz","music","TRUE","FALSE")</f>
        <v>publishing</v>
      </c>
      <c r="R1500" t="str" cm="1">
        <f t="array" ref="R1500">_xlfn.IFS(N1500="food/small batch","small batch",N1500="food/restaurants","retaurants",N1500="food/food trucks","food trucks",N1500="theater/spaces","spaces",N1500="theater/musical","musical",N1500="theater/plays","plays",N1500="technology/web","web",N1500="technology/space exploration","space exploration",N1500="technology/makerspaces","makerspaces",N1500="technology/hardware","hardware",N1500="technology/gadgets","gadgets",N1500="technology/wearables","wearables",N1500="film &amp; video/television","television",N1500="film &amp; video/animation","animation",N1500="film &amp; video/science fiction","science fiction",N1500="film &amp; video/documentary","documentary",N1500="film &amp; video/drama","drama",N1500="film &amp; video/shorts","shorts",N1500="games/video games","video games",N1500="games/tabletop games","tabletop games",N1500="games/mobile games","mobile games",N1500="journalism/audio","audio",N1500="photography/people","people",N1500="photography/photobooks","photobooks",N1500="photography/places","places",N1500="photography/nature","nature",N1500="music/electronic music","electronic music",N1500="music/rock","rock",N1500="music/indie rock","indie rock",N1500="music/faith","faith",N1500="publishing/children's books","children's books",N1500="publishing/art books","art books",N1500="publishing/fiction","fiction",N1500="publishing/translations","translations",N1500="music/pop","pop",N1500="music/classical music","classical music",N1500="publishing/nonfiction","nonfiction",N1500="publishing/radio &amp; podcasts","radio &amp; podcasts",N1500="music/world music","world music",N1500="music/metal","metal",N1500="music/jazz","jazz","TRUE","FALSE")</f>
        <v>fiction</v>
      </c>
      <c r="S1500" s="5">
        <f t="shared" si="94"/>
        <v>41840.983541666668</v>
      </c>
      <c r="T1500" s="5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92"/>
        <v>0.25</v>
      </c>
      <c r="P1501" s="24">
        <f t="shared" si="93"/>
        <v>5</v>
      </c>
      <c r="Q1501" t="str" cm="1">
        <f t="array" ref="Q1501">_xlfn.IFS(N1501="food/small batch","food",N1501="food/restaurants","food",N1501="food/food trucks","food",N1501="theater/spaces","theater",N1501="theater/musical","theater",N1501="theater/plays","theater",N1501="technology/web","technology",N1501="technology/space exploration","technology",N1501="technology/makerspaces","technology",N1501="technology/hardware","technology",N1501="technology/gadgets","technology",N1501="technology/wearables","technology",N1501="film &amp; video/television","film &amp; video",N1501="film &amp; video/animation","film &amp; video",N1501="film &amp; video/science fiction","film &amp; video",N1501="film &amp; video/documentary","film &amp; video",N1501="film &amp; video/drama","film &amp; video",N1501="film &amp; video/shorts","film &amp; video",N1501="games/video games","games",N1501="games/tabletop games","games",N1501="games/mobile games","games",N1501="journalism/audio","journalism",N1501="photography/people","photography",N1501="photography/photobooks","photography",N1501="photography/places","photography",N1501="photography/nature","photography",N1501="music/electronic music","music",N1501="music/rock","music",N1501="music/indie rock","music",N1501="music/faith","music",N1501="publishing/children's books","publishing",N1501="publishing/art books","publishing",N1501="publishing/fiction","publishing",N1501="publishing/translations","publishing",N1501="music/pop","music",N1501="music/classical music","music",N1501="publishing/nonfiction","publishing",N1501="publishing/radio &amp; podcasts","publishing",N1501="music/world music","music",N1501="music/metal","music",N1501="music/jazz","music","TRUE","FALSE")</f>
        <v>publishing</v>
      </c>
      <c r="R1501" t="str" cm="1">
        <f t="array" ref="R1501">_xlfn.IFS(N1501="food/small batch","small batch",N1501="food/restaurants","retaurants",N1501="food/food trucks","food trucks",N1501="theater/spaces","spaces",N1501="theater/musical","musical",N1501="theater/plays","plays",N1501="technology/web","web",N1501="technology/space exploration","space exploration",N1501="technology/makerspaces","makerspaces",N1501="technology/hardware","hardware",N1501="technology/gadgets","gadgets",N1501="technology/wearables","wearables",N1501="film &amp; video/television","television",N1501="film &amp; video/animation","animation",N1501="film &amp; video/science fiction","science fiction",N1501="film &amp; video/documentary","documentary",N1501="film &amp; video/drama","drama",N1501="film &amp; video/shorts","shorts",N1501="games/video games","video games",N1501="games/tabletop games","tabletop games",N1501="games/mobile games","mobile games",N1501="journalism/audio","audio",N1501="photography/people","people",N1501="photography/photobooks","photobooks",N1501="photography/places","places",N1501="photography/nature","nature",N1501="music/electronic music","electronic music",N1501="music/rock","rock",N1501="music/indie rock","indie rock",N1501="music/faith","faith",N1501="publishing/children's books","children's books",N1501="publishing/art books","art books",N1501="publishing/fiction","fiction",N1501="publishing/translations","translations",N1501="music/pop","pop",N1501="music/classical music","classical music",N1501="publishing/nonfiction","nonfiction",N1501="publishing/radio &amp; podcasts","radio &amp; podcasts",N1501="music/world music","world music",N1501="music/metal","metal",N1501="music/jazz","jazz","TRUE","FALSE")</f>
        <v>fiction</v>
      </c>
      <c r="S1501" s="5">
        <f t="shared" si="94"/>
        <v>42527.007326388892</v>
      </c>
      <c r="T1501" s="5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92"/>
        <v>25.035714285714285</v>
      </c>
      <c r="P1502" s="24">
        <f t="shared" si="93"/>
        <v>46.733333333333334</v>
      </c>
      <c r="Q1502" t="str" cm="1">
        <f t="array" ref="Q1502">_xlfn.IFS(N1502="food/small batch","food",N1502="food/restaurants","food",N1502="food/food trucks","food",N1502="theater/spaces","theater",N1502="theater/musical","theater",N1502="theater/plays","theater",N1502="technology/web","technology",N1502="technology/space exploration","technology",N1502="technology/makerspaces","technology",N1502="technology/hardware","technology",N1502="technology/gadgets","technology",N1502="technology/wearables","technology",N1502="film &amp; video/television","film &amp; video",N1502="film &amp; video/animation","film &amp; video",N1502="film &amp; video/science fiction","film &amp; video",N1502="film &amp; video/documentary","film &amp; video",N1502="film &amp; video/drama","film &amp; video",N1502="film &amp; video/shorts","film &amp; video",N1502="games/video games","games",N1502="games/tabletop games","games",N1502="games/mobile games","games",N1502="journalism/audio","journalism",N1502="photography/people","photography",N1502="photography/photobooks","photography",N1502="photography/places","photography",N1502="photography/nature","photography",N1502="music/electronic music","music",N1502="music/rock","music",N1502="music/indie rock","music",N1502="music/faith","music",N1502="publishing/children's books","publishing",N1502="publishing/art books","publishing",N1502="publishing/fiction","publishing",N1502="publishing/translations","publishing",N1502="music/pop","music",N1502="music/classical music","music",N1502="publishing/nonfiction","publishing",N1502="publishing/radio &amp; podcasts","publishing",N1502="music/world music","music",N1502="music/metal","music",N1502="music/jazz","music","TRUE","FALSE")</f>
        <v>publishing</v>
      </c>
      <c r="R1502" t="str" cm="1">
        <f t="array" ref="R1502">_xlfn.IFS(N1502="food/small batch","small batch",N1502="food/restaurants","retaurants",N1502="food/food trucks","food trucks",N1502="theater/spaces","spaces",N1502="theater/musical","musical",N1502="theater/plays","plays",N1502="technology/web","web",N1502="technology/space exploration","space exploration",N1502="technology/makerspaces","makerspaces",N1502="technology/hardware","hardware",N1502="technology/gadgets","gadgets",N1502="technology/wearables","wearables",N1502="film &amp; video/television","television",N1502="film &amp; video/animation","animation",N1502="film &amp; video/science fiction","science fiction",N1502="film &amp; video/documentary","documentary",N1502="film &amp; video/drama","drama",N1502="film &amp; video/shorts","shorts",N1502="games/video games","video games",N1502="games/tabletop games","tabletop games",N1502="games/mobile games","mobile games",N1502="journalism/audio","audio",N1502="photography/people","people",N1502="photography/photobooks","photobooks",N1502="photography/places","places",N1502="photography/nature","nature",N1502="music/electronic music","electronic music",N1502="music/rock","rock",N1502="music/indie rock","indie rock",N1502="music/faith","faith",N1502="publishing/children's books","children's books",N1502="publishing/art books","art books",N1502="publishing/fiction","fiction",N1502="publishing/translations","translations",N1502="music/pop","pop",N1502="music/classical music","classical music",N1502="publishing/nonfiction","nonfiction",N1502="publishing/radio &amp; podcasts","radio &amp; podcasts",N1502="music/world music","world music",N1502="music/metal","metal",N1502="music/jazz","jazz","TRUE","FALSE")</f>
        <v>fiction</v>
      </c>
      <c r="S1502" s="5">
        <f t="shared" si="94"/>
        <v>41365.904594907406</v>
      </c>
      <c r="T1502" s="5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92"/>
        <v>166.33076923076925</v>
      </c>
      <c r="P1503" s="24">
        <f t="shared" si="93"/>
        <v>97.731073446327684</v>
      </c>
      <c r="Q1503" t="str" cm="1">
        <f t="array" ref="Q1503">_xlfn.IFS(N1503="food/small batch","food",N1503="food/restaurants","food",N1503="food/food trucks","food",N1503="theater/spaces","theater",N1503="theater/musical","theater",N1503="theater/plays","theater",N1503="technology/web","technology",N1503="technology/space exploration","technology",N1503="technology/makerspaces","technology",N1503="technology/hardware","technology",N1503="technology/gadgets","technology",N1503="technology/wearables","technology",N1503="film &amp; video/television","film &amp; video",N1503="film &amp; video/animation","film &amp; video",N1503="film &amp; video/science fiction","film &amp; video",N1503="film &amp; video/documentary","film &amp; video",N1503="film &amp; video/drama","film &amp; video",N1503="film &amp; video/shorts","film &amp; video",N1503="games/video games","games",N1503="games/tabletop games","games",N1503="games/mobile games","games",N1503="journalism/audio","journalism",N1503="photography/people","photography",N1503="photography/photobooks","photography",N1503="photography/places","photography",N1503="photography/nature","photography",N1503="music/electronic music","music",N1503="music/rock","music",N1503="music/indie rock","music",N1503="music/faith","music",N1503="publishing/children's books","publishing",N1503="publishing/art books","publishing",N1503="publishing/fiction","publishing",N1503="publishing/translations","publishing",N1503="music/pop","music",N1503="music/classical music","music",N1503="publishing/nonfiction","publishing",N1503="publishing/radio &amp; podcasts","publishing",N1503="music/world music","music",N1503="music/metal","music",N1503="music/jazz","music","TRUE","FALSE")</f>
        <v>photography</v>
      </c>
      <c r="R1503" t="str" cm="1">
        <f t="array" ref="R1503">_xlfn.IFS(N1503="food/small batch","small batch",N1503="food/restaurants","retaurants",N1503="food/food trucks","food trucks",N1503="theater/spaces","spaces",N1503="theater/musical","musical",N1503="theater/plays","plays",N1503="technology/web","web",N1503="technology/space exploration","space exploration",N1503="technology/makerspaces","makerspaces",N1503="technology/hardware","hardware",N1503="technology/gadgets","gadgets",N1503="technology/wearables","wearables",N1503="film &amp; video/television","television",N1503="film &amp; video/animation","animation",N1503="film &amp; video/science fiction","science fiction",N1503="film &amp; video/documentary","documentary",N1503="film &amp; video/drama","drama",N1503="film &amp; video/shorts","shorts",N1503="games/video games","video games",N1503="games/tabletop games","tabletop games",N1503="games/mobile games","mobile games",N1503="journalism/audio","audio",N1503="photography/people","people",N1503="photography/photobooks","photobooks",N1503="photography/places","places",N1503="photography/nature","nature",N1503="music/electronic music","electronic music",N1503="music/rock","rock",N1503="music/indie rock","indie rock",N1503="music/faith","faith",N1503="publishing/children's books","children's books",N1503="publishing/art books","art books",N1503="publishing/fiction","fiction",N1503="publishing/translations","translations",N1503="music/pop","pop",N1503="music/classical music","classical music",N1503="publishing/nonfiction","nonfiction",N1503="publishing/radio &amp; podcasts","radio &amp; podcasts",N1503="music/world music","world music",N1503="music/metal","metal",N1503="music/jazz","jazz","TRUE","FALSE")</f>
        <v>photobooks</v>
      </c>
      <c r="S1503" s="5">
        <f t="shared" si="94"/>
        <v>42163.583599537036</v>
      </c>
      <c r="T1503" s="5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92"/>
        <v>101.44545454545455</v>
      </c>
      <c r="P1504" s="24">
        <f t="shared" si="93"/>
        <v>67.835866261398181</v>
      </c>
      <c r="Q1504" t="str" cm="1">
        <f t="array" ref="Q1504">_xlfn.IFS(N1504="food/small batch","food",N1504="food/restaurants","food",N1504="food/food trucks","food",N1504="theater/spaces","theater",N1504="theater/musical","theater",N1504="theater/plays","theater",N1504="technology/web","technology",N1504="technology/space exploration","technology",N1504="technology/makerspaces","technology",N1504="technology/hardware","technology",N1504="technology/gadgets","technology",N1504="technology/wearables","technology",N1504="film &amp; video/television","film &amp; video",N1504="film &amp; video/animation","film &amp; video",N1504="film &amp; video/science fiction","film &amp; video",N1504="film &amp; video/documentary","film &amp; video",N1504="film &amp; video/drama","film &amp; video",N1504="film &amp; video/shorts","film &amp; video",N1504="games/video games","games",N1504="games/tabletop games","games",N1504="games/mobile games","games",N1504="journalism/audio","journalism",N1504="photography/people","photography",N1504="photography/photobooks","photography",N1504="photography/places","photography",N1504="photography/nature","photography",N1504="music/electronic music","music",N1504="music/rock","music",N1504="music/indie rock","music",N1504="music/faith","music",N1504="publishing/children's books","publishing",N1504="publishing/art books","publishing",N1504="publishing/fiction","publishing",N1504="publishing/translations","publishing",N1504="music/pop","music",N1504="music/classical music","music",N1504="publishing/nonfiction","publishing",N1504="publishing/radio &amp; podcasts","publishing",N1504="music/world music","music",N1504="music/metal","music",N1504="music/jazz","music","TRUE","FALSE")</f>
        <v>photography</v>
      </c>
      <c r="R1504" t="str" cm="1">
        <f t="array" ref="R1504">_xlfn.IFS(N1504="food/small batch","small batch",N1504="food/restaurants","retaurants",N1504="food/food trucks","food trucks",N1504="theater/spaces","spaces",N1504="theater/musical","musical",N1504="theater/plays","plays",N1504="technology/web","web",N1504="technology/space exploration","space exploration",N1504="technology/makerspaces","makerspaces",N1504="technology/hardware","hardware",N1504="technology/gadgets","gadgets",N1504="technology/wearables","wearables",N1504="film &amp; video/television","television",N1504="film &amp; video/animation","animation",N1504="film &amp; video/science fiction","science fiction",N1504="film &amp; video/documentary","documentary",N1504="film &amp; video/drama","drama",N1504="film &amp; video/shorts","shorts",N1504="games/video games","video games",N1504="games/tabletop games","tabletop games",N1504="games/mobile games","mobile games",N1504="journalism/audio","audio",N1504="photography/people","people",N1504="photography/photobooks","photobooks",N1504="photography/places","places",N1504="photography/nature","nature",N1504="music/electronic music","electronic music",N1504="music/rock","rock",N1504="music/indie rock","indie rock",N1504="music/faith","faith",N1504="publishing/children's books","children's books",N1504="publishing/art books","art books",N1504="publishing/fiction","fiction",N1504="publishing/translations","translations",N1504="music/pop","pop",N1504="music/classical music","classical music",N1504="publishing/nonfiction","nonfiction",N1504="publishing/radio &amp; podcasts","radio &amp; podcasts",N1504="music/world music","world music",N1504="music/metal","metal",N1504="music/jazz","jazz","TRUE","FALSE")</f>
        <v>photobooks</v>
      </c>
      <c r="S1504" s="5">
        <f t="shared" si="94"/>
        <v>42426.542592592596</v>
      </c>
      <c r="T1504" s="5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92"/>
        <v>107.89146666666667</v>
      </c>
      <c r="P1505" s="24">
        <f t="shared" si="93"/>
        <v>56.98492957746479</v>
      </c>
      <c r="Q1505" t="str" cm="1">
        <f t="array" ref="Q1505">_xlfn.IFS(N1505="food/small batch","food",N1505="food/restaurants","food",N1505="food/food trucks","food",N1505="theater/spaces","theater",N1505="theater/musical","theater",N1505="theater/plays","theater",N1505="technology/web","technology",N1505="technology/space exploration","technology",N1505="technology/makerspaces","technology",N1505="technology/hardware","technology",N1505="technology/gadgets","technology",N1505="technology/wearables","technology",N1505="film &amp; video/television","film &amp; video",N1505="film &amp; video/animation","film &amp; video",N1505="film &amp; video/science fiction","film &amp; video",N1505="film &amp; video/documentary","film &amp; video",N1505="film &amp; video/drama","film &amp; video",N1505="film &amp; video/shorts","film &amp; video",N1505="games/video games","games",N1505="games/tabletop games","games",N1505="games/mobile games","games",N1505="journalism/audio","journalism",N1505="photography/people","photography",N1505="photography/photobooks","photography",N1505="photography/places","photography",N1505="photography/nature","photography",N1505="music/electronic music","music",N1505="music/rock","music",N1505="music/indie rock","music",N1505="music/faith","music",N1505="publishing/children's books","publishing",N1505="publishing/art books","publishing",N1505="publishing/fiction","publishing",N1505="publishing/translations","publishing",N1505="music/pop","music",N1505="music/classical music","music",N1505="publishing/nonfiction","publishing",N1505="publishing/radio &amp; podcasts","publishing",N1505="music/world music","music",N1505="music/metal","music",N1505="music/jazz","music","TRUE","FALSE")</f>
        <v>photography</v>
      </c>
      <c r="R1505" t="str" cm="1">
        <f t="array" ref="R1505">_xlfn.IFS(N1505="food/small batch","small batch",N1505="food/restaurants","retaurants",N1505="food/food trucks","food trucks",N1505="theater/spaces","spaces",N1505="theater/musical","musical",N1505="theater/plays","plays",N1505="technology/web","web",N1505="technology/space exploration","space exploration",N1505="technology/makerspaces","makerspaces",N1505="technology/hardware","hardware",N1505="technology/gadgets","gadgets",N1505="technology/wearables","wearables",N1505="film &amp; video/television","television",N1505="film &amp; video/animation","animation",N1505="film &amp; video/science fiction","science fiction",N1505="film &amp; video/documentary","documentary",N1505="film &amp; video/drama","drama",N1505="film &amp; video/shorts","shorts",N1505="games/video games","video games",N1505="games/tabletop games","tabletop games",N1505="games/mobile games","mobile games",N1505="journalism/audio","audio",N1505="photography/people","people",N1505="photography/photobooks","photobooks",N1505="photography/places","places",N1505="photography/nature","nature",N1505="music/electronic music","electronic music",N1505="music/rock","rock",N1505="music/indie rock","indie rock",N1505="music/faith","faith",N1505="publishing/children's books","children's books",N1505="publishing/art books","art books",N1505="publishing/fiction","fiction",N1505="publishing/translations","translations",N1505="music/pop","pop",N1505="music/classical music","classical music",N1505="publishing/nonfiction","nonfiction",N1505="publishing/radio &amp; podcasts","radio &amp; podcasts",N1505="music/world music","world music",N1505="music/metal","metal",N1505="music/jazz","jazz","TRUE","FALSE")</f>
        <v>photobooks</v>
      </c>
      <c r="S1505" s="5">
        <f t="shared" si="94"/>
        <v>42606.347233796296</v>
      </c>
      <c r="T1505" s="5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92"/>
        <v>277.93846153846158</v>
      </c>
      <c r="P1506" s="24">
        <f t="shared" si="93"/>
        <v>67.159851301115239</v>
      </c>
      <c r="Q1506" t="str" cm="1">
        <f t="array" ref="Q1506">_xlfn.IFS(N1506="food/small batch","food",N1506="food/restaurants","food",N1506="food/food trucks","food",N1506="theater/spaces","theater",N1506="theater/musical","theater",N1506="theater/plays","theater",N1506="technology/web","technology",N1506="technology/space exploration","technology",N1506="technology/makerspaces","technology",N1506="technology/hardware","technology",N1506="technology/gadgets","technology",N1506="technology/wearables","technology",N1506="film &amp; video/television","film &amp; video",N1506="film &amp; video/animation","film &amp; video",N1506="film &amp; video/science fiction","film &amp; video",N1506="film &amp; video/documentary","film &amp; video",N1506="film &amp; video/drama","film &amp; video",N1506="film &amp; video/shorts","film &amp; video",N1506="games/video games","games",N1506="games/tabletop games","games",N1506="games/mobile games","games",N1506="journalism/audio","journalism",N1506="photography/people","photography",N1506="photography/photobooks","photography",N1506="photography/places","photography",N1506="photography/nature","photography",N1506="music/electronic music","music",N1506="music/rock","music",N1506="music/indie rock","music",N1506="music/faith","music",N1506="publishing/children's books","publishing",N1506="publishing/art books","publishing",N1506="publishing/fiction","publishing",N1506="publishing/translations","publishing",N1506="music/pop","music",N1506="music/classical music","music",N1506="publishing/nonfiction","publishing",N1506="publishing/radio &amp; podcasts","publishing",N1506="music/world music","music",N1506="music/metal","music",N1506="music/jazz","music","TRUE","FALSE")</f>
        <v>photography</v>
      </c>
      <c r="R1506" t="str" cm="1">
        <f t="array" ref="R1506">_xlfn.IFS(N1506="food/small batch","small batch",N1506="food/restaurants","retaurants",N1506="food/food trucks","food trucks",N1506="theater/spaces","spaces",N1506="theater/musical","musical",N1506="theater/plays","plays",N1506="technology/web","web",N1506="technology/space exploration","space exploration",N1506="technology/makerspaces","makerspaces",N1506="technology/hardware","hardware",N1506="technology/gadgets","gadgets",N1506="technology/wearables","wearables",N1506="film &amp; video/television","television",N1506="film &amp; video/animation","animation",N1506="film &amp; video/science fiction","science fiction",N1506="film &amp; video/documentary","documentary",N1506="film &amp; video/drama","drama",N1506="film &amp; video/shorts","shorts",N1506="games/video games","video games",N1506="games/tabletop games","tabletop games",N1506="games/mobile games","mobile games",N1506="journalism/audio","audio",N1506="photography/people","people",N1506="photography/photobooks","photobooks",N1506="photography/places","places",N1506="photography/nature","nature",N1506="music/electronic music","electronic music",N1506="music/rock","rock",N1506="music/indie rock","indie rock",N1506="music/faith","faith",N1506="publishing/children's books","children's books",N1506="publishing/art books","art books",N1506="publishing/fiction","fiction",N1506="publishing/translations","translations",N1506="music/pop","pop",N1506="music/classical music","classical music",N1506="publishing/nonfiction","nonfiction",N1506="publishing/radio &amp; podcasts","radio &amp; podcasts",N1506="music/world music","world music",N1506="music/metal","metal",N1506="music/jazz","jazz","TRUE","FALSE")</f>
        <v>photobooks</v>
      </c>
      <c r="S1506" s="5">
        <f t="shared" si="94"/>
        <v>41772.657685185186</v>
      </c>
      <c r="T1506" s="5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92"/>
        <v>103.58125</v>
      </c>
      <c r="P1507" s="24">
        <f t="shared" si="93"/>
        <v>48.037681159420288</v>
      </c>
      <c r="Q1507" t="str" cm="1">
        <f t="array" ref="Q1507">_xlfn.IFS(N1507="food/small batch","food",N1507="food/restaurants","food",N1507="food/food trucks","food",N1507="theater/spaces","theater",N1507="theater/musical","theater",N1507="theater/plays","theater",N1507="technology/web","technology",N1507="technology/space exploration","technology",N1507="technology/makerspaces","technology",N1507="technology/hardware","technology",N1507="technology/gadgets","technology",N1507="technology/wearables","technology",N1507="film &amp; video/television","film &amp; video",N1507="film &amp; video/animation","film &amp; video",N1507="film &amp; video/science fiction","film &amp; video",N1507="film &amp; video/documentary","film &amp; video",N1507="film &amp; video/drama","film &amp; video",N1507="film &amp; video/shorts","film &amp; video",N1507="games/video games","games",N1507="games/tabletop games","games",N1507="games/mobile games","games",N1507="journalism/audio","journalism",N1507="photography/people","photography",N1507="photography/photobooks","photography",N1507="photography/places","photography",N1507="photography/nature","photography",N1507="music/electronic music","music",N1507="music/rock","music",N1507="music/indie rock","music",N1507="music/faith","music",N1507="publishing/children's books","publishing",N1507="publishing/art books","publishing",N1507="publishing/fiction","publishing",N1507="publishing/translations","publishing",N1507="music/pop","music",N1507="music/classical music","music",N1507="publishing/nonfiction","publishing",N1507="publishing/radio &amp; podcasts","publishing",N1507="music/world music","music",N1507="music/metal","music",N1507="music/jazz","music","TRUE","FALSE")</f>
        <v>photography</v>
      </c>
      <c r="R1507" t="str" cm="1">
        <f t="array" ref="R1507">_xlfn.IFS(N1507="food/small batch","small batch",N1507="food/restaurants","retaurants",N1507="food/food trucks","food trucks",N1507="theater/spaces","spaces",N1507="theater/musical","musical",N1507="theater/plays","plays",N1507="technology/web","web",N1507="technology/space exploration","space exploration",N1507="technology/makerspaces","makerspaces",N1507="technology/hardware","hardware",N1507="technology/gadgets","gadgets",N1507="technology/wearables","wearables",N1507="film &amp; video/television","television",N1507="film &amp; video/animation","animation",N1507="film &amp; video/science fiction","science fiction",N1507="film &amp; video/documentary","documentary",N1507="film &amp; video/drama","drama",N1507="film &amp; video/shorts","shorts",N1507="games/video games","video games",N1507="games/tabletop games","tabletop games",N1507="games/mobile games","mobile games",N1507="journalism/audio","audio",N1507="photography/people","people",N1507="photography/photobooks","photobooks",N1507="photography/places","places",N1507="photography/nature","nature",N1507="music/electronic music","electronic music",N1507="music/rock","rock",N1507="music/indie rock","indie rock",N1507="music/faith","faith",N1507="publishing/children's books","children's books",N1507="publishing/art books","art books",N1507="publishing/fiction","fiction",N1507="publishing/translations","translations",N1507="music/pop","pop",N1507="music/classical music","classical music",N1507="publishing/nonfiction","nonfiction",N1507="publishing/radio &amp; podcasts","radio &amp; podcasts",N1507="music/world music","world music",N1507="music/metal","metal",N1507="music/jazz","jazz","TRUE","FALSE")</f>
        <v>photobooks</v>
      </c>
      <c r="S1507" s="5">
        <f t="shared" si="94"/>
        <v>42414.44332175926</v>
      </c>
      <c r="T1507" s="5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92"/>
        <v>111.4</v>
      </c>
      <c r="P1508" s="24">
        <f t="shared" si="93"/>
        <v>38.860465116279073</v>
      </c>
      <c r="Q1508" t="str" cm="1">
        <f t="array" ref="Q1508">_xlfn.IFS(N1508="food/small batch","food",N1508="food/restaurants","food",N1508="food/food trucks","food",N1508="theater/spaces","theater",N1508="theater/musical","theater",N1508="theater/plays","theater",N1508="technology/web","technology",N1508="technology/space exploration","technology",N1508="technology/makerspaces","technology",N1508="technology/hardware","technology",N1508="technology/gadgets","technology",N1508="technology/wearables","technology",N1508="film &amp; video/television","film &amp; video",N1508="film &amp; video/animation","film &amp; video",N1508="film &amp; video/science fiction","film &amp; video",N1508="film &amp; video/documentary","film &amp; video",N1508="film &amp; video/drama","film &amp; video",N1508="film &amp; video/shorts","film &amp; video",N1508="games/video games","games",N1508="games/tabletop games","games",N1508="games/mobile games","games",N1508="journalism/audio","journalism",N1508="photography/people","photography",N1508="photography/photobooks","photography",N1508="photography/places","photography",N1508="photography/nature","photography",N1508="music/electronic music","music",N1508="music/rock","music",N1508="music/indie rock","music",N1508="music/faith","music",N1508="publishing/children's books","publishing",N1508="publishing/art books","publishing",N1508="publishing/fiction","publishing",N1508="publishing/translations","publishing",N1508="music/pop","music",N1508="music/classical music","music",N1508="publishing/nonfiction","publishing",N1508="publishing/radio &amp; podcasts","publishing",N1508="music/world music","music",N1508="music/metal","music",N1508="music/jazz","music","TRUE","FALSE")</f>
        <v>photography</v>
      </c>
      <c r="R1508" t="str" cm="1">
        <f t="array" ref="R1508">_xlfn.IFS(N1508="food/small batch","small batch",N1508="food/restaurants","retaurants",N1508="food/food trucks","food trucks",N1508="theater/spaces","spaces",N1508="theater/musical","musical",N1508="theater/plays","plays",N1508="technology/web","web",N1508="technology/space exploration","space exploration",N1508="technology/makerspaces","makerspaces",N1508="technology/hardware","hardware",N1508="technology/gadgets","gadgets",N1508="technology/wearables","wearables",N1508="film &amp; video/television","television",N1508="film &amp; video/animation","animation",N1508="film &amp; video/science fiction","science fiction",N1508="film &amp; video/documentary","documentary",N1508="film &amp; video/drama","drama",N1508="film &amp; video/shorts","shorts",N1508="games/video games","video games",N1508="games/tabletop games","tabletop games",N1508="games/mobile games","mobile games",N1508="journalism/audio","audio",N1508="photography/people","people",N1508="photography/photobooks","photobooks",N1508="photography/places","places",N1508="photography/nature","nature",N1508="music/electronic music","electronic music",N1508="music/rock","rock",N1508="music/indie rock","indie rock",N1508="music/faith","faith",N1508="publishing/children's books","children's books",N1508="publishing/art books","art books",N1508="publishing/fiction","fiction",N1508="publishing/translations","translations",N1508="music/pop","pop",N1508="music/classical music","classical music",N1508="publishing/nonfiction","nonfiction",N1508="publishing/radio &amp; podcasts","radio &amp; podcasts",N1508="music/world music","world music",N1508="music/metal","metal",N1508="music/jazz","jazz","TRUE","FALSE")</f>
        <v>photobooks</v>
      </c>
      <c r="S1508" s="5">
        <f t="shared" si="94"/>
        <v>41814.785925925928</v>
      </c>
      <c r="T1508" s="5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92"/>
        <v>215</v>
      </c>
      <c r="P1509" s="24">
        <f t="shared" si="93"/>
        <v>78.181818181818187</v>
      </c>
      <c r="Q1509" t="str" cm="1">
        <f t="array" ref="Q1509">_xlfn.IFS(N1509="food/small batch","food",N1509="food/restaurants","food",N1509="food/food trucks","food",N1509="theater/spaces","theater",N1509="theater/musical","theater",N1509="theater/plays","theater",N1509="technology/web","technology",N1509="technology/space exploration","technology",N1509="technology/makerspaces","technology",N1509="technology/hardware","technology",N1509="technology/gadgets","technology",N1509="technology/wearables","technology",N1509="film &amp; video/television","film &amp; video",N1509="film &amp; video/animation","film &amp; video",N1509="film &amp; video/science fiction","film &amp; video",N1509="film &amp; video/documentary","film &amp; video",N1509="film &amp; video/drama","film &amp; video",N1509="film &amp; video/shorts","film &amp; video",N1509="games/video games","games",N1509="games/tabletop games","games",N1509="games/mobile games","games",N1509="journalism/audio","journalism",N1509="photography/people","photography",N1509="photography/photobooks","photography",N1509="photography/places","photography",N1509="photography/nature","photography",N1509="music/electronic music","music",N1509="music/rock","music",N1509="music/indie rock","music",N1509="music/faith","music",N1509="publishing/children's books","publishing",N1509="publishing/art books","publishing",N1509="publishing/fiction","publishing",N1509="publishing/translations","publishing",N1509="music/pop","music",N1509="music/classical music","music",N1509="publishing/nonfiction","publishing",N1509="publishing/radio &amp; podcasts","publishing",N1509="music/world music","music",N1509="music/metal","music",N1509="music/jazz","music","TRUE","FALSE")</f>
        <v>photography</v>
      </c>
      <c r="R1509" t="str" cm="1">
        <f t="array" ref="R1509">_xlfn.IFS(N1509="food/small batch","small batch",N1509="food/restaurants","retaurants",N1509="food/food trucks","food trucks",N1509="theater/spaces","spaces",N1509="theater/musical","musical",N1509="theater/plays","plays",N1509="technology/web","web",N1509="technology/space exploration","space exploration",N1509="technology/makerspaces","makerspaces",N1509="technology/hardware","hardware",N1509="technology/gadgets","gadgets",N1509="technology/wearables","wearables",N1509="film &amp; video/television","television",N1509="film &amp; video/animation","animation",N1509="film &amp; video/science fiction","science fiction",N1509="film &amp; video/documentary","documentary",N1509="film &amp; video/drama","drama",N1509="film &amp; video/shorts","shorts",N1509="games/video games","video games",N1509="games/tabletop games","tabletop games",N1509="games/mobile games","mobile games",N1509="journalism/audio","audio",N1509="photography/people","people",N1509="photography/photobooks","photobooks",N1509="photography/places","places",N1509="photography/nature","nature",N1509="music/electronic music","electronic music",N1509="music/rock","rock",N1509="music/indie rock","indie rock",N1509="music/faith","faith",N1509="publishing/children's books","children's books",N1509="publishing/art books","art books",N1509="publishing/fiction","fiction",N1509="publishing/translations","translations",N1509="music/pop","pop",N1509="music/classical music","classical music",N1509="publishing/nonfiction","nonfiction",N1509="publishing/radio &amp; podcasts","radio &amp; podcasts",N1509="music/world music","world music",N1509="music/metal","metal",N1509="music/jazz","jazz","TRUE","FALSE")</f>
        <v>photobooks</v>
      </c>
      <c r="S1509" s="5">
        <f t="shared" si="94"/>
        <v>40254.450335648151</v>
      </c>
      <c r="T1509" s="5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92"/>
        <v>110.76216216216217</v>
      </c>
      <c r="P1510" s="24">
        <f t="shared" si="93"/>
        <v>97.113744075829388</v>
      </c>
      <c r="Q1510" t="str" cm="1">
        <f t="array" ref="Q1510">_xlfn.IFS(N1510="food/small batch","food",N1510="food/restaurants","food",N1510="food/food trucks","food",N1510="theater/spaces","theater",N1510="theater/musical","theater",N1510="theater/plays","theater",N1510="technology/web","technology",N1510="technology/space exploration","technology",N1510="technology/makerspaces","technology",N1510="technology/hardware","technology",N1510="technology/gadgets","technology",N1510="technology/wearables","technology",N1510="film &amp; video/television","film &amp; video",N1510="film &amp; video/animation","film &amp; video",N1510="film &amp; video/science fiction","film &amp; video",N1510="film &amp; video/documentary","film &amp; video",N1510="film &amp; video/drama","film &amp; video",N1510="film &amp; video/shorts","film &amp; video",N1510="games/video games","games",N1510="games/tabletop games","games",N1510="games/mobile games","games",N1510="journalism/audio","journalism",N1510="photography/people","photography",N1510="photography/photobooks","photography",N1510="photography/places","photography",N1510="photography/nature","photography",N1510="music/electronic music","music",N1510="music/rock","music",N1510="music/indie rock","music",N1510="music/faith","music",N1510="publishing/children's books","publishing",N1510="publishing/art books","publishing",N1510="publishing/fiction","publishing",N1510="publishing/translations","publishing",N1510="music/pop","music",N1510="music/classical music","music",N1510="publishing/nonfiction","publishing",N1510="publishing/radio &amp; podcasts","publishing",N1510="music/world music","music",N1510="music/metal","music",N1510="music/jazz","music","TRUE","FALSE")</f>
        <v>photography</v>
      </c>
      <c r="R1510" t="str" cm="1">
        <f t="array" ref="R1510">_xlfn.IFS(N1510="food/small batch","small batch",N1510="food/restaurants","retaurants",N1510="food/food trucks","food trucks",N1510="theater/spaces","spaces",N1510="theater/musical","musical",N1510="theater/plays","plays",N1510="technology/web","web",N1510="technology/space exploration","space exploration",N1510="technology/makerspaces","makerspaces",N1510="technology/hardware","hardware",N1510="technology/gadgets","gadgets",N1510="technology/wearables","wearables",N1510="film &amp; video/television","television",N1510="film &amp; video/animation","animation",N1510="film &amp; video/science fiction","science fiction",N1510="film &amp; video/documentary","documentary",N1510="film &amp; video/drama","drama",N1510="film &amp; video/shorts","shorts",N1510="games/video games","video games",N1510="games/tabletop games","tabletop games",N1510="games/mobile games","mobile games",N1510="journalism/audio","audio",N1510="photography/people","people",N1510="photography/photobooks","photobooks",N1510="photography/places","places",N1510="photography/nature","nature",N1510="music/electronic music","electronic music",N1510="music/rock","rock",N1510="music/indie rock","indie rock",N1510="music/faith","faith",N1510="publishing/children's books","children's books",N1510="publishing/art books","art books",N1510="publishing/fiction","fiction",N1510="publishing/translations","translations",N1510="music/pop","pop",N1510="music/classical music","classical music",N1510="publishing/nonfiction","nonfiction",N1510="publishing/radio &amp; podcasts","radio &amp; podcasts",N1510="music/world music","world music",N1510="music/metal","metal",N1510="music/jazz","jazz","TRUE","FALSE")</f>
        <v>photobooks</v>
      </c>
      <c r="S1510" s="5">
        <f t="shared" si="94"/>
        <v>41786.614363425928</v>
      </c>
      <c r="T1510" s="5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92"/>
        <v>123.64125714285714</v>
      </c>
      <c r="P1511" s="24">
        <f t="shared" si="93"/>
        <v>110.39397959183674</v>
      </c>
      <c r="Q1511" t="str" cm="1">
        <f t="array" ref="Q1511">_xlfn.IFS(N1511="food/small batch","food",N1511="food/restaurants","food",N1511="food/food trucks","food",N1511="theater/spaces","theater",N1511="theater/musical","theater",N1511="theater/plays","theater",N1511="technology/web","technology",N1511="technology/space exploration","technology",N1511="technology/makerspaces","technology",N1511="technology/hardware","technology",N1511="technology/gadgets","technology",N1511="technology/wearables","technology",N1511="film &amp; video/television","film &amp; video",N1511="film &amp; video/animation","film &amp; video",N1511="film &amp; video/science fiction","film &amp; video",N1511="film &amp; video/documentary","film &amp; video",N1511="film &amp; video/drama","film &amp; video",N1511="film &amp; video/shorts","film &amp; video",N1511="games/video games","games",N1511="games/tabletop games","games",N1511="games/mobile games","games",N1511="journalism/audio","journalism",N1511="photography/people","photography",N1511="photography/photobooks","photography",N1511="photography/places","photography",N1511="photography/nature","photography",N1511="music/electronic music","music",N1511="music/rock","music",N1511="music/indie rock","music",N1511="music/faith","music",N1511="publishing/children's books","publishing",N1511="publishing/art books","publishing",N1511="publishing/fiction","publishing",N1511="publishing/translations","publishing",N1511="music/pop","music",N1511="music/classical music","music",N1511="publishing/nonfiction","publishing",N1511="publishing/radio &amp; podcasts","publishing",N1511="music/world music","music",N1511="music/metal","music",N1511="music/jazz","music","TRUE","FALSE")</f>
        <v>photography</v>
      </c>
      <c r="R1511" t="str" cm="1">
        <f t="array" ref="R1511">_xlfn.IFS(N1511="food/small batch","small batch",N1511="food/restaurants","retaurants",N1511="food/food trucks","food trucks",N1511="theater/spaces","spaces",N1511="theater/musical","musical",N1511="theater/plays","plays",N1511="technology/web","web",N1511="technology/space exploration","space exploration",N1511="technology/makerspaces","makerspaces",N1511="technology/hardware","hardware",N1511="technology/gadgets","gadgets",N1511="technology/wearables","wearables",N1511="film &amp; video/television","television",N1511="film &amp; video/animation","animation",N1511="film &amp; video/science fiction","science fiction",N1511="film &amp; video/documentary","documentary",N1511="film &amp; video/drama","drama",N1511="film &amp; video/shorts","shorts",N1511="games/video games","video games",N1511="games/tabletop games","tabletop games",N1511="games/mobile games","mobile games",N1511="journalism/audio","audio",N1511="photography/people","people",N1511="photography/photobooks","photobooks",N1511="photography/places","places",N1511="photography/nature","nature",N1511="music/electronic music","electronic music",N1511="music/rock","rock",N1511="music/indie rock","indie rock",N1511="music/faith","faith",N1511="publishing/children's books","children's books",N1511="publishing/art books","art books",N1511="publishing/fiction","fiction",N1511="publishing/translations","translations",N1511="music/pop","pop",N1511="music/classical music","classical music",N1511="publishing/nonfiction","nonfiction",N1511="publishing/radio &amp; podcasts","radio &amp; podcasts",N1511="music/world music","world music",N1511="music/metal","metal",N1511="music/jazz","jazz","TRUE","FALSE")</f>
        <v>photobooks</v>
      </c>
      <c r="S1511" s="5">
        <f t="shared" si="94"/>
        <v>42751.533391203702</v>
      </c>
      <c r="T1511" s="5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92"/>
        <v>101.03500000000001</v>
      </c>
      <c r="P1512" s="24">
        <f t="shared" si="93"/>
        <v>39.91506172839506</v>
      </c>
      <c r="Q1512" t="str" cm="1">
        <f t="array" ref="Q1512">_xlfn.IFS(N1512="food/small batch","food",N1512="food/restaurants","food",N1512="food/food trucks","food",N1512="theater/spaces","theater",N1512="theater/musical","theater",N1512="theater/plays","theater",N1512="technology/web","technology",N1512="technology/space exploration","technology",N1512="technology/makerspaces","technology",N1512="technology/hardware","technology",N1512="technology/gadgets","technology",N1512="technology/wearables","technology",N1512="film &amp; video/television","film &amp; video",N1512="film &amp; video/animation","film &amp; video",N1512="film &amp; video/science fiction","film &amp; video",N1512="film &amp; video/documentary","film &amp; video",N1512="film &amp; video/drama","film &amp; video",N1512="film &amp; video/shorts","film &amp; video",N1512="games/video games","games",N1512="games/tabletop games","games",N1512="games/mobile games","games",N1512="journalism/audio","journalism",N1512="photography/people","photography",N1512="photography/photobooks","photography",N1512="photography/places","photography",N1512="photography/nature","photography",N1512="music/electronic music","music",N1512="music/rock","music",N1512="music/indie rock","music",N1512="music/faith","music",N1512="publishing/children's books","publishing",N1512="publishing/art books","publishing",N1512="publishing/fiction","publishing",N1512="publishing/translations","publishing",N1512="music/pop","music",N1512="music/classical music","music",N1512="publishing/nonfiction","publishing",N1512="publishing/radio &amp; podcasts","publishing",N1512="music/world music","music",N1512="music/metal","music",N1512="music/jazz","music","TRUE","FALSE")</f>
        <v>photography</v>
      </c>
      <c r="R1512" t="str" cm="1">
        <f t="array" ref="R1512">_xlfn.IFS(N1512="food/small batch","small batch",N1512="food/restaurants","retaurants",N1512="food/food trucks","food trucks",N1512="theater/spaces","spaces",N1512="theater/musical","musical",N1512="theater/plays","plays",N1512="technology/web","web",N1512="technology/space exploration","space exploration",N1512="technology/makerspaces","makerspaces",N1512="technology/hardware","hardware",N1512="technology/gadgets","gadgets",N1512="technology/wearables","wearables",N1512="film &amp; video/television","television",N1512="film &amp; video/animation","animation",N1512="film &amp; video/science fiction","science fiction",N1512="film &amp; video/documentary","documentary",N1512="film &amp; video/drama","drama",N1512="film &amp; video/shorts","shorts",N1512="games/video games","video games",N1512="games/tabletop games","tabletop games",N1512="games/mobile games","mobile games",N1512="journalism/audio","audio",N1512="photography/people","people",N1512="photography/photobooks","photobooks",N1512="photography/places","places",N1512="photography/nature","nature",N1512="music/electronic music","electronic music",N1512="music/rock","rock",N1512="music/indie rock","indie rock",N1512="music/faith","faith",N1512="publishing/children's books","children's books",N1512="publishing/art books","art books",N1512="publishing/fiction","fiction",N1512="publishing/translations","translations",N1512="music/pop","pop",N1512="music/classical music","classical music",N1512="publishing/nonfiction","nonfiction",N1512="publishing/radio &amp; podcasts","radio &amp; podcasts",N1512="music/world music","world music",N1512="music/metal","metal",N1512="music/jazz","jazz","TRUE","FALSE")</f>
        <v>photobooks</v>
      </c>
      <c r="S1512" s="5">
        <f t="shared" si="94"/>
        <v>41809.385162037033</v>
      </c>
      <c r="T1512" s="5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92"/>
        <v>111.79285714285714</v>
      </c>
      <c r="P1513" s="24">
        <f t="shared" si="93"/>
        <v>75.975728155339809</v>
      </c>
      <c r="Q1513" t="str" cm="1">
        <f t="array" ref="Q1513">_xlfn.IFS(N1513="food/small batch","food",N1513="food/restaurants","food",N1513="food/food trucks","food",N1513="theater/spaces","theater",N1513="theater/musical","theater",N1513="theater/plays","theater",N1513="technology/web","technology",N1513="technology/space exploration","technology",N1513="technology/makerspaces","technology",N1513="technology/hardware","technology",N1513="technology/gadgets","technology",N1513="technology/wearables","technology",N1513="film &amp; video/television","film &amp; video",N1513="film &amp; video/animation","film &amp; video",N1513="film &amp; video/science fiction","film &amp; video",N1513="film &amp; video/documentary","film &amp; video",N1513="film &amp; video/drama","film &amp; video",N1513="film &amp; video/shorts","film &amp; video",N1513="games/video games","games",N1513="games/tabletop games","games",N1513="games/mobile games","games",N1513="journalism/audio","journalism",N1513="photography/people","photography",N1513="photography/photobooks","photography",N1513="photography/places","photography",N1513="photography/nature","photography",N1513="music/electronic music","music",N1513="music/rock","music",N1513="music/indie rock","music",N1513="music/faith","music",N1513="publishing/children's books","publishing",N1513="publishing/art books","publishing",N1513="publishing/fiction","publishing",N1513="publishing/translations","publishing",N1513="music/pop","music",N1513="music/classical music","music",N1513="publishing/nonfiction","publishing",N1513="publishing/radio &amp; podcasts","publishing",N1513="music/world music","music",N1513="music/metal","music",N1513="music/jazz","music","TRUE","FALSE")</f>
        <v>photography</v>
      </c>
      <c r="R1513" t="str" cm="1">
        <f t="array" ref="R1513">_xlfn.IFS(N1513="food/small batch","small batch",N1513="food/restaurants","retaurants",N1513="food/food trucks","food trucks",N1513="theater/spaces","spaces",N1513="theater/musical","musical",N1513="theater/plays","plays",N1513="technology/web","web",N1513="technology/space exploration","space exploration",N1513="technology/makerspaces","makerspaces",N1513="technology/hardware","hardware",N1513="technology/gadgets","gadgets",N1513="technology/wearables","wearables",N1513="film &amp; video/television","television",N1513="film &amp; video/animation","animation",N1513="film &amp; video/science fiction","science fiction",N1513="film &amp; video/documentary","documentary",N1513="film &amp; video/drama","drama",N1513="film &amp; video/shorts","shorts",N1513="games/video games","video games",N1513="games/tabletop games","tabletop games",N1513="games/mobile games","mobile games",N1513="journalism/audio","audio",N1513="photography/people","people",N1513="photography/photobooks","photobooks",N1513="photography/places","places",N1513="photography/nature","nature",N1513="music/electronic music","electronic music",N1513="music/rock","rock",N1513="music/indie rock","indie rock",N1513="music/faith","faith",N1513="publishing/children's books","children's books",N1513="publishing/art books","art books",N1513="publishing/fiction","fiction",N1513="publishing/translations","translations",N1513="music/pop","pop",N1513="music/classical music","classical music",N1513="publishing/nonfiction","nonfiction",N1513="publishing/radio &amp; podcasts","radio &amp; podcasts",N1513="music/world music","world music",N1513="music/metal","metal",N1513="music/jazz","jazz","TRUE","FALSE")</f>
        <v>photobooks</v>
      </c>
      <c r="S1513" s="5">
        <f t="shared" si="94"/>
        <v>42296.583379629628</v>
      </c>
      <c r="T1513" s="5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92"/>
        <v>558.7714285714286</v>
      </c>
      <c r="P1514" s="24">
        <f t="shared" si="93"/>
        <v>58.379104477611939</v>
      </c>
      <c r="Q1514" t="str" cm="1">
        <f t="array" ref="Q1514">_xlfn.IFS(N1514="food/small batch","food",N1514="food/restaurants","food",N1514="food/food trucks","food",N1514="theater/spaces","theater",N1514="theater/musical","theater",N1514="theater/plays","theater",N1514="technology/web","technology",N1514="technology/space exploration","technology",N1514="technology/makerspaces","technology",N1514="technology/hardware","technology",N1514="technology/gadgets","technology",N1514="technology/wearables","technology",N1514="film &amp; video/television","film &amp; video",N1514="film &amp; video/animation","film &amp; video",N1514="film &amp; video/science fiction","film &amp; video",N1514="film &amp; video/documentary","film &amp; video",N1514="film &amp; video/drama","film &amp; video",N1514="film &amp; video/shorts","film &amp; video",N1514="games/video games","games",N1514="games/tabletop games","games",N1514="games/mobile games","games",N1514="journalism/audio","journalism",N1514="photography/people","photography",N1514="photography/photobooks","photography",N1514="photography/places","photography",N1514="photography/nature","photography",N1514="music/electronic music","music",N1514="music/rock","music",N1514="music/indie rock","music",N1514="music/faith","music",N1514="publishing/children's books","publishing",N1514="publishing/art books","publishing",N1514="publishing/fiction","publishing",N1514="publishing/translations","publishing",N1514="music/pop","music",N1514="music/classical music","music",N1514="publishing/nonfiction","publishing",N1514="publishing/radio &amp; podcasts","publishing",N1514="music/world music","music",N1514="music/metal","music",N1514="music/jazz","music","TRUE","FALSE")</f>
        <v>photography</v>
      </c>
      <c r="R1514" t="str" cm="1">
        <f t="array" ref="R1514">_xlfn.IFS(N1514="food/small batch","small batch",N1514="food/restaurants","retaurants",N1514="food/food trucks","food trucks",N1514="theater/spaces","spaces",N1514="theater/musical","musical",N1514="theater/plays","plays",N1514="technology/web","web",N1514="technology/space exploration","space exploration",N1514="technology/makerspaces","makerspaces",N1514="technology/hardware","hardware",N1514="technology/gadgets","gadgets",N1514="technology/wearables","wearables",N1514="film &amp; video/television","television",N1514="film &amp; video/animation","animation",N1514="film &amp; video/science fiction","science fiction",N1514="film &amp; video/documentary","documentary",N1514="film &amp; video/drama","drama",N1514="film &amp; video/shorts","shorts",N1514="games/video games","video games",N1514="games/tabletop games","tabletop games",N1514="games/mobile games","mobile games",N1514="journalism/audio","audio",N1514="photography/people","people",N1514="photography/photobooks","photobooks",N1514="photography/places","places",N1514="photography/nature","nature",N1514="music/electronic music","electronic music",N1514="music/rock","rock",N1514="music/indie rock","indie rock",N1514="music/faith","faith",N1514="publishing/children's books","children's books",N1514="publishing/art books","art books",N1514="publishing/fiction","fiction",N1514="publishing/translations","translations",N1514="music/pop","pop",N1514="music/classical music","classical music",N1514="publishing/nonfiction","nonfiction",N1514="publishing/radio &amp; podcasts","radio &amp; podcasts",N1514="music/world music","world music",N1514="music/metal","metal",N1514="music/jazz","jazz","TRUE","FALSE")</f>
        <v>photobooks</v>
      </c>
      <c r="S1514" s="5">
        <f t="shared" si="94"/>
        <v>42741.684479166666</v>
      </c>
      <c r="T1514" s="5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92"/>
        <v>150.01875000000001</v>
      </c>
      <c r="P1515" s="24">
        <f t="shared" si="93"/>
        <v>55.82093023255814</v>
      </c>
      <c r="Q1515" t="str" cm="1">
        <f t="array" ref="Q1515">_xlfn.IFS(N1515="food/small batch","food",N1515="food/restaurants","food",N1515="food/food trucks","food",N1515="theater/spaces","theater",N1515="theater/musical","theater",N1515="theater/plays","theater",N1515="technology/web","technology",N1515="technology/space exploration","technology",N1515="technology/makerspaces","technology",N1515="technology/hardware","technology",N1515="technology/gadgets","technology",N1515="technology/wearables","technology",N1515="film &amp; video/television","film &amp; video",N1515="film &amp; video/animation","film &amp; video",N1515="film &amp; video/science fiction","film &amp; video",N1515="film &amp; video/documentary","film &amp; video",N1515="film &amp; video/drama","film &amp; video",N1515="film &amp; video/shorts","film &amp; video",N1515="games/video games","games",N1515="games/tabletop games","games",N1515="games/mobile games","games",N1515="journalism/audio","journalism",N1515="photography/people","photography",N1515="photography/photobooks","photography",N1515="photography/places","photography",N1515="photography/nature","photography",N1515="music/electronic music","music",N1515="music/rock","music",N1515="music/indie rock","music",N1515="music/faith","music",N1515="publishing/children's books","publishing",N1515="publishing/art books","publishing",N1515="publishing/fiction","publishing",N1515="publishing/translations","publishing",N1515="music/pop","music",N1515="music/classical music","music",N1515="publishing/nonfiction","publishing",N1515="publishing/radio &amp; podcasts","publishing",N1515="music/world music","music",N1515="music/metal","music",N1515="music/jazz","music","TRUE","FALSE")</f>
        <v>photography</v>
      </c>
      <c r="R1515" t="str" cm="1">
        <f t="array" ref="R1515">_xlfn.IFS(N1515="food/small batch","small batch",N1515="food/restaurants","retaurants",N1515="food/food trucks","food trucks",N1515="theater/spaces","spaces",N1515="theater/musical","musical",N1515="theater/plays","plays",N1515="technology/web","web",N1515="technology/space exploration","space exploration",N1515="technology/makerspaces","makerspaces",N1515="technology/hardware","hardware",N1515="technology/gadgets","gadgets",N1515="technology/wearables","wearables",N1515="film &amp; video/television","television",N1515="film &amp; video/animation","animation",N1515="film &amp; video/science fiction","science fiction",N1515="film &amp; video/documentary","documentary",N1515="film &amp; video/drama","drama",N1515="film &amp; video/shorts","shorts",N1515="games/video games","video games",N1515="games/tabletop games","tabletop games",N1515="games/mobile games","mobile games",N1515="journalism/audio","audio",N1515="photography/people","people",N1515="photography/photobooks","photobooks",N1515="photography/places","places",N1515="photography/nature","nature",N1515="music/electronic music","electronic music",N1515="music/rock","rock",N1515="music/indie rock","indie rock",N1515="music/faith","faith",N1515="publishing/children's books","children's books",N1515="publishing/art books","art books",N1515="publishing/fiction","fiction",N1515="publishing/translations","translations",N1515="music/pop","pop",N1515="music/classical music","classical music",N1515="publishing/nonfiction","nonfiction",N1515="publishing/radio &amp; podcasts","radio &amp; podcasts",N1515="music/world music","world music",N1515="music/metal","metal",N1515="music/jazz","jazz","TRUE","FALSE")</f>
        <v>photobooks</v>
      </c>
      <c r="S1515" s="5">
        <f t="shared" si="94"/>
        <v>41806.637337962966</v>
      </c>
      <c r="T1515" s="5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92"/>
        <v>106.476</v>
      </c>
      <c r="P1516" s="24">
        <f t="shared" si="93"/>
        <v>151.24431818181819</v>
      </c>
      <c r="Q1516" t="str" cm="1">
        <f t="array" ref="Q1516">_xlfn.IFS(N1516="food/small batch","food",N1516="food/restaurants","food",N1516="food/food trucks","food",N1516="theater/spaces","theater",N1516="theater/musical","theater",N1516="theater/plays","theater",N1516="technology/web","technology",N1516="technology/space exploration","technology",N1516="technology/makerspaces","technology",N1516="technology/hardware","technology",N1516="technology/gadgets","technology",N1516="technology/wearables","technology",N1516="film &amp; video/television","film &amp; video",N1516="film &amp; video/animation","film &amp; video",N1516="film &amp; video/science fiction","film &amp; video",N1516="film &amp; video/documentary","film &amp; video",N1516="film &amp; video/drama","film &amp; video",N1516="film &amp; video/shorts","film &amp; video",N1516="games/video games","games",N1516="games/tabletop games","games",N1516="games/mobile games","games",N1516="journalism/audio","journalism",N1516="photography/people","photography",N1516="photography/photobooks","photography",N1516="photography/places","photography",N1516="photography/nature","photography",N1516="music/electronic music","music",N1516="music/rock","music",N1516="music/indie rock","music",N1516="music/faith","music",N1516="publishing/children's books","publishing",N1516="publishing/art books","publishing",N1516="publishing/fiction","publishing",N1516="publishing/translations","publishing",N1516="music/pop","music",N1516="music/classical music","music",N1516="publishing/nonfiction","publishing",N1516="publishing/radio &amp; podcasts","publishing",N1516="music/world music","music",N1516="music/metal","music",N1516="music/jazz","music","TRUE","FALSE")</f>
        <v>photography</v>
      </c>
      <c r="R1516" t="str" cm="1">
        <f t="array" ref="R1516">_xlfn.IFS(N1516="food/small batch","small batch",N1516="food/restaurants","retaurants",N1516="food/food trucks","food trucks",N1516="theater/spaces","spaces",N1516="theater/musical","musical",N1516="theater/plays","plays",N1516="technology/web","web",N1516="technology/space exploration","space exploration",N1516="technology/makerspaces","makerspaces",N1516="technology/hardware","hardware",N1516="technology/gadgets","gadgets",N1516="technology/wearables","wearables",N1516="film &amp; video/television","television",N1516="film &amp; video/animation","animation",N1516="film &amp; video/science fiction","science fiction",N1516="film &amp; video/documentary","documentary",N1516="film &amp; video/drama","drama",N1516="film &amp; video/shorts","shorts",N1516="games/video games","video games",N1516="games/tabletop games","tabletop games",N1516="games/mobile games","mobile games",N1516="journalism/audio","audio",N1516="photography/people","people",N1516="photography/photobooks","photobooks",N1516="photography/places","places",N1516="photography/nature","nature",N1516="music/electronic music","electronic music",N1516="music/rock","rock",N1516="music/indie rock","indie rock",N1516="music/faith","faith",N1516="publishing/children's books","children's books",N1516="publishing/art books","art books",N1516="publishing/fiction","fiction",N1516="publishing/translations","translations",N1516="music/pop","pop",N1516="music/classical music","classical music",N1516="publishing/nonfiction","nonfiction",N1516="publishing/radio &amp; podcasts","radio &amp; podcasts",N1516="music/world music","world music",N1516="music/metal","metal",N1516="music/jazz","jazz","TRUE","FALSE")</f>
        <v>photobooks</v>
      </c>
      <c r="S1516" s="5">
        <f t="shared" si="94"/>
        <v>42234.597685185188</v>
      </c>
      <c r="T1516" s="5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92"/>
        <v>157.18899999999999</v>
      </c>
      <c r="P1517" s="24">
        <f t="shared" si="93"/>
        <v>849.67027027027029</v>
      </c>
      <c r="Q1517" t="str" cm="1">
        <f t="array" ref="Q1517">_xlfn.IFS(N1517="food/small batch","food",N1517="food/restaurants","food",N1517="food/food trucks","food",N1517="theater/spaces","theater",N1517="theater/musical","theater",N1517="theater/plays","theater",N1517="technology/web","technology",N1517="technology/space exploration","technology",N1517="technology/makerspaces","technology",N1517="technology/hardware","technology",N1517="technology/gadgets","technology",N1517="technology/wearables","technology",N1517="film &amp; video/television","film &amp; video",N1517="film &amp; video/animation","film &amp; video",N1517="film &amp; video/science fiction","film &amp; video",N1517="film &amp; video/documentary","film &amp; video",N1517="film &amp; video/drama","film &amp; video",N1517="film &amp; video/shorts","film &amp; video",N1517="games/video games","games",N1517="games/tabletop games","games",N1517="games/mobile games","games",N1517="journalism/audio","journalism",N1517="photography/people","photography",N1517="photography/photobooks","photography",N1517="photography/places","photography",N1517="photography/nature","photography",N1517="music/electronic music","music",N1517="music/rock","music",N1517="music/indie rock","music",N1517="music/faith","music",N1517="publishing/children's books","publishing",N1517="publishing/art books","publishing",N1517="publishing/fiction","publishing",N1517="publishing/translations","publishing",N1517="music/pop","music",N1517="music/classical music","music",N1517="publishing/nonfiction","publishing",N1517="publishing/radio &amp; podcasts","publishing",N1517="music/world music","music",N1517="music/metal","music",N1517="music/jazz","music","TRUE","FALSE")</f>
        <v>photography</v>
      </c>
      <c r="R1517" t="str" cm="1">
        <f t="array" ref="R1517">_xlfn.IFS(N1517="food/small batch","small batch",N1517="food/restaurants","retaurants",N1517="food/food trucks","food trucks",N1517="theater/spaces","spaces",N1517="theater/musical","musical",N1517="theater/plays","plays",N1517="technology/web","web",N1517="technology/space exploration","space exploration",N1517="technology/makerspaces","makerspaces",N1517="technology/hardware","hardware",N1517="technology/gadgets","gadgets",N1517="technology/wearables","wearables",N1517="film &amp; video/television","television",N1517="film &amp; video/animation","animation",N1517="film &amp; video/science fiction","science fiction",N1517="film &amp; video/documentary","documentary",N1517="film &amp; video/drama","drama",N1517="film &amp; video/shorts","shorts",N1517="games/video games","video games",N1517="games/tabletop games","tabletop games",N1517="games/mobile games","mobile games",N1517="journalism/audio","audio",N1517="photography/people","people",N1517="photography/photobooks","photobooks",N1517="photography/places","places",N1517="photography/nature","nature",N1517="music/electronic music","electronic music",N1517="music/rock","rock",N1517="music/indie rock","indie rock",N1517="music/faith","faith",N1517="publishing/children's books","children's books",N1517="publishing/art books","art books",N1517="publishing/fiction","fiction",N1517="publishing/translations","translations",N1517="music/pop","pop",N1517="music/classical music","classical music",N1517="publishing/nonfiction","nonfiction",N1517="publishing/radio &amp; podcasts","radio &amp; podcasts",N1517="music/world music","world music",N1517="music/metal","metal",N1517="music/jazz","jazz","TRUE","FALSE")</f>
        <v>photobooks</v>
      </c>
      <c r="S1517" s="5">
        <f t="shared" si="94"/>
        <v>42415.253437499996</v>
      </c>
      <c r="T1517" s="5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92"/>
        <v>108.65882352941176</v>
      </c>
      <c r="P1518" s="24">
        <f t="shared" si="93"/>
        <v>159.24137931034483</v>
      </c>
      <c r="Q1518" t="str" cm="1">
        <f t="array" ref="Q1518">_xlfn.IFS(N1518="food/small batch","food",N1518="food/restaurants","food",N1518="food/food trucks","food",N1518="theater/spaces","theater",N1518="theater/musical","theater",N1518="theater/plays","theater",N1518="technology/web","technology",N1518="technology/space exploration","technology",N1518="technology/makerspaces","technology",N1518="technology/hardware","technology",N1518="technology/gadgets","technology",N1518="technology/wearables","technology",N1518="film &amp; video/television","film &amp; video",N1518="film &amp; video/animation","film &amp; video",N1518="film &amp; video/science fiction","film &amp; video",N1518="film &amp; video/documentary","film &amp; video",N1518="film &amp; video/drama","film &amp; video",N1518="film &amp; video/shorts","film &amp; video",N1518="games/video games","games",N1518="games/tabletop games","games",N1518="games/mobile games","games",N1518="journalism/audio","journalism",N1518="photography/people","photography",N1518="photography/photobooks","photography",N1518="photography/places","photography",N1518="photography/nature","photography",N1518="music/electronic music","music",N1518="music/rock","music",N1518="music/indie rock","music",N1518="music/faith","music",N1518="publishing/children's books","publishing",N1518="publishing/art books","publishing",N1518="publishing/fiction","publishing",N1518="publishing/translations","publishing",N1518="music/pop","music",N1518="music/classical music","music",N1518="publishing/nonfiction","publishing",N1518="publishing/radio &amp; podcasts","publishing",N1518="music/world music","music",N1518="music/metal","music",N1518="music/jazz","music","TRUE","FALSE")</f>
        <v>photography</v>
      </c>
      <c r="R1518" t="str" cm="1">
        <f t="array" ref="R1518">_xlfn.IFS(N1518="food/small batch","small batch",N1518="food/restaurants","retaurants",N1518="food/food trucks","food trucks",N1518="theater/spaces","spaces",N1518="theater/musical","musical",N1518="theater/plays","plays",N1518="technology/web","web",N1518="technology/space exploration","space exploration",N1518="technology/makerspaces","makerspaces",N1518="technology/hardware","hardware",N1518="technology/gadgets","gadgets",N1518="technology/wearables","wearables",N1518="film &amp; video/television","television",N1518="film &amp; video/animation","animation",N1518="film &amp; video/science fiction","science fiction",N1518="film &amp; video/documentary","documentary",N1518="film &amp; video/drama","drama",N1518="film &amp; video/shorts","shorts",N1518="games/video games","video games",N1518="games/tabletop games","tabletop games",N1518="games/mobile games","mobile games",N1518="journalism/audio","audio",N1518="photography/people","people",N1518="photography/photobooks","photobooks",N1518="photography/places","places",N1518="photography/nature","nature",N1518="music/electronic music","electronic music",N1518="music/rock","rock",N1518="music/indie rock","indie rock",N1518="music/faith","faith",N1518="publishing/children's books","children's books",N1518="publishing/art books","art books",N1518="publishing/fiction","fiction",N1518="publishing/translations","translations",N1518="music/pop","pop",N1518="music/classical music","classical music",N1518="publishing/nonfiction","nonfiction",N1518="publishing/radio &amp; podcasts","radio &amp; podcasts",N1518="music/world music","world music",N1518="music/metal","metal",N1518="music/jazz","jazz","TRUE","FALSE")</f>
        <v>photobooks</v>
      </c>
      <c r="S1518" s="5">
        <f t="shared" si="94"/>
        <v>42619.466342592597</v>
      </c>
      <c r="T1518" s="5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92"/>
        <v>161.97999999999999</v>
      </c>
      <c r="P1519" s="24">
        <f t="shared" si="93"/>
        <v>39.507317073170732</v>
      </c>
      <c r="Q1519" t="str" cm="1">
        <f t="array" ref="Q1519">_xlfn.IFS(N1519="food/small batch","food",N1519="food/restaurants","food",N1519="food/food trucks","food",N1519="theater/spaces","theater",N1519="theater/musical","theater",N1519="theater/plays","theater",N1519="technology/web","technology",N1519="technology/space exploration","technology",N1519="technology/makerspaces","technology",N1519="technology/hardware","technology",N1519="technology/gadgets","technology",N1519="technology/wearables","technology",N1519="film &amp; video/television","film &amp; video",N1519="film &amp; video/animation","film &amp; video",N1519="film &amp; video/science fiction","film &amp; video",N1519="film &amp; video/documentary","film &amp; video",N1519="film &amp; video/drama","film &amp; video",N1519="film &amp; video/shorts","film &amp; video",N1519="games/video games","games",N1519="games/tabletop games","games",N1519="games/mobile games","games",N1519="journalism/audio","journalism",N1519="photography/people","photography",N1519="photography/photobooks","photography",N1519="photography/places","photography",N1519="photography/nature","photography",N1519="music/electronic music","music",N1519="music/rock","music",N1519="music/indie rock","music",N1519="music/faith","music",N1519="publishing/children's books","publishing",N1519="publishing/art books","publishing",N1519="publishing/fiction","publishing",N1519="publishing/translations","publishing",N1519="music/pop","music",N1519="music/classical music","music",N1519="publishing/nonfiction","publishing",N1519="publishing/radio &amp; podcasts","publishing",N1519="music/world music","music",N1519="music/metal","music",N1519="music/jazz","music","TRUE","FALSE")</f>
        <v>photography</v>
      </c>
      <c r="R1519" t="str" cm="1">
        <f t="array" ref="R1519">_xlfn.IFS(N1519="food/small batch","small batch",N1519="food/restaurants","retaurants",N1519="food/food trucks","food trucks",N1519="theater/spaces","spaces",N1519="theater/musical","musical",N1519="theater/plays","plays",N1519="technology/web","web",N1519="technology/space exploration","space exploration",N1519="technology/makerspaces","makerspaces",N1519="technology/hardware","hardware",N1519="technology/gadgets","gadgets",N1519="technology/wearables","wearables",N1519="film &amp; video/television","television",N1519="film &amp; video/animation","animation",N1519="film &amp; video/science fiction","science fiction",N1519="film &amp; video/documentary","documentary",N1519="film &amp; video/drama","drama",N1519="film &amp; video/shorts","shorts",N1519="games/video games","video games",N1519="games/tabletop games","tabletop games",N1519="games/mobile games","mobile games",N1519="journalism/audio","audio",N1519="photography/people","people",N1519="photography/photobooks","photobooks",N1519="photography/places","places",N1519="photography/nature","nature",N1519="music/electronic music","electronic music",N1519="music/rock","rock",N1519="music/indie rock","indie rock",N1519="music/faith","faith",N1519="publishing/children's books","children's books",N1519="publishing/art books","art books",N1519="publishing/fiction","fiction",N1519="publishing/translations","translations",N1519="music/pop","pop",N1519="music/classical music","classical music",N1519="publishing/nonfiction","nonfiction",N1519="publishing/radio &amp; podcasts","radio &amp; podcasts",N1519="music/world music","world music",N1519="music/metal","metal",N1519="music/jazz","jazz","TRUE","FALSE")</f>
        <v>photobooks</v>
      </c>
      <c r="S1519" s="5">
        <f t="shared" si="94"/>
        <v>41948.56658564815</v>
      </c>
      <c r="T1519" s="5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92"/>
        <v>205.36666666666665</v>
      </c>
      <c r="P1520" s="24">
        <f t="shared" si="93"/>
        <v>130.52966101694915</v>
      </c>
      <c r="Q1520" t="str" cm="1">
        <f t="array" ref="Q1520">_xlfn.IFS(N1520="food/small batch","food",N1520="food/restaurants","food",N1520="food/food trucks","food",N1520="theater/spaces","theater",N1520="theater/musical","theater",N1520="theater/plays","theater",N1520="technology/web","technology",N1520="technology/space exploration","technology",N1520="technology/makerspaces","technology",N1520="technology/hardware","technology",N1520="technology/gadgets","technology",N1520="technology/wearables","technology",N1520="film &amp; video/television","film &amp; video",N1520="film &amp; video/animation","film &amp; video",N1520="film &amp; video/science fiction","film &amp; video",N1520="film &amp; video/documentary","film &amp; video",N1520="film &amp; video/drama","film &amp; video",N1520="film &amp; video/shorts","film &amp; video",N1520="games/video games","games",N1520="games/tabletop games","games",N1520="games/mobile games","games",N1520="journalism/audio","journalism",N1520="photography/people","photography",N1520="photography/photobooks","photography",N1520="photography/places","photography",N1520="photography/nature","photography",N1520="music/electronic music","music",N1520="music/rock","music",N1520="music/indie rock","music",N1520="music/faith","music",N1520="publishing/children's books","publishing",N1520="publishing/art books","publishing",N1520="publishing/fiction","publishing",N1520="publishing/translations","publishing",N1520="music/pop","music",N1520="music/classical music","music",N1520="publishing/nonfiction","publishing",N1520="publishing/radio &amp; podcasts","publishing",N1520="music/world music","music",N1520="music/metal","music",N1520="music/jazz","music","TRUE","FALSE")</f>
        <v>photography</v>
      </c>
      <c r="R1520" t="str" cm="1">
        <f t="array" ref="R1520">_xlfn.IFS(N1520="food/small batch","small batch",N1520="food/restaurants","retaurants",N1520="food/food trucks","food trucks",N1520="theater/spaces","spaces",N1520="theater/musical","musical",N1520="theater/plays","plays",N1520="technology/web","web",N1520="technology/space exploration","space exploration",N1520="technology/makerspaces","makerspaces",N1520="technology/hardware","hardware",N1520="technology/gadgets","gadgets",N1520="technology/wearables","wearables",N1520="film &amp; video/television","television",N1520="film &amp; video/animation","animation",N1520="film &amp; video/science fiction","science fiction",N1520="film &amp; video/documentary","documentary",N1520="film &amp; video/drama","drama",N1520="film &amp; video/shorts","shorts",N1520="games/video games","video games",N1520="games/tabletop games","tabletop games",N1520="games/mobile games","mobile games",N1520="journalism/audio","audio",N1520="photography/people","people",N1520="photography/photobooks","photobooks",N1520="photography/places","places",N1520="photography/nature","nature",N1520="music/electronic music","electronic music",N1520="music/rock","rock",N1520="music/indie rock","indie rock",N1520="music/faith","faith",N1520="publishing/children's books","children's books",N1520="publishing/art books","art books",N1520="publishing/fiction","fiction",N1520="publishing/translations","translations",N1520="music/pop","pop",N1520="music/classical music","classical music",N1520="publishing/nonfiction","nonfiction",N1520="publishing/radio &amp; podcasts","radio &amp; podcasts",N1520="music/world music","world music",N1520="music/metal","metal",N1520="music/jazz","jazz","TRUE","FALSE")</f>
        <v>photobooks</v>
      </c>
      <c r="S1520" s="5">
        <f t="shared" si="94"/>
        <v>41760.8200462963</v>
      </c>
      <c r="T1520" s="5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92"/>
        <v>103.36388888888889</v>
      </c>
      <c r="P1521" s="24">
        <f t="shared" si="93"/>
        <v>64.156896551724131</v>
      </c>
      <c r="Q1521" t="str" cm="1">
        <f t="array" ref="Q1521">_xlfn.IFS(N1521="food/small batch","food",N1521="food/restaurants","food",N1521="food/food trucks","food",N1521="theater/spaces","theater",N1521="theater/musical","theater",N1521="theater/plays","theater",N1521="technology/web","technology",N1521="technology/space exploration","technology",N1521="technology/makerspaces","technology",N1521="technology/hardware","technology",N1521="technology/gadgets","technology",N1521="technology/wearables","technology",N1521="film &amp; video/television","film &amp; video",N1521="film &amp; video/animation","film &amp; video",N1521="film &amp; video/science fiction","film &amp; video",N1521="film &amp; video/documentary","film &amp; video",N1521="film &amp; video/drama","film &amp; video",N1521="film &amp; video/shorts","film &amp; video",N1521="games/video games","games",N1521="games/tabletop games","games",N1521="games/mobile games","games",N1521="journalism/audio","journalism",N1521="photography/people","photography",N1521="photography/photobooks","photography",N1521="photography/places","photography",N1521="photography/nature","photography",N1521="music/electronic music","music",N1521="music/rock","music",N1521="music/indie rock","music",N1521="music/faith","music",N1521="publishing/children's books","publishing",N1521="publishing/art books","publishing",N1521="publishing/fiction","publishing",N1521="publishing/translations","publishing",N1521="music/pop","music",N1521="music/classical music","music",N1521="publishing/nonfiction","publishing",N1521="publishing/radio &amp; podcasts","publishing",N1521="music/world music","music",N1521="music/metal","music",N1521="music/jazz","music","TRUE","FALSE")</f>
        <v>photography</v>
      </c>
      <c r="R1521" t="str" cm="1">
        <f t="array" ref="R1521">_xlfn.IFS(N1521="food/small batch","small batch",N1521="food/restaurants","retaurants",N1521="food/food trucks","food trucks",N1521="theater/spaces","spaces",N1521="theater/musical","musical",N1521="theater/plays","plays",N1521="technology/web","web",N1521="technology/space exploration","space exploration",N1521="technology/makerspaces","makerspaces",N1521="technology/hardware","hardware",N1521="technology/gadgets","gadgets",N1521="technology/wearables","wearables",N1521="film &amp; video/television","television",N1521="film &amp; video/animation","animation",N1521="film &amp; video/science fiction","science fiction",N1521="film &amp; video/documentary","documentary",N1521="film &amp; video/drama","drama",N1521="film &amp; video/shorts","shorts",N1521="games/video games","video games",N1521="games/tabletop games","tabletop games",N1521="games/mobile games","mobile games",N1521="journalism/audio","audio",N1521="photography/people","people",N1521="photography/photobooks","photobooks",N1521="photography/places","places",N1521="photography/nature","nature",N1521="music/electronic music","electronic music",N1521="music/rock","rock",N1521="music/indie rock","indie rock",N1521="music/faith","faith",N1521="publishing/children's books","children's books",N1521="publishing/art books","art books",N1521="publishing/fiction","fiction",N1521="publishing/translations","translations",N1521="music/pop","pop",N1521="music/classical music","classical music",N1521="publishing/nonfiction","nonfiction",N1521="publishing/radio &amp; podcasts","radio &amp; podcasts",N1521="music/world music","world music",N1521="music/metal","metal",N1521="music/jazz","jazz","TRUE","FALSE")</f>
        <v>photobooks</v>
      </c>
      <c r="S1521" s="5">
        <f t="shared" si="94"/>
        <v>41782.741701388892</v>
      </c>
      <c r="T1521" s="5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92"/>
        <v>103.47222222222223</v>
      </c>
      <c r="P1522" s="24">
        <f t="shared" si="93"/>
        <v>111.52694610778443</v>
      </c>
      <c r="Q1522" t="str" cm="1">
        <f t="array" ref="Q1522">_xlfn.IFS(N1522="food/small batch","food",N1522="food/restaurants","food",N1522="food/food trucks","food",N1522="theater/spaces","theater",N1522="theater/musical","theater",N1522="theater/plays","theater",N1522="technology/web","technology",N1522="technology/space exploration","technology",N1522="technology/makerspaces","technology",N1522="technology/hardware","technology",N1522="technology/gadgets","technology",N1522="technology/wearables","technology",N1522="film &amp; video/television","film &amp; video",N1522="film &amp; video/animation","film &amp; video",N1522="film &amp; video/science fiction","film &amp; video",N1522="film &amp; video/documentary","film &amp; video",N1522="film &amp; video/drama","film &amp; video",N1522="film &amp; video/shorts","film &amp; video",N1522="games/video games","games",N1522="games/tabletop games","games",N1522="games/mobile games","games",N1522="journalism/audio","journalism",N1522="photography/people","photography",N1522="photography/photobooks","photography",N1522="photography/places","photography",N1522="photography/nature","photography",N1522="music/electronic music","music",N1522="music/rock","music",N1522="music/indie rock","music",N1522="music/faith","music",N1522="publishing/children's books","publishing",N1522="publishing/art books","publishing",N1522="publishing/fiction","publishing",N1522="publishing/translations","publishing",N1522="music/pop","music",N1522="music/classical music","music",N1522="publishing/nonfiction","publishing",N1522="publishing/radio &amp; podcasts","publishing",N1522="music/world music","music",N1522="music/metal","music",N1522="music/jazz","music","TRUE","FALSE")</f>
        <v>photography</v>
      </c>
      <c r="R1522" t="str" cm="1">
        <f t="array" ref="R1522">_xlfn.IFS(N1522="food/small batch","small batch",N1522="food/restaurants","retaurants",N1522="food/food trucks","food trucks",N1522="theater/spaces","spaces",N1522="theater/musical","musical",N1522="theater/plays","plays",N1522="technology/web","web",N1522="technology/space exploration","space exploration",N1522="technology/makerspaces","makerspaces",N1522="technology/hardware","hardware",N1522="technology/gadgets","gadgets",N1522="technology/wearables","wearables",N1522="film &amp; video/television","television",N1522="film &amp; video/animation","animation",N1522="film &amp; video/science fiction","science fiction",N1522="film &amp; video/documentary","documentary",N1522="film &amp; video/drama","drama",N1522="film &amp; video/shorts","shorts",N1522="games/video games","video games",N1522="games/tabletop games","tabletop games",N1522="games/mobile games","mobile games",N1522="journalism/audio","audio",N1522="photography/people","people",N1522="photography/photobooks","photobooks",N1522="photography/places","places",N1522="photography/nature","nature",N1522="music/electronic music","electronic music",N1522="music/rock","rock",N1522="music/indie rock","indie rock",N1522="music/faith","faith",N1522="publishing/children's books","children's books",N1522="publishing/art books","art books",N1522="publishing/fiction","fiction",N1522="publishing/translations","translations",N1522="music/pop","pop",N1522="music/classical music","classical music",N1522="publishing/nonfiction","nonfiction",N1522="publishing/radio &amp; podcasts","radio &amp; podcasts",N1522="music/world music","world music",N1522="music/metal","metal",N1522="music/jazz","jazz","TRUE","FALSE")</f>
        <v>photobooks</v>
      </c>
      <c r="S1522" s="5">
        <f t="shared" si="94"/>
        <v>41955.857789351852</v>
      </c>
      <c r="T1522" s="5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92"/>
        <v>106.81333333333333</v>
      </c>
      <c r="P1523" s="24">
        <f t="shared" si="93"/>
        <v>170.44680851063831</v>
      </c>
      <c r="Q1523" t="str" cm="1">
        <f t="array" ref="Q1523">_xlfn.IFS(N1523="food/small batch","food",N1523="food/restaurants","food",N1523="food/food trucks","food",N1523="theater/spaces","theater",N1523="theater/musical","theater",N1523="theater/plays","theater",N1523="technology/web","technology",N1523="technology/space exploration","technology",N1523="technology/makerspaces","technology",N1523="technology/hardware","technology",N1523="technology/gadgets","technology",N1523="technology/wearables","technology",N1523="film &amp; video/television","film &amp; video",N1523="film &amp; video/animation","film &amp; video",N1523="film &amp; video/science fiction","film &amp; video",N1523="film &amp; video/documentary","film &amp; video",N1523="film &amp; video/drama","film &amp; video",N1523="film &amp; video/shorts","film &amp; video",N1523="games/video games","games",N1523="games/tabletop games","games",N1523="games/mobile games","games",N1523="journalism/audio","journalism",N1523="photography/people","photography",N1523="photography/photobooks","photography",N1523="photography/places","photography",N1523="photography/nature","photography",N1523="music/electronic music","music",N1523="music/rock","music",N1523="music/indie rock","music",N1523="music/faith","music",N1523="publishing/children's books","publishing",N1523="publishing/art books","publishing",N1523="publishing/fiction","publishing",N1523="publishing/translations","publishing",N1523="music/pop","music",N1523="music/classical music","music",N1523="publishing/nonfiction","publishing",N1523="publishing/radio &amp; podcasts","publishing",N1523="music/world music","music",N1523="music/metal","music",N1523="music/jazz","music","TRUE","FALSE")</f>
        <v>photography</v>
      </c>
      <c r="R1523" t="str" cm="1">
        <f t="array" ref="R1523">_xlfn.IFS(N1523="food/small batch","small batch",N1523="food/restaurants","retaurants",N1523="food/food trucks","food trucks",N1523="theater/spaces","spaces",N1523="theater/musical","musical",N1523="theater/plays","plays",N1523="technology/web","web",N1523="technology/space exploration","space exploration",N1523="technology/makerspaces","makerspaces",N1523="technology/hardware","hardware",N1523="technology/gadgets","gadgets",N1523="technology/wearables","wearables",N1523="film &amp; video/television","television",N1523="film &amp; video/animation","animation",N1523="film &amp; video/science fiction","science fiction",N1523="film &amp; video/documentary","documentary",N1523="film &amp; video/drama","drama",N1523="film &amp; video/shorts","shorts",N1523="games/video games","video games",N1523="games/tabletop games","tabletop games",N1523="games/mobile games","mobile games",N1523="journalism/audio","audio",N1523="photography/people","people",N1523="photography/photobooks","photobooks",N1523="photography/places","places",N1523="photography/nature","nature",N1523="music/electronic music","electronic music",N1523="music/rock","rock",N1523="music/indie rock","indie rock",N1523="music/faith","faith",N1523="publishing/children's books","children's books",N1523="publishing/art books","art books",N1523="publishing/fiction","fiction",N1523="publishing/translations","translations",N1523="music/pop","pop",N1523="music/classical music","classical music",N1523="publishing/nonfiction","nonfiction",N1523="publishing/radio &amp; podcasts","radio &amp; podcasts",N1523="music/world music","world music",N1523="music/metal","metal",N1523="music/jazz","jazz","TRUE","FALSE")</f>
        <v>photobooks</v>
      </c>
      <c r="S1523" s="5">
        <f t="shared" si="94"/>
        <v>42493.167719907404</v>
      </c>
      <c r="T1523" s="5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92"/>
        <v>138.96574712643678</v>
      </c>
      <c r="P1524" s="24">
        <f t="shared" si="93"/>
        <v>133.7391592920354</v>
      </c>
      <c r="Q1524" t="str" cm="1">
        <f t="array" ref="Q1524">_xlfn.IFS(N1524="food/small batch","food",N1524="food/restaurants","food",N1524="food/food trucks","food",N1524="theater/spaces","theater",N1524="theater/musical","theater",N1524="theater/plays","theater",N1524="technology/web","technology",N1524="technology/space exploration","technology",N1524="technology/makerspaces","technology",N1524="technology/hardware","technology",N1524="technology/gadgets","technology",N1524="technology/wearables","technology",N1524="film &amp; video/television","film &amp; video",N1524="film &amp; video/animation","film &amp; video",N1524="film &amp; video/science fiction","film &amp; video",N1524="film &amp; video/documentary","film &amp; video",N1524="film &amp; video/drama","film &amp; video",N1524="film &amp; video/shorts","film &amp; video",N1524="games/video games","games",N1524="games/tabletop games","games",N1524="games/mobile games","games",N1524="journalism/audio","journalism",N1524="photography/people","photography",N1524="photography/photobooks","photography",N1524="photography/places","photography",N1524="photography/nature","photography",N1524="music/electronic music","music",N1524="music/rock","music",N1524="music/indie rock","music",N1524="music/faith","music",N1524="publishing/children's books","publishing",N1524="publishing/art books","publishing",N1524="publishing/fiction","publishing",N1524="publishing/translations","publishing",N1524="music/pop","music",N1524="music/classical music","music",N1524="publishing/nonfiction","publishing",N1524="publishing/radio &amp; podcasts","publishing",N1524="music/world music","music",N1524="music/metal","music",N1524="music/jazz","music","TRUE","FALSE")</f>
        <v>photography</v>
      </c>
      <c r="R1524" t="str" cm="1">
        <f t="array" ref="R1524">_xlfn.IFS(N1524="food/small batch","small batch",N1524="food/restaurants","retaurants",N1524="food/food trucks","food trucks",N1524="theater/spaces","spaces",N1524="theater/musical","musical",N1524="theater/plays","plays",N1524="technology/web","web",N1524="technology/space exploration","space exploration",N1524="technology/makerspaces","makerspaces",N1524="technology/hardware","hardware",N1524="technology/gadgets","gadgets",N1524="technology/wearables","wearables",N1524="film &amp; video/television","television",N1524="film &amp; video/animation","animation",N1524="film &amp; video/science fiction","science fiction",N1524="film &amp; video/documentary","documentary",N1524="film &amp; video/drama","drama",N1524="film &amp; video/shorts","shorts",N1524="games/video games","video games",N1524="games/tabletop games","tabletop games",N1524="games/mobile games","mobile games",N1524="journalism/audio","audio",N1524="photography/people","people",N1524="photography/photobooks","photobooks",N1524="photography/places","places",N1524="photography/nature","nature",N1524="music/electronic music","electronic music",N1524="music/rock","rock",N1524="music/indie rock","indie rock",N1524="music/faith","faith",N1524="publishing/children's books","children's books",N1524="publishing/art books","art books",N1524="publishing/fiction","fiction",N1524="publishing/translations","translations",N1524="music/pop","pop",N1524="music/classical music","classical music",N1524="publishing/nonfiction","nonfiction",N1524="publishing/radio &amp; podcasts","radio &amp; podcasts",N1524="music/world music","world music",N1524="music/metal","metal",N1524="music/jazz","jazz","TRUE","FALSE")</f>
        <v>photobooks</v>
      </c>
      <c r="S1524" s="5">
        <f t="shared" si="94"/>
        <v>41899.830312500002</v>
      </c>
      <c r="T1524" s="5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92"/>
        <v>124.84324324324325</v>
      </c>
      <c r="P1525" s="24">
        <f t="shared" si="93"/>
        <v>95.834024896265561</v>
      </c>
      <c r="Q1525" t="str" cm="1">
        <f t="array" ref="Q1525">_xlfn.IFS(N1525="food/small batch","food",N1525="food/restaurants","food",N1525="food/food trucks","food",N1525="theater/spaces","theater",N1525="theater/musical","theater",N1525="theater/plays","theater",N1525="technology/web","technology",N1525="technology/space exploration","technology",N1525="technology/makerspaces","technology",N1525="technology/hardware","technology",N1525="technology/gadgets","technology",N1525="technology/wearables","technology",N1525="film &amp; video/television","film &amp; video",N1525="film &amp; video/animation","film &amp; video",N1525="film &amp; video/science fiction","film &amp; video",N1525="film &amp; video/documentary","film &amp; video",N1525="film &amp; video/drama","film &amp; video",N1525="film &amp; video/shorts","film &amp; video",N1525="games/video games","games",N1525="games/tabletop games","games",N1525="games/mobile games","games",N1525="journalism/audio","journalism",N1525="photography/people","photography",N1525="photography/photobooks","photography",N1525="photography/places","photography",N1525="photography/nature","photography",N1525="music/electronic music","music",N1525="music/rock","music",N1525="music/indie rock","music",N1525="music/faith","music",N1525="publishing/children's books","publishing",N1525="publishing/art books","publishing",N1525="publishing/fiction","publishing",N1525="publishing/translations","publishing",N1525="music/pop","music",N1525="music/classical music","music",N1525="publishing/nonfiction","publishing",N1525="publishing/radio &amp; podcasts","publishing",N1525="music/world music","music",N1525="music/metal","music",N1525="music/jazz","music","TRUE","FALSE")</f>
        <v>photography</v>
      </c>
      <c r="R1525" t="str" cm="1">
        <f t="array" ref="R1525">_xlfn.IFS(N1525="food/small batch","small batch",N1525="food/restaurants","retaurants",N1525="food/food trucks","food trucks",N1525="theater/spaces","spaces",N1525="theater/musical","musical",N1525="theater/plays","plays",N1525="technology/web","web",N1525="technology/space exploration","space exploration",N1525="technology/makerspaces","makerspaces",N1525="technology/hardware","hardware",N1525="technology/gadgets","gadgets",N1525="technology/wearables","wearables",N1525="film &amp; video/television","television",N1525="film &amp; video/animation","animation",N1525="film &amp; video/science fiction","science fiction",N1525="film &amp; video/documentary","documentary",N1525="film &amp; video/drama","drama",N1525="film &amp; video/shorts","shorts",N1525="games/video games","video games",N1525="games/tabletop games","tabletop games",N1525="games/mobile games","mobile games",N1525="journalism/audio","audio",N1525="photography/people","people",N1525="photography/photobooks","photobooks",N1525="photography/places","places",N1525="photography/nature","nature",N1525="music/electronic music","electronic music",N1525="music/rock","rock",N1525="music/indie rock","indie rock",N1525="music/faith","faith",N1525="publishing/children's books","children's books",N1525="publishing/art books","art books",N1525="publishing/fiction","fiction",N1525="publishing/translations","translations",N1525="music/pop","pop",N1525="music/classical music","classical music",N1525="publishing/nonfiction","nonfiction",N1525="publishing/radio &amp; podcasts","radio &amp; podcasts",N1525="music/world music","world music",N1525="music/metal","metal",N1525="music/jazz","jazz","TRUE","FALSE")</f>
        <v>photobooks</v>
      </c>
      <c r="S1525" s="5">
        <f t="shared" si="94"/>
        <v>41964.751342592594</v>
      </c>
      <c r="T1525" s="5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92"/>
        <v>206.99999999999997</v>
      </c>
      <c r="P1526" s="24">
        <f t="shared" si="93"/>
        <v>221.78571428571428</v>
      </c>
      <c r="Q1526" t="str" cm="1">
        <f t="array" ref="Q1526">_xlfn.IFS(N1526="food/small batch","food",N1526="food/restaurants","food",N1526="food/food trucks","food",N1526="theater/spaces","theater",N1526="theater/musical","theater",N1526="theater/plays","theater",N1526="technology/web","technology",N1526="technology/space exploration","technology",N1526="technology/makerspaces","technology",N1526="technology/hardware","technology",N1526="technology/gadgets","technology",N1526="technology/wearables","technology",N1526="film &amp; video/television","film &amp; video",N1526="film &amp; video/animation","film &amp; video",N1526="film &amp; video/science fiction","film &amp; video",N1526="film &amp; video/documentary","film &amp; video",N1526="film &amp; video/drama","film &amp; video",N1526="film &amp; video/shorts","film &amp; video",N1526="games/video games","games",N1526="games/tabletop games","games",N1526="games/mobile games","games",N1526="journalism/audio","journalism",N1526="photography/people","photography",N1526="photography/photobooks","photography",N1526="photography/places","photography",N1526="photography/nature","photography",N1526="music/electronic music","music",N1526="music/rock","music",N1526="music/indie rock","music",N1526="music/faith","music",N1526="publishing/children's books","publishing",N1526="publishing/art books","publishing",N1526="publishing/fiction","publishing",N1526="publishing/translations","publishing",N1526="music/pop","music",N1526="music/classical music","music",N1526="publishing/nonfiction","publishing",N1526="publishing/radio &amp; podcasts","publishing",N1526="music/world music","music",N1526="music/metal","music",N1526="music/jazz","music","TRUE","FALSE")</f>
        <v>photography</v>
      </c>
      <c r="R1526" t="str" cm="1">
        <f t="array" ref="R1526">_xlfn.IFS(N1526="food/small batch","small batch",N1526="food/restaurants","retaurants",N1526="food/food trucks","food trucks",N1526="theater/spaces","spaces",N1526="theater/musical","musical",N1526="theater/plays","plays",N1526="technology/web","web",N1526="technology/space exploration","space exploration",N1526="technology/makerspaces","makerspaces",N1526="technology/hardware","hardware",N1526="technology/gadgets","gadgets",N1526="technology/wearables","wearables",N1526="film &amp; video/television","television",N1526="film &amp; video/animation","animation",N1526="film &amp; video/science fiction","science fiction",N1526="film &amp; video/documentary","documentary",N1526="film &amp; video/drama","drama",N1526="film &amp; video/shorts","shorts",N1526="games/video games","video games",N1526="games/tabletop games","tabletop games",N1526="games/mobile games","mobile games",N1526="journalism/audio","audio",N1526="photography/people","people",N1526="photography/photobooks","photobooks",N1526="photography/places","places",N1526="photography/nature","nature",N1526="music/electronic music","electronic music",N1526="music/rock","rock",N1526="music/indie rock","indie rock",N1526="music/faith","faith",N1526="publishing/children's books","children's books",N1526="publishing/art books","art books",N1526="publishing/fiction","fiction",N1526="publishing/translations","translations",N1526="music/pop","pop",N1526="music/classical music","classical music",N1526="publishing/nonfiction","nonfiction",N1526="publishing/radio &amp; podcasts","radio &amp; podcasts",N1526="music/world music","world music",N1526="music/metal","metal",N1526="music/jazz","jazz","TRUE","FALSE")</f>
        <v>photobooks</v>
      </c>
      <c r="S1526" s="5">
        <f t="shared" si="94"/>
        <v>42756.501041666663</v>
      </c>
      <c r="T1526" s="5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92"/>
        <v>174.00576923076923</v>
      </c>
      <c r="P1527" s="24">
        <f t="shared" si="93"/>
        <v>32.315357142857138</v>
      </c>
      <c r="Q1527" t="str" cm="1">
        <f t="array" ref="Q1527">_xlfn.IFS(N1527="food/small batch","food",N1527="food/restaurants","food",N1527="food/food trucks","food",N1527="theater/spaces","theater",N1527="theater/musical","theater",N1527="theater/plays","theater",N1527="technology/web","technology",N1527="technology/space exploration","technology",N1527="technology/makerspaces","technology",N1527="technology/hardware","technology",N1527="technology/gadgets","technology",N1527="technology/wearables","technology",N1527="film &amp; video/television","film &amp; video",N1527="film &amp; video/animation","film &amp; video",N1527="film &amp; video/science fiction","film &amp; video",N1527="film &amp; video/documentary","film &amp; video",N1527="film &amp; video/drama","film &amp; video",N1527="film &amp; video/shorts","film &amp; video",N1527="games/video games","games",N1527="games/tabletop games","games",N1527="games/mobile games","games",N1527="journalism/audio","journalism",N1527="photography/people","photography",N1527="photography/photobooks","photography",N1527="photography/places","photography",N1527="photography/nature","photography",N1527="music/electronic music","music",N1527="music/rock","music",N1527="music/indie rock","music",N1527="music/faith","music",N1527="publishing/children's books","publishing",N1527="publishing/art books","publishing",N1527="publishing/fiction","publishing",N1527="publishing/translations","publishing",N1527="music/pop","music",N1527="music/classical music","music",N1527="publishing/nonfiction","publishing",N1527="publishing/radio &amp; podcasts","publishing",N1527="music/world music","music",N1527="music/metal","music",N1527="music/jazz","music","TRUE","FALSE")</f>
        <v>photography</v>
      </c>
      <c r="R1527" t="str" cm="1">
        <f t="array" ref="R1527">_xlfn.IFS(N1527="food/small batch","small batch",N1527="food/restaurants","retaurants",N1527="food/food trucks","food trucks",N1527="theater/spaces","spaces",N1527="theater/musical","musical",N1527="theater/plays","plays",N1527="technology/web","web",N1527="technology/space exploration","space exploration",N1527="technology/makerspaces","makerspaces",N1527="technology/hardware","hardware",N1527="technology/gadgets","gadgets",N1527="technology/wearables","wearables",N1527="film &amp; video/television","television",N1527="film &amp; video/animation","animation",N1527="film &amp; video/science fiction","science fiction",N1527="film &amp; video/documentary","documentary",N1527="film &amp; video/drama","drama",N1527="film &amp; video/shorts","shorts",N1527="games/video games","video games",N1527="games/tabletop games","tabletop games",N1527="games/mobile games","mobile games",N1527="journalism/audio","audio",N1527="photography/people","people",N1527="photography/photobooks","photobooks",N1527="photography/places","places",N1527="photography/nature","nature",N1527="music/electronic music","electronic music",N1527="music/rock","rock",N1527="music/indie rock","indie rock",N1527="music/faith","faith",N1527="publishing/children's books","children's books",N1527="publishing/art books","art books",N1527="publishing/fiction","fiction",N1527="publishing/translations","translations",N1527="music/pop","pop",N1527="music/classical music","classical music",N1527="publishing/nonfiction","nonfiction",N1527="publishing/radio &amp; podcasts","radio &amp; podcasts",N1527="music/world music","world music",N1527="music/metal","metal",N1527="music/jazz","jazz","TRUE","FALSE")</f>
        <v>photobooks</v>
      </c>
      <c r="S1527" s="5">
        <f t="shared" si="94"/>
        <v>42570.702986111108</v>
      </c>
      <c r="T1527" s="5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92"/>
        <v>120.32608695652173</v>
      </c>
      <c r="P1528" s="24">
        <f t="shared" si="93"/>
        <v>98.839285714285708</v>
      </c>
      <c r="Q1528" t="str" cm="1">
        <f t="array" ref="Q1528">_xlfn.IFS(N1528="food/small batch","food",N1528="food/restaurants","food",N1528="food/food trucks","food",N1528="theater/spaces","theater",N1528="theater/musical","theater",N1528="theater/plays","theater",N1528="technology/web","technology",N1528="technology/space exploration","technology",N1528="technology/makerspaces","technology",N1528="technology/hardware","technology",N1528="technology/gadgets","technology",N1528="technology/wearables","technology",N1528="film &amp; video/television","film &amp; video",N1528="film &amp; video/animation","film &amp; video",N1528="film &amp; video/science fiction","film &amp; video",N1528="film &amp; video/documentary","film &amp; video",N1528="film &amp; video/drama","film &amp; video",N1528="film &amp; video/shorts","film &amp; video",N1528="games/video games","games",N1528="games/tabletop games","games",N1528="games/mobile games","games",N1528="journalism/audio","journalism",N1528="photography/people","photography",N1528="photography/photobooks","photography",N1528="photography/places","photography",N1528="photography/nature","photography",N1528="music/electronic music","music",N1528="music/rock","music",N1528="music/indie rock","music",N1528="music/faith","music",N1528="publishing/children's books","publishing",N1528="publishing/art books","publishing",N1528="publishing/fiction","publishing",N1528="publishing/translations","publishing",N1528="music/pop","music",N1528="music/classical music","music",N1528="publishing/nonfiction","publishing",N1528="publishing/radio &amp; podcasts","publishing",N1528="music/world music","music",N1528="music/metal","music",N1528="music/jazz","music","TRUE","FALSE")</f>
        <v>photography</v>
      </c>
      <c r="R1528" t="str" cm="1">
        <f t="array" ref="R1528">_xlfn.IFS(N1528="food/small batch","small batch",N1528="food/restaurants","retaurants",N1528="food/food trucks","food trucks",N1528="theater/spaces","spaces",N1528="theater/musical","musical",N1528="theater/plays","plays",N1528="technology/web","web",N1528="technology/space exploration","space exploration",N1528="technology/makerspaces","makerspaces",N1528="technology/hardware","hardware",N1528="technology/gadgets","gadgets",N1528="technology/wearables","wearables",N1528="film &amp; video/television","television",N1528="film &amp; video/animation","animation",N1528="film &amp; video/science fiction","science fiction",N1528="film &amp; video/documentary","documentary",N1528="film &amp; video/drama","drama",N1528="film &amp; video/shorts","shorts",N1528="games/video games","video games",N1528="games/tabletop games","tabletop games",N1528="games/mobile games","mobile games",N1528="journalism/audio","audio",N1528="photography/people","people",N1528="photography/photobooks","photobooks",N1528="photography/places","places",N1528="photography/nature","nature",N1528="music/electronic music","electronic music",N1528="music/rock","rock",N1528="music/indie rock","indie rock",N1528="music/faith","faith",N1528="publishing/children's books","children's books",N1528="publishing/art books","art books",N1528="publishing/fiction","fiction",N1528="publishing/translations","translations",N1528="music/pop","pop",N1528="music/classical music","classical music",N1528="publishing/nonfiction","nonfiction",N1528="publishing/radio &amp; podcasts","radio &amp; podcasts",N1528="music/world music","world music",N1528="music/metal","metal",N1528="music/jazz","jazz","TRUE","FALSE")</f>
        <v>photobooks</v>
      </c>
      <c r="S1528" s="5">
        <f t="shared" si="94"/>
        <v>42339.276006944448</v>
      </c>
      <c r="T1528" s="5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92"/>
        <v>110.44428571428573</v>
      </c>
      <c r="P1529" s="24">
        <f t="shared" si="93"/>
        <v>55.222142857142863</v>
      </c>
      <c r="Q1529" t="str" cm="1">
        <f t="array" ref="Q1529">_xlfn.IFS(N1529="food/small batch","food",N1529="food/restaurants","food",N1529="food/food trucks","food",N1529="theater/spaces","theater",N1529="theater/musical","theater",N1529="theater/plays","theater",N1529="technology/web","technology",N1529="technology/space exploration","technology",N1529="technology/makerspaces","technology",N1529="technology/hardware","technology",N1529="technology/gadgets","technology",N1529="technology/wearables","technology",N1529="film &amp; video/television","film &amp; video",N1529="film &amp; video/animation","film &amp; video",N1529="film &amp; video/science fiction","film &amp; video",N1529="film &amp; video/documentary","film &amp; video",N1529="film &amp; video/drama","film &amp; video",N1529="film &amp; video/shorts","film &amp; video",N1529="games/video games","games",N1529="games/tabletop games","games",N1529="games/mobile games","games",N1529="journalism/audio","journalism",N1529="photography/people","photography",N1529="photography/photobooks","photography",N1529="photography/places","photography",N1529="photography/nature","photography",N1529="music/electronic music","music",N1529="music/rock","music",N1529="music/indie rock","music",N1529="music/faith","music",N1529="publishing/children's books","publishing",N1529="publishing/art books","publishing",N1529="publishing/fiction","publishing",N1529="publishing/translations","publishing",N1529="music/pop","music",N1529="music/classical music","music",N1529="publishing/nonfiction","publishing",N1529="publishing/radio &amp; podcasts","publishing",N1529="music/world music","music",N1529="music/metal","music",N1529="music/jazz","music","TRUE","FALSE")</f>
        <v>photography</v>
      </c>
      <c r="R1529" t="str" cm="1">
        <f t="array" ref="R1529">_xlfn.IFS(N1529="food/small batch","small batch",N1529="food/restaurants","retaurants",N1529="food/food trucks","food trucks",N1529="theater/spaces","spaces",N1529="theater/musical","musical",N1529="theater/plays","plays",N1529="technology/web","web",N1529="technology/space exploration","space exploration",N1529="technology/makerspaces","makerspaces",N1529="technology/hardware","hardware",N1529="technology/gadgets","gadgets",N1529="technology/wearables","wearables",N1529="film &amp; video/television","television",N1529="film &amp; video/animation","animation",N1529="film &amp; video/science fiction","science fiction",N1529="film &amp; video/documentary","documentary",N1529="film &amp; video/drama","drama",N1529="film &amp; video/shorts","shorts",N1529="games/video games","video games",N1529="games/tabletop games","tabletop games",N1529="games/mobile games","mobile games",N1529="journalism/audio","audio",N1529="photography/people","people",N1529="photography/photobooks","photobooks",N1529="photography/places","places",N1529="photography/nature","nature",N1529="music/electronic music","electronic music",N1529="music/rock","rock",N1529="music/indie rock","indie rock",N1529="music/faith","faith",N1529="publishing/children's books","children's books",N1529="publishing/art books","art books",N1529="publishing/fiction","fiction",N1529="publishing/translations","translations",N1529="music/pop","pop",N1529="music/classical music","classical music",N1529="publishing/nonfiction","nonfiction",N1529="publishing/radio &amp; podcasts","radio &amp; podcasts",N1529="music/world music","world music",N1529="music/metal","metal",N1529="music/jazz","jazz","TRUE","FALSE")</f>
        <v>photobooks</v>
      </c>
      <c r="S1529" s="5">
        <f t="shared" si="94"/>
        <v>42780.600532407407</v>
      </c>
      <c r="T1529" s="5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92"/>
        <v>281.56666666666666</v>
      </c>
      <c r="P1530" s="24">
        <f t="shared" si="93"/>
        <v>52.793750000000003</v>
      </c>
      <c r="Q1530" t="str" cm="1">
        <f t="array" ref="Q1530">_xlfn.IFS(N1530="food/small batch","food",N1530="food/restaurants","food",N1530="food/food trucks","food",N1530="theater/spaces","theater",N1530="theater/musical","theater",N1530="theater/plays","theater",N1530="technology/web","technology",N1530="technology/space exploration","technology",N1530="technology/makerspaces","technology",N1530="technology/hardware","technology",N1530="technology/gadgets","technology",N1530="technology/wearables","technology",N1530="film &amp; video/television","film &amp; video",N1530="film &amp; video/animation","film &amp; video",N1530="film &amp; video/science fiction","film &amp; video",N1530="film &amp; video/documentary","film &amp; video",N1530="film &amp; video/drama","film &amp; video",N1530="film &amp; video/shorts","film &amp; video",N1530="games/video games","games",N1530="games/tabletop games","games",N1530="games/mobile games","games",N1530="journalism/audio","journalism",N1530="photography/people","photography",N1530="photography/photobooks","photography",N1530="photography/places","photography",N1530="photography/nature","photography",N1530="music/electronic music","music",N1530="music/rock","music",N1530="music/indie rock","music",N1530="music/faith","music",N1530="publishing/children's books","publishing",N1530="publishing/art books","publishing",N1530="publishing/fiction","publishing",N1530="publishing/translations","publishing",N1530="music/pop","music",N1530="music/classical music","music",N1530="publishing/nonfiction","publishing",N1530="publishing/radio &amp; podcasts","publishing",N1530="music/world music","music",N1530="music/metal","music",N1530="music/jazz","music","TRUE","FALSE")</f>
        <v>photography</v>
      </c>
      <c r="R1530" t="str" cm="1">
        <f t="array" ref="R1530">_xlfn.IFS(N1530="food/small batch","small batch",N1530="food/restaurants","retaurants",N1530="food/food trucks","food trucks",N1530="theater/spaces","spaces",N1530="theater/musical","musical",N1530="theater/plays","plays",N1530="technology/web","web",N1530="technology/space exploration","space exploration",N1530="technology/makerspaces","makerspaces",N1530="technology/hardware","hardware",N1530="technology/gadgets","gadgets",N1530="technology/wearables","wearables",N1530="film &amp; video/television","television",N1530="film &amp; video/animation","animation",N1530="film &amp; video/science fiction","science fiction",N1530="film &amp; video/documentary","documentary",N1530="film &amp; video/drama","drama",N1530="film &amp; video/shorts","shorts",N1530="games/video games","video games",N1530="games/tabletop games","tabletop games",N1530="games/mobile games","mobile games",N1530="journalism/audio","audio",N1530="photography/people","people",N1530="photography/photobooks","photobooks",N1530="photography/places","places",N1530="photography/nature","nature",N1530="music/electronic music","electronic music",N1530="music/rock","rock",N1530="music/indie rock","indie rock",N1530="music/faith","faith",N1530="publishing/children's books","children's books",N1530="publishing/art books","art books",N1530="publishing/fiction","fiction",N1530="publishing/translations","translations",N1530="music/pop","pop",N1530="music/classical music","classical music",N1530="publishing/nonfiction","nonfiction",N1530="publishing/radio &amp; podcasts","radio &amp; podcasts",N1530="music/world music","world music",N1530="music/metal","metal",N1530="music/jazz","jazz","TRUE","FALSE")</f>
        <v>photobooks</v>
      </c>
      <c r="S1530" s="5">
        <f t="shared" si="94"/>
        <v>42736.732893518521</v>
      </c>
      <c r="T1530" s="5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92"/>
        <v>100.67894736842105</v>
      </c>
      <c r="P1531" s="24">
        <f t="shared" si="93"/>
        <v>135.66666666666666</v>
      </c>
      <c r="Q1531" t="str" cm="1">
        <f t="array" ref="Q1531">_xlfn.IFS(N1531="food/small batch","food",N1531="food/restaurants","food",N1531="food/food trucks","food",N1531="theater/spaces","theater",N1531="theater/musical","theater",N1531="theater/plays","theater",N1531="technology/web","technology",N1531="technology/space exploration","technology",N1531="technology/makerspaces","technology",N1531="technology/hardware","technology",N1531="technology/gadgets","technology",N1531="technology/wearables","technology",N1531="film &amp; video/television","film &amp; video",N1531="film &amp; video/animation","film &amp; video",N1531="film &amp; video/science fiction","film &amp; video",N1531="film &amp; video/documentary","film &amp; video",N1531="film &amp; video/drama","film &amp; video",N1531="film &amp; video/shorts","film &amp; video",N1531="games/video games","games",N1531="games/tabletop games","games",N1531="games/mobile games","games",N1531="journalism/audio","journalism",N1531="photography/people","photography",N1531="photography/photobooks","photography",N1531="photography/places","photography",N1531="photography/nature","photography",N1531="music/electronic music","music",N1531="music/rock","music",N1531="music/indie rock","music",N1531="music/faith","music",N1531="publishing/children's books","publishing",N1531="publishing/art books","publishing",N1531="publishing/fiction","publishing",N1531="publishing/translations","publishing",N1531="music/pop","music",N1531="music/classical music","music",N1531="publishing/nonfiction","publishing",N1531="publishing/radio &amp; podcasts","publishing",N1531="music/world music","music",N1531="music/metal","music",N1531="music/jazz","music","TRUE","FALSE")</f>
        <v>photography</v>
      </c>
      <c r="R1531" t="str" cm="1">
        <f t="array" ref="R1531">_xlfn.IFS(N1531="food/small batch","small batch",N1531="food/restaurants","retaurants",N1531="food/food trucks","food trucks",N1531="theater/spaces","spaces",N1531="theater/musical","musical",N1531="theater/plays","plays",N1531="technology/web","web",N1531="technology/space exploration","space exploration",N1531="technology/makerspaces","makerspaces",N1531="technology/hardware","hardware",N1531="technology/gadgets","gadgets",N1531="technology/wearables","wearables",N1531="film &amp; video/television","television",N1531="film &amp; video/animation","animation",N1531="film &amp; video/science fiction","science fiction",N1531="film &amp; video/documentary","documentary",N1531="film &amp; video/drama","drama",N1531="film &amp; video/shorts","shorts",N1531="games/video games","video games",N1531="games/tabletop games","tabletop games",N1531="games/mobile games","mobile games",N1531="journalism/audio","audio",N1531="photography/people","people",N1531="photography/photobooks","photobooks",N1531="photography/places","places",N1531="photography/nature","nature",N1531="music/electronic music","electronic music",N1531="music/rock","rock",N1531="music/indie rock","indie rock",N1531="music/faith","faith",N1531="publishing/children's books","children's books",N1531="publishing/art books","art books",N1531="publishing/fiction","fiction",N1531="publishing/translations","translations",N1531="music/pop","pop",N1531="music/classical music","classical music",N1531="publishing/nonfiction","nonfiction",N1531="publishing/radio &amp; podcasts","radio &amp; podcasts",N1531="music/world music","world music",N1531="music/metal","metal",N1531="music/jazz","jazz","TRUE","FALSE")</f>
        <v>photobooks</v>
      </c>
      <c r="S1531" s="5">
        <f t="shared" si="94"/>
        <v>42052.628703703704</v>
      </c>
      <c r="T1531" s="5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92"/>
        <v>134.82571428571427</v>
      </c>
      <c r="P1532" s="24">
        <f t="shared" si="93"/>
        <v>53.991990846681922</v>
      </c>
      <c r="Q1532" t="str" cm="1">
        <f t="array" ref="Q1532">_xlfn.IFS(N1532="food/small batch","food",N1532="food/restaurants","food",N1532="food/food trucks","food",N1532="theater/spaces","theater",N1532="theater/musical","theater",N1532="theater/plays","theater",N1532="technology/web","technology",N1532="technology/space exploration","technology",N1532="technology/makerspaces","technology",N1532="technology/hardware","technology",N1532="technology/gadgets","technology",N1532="technology/wearables","technology",N1532="film &amp; video/television","film &amp; video",N1532="film &amp; video/animation","film &amp; video",N1532="film &amp; video/science fiction","film &amp; video",N1532="film &amp; video/documentary","film &amp; video",N1532="film &amp; video/drama","film &amp; video",N1532="film &amp; video/shorts","film &amp; video",N1532="games/video games","games",N1532="games/tabletop games","games",N1532="games/mobile games","games",N1532="journalism/audio","journalism",N1532="photography/people","photography",N1532="photography/photobooks","photography",N1532="photography/places","photography",N1532="photography/nature","photography",N1532="music/electronic music","music",N1532="music/rock","music",N1532="music/indie rock","music",N1532="music/faith","music",N1532="publishing/children's books","publishing",N1532="publishing/art books","publishing",N1532="publishing/fiction","publishing",N1532="publishing/translations","publishing",N1532="music/pop","music",N1532="music/classical music","music",N1532="publishing/nonfiction","publishing",N1532="publishing/radio &amp; podcasts","publishing",N1532="music/world music","music",N1532="music/metal","music",N1532="music/jazz","music","TRUE","FALSE")</f>
        <v>photography</v>
      </c>
      <c r="R1532" t="str" cm="1">
        <f t="array" ref="R1532">_xlfn.IFS(N1532="food/small batch","small batch",N1532="food/restaurants","retaurants",N1532="food/food trucks","food trucks",N1532="theater/spaces","spaces",N1532="theater/musical","musical",N1532="theater/plays","plays",N1532="technology/web","web",N1532="technology/space exploration","space exploration",N1532="technology/makerspaces","makerspaces",N1532="technology/hardware","hardware",N1532="technology/gadgets","gadgets",N1532="technology/wearables","wearables",N1532="film &amp; video/television","television",N1532="film &amp; video/animation","animation",N1532="film &amp; video/science fiction","science fiction",N1532="film &amp; video/documentary","documentary",N1532="film &amp; video/drama","drama",N1532="film &amp; video/shorts","shorts",N1532="games/video games","video games",N1532="games/tabletop games","tabletop games",N1532="games/mobile games","mobile games",N1532="journalism/audio","audio",N1532="photography/people","people",N1532="photography/photobooks","photobooks",N1532="photography/places","places",N1532="photography/nature","nature",N1532="music/electronic music","electronic music",N1532="music/rock","rock",N1532="music/indie rock","indie rock",N1532="music/faith","faith",N1532="publishing/children's books","children's books",N1532="publishing/art books","art books",N1532="publishing/fiction","fiction",N1532="publishing/translations","translations",N1532="music/pop","pop",N1532="music/classical music","classical music",N1532="publishing/nonfiction","nonfiction",N1532="publishing/radio &amp; podcasts","radio &amp; podcasts",N1532="music/world music","world music",N1532="music/metal","metal",N1532="music/jazz","jazz","TRUE","FALSE")</f>
        <v>photobooks</v>
      </c>
      <c r="S1532" s="5">
        <f t="shared" si="94"/>
        <v>42275.767303240747</v>
      </c>
      <c r="T1532" s="5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92"/>
        <v>175.95744680851064</v>
      </c>
      <c r="P1533" s="24">
        <f t="shared" si="93"/>
        <v>56.643835616438359</v>
      </c>
      <c r="Q1533" t="str" cm="1">
        <f t="array" ref="Q1533">_xlfn.IFS(N1533="food/small batch","food",N1533="food/restaurants","food",N1533="food/food trucks","food",N1533="theater/spaces","theater",N1533="theater/musical","theater",N1533="theater/plays","theater",N1533="technology/web","technology",N1533="technology/space exploration","technology",N1533="technology/makerspaces","technology",N1533="technology/hardware","technology",N1533="technology/gadgets","technology",N1533="technology/wearables","technology",N1533="film &amp; video/television","film &amp; video",N1533="film &amp; video/animation","film &amp; video",N1533="film &amp; video/science fiction","film &amp; video",N1533="film &amp; video/documentary","film &amp; video",N1533="film &amp; video/drama","film &amp; video",N1533="film &amp; video/shorts","film &amp; video",N1533="games/video games","games",N1533="games/tabletop games","games",N1533="games/mobile games","games",N1533="journalism/audio","journalism",N1533="photography/people","photography",N1533="photography/photobooks","photography",N1533="photography/places","photography",N1533="photography/nature","photography",N1533="music/electronic music","music",N1533="music/rock","music",N1533="music/indie rock","music",N1533="music/faith","music",N1533="publishing/children's books","publishing",N1533="publishing/art books","publishing",N1533="publishing/fiction","publishing",N1533="publishing/translations","publishing",N1533="music/pop","music",N1533="music/classical music","music",N1533="publishing/nonfiction","publishing",N1533="publishing/radio &amp; podcasts","publishing",N1533="music/world music","music",N1533="music/metal","music",N1533="music/jazz","music","TRUE","FALSE")</f>
        <v>photography</v>
      </c>
      <c r="R1533" t="str" cm="1">
        <f t="array" ref="R1533">_xlfn.IFS(N1533="food/small batch","small batch",N1533="food/restaurants","retaurants",N1533="food/food trucks","food trucks",N1533="theater/spaces","spaces",N1533="theater/musical","musical",N1533="theater/plays","plays",N1533="technology/web","web",N1533="technology/space exploration","space exploration",N1533="technology/makerspaces","makerspaces",N1533="technology/hardware","hardware",N1533="technology/gadgets","gadgets",N1533="technology/wearables","wearables",N1533="film &amp; video/television","television",N1533="film &amp; video/animation","animation",N1533="film &amp; video/science fiction","science fiction",N1533="film &amp; video/documentary","documentary",N1533="film &amp; video/drama","drama",N1533="film &amp; video/shorts","shorts",N1533="games/video games","video games",N1533="games/tabletop games","tabletop games",N1533="games/mobile games","mobile games",N1533="journalism/audio","audio",N1533="photography/people","people",N1533="photography/photobooks","photobooks",N1533="photography/places","places",N1533="photography/nature","nature",N1533="music/electronic music","electronic music",N1533="music/rock","rock",N1533="music/indie rock","indie rock",N1533="music/faith","faith",N1533="publishing/children's books","children's books",N1533="publishing/art books","art books",N1533="publishing/fiction","fiction",N1533="publishing/translations","translations",N1533="music/pop","pop",N1533="music/classical music","classical music",N1533="publishing/nonfiction","nonfiction",N1533="publishing/radio &amp; podcasts","radio &amp; podcasts",N1533="music/world music","world music",N1533="music/metal","metal",N1533="music/jazz","jazz","TRUE","FALSE")</f>
        <v>photobooks</v>
      </c>
      <c r="S1533" s="5">
        <f t="shared" si="94"/>
        <v>41941.802384259259</v>
      </c>
      <c r="T1533" s="5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92"/>
        <v>484.02000000000004</v>
      </c>
      <c r="P1534" s="24">
        <f t="shared" si="93"/>
        <v>82.316326530612244</v>
      </c>
      <c r="Q1534" t="str" cm="1">
        <f t="array" ref="Q1534">_xlfn.IFS(N1534="food/small batch","food",N1534="food/restaurants","food",N1534="food/food trucks","food",N1534="theater/spaces","theater",N1534="theater/musical","theater",N1534="theater/plays","theater",N1534="technology/web","technology",N1534="technology/space exploration","technology",N1534="technology/makerspaces","technology",N1534="technology/hardware","technology",N1534="technology/gadgets","technology",N1534="technology/wearables","technology",N1534="film &amp; video/television","film &amp; video",N1534="film &amp; video/animation","film &amp; video",N1534="film &amp; video/science fiction","film &amp; video",N1534="film &amp; video/documentary","film &amp; video",N1534="film &amp; video/drama","film &amp; video",N1534="film &amp; video/shorts","film &amp; video",N1534="games/video games","games",N1534="games/tabletop games","games",N1534="games/mobile games","games",N1534="journalism/audio","journalism",N1534="photography/people","photography",N1534="photography/photobooks","photography",N1534="photography/places","photography",N1534="photography/nature","photography",N1534="music/electronic music","music",N1534="music/rock","music",N1534="music/indie rock","music",N1534="music/faith","music",N1534="publishing/children's books","publishing",N1534="publishing/art books","publishing",N1534="publishing/fiction","publishing",N1534="publishing/translations","publishing",N1534="music/pop","music",N1534="music/classical music","music",N1534="publishing/nonfiction","publishing",N1534="publishing/radio &amp; podcasts","publishing",N1534="music/world music","music",N1534="music/metal","music",N1534="music/jazz","music","TRUE","FALSE")</f>
        <v>photography</v>
      </c>
      <c r="R1534" t="str" cm="1">
        <f t="array" ref="R1534">_xlfn.IFS(N1534="food/small batch","small batch",N1534="food/restaurants","retaurants",N1534="food/food trucks","food trucks",N1534="theater/spaces","spaces",N1534="theater/musical","musical",N1534="theater/plays","plays",N1534="technology/web","web",N1534="technology/space exploration","space exploration",N1534="technology/makerspaces","makerspaces",N1534="technology/hardware","hardware",N1534="technology/gadgets","gadgets",N1534="technology/wearables","wearables",N1534="film &amp; video/television","television",N1534="film &amp; video/animation","animation",N1534="film &amp; video/science fiction","science fiction",N1534="film &amp; video/documentary","documentary",N1534="film &amp; video/drama","drama",N1534="film &amp; video/shorts","shorts",N1534="games/video games","video games",N1534="games/tabletop games","tabletop games",N1534="games/mobile games","mobile games",N1534="journalism/audio","audio",N1534="photography/people","people",N1534="photography/photobooks","photobooks",N1534="photography/places","places",N1534="photography/nature","nature",N1534="music/electronic music","electronic music",N1534="music/rock","rock",N1534="music/indie rock","indie rock",N1534="music/faith","faith",N1534="publishing/children's books","children's books",N1534="publishing/art books","art books",N1534="publishing/fiction","fiction",N1534="publishing/translations","translations",N1534="music/pop","pop",N1534="music/classical music","classical music",N1534="publishing/nonfiction","nonfiction",N1534="publishing/radio &amp; podcasts","radio &amp; podcasts",N1534="music/world music","world music",N1534="music/metal","metal",N1534="music/jazz","jazz","TRUE","FALSE")</f>
        <v>photobooks</v>
      </c>
      <c r="S1534" s="5">
        <f t="shared" si="94"/>
        <v>42391.475289351853</v>
      </c>
      <c r="T1534" s="5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92"/>
        <v>145.14000000000001</v>
      </c>
      <c r="P1535" s="24">
        <f t="shared" si="93"/>
        <v>88.26081081081081</v>
      </c>
      <c r="Q1535" t="str" cm="1">
        <f t="array" ref="Q1535">_xlfn.IFS(N1535="food/small batch","food",N1535="food/restaurants","food",N1535="food/food trucks","food",N1535="theater/spaces","theater",N1535="theater/musical","theater",N1535="theater/plays","theater",N1535="technology/web","technology",N1535="technology/space exploration","technology",N1535="technology/makerspaces","technology",N1535="technology/hardware","technology",N1535="technology/gadgets","technology",N1535="technology/wearables","technology",N1535="film &amp; video/television","film &amp; video",N1535="film &amp; video/animation","film &amp; video",N1535="film &amp; video/science fiction","film &amp; video",N1535="film &amp; video/documentary","film &amp; video",N1535="film &amp; video/drama","film &amp; video",N1535="film &amp; video/shorts","film &amp; video",N1535="games/video games","games",N1535="games/tabletop games","games",N1535="games/mobile games","games",N1535="journalism/audio","journalism",N1535="photography/people","photography",N1535="photography/photobooks","photography",N1535="photography/places","photography",N1535="photography/nature","photography",N1535="music/electronic music","music",N1535="music/rock","music",N1535="music/indie rock","music",N1535="music/faith","music",N1535="publishing/children's books","publishing",N1535="publishing/art books","publishing",N1535="publishing/fiction","publishing",N1535="publishing/translations","publishing",N1535="music/pop","music",N1535="music/classical music","music",N1535="publishing/nonfiction","publishing",N1535="publishing/radio &amp; podcasts","publishing",N1535="music/world music","music",N1535="music/metal","music",N1535="music/jazz","music","TRUE","FALSE")</f>
        <v>photography</v>
      </c>
      <c r="R1535" t="str" cm="1">
        <f t="array" ref="R1535">_xlfn.IFS(N1535="food/small batch","small batch",N1535="food/restaurants","retaurants",N1535="food/food trucks","food trucks",N1535="theater/spaces","spaces",N1535="theater/musical","musical",N1535="theater/plays","plays",N1535="technology/web","web",N1535="technology/space exploration","space exploration",N1535="technology/makerspaces","makerspaces",N1535="technology/hardware","hardware",N1535="technology/gadgets","gadgets",N1535="technology/wearables","wearables",N1535="film &amp; video/television","television",N1535="film &amp; video/animation","animation",N1535="film &amp; video/science fiction","science fiction",N1535="film &amp; video/documentary","documentary",N1535="film &amp; video/drama","drama",N1535="film &amp; video/shorts","shorts",N1535="games/video games","video games",N1535="games/tabletop games","tabletop games",N1535="games/mobile games","mobile games",N1535="journalism/audio","audio",N1535="photography/people","people",N1535="photography/photobooks","photobooks",N1535="photography/places","places",N1535="photography/nature","nature",N1535="music/electronic music","electronic music",N1535="music/rock","rock",N1535="music/indie rock","indie rock",N1535="music/faith","faith",N1535="publishing/children's books","children's books",N1535="publishing/art books","art books",N1535="publishing/fiction","fiction",N1535="publishing/translations","translations",N1535="music/pop","pop",N1535="music/classical music","classical music",N1535="publishing/nonfiction","nonfiction",N1535="publishing/radio &amp; podcasts","radio &amp; podcasts",N1535="music/world music","world music",N1535="music/metal","metal",N1535="music/jazz","jazz","TRUE","FALSE")</f>
        <v>photobooks</v>
      </c>
      <c r="S1535" s="5">
        <f t="shared" si="94"/>
        <v>42443.00204861111</v>
      </c>
      <c r="T1535" s="5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92"/>
        <v>417.73333333333335</v>
      </c>
      <c r="P1536" s="24">
        <f t="shared" si="93"/>
        <v>84.905149051490511</v>
      </c>
      <c r="Q1536" t="str" cm="1">
        <f t="array" ref="Q1536">_xlfn.IFS(N1536="food/small batch","food",N1536="food/restaurants","food",N1536="food/food trucks","food",N1536="theater/spaces","theater",N1536="theater/musical","theater",N1536="theater/plays","theater",N1536="technology/web","technology",N1536="technology/space exploration","technology",N1536="technology/makerspaces","technology",N1536="technology/hardware","technology",N1536="technology/gadgets","technology",N1536="technology/wearables","technology",N1536="film &amp; video/television","film &amp; video",N1536="film &amp; video/animation","film &amp; video",N1536="film &amp; video/science fiction","film &amp; video",N1536="film &amp; video/documentary","film &amp; video",N1536="film &amp; video/drama","film &amp; video",N1536="film &amp; video/shorts","film &amp; video",N1536="games/video games","games",N1536="games/tabletop games","games",N1536="games/mobile games","games",N1536="journalism/audio","journalism",N1536="photography/people","photography",N1536="photography/photobooks","photography",N1536="photography/places","photography",N1536="photography/nature","photography",N1536="music/electronic music","music",N1536="music/rock","music",N1536="music/indie rock","music",N1536="music/faith","music",N1536="publishing/children's books","publishing",N1536="publishing/art books","publishing",N1536="publishing/fiction","publishing",N1536="publishing/translations","publishing",N1536="music/pop","music",N1536="music/classical music","music",N1536="publishing/nonfiction","publishing",N1536="publishing/radio &amp; podcasts","publishing",N1536="music/world music","music",N1536="music/metal","music",N1536="music/jazz","music","TRUE","FALSE")</f>
        <v>photography</v>
      </c>
      <c r="R1536" t="str" cm="1">
        <f t="array" ref="R1536">_xlfn.IFS(N1536="food/small batch","small batch",N1536="food/restaurants","retaurants",N1536="food/food trucks","food trucks",N1536="theater/spaces","spaces",N1536="theater/musical","musical",N1536="theater/plays","plays",N1536="technology/web","web",N1536="technology/space exploration","space exploration",N1536="technology/makerspaces","makerspaces",N1536="technology/hardware","hardware",N1536="technology/gadgets","gadgets",N1536="technology/wearables","wearables",N1536="film &amp; video/television","television",N1536="film &amp; video/animation","animation",N1536="film &amp; video/science fiction","science fiction",N1536="film &amp; video/documentary","documentary",N1536="film &amp; video/drama","drama",N1536="film &amp; video/shorts","shorts",N1536="games/video games","video games",N1536="games/tabletop games","tabletop games",N1536="games/mobile games","mobile games",N1536="journalism/audio","audio",N1536="photography/people","people",N1536="photography/photobooks","photobooks",N1536="photography/places","places",N1536="photography/nature","nature",N1536="music/electronic music","electronic music",N1536="music/rock","rock",N1536="music/indie rock","indie rock",N1536="music/faith","faith",N1536="publishing/children's books","children's books",N1536="publishing/art books","art books",N1536="publishing/fiction","fiction",N1536="publishing/translations","translations",N1536="music/pop","pop",N1536="music/classical music","classical music",N1536="publishing/nonfiction","nonfiction",N1536="publishing/radio &amp; podcasts","radio &amp; podcasts",N1536="music/world music","world music",N1536="music/metal","metal",N1536="music/jazz","jazz","TRUE","FALSE")</f>
        <v>photobooks</v>
      </c>
      <c r="S1536" s="5">
        <f t="shared" si="94"/>
        <v>42221.67432870371</v>
      </c>
      <c r="T1536" s="5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92"/>
        <v>132.42499999999998</v>
      </c>
      <c r="P1537" s="24">
        <f t="shared" si="93"/>
        <v>48.154545454545456</v>
      </c>
      <c r="Q1537" t="str" cm="1">
        <f t="array" ref="Q1537">_xlfn.IFS(N1537="food/small batch","food",N1537="food/restaurants","food",N1537="food/food trucks","food",N1537="theater/spaces","theater",N1537="theater/musical","theater",N1537="theater/plays","theater",N1537="technology/web","technology",N1537="technology/space exploration","technology",N1537="technology/makerspaces","technology",N1537="technology/hardware","technology",N1537="technology/gadgets","technology",N1537="technology/wearables","technology",N1537="film &amp; video/television","film &amp; video",N1537="film &amp; video/animation","film &amp; video",N1537="film &amp; video/science fiction","film &amp; video",N1537="film &amp; video/documentary","film &amp; video",N1537="film &amp; video/drama","film &amp; video",N1537="film &amp; video/shorts","film &amp; video",N1537="games/video games","games",N1537="games/tabletop games","games",N1537="games/mobile games","games",N1537="journalism/audio","journalism",N1537="photography/people","photography",N1537="photography/photobooks","photography",N1537="photography/places","photography",N1537="photography/nature","photography",N1537="music/electronic music","music",N1537="music/rock","music",N1537="music/indie rock","music",N1537="music/faith","music",N1537="publishing/children's books","publishing",N1537="publishing/art books","publishing",N1537="publishing/fiction","publishing",N1537="publishing/translations","publishing",N1537="music/pop","music",N1537="music/classical music","music",N1537="publishing/nonfiction","publishing",N1537="publishing/radio &amp; podcasts","publishing",N1537="music/world music","music",N1537="music/metal","music",N1537="music/jazz","music","TRUE","FALSE")</f>
        <v>photography</v>
      </c>
      <c r="R1537" t="str" cm="1">
        <f t="array" ref="R1537">_xlfn.IFS(N1537="food/small batch","small batch",N1537="food/restaurants","retaurants",N1537="food/food trucks","food trucks",N1537="theater/spaces","spaces",N1537="theater/musical","musical",N1537="theater/plays","plays",N1537="technology/web","web",N1537="technology/space exploration","space exploration",N1537="technology/makerspaces","makerspaces",N1537="technology/hardware","hardware",N1537="technology/gadgets","gadgets",N1537="technology/wearables","wearables",N1537="film &amp; video/television","television",N1537="film &amp; video/animation","animation",N1537="film &amp; video/science fiction","science fiction",N1537="film &amp; video/documentary","documentary",N1537="film &amp; video/drama","drama",N1537="film &amp; video/shorts","shorts",N1537="games/video games","video games",N1537="games/tabletop games","tabletop games",N1537="games/mobile games","mobile games",N1537="journalism/audio","audio",N1537="photography/people","people",N1537="photography/photobooks","photobooks",N1537="photography/places","places",N1537="photography/nature","nature",N1537="music/electronic music","electronic music",N1537="music/rock","rock",N1537="music/indie rock","indie rock",N1537="music/faith","faith",N1537="publishing/children's books","children's books",N1537="publishing/art books","art books",N1537="publishing/fiction","fiction",N1537="publishing/translations","translations",N1537="music/pop","pop",N1537="music/classical music","classical music",N1537="publishing/nonfiction","nonfiction",N1537="publishing/radio &amp; podcasts","radio &amp; podcasts",N1537="music/world music","world music",N1537="music/metal","metal",N1537="music/jazz","jazz","TRUE","FALSE")</f>
        <v>photobooks</v>
      </c>
      <c r="S1537" s="5">
        <f t="shared" si="94"/>
        <v>42484.829062500001</v>
      </c>
      <c r="T1537" s="5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92"/>
        <v>250.30841666666666</v>
      </c>
      <c r="P1538" s="24">
        <f t="shared" si="93"/>
        <v>66.015406593406595</v>
      </c>
      <c r="Q1538" t="str" cm="1">
        <f t="array" ref="Q1538">_xlfn.IFS(N1538="food/small batch","food",N1538="food/restaurants","food",N1538="food/food trucks","food",N1538="theater/spaces","theater",N1538="theater/musical","theater",N1538="theater/plays","theater",N1538="technology/web","technology",N1538="technology/space exploration","technology",N1538="technology/makerspaces","technology",N1538="technology/hardware","technology",N1538="technology/gadgets","technology",N1538="technology/wearables","technology",N1538="film &amp; video/television","film &amp; video",N1538="film &amp; video/animation","film &amp; video",N1538="film &amp; video/science fiction","film &amp; video",N1538="film &amp; video/documentary","film &amp; video",N1538="film &amp; video/drama","film &amp; video",N1538="film &amp; video/shorts","film &amp; video",N1538="games/video games","games",N1538="games/tabletop games","games",N1538="games/mobile games","games",N1538="journalism/audio","journalism",N1538="photography/people","photography",N1538="photography/photobooks","photography",N1538="photography/places","photography",N1538="photography/nature","photography",N1538="music/electronic music","music",N1538="music/rock","music",N1538="music/indie rock","music",N1538="music/faith","music",N1538="publishing/children's books","publishing",N1538="publishing/art books","publishing",N1538="publishing/fiction","publishing",N1538="publishing/translations","publishing",N1538="music/pop","music",N1538="music/classical music","music",N1538="publishing/nonfiction","publishing",N1538="publishing/radio &amp; podcasts","publishing",N1538="music/world music","music",N1538="music/metal","music",N1538="music/jazz","music","TRUE","FALSE")</f>
        <v>photography</v>
      </c>
      <c r="R1538" t="str" cm="1">
        <f t="array" ref="R1538">_xlfn.IFS(N1538="food/small batch","small batch",N1538="food/restaurants","retaurants",N1538="food/food trucks","food trucks",N1538="theater/spaces","spaces",N1538="theater/musical","musical",N1538="theater/plays","plays",N1538="technology/web","web",N1538="technology/space exploration","space exploration",N1538="technology/makerspaces","makerspaces",N1538="technology/hardware","hardware",N1538="technology/gadgets","gadgets",N1538="technology/wearables","wearables",N1538="film &amp; video/television","television",N1538="film &amp; video/animation","animation",N1538="film &amp; video/science fiction","science fiction",N1538="film &amp; video/documentary","documentary",N1538="film &amp; video/drama","drama",N1538="film &amp; video/shorts","shorts",N1538="games/video games","video games",N1538="games/tabletop games","tabletop games",N1538="games/mobile games","mobile games",N1538="journalism/audio","audio",N1538="photography/people","people",N1538="photography/photobooks","photobooks",N1538="photography/places","places",N1538="photography/nature","nature",N1538="music/electronic music","electronic music",N1538="music/rock","rock",N1538="music/indie rock","indie rock",N1538="music/faith","faith",N1538="publishing/children's books","children's books",N1538="publishing/art books","art books",N1538="publishing/fiction","fiction",N1538="publishing/translations","translations",N1538="music/pop","pop",N1538="music/classical music","classical music",N1538="publishing/nonfiction","nonfiction",N1538="publishing/radio &amp; podcasts","radio &amp; podcasts",N1538="music/world music","world music",N1538="music/metal","metal",N1538="music/jazz","jazz","TRUE","FALSE")</f>
        <v>photobooks</v>
      </c>
      <c r="S1538" s="5">
        <f t="shared" si="94"/>
        <v>42213.802199074074</v>
      </c>
      <c r="T1538" s="5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ref="O1539:O1602" si="96">(E1539/D1539)*100</f>
        <v>179.9</v>
      </c>
      <c r="P1539" s="24">
        <f t="shared" ref="P1539:P1602" si="97">E1539/L1539</f>
        <v>96.375</v>
      </c>
      <c r="Q1539" t="str" cm="1">
        <f t="array" ref="Q1539">_xlfn.IFS(N1539="food/small batch","food",N1539="food/restaurants","food",N1539="food/food trucks","food",N1539="theater/spaces","theater",N1539="theater/musical","theater",N1539="theater/plays","theater",N1539="technology/web","technology",N1539="technology/space exploration","technology",N1539="technology/makerspaces","technology",N1539="technology/hardware","technology",N1539="technology/gadgets","technology",N1539="technology/wearables","technology",N1539="film &amp; video/television","film &amp; video",N1539="film &amp; video/animation","film &amp; video",N1539="film &amp; video/science fiction","film &amp; video",N1539="film &amp; video/documentary","film &amp; video",N1539="film &amp; video/drama","film &amp; video",N1539="film &amp; video/shorts","film &amp; video",N1539="games/video games","games",N1539="games/tabletop games","games",N1539="games/mobile games","games",N1539="journalism/audio","journalism",N1539="photography/people","photography",N1539="photography/photobooks","photography",N1539="photography/places","photography",N1539="photography/nature","photography",N1539="music/electronic music","music",N1539="music/rock","music",N1539="music/indie rock","music",N1539="music/faith","music",N1539="publishing/children's books","publishing",N1539="publishing/art books","publishing",N1539="publishing/fiction","publishing",N1539="publishing/translations","publishing",N1539="music/pop","music",N1539="music/classical music","music",N1539="publishing/nonfiction","publishing",N1539="publishing/radio &amp; podcasts","publishing",N1539="music/world music","music",N1539="music/metal","music",N1539="music/jazz","music","TRUE","FALSE")</f>
        <v>photography</v>
      </c>
      <c r="R1539" t="str" cm="1">
        <f t="array" ref="R1539">_xlfn.IFS(N1539="food/small batch","small batch",N1539="food/restaurants","retaurants",N1539="food/food trucks","food trucks",N1539="theater/spaces","spaces",N1539="theater/musical","musical",N1539="theater/plays","plays",N1539="technology/web","web",N1539="technology/space exploration","space exploration",N1539="technology/makerspaces","makerspaces",N1539="technology/hardware","hardware",N1539="technology/gadgets","gadgets",N1539="technology/wearables","wearables",N1539="film &amp; video/television","television",N1539="film &amp; video/animation","animation",N1539="film &amp; video/science fiction","science fiction",N1539="film &amp; video/documentary","documentary",N1539="film &amp; video/drama","drama",N1539="film &amp; video/shorts","shorts",N1539="games/video games","video games",N1539="games/tabletop games","tabletop games",N1539="games/mobile games","mobile games",N1539="journalism/audio","audio",N1539="photography/people","people",N1539="photography/photobooks","photobooks",N1539="photography/places","places",N1539="photography/nature","nature",N1539="music/electronic music","electronic music",N1539="music/rock","rock",N1539="music/indie rock","indie rock",N1539="music/faith","faith",N1539="publishing/children's books","children's books",N1539="publishing/art books","art books",N1539="publishing/fiction","fiction",N1539="publishing/translations","translations",N1539="music/pop","pop",N1539="music/classical music","classical music",N1539="publishing/nonfiction","nonfiction",N1539="publishing/radio &amp; podcasts","radio &amp; podcasts",N1539="music/world music","world music",N1539="music/metal","metal",N1539="music/jazz","jazz","TRUE","FALSE")</f>
        <v>photobooks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96"/>
        <v>102.62857142857142</v>
      </c>
      <c r="P1540" s="24">
        <f t="shared" si="97"/>
        <v>156.17391304347825</v>
      </c>
      <c r="Q1540" t="str" cm="1">
        <f t="array" ref="Q1540">_xlfn.IFS(N1540="food/small batch","food",N1540="food/restaurants","food",N1540="food/food trucks","food",N1540="theater/spaces","theater",N1540="theater/musical","theater",N1540="theater/plays","theater",N1540="technology/web","technology",N1540="technology/space exploration","technology",N1540="technology/makerspaces","technology",N1540="technology/hardware","technology",N1540="technology/gadgets","technology",N1540="technology/wearables","technology",N1540="film &amp; video/television","film &amp; video",N1540="film &amp; video/animation","film &amp; video",N1540="film &amp; video/science fiction","film &amp; video",N1540="film &amp; video/documentary","film &amp; video",N1540="film &amp; video/drama","film &amp; video",N1540="film &amp; video/shorts","film &amp; video",N1540="games/video games","games",N1540="games/tabletop games","games",N1540="games/mobile games","games",N1540="journalism/audio","journalism",N1540="photography/people","photography",N1540="photography/photobooks","photography",N1540="photography/places","photography",N1540="photography/nature","photography",N1540="music/electronic music","music",N1540="music/rock","music",N1540="music/indie rock","music",N1540="music/faith","music",N1540="publishing/children's books","publishing",N1540="publishing/art books","publishing",N1540="publishing/fiction","publishing",N1540="publishing/translations","publishing",N1540="music/pop","music",N1540="music/classical music","music",N1540="publishing/nonfiction","publishing",N1540="publishing/radio &amp; podcasts","publishing",N1540="music/world music","music",N1540="music/metal","music",N1540="music/jazz","music","TRUE","FALSE")</f>
        <v>photography</v>
      </c>
      <c r="R1540" t="str" cm="1">
        <f t="array" ref="R1540">_xlfn.IFS(N1540="food/small batch","small batch",N1540="food/restaurants","retaurants",N1540="food/food trucks","food trucks",N1540="theater/spaces","spaces",N1540="theater/musical","musical",N1540="theater/plays","plays",N1540="technology/web","web",N1540="technology/space exploration","space exploration",N1540="technology/makerspaces","makerspaces",N1540="technology/hardware","hardware",N1540="technology/gadgets","gadgets",N1540="technology/wearables","wearables",N1540="film &amp; video/television","television",N1540="film &amp; video/animation","animation",N1540="film &amp; video/science fiction","science fiction",N1540="film &amp; video/documentary","documentary",N1540="film &amp; video/drama","drama",N1540="film &amp; video/shorts","shorts",N1540="games/video games","video games",N1540="games/tabletop games","tabletop games",N1540="games/mobile games","mobile games",N1540="journalism/audio","audio",N1540="photography/people","people",N1540="photography/photobooks","photobooks",N1540="photography/places","places",N1540="photography/nature","nature",N1540="music/electronic music","electronic music",N1540="music/rock","rock",N1540="music/indie rock","indie rock",N1540="music/faith","faith",N1540="publishing/children's books","children's books",N1540="publishing/art books","art books",N1540="publishing/fiction","fiction",N1540="publishing/translations","translations",N1540="music/pop","pop",N1540="music/classical music","classical music",N1540="publishing/nonfiction","nonfiction",N1540="publishing/radio &amp; podcasts","radio &amp; podcasts",N1540="music/world music","world music",N1540="music/metal","metal",N1540="music/jazz","jazz","TRUE","FALSE")</f>
        <v>photobooks</v>
      </c>
      <c r="S1540" s="5">
        <f t="shared" si="98"/>
        <v>41981.782060185185</v>
      </c>
      <c r="T1540" s="5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si="96"/>
        <v>135.98609999999999</v>
      </c>
      <c r="P1541" s="24">
        <f t="shared" si="97"/>
        <v>95.764859154929582</v>
      </c>
      <c r="Q1541" t="str" cm="1">
        <f t="array" ref="Q1541">_xlfn.IFS(N1541="food/small batch","food",N1541="food/restaurants","food",N1541="food/food trucks","food",N1541="theater/spaces","theater",N1541="theater/musical","theater",N1541="theater/plays","theater",N1541="technology/web","technology",N1541="technology/space exploration","technology",N1541="technology/makerspaces","technology",N1541="technology/hardware","technology",N1541="technology/gadgets","technology",N1541="technology/wearables","technology",N1541="film &amp; video/television","film &amp; video",N1541="film &amp; video/animation","film &amp; video",N1541="film &amp; video/science fiction","film &amp; video",N1541="film &amp; video/documentary","film &amp; video",N1541="film &amp; video/drama","film &amp; video",N1541="film &amp; video/shorts","film &amp; video",N1541="games/video games","games",N1541="games/tabletop games","games",N1541="games/mobile games","games",N1541="journalism/audio","journalism",N1541="photography/people","photography",N1541="photography/photobooks","photography",N1541="photography/places","photography",N1541="photography/nature","photography",N1541="music/electronic music","music",N1541="music/rock","music",N1541="music/indie rock","music",N1541="music/faith","music",N1541="publishing/children's books","publishing",N1541="publishing/art books","publishing",N1541="publishing/fiction","publishing",N1541="publishing/translations","publishing",N1541="music/pop","music",N1541="music/classical music","music",N1541="publishing/nonfiction","publishing",N1541="publishing/radio &amp; podcasts","publishing",N1541="music/world music","music",N1541="music/metal","music",N1541="music/jazz","music","TRUE","FALSE")</f>
        <v>photography</v>
      </c>
      <c r="R1541" t="str" cm="1">
        <f t="array" ref="R1541">_xlfn.IFS(N1541="food/small batch","small batch",N1541="food/restaurants","retaurants",N1541="food/food trucks","food trucks",N1541="theater/spaces","spaces",N1541="theater/musical","musical",N1541="theater/plays","plays",N1541="technology/web","web",N1541="technology/space exploration","space exploration",N1541="technology/makerspaces","makerspaces",N1541="technology/hardware","hardware",N1541="technology/gadgets","gadgets",N1541="technology/wearables","wearables",N1541="film &amp; video/television","television",N1541="film &amp; video/animation","animation",N1541="film &amp; video/science fiction","science fiction",N1541="film &amp; video/documentary","documentary",N1541="film &amp; video/drama","drama",N1541="film &amp; video/shorts","shorts",N1541="games/video games","video games",N1541="games/tabletop games","tabletop games",N1541="games/mobile games","mobile games",N1541="journalism/audio","audio",N1541="photography/people","people",N1541="photography/photobooks","photobooks",N1541="photography/places","places",N1541="photography/nature","nature",N1541="music/electronic music","electronic music",N1541="music/rock","rock",N1541="music/indie rock","indie rock",N1541="music/faith","faith",N1541="publishing/children's books","children's books",N1541="publishing/art books","art books",N1541="publishing/fiction","fiction",N1541="publishing/translations","translations",N1541="music/pop","pop",N1541="music/classical music","classical music",N1541="publishing/nonfiction","nonfiction",N1541="publishing/radio &amp; podcasts","radio &amp; podcasts",N1541="music/world music","world music",N1541="music/metal","metal",N1541="music/jazz","jazz","TRUE","FALSE")</f>
        <v>photobooks</v>
      </c>
      <c r="S1541" s="5">
        <f t="shared" si="98"/>
        <v>42705.919201388882</v>
      </c>
      <c r="T1541" s="5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96"/>
        <v>117.86666666666667</v>
      </c>
      <c r="P1542" s="24">
        <f t="shared" si="97"/>
        <v>180.40816326530611</v>
      </c>
      <c r="Q1542" t="str" cm="1">
        <f t="array" ref="Q1542">_xlfn.IFS(N1542="food/small batch","food",N1542="food/restaurants","food",N1542="food/food trucks","food",N1542="theater/spaces","theater",N1542="theater/musical","theater",N1542="theater/plays","theater",N1542="technology/web","technology",N1542="technology/space exploration","technology",N1542="technology/makerspaces","technology",N1542="technology/hardware","technology",N1542="technology/gadgets","technology",N1542="technology/wearables","technology",N1542="film &amp; video/television","film &amp; video",N1542="film &amp; video/animation","film &amp; video",N1542="film &amp; video/science fiction","film &amp; video",N1542="film &amp; video/documentary","film &amp; video",N1542="film &amp; video/drama","film &amp; video",N1542="film &amp; video/shorts","film &amp; video",N1542="games/video games","games",N1542="games/tabletop games","games",N1542="games/mobile games","games",N1542="journalism/audio","journalism",N1542="photography/people","photography",N1542="photography/photobooks","photography",N1542="photography/places","photography",N1542="photography/nature","photography",N1542="music/electronic music","music",N1542="music/rock","music",N1542="music/indie rock","music",N1542="music/faith","music",N1542="publishing/children's books","publishing",N1542="publishing/art books","publishing",N1542="publishing/fiction","publishing",N1542="publishing/translations","publishing",N1542="music/pop","music",N1542="music/classical music","music",N1542="publishing/nonfiction","publishing",N1542="publishing/radio &amp; podcasts","publishing",N1542="music/world music","music",N1542="music/metal","music",N1542="music/jazz","music","TRUE","FALSE")</f>
        <v>photography</v>
      </c>
      <c r="R1542" t="str" cm="1">
        <f t="array" ref="R1542">_xlfn.IFS(N1542="food/small batch","small batch",N1542="food/restaurants","retaurants",N1542="food/food trucks","food trucks",N1542="theater/spaces","spaces",N1542="theater/musical","musical",N1542="theater/plays","plays",N1542="technology/web","web",N1542="technology/space exploration","space exploration",N1542="technology/makerspaces","makerspaces",N1542="technology/hardware","hardware",N1542="technology/gadgets","gadgets",N1542="technology/wearables","wearables",N1542="film &amp; video/television","television",N1542="film &amp; video/animation","animation",N1542="film &amp; video/science fiction","science fiction",N1542="film &amp; video/documentary","documentary",N1542="film &amp; video/drama","drama",N1542="film &amp; video/shorts","shorts",N1542="games/video games","video games",N1542="games/tabletop games","tabletop games",N1542="games/mobile games","mobile games",N1542="journalism/audio","audio",N1542="photography/people","people",N1542="photography/photobooks","photobooks",N1542="photography/places","places",N1542="photography/nature","nature",N1542="music/electronic music","electronic music",N1542="music/rock","rock",N1542="music/indie rock","indie rock",N1542="music/faith","faith",N1542="publishing/children's books","children's books",N1542="publishing/art books","art books",N1542="publishing/fiction","fiction",N1542="publishing/translations","translations",N1542="music/pop","pop",N1542="music/classical music","classical music",N1542="publishing/nonfiction","nonfiction",N1542="publishing/radio &amp; podcasts","radio &amp; podcasts",N1542="music/world music","world music",N1542="music/metal","metal",N1542="music/jazz","jazz","TRUE","FALSE")</f>
        <v>photobooks</v>
      </c>
      <c r="S1542" s="5">
        <f t="shared" si="98"/>
        <v>41939.00712962963</v>
      </c>
      <c r="T1542" s="5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96"/>
        <v>3.3333333333333333E-2</v>
      </c>
      <c r="P1543" s="24">
        <f t="shared" si="97"/>
        <v>3</v>
      </c>
      <c r="Q1543" t="str" cm="1">
        <f t="array" ref="Q1543">_xlfn.IFS(N1543="food/small batch","food",N1543="food/restaurants","food",N1543="food/food trucks","food",N1543="theater/spaces","theater",N1543="theater/musical","theater",N1543="theater/plays","theater",N1543="technology/web","technology",N1543="technology/space exploration","technology",N1543="technology/makerspaces","technology",N1543="technology/hardware","technology",N1543="technology/gadgets","technology",N1543="technology/wearables","technology",N1543="film &amp; video/television","film &amp; video",N1543="film &amp; video/animation","film &amp; video",N1543="film &amp; video/science fiction","film &amp; video",N1543="film &amp; video/documentary","film &amp; video",N1543="film &amp; video/drama","film &amp; video",N1543="film &amp; video/shorts","film &amp; video",N1543="games/video games","games",N1543="games/tabletop games","games",N1543="games/mobile games","games",N1543="journalism/audio","journalism",N1543="photography/people","photography",N1543="photography/photobooks","photography",N1543="photography/places","photography",N1543="photography/nature","photography",N1543="music/electronic music","music",N1543="music/rock","music",N1543="music/indie rock","music",N1543="music/faith","music",N1543="publishing/children's books","publishing",N1543="publishing/art books","publishing",N1543="publishing/fiction","publishing",N1543="publishing/translations","publishing",N1543="music/pop","music",N1543="music/classical music","music",N1543="publishing/nonfiction","publishing",N1543="publishing/radio &amp; podcasts","publishing",N1543="music/world music","music",N1543="music/metal","music",N1543="music/jazz","music","TRUE","FALSE")</f>
        <v>photography</v>
      </c>
      <c r="R1543" t="str" cm="1">
        <f t="array" ref="R1543">_xlfn.IFS(N1543="food/small batch","small batch",N1543="food/restaurants","retaurants",N1543="food/food trucks","food trucks",N1543="theater/spaces","spaces",N1543="theater/musical","musical",N1543="theater/plays","plays",N1543="technology/web","web",N1543="technology/space exploration","space exploration",N1543="technology/makerspaces","makerspaces",N1543="technology/hardware","hardware",N1543="technology/gadgets","gadgets",N1543="technology/wearables","wearables",N1543="film &amp; video/television","television",N1543="film &amp; video/animation","animation",N1543="film &amp; video/science fiction","science fiction",N1543="film &amp; video/documentary","documentary",N1543="film &amp; video/drama","drama",N1543="film &amp; video/shorts","shorts",N1543="games/video games","video games",N1543="games/tabletop games","tabletop games",N1543="games/mobile games","mobile games",N1543="journalism/audio","audio",N1543="photography/people","people",N1543="photography/photobooks","photobooks",N1543="photography/places","places",N1543="photography/nature","nature",N1543="music/electronic music","electronic music",N1543="music/rock","rock",N1543="music/indie rock","indie rock",N1543="music/faith","faith",N1543="publishing/children's books","children's books",N1543="publishing/art books","art books",N1543="publishing/fiction","fiction",N1543="publishing/translations","translations",N1543="music/pop","pop",N1543="music/classical music","classical music",N1543="publishing/nonfiction","nonfiction",N1543="publishing/radio &amp; podcasts","radio &amp; podcasts",N1543="music/world music","world music",N1543="music/metal","metal",N1543="music/jazz","jazz","TRUE","FALSE")</f>
        <v>nature</v>
      </c>
      <c r="S1543" s="5">
        <f t="shared" si="98"/>
        <v>41974.712245370371</v>
      </c>
      <c r="T1543" s="5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96"/>
        <v>4</v>
      </c>
      <c r="P1544" s="24">
        <f t="shared" si="97"/>
        <v>20</v>
      </c>
      <c r="Q1544" t="str" cm="1">
        <f t="array" ref="Q1544">_xlfn.IFS(N1544="food/small batch","food",N1544="food/restaurants","food",N1544="food/food trucks","food",N1544="theater/spaces","theater",N1544="theater/musical","theater",N1544="theater/plays","theater",N1544="technology/web","technology",N1544="technology/space exploration","technology",N1544="technology/makerspaces","technology",N1544="technology/hardware","technology",N1544="technology/gadgets","technology",N1544="technology/wearables","technology",N1544="film &amp; video/television","film &amp; video",N1544="film &amp; video/animation","film &amp; video",N1544="film &amp; video/science fiction","film &amp; video",N1544="film &amp; video/documentary","film &amp; video",N1544="film &amp; video/drama","film &amp; video",N1544="film &amp; video/shorts","film &amp; video",N1544="games/video games","games",N1544="games/tabletop games","games",N1544="games/mobile games","games",N1544="journalism/audio","journalism",N1544="photography/people","photography",N1544="photography/photobooks","photography",N1544="photography/places","photography",N1544="photography/nature","photography",N1544="music/electronic music","music",N1544="music/rock","music",N1544="music/indie rock","music",N1544="music/faith","music",N1544="publishing/children's books","publishing",N1544="publishing/art books","publishing",N1544="publishing/fiction","publishing",N1544="publishing/translations","publishing",N1544="music/pop","music",N1544="music/classical music","music",N1544="publishing/nonfiction","publishing",N1544="publishing/radio &amp; podcasts","publishing",N1544="music/world music","music",N1544="music/metal","music",N1544="music/jazz","music","TRUE","FALSE")</f>
        <v>photography</v>
      </c>
      <c r="R1544" t="str" cm="1">
        <f t="array" ref="R1544">_xlfn.IFS(N1544="food/small batch","small batch",N1544="food/restaurants","retaurants",N1544="food/food trucks","food trucks",N1544="theater/spaces","spaces",N1544="theater/musical","musical",N1544="theater/plays","plays",N1544="technology/web","web",N1544="technology/space exploration","space exploration",N1544="technology/makerspaces","makerspaces",N1544="technology/hardware","hardware",N1544="technology/gadgets","gadgets",N1544="technology/wearables","wearables",N1544="film &amp; video/television","television",N1544="film &amp; video/animation","animation",N1544="film &amp; video/science fiction","science fiction",N1544="film &amp; video/documentary","documentary",N1544="film &amp; video/drama","drama",N1544="film &amp; video/shorts","shorts",N1544="games/video games","video games",N1544="games/tabletop games","tabletop games",N1544="games/mobile games","mobile games",N1544="journalism/audio","audio",N1544="photography/people","people",N1544="photography/photobooks","photobooks",N1544="photography/places","places",N1544="photography/nature","nature",N1544="music/electronic music","electronic music",N1544="music/rock","rock",N1544="music/indie rock","indie rock",N1544="music/faith","faith",N1544="publishing/children's books","children's books",N1544="publishing/art books","art books",N1544="publishing/fiction","fiction",N1544="publishing/translations","translations",N1544="music/pop","pop",N1544="music/classical music","classical music",N1544="publishing/nonfiction","nonfiction",N1544="publishing/radio &amp; podcasts","radio &amp; podcasts",N1544="music/world music","world music",N1544="music/metal","metal",N1544="music/jazz","jazz","TRUE","FALSE")</f>
        <v>nature</v>
      </c>
      <c r="S1544" s="5">
        <f t="shared" si="98"/>
        <v>42170.996527777781</v>
      </c>
      <c r="T1544" s="5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96"/>
        <v>0.44444444444444442</v>
      </c>
      <c r="P1545" s="24">
        <f t="shared" si="97"/>
        <v>10</v>
      </c>
      <c r="Q1545" t="str" cm="1">
        <f t="array" ref="Q1545">_xlfn.IFS(N1545="food/small batch","food",N1545="food/restaurants","food",N1545="food/food trucks","food",N1545="theater/spaces","theater",N1545="theater/musical","theater",N1545="theater/plays","theater",N1545="technology/web","technology",N1545="technology/space exploration","technology",N1545="technology/makerspaces","technology",N1545="technology/hardware","technology",N1545="technology/gadgets","technology",N1545="technology/wearables","technology",N1545="film &amp; video/television","film &amp; video",N1545="film &amp; video/animation","film &amp; video",N1545="film &amp; video/science fiction","film &amp; video",N1545="film &amp; video/documentary","film &amp; video",N1545="film &amp; video/drama","film &amp; video",N1545="film &amp; video/shorts","film &amp; video",N1545="games/video games","games",N1545="games/tabletop games","games",N1545="games/mobile games","games",N1545="journalism/audio","journalism",N1545="photography/people","photography",N1545="photography/photobooks","photography",N1545="photography/places","photography",N1545="photography/nature","photography",N1545="music/electronic music","music",N1545="music/rock","music",N1545="music/indie rock","music",N1545="music/faith","music",N1545="publishing/children's books","publishing",N1545="publishing/art books","publishing",N1545="publishing/fiction","publishing",N1545="publishing/translations","publishing",N1545="music/pop","music",N1545="music/classical music","music",N1545="publishing/nonfiction","publishing",N1545="publishing/radio &amp; podcasts","publishing",N1545="music/world music","music",N1545="music/metal","music",N1545="music/jazz","music","TRUE","FALSE")</f>
        <v>photography</v>
      </c>
      <c r="R1545" t="str" cm="1">
        <f t="array" ref="R1545">_xlfn.IFS(N1545="food/small batch","small batch",N1545="food/restaurants","retaurants",N1545="food/food trucks","food trucks",N1545="theater/spaces","spaces",N1545="theater/musical","musical",N1545="theater/plays","plays",N1545="technology/web","web",N1545="technology/space exploration","space exploration",N1545="technology/makerspaces","makerspaces",N1545="technology/hardware","hardware",N1545="technology/gadgets","gadgets",N1545="technology/wearables","wearables",N1545="film &amp; video/television","television",N1545="film &amp; video/animation","animation",N1545="film &amp; video/science fiction","science fiction",N1545="film &amp; video/documentary","documentary",N1545="film &amp; video/drama","drama",N1545="film &amp; video/shorts","shorts",N1545="games/video games","video games",N1545="games/tabletop games","tabletop games",N1545="games/mobile games","mobile games",N1545="journalism/audio","audio",N1545="photography/people","people",N1545="photography/photobooks","photobooks",N1545="photography/places","places",N1545="photography/nature","nature",N1545="music/electronic music","electronic music",N1545="music/rock","rock",N1545="music/indie rock","indie rock",N1545="music/faith","faith",N1545="publishing/children's books","children's books",N1545="publishing/art books","art books",N1545="publishing/fiction","fiction",N1545="publishing/translations","translations",N1545="music/pop","pop",N1545="music/classical music","classical music",N1545="publishing/nonfiction","nonfiction",N1545="publishing/radio &amp; podcasts","radio &amp; podcasts",N1545="music/world music","world music",N1545="music/metal","metal",N1545="music/jazz","jazz","TRUE","FALSE")</f>
        <v>nature</v>
      </c>
      <c r="S1545" s="5">
        <f t="shared" si="98"/>
        <v>41935.509652777779</v>
      </c>
      <c r="T1545" s="5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96"/>
        <v>0</v>
      </c>
      <c r="P1546" s="24" t="e">
        <f t="shared" si="97"/>
        <v>#DIV/0!</v>
      </c>
      <c r="Q1546" t="str" cm="1">
        <f t="array" ref="Q1546">_xlfn.IFS(N1546="food/small batch","food",N1546="food/restaurants","food",N1546="food/food trucks","food",N1546="theater/spaces","theater",N1546="theater/musical","theater",N1546="theater/plays","theater",N1546="technology/web","technology",N1546="technology/space exploration","technology",N1546="technology/makerspaces","technology",N1546="technology/hardware","technology",N1546="technology/gadgets","technology",N1546="technology/wearables","technology",N1546="film &amp; video/television","film &amp; video",N1546="film &amp; video/animation","film &amp; video",N1546="film &amp; video/science fiction","film &amp; video",N1546="film &amp; video/documentary","film &amp; video",N1546="film &amp; video/drama","film &amp; video",N1546="film &amp; video/shorts","film &amp; video",N1546="games/video games","games",N1546="games/tabletop games","games",N1546="games/mobile games","games",N1546="journalism/audio","journalism",N1546="photography/people","photography",N1546="photography/photobooks","photography",N1546="photography/places","photography",N1546="photography/nature","photography",N1546="music/electronic music","music",N1546="music/rock","music",N1546="music/indie rock","music",N1546="music/faith","music",N1546="publishing/children's books","publishing",N1546="publishing/art books","publishing",N1546="publishing/fiction","publishing",N1546="publishing/translations","publishing",N1546="music/pop","music",N1546="music/classical music","music",N1546="publishing/nonfiction","publishing",N1546="publishing/radio &amp; podcasts","publishing",N1546="music/world music","music",N1546="music/metal","music",N1546="music/jazz","music","TRUE","FALSE")</f>
        <v>photography</v>
      </c>
      <c r="R1546" t="str" cm="1">
        <f t="array" ref="R1546">_xlfn.IFS(N1546="food/small batch","small batch",N1546="food/restaurants","retaurants",N1546="food/food trucks","food trucks",N1546="theater/spaces","spaces",N1546="theater/musical","musical",N1546="theater/plays","plays",N1546="technology/web","web",N1546="technology/space exploration","space exploration",N1546="technology/makerspaces","makerspaces",N1546="technology/hardware","hardware",N1546="technology/gadgets","gadgets",N1546="technology/wearables","wearables",N1546="film &amp; video/television","television",N1546="film &amp; video/animation","animation",N1546="film &amp; video/science fiction","science fiction",N1546="film &amp; video/documentary","documentary",N1546="film &amp; video/drama","drama",N1546="film &amp; video/shorts","shorts",N1546="games/video games","video games",N1546="games/tabletop games","tabletop games",N1546="games/mobile games","mobile games",N1546="journalism/audio","audio",N1546="photography/people","people",N1546="photography/photobooks","photobooks",N1546="photography/places","places",N1546="photography/nature","nature",N1546="music/electronic music","electronic music",N1546="music/rock","rock",N1546="music/indie rock","indie rock",N1546="music/faith","faith",N1546="publishing/children's books","children's books",N1546="publishing/art books","art books",N1546="publishing/fiction","fiction",N1546="publishing/translations","translations",N1546="music/pop","pop",N1546="music/classical music","classical music",N1546="publishing/nonfiction","nonfiction",N1546="publishing/radio &amp; podcasts","radio &amp; podcasts",N1546="music/world music","world music",N1546="music/metal","metal",N1546="music/jazz","jazz","TRUE","FALSE")</f>
        <v>nature</v>
      </c>
      <c r="S1546" s="5">
        <f t="shared" si="98"/>
        <v>42053.051203703704</v>
      </c>
      <c r="T1546" s="5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96"/>
        <v>3.3333333333333333E-2</v>
      </c>
      <c r="P1547" s="24">
        <f t="shared" si="97"/>
        <v>1</v>
      </c>
      <c r="Q1547" t="str" cm="1">
        <f t="array" ref="Q1547">_xlfn.IFS(N1547="food/small batch","food",N1547="food/restaurants","food",N1547="food/food trucks","food",N1547="theater/spaces","theater",N1547="theater/musical","theater",N1547="theater/plays","theater",N1547="technology/web","technology",N1547="technology/space exploration","technology",N1547="technology/makerspaces","technology",N1547="technology/hardware","technology",N1547="technology/gadgets","technology",N1547="technology/wearables","technology",N1547="film &amp; video/television","film &amp; video",N1547="film &amp; video/animation","film &amp; video",N1547="film &amp; video/science fiction","film &amp; video",N1547="film &amp; video/documentary","film &amp; video",N1547="film &amp; video/drama","film &amp; video",N1547="film &amp; video/shorts","film &amp; video",N1547="games/video games","games",N1547="games/tabletop games","games",N1547="games/mobile games","games",N1547="journalism/audio","journalism",N1547="photography/people","photography",N1547="photography/photobooks","photography",N1547="photography/places","photography",N1547="photography/nature","photography",N1547="music/electronic music","music",N1547="music/rock","music",N1547="music/indie rock","music",N1547="music/faith","music",N1547="publishing/children's books","publishing",N1547="publishing/art books","publishing",N1547="publishing/fiction","publishing",N1547="publishing/translations","publishing",N1547="music/pop","music",N1547="music/classical music","music",N1547="publishing/nonfiction","publishing",N1547="publishing/radio &amp; podcasts","publishing",N1547="music/world music","music",N1547="music/metal","music",N1547="music/jazz","music","TRUE","FALSE")</f>
        <v>photography</v>
      </c>
      <c r="R1547" t="str" cm="1">
        <f t="array" ref="R1547">_xlfn.IFS(N1547="food/small batch","small batch",N1547="food/restaurants","retaurants",N1547="food/food trucks","food trucks",N1547="theater/spaces","spaces",N1547="theater/musical","musical",N1547="theater/plays","plays",N1547="technology/web","web",N1547="technology/space exploration","space exploration",N1547="technology/makerspaces","makerspaces",N1547="technology/hardware","hardware",N1547="technology/gadgets","gadgets",N1547="technology/wearables","wearables",N1547="film &amp; video/television","television",N1547="film &amp; video/animation","animation",N1547="film &amp; video/science fiction","science fiction",N1547="film &amp; video/documentary","documentary",N1547="film &amp; video/drama","drama",N1547="film &amp; video/shorts","shorts",N1547="games/video games","video games",N1547="games/tabletop games","tabletop games",N1547="games/mobile games","mobile games",N1547="journalism/audio","audio",N1547="photography/people","people",N1547="photography/photobooks","photobooks",N1547="photography/places","places",N1547="photography/nature","nature",N1547="music/electronic music","electronic music",N1547="music/rock","rock",N1547="music/indie rock","indie rock",N1547="music/faith","faith",N1547="publishing/children's books","children's books",N1547="publishing/art books","art books",N1547="publishing/fiction","fiction",N1547="publishing/translations","translations",N1547="music/pop","pop",N1547="music/classical music","classical music",N1547="publishing/nonfiction","nonfiction",N1547="publishing/radio &amp; podcasts","radio &amp; podcasts",N1547="music/world music","world music",N1547="music/metal","metal",N1547="music/jazz","jazz","TRUE","FALSE")</f>
        <v>nature</v>
      </c>
      <c r="S1547" s="5">
        <f t="shared" si="98"/>
        <v>42031.884652777779</v>
      </c>
      <c r="T1547" s="5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96"/>
        <v>28.9</v>
      </c>
      <c r="P1548" s="24">
        <f t="shared" si="97"/>
        <v>26.272727272727273</v>
      </c>
      <c r="Q1548" t="str" cm="1">
        <f t="array" ref="Q1548">_xlfn.IFS(N1548="food/small batch","food",N1548="food/restaurants","food",N1548="food/food trucks","food",N1548="theater/spaces","theater",N1548="theater/musical","theater",N1548="theater/plays","theater",N1548="technology/web","technology",N1548="technology/space exploration","technology",N1548="technology/makerspaces","technology",N1548="technology/hardware","technology",N1548="technology/gadgets","technology",N1548="technology/wearables","technology",N1548="film &amp; video/television","film &amp; video",N1548="film &amp; video/animation","film &amp; video",N1548="film &amp; video/science fiction","film &amp; video",N1548="film &amp; video/documentary","film &amp; video",N1548="film &amp; video/drama","film &amp; video",N1548="film &amp; video/shorts","film &amp; video",N1548="games/video games","games",N1548="games/tabletop games","games",N1548="games/mobile games","games",N1548="journalism/audio","journalism",N1548="photography/people","photography",N1548="photography/photobooks","photography",N1548="photography/places","photography",N1548="photography/nature","photography",N1548="music/electronic music","music",N1548="music/rock","music",N1548="music/indie rock","music",N1548="music/faith","music",N1548="publishing/children's books","publishing",N1548="publishing/art books","publishing",N1548="publishing/fiction","publishing",N1548="publishing/translations","publishing",N1548="music/pop","music",N1548="music/classical music","music",N1548="publishing/nonfiction","publishing",N1548="publishing/radio &amp; podcasts","publishing",N1548="music/world music","music",N1548="music/metal","music",N1548="music/jazz","music","TRUE","FALSE")</f>
        <v>photography</v>
      </c>
      <c r="R1548" t="str" cm="1">
        <f t="array" ref="R1548">_xlfn.IFS(N1548="food/small batch","small batch",N1548="food/restaurants","retaurants",N1548="food/food trucks","food trucks",N1548="theater/spaces","spaces",N1548="theater/musical","musical",N1548="theater/plays","plays",N1548="technology/web","web",N1548="technology/space exploration","space exploration",N1548="technology/makerspaces","makerspaces",N1548="technology/hardware","hardware",N1548="technology/gadgets","gadgets",N1548="technology/wearables","wearables",N1548="film &amp; video/television","television",N1548="film &amp; video/animation","animation",N1548="film &amp; video/science fiction","science fiction",N1548="film &amp; video/documentary","documentary",N1548="film &amp; video/drama","drama",N1548="film &amp; video/shorts","shorts",N1548="games/video games","video games",N1548="games/tabletop games","tabletop games",N1548="games/mobile games","mobile games",N1548="journalism/audio","audio",N1548="photography/people","people",N1548="photography/photobooks","photobooks",N1548="photography/places","places",N1548="photography/nature","nature",N1548="music/electronic music","electronic music",N1548="music/rock","rock",N1548="music/indie rock","indie rock",N1548="music/faith","faith",N1548="publishing/children's books","children's books",N1548="publishing/art books","art books",N1548="publishing/fiction","fiction",N1548="publishing/translations","translations",N1548="music/pop","pop",N1548="music/classical music","classical music",N1548="publishing/nonfiction","nonfiction",N1548="publishing/radio &amp; podcasts","radio &amp; podcasts",N1548="music/world music","world music",N1548="music/metal","metal",N1548="music/jazz","jazz","TRUE","FALSE")</f>
        <v>nature</v>
      </c>
      <c r="S1548" s="5">
        <f t="shared" si="98"/>
        <v>41839.212951388887</v>
      </c>
      <c r="T1548" s="5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96"/>
        <v>0</v>
      </c>
      <c r="P1549" s="24" t="e">
        <f t="shared" si="97"/>
        <v>#DIV/0!</v>
      </c>
      <c r="Q1549" t="str" cm="1">
        <f t="array" ref="Q1549">_xlfn.IFS(N1549="food/small batch","food",N1549="food/restaurants","food",N1549="food/food trucks","food",N1549="theater/spaces","theater",N1549="theater/musical","theater",N1549="theater/plays","theater",N1549="technology/web","technology",N1549="technology/space exploration","technology",N1549="technology/makerspaces","technology",N1549="technology/hardware","technology",N1549="technology/gadgets","technology",N1549="technology/wearables","technology",N1549="film &amp; video/television","film &amp; video",N1549="film &amp; video/animation","film &amp; video",N1549="film &amp; video/science fiction","film &amp; video",N1549="film &amp; video/documentary","film &amp; video",N1549="film &amp; video/drama","film &amp; video",N1549="film &amp; video/shorts","film &amp; video",N1549="games/video games","games",N1549="games/tabletop games","games",N1549="games/mobile games","games",N1549="journalism/audio","journalism",N1549="photography/people","photography",N1549="photography/photobooks","photography",N1549="photography/places","photography",N1549="photography/nature","photography",N1549="music/electronic music","music",N1549="music/rock","music",N1549="music/indie rock","music",N1549="music/faith","music",N1549="publishing/children's books","publishing",N1549="publishing/art books","publishing",N1549="publishing/fiction","publishing",N1549="publishing/translations","publishing",N1549="music/pop","music",N1549="music/classical music","music",N1549="publishing/nonfiction","publishing",N1549="publishing/radio &amp; podcasts","publishing",N1549="music/world music","music",N1549="music/metal","music",N1549="music/jazz","music","TRUE","FALSE")</f>
        <v>photography</v>
      </c>
      <c r="R1549" t="str" cm="1">
        <f t="array" ref="R1549">_xlfn.IFS(N1549="food/small batch","small batch",N1549="food/restaurants","retaurants",N1549="food/food trucks","food trucks",N1549="theater/spaces","spaces",N1549="theater/musical","musical",N1549="theater/plays","plays",N1549="technology/web","web",N1549="technology/space exploration","space exploration",N1549="technology/makerspaces","makerspaces",N1549="technology/hardware","hardware",N1549="technology/gadgets","gadgets",N1549="technology/wearables","wearables",N1549="film &amp; video/television","television",N1549="film &amp; video/animation","animation",N1549="film &amp; video/science fiction","science fiction",N1549="film &amp; video/documentary","documentary",N1549="film &amp; video/drama","drama",N1549="film &amp; video/shorts","shorts",N1549="games/video games","video games",N1549="games/tabletop games","tabletop games",N1549="games/mobile games","mobile games",N1549="journalism/audio","audio",N1549="photography/people","people",N1549="photography/photobooks","photobooks",N1549="photography/places","places",N1549="photography/nature","nature",N1549="music/electronic music","electronic music",N1549="music/rock","rock",N1549="music/indie rock","indie rock",N1549="music/faith","faith",N1549="publishing/children's books","children's books",N1549="publishing/art books","art books",N1549="publishing/fiction","fiction",N1549="publishing/translations","translations",N1549="music/pop","pop",N1549="music/classical music","classical music",N1549="publishing/nonfiction","nonfiction",N1549="publishing/radio &amp; podcasts","radio &amp; podcasts",N1549="music/world music","world music",N1549="music/metal","metal",N1549="music/jazz","jazz","TRUE","FALSE")</f>
        <v>nature</v>
      </c>
      <c r="S1549" s="5">
        <f t="shared" si="98"/>
        <v>42782.426875000005</v>
      </c>
      <c r="T1549" s="5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96"/>
        <v>8.5714285714285712</v>
      </c>
      <c r="P1550" s="24">
        <f t="shared" si="97"/>
        <v>60</v>
      </c>
      <c r="Q1550" t="str" cm="1">
        <f t="array" ref="Q1550">_xlfn.IFS(N1550="food/small batch","food",N1550="food/restaurants","food",N1550="food/food trucks","food",N1550="theater/spaces","theater",N1550="theater/musical","theater",N1550="theater/plays","theater",N1550="technology/web","technology",N1550="technology/space exploration","technology",N1550="technology/makerspaces","technology",N1550="technology/hardware","technology",N1550="technology/gadgets","technology",N1550="technology/wearables","technology",N1550="film &amp; video/television","film &amp; video",N1550="film &amp; video/animation","film &amp; video",N1550="film &amp; video/science fiction","film &amp; video",N1550="film &amp; video/documentary","film &amp; video",N1550="film &amp; video/drama","film &amp; video",N1550="film &amp; video/shorts","film &amp; video",N1550="games/video games","games",N1550="games/tabletop games","games",N1550="games/mobile games","games",N1550="journalism/audio","journalism",N1550="photography/people","photography",N1550="photography/photobooks","photography",N1550="photography/places","photography",N1550="photography/nature","photography",N1550="music/electronic music","music",N1550="music/rock","music",N1550="music/indie rock","music",N1550="music/faith","music",N1550="publishing/children's books","publishing",N1550="publishing/art books","publishing",N1550="publishing/fiction","publishing",N1550="publishing/translations","publishing",N1550="music/pop","music",N1550="music/classical music","music",N1550="publishing/nonfiction","publishing",N1550="publishing/radio &amp; podcasts","publishing",N1550="music/world music","music",N1550="music/metal","music",N1550="music/jazz","music","TRUE","FALSE")</f>
        <v>photography</v>
      </c>
      <c r="R1550" t="str" cm="1">
        <f t="array" ref="R1550">_xlfn.IFS(N1550="food/small batch","small batch",N1550="food/restaurants","retaurants",N1550="food/food trucks","food trucks",N1550="theater/spaces","spaces",N1550="theater/musical","musical",N1550="theater/plays","plays",N1550="technology/web","web",N1550="technology/space exploration","space exploration",N1550="technology/makerspaces","makerspaces",N1550="technology/hardware","hardware",N1550="technology/gadgets","gadgets",N1550="technology/wearables","wearables",N1550="film &amp; video/television","television",N1550="film &amp; video/animation","animation",N1550="film &amp; video/science fiction","science fiction",N1550="film &amp; video/documentary","documentary",N1550="film &amp; video/drama","drama",N1550="film &amp; video/shorts","shorts",N1550="games/video games","video games",N1550="games/tabletop games","tabletop games",N1550="games/mobile games","mobile games",N1550="journalism/audio","audio",N1550="photography/people","people",N1550="photography/photobooks","photobooks",N1550="photography/places","places",N1550="photography/nature","nature",N1550="music/electronic music","electronic music",N1550="music/rock","rock",N1550="music/indie rock","indie rock",N1550="music/faith","faith",N1550="publishing/children's books","children's books",N1550="publishing/art books","art books",N1550="publishing/fiction","fiction",N1550="publishing/translations","translations",N1550="music/pop","pop",N1550="music/classical music","classical music",N1550="publishing/nonfiction","nonfiction",N1550="publishing/radio &amp; podcasts","radio &amp; podcasts",N1550="music/world music","world music",N1550="music/metal","metal",N1550="music/jazz","jazz","TRUE","FALSE")</f>
        <v>nature</v>
      </c>
      <c r="S1550" s="5">
        <f t="shared" si="98"/>
        <v>42286.88217592593</v>
      </c>
      <c r="T1550" s="5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96"/>
        <v>34</v>
      </c>
      <c r="P1551" s="24">
        <f t="shared" si="97"/>
        <v>28.333333333333332</v>
      </c>
      <c r="Q1551" t="str" cm="1">
        <f t="array" ref="Q1551">_xlfn.IFS(N1551="food/small batch","food",N1551="food/restaurants","food",N1551="food/food trucks","food",N1551="theater/spaces","theater",N1551="theater/musical","theater",N1551="theater/plays","theater",N1551="technology/web","technology",N1551="technology/space exploration","technology",N1551="technology/makerspaces","technology",N1551="technology/hardware","technology",N1551="technology/gadgets","technology",N1551="technology/wearables","technology",N1551="film &amp; video/television","film &amp; video",N1551="film &amp; video/animation","film &amp; video",N1551="film &amp; video/science fiction","film &amp; video",N1551="film &amp; video/documentary","film &amp; video",N1551="film &amp; video/drama","film &amp; video",N1551="film &amp; video/shorts","film &amp; video",N1551="games/video games","games",N1551="games/tabletop games","games",N1551="games/mobile games","games",N1551="journalism/audio","journalism",N1551="photography/people","photography",N1551="photography/photobooks","photography",N1551="photography/places","photography",N1551="photography/nature","photography",N1551="music/electronic music","music",N1551="music/rock","music",N1551="music/indie rock","music",N1551="music/faith","music",N1551="publishing/children's books","publishing",N1551="publishing/art books","publishing",N1551="publishing/fiction","publishing",N1551="publishing/translations","publishing",N1551="music/pop","music",N1551="music/classical music","music",N1551="publishing/nonfiction","publishing",N1551="publishing/radio &amp; podcasts","publishing",N1551="music/world music","music",N1551="music/metal","music",N1551="music/jazz","music","TRUE","FALSE")</f>
        <v>photography</v>
      </c>
      <c r="R1551" t="str" cm="1">
        <f t="array" ref="R1551">_xlfn.IFS(N1551="food/small batch","small batch",N1551="food/restaurants","retaurants",N1551="food/food trucks","food trucks",N1551="theater/spaces","spaces",N1551="theater/musical","musical",N1551="theater/plays","plays",N1551="technology/web","web",N1551="technology/space exploration","space exploration",N1551="technology/makerspaces","makerspaces",N1551="technology/hardware","hardware",N1551="technology/gadgets","gadgets",N1551="technology/wearables","wearables",N1551="film &amp; video/television","television",N1551="film &amp; video/animation","animation",N1551="film &amp; video/science fiction","science fiction",N1551="film &amp; video/documentary","documentary",N1551="film &amp; video/drama","drama",N1551="film &amp; video/shorts","shorts",N1551="games/video games","video games",N1551="games/tabletop games","tabletop games",N1551="games/mobile games","mobile games",N1551="journalism/audio","audio",N1551="photography/people","people",N1551="photography/photobooks","photobooks",N1551="photography/places","places",N1551="photography/nature","nature",N1551="music/electronic music","electronic music",N1551="music/rock","rock",N1551="music/indie rock","indie rock",N1551="music/faith","faith",N1551="publishing/children's books","children's books",N1551="publishing/art books","art books",N1551="publishing/fiction","fiction",N1551="publishing/translations","translations",N1551="music/pop","pop",N1551="music/classical music","classical music",N1551="publishing/nonfiction","nonfiction",N1551="publishing/radio &amp; podcasts","radio &amp; podcasts",N1551="music/world music","world music",N1551="music/metal","metal",N1551="music/jazz","jazz","TRUE","FALSE")</f>
        <v>nature</v>
      </c>
      <c r="S1551" s="5">
        <f t="shared" si="98"/>
        <v>42281.136099537034</v>
      </c>
      <c r="T1551" s="5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96"/>
        <v>13.466666666666665</v>
      </c>
      <c r="P1552" s="24">
        <f t="shared" si="97"/>
        <v>14.428571428571429</v>
      </c>
      <c r="Q1552" t="str" cm="1">
        <f t="array" ref="Q1552">_xlfn.IFS(N1552="food/small batch","food",N1552="food/restaurants","food",N1552="food/food trucks","food",N1552="theater/spaces","theater",N1552="theater/musical","theater",N1552="theater/plays","theater",N1552="technology/web","technology",N1552="technology/space exploration","technology",N1552="technology/makerspaces","technology",N1552="technology/hardware","technology",N1552="technology/gadgets","technology",N1552="technology/wearables","technology",N1552="film &amp; video/television","film &amp; video",N1552="film &amp; video/animation","film &amp; video",N1552="film &amp; video/science fiction","film &amp; video",N1552="film &amp; video/documentary","film &amp; video",N1552="film &amp; video/drama","film &amp; video",N1552="film &amp; video/shorts","film &amp; video",N1552="games/video games","games",N1552="games/tabletop games","games",N1552="games/mobile games","games",N1552="journalism/audio","journalism",N1552="photography/people","photography",N1552="photography/photobooks","photography",N1552="photography/places","photography",N1552="photography/nature","photography",N1552="music/electronic music","music",N1552="music/rock","music",N1552="music/indie rock","music",N1552="music/faith","music",N1552="publishing/children's books","publishing",N1552="publishing/art books","publishing",N1552="publishing/fiction","publishing",N1552="publishing/translations","publishing",N1552="music/pop","music",N1552="music/classical music","music",N1552="publishing/nonfiction","publishing",N1552="publishing/radio &amp; podcasts","publishing",N1552="music/world music","music",N1552="music/metal","music",N1552="music/jazz","music","TRUE","FALSE")</f>
        <v>photography</v>
      </c>
      <c r="R1552" t="str" cm="1">
        <f t="array" ref="R1552">_xlfn.IFS(N1552="food/small batch","small batch",N1552="food/restaurants","retaurants",N1552="food/food trucks","food trucks",N1552="theater/spaces","spaces",N1552="theater/musical","musical",N1552="theater/plays","plays",N1552="technology/web","web",N1552="technology/space exploration","space exploration",N1552="technology/makerspaces","makerspaces",N1552="technology/hardware","hardware",N1552="technology/gadgets","gadgets",N1552="technology/wearables","wearables",N1552="film &amp; video/television","television",N1552="film &amp; video/animation","animation",N1552="film &amp; video/science fiction","science fiction",N1552="film &amp; video/documentary","documentary",N1552="film &amp; video/drama","drama",N1552="film &amp; video/shorts","shorts",N1552="games/video games","video games",N1552="games/tabletop games","tabletop games",N1552="games/mobile games","mobile games",N1552="journalism/audio","audio",N1552="photography/people","people",N1552="photography/photobooks","photobooks",N1552="photography/places","places",N1552="photography/nature","nature",N1552="music/electronic music","electronic music",N1552="music/rock","rock",N1552="music/indie rock","indie rock",N1552="music/faith","faith",N1552="publishing/children's books","children's books",N1552="publishing/art books","art books",N1552="publishing/fiction","fiction",N1552="publishing/translations","translations",N1552="music/pop","pop",N1552="music/classical music","classical music",N1552="publishing/nonfiction","nonfiction",N1552="publishing/radio &amp; podcasts","radio &amp; podcasts",N1552="music/world music","world music",N1552="music/metal","metal",N1552="music/jazz","jazz","TRUE","FALSE")</f>
        <v>nature</v>
      </c>
      <c r="S1552" s="5">
        <f t="shared" si="98"/>
        <v>42472.449467592596</v>
      </c>
      <c r="T1552" s="5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96"/>
        <v>0</v>
      </c>
      <c r="P1553" s="24" t="e">
        <f t="shared" si="97"/>
        <v>#DIV/0!</v>
      </c>
      <c r="Q1553" t="str" cm="1">
        <f t="array" ref="Q1553">_xlfn.IFS(N1553="food/small batch","food",N1553="food/restaurants","food",N1553="food/food trucks","food",N1553="theater/spaces","theater",N1553="theater/musical","theater",N1553="theater/plays","theater",N1553="technology/web","technology",N1553="technology/space exploration","technology",N1553="technology/makerspaces","technology",N1553="technology/hardware","technology",N1553="technology/gadgets","technology",N1553="technology/wearables","technology",N1553="film &amp; video/television","film &amp; video",N1553="film &amp; video/animation","film &amp; video",N1553="film &amp; video/science fiction","film &amp; video",N1553="film &amp; video/documentary","film &amp; video",N1553="film &amp; video/drama","film &amp; video",N1553="film &amp; video/shorts","film &amp; video",N1553="games/video games","games",N1553="games/tabletop games","games",N1553="games/mobile games","games",N1553="journalism/audio","journalism",N1553="photography/people","photography",N1553="photography/photobooks","photography",N1553="photography/places","photography",N1553="photography/nature","photography",N1553="music/electronic music","music",N1553="music/rock","music",N1553="music/indie rock","music",N1553="music/faith","music",N1553="publishing/children's books","publishing",N1553="publishing/art books","publishing",N1553="publishing/fiction","publishing",N1553="publishing/translations","publishing",N1553="music/pop","music",N1553="music/classical music","music",N1553="publishing/nonfiction","publishing",N1553="publishing/radio &amp; podcasts","publishing",N1553="music/world music","music",N1553="music/metal","music",N1553="music/jazz","music","TRUE","FALSE")</f>
        <v>photography</v>
      </c>
      <c r="R1553" t="str" cm="1">
        <f t="array" ref="R1553">_xlfn.IFS(N1553="food/small batch","small batch",N1553="food/restaurants","retaurants",N1553="food/food trucks","food trucks",N1553="theater/spaces","spaces",N1553="theater/musical","musical",N1553="theater/plays","plays",N1553="technology/web","web",N1553="technology/space exploration","space exploration",N1553="technology/makerspaces","makerspaces",N1553="technology/hardware","hardware",N1553="technology/gadgets","gadgets",N1553="technology/wearables","wearables",N1553="film &amp; video/television","television",N1553="film &amp; video/animation","animation",N1553="film &amp; video/science fiction","science fiction",N1553="film &amp; video/documentary","documentary",N1553="film &amp; video/drama","drama",N1553="film &amp; video/shorts","shorts",N1553="games/video games","video games",N1553="games/tabletop games","tabletop games",N1553="games/mobile games","mobile games",N1553="journalism/audio","audio",N1553="photography/people","people",N1553="photography/photobooks","photobooks",N1553="photography/places","places",N1553="photography/nature","nature",N1553="music/electronic music","electronic music",N1553="music/rock","rock",N1553="music/indie rock","indie rock",N1553="music/faith","faith",N1553="publishing/children's books","children's books",N1553="publishing/art books","art books",N1553="publishing/fiction","fiction",N1553="publishing/translations","translations",N1553="music/pop","pop",N1553="music/classical music","classical music",N1553="publishing/nonfiction","nonfiction",N1553="publishing/radio &amp; podcasts","radio &amp; podcasts",N1553="music/world music","world music",N1553="music/metal","metal",N1553="music/jazz","jazz","TRUE","FALSE")</f>
        <v>nature</v>
      </c>
      <c r="S1553" s="5">
        <f t="shared" si="98"/>
        <v>42121.824525462958</v>
      </c>
      <c r="T1553" s="5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96"/>
        <v>49.186046511627907</v>
      </c>
      <c r="P1554" s="24">
        <f t="shared" si="97"/>
        <v>132.1875</v>
      </c>
      <c r="Q1554" t="str" cm="1">
        <f t="array" ref="Q1554">_xlfn.IFS(N1554="food/small batch","food",N1554="food/restaurants","food",N1554="food/food trucks","food",N1554="theater/spaces","theater",N1554="theater/musical","theater",N1554="theater/plays","theater",N1554="technology/web","technology",N1554="technology/space exploration","technology",N1554="technology/makerspaces","technology",N1554="technology/hardware","technology",N1554="technology/gadgets","technology",N1554="technology/wearables","technology",N1554="film &amp; video/television","film &amp; video",N1554="film &amp; video/animation","film &amp; video",N1554="film &amp; video/science fiction","film &amp; video",N1554="film &amp; video/documentary","film &amp; video",N1554="film &amp; video/drama","film &amp; video",N1554="film &amp; video/shorts","film &amp; video",N1554="games/video games","games",N1554="games/tabletop games","games",N1554="games/mobile games","games",N1554="journalism/audio","journalism",N1554="photography/people","photography",N1554="photography/photobooks","photography",N1554="photography/places","photography",N1554="photography/nature","photography",N1554="music/electronic music","music",N1554="music/rock","music",N1554="music/indie rock","music",N1554="music/faith","music",N1554="publishing/children's books","publishing",N1554="publishing/art books","publishing",N1554="publishing/fiction","publishing",N1554="publishing/translations","publishing",N1554="music/pop","music",N1554="music/classical music","music",N1554="publishing/nonfiction","publishing",N1554="publishing/radio &amp; podcasts","publishing",N1554="music/world music","music",N1554="music/metal","music",N1554="music/jazz","music","TRUE","FALSE")</f>
        <v>photography</v>
      </c>
      <c r="R1554" t="str" cm="1">
        <f t="array" ref="R1554">_xlfn.IFS(N1554="food/small batch","small batch",N1554="food/restaurants","retaurants",N1554="food/food trucks","food trucks",N1554="theater/spaces","spaces",N1554="theater/musical","musical",N1554="theater/plays","plays",N1554="technology/web","web",N1554="technology/space exploration","space exploration",N1554="technology/makerspaces","makerspaces",N1554="technology/hardware","hardware",N1554="technology/gadgets","gadgets",N1554="technology/wearables","wearables",N1554="film &amp; video/television","television",N1554="film &amp; video/animation","animation",N1554="film &amp; video/science fiction","science fiction",N1554="film &amp; video/documentary","documentary",N1554="film &amp; video/drama","drama",N1554="film &amp; video/shorts","shorts",N1554="games/video games","video games",N1554="games/tabletop games","tabletop games",N1554="games/mobile games","mobile games",N1554="journalism/audio","audio",N1554="photography/people","people",N1554="photography/photobooks","photobooks",N1554="photography/places","places",N1554="photography/nature","nature",N1554="music/electronic music","electronic music",N1554="music/rock","rock",N1554="music/indie rock","indie rock",N1554="music/faith","faith",N1554="publishing/children's books","children's books",N1554="publishing/art books","art books",N1554="publishing/fiction","fiction",N1554="publishing/translations","translations",N1554="music/pop","pop",N1554="music/classical music","classical music",N1554="publishing/nonfiction","nonfiction",N1554="publishing/radio &amp; podcasts","radio &amp; podcasts",N1554="music/world music","world music",N1554="music/metal","metal",N1554="music/jazz","jazz","TRUE","FALSE")</f>
        <v>nature</v>
      </c>
      <c r="S1554" s="5">
        <f t="shared" si="98"/>
        <v>41892.688750000001</v>
      </c>
      <c r="T1554" s="5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96"/>
        <v>0</v>
      </c>
      <c r="P1555" s="24" t="e">
        <f t="shared" si="97"/>
        <v>#DIV/0!</v>
      </c>
      <c r="Q1555" t="str" cm="1">
        <f t="array" ref="Q1555">_xlfn.IFS(N1555="food/small batch","food",N1555="food/restaurants","food",N1555="food/food trucks","food",N1555="theater/spaces","theater",N1555="theater/musical","theater",N1555="theater/plays","theater",N1555="technology/web","technology",N1555="technology/space exploration","technology",N1555="technology/makerspaces","technology",N1555="technology/hardware","technology",N1555="technology/gadgets","technology",N1555="technology/wearables","technology",N1555="film &amp; video/television","film &amp; video",N1555="film &amp; video/animation","film &amp; video",N1555="film &amp; video/science fiction","film &amp; video",N1555="film &amp; video/documentary","film &amp; video",N1555="film &amp; video/drama","film &amp; video",N1555="film &amp; video/shorts","film &amp; video",N1555="games/video games","games",N1555="games/tabletop games","games",N1555="games/mobile games","games",N1555="journalism/audio","journalism",N1555="photography/people","photography",N1555="photography/photobooks","photography",N1555="photography/places","photography",N1555="photography/nature","photography",N1555="music/electronic music","music",N1555="music/rock","music",N1555="music/indie rock","music",N1555="music/faith","music",N1555="publishing/children's books","publishing",N1555="publishing/art books","publishing",N1555="publishing/fiction","publishing",N1555="publishing/translations","publishing",N1555="music/pop","music",N1555="music/classical music","music",N1555="publishing/nonfiction","publishing",N1555="publishing/radio &amp; podcasts","publishing",N1555="music/world music","music",N1555="music/metal","music",N1555="music/jazz","music","TRUE","FALSE")</f>
        <v>photography</v>
      </c>
      <c r="R1555" t="str" cm="1">
        <f t="array" ref="R1555">_xlfn.IFS(N1555="food/small batch","small batch",N1555="food/restaurants","retaurants",N1555="food/food trucks","food trucks",N1555="theater/spaces","spaces",N1555="theater/musical","musical",N1555="theater/plays","plays",N1555="technology/web","web",N1555="technology/space exploration","space exploration",N1555="technology/makerspaces","makerspaces",N1555="technology/hardware","hardware",N1555="technology/gadgets","gadgets",N1555="technology/wearables","wearables",N1555="film &amp; video/television","television",N1555="film &amp; video/animation","animation",N1555="film &amp; video/science fiction","science fiction",N1555="film &amp; video/documentary","documentary",N1555="film &amp; video/drama","drama",N1555="film &amp; video/shorts","shorts",N1555="games/video games","video games",N1555="games/tabletop games","tabletop games",N1555="games/mobile games","mobile games",N1555="journalism/audio","audio",N1555="photography/people","people",N1555="photography/photobooks","photobooks",N1555="photography/places","places",N1555="photography/nature","nature",N1555="music/electronic music","electronic music",N1555="music/rock","rock",N1555="music/indie rock","indie rock",N1555="music/faith","faith",N1555="publishing/children's books","children's books",N1555="publishing/art books","art books",N1555="publishing/fiction","fiction",N1555="publishing/translations","translations",N1555="music/pop","pop",N1555="music/classical music","classical music",N1555="publishing/nonfiction","nonfiction",N1555="publishing/radio &amp; podcasts","radio &amp; podcasts",N1555="music/world music","world music",N1555="music/metal","metal",N1555="music/jazz","jazz","TRUE","FALSE")</f>
        <v>nature</v>
      </c>
      <c r="S1555" s="5">
        <f t="shared" si="98"/>
        <v>42219.282951388886</v>
      </c>
      <c r="T1555" s="5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96"/>
        <v>0</v>
      </c>
      <c r="P1556" s="24" t="e">
        <f t="shared" si="97"/>
        <v>#DIV/0!</v>
      </c>
      <c r="Q1556" t="str" cm="1">
        <f t="array" ref="Q1556">_xlfn.IFS(N1556="food/small batch","food",N1556="food/restaurants","food",N1556="food/food trucks","food",N1556="theater/spaces","theater",N1556="theater/musical","theater",N1556="theater/plays","theater",N1556="technology/web","technology",N1556="technology/space exploration","technology",N1556="technology/makerspaces","technology",N1556="technology/hardware","technology",N1556="technology/gadgets","technology",N1556="technology/wearables","technology",N1556="film &amp; video/television","film &amp; video",N1556="film &amp; video/animation","film &amp; video",N1556="film &amp; video/science fiction","film &amp; video",N1556="film &amp; video/documentary","film &amp; video",N1556="film &amp; video/drama","film &amp; video",N1556="film &amp; video/shorts","film &amp; video",N1556="games/video games","games",N1556="games/tabletop games","games",N1556="games/mobile games","games",N1556="journalism/audio","journalism",N1556="photography/people","photography",N1556="photography/photobooks","photography",N1556="photography/places","photography",N1556="photography/nature","photography",N1556="music/electronic music","music",N1556="music/rock","music",N1556="music/indie rock","music",N1556="music/faith","music",N1556="publishing/children's books","publishing",N1556="publishing/art books","publishing",N1556="publishing/fiction","publishing",N1556="publishing/translations","publishing",N1556="music/pop","music",N1556="music/classical music","music",N1556="publishing/nonfiction","publishing",N1556="publishing/radio &amp; podcasts","publishing",N1556="music/world music","music",N1556="music/metal","music",N1556="music/jazz","music","TRUE","FALSE")</f>
        <v>photography</v>
      </c>
      <c r="R1556" t="str" cm="1">
        <f t="array" ref="R1556">_xlfn.IFS(N1556="food/small batch","small batch",N1556="food/restaurants","retaurants",N1556="food/food trucks","food trucks",N1556="theater/spaces","spaces",N1556="theater/musical","musical",N1556="theater/plays","plays",N1556="technology/web","web",N1556="technology/space exploration","space exploration",N1556="technology/makerspaces","makerspaces",N1556="technology/hardware","hardware",N1556="technology/gadgets","gadgets",N1556="technology/wearables","wearables",N1556="film &amp; video/television","television",N1556="film &amp; video/animation","animation",N1556="film &amp; video/science fiction","science fiction",N1556="film &amp; video/documentary","documentary",N1556="film &amp; video/drama","drama",N1556="film &amp; video/shorts","shorts",N1556="games/video games","video games",N1556="games/tabletop games","tabletop games",N1556="games/mobile games","mobile games",N1556="journalism/audio","audio",N1556="photography/people","people",N1556="photography/photobooks","photobooks",N1556="photography/places","places",N1556="photography/nature","nature",N1556="music/electronic music","electronic music",N1556="music/rock","rock",N1556="music/indie rock","indie rock",N1556="music/faith","faith",N1556="publishing/children's books","children's books",N1556="publishing/art books","art books",N1556="publishing/fiction","fiction",N1556="publishing/translations","translations",N1556="music/pop","pop",N1556="music/classical music","classical music",N1556="publishing/nonfiction","nonfiction",N1556="publishing/radio &amp; podcasts","radio &amp; podcasts",N1556="music/world music","world music",N1556="music/metal","metal",N1556="music/jazz","jazz","TRUE","FALSE")</f>
        <v>nature</v>
      </c>
      <c r="S1556" s="5">
        <f t="shared" si="98"/>
        <v>42188.252199074079</v>
      </c>
      <c r="T1556" s="5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96"/>
        <v>0</v>
      </c>
      <c r="P1557" s="24" t="e">
        <f t="shared" si="97"/>
        <v>#DIV/0!</v>
      </c>
      <c r="Q1557" t="str" cm="1">
        <f t="array" ref="Q1557">_xlfn.IFS(N1557="food/small batch","food",N1557="food/restaurants","food",N1557="food/food trucks","food",N1557="theater/spaces","theater",N1557="theater/musical","theater",N1557="theater/plays","theater",N1557="technology/web","technology",N1557="technology/space exploration","technology",N1557="technology/makerspaces","technology",N1557="technology/hardware","technology",N1557="technology/gadgets","technology",N1557="technology/wearables","technology",N1557="film &amp; video/television","film &amp; video",N1557="film &amp; video/animation","film &amp; video",N1557="film &amp; video/science fiction","film &amp; video",N1557="film &amp; video/documentary","film &amp; video",N1557="film &amp; video/drama","film &amp; video",N1557="film &amp; video/shorts","film &amp; video",N1557="games/video games","games",N1557="games/tabletop games","games",N1557="games/mobile games","games",N1557="journalism/audio","journalism",N1557="photography/people","photography",N1557="photography/photobooks","photography",N1557="photography/places","photography",N1557="photography/nature","photography",N1557="music/electronic music","music",N1557="music/rock","music",N1557="music/indie rock","music",N1557="music/faith","music",N1557="publishing/children's books","publishing",N1557="publishing/art books","publishing",N1557="publishing/fiction","publishing",N1557="publishing/translations","publishing",N1557="music/pop","music",N1557="music/classical music","music",N1557="publishing/nonfiction","publishing",N1557="publishing/radio &amp; podcasts","publishing",N1557="music/world music","music",N1557="music/metal","music",N1557="music/jazz","music","TRUE","FALSE")</f>
        <v>photography</v>
      </c>
      <c r="R1557" t="str" cm="1">
        <f t="array" ref="R1557">_xlfn.IFS(N1557="food/small batch","small batch",N1557="food/restaurants","retaurants",N1557="food/food trucks","food trucks",N1557="theater/spaces","spaces",N1557="theater/musical","musical",N1557="theater/plays","plays",N1557="technology/web","web",N1557="technology/space exploration","space exploration",N1557="technology/makerspaces","makerspaces",N1557="technology/hardware","hardware",N1557="technology/gadgets","gadgets",N1557="technology/wearables","wearables",N1557="film &amp; video/television","television",N1557="film &amp; video/animation","animation",N1557="film &amp; video/science fiction","science fiction",N1557="film &amp; video/documentary","documentary",N1557="film &amp; video/drama","drama",N1557="film &amp; video/shorts","shorts",N1557="games/video games","video games",N1557="games/tabletop games","tabletop games",N1557="games/mobile games","mobile games",N1557="journalism/audio","audio",N1557="photography/people","people",N1557="photography/photobooks","photobooks",N1557="photography/places","places",N1557="photography/nature","nature",N1557="music/electronic music","electronic music",N1557="music/rock","rock",N1557="music/indie rock","indie rock",N1557="music/faith","faith",N1557="publishing/children's books","children's books",N1557="publishing/art books","art books",N1557="publishing/fiction","fiction",N1557="publishing/translations","translations",N1557="music/pop","pop",N1557="music/classical music","classical music",N1557="publishing/nonfiction","nonfiction",N1557="publishing/radio &amp; podcasts","radio &amp; podcasts",N1557="music/world music","world music",N1557="music/metal","metal",N1557="music/jazz","jazz","TRUE","FALSE")</f>
        <v>nature</v>
      </c>
      <c r="S1557" s="5">
        <f t="shared" si="98"/>
        <v>42241.613796296297</v>
      </c>
      <c r="T1557" s="5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96"/>
        <v>45.133333333333333</v>
      </c>
      <c r="P1558" s="24">
        <f t="shared" si="97"/>
        <v>56.416666666666664</v>
      </c>
      <c r="Q1558" t="str" cm="1">
        <f t="array" ref="Q1558">_xlfn.IFS(N1558="food/small batch","food",N1558="food/restaurants","food",N1558="food/food trucks","food",N1558="theater/spaces","theater",N1558="theater/musical","theater",N1558="theater/plays","theater",N1558="technology/web","technology",N1558="technology/space exploration","technology",N1558="technology/makerspaces","technology",N1558="technology/hardware","technology",N1558="technology/gadgets","technology",N1558="technology/wearables","technology",N1558="film &amp; video/television","film &amp; video",N1558="film &amp; video/animation","film &amp; video",N1558="film &amp; video/science fiction","film &amp; video",N1558="film &amp; video/documentary","film &amp; video",N1558="film &amp; video/drama","film &amp; video",N1558="film &amp; video/shorts","film &amp; video",N1558="games/video games","games",N1558="games/tabletop games","games",N1558="games/mobile games","games",N1558="journalism/audio","journalism",N1558="photography/people","photography",N1558="photography/photobooks","photography",N1558="photography/places","photography",N1558="photography/nature","photography",N1558="music/electronic music","music",N1558="music/rock","music",N1558="music/indie rock","music",N1558="music/faith","music",N1558="publishing/children's books","publishing",N1558="publishing/art books","publishing",N1558="publishing/fiction","publishing",N1558="publishing/translations","publishing",N1558="music/pop","music",N1558="music/classical music","music",N1558="publishing/nonfiction","publishing",N1558="publishing/radio &amp; podcasts","publishing",N1558="music/world music","music",N1558="music/metal","music",N1558="music/jazz","music","TRUE","FALSE")</f>
        <v>photography</v>
      </c>
      <c r="R1558" t="str" cm="1">
        <f t="array" ref="R1558">_xlfn.IFS(N1558="food/small batch","small batch",N1558="food/restaurants","retaurants",N1558="food/food trucks","food trucks",N1558="theater/spaces","spaces",N1558="theater/musical","musical",N1558="theater/plays","plays",N1558="technology/web","web",N1558="technology/space exploration","space exploration",N1558="technology/makerspaces","makerspaces",N1558="technology/hardware","hardware",N1558="technology/gadgets","gadgets",N1558="technology/wearables","wearables",N1558="film &amp; video/television","television",N1558="film &amp; video/animation","animation",N1558="film &amp; video/science fiction","science fiction",N1558="film &amp; video/documentary","documentary",N1558="film &amp; video/drama","drama",N1558="film &amp; video/shorts","shorts",N1558="games/video games","video games",N1558="games/tabletop games","tabletop games",N1558="games/mobile games","mobile games",N1558="journalism/audio","audio",N1558="photography/people","people",N1558="photography/photobooks","photobooks",N1558="photography/places","places",N1558="photography/nature","nature",N1558="music/electronic music","electronic music",N1558="music/rock","rock",N1558="music/indie rock","indie rock",N1558="music/faith","faith",N1558="publishing/children's books","children's books",N1558="publishing/art books","art books",N1558="publishing/fiction","fiction",N1558="publishing/translations","translations",N1558="music/pop","pop",N1558="music/classical music","classical music",N1558="publishing/nonfiction","nonfiction",N1558="publishing/radio &amp; podcasts","radio &amp; podcasts",N1558="music/world music","world music",N1558="music/metal","metal",N1558="music/jazz","jazz","TRUE","FALSE")</f>
        <v>nature</v>
      </c>
      <c r="S1558" s="5">
        <f t="shared" si="98"/>
        <v>42525.153055555551</v>
      </c>
      <c r="T1558" s="5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96"/>
        <v>4</v>
      </c>
      <c r="P1559" s="24">
        <f t="shared" si="97"/>
        <v>100</v>
      </c>
      <c r="Q1559" t="str" cm="1">
        <f t="array" ref="Q1559">_xlfn.IFS(N1559="food/small batch","food",N1559="food/restaurants","food",N1559="food/food trucks","food",N1559="theater/spaces","theater",N1559="theater/musical","theater",N1559="theater/plays","theater",N1559="technology/web","technology",N1559="technology/space exploration","technology",N1559="technology/makerspaces","technology",N1559="technology/hardware","technology",N1559="technology/gadgets","technology",N1559="technology/wearables","technology",N1559="film &amp; video/television","film &amp; video",N1559="film &amp; video/animation","film &amp; video",N1559="film &amp; video/science fiction","film &amp; video",N1559="film &amp; video/documentary","film &amp; video",N1559="film &amp; video/drama","film &amp; video",N1559="film &amp; video/shorts","film &amp; video",N1559="games/video games","games",N1559="games/tabletop games","games",N1559="games/mobile games","games",N1559="journalism/audio","journalism",N1559="photography/people","photography",N1559="photography/photobooks","photography",N1559="photography/places","photography",N1559="photography/nature","photography",N1559="music/electronic music","music",N1559="music/rock","music",N1559="music/indie rock","music",N1559="music/faith","music",N1559="publishing/children's books","publishing",N1559="publishing/art books","publishing",N1559="publishing/fiction","publishing",N1559="publishing/translations","publishing",N1559="music/pop","music",N1559="music/classical music","music",N1559="publishing/nonfiction","publishing",N1559="publishing/radio &amp; podcasts","publishing",N1559="music/world music","music",N1559="music/metal","music",N1559="music/jazz","music","TRUE","FALSE")</f>
        <v>photography</v>
      </c>
      <c r="R1559" t="str" cm="1">
        <f t="array" ref="R1559">_xlfn.IFS(N1559="food/small batch","small batch",N1559="food/restaurants","retaurants",N1559="food/food trucks","food trucks",N1559="theater/spaces","spaces",N1559="theater/musical","musical",N1559="theater/plays","plays",N1559="technology/web","web",N1559="technology/space exploration","space exploration",N1559="technology/makerspaces","makerspaces",N1559="technology/hardware","hardware",N1559="technology/gadgets","gadgets",N1559="technology/wearables","wearables",N1559="film &amp; video/television","television",N1559="film &amp; video/animation","animation",N1559="film &amp; video/science fiction","science fiction",N1559="film &amp; video/documentary","documentary",N1559="film &amp; video/drama","drama",N1559="film &amp; video/shorts","shorts",N1559="games/video games","video games",N1559="games/tabletop games","tabletop games",N1559="games/mobile games","mobile games",N1559="journalism/audio","audio",N1559="photography/people","people",N1559="photography/photobooks","photobooks",N1559="photography/places","places",N1559="photography/nature","nature",N1559="music/electronic music","electronic music",N1559="music/rock","rock",N1559="music/indie rock","indie rock",N1559="music/faith","faith",N1559="publishing/children's books","children's books",N1559="publishing/art books","art books",N1559="publishing/fiction","fiction",N1559="publishing/translations","translations",N1559="music/pop","pop",N1559="music/classical music","classical music",N1559="publishing/nonfiction","nonfiction",N1559="publishing/radio &amp; podcasts","radio &amp; podcasts",N1559="music/world music","world music",N1559="music/metal","metal",N1559="music/jazz","jazz","TRUE","FALSE")</f>
        <v>nature</v>
      </c>
      <c r="S1559" s="5">
        <f t="shared" si="98"/>
        <v>41871.65315972222</v>
      </c>
      <c r="T1559" s="5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96"/>
        <v>4.666666666666667</v>
      </c>
      <c r="P1560" s="24">
        <f t="shared" si="97"/>
        <v>11.666666666666666</v>
      </c>
      <c r="Q1560" t="str" cm="1">
        <f t="array" ref="Q1560">_xlfn.IFS(N1560="food/small batch","food",N1560="food/restaurants","food",N1560="food/food trucks","food",N1560="theater/spaces","theater",N1560="theater/musical","theater",N1560="theater/plays","theater",N1560="technology/web","technology",N1560="technology/space exploration","technology",N1560="technology/makerspaces","technology",N1560="technology/hardware","technology",N1560="technology/gadgets","technology",N1560="technology/wearables","technology",N1560="film &amp; video/television","film &amp; video",N1560="film &amp; video/animation","film &amp; video",N1560="film &amp; video/science fiction","film &amp; video",N1560="film &amp; video/documentary","film &amp; video",N1560="film &amp; video/drama","film &amp; video",N1560="film &amp; video/shorts","film &amp; video",N1560="games/video games","games",N1560="games/tabletop games","games",N1560="games/mobile games","games",N1560="journalism/audio","journalism",N1560="photography/people","photography",N1560="photography/photobooks","photography",N1560="photography/places","photography",N1560="photography/nature","photography",N1560="music/electronic music","music",N1560="music/rock","music",N1560="music/indie rock","music",N1560="music/faith","music",N1560="publishing/children's books","publishing",N1560="publishing/art books","publishing",N1560="publishing/fiction","publishing",N1560="publishing/translations","publishing",N1560="music/pop","music",N1560="music/classical music","music",N1560="publishing/nonfiction","publishing",N1560="publishing/radio &amp; podcasts","publishing",N1560="music/world music","music",N1560="music/metal","music",N1560="music/jazz","music","TRUE","FALSE")</f>
        <v>photography</v>
      </c>
      <c r="R1560" t="str" cm="1">
        <f t="array" ref="R1560">_xlfn.IFS(N1560="food/small batch","small batch",N1560="food/restaurants","retaurants",N1560="food/food trucks","food trucks",N1560="theater/spaces","spaces",N1560="theater/musical","musical",N1560="theater/plays","plays",N1560="technology/web","web",N1560="technology/space exploration","space exploration",N1560="technology/makerspaces","makerspaces",N1560="technology/hardware","hardware",N1560="technology/gadgets","gadgets",N1560="technology/wearables","wearables",N1560="film &amp; video/television","television",N1560="film &amp; video/animation","animation",N1560="film &amp; video/science fiction","science fiction",N1560="film &amp; video/documentary","documentary",N1560="film &amp; video/drama","drama",N1560="film &amp; video/shorts","shorts",N1560="games/video games","video games",N1560="games/tabletop games","tabletop games",N1560="games/mobile games","mobile games",N1560="journalism/audio","audio",N1560="photography/people","people",N1560="photography/photobooks","photobooks",N1560="photography/places","places",N1560="photography/nature","nature",N1560="music/electronic music","electronic music",N1560="music/rock","rock",N1560="music/indie rock","indie rock",N1560="music/faith","faith",N1560="publishing/children's books","children's books",N1560="publishing/art books","art books",N1560="publishing/fiction","fiction",N1560="publishing/translations","translations",N1560="music/pop","pop",N1560="music/classical music","classical music",N1560="publishing/nonfiction","nonfiction",N1560="publishing/radio &amp; podcasts","radio &amp; podcasts",N1560="music/world music","world music",N1560="music/metal","metal",N1560="music/jazz","jazz","TRUE","FALSE")</f>
        <v>nature</v>
      </c>
      <c r="S1560" s="5">
        <f t="shared" si="98"/>
        <v>42185.397673611107</v>
      </c>
      <c r="T1560" s="5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96"/>
        <v>0.33333333333333337</v>
      </c>
      <c r="P1561" s="24">
        <f t="shared" si="97"/>
        <v>50</v>
      </c>
      <c r="Q1561" t="str" cm="1">
        <f t="array" ref="Q1561">_xlfn.IFS(N1561="food/small batch","food",N1561="food/restaurants","food",N1561="food/food trucks","food",N1561="theater/spaces","theater",N1561="theater/musical","theater",N1561="theater/plays","theater",N1561="technology/web","technology",N1561="technology/space exploration","technology",N1561="technology/makerspaces","technology",N1561="technology/hardware","technology",N1561="technology/gadgets","technology",N1561="technology/wearables","technology",N1561="film &amp; video/television","film &amp; video",N1561="film &amp; video/animation","film &amp; video",N1561="film &amp; video/science fiction","film &amp; video",N1561="film &amp; video/documentary","film &amp; video",N1561="film &amp; video/drama","film &amp; video",N1561="film &amp; video/shorts","film &amp; video",N1561="games/video games","games",N1561="games/tabletop games","games",N1561="games/mobile games","games",N1561="journalism/audio","journalism",N1561="photography/people","photography",N1561="photography/photobooks","photography",N1561="photography/places","photography",N1561="photography/nature","photography",N1561="music/electronic music","music",N1561="music/rock","music",N1561="music/indie rock","music",N1561="music/faith","music",N1561="publishing/children's books","publishing",N1561="publishing/art books","publishing",N1561="publishing/fiction","publishing",N1561="publishing/translations","publishing",N1561="music/pop","music",N1561="music/classical music","music",N1561="publishing/nonfiction","publishing",N1561="publishing/radio &amp; podcasts","publishing",N1561="music/world music","music",N1561="music/metal","music",N1561="music/jazz","music","TRUE","FALSE")</f>
        <v>photography</v>
      </c>
      <c r="R1561" t="str" cm="1">
        <f t="array" ref="R1561">_xlfn.IFS(N1561="food/small batch","small batch",N1561="food/restaurants","retaurants",N1561="food/food trucks","food trucks",N1561="theater/spaces","spaces",N1561="theater/musical","musical",N1561="theater/plays","plays",N1561="technology/web","web",N1561="technology/space exploration","space exploration",N1561="technology/makerspaces","makerspaces",N1561="technology/hardware","hardware",N1561="technology/gadgets","gadgets",N1561="technology/wearables","wearables",N1561="film &amp; video/television","television",N1561="film &amp; video/animation","animation",N1561="film &amp; video/science fiction","science fiction",N1561="film &amp; video/documentary","documentary",N1561="film &amp; video/drama","drama",N1561="film &amp; video/shorts","shorts",N1561="games/video games","video games",N1561="games/tabletop games","tabletop games",N1561="games/mobile games","mobile games",N1561="journalism/audio","audio",N1561="photography/people","people",N1561="photography/photobooks","photobooks",N1561="photography/places","places",N1561="photography/nature","nature",N1561="music/electronic music","electronic music",N1561="music/rock","rock",N1561="music/indie rock","indie rock",N1561="music/faith","faith",N1561="publishing/children's books","children's books",N1561="publishing/art books","art books",N1561="publishing/fiction","fiction",N1561="publishing/translations","translations",N1561="music/pop","pop",N1561="music/classical music","classical music",N1561="publishing/nonfiction","nonfiction",N1561="publishing/radio &amp; podcasts","radio &amp; podcasts",N1561="music/world music","world music",N1561="music/metal","metal",N1561="music/jazz","jazz","TRUE","FALSE")</f>
        <v>nature</v>
      </c>
      <c r="S1561" s="5">
        <f t="shared" si="98"/>
        <v>42108.05322916666</v>
      </c>
      <c r="T1561" s="5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96"/>
        <v>3.7600000000000002</v>
      </c>
      <c r="P1562" s="24">
        <f t="shared" si="97"/>
        <v>23.5</v>
      </c>
      <c r="Q1562" t="str" cm="1">
        <f t="array" ref="Q1562">_xlfn.IFS(N1562="food/small batch","food",N1562="food/restaurants","food",N1562="food/food trucks","food",N1562="theater/spaces","theater",N1562="theater/musical","theater",N1562="theater/plays","theater",N1562="technology/web","technology",N1562="technology/space exploration","technology",N1562="technology/makerspaces","technology",N1562="technology/hardware","technology",N1562="technology/gadgets","technology",N1562="technology/wearables","technology",N1562="film &amp; video/television","film &amp; video",N1562="film &amp; video/animation","film &amp; video",N1562="film &amp; video/science fiction","film &amp; video",N1562="film &amp; video/documentary","film &amp; video",N1562="film &amp; video/drama","film &amp; video",N1562="film &amp; video/shorts","film &amp; video",N1562="games/video games","games",N1562="games/tabletop games","games",N1562="games/mobile games","games",N1562="journalism/audio","journalism",N1562="photography/people","photography",N1562="photography/photobooks","photography",N1562="photography/places","photography",N1562="photography/nature","photography",N1562="music/electronic music","music",N1562="music/rock","music",N1562="music/indie rock","music",N1562="music/faith","music",N1562="publishing/children's books","publishing",N1562="publishing/art books","publishing",N1562="publishing/fiction","publishing",N1562="publishing/translations","publishing",N1562="music/pop","music",N1562="music/classical music","music",N1562="publishing/nonfiction","publishing",N1562="publishing/radio &amp; podcasts","publishing",N1562="music/world music","music",N1562="music/metal","music",N1562="music/jazz","music","TRUE","FALSE")</f>
        <v>photography</v>
      </c>
      <c r="R1562" t="str" cm="1">
        <f t="array" ref="R1562">_xlfn.IFS(N1562="food/small batch","small batch",N1562="food/restaurants","retaurants",N1562="food/food trucks","food trucks",N1562="theater/spaces","spaces",N1562="theater/musical","musical",N1562="theater/plays","plays",N1562="technology/web","web",N1562="technology/space exploration","space exploration",N1562="technology/makerspaces","makerspaces",N1562="technology/hardware","hardware",N1562="technology/gadgets","gadgets",N1562="technology/wearables","wearables",N1562="film &amp; video/television","television",N1562="film &amp; video/animation","animation",N1562="film &amp; video/science fiction","science fiction",N1562="film &amp; video/documentary","documentary",N1562="film &amp; video/drama","drama",N1562="film &amp; video/shorts","shorts",N1562="games/video games","video games",N1562="games/tabletop games","tabletop games",N1562="games/mobile games","mobile games",N1562="journalism/audio","audio",N1562="photography/people","people",N1562="photography/photobooks","photobooks",N1562="photography/places","places",N1562="photography/nature","nature",N1562="music/electronic music","electronic music",N1562="music/rock","rock",N1562="music/indie rock","indie rock",N1562="music/faith","faith",N1562="publishing/children's books","children's books",N1562="publishing/art books","art books",N1562="publishing/fiction","fiction",N1562="publishing/translations","translations",N1562="music/pop","pop",N1562="music/classical music","classical music",N1562="publishing/nonfiction","nonfiction",N1562="publishing/radio &amp; podcasts","radio &amp; podcasts",N1562="music/world music","world music",N1562="music/metal","metal",N1562="music/jazz","jazz","TRUE","FALSE")</f>
        <v>nature</v>
      </c>
      <c r="S1562" s="5">
        <f t="shared" si="98"/>
        <v>41936.020752314813</v>
      </c>
      <c r="T1562" s="5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96"/>
        <v>0.67</v>
      </c>
      <c r="P1563" s="24">
        <f t="shared" si="97"/>
        <v>67</v>
      </c>
      <c r="Q1563" t="str" cm="1">
        <f t="array" ref="Q1563">_xlfn.IFS(N1563="food/small batch","food",N1563="food/restaurants","food",N1563="food/food trucks","food",N1563="theater/spaces","theater",N1563="theater/musical","theater",N1563="theater/plays","theater",N1563="technology/web","technology",N1563="technology/space exploration","technology",N1563="technology/makerspaces","technology",N1563="technology/hardware","technology",N1563="technology/gadgets","technology",N1563="technology/wearables","technology",N1563="film &amp; video/television","film &amp; video",N1563="film &amp; video/animation","film &amp; video",N1563="film &amp; video/science fiction","film &amp; video",N1563="film &amp; video/documentary","film &amp; video",N1563="film &amp; video/drama","film &amp; video",N1563="film &amp; video/shorts","film &amp; video",N1563="games/video games","games",N1563="games/tabletop games","games",N1563="games/mobile games","games",N1563="journalism/audio","journalism",N1563="photography/people","photography",N1563="photography/photobooks","photography",N1563="photography/places","photography",N1563="photography/nature","photography",N1563="music/electronic music","music",N1563="music/rock","music",N1563="music/indie rock","music",N1563="music/faith","music",N1563="publishing/children's books","publishing",N1563="publishing/art books","publishing",N1563="publishing/fiction","publishing",N1563="publishing/translations","publishing",N1563="music/pop","music",N1563="music/classical music","music",N1563="publishing/nonfiction","publishing",N1563="publishing/radio &amp; podcasts","publishing",N1563="music/world music","music",N1563="music/metal","music",N1563="music/jazz","music","TRUE","FALSE")</f>
        <v>publishing</v>
      </c>
      <c r="R1563" t="str" cm="1">
        <f t="array" ref="R1563">_xlfn.IFS(N1563="food/small batch","small batch",N1563="food/restaurants","retaurants",N1563="food/food trucks","food trucks",N1563="theater/spaces","spaces",N1563="theater/musical","musical",N1563="theater/plays","plays",N1563="technology/web","web",N1563="technology/space exploration","space exploration",N1563="technology/makerspaces","makerspaces",N1563="technology/hardware","hardware",N1563="technology/gadgets","gadgets",N1563="technology/wearables","wearables",N1563="film &amp; video/television","television",N1563="film &amp; video/animation","animation",N1563="film &amp; video/science fiction","science fiction",N1563="film &amp; video/documentary","documentary",N1563="film &amp; video/drama","drama",N1563="film &amp; video/shorts","shorts",N1563="games/video games","video games",N1563="games/tabletop games","tabletop games",N1563="games/mobile games","mobile games",N1563="journalism/audio","audio",N1563="photography/people","people",N1563="photography/photobooks","photobooks",N1563="photography/places","places",N1563="photography/nature","nature",N1563="music/electronic music","electronic music",N1563="music/rock","rock",N1563="music/indie rock","indie rock",N1563="music/faith","faith",N1563="publishing/children's books","children's books",N1563="publishing/art books","art books",N1563="publishing/fiction","fiction",N1563="publishing/translations","translations",N1563="music/pop","pop",N1563="music/classical music","classical music",N1563="publishing/nonfiction","nonfiction",N1563="publishing/radio &amp; podcasts","radio &amp; podcasts",N1563="music/world music","world music",N1563="music/metal","metal",N1563="music/jazz","jazz","TRUE","FALSE")</f>
        <v>art books</v>
      </c>
      <c r="S1563" s="5">
        <f t="shared" si="98"/>
        <v>41555.041701388887</v>
      </c>
      <c r="T1563" s="5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96"/>
        <v>0</v>
      </c>
      <c r="P1564" s="24" t="e">
        <f t="shared" si="97"/>
        <v>#DIV/0!</v>
      </c>
      <c r="Q1564" t="str" cm="1">
        <f t="array" ref="Q1564">_xlfn.IFS(N1564="food/small batch","food",N1564="food/restaurants","food",N1564="food/food trucks","food",N1564="theater/spaces","theater",N1564="theater/musical","theater",N1564="theater/plays","theater",N1564="technology/web","technology",N1564="technology/space exploration","technology",N1564="technology/makerspaces","technology",N1564="technology/hardware","technology",N1564="technology/gadgets","technology",N1564="technology/wearables","technology",N1564="film &amp; video/television","film &amp; video",N1564="film &amp; video/animation","film &amp; video",N1564="film &amp; video/science fiction","film &amp; video",N1564="film &amp; video/documentary","film &amp; video",N1564="film &amp; video/drama","film &amp; video",N1564="film &amp; video/shorts","film &amp; video",N1564="games/video games","games",N1564="games/tabletop games","games",N1564="games/mobile games","games",N1564="journalism/audio","journalism",N1564="photography/people","photography",N1564="photography/photobooks","photography",N1564="photography/places","photography",N1564="photography/nature","photography",N1564="music/electronic music","music",N1564="music/rock","music",N1564="music/indie rock","music",N1564="music/faith","music",N1564="publishing/children's books","publishing",N1564="publishing/art books","publishing",N1564="publishing/fiction","publishing",N1564="publishing/translations","publishing",N1564="music/pop","music",N1564="music/classical music","music",N1564="publishing/nonfiction","publishing",N1564="publishing/radio &amp; podcasts","publishing",N1564="music/world music","music",N1564="music/metal","music",N1564="music/jazz","music","TRUE","FALSE")</f>
        <v>publishing</v>
      </c>
      <c r="R1564" t="str" cm="1">
        <f t="array" ref="R1564">_xlfn.IFS(N1564="food/small batch","small batch",N1564="food/restaurants","retaurants",N1564="food/food trucks","food trucks",N1564="theater/spaces","spaces",N1564="theater/musical","musical",N1564="theater/plays","plays",N1564="technology/web","web",N1564="technology/space exploration","space exploration",N1564="technology/makerspaces","makerspaces",N1564="technology/hardware","hardware",N1564="technology/gadgets","gadgets",N1564="technology/wearables","wearables",N1564="film &amp; video/television","television",N1564="film &amp; video/animation","animation",N1564="film &amp; video/science fiction","science fiction",N1564="film &amp; video/documentary","documentary",N1564="film &amp; video/drama","drama",N1564="film &amp; video/shorts","shorts",N1564="games/video games","video games",N1564="games/tabletop games","tabletop games",N1564="games/mobile games","mobile games",N1564="journalism/audio","audio",N1564="photography/people","people",N1564="photography/photobooks","photobooks",N1564="photography/places","places",N1564="photography/nature","nature",N1564="music/electronic music","electronic music",N1564="music/rock","rock",N1564="music/indie rock","indie rock",N1564="music/faith","faith",N1564="publishing/children's books","children's books",N1564="publishing/art books","art books",N1564="publishing/fiction","fiction",N1564="publishing/translations","translations",N1564="music/pop","pop",N1564="music/classical music","classical music",N1564="publishing/nonfiction","nonfiction",N1564="publishing/radio &amp; podcasts","radio &amp; podcasts",N1564="music/world music","world music",N1564="music/metal","metal",N1564="music/jazz","jazz","TRUE","FALSE")</f>
        <v>art books</v>
      </c>
      <c r="S1564" s="5">
        <f t="shared" si="98"/>
        <v>40079.566157407404</v>
      </c>
      <c r="T1564" s="5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96"/>
        <v>1.4166666666666665</v>
      </c>
      <c r="P1565" s="24">
        <f t="shared" si="97"/>
        <v>42.5</v>
      </c>
      <c r="Q1565" t="str" cm="1">
        <f t="array" ref="Q1565">_xlfn.IFS(N1565="food/small batch","food",N1565="food/restaurants","food",N1565="food/food trucks","food",N1565="theater/spaces","theater",N1565="theater/musical","theater",N1565="theater/plays","theater",N1565="technology/web","technology",N1565="technology/space exploration","technology",N1565="technology/makerspaces","technology",N1565="technology/hardware","technology",N1565="technology/gadgets","technology",N1565="technology/wearables","technology",N1565="film &amp; video/television","film &amp; video",N1565="film &amp; video/animation","film &amp; video",N1565="film &amp; video/science fiction","film &amp; video",N1565="film &amp; video/documentary","film &amp; video",N1565="film &amp; video/drama","film &amp; video",N1565="film &amp; video/shorts","film &amp; video",N1565="games/video games","games",N1565="games/tabletop games","games",N1565="games/mobile games","games",N1565="journalism/audio","journalism",N1565="photography/people","photography",N1565="photography/photobooks","photography",N1565="photography/places","photography",N1565="photography/nature","photography",N1565="music/electronic music","music",N1565="music/rock","music",N1565="music/indie rock","music",N1565="music/faith","music",N1565="publishing/children's books","publishing",N1565="publishing/art books","publishing",N1565="publishing/fiction","publishing",N1565="publishing/translations","publishing",N1565="music/pop","music",N1565="music/classical music","music",N1565="publishing/nonfiction","publishing",N1565="publishing/radio &amp; podcasts","publishing",N1565="music/world music","music",N1565="music/metal","music",N1565="music/jazz","music","TRUE","FALSE")</f>
        <v>publishing</v>
      </c>
      <c r="R1565" t="str" cm="1">
        <f t="array" ref="R1565">_xlfn.IFS(N1565="food/small batch","small batch",N1565="food/restaurants","retaurants",N1565="food/food trucks","food trucks",N1565="theater/spaces","spaces",N1565="theater/musical","musical",N1565="theater/plays","plays",N1565="technology/web","web",N1565="technology/space exploration","space exploration",N1565="technology/makerspaces","makerspaces",N1565="technology/hardware","hardware",N1565="technology/gadgets","gadgets",N1565="technology/wearables","wearables",N1565="film &amp; video/television","television",N1565="film &amp; video/animation","animation",N1565="film &amp; video/science fiction","science fiction",N1565="film &amp; video/documentary","documentary",N1565="film &amp; video/drama","drama",N1565="film &amp; video/shorts","shorts",N1565="games/video games","video games",N1565="games/tabletop games","tabletop games",N1565="games/mobile games","mobile games",N1565="journalism/audio","audio",N1565="photography/people","people",N1565="photography/photobooks","photobooks",N1565="photography/places","places",N1565="photography/nature","nature",N1565="music/electronic music","electronic music",N1565="music/rock","rock",N1565="music/indie rock","indie rock",N1565="music/faith","faith",N1565="publishing/children's books","children's books",N1565="publishing/art books","art books",N1565="publishing/fiction","fiction",N1565="publishing/translations","translations",N1565="music/pop","pop",N1565="music/classical music","classical music",N1565="publishing/nonfiction","nonfiction",N1565="publishing/radio &amp; podcasts","radio &amp; podcasts",N1565="music/world music","world music",N1565="music/metal","metal",N1565="music/jazz","jazz","TRUE","FALSE")</f>
        <v>art books</v>
      </c>
      <c r="S1565" s="5">
        <f t="shared" si="98"/>
        <v>41652.742488425924</v>
      </c>
      <c r="T1565" s="5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96"/>
        <v>0.1</v>
      </c>
      <c r="P1566" s="24">
        <f t="shared" si="97"/>
        <v>10</v>
      </c>
      <c r="Q1566" t="str" cm="1">
        <f t="array" ref="Q1566">_xlfn.IFS(N1566="food/small batch","food",N1566="food/restaurants","food",N1566="food/food trucks","food",N1566="theater/spaces","theater",N1566="theater/musical","theater",N1566="theater/plays","theater",N1566="technology/web","technology",N1566="technology/space exploration","technology",N1566="technology/makerspaces","technology",N1566="technology/hardware","technology",N1566="technology/gadgets","technology",N1566="technology/wearables","technology",N1566="film &amp; video/television","film &amp; video",N1566="film &amp; video/animation","film &amp; video",N1566="film &amp; video/science fiction","film &amp; video",N1566="film &amp; video/documentary","film &amp; video",N1566="film &amp; video/drama","film &amp; video",N1566="film &amp; video/shorts","film &amp; video",N1566="games/video games","games",N1566="games/tabletop games","games",N1566="games/mobile games","games",N1566="journalism/audio","journalism",N1566="photography/people","photography",N1566="photography/photobooks","photography",N1566="photography/places","photography",N1566="photography/nature","photography",N1566="music/electronic music","music",N1566="music/rock","music",N1566="music/indie rock","music",N1566="music/faith","music",N1566="publishing/children's books","publishing",N1566="publishing/art books","publishing",N1566="publishing/fiction","publishing",N1566="publishing/translations","publishing",N1566="music/pop","music",N1566="music/classical music","music",N1566="publishing/nonfiction","publishing",N1566="publishing/radio &amp; podcasts","publishing",N1566="music/world music","music",N1566="music/metal","music",N1566="music/jazz","music","TRUE","FALSE")</f>
        <v>publishing</v>
      </c>
      <c r="R1566" t="str" cm="1">
        <f t="array" ref="R1566">_xlfn.IFS(N1566="food/small batch","small batch",N1566="food/restaurants","retaurants",N1566="food/food trucks","food trucks",N1566="theater/spaces","spaces",N1566="theater/musical","musical",N1566="theater/plays","plays",N1566="technology/web","web",N1566="technology/space exploration","space exploration",N1566="technology/makerspaces","makerspaces",N1566="technology/hardware","hardware",N1566="technology/gadgets","gadgets",N1566="technology/wearables","wearables",N1566="film &amp; video/television","television",N1566="film &amp; video/animation","animation",N1566="film &amp; video/science fiction","science fiction",N1566="film &amp; video/documentary","documentary",N1566="film &amp; video/drama","drama",N1566="film &amp; video/shorts","shorts",N1566="games/video games","video games",N1566="games/tabletop games","tabletop games",N1566="games/mobile games","mobile games",N1566="journalism/audio","audio",N1566="photography/people","people",N1566="photography/photobooks","photobooks",N1566="photography/places","places",N1566="photography/nature","nature",N1566="music/electronic music","electronic music",N1566="music/rock","rock",N1566="music/indie rock","indie rock",N1566="music/faith","faith",N1566="publishing/children's books","children's books",N1566="publishing/art books","art books",N1566="publishing/fiction","fiction",N1566="publishing/translations","translations",N1566="music/pop","pop",N1566="music/classical music","classical music",N1566="publishing/nonfiction","nonfiction",N1566="publishing/radio &amp; podcasts","radio &amp; podcasts",N1566="music/world music","world music",N1566="music/metal","metal",N1566="music/jazz","jazz","TRUE","FALSE")</f>
        <v>art books</v>
      </c>
      <c r="S1566" s="5">
        <f t="shared" si="98"/>
        <v>42121.367002314815</v>
      </c>
      <c r="T1566" s="5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96"/>
        <v>2.5</v>
      </c>
      <c r="P1567" s="24">
        <f t="shared" si="97"/>
        <v>100</v>
      </c>
      <c r="Q1567" t="str" cm="1">
        <f t="array" ref="Q1567">_xlfn.IFS(N1567="food/small batch","food",N1567="food/restaurants","food",N1567="food/food trucks","food",N1567="theater/spaces","theater",N1567="theater/musical","theater",N1567="theater/plays","theater",N1567="technology/web","technology",N1567="technology/space exploration","technology",N1567="technology/makerspaces","technology",N1567="technology/hardware","technology",N1567="technology/gadgets","technology",N1567="technology/wearables","technology",N1567="film &amp; video/television","film &amp; video",N1567="film &amp; video/animation","film &amp; video",N1567="film &amp; video/science fiction","film &amp; video",N1567="film &amp; video/documentary","film &amp; video",N1567="film &amp; video/drama","film &amp; video",N1567="film &amp; video/shorts","film &amp; video",N1567="games/video games","games",N1567="games/tabletop games","games",N1567="games/mobile games","games",N1567="journalism/audio","journalism",N1567="photography/people","photography",N1567="photography/photobooks","photography",N1567="photography/places","photography",N1567="photography/nature","photography",N1567="music/electronic music","music",N1567="music/rock","music",N1567="music/indie rock","music",N1567="music/faith","music",N1567="publishing/children's books","publishing",N1567="publishing/art books","publishing",N1567="publishing/fiction","publishing",N1567="publishing/translations","publishing",N1567="music/pop","music",N1567="music/classical music","music",N1567="publishing/nonfiction","publishing",N1567="publishing/radio &amp; podcasts","publishing",N1567="music/world music","music",N1567="music/metal","music",N1567="music/jazz","music","TRUE","FALSE")</f>
        <v>publishing</v>
      </c>
      <c r="R1567" t="str" cm="1">
        <f t="array" ref="R1567">_xlfn.IFS(N1567="food/small batch","small batch",N1567="food/restaurants","retaurants",N1567="food/food trucks","food trucks",N1567="theater/spaces","spaces",N1567="theater/musical","musical",N1567="theater/plays","plays",N1567="technology/web","web",N1567="technology/space exploration","space exploration",N1567="technology/makerspaces","makerspaces",N1567="technology/hardware","hardware",N1567="technology/gadgets","gadgets",N1567="technology/wearables","wearables",N1567="film &amp; video/television","television",N1567="film &amp; video/animation","animation",N1567="film &amp; video/science fiction","science fiction",N1567="film &amp; video/documentary","documentary",N1567="film &amp; video/drama","drama",N1567="film &amp; video/shorts","shorts",N1567="games/video games","video games",N1567="games/tabletop games","tabletop games",N1567="games/mobile games","mobile games",N1567="journalism/audio","audio",N1567="photography/people","people",N1567="photography/photobooks","photobooks",N1567="photography/places","places",N1567="photography/nature","nature",N1567="music/electronic music","electronic music",N1567="music/rock","rock",N1567="music/indie rock","indie rock",N1567="music/faith","faith",N1567="publishing/children's books","children's books",N1567="publishing/art books","art books",N1567="publishing/fiction","fiction",N1567="publishing/translations","translations",N1567="music/pop","pop",N1567="music/classical music","classical music",N1567="publishing/nonfiction","nonfiction",N1567="publishing/radio &amp; podcasts","radio &amp; podcasts",N1567="music/world music","world music",N1567="music/metal","metal",N1567="music/jazz","jazz","TRUE","FALSE")</f>
        <v>art books</v>
      </c>
      <c r="S1567" s="5">
        <f t="shared" si="98"/>
        <v>40672.729872685188</v>
      </c>
      <c r="T1567" s="5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96"/>
        <v>21.25</v>
      </c>
      <c r="P1568" s="24">
        <f t="shared" si="97"/>
        <v>108.05084745762711</v>
      </c>
      <c r="Q1568" t="str" cm="1">
        <f t="array" ref="Q1568">_xlfn.IFS(N1568="food/small batch","food",N1568="food/restaurants","food",N1568="food/food trucks","food",N1568="theater/spaces","theater",N1568="theater/musical","theater",N1568="theater/plays","theater",N1568="technology/web","technology",N1568="technology/space exploration","technology",N1568="technology/makerspaces","technology",N1568="technology/hardware","technology",N1568="technology/gadgets","technology",N1568="technology/wearables","technology",N1568="film &amp; video/television","film &amp; video",N1568="film &amp; video/animation","film &amp; video",N1568="film &amp; video/science fiction","film &amp; video",N1568="film &amp; video/documentary","film &amp; video",N1568="film &amp; video/drama","film &amp; video",N1568="film &amp; video/shorts","film &amp; video",N1568="games/video games","games",N1568="games/tabletop games","games",N1568="games/mobile games","games",N1568="journalism/audio","journalism",N1568="photography/people","photography",N1568="photography/photobooks","photography",N1568="photography/places","photography",N1568="photography/nature","photography",N1568="music/electronic music","music",N1568="music/rock","music",N1568="music/indie rock","music",N1568="music/faith","music",N1568="publishing/children's books","publishing",N1568="publishing/art books","publishing",N1568="publishing/fiction","publishing",N1568="publishing/translations","publishing",N1568="music/pop","music",N1568="music/classical music","music",N1568="publishing/nonfiction","publishing",N1568="publishing/radio &amp; podcasts","publishing",N1568="music/world music","music",N1568="music/metal","music",N1568="music/jazz","music","TRUE","FALSE")</f>
        <v>publishing</v>
      </c>
      <c r="R1568" t="str" cm="1">
        <f t="array" ref="R1568">_xlfn.IFS(N1568="food/small batch","small batch",N1568="food/restaurants","retaurants",N1568="food/food trucks","food trucks",N1568="theater/spaces","spaces",N1568="theater/musical","musical",N1568="theater/plays","plays",N1568="technology/web","web",N1568="technology/space exploration","space exploration",N1568="technology/makerspaces","makerspaces",N1568="technology/hardware","hardware",N1568="technology/gadgets","gadgets",N1568="technology/wearables","wearables",N1568="film &amp; video/television","television",N1568="film &amp; video/animation","animation",N1568="film &amp; video/science fiction","science fiction",N1568="film &amp; video/documentary","documentary",N1568="film &amp; video/drama","drama",N1568="film &amp; video/shorts","shorts",N1568="games/video games","video games",N1568="games/tabletop games","tabletop games",N1568="games/mobile games","mobile games",N1568="journalism/audio","audio",N1568="photography/people","people",N1568="photography/photobooks","photobooks",N1568="photography/places","places",N1568="photography/nature","nature",N1568="music/electronic music","electronic music",N1568="music/rock","rock",N1568="music/indie rock","indie rock",N1568="music/faith","faith",N1568="publishing/children's books","children's books",N1568="publishing/art books","art books",N1568="publishing/fiction","fiction",N1568="publishing/translations","translations",N1568="music/pop","pop",N1568="music/classical music","classical music",N1568="publishing/nonfiction","nonfiction",N1568="publishing/radio &amp; podcasts","radio &amp; podcasts",N1568="music/world music","world music",N1568="music/metal","metal",N1568="music/jazz","jazz","TRUE","FALSE")</f>
        <v>art books</v>
      </c>
      <c r="S1568" s="5">
        <f t="shared" si="98"/>
        <v>42549.916712962964</v>
      </c>
      <c r="T1568" s="5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96"/>
        <v>4.117647058823529</v>
      </c>
      <c r="P1569" s="24">
        <f t="shared" si="97"/>
        <v>26.923076923076923</v>
      </c>
      <c r="Q1569" t="str" cm="1">
        <f t="array" ref="Q1569">_xlfn.IFS(N1569="food/small batch","food",N1569="food/restaurants","food",N1569="food/food trucks","food",N1569="theater/spaces","theater",N1569="theater/musical","theater",N1569="theater/plays","theater",N1569="technology/web","technology",N1569="technology/space exploration","technology",N1569="technology/makerspaces","technology",N1569="technology/hardware","technology",N1569="technology/gadgets","technology",N1569="technology/wearables","technology",N1569="film &amp; video/television","film &amp; video",N1569="film &amp; video/animation","film &amp; video",N1569="film &amp; video/science fiction","film &amp; video",N1569="film &amp; video/documentary","film &amp; video",N1569="film &amp; video/drama","film &amp; video",N1569="film &amp; video/shorts","film &amp; video",N1569="games/video games","games",N1569="games/tabletop games","games",N1569="games/mobile games","games",N1569="journalism/audio","journalism",N1569="photography/people","photography",N1569="photography/photobooks","photography",N1569="photography/places","photography",N1569="photography/nature","photography",N1569="music/electronic music","music",N1569="music/rock","music",N1569="music/indie rock","music",N1569="music/faith","music",N1569="publishing/children's books","publishing",N1569="publishing/art books","publishing",N1569="publishing/fiction","publishing",N1569="publishing/translations","publishing",N1569="music/pop","music",N1569="music/classical music","music",N1569="publishing/nonfiction","publishing",N1569="publishing/radio &amp; podcasts","publishing",N1569="music/world music","music",N1569="music/metal","music",N1569="music/jazz","music","TRUE","FALSE")</f>
        <v>publishing</v>
      </c>
      <c r="R1569" t="str" cm="1">
        <f t="array" ref="R1569">_xlfn.IFS(N1569="food/small batch","small batch",N1569="food/restaurants","retaurants",N1569="food/food trucks","food trucks",N1569="theater/spaces","spaces",N1569="theater/musical","musical",N1569="theater/plays","plays",N1569="technology/web","web",N1569="technology/space exploration","space exploration",N1569="technology/makerspaces","makerspaces",N1569="technology/hardware","hardware",N1569="technology/gadgets","gadgets",N1569="technology/wearables","wearables",N1569="film &amp; video/television","television",N1569="film &amp; video/animation","animation",N1569="film &amp; video/science fiction","science fiction",N1569="film &amp; video/documentary","documentary",N1569="film &amp; video/drama","drama",N1569="film &amp; video/shorts","shorts",N1569="games/video games","video games",N1569="games/tabletop games","tabletop games",N1569="games/mobile games","mobile games",N1569="journalism/audio","audio",N1569="photography/people","people",N1569="photography/photobooks","photobooks",N1569="photography/places","places",N1569="photography/nature","nature",N1569="music/electronic music","electronic music",N1569="music/rock","rock",N1569="music/indie rock","indie rock",N1569="music/faith","faith",N1569="publishing/children's books","children's books",N1569="publishing/art books","art books",N1569="publishing/fiction","fiction",N1569="publishing/translations","translations",N1569="music/pop","pop",N1569="music/classical music","classical music",N1569="publishing/nonfiction","nonfiction",N1569="publishing/radio &amp; podcasts","radio &amp; podcasts",N1569="music/world music","world music",N1569="music/metal","metal",N1569="music/jazz","jazz","TRUE","FALSE")</f>
        <v>art books</v>
      </c>
      <c r="S1569" s="5">
        <f t="shared" si="98"/>
        <v>41671.936863425923</v>
      </c>
      <c r="T1569" s="5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96"/>
        <v>13.639999999999999</v>
      </c>
      <c r="P1570" s="24">
        <f t="shared" si="97"/>
        <v>155</v>
      </c>
      <c r="Q1570" t="str" cm="1">
        <f t="array" ref="Q1570">_xlfn.IFS(N1570="food/small batch","food",N1570="food/restaurants","food",N1570="food/food trucks","food",N1570="theater/spaces","theater",N1570="theater/musical","theater",N1570="theater/plays","theater",N1570="technology/web","technology",N1570="technology/space exploration","technology",N1570="technology/makerspaces","technology",N1570="technology/hardware","technology",N1570="technology/gadgets","technology",N1570="technology/wearables","technology",N1570="film &amp; video/television","film &amp; video",N1570="film &amp; video/animation","film &amp; video",N1570="film &amp; video/science fiction","film &amp; video",N1570="film &amp; video/documentary","film &amp; video",N1570="film &amp; video/drama","film &amp; video",N1570="film &amp; video/shorts","film &amp; video",N1570="games/video games","games",N1570="games/tabletop games","games",N1570="games/mobile games","games",N1570="journalism/audio","journalism",N1570="photography/people","photography",N1570="photography/photobooks","photography",N1570="photography/places","photography",N1570="photography/nature","photography",N1570="music/electronic music","music",N1570="music/rock","music",N1570="music/indie rock","music",N1570="music/faith","music",N1570="publishing/children's books","publishing",N1570="publishing/art books","publishing",N1570="publishing/fiction","publishing",N1570="publishing/translations","publishing",N1570="music/pop","music",N1570="music/classical music","music",N1570="publishing/nonfiction","publishing",N1570="publishing/radio &amp; podcasts","publishing",N1570="music/world music","music",N1570="music/metal","music",N1570="music/jazz","music","TRUE","FALSE")</f>
        <v>publishing</v>
      </c>
      <c r="R1570" t="str" cm="1">
        <f t="array" ref="R1570">_xlfn.IFS(N1570="food/small batch","small batch",N1570="food/restaurants","retaurants",N1570="food/food trucks","food trucks",N1570="theater/spaces","spaces",N1570="theater/musical","musical",N1570="theater/plays","plays",N1570="technology/web","web",N1570="technology/space exploration","space exploration",N1570="technology/makerspaces","makerspaces",N1570="technology/hardware","hardware",N1570="technology/gadgets","gadgets",N1570="technology/wearables","wearables",N1570="film &amp; video/television","television",N1570="film &amp; video/animation","animation",N1570="film &amp; video/science fiction","science fiction",N1570="film &amp; video/documentary","documentary",N1570="film &amp; video/drama","drama",N1570="film &amp; video/shorts","shorts",N1570="games/video games","video games",N1570="games/tabletop games","tabletop games",N1570="games/mobile games","mobile games",N1570="journalism/audio","audio",N1570="photography/people","people",N1570="photography/photobooks","photobooks",N1570="photography/places","places",N1570="photography/nature","nature",N1570="music/electronic music","electronic music",N1570="music/rock","rock",N1570="music/indie rock","indie rock",N1570="music/faith","faith",N1570="publishing/children's books","children's books",N1570="publishing/art books","art books",N1570="publishing/fiction","fiction",N1570="publishing/translations","translations",N1570="music/pop","pop",N1570="music/classical music","classical music",N1570="publishing/nonfiction","nonfiction",N1570="publishing/radio &amp; podcasts","radio &amp; podcasts",N1570="music/world music","world music",N1570="music/metal","metal",N1570="music/jazz","jazz","TRUE","FALSE")</f>
        <v>art books</v>
      </c>
      <c r="S1570" s="5">
        <f t="shared" si="98"/>
        <v>41962.062326388885</v>
      </c>
      <c r="T1570" s="5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96"/>
        <v>0</v>
      </c>
      <c r="P1571" s="24" t="e">
        <f t="shared" si="97"/>
        <v>#DIV/0!</v>
      </c>
      <c r="Q1571" t="str" cm="1">
        <f t="array" ref="Q1571">_xlfn.IFS(N1571="food/small batch","food",N1571="food/restaurants","food",N1571="food/food trucks","food",N1571="theater/spaces","theater",N1571="theater/musical","theater",N1571="theater/plays","theater",N1571="technology/web","technology",N1571="technology/space exploration","technology",N1571="technology/makerspaces","technology",N1571="technology/hardware","technology",N1571="technology/gadgets","technology",N1571="technology/wearables","technology",N1571="film &amp; video/television","film &amp; video",N1571="film &amp; video/animation","film &amp; video",N1571="film &amp; video/science fiction","film &amp; video",N1571="film &amp; video/documentary","film &amp; video",N1571="film &amp; video/drama","film &amp; video",N1571="film &amp; video/shorts","film &amp; video",N1571="games/video games","games",N1571="games/tabletop games","games",N1571="games/mobile games","games",N1571="journalism/audio","journalism",N1571="photography/people","photography",N1571="photography/photobooks","photography",N1571="photography/places","photography",N1571="photography/nature","photography",N1571="music/electronic music","music",N1571="music/rock","music",N1571="music/indie rock","music",N1571="music/faith","music",N1571="publishing/children's books","publishing",N1571="publishing/art books","publishing",N1571="publishing/fiction","publishing",N1571="publishing/translations","publishing",N1571="music/pop","music",N1571="music/classical music","music",N1571="publishing/nonfiction","publishing",N1571="publishing/radio &amp; podcasts","publishing",N1571="music/world music","music",N1571="music/metal","music",N1571="music/jazz","music","TRUE","FALSE")</f>
        <v>publishing</v>
      </c>
      <c r="R1571" t="str" cm="1">
        <f t="array" ref="R1571">_xlfn.IFS(N1571="food/small batch","small batch",N1571="food/restaurants","retaurants",N1571="food/food trucks","food trucks",N1571="theater/spaces","spaces",N1571="theater/musical","musical",N1571="theater/plays","plays",N1571="technology/web","web",N1571="technology/space exploration","space exploration",N1571="technology/makerspaces","makerspaces",N1571="technology/hardware","hardware",N1571="technology/gadgets","gadgets",N1571="technology/wearables","wearables",N1571="film &amp; video/television","television",N1571="film &amp; video/animation","animation",N1571="film &amp; video/science fiction","science fiction",N1571="film &amp; video/documentary","documentary",N1571="film &amp; video/drama","drama",N1571="film &amp; video/shorts","shorts",N1571="games/video games","video games",N1571="games/tabletop games","tabletop games",N1571="games/mobile games","mobile games",N1571="journalism/audio","audio",N1571="photography/people","people",N1571="photography/photobooks","photobooks",N1571="photography/places","places",N1571="photography/nature","nature",N1571="music/electronic music","electronic music",N1571="music/rock","rock",N1571="music/indie rock","indie rock",N1571="music/faith","faith",N1571="publishing/children's books","children's books",N1571="publishing/art books","art books",N1571="publishing/fiction","fiction",N1571="publishing/translations","translations",N1571="music/pop","pop",N1571="music/classical music","classical music",N1571="publishing/nonfiction","nonfiction",N1571="publishing/radio &amp; podcasts","radio &amp; podcasts",N1571="music/world music","world music",N1571="music/metal","metal",N1571="music/jazz","jazz","TRUE","FALSE")</f>
        <v>art books</v>
      </c>
      <c r="S1571" s="5">
        <f t="shared" si="98"/>
        <v>41389.679560185185</v>
      </c>
      <c r="T1571" s="5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96"/>
        <v>41.4</v>
      </c>
      <c r="P1572" s="24">
        <f t="shared" si="97"/>
        <v>47.769230769230766</v>
      </c>
      <c r="Q1572" t="str" cm="1">
        <f t="array" ref="Q1572">_xlfn.IFS(N1572="food/small batch","food",N1572="food/restaurants","food",N1572="food/food trucks","food",N1572="theater/spaces","theater",N1572="theater/musical","theater",N1572="theater/plays","theater",N1572="technology/web","technology",N1572="technology/space exploration","technology",N1572="technology/makerspaces","technology",N1572="technology/hardware","technology",N1572="technology/gadgets","technology",N1572="technology/wearables","technology",N1572="film &amp; video/television","film &amp; video",N1572="film &amp; video/animation","film &amp; video",N1572="film &amp; video/science fiction","film &amp; video",N1572="film &amp; video/documentary","film &amp; video",N1572="film &amp; video/drama","film &amp; video",N1572="film &amp; video/shorts","film &amp; video",N1572="games/video games","games",N1572="games/tabletop games","games",N1572="games/mobile games","games",N1572="journalism/audio","journalism",N1572="photography/people","photography",N1572="photography/photobooks","photography",N1572="photography/places","photography",N1572="photography/nature","photography",N1572="music/electronic music","music",N1572="music/rock","music",N1572="music/indie rock","music",N1572="music/faith","music",N1572="publishing/children's books","publishing",N1572="publishing/art books","publishing",N1572="publishing/fiction","publishing",N1572="publishing/translations","publishing",N1572="music/pop","music",N1572="music/classical music","music",N1572="publishing/nonfiction","publishing",N1572="publishing/radio &amp; podcasts","publishing",N1572="music/world music","music",N1572="music/metal","music",N1572="music/jazz","music","TRUE","FALSE")</f>
        <v>publishing</v>
      </c>
      <c r="R1572" t="str" cm="1">
        <f t="array" ref="R1572">_xlfn.IFS(N1572="food/small batch","small batch",N1572="food/restaurants","retaurants",N1572="food/food trucks","food trucks",N1572="theater/spaces","spaces",N1572="theater/musical","musical",N1572="theater/plays","plays",N1572="technology/web","web",N1572="technology/space exploration","space exploration",N1572="technology/makerspaces","makerspaces",N1572="technology/hardware","hardware",N1572="technology/gadgets","gadgets",N1572="technology/wearables","wearables",N1572="film &amp; video/television","television",N1572="film &amp; video/animation","animation",N1572="film &amp; video/science fiction","science fiction",N1572="film &amp; video/documentary","documentary",N1572="film &amp; video/drama","drama",N1572="film &amp; video/shorts","shorts",N1572="games/video games","video games",N1572="games/tabletop games","tabletop games",N1572="games/mobile games","mobile games",N1572="journalism/audio","audio",N1572="photography/people","people",N1572="photography/photobooks","photobooks",N1572="photography/places","places",N1572="photography/nature","nature",N1572="music/electronic music","electronic music",N1572="music/rock","rock",N1572="music/indie rock","indie rock",N1572="music/faith","faith",N1572="publishing/children's books","children's books",N1572="publishing/art books","art books",N1572="publishing/fiction","fiction",N1572="publishing/translations","translations",N1572="music/pop","pop",N1572="music/classical music","classical music",N1572="publishing/nonfiction","nonfiction",N1572="publishing/radio &amp; podcasts","radio &amp; podcasts",N1572="music/world music","world music",N1572="music/metal","metal",N1572="music/jazz","jazz","TRUE","FALSE")</f>
        <v>art books</v>
      </c>
      <c r="S1572" s="5">
        <f t="shared" si="98"/>
        <v>42438.813449074078</v>
      </c>
      <c r="T1572" s="5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96"/>
        <v>0.66115702479338845</v>
      </c>
      <c r="P1573" s="24">
        <f t="shared" si="97"/>
        <v>20</v>
      </c>
      <c r="Q1573" t="str" cm="1">
        <f t="array" ref="Q1573">_xlfn.IFS(N1573="food/small batch","food",N1573="food/restaurants","food",N1573="food/food trucks","food",N1573="theater/spaces","theater",N1573="theater/musical","theater",N1573="theater/plays","theater",N1573="technology/web","technology",N1573="technology/space exploration","technology",N1573="technology/makerspaces","technology",N1573="technology/hardware","technology",N1573="technology/gadgets","technology",N1573="technology/wearables","technology",N1573="film &amp; video/television","film &amp; video",N1573="film &amp; video/animation","film &amp; video",N1573="film &amp; video/science fiction","film &amp; video",N1573="film &amp; video/documentary","film &amp; video",N1573="film &amp; video/drama","film &amp; video",N1573="film &amp; video/shorts","film &amp; video",N1573="games/video games","games",N1573="games/tabletop games","games",N1573="games/mobile games","games",N1573="journalism/audio","journalism",N1573="photography/people","photography",N1573="photography/photobooks","photography",N1573="photography/places","photography",N1573="photography/nature","photography",N1573="music/electronic music","music",N1573="music/rock","music",N1573="music/indie rock","music",N1573="music/faith","music",N1573="publishing/children's books","publishing",N1573="publishing/art books","publishing",N1573="publishing/fiction","publishing",N1573="publishing/translations","publishing",N1573="music/pop","music",N1573="music/classical music","music",N1573="publishing/nonfiction","publishing",N1573="publishing/radio &amp; podcasts","publishing",N1573="music/world music","music",N1573="music/metal","music",N1573="music/jazz","music","TRUE","FALSE")</f>
        <v>publishing</v>
      </c>
      <c r="R1573" t="str" cm="1">
        <f t="array" ref="R1573">_xlfn.IFS(N1573="food/small batch","small batch",N1573="food/restaurants","retaurants",N1573="food/food trucks","food trucks",N1573="theater/spaces","spaces",N1573="theater/musical","musical",N1573="theater/plays","plays",N1573="technology/web","web",N1573="technology/space exploration","space exploration",N1573="technology/makerspaces","makerspaces",N1573="technology/hardware","hardware",N1573="technology/gadgets","gadgets",N1573="technology/wearables","wearables",N1573="film &amp; video/television","television",N1573="film &amp; video/animation","animation",N1573="film &amp; video/science fiction","science fiction",N1573="film &amp; video/documentary","documentary",N1573="film &amp; video/drama","drama",N1573="film &amp; video/shorts","shorts",N1573="games/video games","video games",N1573="games/tabletop games","tabletop games",N1573="games/mobile games","mobile games",N1573="journalism/audio","audio",N1573="photography/people","people",N1573="photography/photobooks","photobooks",N1573="photography/places","places",N1573="photography/nature","nature",N1573="music/electronic music","electronic music",N1573="music/rock","rock",N1573="music/indie rock","indie rock",N1573="music/faith","faith",N1573="publishing/children's books","children's books",N1573="publishing/art books","art books",N1573="publishing/fiction","fiction",N1573="publishing/translations","translations",N1573="music/pop","pop",N1573="music/classical music","classical music",N1573="publishing/nonfiction","nonfiction",N1573="publishing/radio &amp; podcasts","radio &amp; podcasts",N1573="music/world music","world music",N1573="music/metal","metal",N1573="music/jazz","jazz","TRUE","FALSE")</f>
        <v>art books</v>
      </c>
      <c r="S1573" s="5">
        <f t="shared" si="98"/>
        <v>42144.769479166673</v>
      </c>
      <c r="T1573" s="5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96"/>
        <v>5</v>
      </c>
      <c r="P1574" s="24">
        <f t="shared" si="97"/>
        <v>41.666666666666664</v>
      </c>
      <c r="Q1574" t="str" cm="1">
        <f t="array" ref="Q1574">_xlfn.IFS(N1574="food/small batch","food",N1574="food/restaurants","food",N1574="food/food trucks","food",N1574="theater/spaces","theater",N1574="theater/musical","theater",N1574="theater/plays","theater",N1574="technology/web","technology",N1574="technology/space exploration","technology",N1574="technology/makerspaces","technology",N1574="technology/hardware","technology",N1574="technology/gadgets","technology",N1574="technology/wearables","technology",N1574="film &amp; video/television","film &amp; video",N1574="film &amp; video/animation","film &amp; video",N1574="film &amp; video/science fiction","film &amp; video",N1574="film &amp; video/documentary","film &amp; video",N1574="film &amp; video/drama","film &amp; video",N1574="film &amp; video/shorts","film &amp; video",N1574="games/video games","games",N1574="games/tabletop games","games",N1574="games/mobile games","games",N1574="journalism/audio","journalism",N1574="photography/people","photography",N1574="photography/photobooks","photography",N1574="photography/places","photography",N1574="photography/nature","photography",N1574="music/electronic music","music",N1574="music/rock","music",N1574="music/indie rock","music",N1574="music/faith","music",N1574="publishing/children's books","publishing",N1574="publishing/art books","publishing",N1574="publishing/fiction","publishing",N1574="publishing/translations","publishing",N1574="music/pop","music",N1574="music/classical music","music",N1574="publishing/nonfiction","publishing",N1574="publishing/radio &amp; podcasts","publishing",N1574="music/world music","music",N1574="music/metal","music",N1574="music/jazz","music","TRUE","FALSE")</f>
        <v>publishing</v>
      </c>
      <c r="R1574" t="str" cm="1">
        <f t="array" ref="R1574">_xlfn.IFS(N1574="food/small batch","small batch",N1574="food/restaurants","retaurants",N1574="food/food trucks","food trucks",N1574="theater/spaces","spaces",N1574="theater/musical","musical",N1574="theater/plays","plays",N1574="technology/web","web",N1574="technology/space exploration","space exploration",N1574="technology/makerspaces","makerspaces",N1574="technology/hardware","hardware",N1574="technology/gadgets","gadgets",N1574="technology/wearables","wearables",N1574="film &amp; video/television","television",N1574="film &amp; video/animation","animation",N1574="film &amp; video/science fiction","science fiction",N1574="film &amp; video/documentary","documentary",N1574="film &amp; video/drama","drama",N1574="film &amp; video/shorts","shorts",N1574="games/video games","video games",N1574="games/tabletop games","tabletop games",N1574="games/mobile games","mobile games",N1574="journalism/audio","audio",N1574="photography/people","people",N1574="photography/photobooks","photobooks",N1574="photography/places","places",N1574="photography/nature","nature",N1574="music/electronic music","electronic music",N1574="music/rock","rock",N1574="music/indie rock","indie rock",N1574="music/faith","faith",N1574="publishing/children's books","children's books",N1574="publishing/art books","art books",N1574="publishing/fiction","fiction",N1574="publishing/translations","translations",N1574="music/pop","pop",N1574="music/classical music","classical music",N1574="publishing/nonfiction","nonfiction",N1574="publishing/radio &amp; podcasts","radio &amp; podcasts",N1574="music/world music","world music",N1574="music/metal","metal",N1574="music/jazz","jazz","TRUE","FALSE")</f>
        <v>art books</v>
      </c>
      <c r="S1574" s="5">
        <f t="shared" si="98"/>
        <v>42404.033090277779</v>
      </c>
      <c r="T1574" s="5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96"/>
        <v>2.4777777777777779</v>
      </c>
      <c r="P1575" s="24">
        <f t="shared" si="97"/>
        <v>74.333333333333329</v>
      </c>
      <c r="Q1575" t="str" cm="1">
        <f t="array" ref="Q1575">_xlfn.IFS(N1575="food/small batch","food",N1575="food/restaurants","food",N1575="food/food trucks","food",N1575="theater/spaces","theater",N1575="theater/musical","theater",N1575="theater/plays","theater",N1575="technology/web","technology",N1575="technology/space exploration","technology",N1575="technology/makerspaces","technology",N1575="technology/hardware","technology",N1575="technology/gadgets","technology",N1575="technology/wearables","technology",N1575="film &amp; video/television","film &amp; video",N1575="film &amp; video/animation","film &amp; video",N1575="film &amp; video/science fiction","film &amp; video",N1575="film &amp; video/documentary","film &amp; video",N1575="film &amp; video/drama","film &amp; video",N1575="film &amp; video/shorts","film &amp; video",N1575="games/video games","games",N1575="games/tabletop games","games",N1575="games/mobile games","games",N1575="journalism/audio","journalism",N1575="photography/people","photography",N1575="photography/photobooks","photography",N1575="photography/places","photography",N1575="photography/nature","photography",N1575="music/electronic music","music",N1575="music/rock","music",N1575="music/indie rock","music",N1575="music/faith","music",N1575="publishing/children's books","publishing",N1575="publishing/art books","publishing",N1575="publishing/fiction","publishing",N1575="publishing/translations","publishing",N1575="music/pop","music",N1575="music/classical music","music",N1575="publishing/nonfiction","publishing",N1575="publishing/radio &amp; podcasts","publishing",N1575="music/world music","music",N1575="music/metal","music",N1575="music/jazz","music","TRUE","FALSE")</f>
        <v>publishing</v>
      </c>
      <c r="R1575" t="str" cm="1">
        <f t="array" ref="R1575">_xlfn.IFS(N1575="food/small batch","small batch",N1575="food/restaurants","retaurants",N1575="food/food trucks","food trucks",N1575="theater/spaces","spaces",N1575="theater/musical","musical",N1575="theater/plays","plays",N1575="technology/web","web",N1575="technology/space exploration","space exploration",N1575="technology/makerspaces","makerspaces",N1575="technology/hardware","hardware",N1575="technology/gadgets","gadgets",N1575="technology/wearables","wearables",N1575="film &amp; video/television","television",N1575="film &amp; video/animation","animation",N1575="film &amp; video/science fiction","science fiction",N1575="film &amp; video/documentary","documentary",N1575="film &amp; video/drama","drama",N1575="film &amp; video/shorts","shorts",N1575="games/video games","video games",N1575="games/tabletop games","tabletop games",N1575="games/mobile games","mobile games",N1575="journalism/audio","audio",N1575="photography/people","people",N1575="photography/photobooks","photobooks",N1575="photography/places","places",N1575="photography/nature","nature",N1575="music/electronic music","electronic music",N1575="music/rock","rock",N1575="music/indie rock","indie rock",N1575="music/faith","faith",N1575="publishing/children's books","children's books",N1575="publishing/art books","art books",N1575="publishing/fiction","fiction",N1575="publishing/translations","translations",N1575="music/pop","pop",N1575="music/classical music","classical music",N1575="publishing/nonfiction","nonfiction",N1575="publishing/radio &amp; podcasts","radio &amp; podcasts",N1575="music/world music","world music",N1575="music/metal","metal",N1575="music/jazz","jazz","TRUE","FALSE")</f>
        <v>art books</v>
      </c>
      <c r="S1575" s="5">
        <f t="shared" si="98"/>
        <v>42786.000023148154</v>
      </c>
      <c r="T1575" s="5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96"/>
        <v>5.0599999999999996</v>
      </c>
      <c r="P1576" s="24">
        <f t="shared" si="97"/>
        <v>84.333333333333329</v>
      </c>
      <c r="Q1576" t="str" cm="1">
        <f t="array" ref="Q1576">_xlfn.IFS(N1576="food/small batch","food",N1576="food/restaurants","food",N1576="food/food trucks","food",N1576="theater/spaces","theater",N1576="theater/musical","theater",N1576="theater/plays","theater",N1576="technology/web","technology",N1576="technology/space exploration","technology",N1576="technology/makerspaces","technology",N1576="technology/hardware","technology",N1576="technology/gadgets","technology",N1576="technology/wearables","technology",N1576="film &amp; video/television","film &amp; video",N1576="film &amp; video/animation","film &amp; video",N1576="film &amp; video/science fiction","film &amp; video",N1576="film &amp; video/documentary","film &amp; video",N1576="film &amp; video/drama","film &amp; video",N1576="film &amp; video/shorts","film &amp; video",N1576="games/video games","games",N1576="games/tabletop games","games",N1576="games/mobile games","games",N1576="journalism/audio","journalism",N1576="photography/people","photography",N1576="photography/photobooks","photography",N1576="photography/places","photography",N1576="photography/nature","photography",N1576="music/electronic music","music",N1576="music/rock","music",N1576="music/indie rock","music",N1576="music/faith","music",N1576="publishing/children's books","publishing",N1576="publishing/art books","publishing",N1576="publishing/fiction","publishing",N1576="publishing/translations","publishing",N1576="music/pop","music",N1576="music/classical music","music",N1576="publishing/nonfiction","publishing",N1576="publishing/radio &amp; podcasts","publishing",N1576="music/world music","music",N1576="music/metal","music",N1576="music/jazz","music","TRUE","FALSE")</f>
        <v>publishing</v>
      </c>
      <c r="R1576" t="str" cm="1">
        <f t="array" ref="R1576">_xlfn.IFS(N1576="food/small batch","small batch",N1576="food/restaurants","retaurants",N1576="food/food trucks","food trucks",N1576="theater/spaces","spaces",N1576="theater/musical","musical",N1576="theater/plays","plays",N1576="technology/web","web",N1576="technology/space exploration","space exploration",N1576="technology/makerspaces","makerspaces",N1576="technology/hardware","hardware",N1576="technology/gadgets","gadgets",N1576="technology/wearables","wearables",N1576="film &amp; video/television","television",N1576="film &amp; video/animation","animation",N1576="film &amp; video/science fiction","science fiction",N1576="film &amp; video/documentary","documentary",N1576="film &amp; video/drama","drama",N1576="film &amp; video/shorts","shorts",N1576="games/video games","video games",N1576="games/tabletop games","tabletop games",N1576="games/mobile games","mobile games",N1576="journalism/audio","audio",N1576="photography/people","people",N1576="photography/photobooks","photobooks",N1576="photography/places","places",N1576="photography/nature","nature",N1576="music/electronic music","electronic music",N1576="music/rock","rock",N1576="music/indie rock","indie rock",N1576="music/faith","faith",N1576="publishing/children's books","children's books",N1576="publishing/art books","art books",N1576="publishing/fiction","fiction",N1576="publishing/translations","translations",N1576="music/pop","pop",N1576="music/classical music","classical music",N1576="publishing/nonfiction","nonfiction",N1576="publishing/radio &amp; podcasts","radio &amp; podcasts",N1576="music/world music","world music",N1576="music/metal","metal",N1576="music/jazz","jazz","TRUE","FALSE")</f>
        <v>art books</v>
      </c>
      <c r="S1576" s="5">
        <f t="shared" si="98"/>
        <v>42017.927418981482</v>
      </c>
      <c r="T1576" s="5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96"/>
        <v>22.91</v>
      </c>
      <c r="P1577" s="24">
        <f t="shared" si="97"/>
        <v>65.457142857142856</v>
      </c>
      <c r="Q1577" t="str" cm="1">
        <f t="array" ref="Q1577">_xlfn.IFS(N1577="food/small batch","food",N1577="food/restaurants","food",N1577="food/food trucks","food",N1577="theater/spaces","theater",N1577="theater/musical","theater",N1577="theater/plays","theater",N1577="technology/web","technology",N1577="technology/space exploration","technology",N1577="technology/makerspaces","technology",N1577="technology/hardware","technology",N1577="technology/gadgets","technology",N1577="technology/wearables","technology",N1577="film &amp; video/television","film &amp; video",N1577="film &amp; video/animation","film &amp; video",N1577="film &amp; video/science fiction","film &amp; video",N1577="film &amp; video/documentary","film &amp; video",N1577="film &amp; video/drama","film &amp; video",N1577="film &amp; video/shorts","film &amp; video",N1577="games/video games","games",N1577="games/tabletop games","games",N1577="games/mobile games","games",N1577="journalism/audio","journalism",N1577="photography/people","photography",N1577="photography/photobooks","photography",N1577="photography/places","photography",N1577="photography/nature","photography",N1577="music/electronic music","music",N1577="music/rock","music",N1577="music/indie rock","music",N1577="music/faith","music",N1577="publishing/children's books","publishing",N1577="publishing/art books","publishing",N1577="publishing/fiction","publishing",N1577="publishing/translations","publishing",N1577="music/pop","music",N1577="music/classical music","music",N1577="publishing/nonfiction","publishing",N1577="publishing/radio &amp; podcasts","publishing",N1577="music/world music","music",N1577="music/metal","music",N1577="music/jazz","music","TRUE","FALSE")</f>
        <v>publishing</v>
      </c>
      <c r="R1577" t="str" cm="1">
        <f t="array" ref="R1577">_xlfn.IFS(N1577="food/small batch","small batch",N1577="food/restaurants","retaurants",N1577="food/food trucks","food trucks",N1577="theater/spaces","spaces",N1577="theater/musical","musical",N1577="theater/plays","plays",N1577="technology/web","web",N1577="technology/space exploration","space exploration",N1577="technology/makerspaces","makerspaces",N1577="technology/hardware","hardware",N1577="technology/gadgets","gadgets",N1577="technology/wearables","wearables",N1577="film &amp; video/television","television",N1577="film &amp; video/animation","animation",N1577="film &amp; video/science fiction","science fiction",N1577="film &amp; video/documentary","documentary",N1577="film &amp; video/drama","drama",N1577="film &amp; video/shorts","shorts",N1577="games/video games","video games",N1577="games/tabletop games","tabletop games",N1577="games/mobile games","mobile games",N1577="journalism/audio","audio",N1577="photography/people","people",N1577="photography/photobooks","photobooks",N1577="photography/places","places",N1577="photography/nature","nature",N1577="music/electronic music","electronic music",N1577="music/rock","rock",N1577="music/indie rock","indie rock",N1577="music/faith","faith",N1577="publishing/children's books","children's books",N1577="publishing/art books","art books",N1577="publishing/fiction","fiction",N1577="publishing/translations","translations",N1577="music/pop","pop",N1577="music/classical music","classical music",N1577="publishing/nonfiction","nonfiction",N1577="publishing/radio &amp; podcasts","radio &amp; podcasts",N1577="music/world music","world music",N1577="music/metal","metal",N1577="music/jazz","jazz","TRUE","FALSE")</f>
        <v>art books</v>
      </c>
      <c r="S1577" s="5">
        <f t="shared" si="98"/>
        <v>41799.524259259262</v>
      </c>
      <c r="T1577" s="5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96"/>
        <v>13</v>
      </c>
      <c r="P1578" s="24">
        <f t="shared" si="97"/>
        <v>65</v>
      </c>
      <c r="Q1578" t="str" cm="1">
        <f t="array" ref="Q1578">_xlfn.IFS(N1578="food/small batch","food",N1578="food/restaurants","food",N1578="food/food trucks","food",N1578="theater/spaces","theater",N1578="theater/musical","theater",N1578="theater/plays","theater",N1578="technology/web","technology",N1578="technology/space exploration","technology",N1578="technology/makerspaces","technology",N1578="technology/hardware","technology",N1578="technology/gadgets","technology",N1578="technology/wearables","technology",N1578="film &amp; video/television","film &amp; video",N1578="film &amp; video/animation","film &amp; video",N1578="film &amp; video/science fiction","film &amp; video",N1578="film &amp; video/documentary","film &amp; video",N1578="film &amp; video/drama","film &amp; video",N1578="film &amp; video/shorts","film &amp; video",N1578="games/video games","games",N1578="games/tabletop games","games",N1578="games/mobile games","games",N1578="journalism/audio","journalism",N1578="photography/people","photography",N1578="photography/photobooks","photography",N1578="photography/places","photography",N1578="photography/nature","photography",N1578="music/electronic music","music",N1578="music/rock","music",N1578="music/indie rock","music",N1578="music/faith","music",N1578="publishing/children's books","publishing",N1578="publishing/art books","publishing",N1578="publishing/fiction","publishing",N1578="publishing/translations","publishing",N1578="music/pop","music",N1578="music/classical music","music",N1578="publishing/nonfiction","publishing",N1578="publishing/radio &amp; podcasts","publishing",N1578="music/world music","music",N1578="music/metal","music",N1578="music/jazz","music","TRUE","FALSE")</f>
        <v>publishing</v>
      </c>
      <c r="R1578" t="str" cm="1">
        <f t="array" ref="R1578">_xlfn.IFS(N1578="food/small batch","small batch",N1578="food/restaurants","retaurants",N1578="food/food trucks","food trucks",N1578="theater/spaces","spaces",N1578="theater/musical","musical",N1578="theater/plays","plays",N1578="technology/web","web",N1578="technology/space exploration","space exploration",N1578="technology/makerspaces","makerspaces",N1578="technology/hardware","hardware",N1578="technology/gadgets","gadgets",N1578="technology/wearables","wearables",N1578="film &amp; video/television","television",N1578="film &amp; video/animation","animation",N1578="film &amp; video/science fiction","science fiction",N1578="film &amp; video/documentary","documentary",N1578="film &amp; video/drama","drama",N1578="film &amp; video/shorts","shorts",N1578="games/video games","video games",N1578="games/tabletop games","tabletop games",N1578="games/mobile games","mobile games",N1578="journalism/audio","audio",N1578="photography/people","people",N1578="photography/photobooks","photobooks",N1578="photography/places","places",N1578="photography/nature","nature",N1578="music/electronic music","electronic music",N1578="music/rock","rock",N1578="music/indie rock","indie rock",N1578="music/faith","faith",N1578="publishing/children's books","children's books",N1578="publishing/art books","art books",N1578="publishing/fiction","fiction",N1578="publishing/translations","translations",N1578="music/pop","pop",N1578="music/classical music","classical music",N1578="publishing/nonfiction","nonfiction",N1578="publishing/radio &amp; podcasts","radio &amp; podcasts",N1578="music/world music","world music",N1578="music/metal","metal",N1578="music/jazz","jazz","TRUE","FALSE")</f>
        <v>art books</v>
      </c>
      <c r="S1578" s="5">
        <f t="shared" si="98"/>
        <v>42140.879259259258</v>
      </c>
      <c r="T1578" s="5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96"/>
        <v>0.54999999999999993</v>
      </c>
      <c r="P1579" s="24">
        <f t="shared" si="97"/>
        <v>27.5</v>
      </c>
      <c r="Q1579" t="str" cm="1">
        <f t="array" ref="Q1579">_xlfn.IFS(N1579="food/small batch","food",N1579="food/restaurants","food",N1579="food/food trucks","food",N1579="theater/spaces","theater",N1579="theater/musical","theater",N1579="theater/plays","theater",N1579="technology/web","technology",N1579="technology/space exploration","technology",N1579="technology/makerspaces","technology",N1579="technology/hardware","technology",N1579="technology/gadgets","technology",N1579="technology/wearables","technology",N1579="film &amp; video/television","film &amp; video",N1579="film &amp; video/animation","film &amp; video",N1579="film &amp; video/science fiction","film &amp; video",N1579="film &amp; video/documentary","film &amp; video",N1579="film &amp; video/drama","film &amp; video",N1579="film &amp; video/shorts","film &amp; video",N1579="games/video games","games",N1579="games/tabletop games","games",N1579="games/mobile games","games",N1579="journalism/audio","journalism",N1579="photography/people","photography",N1579="photography/photobooks","photography",N1579="photography/places","photography",N1579="photography/nature","photography",N1579="music/electronic music","music",N1579="music/rock","music",N1579="music/indie rock","music",N1579="music/faith","music",N1579="publishing/children's books","publishing",N1579="publishing/art books","publishing",N1579="publishing/fiction","publishing",N1579="publishing/translations","publishing",N1579="music/pop","music",N1579="music/classical music","music",N1579="publishing/nonfiction","publishing",N1579="publishing/radio &amp; podcasts","publishing",N1579="music/world music","music",N1579="music/metal","music",N1579="music/jazz","music","TRUE","FALSE")</f>
        <v>publishing</v>
      </c>
      <c r="R1579" t="str" cm="1">
        <f t="array" ref="R1579">_xlfn.IFS(N1579="food/small batch","small batch",N1579="food/restaurants","retaurants",N1579="food/food trucks","food trucks",N1579="theater/spaces","spaces",N1579="theater/musical","musical",N1579="theater/plays","plays",N1579="technology/web","web",N1579="technology/space exploration","space exploration",N1579="technology/makerspaces","makerspaces",N1579="technology/hardware","hardware",N1579="technology/gadgets","gadgets",N1579="technology/wearables","wearables",N1579="film &amp; video/television","television",N1579="film &amp; video/animation","animation",N1579="film &amp; video/science fiction","science fiction",N1579="film &amp; video/documentary","documentary",N1579="film &amp; video/drama","drama",N1579="film &amp; video/shorts","shorts",N1579="games/video games","video games",N1579="games/tabletop games","tabletop games",N1579="games/mobile games","mobile games",N1579="journalism/audio","audio",N1579="photography/people","people",N1579="photography/photobooks","photobooks",N1579="photography/places","places",N1579="photography/nature","nature",N1579="music/electronic music","electronic music",N1579="music/rock","rock",N1579="music/indie rock","indie rock",N1579="music/faith","faith",N1579="publishing/children's books","children's books",N1579="publishing/art books","art books",N1579="publishing/fiction","fiction",N1579="publishing/translations","translations",N1579="music/pop","pop",N1579="music/classical music","classical music",N1579="publishing/nonfiction","nonfiction",N1579="publishing/radio &amp; podcasts","radio &amp; podcasts",N1579="music/world music","world music",N1579="music/metal","metal",N1579="music/jazz","jazz","TRUE","FALSE")</f>
        <v>art books</v>
      </c>
      <c r="S1579" s="5">
        <f t="shared" si="98"/>
        <v>41054.847777777781</v>
      </c>
      <c r="T1579" s="5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96"/>
        <v>10.806536636794938</v>
      </c>
      <c r="P1580" s="24">
        <f t="shared" si="97"/>
        <v>51.25</v>
      </c>
      <c r="Q1580" t="str" cm="1">
        <f t="array" ref="Q1580">_xlfn.IFS(N1580="food/small batch","food",N1580="food/restaurants","food",N1580="food/food trucks","food",N1580="theater/spaces","theater",N1580="theater/musical","theater",N1580="theater/plays","theater",N1580="technology/web","technology",N1580="technology/space exploration","technology",N1580="technology/makerspaces","technology",N1580="technology/hardware","technology",N1580="technology/gadgets","technology",N1580="technology/wearables","technology",N1580="film &amp; video/television","film &amp; video",N1580="film &amp; video/animation","film &amp; video",N1580="film &amp; video/science fiction","film &amp; video",N1580="film &amp; video/documentary","film &amp; video",N1580="film &amp; video/drama","film &amp; video",N1580="film &amp; video/shorts","film &amp; video",N1580="games/video games","games",N1580="games/tabletop games","games",N1580="games/mobile games","games",N1580="journalism/audio","journalism",N1580="photography/people","photography",N1580="photography/photobooks","photography",N1580="photography/places","photography",N1580="photography/nature","photography",N1580="music/electronic music","music",N1580="music/rock","music",N1580="music/indie rock","music",N1580="music/faith","music",N1580="publishing/children's books","publishing",N1580="publishing/art books","publishing",N1580="publishing/fiction","publishing",N1580="publishing/translations","publishing",N1580="music/pop","music",N1580="music/classical music","music",N1580="publishing/nonfiction","publishing",N1580="publishing/radio &amp; podcasts","publishing",N1580="music/world music","music",N1580="music/metal","music",N1580="music/jazz","music","TRUE","FALSE")</f>
        <v>publishing</v>
      </c>
      <c r="R1580" t="str" cm="1">
        <f t="array" ref="R1580">_xlfn.IFS(N1580="food/small batch","small batch",N1580="food/restaurants","retaurants",N1580="food/food trucks","food trucks",N1580="theater/spaces","spaces",N1580="theater/musical","musical",N1580="theater/plays","plays",N1580="technology/web","web",N1580="technology/space exploration","space exploration",N1580="technology/makerspaces","makerspaces",N1580="technology/hardware","hardware",N1580="technology/gadgets","gadgets",N1580="technology/wearables","wearables",N1580="film &amp; video/television","television",N1580="film &amp; video/animation","animation",N1580="film &amp; video/science fiction","science fiction",N1580="film &amp; video/documentary","documentary",N1580="film &amp; video/drama","drama",N1580="film &amp; video/shorts","shorts",N1580="games/video games","video games",N1580="games/tabletop games","tabletop games",N1580="games/mobile games","mobile games",N1580="journalism/audio","audio",N1580="photography/people","people",N1580="photography/photobooks","photobooks",N1580="photography/places","places",N1580="photography/nature","nature",N1580="music/electronic music","electronic music",N1580="music/rock","rock",N1580="music/indie rock","indie rock",N1580="music/faith","faith",N1580="publishing/children's books","children's books",N1580="publishing/art books","art books",N1580="publishing/fiction","fiction",N1580="publishing/translations","translations",N1580="music/pop","pop",N1580="music/classical music","classical music",N1580="publishing/nonfiction","nonfiction",N1580="publishing/radio &amp; podcasts","radio &amp; podcasts",N1580="music/world music","world music",N1580="music/metal","metal",N1580="music/jazz","jazz","TRUE","FALSE")</f>
        <v>art books</v>
      </c>
      <c r="S1580" s="5">
        <f t="shared" si="98"/>
        <v>40399.065868055557</v>
      </c>
      <c r="T1580" s="5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96"/>
        <v>0.84008400840084008</v>
      </c>
      <c r="P1581" s="24">
        <f t="shared" si="97"/>
        <v>14</v>
      </c>
      <c r="Q1581" t="str" cm="1">
        <f t="array" ref="Q1581">_xlfn.IFS(N1581="food/small batch","food",N1581="food/restaurants","food",N1581="food/food trucks","food",N1581="theater/spaces","theater",N1581="theater/musical","theater",N1581="theater/plays","theater",N1581="technology/web","technology",N1581="technology/space exploration","technology",N1581="technology/makerspaces","technology",N1581="technology/hardware","technology",N1581="technology/gadgets","technology",N1581="technology/wearables","technology",N1581="film &amp; video/television","film &amp; video",N1581="film &amp; video/animation","film &amp; video",N1581="film &amp; video/science fiction","film &amp; video",N1581="film &amp; video/documentary","film &amp; video",N1581="film &amp; video/drama","film &amp; video",N1581="film &amp; video/shorts","film &amp; video",N1581="games/video games","games",N1581="games/tabletop games","games",N1581="games/mobile games","games",N1581="journalism/audio","journalism",N1581="photography/people","photography",N1581="photography/photobooks","photography",N1581="photography/places","photography",N1581="photography/nature","photography",N1581="music/electronic music","music",N1581="music/rock","music",N1581="music/indie rock","music",N1581="music/faith","music",N1581="publishing/children's books","publishing",N1581="publishing/art books","publishing",N1581="publishing/fiction","publishing",N1581="publishing/translations","publishing",N1581="music/pop","music",N1581="music/classical music","music",N1581="publishing/nonfiction","publishing",N1581="publishing/radio &amp; podcasts","publishing",N1581="music/world music","music",N1581="music/metal","music",N1581="music/jazz","music","TRUE","FALSE")</f>
        <v>publishing</v>
      </c>
      <c r="R1581" t="str" cm="1">
        <f t="array" ref="R1581">_xlfn.IFS(N1581="food/small batch","small batch",N1581="food/restaurants","retaurants",N1581="food/food trucks","food trucks",N1581="theater/spaces","spaces",N1581="theater/musical","musical",N1581="theater/plays","plays",N1581="technology/web","web",N1581="technology/space exploration","space exploration",N1581="technology/makerspaces","makerspaces",N1581="technology/hardware","hardware",N1581="technology/gadgets","gadgets",N1581="technology/wearables","wearables",N1581="film &amp; video/television","television",N1581="film &amp; video/animation","animation",N1581="film &amp; video/science fiction","science fiction",N1581="film &amp; video/documentary","documentary",N1581="film &amp; video/drama","drama",N1581="film &amp; video/shorts","shorts",N1581="games/video games","video games",N1581="games/tabletop games","tabletop games",N1581="games/mobile games","mobile games",N1581="journalism/audio","audio",N1581="photography/people","people",N1581="photography/photobooks","photobooks",N1581="photography/places","places",N1581="photography/nature","nature",N1581="music/electronic music","electronic music",N1581="music/rock","rock",N1581="music/indie rock","indie rock",N1581="music/faith","faith",N1581="publishing/children's books","children's books",N1581="publishing/art books","art books",N1581="publishing/fiction","fiction",N1581="publishing/translations","translations",N1581="music/pop","pop",N1581="music/classical music","classical music",N1581="publishing/nonfiction","nonfiction",N1581="publishing/radio &amp; podcasts","radio &amp; podcasts",N1581="music/world music","world music",N1581="music/metal","metal",N1581="music/jazz","jazz","TRUE","FALSE")</f>
        <v>art books</v>
      </c>
      <c r="S1581" s="5">
        <f t="shared" si="98"/>
        <v>41481.996423611112</v>
      </c>
      <c r="T1581" s="5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96"/>
        <v>0</v>
      </c>
      <c r="P1582" s="24" t="e">
        <f t="shared" si="97"/>
        <v>#DIV/0!</v>
      </c>
      <c r="Q1582" t="str" cm="1">
        <f t="array" ref="Q1582">_xlfn.IFS(N1582="food/small batch","food",N1582="food/restaurants","food",N1582="food/food trucks","food",N1582="theater/spaces","theater",N1582="theater/musical","theater",N1582="theater/plays","theater",N1582="technology/web","technology",N1582="technology/space exploration","technology",N1582="technology/makerspaces","technology",N1582="technology/hardware","technology",N1582="technology/gadgets","technology",N1582="technology/wearables","technology",N1582="film &amp; video/television","film &amp; video",N1582="film &amp; video/animation","film &amp; video",N1582="film &amp; video/science fiction","film &amp; video",N1582="film &amp; video/documentary","film &amp; video",N1582="film &amp; video/drama","film &amp; video",N1582="film &amp; video/shorts","film &amp; video",N1582="games/video games","games",N1582="games/tabletop games","games",N1582="games/mobile games","games",N1582="journalism/audio","journalism",N1582="photography/people","photography",N1582="photography/photobooks","photography",N1582="photography/places","photography",N1582="photography/nature","photography",N1582="music/electronic music","music",N1582="music/rock","music",N1582="music/indie rock","music",N1582="music/faith","music",N1582="publishing/children's books","publishing",N1582="publishing/art books","publishing",N1582="publishing/fiction","publishing",N1582="publishing/translations","publishing",N1582="music/pop","music",N1582="music/classical music","music",N1582="publishing/nonfiction","publishing",N1582="publishing/radio &amp; podcasts","publishing",N1582="music/world music","music",N1582="music/metal","music",N1582="music/jazz","music","TRUE","FALSE")</f>
        <v>publishing</v>
      </c>
      <c r="R1582" t="str" cm="1">
        <f t="array" ref="R1582">_xlfn.IFS(N1582="food/small batch","small batch",N1582="food/restaurants","retaurants",N1582="food/food trucks","food trucks",N1582="theater/spaces","spaces",N1582="theater/musical","musical",N1582="theater/plays","plays",N1582="technology/web","web",N1582="technology/space exploration","space exploration",N1582="technology/makerspaces","makerspaces",N1582="technology/hardware","hardware",N1582="technology/gadgets","gadgets",N1582="technology/wearables","wearables",N1582="film &amp; video/television","television",N1582="film &amp; video/animation","animation",N1582="film &amp; video/science fiction","science fiction",N1582="film &amp; video/documentary","documentary",N1582="film &amp; video/drama","drama",N1582="film &amp; video/shorts","shorts",N1582="games/video games","video games",N1582="games/tabletop games","tabletop games",N1582="games/mobile games","mobile games",N1582="journalism/audio","audio",N1582="photography/people","people",N1582="photography/photobooks","photobooks",N1582="photography/places","places",N1582="photography/nature","nature",N1582="music/electronic music","electronic music",N1582="music/rock","rock",N1582="music/indie rock","indie rock",N1582="music/faith","faith",N1582="publishing/children's books","children's books",N1582="publishing/art books","art books",N1582="publishing/fiction","fiction",N1582="publishing/translations","translations",N1582="music/pop","pop",N1582="music/classical music","classical music",N1582="publishing/nonfiction","nonfiction",N1582="publishing/radio &amp; podcasts","radio &amp; podcasts",N1582="music/world music","world music",N1582="music/metal","metal",N1582="music/jazz","jazz","TRUE","FALSE")</f>
        <v>art books</v>
      </c>
      <c r="S1582" s="5">
        <f t="shared" si="98"/>
        <v>40990.050069444449</v>
      </c>
      <c r="T1582" s="5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96"/>
        <v>0.5</v>
      </c>
      <c r="P1583" s="24">
        <f t="shared" si="97"/>
        <v>5</v>
      </c>
      <c r="Q1583" t="str" cm="1">
        <f t="array" ref="Q1583">_xlfn.IFS(N1583="food/small batch","food",N1583="food/restaurants","food",N1583="food/food trucks","food",N1583="theater/spaces","theater",N1583="theater/musical","theater",N1583="theater/plays","theater",N1583="technology/web","technology",N1583="technology/space exploration","technology",N1583="technology/makerspaces","technology",N1583="technology/hardware","technology",N1583="technology/gadgets","technology",N1583="technology/wearables","technology",N1583="film &amp; video/television","film &amp; video",N1583="film &amp; video/animation","film &amp; video",N1583="film &amp; video/science fiction","film &amp; video",N1583="film &amp; video/documentary","film &amp; video",N1583="film &amp; video/drama","film &amp; video",N1583="film &amp; video/shorts","film &amp; video",N1583="games/video games","games",N1583="games/tabletop games","games",N1583="games/mobile games","games",N1583="journalism/audio","journalism",N1583="photography/people","photography",N1583="photography/photobooks","photography",N1583="photography/places","photography",N1583="photography/nature","photography",N1583="music/electronic music","music",N1583="music/rock","music",N1583="music/indie rock","music",N1583="music/faith","music",N1583="publishing/children's books","publishing",N1583="publishing/art books","publishing",N1583="publishing/fiction","publishing",N1583="publishing/translations","publishing",N1583="music/pop","music",N1583="music/classical music","music",N1583="publishing/nonfiction","publishing",N1583="publishing/radio &amp; podcasts","publishing",N1583="music/world music","music",N1583="music/metal","music",N1583="music/jazz","music","TRUE","FALSE")</f>
        <v>photography</v>
      </c>
      <c r="R1583" t="str" cm="1">
        <f t="array" ref="R1583">_xlfn.IFS(N1583="food/small batch","small batch",N1583="food/restaurants","retaurants",N1583="food/food trucks","food trucks",N1583="theater/spaces","spaces",N1583="theater/musical","musical",N1583="theater/plays","plays",N1583="technology/web","web",N1583="technology/space exploration","space exploration",N1583="technology/makerspaces","makerspaces",N1583="technology/hardware","hardware",N1583="technology/gadgets","gadgets",N1583="technology/wearables","wearables",N1583="film &amp; video/television","television",N1583="film &amp; video/animation","animation",N1583="film &amp; video/science fiction","science fiction",N1583="film &amp; video/documentary","documentary",N1583="film &amp; video/drama","drama",N1583="film &amp; video/shorts","shorts",N1583="games/video games","video games",N1583="games/tabletop games","tabletop games",N1583="games/mobile games","mobile games",N1583="journalism/audio","audio",N1583="photography/people","people",N1583="photography/photobooks","photobooks",N1583="photography/places","places",N1583="photography/nature","nature",N1583="music/electronic music","electronic music",N1583="music/rock","rock",N1583="music/indie rock","indie rock",N1583="music/faith","faith",N1583="publishing/children's books","children's books",N1583="publishing/art books","art books",N1583="publishing/fiction","fiction",N1583="publishing/translations","translations",N1583="music/pop","pop",N1583="music/classical music","classical music",N1583="publishing/nonfiction","nonfiction",N1583="publishing/radio &amp; podcasts","radio &amp; podcasts",N1583="music/world music","world music",N1583="music/metal","metal",N1583="music/jazz","jazz","TRUE","FALSE")</f>
        <v>places</v>
      </c>
      <c r="S1583" s="5">
        <f t="shared" si="98"/>
        <v>42325.448958333334</v>
      </c>
      <c r="T1583" s="5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96"/>
        <v>9.3000000000000007</v>
      </c>
      <c r="P1584" s="24">
        <f t="shared" si="97"/>
        <v>31</v>
      </c>
      <c r="Q1584" t="str" cm="1">
        <f t="array" ref="Q1584">_xlfn.IFS(N1584="food/small batch","food",N1584="food/restaurants","food",N1584="food/food trucks","food",N1584="theater/spaces","theater",N1584="theater/musical","theater",N1584="theater/plays","theater",N1584="technology/web","technology",N1584="technology/space exploration","technology",N1584="technology/makerspaces","technology",N1584="technology/hardware","technology",N1584="technology/gadgets","technology",N1584="technology/wearables","technology",N1584="film &amp; video/television","film &amp; video",N1584="film &amp; video/animation","film &amp; video",N1584="film &amp; video/science fiction","film &amp; video",N1584="film &amp; video/documentary","film &amp; video",N1584="film &amp; video/drama","film &amp; video",N1584="film &amp; video/shorts","film &amp; video",N1584="games/video games","games",N1584="games/tabletop games","games",N1584="games/mobile games","games",N1584="journalism/audio","journalism",N1584="photography/people","photography",N1584="photography/photobooks","photography",N1584="photography/places","photography",N1584="photography/nature","photography",N1584="music/electronic music","music",N1584="music/rock","music",N1584="music/indie rock","music",N1584="music/faith","music",N1584="publishing/children's books","publishing",N1584="publishing/art books","publishing",N1584="publishing/fiction","publishing",N1584="publishing/translations","publishing",N1584="music/pop","music",N1584="music/classical music","music",N1584="publishing/nonfiction","publishing",N1584="publishing/radio &amp; podcasts","publishing",N1584="music/world music","music",N1584="music/metal","music",N1584="music/jazz","music","TRUE","FALSE")</f>
        <v>photography</v>
      </c>
      <c r="R1584" t="str" cm="1">
        <f t="array" ref="R1584">_xlfn.IFS(N1584="food/small batch","small batch",N1584="food/restaurants","retaurants",N1584="food/food trucks","food trucks",N1584="theater/spaces","spaces",N1584="theater/musical","musical",N1584="theater/plays","plays",N1584="technology/web","web",N1584="technology/space exploration","space exploration",N1584="technology/makerspaces","makerspaces",N1584="technology/hardware","hardware",N1584="technology/gadgets","gadgets",N1584="technology/wearables","wearables",N1584="film &amp; video/television","television",N1584="film &amp; video/animation","animation",N1584="film &amp; video/science fiction","science fiction",N1584="film &amp; video/documentary","documentary",N1584="film &amp; video/drama","drama",N1584="film &amp; video/shorts","shorts",N1584="games/video games","video games",N1584="games/tabletop games","tabletop games",N1584="games/mobile games","mobile games",N1584="journalism/audio","audio",N1584="photography/people","people",N1584="photography/photobooks","photobooks",N1584="photography/places","places",N1584="photography/nature","nature",N1584="music/electronic music","electronic music",N1584="music/rock","rock",N1584="music/indie rock","indie rock",N1584="music/faith","faith",N1584="publishing/children's books","children's books",N1584="publishing/art books","art books",N1584="publishing/fiction","fiction",N1584="publishing/translations","translations",N1584="music/pop","pop",N1584="music/classical music","classical music",N1584="publishing/nonfiction","nonfiction",N1584="publishing/radio &amp; podcasts","radio &amp; podcasts",N1584="music/world music","world music",N1584="music/metal","metal",N1584="music/jazz","jazz","TRUE","FALSE")</f>
        <v>places</v>
      </c>
      <c r="S1584" s="5">
        <f t="shared" si="98"/>
        <v>42246.789965277778</v>
      </c>
      <c r="T1584" s="5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96"/>
        <v>7.4999999999999997E-2</v>
      </c>
      <c r="P1585" s="24">
        <f t="shared" si="97"/>
        <v>15</v>
      </c>
      <c r="Q1585" t="str" cm="1">
        <f t="array" ref="Q1585">_xlfn.IFS(N1585="food/small batch","food",N1585="food/restaurants","food",N1585="food/food trucks","food",N1585="theater/spaces","theater",N1585="theater/musical","theater",N1585="theater/plays","theater",N1585="technology/web","technology",N1585="technology/space exploration","technology",N1585="technology/makerspaces","technology",N1585="technology/hardware","technology",N1585="technology/gadgets","technology",N1585="technology/wearables","technology",N1585="film &amp; video/television","film &amp; video",N1585="film &amp; video/animation","film &amp; video",N1585="film &amp; video/science fiction","film &amp; video",N1585="film &amp; video/documentary","film &amp; video",N1585="film &amp; video/drama","film &amp; video",N1585="film &amp; video/shorts","film &amp; video",N1585="games/video games","games",N1585="games/tabletop games","games",N1585="games/mobile games","games",N1585="journalism/audio","journalism",N1585="photography/people","photography",N1585="photography/photobooks","photography",N1585="photography/places","photography",N1585="photography/nature","photography",N1585="music/electronic music","music",N1585="music/rock","music",N1585="music/indie rock","music",N1585="music/faith","music",N1585="publishing/children's books","publishing",N1585="publishing/art books","publishing",N1585="publishing/fiction","publishing",N1585="publishing/translations","publishing",N1585="music/pop","music",N1585="music/classical music","music",N1585="publishing/nonfiction","publishing",N1585="publishing/radio &amp; podcasts","publishing",N1585="music/world music","music",N1585="music/metal","music",N1585="music/jazz","music","TRUE","FALSE")</f>
        <v>photography</v>
      </c>
      <c r="R1585" t="str" cm="1">
        <f t="array" ref="R1585">_xlfn.IFS(N1585="food/small batch","small batch",N1585="food/restaurants","retaurants",N1585="food/food trucks","food trucks",N1585="theater/spaces","spaces",N1585="theater/musical","musical",N1585="theater/plays","plays",N1585="technology/web","web",N1585="technology/space exploration","space exploration",N1585="technology/makerspaces","makerspaces",N1585="technology/hardware","hardware",N1585="technology/gadgets","gadgets",N1585="technology/wearables","wearables",N1585="film &amp; video/television","television",N1585="film &amp; video/animation","animation",N1585="film &amp; video/science fiction","science fiction",N1585="film &amp; video/documentary","documentary",N1585="film &amp; video/drama","drama",N1585="film &amp; video/shorts","shorts",N1585="games/video games","video games",N1585="games/tabletop games","tabletop games",N1585="games/mobile games","mobile games",N1585="journalism/audio","audio",N1585="photography/people","people",N1585="photography/photobooks","photobooks",N1585="photography/places","places",N1585="photography/nature","nature",N1585="music/electronic music","electronic music",N1585="music/rock","rock",N1585="music/indie rock","indie rock",N1585="music/faith","faith",N1585="publishing/children's books","children's books",N1585="publishing/art books","art books",N1585="publishing/fiction","fiction",N1585="publishing/translations","translations",N1585="music/pop","pop",N1585="music/classical music","classical music",N1585="publishing/nonfiction","nonfiction",N1585="publishing/radio &amp; podcasts","radio &amp; podcasts",N1585="music/world music","world music",N1585="music/metal","metal",N1585="music/jazz","jazz","TRUE","FALSE")</f>
        <v>places</v>
      </c>
      <c r="S1585" s="5">
        <f t="shared" si="98"/>
        <v>41877.904988425929</v>
      </c>
      <c r="T1585" s="5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96"/>
        <v>0</v>
      </c>
      <c r="P1586" s="24" t="e">
        <f t="shared" si="97"/>
        <v>#DIV/0!</v>
      </c>
      <c r="Q1586" t="str" cm="1">
        <f t="array" ref="Q1586">_xlfn.IFS(N1586="food/small batch","food",N1586="food/restaurants","food",N1586="food/food trucks","food",N1586="theater/spaces","theater",N1586="theater/musical","theater",N1586="theater/plays","theater",N1586="technology/web","technology",N1586="technology/space exploration","technology",N1586="technology/makerspaces","technology",N1586="technology/hardware","technology",N1586="technology/gadgets","technology",N1586="technology/wearables","technology",N1586="film &amp; video/television","film &amp; video",N1586="film &amp; video/animation","film &amp; video",N1586="film &amp; video/science fiction","film &amp; video",N1586="film &amp; video/documentary","film &amp; video",N1586="film &amp; video/drama","film &amp; video",N1586="film &amp; video/shorts","film &amp; video",N1586="games/video games","games",N1586="games/tabletop games","games",N1586="games/mobile games","games",N1586="journalism/audio","journalism",N1586="photography/people","photography",N1586="photography/photobooks","photography",N1586="photography/places","photography",N1586="photography/nature","photography",N1586="music/electronic music","music",N1586="music/rock","music",N1586="music/indie rock","music",N1586="music/faith","music",N1586="publishing/children's books","publishing",N1586="publishing/art books","publishing",N1586="publishing/fiction","publishing",N1586="publishing/translations","publishing",N1586="music/pop","music",N1586="music/classical music","music",N1586="publishing/nonfiction","publishing",N1586="publishing/radio &amp; podcasts","publishing",N1586="music/world music","music",N1586="music/metal","music",N1586="music/jazz","music","TRUE","FALSE")</f>
        <v>photography</v>
      </c>
      <c r="R1586" t="str" cm="1">
        <f t="array" ref="R1586">_xlfn.IFS(N1586="food/small batch","small batch",N1586="food/restaurants","retaurants",N1586="food/food trucks","food trucks",N1586="theater/spaces","spaces",N1586="theater/musical","musical",N1586="theater/plays","plays",N1586="technology/web","web",N1586="technology/space exploration","space exploration",N1586="technology/makerspaces","makerspaces",N1586="technology/hardware","hardware",N1586="technology/gadgets","gadgets",N1586="technology/wearables","wearables",N1586="film &amp; video/television","television",N1586="film &amp; video/animation","animation",N1586="film &amp; video/science fiction","science fiction",N1586="film &amp; video/documentary","documentary",N1586="film &amp; video/drama","drama",N1586="film &amp; video/shorts","shorts",N1586="games/video games","video games",N1586="games/tabletop games","tabletop games",N1586="games/mobile games","mobile games",N1586="journalism/audio","audio",N1586="photography/people","people",N1586="photography/photobooks","photobooks",N1586="photography/places","places",N1586="photography/nature","nature",N1586="music/electronic music","electronic music",N1586="music/rock","rock",N1586="music/indie rock","indie rock",N1586="music/faith","faith",N1586="publishing/children's books","children's books",N1586="publishing/art books","art books",N1586="publishing/fiction","fiction",N1586="publishing/translations","translations",N1586="music/pop","pop",N1586="music/classical music","classical music",N1586="publishing/nonfiction","nonfiction",N1586="publishing/radio &amp; podcasts","radio &amp; podcasts",N1586="music/world music","world music",N1586="music/metal","metal",N1586="music/jazz","jazz","TRUE","FALSE")</f>
        <v>places</v>
      </c>
      <c r="S1586" s="5">
        <f t="shared" si="98"/>
        <v>41779.649317129632</v>
      </c>
      <c r="T1586" s="5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96"/>
        <v>79</v>
      </c>
      <c r="P1587" s="24">
        <f t="shared" si="97"/>
        <v>131.66666666666666</v>
      </c>
      <c r="Q1587" t="str" cm="1">
        <f t="array" ref="Q1587">_xlfn.IFS(N1587="food/small batch","food",N1587="food/restaurants","food",N1587="food/food trucks","food",N1587="theater/spaces","theater",N1587="theater/musical","theater",N1587="theater/plays","theater",N1587="technology/web","technology",N1587="technology/space exploration","technology",N1587="technology/makerspaces","technology",N1587="technology/hardware","technology",N1587="technology/gadgets","technology",N1587="technology/wearables","technology",N1587="film &amp; video/television","film &amp; video",N1587="film &amp; video/animation","film &amp; video",N1587="film &amp; video/science fiction","film &amp; video",N1587="film &amp; video/documentary","film &amp; video",N1587="film &amp; video/drama","film &amp; video",N1587="film &amp; video/shorts","film &amp; video",N1587="games/video games","games",N1587="games/tabletop games","games",N1587="games/mobile games","games",N1587="journalism/audio","journalism",N1587="photography/people","photography",N1587="photography/photobooks","photography",N1587="photography/places","photography",N1587="photography/nature","photography",N1587="music/electronic music","music",N1587="music/rock","music",N1587="music/indie rock","music",N1587="music/faith","music",N1587="publishing/children's books","publishing",N1587="publishing/art books","publishing",N1587="publishing/fiction","publishing",N1587="publishing/translations","publishing",N1587="music/pop","music",N1587="music/classical music","music",N1587="publishing/nonfiction","publishing",N1587="publishing/radio &amp; podcasts","publishing",N1587="music/world music","music",N1587="music/metal","music",N1587="music/jazz","music","TRUE","FALSE")</f>
        <v>photography</v>
      </c>
      <c r="R1587" t="str" cm="1">
        <f t="array" ref="R1587">_xlfn.IFS(N1587="food/small batch","small batch",N1587="food/restaurants","retaurants",N1587="food/food trucks","food trucks",N1587="theater/spaces","spaces",N1587="theater/musical","musical",N1587="theater/plays","plays",N1587="technology/web","web",N1587="technology/space exploration","space exploration",N1587="technology/makerspaces","makerspaces",N1587="technology/hardware","hardware",N1587="technology/gadgets","gadgets",N1587="technology/wearables","wearables",N1587="film &amp; video/television","television",N1587="film &amp; video/animation","animation",N1587="film &amp; video/science fiction","science fiction",N1587="film &amp; video/documentary","documentary",N1587="film &amp; video/drama","drama",N1587="film &amp; video/shorts","shorts",N1587="games/video games","video games",N1587="games/tabletop games","tabletop games",N1587="games/mobile games","mobile games",N1587="journalism/audio","audio",N1587="photography/people","people",N1587="photography/photobooks","photobooks",N1587="photography/places","places",N1587="photography/nature","nature",N1587="music/electronic music","electronic music",N1587="music/rock","rock",N1587="music/indie rock","indie rock",N1587="music/faith","faith",N1587="publishing/children's books","children's books",N1587="publishing/art books","art books",N1587="publishing/fiction","fiction",N1587="publishing/translations","translations",N1587="music/pop","pop",N1587="music/classical music","classical music",N1587="publishing/nonfiction","nonfiction",N1587="publishing/radio &amp; podcasts","radio &amp; podcasts",N1587="music/world music","world music",N1587="music/metal","metal",N1587="music/jazz","jazz","TRUE","FALSE")</f>
        <v>places</v>
      </c>
      <c r="S1587" s="5">
        <f t="shared" si="98"/>
        <v>42707.895462962959</v>
      </c>
      <c r="T1587" s="5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96"/>
        <v>0</v>
      </c>
      <c r="P1588" s="24" t="e">
        <f t="shared" si="97"/>
        <v>#DIV/0!</v>
      </c>
      <c r="Q1588" t="str" cm="1">
        <f t="array" ref="Q1588">_xlfn.IFS(N1588="food/small batch","food",N1588="food/restaurants","food",N1588="food/food trucks","food",N1588="theater/spaces","theater",N1588="theater/musical","theater",N1588="theater/plays","theater",N1588="technology/web","technology",N1588="technology/space exploration","technology",N1588="technology/makerspaces","technology",N1588="technology/hardware","technology",N1588="technology/gadgets","technology",N1588="technology/wearables","technology",N1588="film &amp; video/television","film &amp; video",N1588="film &amp; video/animation","film &amp; video",N1588="film &amp; video/science fiction","film &amp; video",N1588="film &amp; video/documentary","film &amp; video",N1588="film &amp; video/drama","film &amp; video",N1588="film &amp; video/shorts","film &amp; video",N1588="games/video games","games",N1588="games/tabletop games","games",N1588="games/mobile games","games",N1588="journalism/audio","journalism",N1588="photography/people","photography",N1588="photography/photobooks","photography",N1588="photography/places","photography",N1588="photography/nature","photography",N1588="music/electronic music","music",N1588="music/rock","music",N1588="music/indie rock","music",N1588="music/faith","music",N1588="publishing/children's books","publishing",N1588="publishing/art books","publishing",N1588="publishing/fiction","publishing",N1588="publishing/translations","publishing",N1588="music/pop","music",N1588="music/classical music","music",N1588="publishing/nonfiction","publishing",N1588="publishing/radio &amp; podcasts","publishing",N1588="music/world music","music",N1588="music/metal","music",N1588="music/jazz","music","TRUE","FALSE")</f>
        <v>photography</v>
      </c>
      <c r="R1588" t="str" cm="1">
        <f t="array" ref="R1588">_xlfn.IFS(N1588="food/small batch","small batch",N1588="food/restaurants","retaurants",N1588="food/food trucks","food trucks",N1588="theater/spaces","spaces",N1588="theater/musical","musical",N1588="theater/plays","plays",N1588="technology/web","web",N1588="technology/space exploration","space exploration",N1588="technology/makerspaces","makerspaces",N1588="technology/hardware","hardware",N1588="technology/gadgets","gadgets",N1588="technology/wearables","wearables",N1588="film &amp; video/television","television",N1588="film &amp; video/animation","animation",N1588="film &amp; video/science fiction","science fiction",N1588="film &amp; video/documentary","documentary",N1588="film &amp; video/drama","drama",N1588="film &amp; video/shorts","shorts",N1588="games/video games","video games",N1588="games/tabletop games","tabletop games",N1588="games/mobile games","mobile games",N1588="journalism/audio","audio",N1588="photography/people","people",N1588="photography/photobooks","photobooks",N1588="photography/places","places",N1588="photography/nature","nature",N1588="music/electronic music","electronic music",N1588="music/rock","rock",N1588="music/indie rock","indie rock",N1588="music/faith","faith",N1588="publishing/children's books","children's books",N1588="publishing/art books","art books",N1588="publishing/fiction","fiction",N1588="publishing/translations","translations",N1588="music/pop","pop",N1588="music/classical music","classical music",N1588="publishing/nonfiction","nonfiction",N1588="publishing/radio &amp; podcasts","radio &amp; podcasts",N1588="music/world music","world music",N1588="music/metal","metal",N1588="music/jazz","jazz","TRUE","FALSE")</f>
        <v>places</v>
      </c>
      <c r="S1588" s="5">
        <f t="shared" si="98"/>
        <v>42069.104421296302</v>
      </c>
      <c r="T1588" s="5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96"/>
        <v>1.3333333333333334E-2</v>
      </c>
      <c r="P1589" s="24">
        <f t="shared" si="97"/>
        <v>1</v>
      </c>
      <c r="Q1589" t="str" cm="1">
        <f t="array" ref="Q1589">_xlfn.IFS(N1589="food/small batch","food",N1589="food/restaurants","food",N1589="food/food trucks","food",N1589="theater/spaces","theater",N1589="theater/musical","theater",N1589="theater/plays","theater",N1589="technology/web","technology",N1589="technology/space exploration","technology",N1589="technology/makerspaces","technology",N1589="technology/hardware","technology",N1589="technology/gadgets","technology",N1589="technology/wearables","technology",N1589="film &amp; video/television","film &amp; video",N1589="film &amp; video/animation","film &amp; video",N1589="film &amp; video/science fiction","film &amp; video",N1589="film &amp; video/documentary","film &amp; video",N1589="film &amp; video/drama","film &amp; video",N1589="film &amp; video/shorts","film &amp; video",N1589="games/video games","games",N1589="games/tabletop games","games",N1589="games/mobile games","games",N1589="journalism/audio","journalism",N1589="photography/people","photography",N1589="photography/photobooks","photography",N1589="photography/places","photography",N1589="photography/nature","photography",N1589="music/electronic music","music",N1589="music/rock","music",N1589="music/indie rock","music",N1589="music/faith","music",N1589="publishing/children's books","publishing",N1589="publishing/art books","publishing",N1589="publishing/fiction","publishing",N1589="publishing/translations","publishing",N1589="music/pop","music",N1589="music/classical music","music",N1589="publishing/nonfiction","publishing",N1589="publishing/radio &amp; podcasts","publishing",N1589="music/world music","music",N1589="music/metal","music",N1589="music/jazz","music","TRUE","FALSE")</f>
        <v>photography</v>
      </c>
      <c r="R1589" t="str" cm="1">
        <f t="array" ref="R1589">_xlfn.IFS(N1589="food/small batch","small batch",N1589="food/restaurants","retaurants",N1589="food/food trucks","food trucks",N1589="theater/spaces","spaces",N1589="theater/musical","musical",N1589="theater/plays","plays",N1589="technology/web","web",N1589="technology/space exploration","space exploration",N1589="technology/makerspaces","makerspaces",N1589="technology/hardware","hardware",N1589="technology/gadgets","gadgets",N1589="technology/wearables","wearables",N1589="film &amp; video/television","television",N1589="film &amp; video/animation","animation",N1589="film &amp; video/science fiction","science fiction",N1589="film &amp; video/documentary","documentary",N1589="film &amp; video/drama","drama",N1589="film &amp; video/shorts","shorts",N1589="games/video games","video games",N1589="games/tabletop games","tabletop games",N1589="games/mobile games","mobile games",N1589="journalism/audio","audio",N1589="photography/people","people",N1589="photography/photobooks","photobooks",N1589="photography/places","places",N1589="photography/nature","nature",N1589="music/electronic music","electronic music",N1589="music/rock","rock",N1589="music/indie rock","indie rock",N1589="music/faith","faith",N1589="publishing/children's books","children's books",N1589="publishing/art books","art books",N1589="publishing/fiction","fiction",N1589="publishing/translations","translations",N1589="music/pop","pop",N1589="music/classical music","classical music",N1589="publishing/nonfiction","nonfiction",N1589="publishing/radio &amp; podcasts","radio &amp; podcasts",N1589="music/world music","world music",N1589="music/metal","metal",N1589="music/jazz","jazz","TRUE","FALSE")</f>
        <v>places</v>
      </c>
      <c r="S1589" s="5">
        <f t="shared" si="98"/>
        <v>41956.950983796298</v>
      </c>
      <c r="T1589" s="5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96"/>
        <v>0</v>
      </c>
      <c r="P1590" s="24" t="e">
        <f t="shared" si="97"/>
        <v>#DIV/0!</v>
      </c>
      <c r="Q1590" t="str" cm="1">
        <f t="array" ref="Q1590">_xlfn.IFS(N1590="food/small batch","food",N1590="food/restaurants","food",N1590="food/food trucks","food",N1590="theater/spaces","theater",N1590="theater/musical","theater",N1590="theater/plays","theater",N1590="technology/web","technology",N1590="technology/space exploration","technology",N1590="technology/makerspaces","technology",N1590="technology/hardware","technology",N1590="technology/gadgets","technology",N1590="technology/wearables","technology",N1590="film &amp; video/television","film &amp; video",N1590="film &amp; video/animation","film &amp; video",N1590="film &amp; video/science fiction","film &amp; video",N1590="film &amp; video/documentary","film &amp; video",N1590="film &amp; video/drama","film &amp; video",N1590="film &amp; video/shorts","film &amp; video",N1590="games/video games","games",N1590="games/tabletop games","games",N1590="games/mobile games","games",N1590="journalism/audio","journalism",N1590="photography/people","photography",N1590="photography/photobooks","photography",N1590="photography/places","photography",N1590="photography/nature","photography",N1590="music/electronic music","music",N1590="music/rock","music",N1590="music/indie rock","music",N1590="music/faith","music",N1590="publishing/children's books","publishing",N1590="publishing/art books","publishing",N1590="publishing/fiction","publishing",N1590="publishing/translations","publishing",N1590="music/pop","music",N1590="music/classical music","music",N1590="publishing/nonfiction","publishing",N1590="publishing/radio &amp; podcasts","publishing",N1590="music/world music","music",N1590="music/metal","music",N1590="music/jazz","music","TRUE","FALSE")</f>
        <v>photography</v>
      </c>
      <c r="R1590" t="str" cm="1">
        <f t="array" ref="R1590">_xlfn.IFS(N1590="food/small batch","small batch",N1590="food/restaurants","retaurants",N1590="food/food trucks","food trucks",N1590="theater/spaces","spaces",N1590="theater/musical","musical",N1590="theater/plays","plays",N1590="technology/web","web",N1590="technology/space exploration","space exploration",N1590="technology/makerspaces","makerspaces",N1590="technology/hardware","hardware",N1590="technology/gadgets","gadgets",N1590="technology/wearables","wearables",N1590="film &amp; video/television","television",N1590="film &amp; video/animation","animation",N1590="film &amp; video/science fiction","science fiction",N1590="film &amp; video/documentary","documentary",N1590="film &amp; video/drama","drama",N1590="film &amp; video/shorts","shorts",N1590="games/video games","video games",N1590="games/tabletop games","tabletop games",N1590="games/mobile games","mobile games",N1590="journalism/audio","audio",N1590="photography/people","people",N1590="photography/photobooks","photobooks",N1590="photography/places","places",N1590="photography/nature","nature",N1590="music/electronic music","electronic music",N1590="music/rock","rock",N1590="music/indie rock","indie rock",N1590="music/faith","faith",N1590="publishing/children's books","children's books",N1590="publishing/art books","art books",N1590="publishing/fiction","fiction",N1590="publishing/translations","translations",N1590="music/pop","pop",N1590="music/classical music","classical music",N1590="publishing/nonfiction","nonfiction",N1590="publishing/radio &amp; podcasts","radio &amp; podcasts",N1590="music/world music","world music",N1590="music/metal","metal",N1590="music/jazz","jazz","TRUE","FALSE")</f>
        <v>places</v>
      </c>
      <c r="S1590" s="5">
        <f t="shared" si="98"/>
        <v>42005.24998842593</v>
      </c>
      <c r="T1590" s="5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96"/>
        <v>0</v>
      </c>
      <c r="P1591" s="24" t="e">
        <f t="shared" si="97"/>
        <v>#DIV/0!</v>
      </c>
      <c r="Q1591" t="str" cm="1">
        <f t="array" ref="Q1591">_xlfn.IFS(N1591="food/small batch","food",N1591="food/restaurants","food",N1591="food/food trucks","food",N1591="theater/spaces","theater",N1591="theater/musical","theater",N1591="theater/plays","theater",N1591="technology/web","technology",N1591="technology/space exploration","technology",N1591="technology/makerspaces","technology",N1591="technology/hardware","technology",N1591="technology/gadgets","technology",N1591="technology/wearables","technology",N1591="film &amp; video/television","film &amp; video",N1591="film &amp; video/animation","film &amp; video",N1591="film &amp; video/science fiction","film &amp; video",N1591="film &amp; video/documentary","film &amp; video",N1591="film &amp; video/drama","film &amp; video",N1591="film &amp; video/shorts","film &amp; video",N1591="games/video games","games",N1591="games/tabletop games","games",N1591="games/mobile games","games",N1591="journalism/audio","journalism",N1591="photography/people","photography",N1591="photography/photobooks","photography",N1591="photography/places","photography",N1591="photography/nature","photography",N1591="music/electronic music","music",N1591="music/rock","music",N1591="music/indie rock","music",N1591="music/faith","music",N1591="publishing/children's books","publishing",N1591="publishing/art books","publishing",N1591="publishing/fiction","publishing",N1591="publishing/translations","publishing",N1591="music/pop","music",N1591="music/classical music","music",N1591="publishing/nonfiction","publishing",N1591="publishing/radio &amp; podcasts","publishing",N1591="music/world music","music",N1591="music/metal","music",N1591="music/jazz","music","TRUE","FALSE")</f>
        <v>photography</v>
      </c>
      <c r="R1591" t="str" cm="1">
        <f t="array" ref="R1591">_xlfn.IFS(N1591="food/small batch","small batch",N1591="food/restaurants","retaurants",N1591="food/food trucks","food trucks",N1591="theater/spaces","spaces",N1591="theater/musical","musical",N1591="theater/plays","plays",N1591="technology/web","web",N1591="technology/space exploration","space exploration",N1591="technology/makerspaces","makerspaces",N1591="technology/hardware","hardware",N1591="technology/gadgets","gadgets",N1591="technology/wearables","wearables",N1591="film &amp; video/television","television",N1591="film &amp; video/animation","animation",N1591="film &amp; video/science fiction","science fiction",N1591="film &amp; video/documentary","documentary",N1591="film &amp; video/drama","drama",N1591="film &amp; video/shorts","shorts",N1591="games/video games","video games",N1591="games/tabletop games","tabletop games",N1591="games/mobile games","mobile games",N1591="journalism/audio","audio",N1591="photography/people","people",N1591="photography/photobooks","photobooks",N1591="photography/places","places",N1591="photography/nature","nature",N1591="music/electronic music","electronic music",N1591="music/rock","rock",N1591="music/indie rock","indie rock",N1591="music/faith","faith",N1591="publishing/children's books","children's books",N1591="publishing/art books","art books",N1591="publishing/fiction","fiction",N1591="publishing/translations","translations",N1591="music/pop","pop",N1591="music/classical music","classical music",N1591="publishing/nonfiction","nonfiction",N1591="publishing/radio &amp; podcasts","radio &amp; podcasts",N1591="music/world music","world music",N1591="music/metal","metal",N1591="music/jazz","jazz","TRUE","FALSE")</f>
        <v>places</v>
      </c>
      <c r="S1591" s="5">
        <f t="shared" si="98"/>
        <v>42256.984791666662</v>
      </c>
      <c r="T1591" s="5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96"/>
        <v>1.7000000000000002</v>
      </c>
      <c r="P1592" s="24">
        <f t="shared" si="97"/>
        <v>510</v>
      </c>
      <c r="Q1592" t="str" cm="1">
        <f t="array" ref="Q1592">_xlfn.IFS(N1592="food/small batch","food",N1592="food/restaurants","food",N1592="food/food trucks","food",N1592="theater/spaces","theater",N1592="theater/musical","theater",N1592="theater/plays","theater",N1592="technology/web","technology",N1592="technology/space exploration","technology",N1592="technology/makerspaces","technology",N1592="technology/hardware","technology",N1592="technology/gadgets","technology",N1592="technology/wearables","technology",N1592="film &amp; video/television","film &amp; video",N1592="film &amp; video/animation","film &amp; video",N1592="film &amp; video/science fiction","film &amp; video",N1592="film &amp; video/documentary","film &amp; video",N1592="film &amp; video/drama","film &amp; video",N1592="film &amp; video/shorts","film &amp; video",N1592="games/video games","games",N1592="games/tabletop games","games",N1592="games/mobile games","games",N1592="journalism/audio","journalism",N1592="photography/people","photography",N1592="photography/photobooks","photography",N1592="photography/places","photography",N1592="photography/nature","photography",N1592="music/electronic music","music",N1592="music/rock","music",N1592="music/indie rock","music",N1592="music/faith","music",N1592="publishing/children's books","publishing",N1592="publishing/art books","publishing",N1592="publishing/fiction","publishing",N1592="publishing/translations","publishing",N1592="music/pop","music",N1592="music/classical music","music",N1592="publishing/nonfiction","publishing",N1592="publishing/radio &amp; podcasts","publishing",N1592="music/world music","music",N1592="music/metal","music",N1592="music/jazz","music","TRUE","FALSE")</f>
        <v>photography</v>
      </c>
      <c r="R1592" t="str" cm="1">
        <f t="array" ref="R1592">_xlfn.IFS(N1592="food/small batch","small batch",N1592="food/restaurants","retaurants",N1592="food/food trucks","food trucks",N1592="theater/spaces","spaces",N1592="theater/musical","musical",N1592="theater/plays","plays",N1592="technology/web","web",N1592="technology/space exploration","space exploration",N1592="technology/makerspaces","makerspaces",N1592="technology/hardware","hardware",N1592="technology/gadgets","gadgets",N1592="technology/wearables","wearables",N1592="film &amp; video/television","television",N1592="film &amp; video/animation","animation",N1592="film &amp; video/science fiction","science fiction",N1592="film &amp; video/documentary","documentary",N1592="film &amp; video/drama","drama",N1592="film &amp; video/shorts","shorts",N1592="games/video games","video games",N1592="games/tabletop games","tabletop games",N1592="games/mobile games","mobile games",N1592="journalism/audio","audio",N1592="photography/people","people",N1592="photography/photobooks","photobooks",N1592="photography/places","places",N1592="photography/nature","nature",N1592="music/electronic music","electronic music",N1592="music/rock","rock",N1592="music/indie rock","indie rock",N1592="music/faith","faith",N1592="publishing/children's books","children's books",N1592="publishing/art books","art books",N1592="publishing/fiction","fiction",N1592="publishing/translations","translations",N1592="music/pop","pop",N1592="music/classical music","classical music",N1592="publishing/nonfiction","nonfiction",N1592="publishing/radio &amp; podcasts","radio &amp; podcasts",N1592="music/world music","world music",N1592="music/metal","metal",N1592="music/jazz","jazz","TRUE","FALSE")</f>
        <v>places</v>
      </c>
      <c r="S1592" s="5">
        <f t="shared" si="98"/>
        <v>42240.857222222221</v>
      </c>
      <c r="T1592" s="5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96"/>
        <v>29.228571428571428</v>
      </c>
      <c r="P1593" s="24">
        <f t="shared" si="97"/>
        <v>44.478260869565219</v>
      </c>
      <c r="Q1593" t="str" cm="1">
        <f t="array" ref="Q1593">_xlfn.IFS(N1593="food/small batch","food",N1593="food/restaurants","food",N1593="food/food trucks","food",N1593="theater/spaces","theater",N1593="theater/musical","theater",N1593="theater/plays","theater",N1593="technology/web","technology",N1593="technology/space exploration","technology",N1593="technology/makerspaces","technology",N1593="technology/hardware","technology",N1593="technology/gadgets","technology",N1593="technology/wearables","technology",N1593="film &amp; video/television","film &amp; video",N1593="film &amp; video/animation","film &amp; video",N1593="film &amp; video/science fiction","film &amp; video",N1593="film &amp; video/documentary","film &amp; video",N1593="film &amp; video/drama","film &amp; video",N1593="film &amp; video/shorts","film &amp; video",N1593="games/video games","games",N1593="games/tabletop games","games",N1593="games/mobile games","games",N1593="journalism/audio","journalism",N1593="photography/people","photography",N1593="photography/photobooks","photography",N1593="photography/places","photography",N1593="photography/nature","photography",N1593="music/electronic music","music",N1593="music/rock","music",N1593="music/indie rock","music",N1593="music/faith","music",N1593="publishing/children's books","publishing",N1593="publishing/art books","publishing",N1593="publishing/fiction","publishing",N1593="publishing/translations","publishing",N1593="music/pop","music",N1593="music/classical music","music",N1593="publishing/nonfiction","publishing",N1593="publishing/radio &amp; podcasts","publishing",N1593="music/world music","music",N1593="music/metal","music",N1593="music/jazz","music","TRUE","FALSE")</f>
        <v>photography</v>
      </c>
      <c r="R1593" t="str" cm="1">
        <f t="array" ref="R1593">_xlfn.IFS(N1593="food/small batch","small batch",N1593="food/restaurants","retaurants",N1593="food/food trucks","food trucks",N1593="theater/spaces","spaces",N1593="theater/musical","musical",N1593="theater/plays","plays",N1593="technology/web","web",N1593="technology/space exploration","space exploration",N1593="technology/makerspaces","makerspaces",N1593="technology/hardware","hardware",N1593="technology/gadgets","gadgets",N1593="technology/wearables","wearables",N1593="film &amp; video/television","television",N1593="film &amp; video/animation","animation",N1593="film &amp; video/science fiction","science fiction",N1593="film &amp; video/documentary","documentary",N1593="film &amp; video/drama","drama",N1593="film &amp; video/shorts","shorts",N1593="games/video games","video games",N1593="games/tabletop games","tabletop games",N1593="games/mobile games","mobile games",N1593="journalism/audio","audio",N1593="photography/people","people",N1593="photography/photobooks","photobooks",N1593="photography/places","places",N1593="photography/nature","nature",N1593="music/electronic music","electronic music",N1593="music/rock","rock",N1593="music/indie rock","indie rock",N1593="music/faith","faith",N1593="publishing/children's books","children's books",N1593="publishing/art books","art books",N1593="publishing/fiction","fiction",N1593="publishing/translations","translations",N1593="music/pop","pop",N1593="music/classical music","classical music",N1593="publishing/nonfiction","nonfiction",N1593="publishing/radio &amp; podcasts","radio &amp; podcasts",N1593="music/world music","world music",N1593="music/metal","metal",N1593="music/jazz","jazz","TRUE","FALSE")</f>
        <v>places</v>
      </c>
      <c r="S1593" s="5">
        <f t="shared" si="98"/>
        <v>42433.726168981477</v>
      </c>
      <c r="T1593" s="5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96"/>
        <v>0</v>
      </c>
      <c r="P1594" s="24" t="e">
        <f t="shared" si="97"/>
        <v>#DIV/0!</v>
      </c>
      <c r="Q1594" t="str" cm="1">
        <f t="array" ref="Q1594">_xlfn.IFS(N1594="food/small batch","food",N1594="food/restaurants","food",N1594="food/food trucks","food",N1594="theater/spaces","theater",N1594="theater/musical","theater",N1594="theater/plays","theater",N1594="technology/web","technology",N1594="technology/space exploration","technology",N1594="technology/makerspaces","technology",N1594="technology/hardware","technology",N1594="technology/gadgets","technology",N1594="technology/wearables","technology",N1594="film &amp; video/television","film &amp; video",N1594="film &amp; video/animation","film &amp; video",N1594="film &amp; video/science fiction","film &amp; video",N1594="film &amp; video/documentary","film &amp; video",N1594="film &amp; video/drama","film &amp; video",N1594="film &amp; video/shorts","film &amp; video",N1594="games/video games","games",N1594="games/tabletop games","games",N1594="games/mobile games","games",N1594="journalism/audio","journalism",N1594="photography/people","photography",N1594="photography/photobooks","photography",N1594="photography/places","photography",N1594="photography/nature","photography",N1594="music/electronic music","music",N1594="music/rock","music",N1594="music/indie rock","music",N1594="music/faith","music",N1594="publishing/children's books","publishing",N1594="publishing/art books","publishing",N1594="publishing/fiction","publishing",N1594="publishing/translations","publishing",N1594="music/pop","music",N1594="music/classical music","music",N1594="publishing/nonfiction","publishing",N1594="publishing/radio &amp; podcasts","publishing",N1594="music/world music","music",N1594="music/metal","music",N1594="music/jazz","music","TRUE","FALSE")</f>
        <v>photography</v>
      </c>
      <c r="R1594" t="str" cm="1">
        <f t="array" ref="R1594">_xlfn.IFS(N1594="food/small batch","small batch",N1594="food/restaurants","retaurants",N1594="food/food trucks","food trucks",N1594="theater/spaces","spaces",N1594="theater/musical","musical",N1594="theater/plays","plays",N1594="technology/web","web",N1594="technology/space exploration","space exploration",N1594="technology/makerspaces","makerspaces",N1594="technology/hardware","hardware",N1594="technology/gadgets","gadgets",N1594="technology/wearables","wearables",N1594="film &amp; video/television","television",N1594="film &amp; video/animation","animation",N1594="film &amp; video/science fiction","science fiction",N1594="film &amp; video/documentary","documentary",N1594="film &amp; video/drama","drama",N1594="film &amp; video/shorts","shorts",N1594="games/video games","video games",N1594="games/tabletop games","tabletop games",N1594="games/mobile games","mobile games",N1594="journalism/audio","audio",N1594="photography/people","people",N1594="photography/photobooks","photobooks",N1594="photography/places","places",N1594="photography/nature","nature",N1594="music/electronic music","electronic music",N1594="music/rock","rock",N1594="music/indie rock","indie rock",N1594="music/faith","faith",N1594="publishing/children's books","children's books",N1594="publishing/art books","art books",N1594="publishing/fiction","fiction",N1594="publishing/translations","translations",N1594="music/pop","pop",N1594="music/classical music","classical music",N1594="publishing/nonfiction","nonfiction",N1594="publishing/radio &amp; podcasts","radio &amp; podcasts",N1594="music/world music","world music",N1594="music/metal","metal",N1594="music/jazz","jazz","TRUE","FALSE")</f>
        <v>places</v>
      </c>
      <c r="S1594" s="5">
        <f t="shared" si="98"/>
        <v>42046.072743055556</v>
      </c>
      <c r="T1594" s="5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96"/>
        <v>1.3636363636363637E-2</v>
      </c>
      <c r="P1595" s="24">
        <f t="shared" si="97"/>
        <v>1</v>
      </c>
      <c r="Q1595" t="str" cm="1">
        <f t="array" ref="Q1595">_xlfn.IFS(N1595="food/small batch","food",N1595="food/restaurants","food",N1595="food/food trucks","food",N1595="theater/spaces","theater",N1595="theater/musical","theater",N1595="theater/plays","theater",N1595="technology/web","technology",N1595="technology/space exploration","technology",N1595="technology/makerspaces","technology",N1595="technology/hardware","technology",N1595="technology/gadgets","technology",N1595="technology/wearables","technology",N1595="film &amp; video/television","film &amp; video",N1595="film &amp; video/animation","film &amp; video",N1595="film &amp; video/science fiction","film &amp; video",N1595="film &amp; video/documentary","film &amp; video",N1595="film &amp; video/drama","film &amp; video",N1595="film &amp; video/shorts","film &amp; video",N1595="games/video games","games",N1595="games/tabletop games","games",N1595="games/mobile games","games",N1595="journalism/audio","journalism",N1595="photography/people","photography",N1595="photography/photobooks","photography",N1595="photography/places","photography",N1595="photography/nature","photography",N1595="music/electronic music","music",N1595="music/rock","music",N1595="music/indie rock","music",N1595="music/faith","music",N1595="publishing/children's books","publishing",N1595="publishing/art books","publishing",N1595="publishing/fiction","publishing",N1595="publishing/translations","publishing",N1595="music/pop","music",N1595="music/classical music","music",N1595="publishing/nonfiction","publishing",N1595="publishing/radio &amp; podcasts","publishing",N1595="music/world music","music",N1595="music/metal","music",N1595="music/jazz","music","TRUE","FALSE")</f>
        <v>photography</v>
      </c>
      <c r="R1595" t="str" cm="1">
        <f t="array" ref="R1595">_xlfn.IFS(N1595="food/small batch","small batch",N1595="food/restaurants","retaurants",N1595="food/food trucks","food trucks",N1595="theater/spaces","spaces",N1595="theater/musical","musical",N1595="theater/plays","plays",N1595="technology/web","web",N1595="technology/space exploration","space exploration",N1595="technology/makerspaces","makerspaces",N1595="technology/hardware","hardware",N1595="technology/gadgets","gadgets",N1595="technology/wearables","wearables",N1595="film &amp; video/television","television",N1595="film &amp; video/animation","animation",N1595="film &amp; video/science fiction","science fiction",N1595="film &amp; video/documentary","documentary",N1595="film &amp; video/drama","drama",N1595="film &amp; video/shorts","shorts",N1595="games/video games","video games",N1595="games/tabletop games","tabletop games",N1595="games/mobile games","mobile games",N1595="journalism/audio","audio",N1595="photography/people","people",N1595="photography/photobooks","photobooks",N1595="photography/places","places",N1595="photography/nature","nature",N1595="music/electronic music","electronic music",N1595="music/rock","rock",N1595="music/indie rock","indie rock",N1595="music/faith","faith",N1595="publishing/children's books","children's books",N1595="publishing/art books","art books",N1595="publishing/fiction","fiction",N1595="publishing/translations","translations",N1595="music/pop","pop",N1595="music/classical music","classical music",N1595="publishing/nonfiction","nonfiction",N1595="publishing/radio &amp; podcasts","radio &amp; podcasts",N1595="music/world music","world music",N1595="music/metal","metal",N1595="music/jazz","jazz","TRUE","FALSE")</f>
        <v>places</v>
      </c>
      <c r="S1595" s="5">
        <f t="shared" si="98"/>
        <v>42033.845543981486</v>
      </c>
      <c r="T1595" s="5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96"/>
        <v>20.5</v>
      </c>
      <c r="P1596" s="24">
        <f t="shared" si="97"/>
        <v>20.5</v>
      </c>
      <c r="Q1596" t="str" cm="1">
        <f t="array" ref="Q1596">_xlfn.IFS(N1596="food/small batch","food",N1596="food/restaurants","food",N1596="food/food trucks","food",N1596="theater/spaces","theater",N1596="theater/musical","theater",N1596="theater/plays","theater",N1596="technology/web","technology",N1596="technology/space exploration","technology",N1596="technology/makerspaces","technology",N1596="technology/hardware","technology",N1596="technology/gadgets","technology",N1596="technology/wearables","technology",N1596="film &amp; video/television","film &amp; video",N1596="film &amp; video/animation","film &amp; video",N1596="film &amp; video/science fiction","film &amp; video",N1596="film &amp; video/documentary","film &amp; video",N1596="film &amp; video/drama","film &amp; video",N1596="film &amp; video/shorts","film &amp; video",N1596="games/video games","games",N1596="games/tabletop games","games",N1596="games/mobile games","games",N1596="journalism/audio","journalism",N1596="photography/people","photography",N1596="photography/photobooks","photography",N1596="photography/places","photography",N1596="photography/nature","photography",N1596="music/electronic music","music",N1596="music/rock","music",N1596="music/indie rock","music",N1596="music/faith","music",N1596="publishing/children's books","publishing",N1596="publishing/art books","publishing",N1596="publishing/fiction","publishing",N1596="publishing/translations","publishing",N1596="music/pop","music",N1596="music/classical music","music",N1596="publishing/nonfiction","publishing",N1596="publishing/radio &amp; podcasts","publishing",N1596="music/world music","music",N1596="music/metal","music",N1596="music/jazz","music","TRUE","FALSE")</f>
        <v>photography</v>
      </c>
      <c r="R1596" t="str" cm="1">
        <f t="array" ref="R1596">_xlfn.IFS(N1596="food/small batch","small batch",N1596="food/restaurants","retaurants",N1596="food/food trucks","food trucks",N1596="theater/spaces","spaces",N1596="theater/musical","musical",N1596="theater/plays","plays",N1596="technology/web","web",N1596="technology/space exploration","space exploration",N1596="technology/makerspaces","makerspaces",N1596="technology/hardware","hardware",N1596="technology/gadgets","gadgets",N1596="technology/wearables","wearables",N1596="film &amp; video/television","television",N1596="film &amp; video/animation","animation",N1596="film &amp; video/science fiction","science fiction",N1596="film &amp; video/documentary","documentary",N1596="film &amp; video/drama","drama",N1596="film &amp; video/shorts","shorts",N1596="games/video games","video games",N1596="games/tabletop games","tabletop games",N1596="games/mobile games","mobile games",N1596="journalism/audio","audio",N1596="photography/people","people",N1596="photography/photobooks","photobooks",N1596="photography/places","places",N1596="photography/nature","nature",N1596="music/electronic music","electronic music",N1596="music/rock","rock",N1596="music/indie rock","indie rock",N1596="music/faith","faith",N1596="publishing/children's books","children's books",N1596="publishing/art books","art books",N1596="publishing/fiction","fiction",N1596="publishing/translations","translations",N1596="music/pop","pop",N1596="music/classical music","classical music",N1596="publishing/nonfiction","nonfiction",N1596="publishing/radio &amp; podcasts","radio &amp; podcasts",N1596="music/world music","world music",N1596="music/metal","metal",N1596="music/jazz","jazz","TRUE","FALSE")</f>
        <v>places</v>
      </c>
      <c r="S1596" s="5">
        <f t="shared" si="98"/>
        <v>42445.712754629625</v>
      </c>
      <c r="T1596" s="5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96"/>
        <v>0.27999999999999997</v>
      </c>
      <c r="P1597" s="24">
        <f t="shared" si="97"/>
        <v>40</v>
      </c>
      <c r="Q1597" t="str" cm="1">
        <f t="array" ref="Q1597">_xlfn.IFS(N1597="food/small batch","food",N1597="food/restaurants","food",N1597="food/food trucks","food",N1597="theater/spaces","theater",N1597="theater/musical","theater",N1597="theater/plays","theater",N1597="technology/web","technology",N1597="technology/space exploration","technology",N1597="technology/makerspaces","technology",N1597="technology/hardware","technology",N1597="technology/gadgets","technology",N1597="technology/wearables","technology",N1597="film &amp; video/television","film &amp; video",N1597="film &amp; video/animation","film &amp; video",N1597="film &amp; video/science fiction","film &amp; video",N1597="film &amp; video/documentary","film &amp; video",N1597="film &amp; video/drama","film &amp; video",N1597="film &amp; video/shorts","film &amp; video",N1597="games/video games","games",N1597="games/tabletop games","games",N1597="games/mobile games","games",N1597="journalism/audio","journalism",N1597="photography/people","photography",N1597="photography/photobooks","photography",N1597="photography/places","photography",N1597="photography/nature","photography",N1597="music/electronic music","music",N1597="music/rock","music",N1597="music/indie rock","music",N1597="music/faith","music",N1597="publishing/children's books","publishing",N1597="publishing/art books","publishing",N1597="publishing/fiction","publishing",N1597="publishing/translations","publishing",N1597="music/pop","music",N1597="music/classical music","music",N1597="publishing/nonfiction","publishing",N1597="publishing/radio &amp; podcasts","publishing",N1597="music/world music","music",N1597="music/metal","music",N1597="music/jazz","music","TRUE","FALSE")</f>
        <v>photography</v>
      </c>
      <c r="R1597" t="str" cm="1">
        <f t="array" ref="R1597">_xlfn.IFS(N1597="food/small batch","small batch",N1597="food/restaurants","retaurants",N1597="food/food trucks","food trucks",N1597="theater/spaces","spaces",N1597="theater/musical","musical",N1597="theater/plays","plays",N1597="technology/web","web",N1597="technology/space exploration","space exploration",N1597="technology/makerspaces","makerspaces",N1597="technology/hardware","hardware",N1597="technology/gadgets","gadgets",N1597="technology/wearables","wearables",N1597="film &amp; video/television","television",N1597="film &amp; video/animation","animation",N1597="film &amp; video/science fiction","science fiction",N1597="film &amp; video/documentary","documentary",N1597="film &amp; video/drama","drama",N1597="film &amp; video/shorts","shorts",N1597="games/video games","video games",N1597="games/tabletop games","tabletop games",N1597="games/mobile games","mobile games",N1597="journalism/audio","audio",N1597="photography/people","people",N1597="photography/photobooks","photobooks",N1597="photography/places","places",N1597="photography/nature","nature",N1597="music/electronic music","electronic music",N1597="music/rock","rock",N1597="music/indie rock","indie rock",N1597="music/faith","faith",N1597="publishing/children's books","children's books",N1597="publishing/art books","art books",N1597="publishing/fiction","fiction",N1597="publishing/translations","translations",N1597="music/pop","pop",N1597="music/classical music","classical music",N1597="publishing/nonfiction","nonfiction",N1597="publishing/radio &amp; podcasts","radio &amp; podcasts",N1597="music/world music","world music",N1597="music/metal","metal",N1597="music/jazz","jazz","TRUE","FALSE")</f>
        <v>places</v>
      </c>
      <c r="S1597" s="5">
        <f t="shared" si="98"/>
        <v>41780.050092592595</v>
      </c>
      <c r="T1597" s="5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96"/>
        <v>2.3076923076923079</v>
      </c>
      <c r="P1598" s="24">
        <f t="shared" si="97"/>
        <v>25</v>
      </c>
      <c r="Q1598" t="str" cm="1">
        <f t="array" ref="Q1598">_xlfn.IFS(N1598="food/small batch","food",N1598="food/restaurants","food",N1598="food/food trucks","food",N1598="theater/spaces","theater",N1598="theater/musical","theater",N1598="theater/plays","theater",N1598="technology/web","technology",N1598="technology/space exploration","technology",N1598="technology/makerspaces","technology",N1598="technology/hardware","technology",N1598="technology/gadgets","technology",N1598="technology/wearables","technology",N1598="film &amp; video/television","film &amp; video",N1598="film &amp; video/animation","film &amp; video",N1598="film &amp; video/science fiction","film &amp; video",N1598="film &amp; video/documentary","film &amp; video",N1598="film &amp; video/drama","film &amp; video",N1598="film &amp; video/shorts","film &amp; video",N1598="games/video games","games",N1598="games/tabletop games","games",N1598="games/mobile games","games",N1598="journalism/audio","journalism",N1598="photography/people","photography",N1598="photography/photobooks","photography",N1598="photography/places","photography",N1598="photography/nature","photography",N1598="music/electronic music","music",N1598="music/rock","music",N1598="music/indie rock","music",N1598="music/faith","music",N1598="publishing/children's books","publishing",N1598="publishing/art books","publishing",N1598="publishing/fiction","publishing",N1598="publishing/translations","publishing",N1598="music/pop","music",N1598="music/classical music","music",N1598="publishing/nonfiction","publishing",N1598="publishing/radio &amp; podcasts","publishing",N1598="music/world music","music",N1598="music/metal","music",N1598="music/jazz","music","TRUE","FALSE")</f>
        <v>photography</v>
      </c>
      <c r="R1598" t="str" cm="1">
        <f t="array" ref="R1598">_xlfn.IFS(N1598="food/small batch","small batch",N1598="food/restaurants","retaurants",N1598="food/food trucks","food trucks",N1598="theater/spaces","spaces",N1598="theater/musical","musical",N1598="theater/plays","plays",N1598="technology/web","web",N1598="technology/space exploration","space exploration",N1598="technology/makerspaces","makerspaces",N1598="technology/hardware","hardware",N1598="technology/gadgets","gadgets",N1598="technology/wearables","wearables",N1598="film &amp; video/television","television",N1598="film &amp; video/animation","animation",N1598="film &amp; video/science fiction","science fiction",N1598="film &amp; video/documentary","documentary",N1598="film &amp; video/drama","drama",N1598="film &amp; video/shorts","shorts",N1598="games/video games","video games",N1598="games/tabletop games","tabletop games",N1598="games/mobile games","mobile games",N1598="journalism/audio","audio",N1598="photography/people","people",N1598="photography/photobooks","photobooks",N1598="photography/places","places",N1598="photography/nature","nature",N1598="music/electronic music","electronic music",N1598="music/rock","rock",N1598="music/indie rock","indie rock",N1598="music/faith","faith",N1598="publishing/children's books","children's books",N1598="publishing/art books","art books",N1598="publishing/fiction","fiction",N1598="publishing/translations","translations",N1598="music/pop","pop",N1598="music/classical music","classical music",N1598="publishing/nonfiction","nonfiction",N1598="publishing/radio &amp; podcasts","radio &amp; podcasts",N1598="music/world music","world music",N1598="music/metal","metal",N1598="music/jazz","jazz","TRUE","FALSE")</f>
        <v>places</v>
      </c>
      <c r="S1598" s="5">
        <f t="shared" si="98"/>
        <v>41941.430196759262</v>
      </c>
      <c r="T1598" s="5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96"/>
        <v>0</v>
      </c>
      <c r="P1599" s="24" t="e">
        <f t="shared" si="97"/>
        <v>#DIV/0!</v>
      </c>
      <c r="Q1599" t="str" cm="1">
        <f t="array" ref="Q1599">_xlfn.IFS(N1599="food/small batch","food",N1599="food/restaurants","food",N1599="food/food trucks","food",N1599="theater/spaces","theater",N1599="theater/musical","theater",N1599="theater/plays","theater",N1599="technology/web","technology",N1599="technology/space exploration","technology",N1599="technology/makerspaces","technology",N1599="technology/hardware","technology",N1599="technology/gadgets","technology",N1599="technology/wearables","technology",N1599="film &amp; video/television","film &amp; video",N1599="film &amp; video/animation","film &amp; video",N1599="film &amp; video/science fiction","film &amp; video",N1599="film &amp; video/documentary","film &amp; video",N1599="film &amp; video/drama","film &amp; video",N1599="film &amp; video/shorts","film &amp; video",N1599="games/video games","games",N1599="games/tabletop games","games",N1599="games/mobile games","games",N1599="journalism/audio","journalism",N1599="photography/people","photography",N1599="photography/photobooks","photography",N1599="photography/places","photography",N1599="photography/nature","photography",N1599="music/electronic music","music",N1599="music/rock","music",N1599="music/indie rock","music",N1599="music/faith","music",N1599="publishing/children's books","publishing",N1599="publishing/art books","publishing",N1599="publishing/fiction","publishing",N1599="publishing/translations","publishing",N1599="music/pop","music",N1599="music/classical music","music",N1599="publishing/nonfiction","publishing",N1599="publishing/radio &amp; podcasts","publishing",N1599="music/world music","music",N1599="music/metal","music",N1599="music/jazz","music","TRUE","FALSE")</f>
        <v>photography</v>
      </c>
      <c r="R1599" t="str" cm="1">
        <f t="array" ref="R1599">_xlfn.IFS(N1599="food/small batch","small batch",N1599="food/restaurants","retaurants",N1599="food/food trucks","food trucks",N1599="theater/spaces","spaces",N1599="theater/musical","musical",N1599="theater/plays","plays",N1599="technology/web","web",N1599="technology/space exploration","space exploration",N1599="technology/makerspaces","makerspaces",N1599="technology/hardware","hardware",N1599="technology/gadgets","gadgets",N1599="technology/wearables","wearables",N1599="film &amp; video/television","television",N1599="film &amp; video/animation","animation",N1599="film &amp; video/science fiction","science fiction",N1599="film &amp; video/documentary","documentary",N1599="film &amp; video/drama","drama",N1599="film &amp; video/shorts","shorts",N1599="games/video games","video games",N1599="games/tabletop games","tabletop games",N1599="games/mobile games","mobile games",N1599="journalism/audio","audio",N1599="photography/people","people",N1599="photography/photobooks","photobooks",N1599="photography/places","places",N1599="photography/nature","nature",N1599="music/electronic music","electronic music",N1599="music/rock","rock",N1599="music/indie rock","indie rock",N1599="music/faith","faith",N1599="publishing/children's books","children's books",N1599="publishing/art books","art books",N1599="publishing/fiction","fiction",N1599="publishing/translations","translations",N1599="music/pop","pop",N1599="music/classical music","classical music",N1599="publishing/nonfiction","nonfiction",N1599="publishing/radio &amp; podcasts","radio &amp; podcasts",N1599="music/world music","world music",N1599="music/metal","metal",N1599="music/jazz","jazz","TRUE","FALSE")</f>
        <v>places</v>
      </c>
      <c r="S1599" s="5">
        <f t="shared" si="98"/>
        <v>42603.354131944448</v>
      </c>
      <c r="T1599" s="5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96"/>
        <v>0.125</v>
      </c>
      <c r="P1600" s="24">
        <f t="shared" si="97"/>
        <v>1</v>
      </c>
      <c r="Q1600" t="str" cm="1">
        <f t="array" ref="Q1600">_xlfn.IFS(N1600="food/small batch","food",N1600="food/restaurants","food",N1600="food/food trucks","food",N1600="theater/spaces","theater",N1600="theater/musical","theater",N1600="theater/plays","theater",N1600="technology/web","technology",N1600="technology/space exploration","technology",N1600="technology/makerspaces","technology",N1600="technology/hardware","technology",N1600="technology/gadgets","technology",N1600="technology/wearables","technology",N1600="film &amp; video/television","film &amp; video",N1600="film &amp; video/animation","film &amp; video",N1600="film &amp; video/science fiction","film &amp; video",N1600="film &amp; video/documentary","film &amp; video",N1600="film &amp; video/drama","film &amp; video",N1600="film &amp; video/shorts","film &amp; video",N1600="games/video games","games",N1600="games/tabletop games","games",N1600="games/mobile games","games",N1600="journalism/audio","journalism",N1600="photography/people","photography",N1600="photography/photobooks","photography",N1600="photography/places","photography",N1600="photography/nature","photography",N1600="music/electronic music","music",N1600="music/rock","music",N1600="music/indie rock","music",N1600="music/faith","music",N1600="publishing/children's books","publishing",N1600="publishing/art books","publishing",N1600="publishing/fiction","publishing",N1600="publishing/translations","publishing",N1600="music/pop","music",N1600="music/classical music","music",N1600="publishing/nonfiction","publishing",N1600="publishing/radio &amp; podcasts","publishing",N1600="music/world music","music",N1600="music/metal","music",N1600="music/jazz","music","TRUE","FALSE")</f>
        <v>photography</v>
      </c>
      <c r="R1600" t="str" cm="1">
        <f t="array" ref="R1600">_xlfn.IFS(N1600="food/small batch","small batch",N1600="food/restaurants","retaurants",N1600="food/food trucks","food trucks",N1600="theater/spaces","spaces",N1600="theater/musical","musical",N1600="theater/plays","plays",N1600="technology/web","web",N1600="technology/space exploration","space exploration",N1600="technology/makerspaces","makerspaces",N1600="technology/hardware","hardware",N1600="technology/gadgets","gadgets",N1600="technology/wearables","wearables",N1600="film &amp; video/television","television",N1600="film &amp; video/animation","animation",N1600="film &amp; video/science fiction","science fiction",N1600="film &amp; video/documentary","documentary",N1600="film &amp; video/drama","drama",N1600="film &amp; video/shorts","shorts",N1600="games/video games","video games",N1600="games/tabletop games","tabletop games",N1600="games/mobile games","mobile games",N1600="journalism/audio","audio",N1600="photography/people","people",N1600="photography/photobooks","photobooks",N1600="photography/places","places",N1600="photography/nature","nature",N1600="music/electronic music","electronic music",N1600="music/rock","rock",N1600="music/indie rock","indie rock",N1600="music/faith","faith",N1600="publishing/children's books","children's books",N1600="publishing/art books","art books",N1600="publishing/fiction","fiction",N1600="publishing/translations","translations",N1600="music/pop","pop",N1600="music/classical music","classical music",N1600="publishing/nonfiction","nonfiction",N1600="publishing/radio &amp; podcasts","radio &amp; podcasts",N1600="music/world music","world music",N1600="music/metal","metal",N1600="music/jazz","jazz","TRUE","FALSE")</f>
        <v>places</v>
      </c>
      <c r="S1600" s="5">
        <f t="shared" si="98"/>
        <v>42151.667337962965</v>
      </c>
      <c r="T1600" s="5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96"/>
        <v>0</v>
      </c>
      <c r="P1601" s="24" t="e">
        <f t="shared" si="97"/>
        <v>#DIV/0!</v>
      </c>
      <c r="Q1601" t="str" cm="1">
        <f t="array" ref="Q1601">_xlfn.IFS(N1601="food/small batch","food",N1601="food/restaurants","food",N1601="food/food trucks","food",N1601="theater/spaces","theater",N1601="theater/musical","theater",N1601="theater/plays","theater",N1601="technology/web","technology",N1601="technology/space exploration","technology",N1601="technology/makerspaces","technology",N1601="technology/hardware","technology",N1601="technology/gadgets","technology",N1601="technology/wearables","technology",N1601="film &amp; video/television","film &amp; video",N1601="film &amp; video/animation","film &amp; video",N1601="film &amp; video/science fiction","film &amp; video",N1601="film &amp; video/documentary","film &amp; video",N1601="film &amp; video/drama","film &amp; video",N1601="film &amp; video/shorts","film &amp; video",N1601="games/video games","games",N1601="games/tabletop games","games",N1601="games/mobile games","games",N1601="journalism/audio","journalism",N1601="photography/people","photography",N1601="photography/photobooks","photography",N1601="photography/places","photography",N1601="photography/nature","photography",N1601="music/electronic music","music",N1601="music/rock","music",N1601="music/indie rock","music",N1601="music/faith","music",N1601="publishing/children's books","publishing",N1601="publishing/art books","publishing",N1601="publishing/fiction","publishing",N1601="publishing/translations","publishing",N1601="music/pop","music",N1601="music/classical music","music",N1601="publishing/nonfiction","publishing",N1601="publishing/radio &amp; podcasts","publishing",N1601="music/world music","music",N1601="music/metal","music",N1601="music/jazz","music","TRUE","FALSE")</f>
        <v>photography</v>
      </c>
      <c r="R1601" t="str" cm="1">
        <f t="array" ref="R1601">_xlfn.IFS(N1601="food/small batch","small batch",N1601="food/restaurants","retaurants",N1601="food/food trucks","food trucks",N1601="theater/spaces","spaces",N1601="theater/musical","musical",N1601="theater/plays","plays",N1601="technology/web","web",N1601="technology/space exploration","space exploration",N1601="technology/makerspaces","makerspaces",N1601="technology/hardware","hardware",N1601="technology/gadgets","gadgets",N1601="technology/wearables","wearables",N1601="film &amp; video/television","television",N1601="film &amp; video/animation","animation",N1601="film &amp; video/science fiction","science fiction",N1601="film &amp; video/documentary","documentary",N1601="film &amp; video/drama","drama",N1601="film &amp; video/shorts","shorts",N1601="games/video games","video games",N1601="games/tabletop games","tabletop games",N1601="games/mobile games","mobile games",N1601="journalism/audio","audio",N1601="photography/people","people",N1601="photography/photobooks","photobooks",N1601="photography/places","places",N1601="photography/nature","nature",N1601="music/electronic music","electronic music",N1601="music/rock","rock",N1601="music/indie rock","indie rock",N1601="music/faith","faith",N1601="publishing/children's books","children's books",N1601="publishing/art books","art books",N1601="publishing/fiction","fiction",N1601="publishing/translations","translations",N1601="music/pop","pop",N1601="music/classical music","classical music",N1601="publishing/nonfiction","nonfiction",N1601="publishing/radio &amp; podcasts","radio &amp; podcasts",N1601="music/world music","world music",N1601="music/metal","metal",N1601="music/jazz","jazz","TRUE","FALSE")</f>
        <v>places</v>
      </c>
      <c r="S1601" s="5">
        <f t="shared" si="98"/>
        <v>42438.53907407407</v>
      </c>
      <c r="T1601" s="5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96"/>
        <v>7.3400000000000007</v>
      </c>
      <c r="P1602" s="24">
        <f t="shared" si="97"/>
        <v>40.777777777777779</v>
      </c>
      <c r="Q1602" t="str" cm="1">
        <f t="array" ref="Q1602">_xlfn.IFS(N1602="food/small batch","food",N1602="food/restaurants","food",N1602="food/food trucks","food",N1602="theater/spaces","theater",N1602="theater/musical","theater",N1602="theater/plays","theater",N1602="technology/web","technology",N1602="technology/space exploration","technology",N1602="technology/makerspaces","technology",N1602="technology/hardware","technology",N1602="technology/gadgets","technology",N1602="technology/wearables","technology",N1602="film &amp; video/television","film &amp; video",N1602="film &amp; video/animation","film &amp; video",N1602="film &amp; video/science fiction","film &amp; video",N1602="film &amp; video/documentary","film &amp; video",N1602="film &amp; video/drama","film &amp; video",N1602="film &amp; video/shorts","film &amp; video",N1602="games/video games","games",N1602="games/tabletop games","games",N1602="games/mobile games","games",N1602="journalism/audio","journalism",N1602="photography/people","photography",N1602="photography/photobooks","photography",N1602="photography/places","photography",N1602="photography/nature","photography",N1602="music/electronic music","music",N1602="music/rock","music",N1602="music/indie rock","music",N1602="music/faith","music",N1602="publishing/children's books","publishing",N1602="publishing/art books","publishing",N1602="publishing/fiction","publishing",N1602="publishing/translations","publishing",N1602="music/pop","music",N1602="music/classical music","music",N1602="publishing/nonfiction","publishing",N1602="publishing/radio &amp; podcasts","publishing",N1602="music/world music","music",N1602="music/metal","music",N1602="music/jazz","music","TRUE","FALSE")</f>
        <v>photography</v>
      </c>
      <c r="R1602" t="str" cm="1">
        <f t="array" ref="R1602">_xlfn.IFS(N1602="food/small batch","small batch",N1602="food/restaurants","retaurants",N1602="food/food trucks","food trucks",N1602="theater/spaces","spaces",N1602="theater/musical","musical",N1602="theater/plays","plays",N1602="technology/web","web",N1602="technology/space exploration","space exploration",N1602="technology/makerspaces","makerspaces",N1602="technology/hardware","hardware",N1602="technology/gadgets","gadgets",N1602="technology/wearables","wearables",N1602="film &amp; video/television","television",N1602="film &amp; video/animation","animation",N1602="film &amp; video/science fiction","science fiction",N1602="film &amp; video/documentary","documentary",N1602="film &amp; video/drama","drama",N1602="film &amp; video/shorts","shorts",N1602="games/video games","video games",N1602="games/tabletop games","tabletop games",N1602="games/mobile games","mobile games",N1602="journalism/audio","audio",N1602="photography/people","people",N1602="photography/photobooks","photobooks",N1602="photography/places","places",N1602="photography/nature","nature",N1602="music/electronic music","electronic music",N1602="music/rock","rock",N1602="music/indie rock","indie rock",N1602="music/faith","faith",N1602="publishing/children's books","children's books",N1602="publishing/art books","art books",N1602="publishing/fiction","fiction",N1602="publishing/translations","translations",N1602="music/pop","pop",N1602="music/classical music","classical music",N1602="publishing/nonfiction","nonfiction",N1602="publishing/radio &amp; podcasts","radio &amp; podcasts",N1602="music/world music","world music",N1602="music/metal","metal",N1602="music/jazz","jazz","TRUE","FALSE")</f>
        <v>places</v>
      </c>
      <c r="S1602" s="5">
        <f t="shared" si="98"/>
        <v>41791.057314814818</v>
      </c>
      <c r="T1602" s="5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ref="O1603:O1666" si="100">(E1603/D1603)*100</f>
        <v>108.2492</v>
      </c>
      <c r="P1603" s="24">
        <f t="shared" ref="P1603:P1666" si="101">E1603/L1603</f>
        <v>48.325535714285714</v>
      </c>
      <c r="Q1603" t="str" cm="1">
        <f t="array" ref="Q1603">_xlfn.IFS(N1603="food/small batch","food",N1603="food/restaurants","food",N1603="food/food trucks","food",N1603="theater/spaces","theater",N1603="theater/musical","theater",N1603="theater/plays","theater",N1603="technology/web","technology",N1603="technology/space exploration","technology",N1603="technology/makerspaces","technology",N1603="technology/hardware","technology",N1603="technology/gadgets","technology",N1603="technology/wearables","technology",N1603="film &amp; video/television","film &amp; video",N1603="film &amp; video/animation","film &amp; video",N1603="film &amp; video/science fiction","film &amp; video",N1603="film &amp; video/documentary","film &amp; video",N1603="film &amp; video/drama","film &amp; video",N1603="film &amp; video/shorts","film &amp; video",N1603="games/video games","games",N1603="games/tabletop games","games",N1603="games/mobile games","games",N1603="journalism/audio","journalism",N1603="photography/people","photography",N1603="photography/photobooks","photography",N1603="photography/places","photography",N1603="photography/nature","photography",N1603="music/electronic music","music",N1603="music/rock","music",N1603="music/indie rock","music",N1603="music/faith","music",N1603="publishing/children's books","publishing",N1603="publishing/art books","publishing",N1603="publishing/fiction","publishing",N1603="publishing/translations","publishing",N1603="music/pop","music",N1603="music/classical music","music",N1603="publishing/nonfiction","publishing",N1603="publishing/radio &amp; podcasts","publishing",N1603="music/world music","music",N1603="music/metal","music",N1603="music/jazz","music","TRUE","FALSE")</f>
        <v>music</v>
      </c>
      <c r="R1603" t="str" cm="1">
        <f t="array" ref="R1603">_xlfn.IFS(N1603="food/small batch","small batch",N1603="food/restaurants","retaurants",N1603="food/food trucks","food trucks",N1603="theater/spaces","spaces",N1603="theater/musical","musical",N1603="theater/plays","plays",N1603="technology/web","web",N1603="technology/space exploration","space exploration",N1603="technology/makerspaces","makerspaces",N1603="technology/hardware","hardware",N1603="technology/gadgets","gadgets",N1603="technology/wearables","wearables",N1603="film &amp; video/television","television",N1603="film &amp; video/animation","animation",N1603="film &amp; video/science fiction","science fiction",N1603="film &amp; video/documentary","documentary",N1603="film &amp; video/drama","drama",N1603="film &amp; video/shorts","shorts",N1603="games/video games","video games",N1603="games/tabletop games","tabletop games",N1603="games/mobile games","mobile games",N1603="journalism/audio","audio",N1603="photography/people","people",N1603="photography/photobooks","photobooks",N1603="photography/places","places",N1603="photography/nature","nature",N1603="music/electronic music","electronic music",N1603="music/rock","rock",N1603="music/indie rock","indie rock",N1603="music/faith","faith",N1603="publishing/children's books","children's books",N1603="publishing/art books","art books",N1603="publishing/fiction","fiction",N1603="publishing/translations","translations",N1603="music/pop","pop",N1603="music/classical music","classical music",N1603="publishing/nonfiction","nonfiction",N1603="publishing/radio &amp; podcasts","radio &amp; podcasts",N1603="music/world music","world music",N1603="music/metal","metal",N1603="music/jazz","jazz","TRUE","FALSE")</f>
        <v>rock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00"/>
        <v>100.16666666666667</v>
      </c>
      <c r="P1604" s="24">
        <f t="shared" si="101"/>
        <v>46.953125</v>
      </c>
      <c r="Q1604" t="str" cm="1">
        <f t="array" ref="Q1604">_xlfn.IFS(N1604="food/small batch","food",N1604="food/restaurants","food",N1604="food/food trucks","food",N1604="theater/spaces","theater",N1604="theater/musical","theater",N1604="theater/plays","theater",N1604="technology/web","technology",N1604="technology/space exploration","technology",N1604="technology/makerspaces","technology",N1604="technology/hardware","technology",N1604="technology/gadgets","technology",N1604="technology/wearables","technology",N1604="film &amp; video/television","film &amp; video",N1604="film &amp; video/animation","film &amp; video",N1604="film &amp; video/science fiction","film &amp; video",N1604="film &amp; video/documentary","film &amp; video",N1604="film &amp; video/drama","film &amp; video",N1604="film &amp; video/shorts","film &amp; video",N1604="games/video games","games",N1604="games/tabletop games","games",N1604="games/mobile games","games",N1604="journalism/audio","journalism",N1604="photography/people","photography",N1604="photography/photobooks","photography",N1604="photography/places","photography",N1604="photography/nature","photography",N1604="music/electronic music","music",N1604="music/rock","music",N1604="music/indie rock","music",N1604="music/faith","music",N1604="publishing/children's books","publishing",N1604="publishing/art books","publishing",N1604="publishing/fiction","publishing",N1604="publishing/translations","publishing",N1604="music/pop","music",N1604="music/classical music","music",N1604="publishing/nonfiction","publishing",N1604="publishing/radio &amp; podcasts","publishing",N1604="music/world music","music",N1604="music/metal","music",N1604="music/jazz","music","TRUE","FALSE")</f>
        <v>music</v>
      </c>
      <c r="R1604" t="str" cm="1">
        <f t="array" ref="R1604">_xlfn.IFS(N1604="food/small batch","small batch",N1604="food/restaurants","retaurants",N1604="food/food trucks","food trucks",N1604="theater/spaces","spaces",N1604="theater/musical","musical",N1604="theater/plays","plays",N1604="technology/web","web",N1604="technology/space exploration","space exploration",N1604="technology/makerspaces","makerspaces",N1604="technology/hardware","hardware",N1604="technology/gadgets","gadgets",N1604="technology/wearables","wearables",N1604="film &amp; video/television","television",N1604="film &amp; video/animation","animation",N1604="film &amp; video/science fiction","science fiction",N1604="film &amp; video/documentary","documentary",N1604="film &amp; video/drama","drama",N1604="film &amp; video/shorts","shorts",N1604="games/video games","video games",N1604="games/tabletop games","tabletop games",N1604="games/mobile games","mobile games",N1604="journalism/audio","audio",N1604="photography/people","people",N1604="photography/photobooks","photobooks",N1604="photography/places","places",N1604="photography/nature","nature",N1604="music/electronic music","electronic music",N1604="music/rock","rock",N1604="music/indie rock","indie rock",N1604="music/faith","faith",N1604="publishing/children's books","children's books",N1604="publishing/art books","art books",N1604="publishing/fiction","fiction",N1604="publishing/translations","translations",N1604="music/pop","pop",N1604="music/classical music","classical music",N1604="publishing/nonfiction","nonfiction",N1604="publishing/radio &amp; podcasts","radio &amp; podcasts",N1604="music/world music","world music",N1604="music/metal","metal",N1604="music/jazz","jazz","TRUE","FALSE")</f>
        <v>rock</v>
      </c>
      <c r="S1604" s="5">
        <f t="shared" si="102"/>
        <v>40788.297650462962</v>
      </c>
      <c r="T1604" s="5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si="100"/>
        <v>100.03299999999999</v>
      </c>
      <c r="P1605" s="24">
        <f t="shared" si="101"/>
        <v>66.688666666666663</v>
      </c>
      <c r="Q1605" t="str" cm="1">
        <f t="array" ref="Q1605">_xlfn.IFS(N1605="food/small batch","food",N1605="food/restaurants","food",N1605="food/food trucks","food",N1605="theater/spaces","theater",N1605="theater/musical","theater",N1605="theater/plays","theater",N1605="technology/web","technology",N1605="technology/space exploration","technology",N1605="technology/makerspaces","technology",N1605="technology/hardware","technology",N1605="technology/gadgets","technology",N1605="technology/wearables","technology",N1605="film &amp; video/television","film &amp; video",N1605="film &amp; video/animation","film &amp; video",N1605="film &amp; video/science fiction","film &amp; video",N1605="film &amp; video/documentary","film &amp; video",N1605="film &amp; video/drama","film &amp; video",N1605="film &amp; video/shorts","film &amp; video",N1605="games/video games","games",N1605="games/tabletop games","games",N1605="games/mobile games","games",N1605="journalism/audio","journalism",N1605="photography/people","photography",N1605="photography/photobooks","photography",N1605="photography/places","photography",N1605="photography/nature","photography",N1605="music/electronic music","music",N1605="music/rock","music",N1605="music/indie rock","music",N1605="music/faith","music",N1605="publishing/children's books","publishing",N1605="publishing/art books","publishing",N1605="publishing/fiction","publishing",N1605="publishing/translations","publishing",N1605="music/pop","music",N1605="music/classical music","music",N1605="publishing/nonfiction","publishing",N1605="publishing/radio &amp; podcasts","publishing",N1605="music/world music","music",N1605="music/metal","music",N1605="music/jazz","music","TRUE","FALSE")</f>
        <v>music</v>
      </c>
      <c r="R1605" t="str" cm="1">
        <f t="array" ref="R1605">_xlfn.IFS(N1605="food/small batch","small batch",N1605="food/restaurants","retaurants",N1605="food/food trucks","food trucks",N1605="theater/spaces","spaces",N1605="theater/musical","musical",N1605="theater/plays","plays",N1605="technology/web","web",N1605="technology/space exploration","space exploration",N1605="technology/makerspaces","makerspaces",N1605="technology/hardware","hardware",N1605="technology/gadgets","gadgets",N1605="technology/wearables","wearables",N1605="film &amp; video/television","television",N1605="film &amp; video/animation","animation",N1605="film &amp; video/science fiction","science fiction",N1605="film &amp; video/documentary","documentary",N1605="film &amp; video/drama","drama",N1605="film &amp; video/shorts","shorts",N1605="games/video games","video games",N1605="games/tabletop games","tabletop games",N1605="games/mobile games","mobile games",N1605="journalism/audio","audio",N1605="photography/people","people",N1605="photography/photobooks","photobooks",N1605="photography/places","places",N1605="photography/nature","nature",N1605="music/electronic music","electronic music",N1605="music/rock","rock",N1605="music/indie rock","indie rock",N1605="music/faith","faith",N1605="publishing/children's books","children's books",N1605="publishing/art books","art books",N1605="publishing/fiction","fiction",N1605="publishing/translations","translations",N1605="music/pop","pop",N1605="music/classical music","classical music",N1605="publishing/nonfiction","nonfiction",N1605="publishing/radio &amp; podcasts","radio &amp; podcasts",N1605="music/world music","world music",N1605="music/metal","metal",N1605="music/jazz","jazz","TRUE","FALSE")</f>
        <v>rock</v>
      </c>
      <c r="S1605" s="5">
        <f t="shared" si="102"/>
        <v>40876.169664351852</v>
      </c>
      <c r="T1605" s="5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00"/>
        <v>122.10714285714286</v>
      </c>
      <c r="P1606" s="24">
        <f t="shared" si="101"/>
        <v>48.842857142857142</v>
      </c>
      <c r="Q1606" t="str" cm="1">
        <f t="array" ref="Q1606">_xlfn.IFS(N1606="food/small batch","food",N1606="food/restaurants","food",N1606="food/food trucks","food",N1606="theater/spaces","theater",N1606="theater/musical","theater",N1606="theater/plays","theater",N1606="technology/web","technology",N1606="technology/space exploration","technology",N1606="technology/makerspaces","technology",N1606="technology/hardware","technology",N1606="technology/gadgets","technology",N1606="technology/wearables","technology",N1606="film &amp; video/television","film &amp; video",N1606="film &amp; video/animation","film &amp; video",N1606="film &amp; video/science fiction","film &amp; video",N1606="film &amp; video/documentary","film &amp; video",N1606="film &amp; video/drama","film &amp; video",N1606="film &amp; video/shorts","film &amp; video",N1606="games/video games","games",N1606="games/tabletop games","games",N1606="games/mobile games","games",N1606="journalism/audio","journalism",N1606="photography/people","photography",N1606="photography/photobooks","photography",N1606="photography/places","photography",N1606="photography/nature","photography",N1606="music/electronic music","music",N1606="music/rock","music",N1606="music/indie rock","music",N1606="music/faith","music",N1606="publishing/children's books","publishing",N1606="publishing/art books","publishing",N1606="publishing/fiction","publishing",N1606="publishing/translations","publishing",N1606="music/pop","music",N1606="music/classical music","music",N1606="publishing/nonfiction","publishing",N1606="publishing/radio &amp; podcasts","publishing",N1606="music/world music","music",N1606="music/metal","music",N1606="music/jazz","music","TRUE","FALSE")</f>
        <v>music</v>
      </c>
      <c r="R1606" t="str" cm="1">
        <f t="array" ref="R1606">_xlfn.IFS(N1606="food/small batch","small batch",N1606="food/restaurants","retaurants",N1606="food/food trucks","food trucks",N1606="theater/spaces","spaces",N1606="theater/musical","musical",N1606="theater/plays","plays",N1606="technology/web","web",N1606="technology/space exploration","space exploration",N1606="technology/makerspaces","makerspaces",N1606="technology/hardware","hardware",N1606="technology/gadgets","gadgets",N1606="technology/wearables","wearables",N1606="film &amp; video/television","television",N1606="film &amp; video/animation","animation",N1606="film &amp; video/science fiction","science fiction",N1606="film &amp; video/documentary","documentary",N1606="film &amp; video/drama","drama",N1606="film &amp; video/shorts","shorts",N1606="games/video games","video games",N1606="games/tabletop games","tabletop games",N1606="games/mobile games","mobile games",N1606="journalism/audio","audio",N1606="photography/people","people",N1606="photography/photobooks","photobooks",N1606="photography/places","places",N1606="photography/nature","nature",N1606="music/electronic music","electronic music",N1606="music/rock","rock",N1606="music/indie rock","indie rock",N1606="music/faith","faith",N1606="publishing/children's books","children's books",N1606="publishing/art books","art books",N1606="publishing/fiction","fiction",N1606="publishing/translations","translations",N1606="music/pop","pop",N1606="music/classical music","classical music",N1606="publishing/nonfiction","nonfiction",N1606="publishing/radio &amp; podcasts","radio &amp; podcasts",N1606="music/world music","world music",N1606="music/metal","metal",N1606="music/jazz","jazz","TRUE","FALSE")</f>
        <v>rock</v>
      </c>
      <c r="S1606" s="5">
        <f t="shared" si="102"/>
        <v>40945.845312500001</v>
      </c>
      <c r="T1606" s="5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00"/>
        <v>100.69333333333334</v>
      </c>
      <c r="P1607" s="24">
        <f t="shared" si="101"/>
        <v>137.30909090909091</v>
      </c>
      <c r="Q1607" t="str" cm="1">
        <f t="array" ref="Q1607">_xlfn.IFS(N1607="food/small batch","food",N1607="food/restaurants","food",N1607="food/food trucks","food",N1607="theater/spaces","theater",N1607="theater/musical","theater",N1607="theater/plays","theater",N1607="technology/web","technology",N1607="technology/space exploration","technology",N1607="technology/makerspaces","technology",N1607="technology/hardware","technology",N1607="technology/gadgets","technology",N1607="technology/wearables","technology",N1607="film &amp; video/television","film &amp; video",N1607="film &amp; video/animation","film &amp; video",N1607="film &amp; video/science fiction","film &amp; video",N1607="film &amp; video/documentary","film &amp; video",N1607="film &amp; video/drama","film &amp; video",N1607="film &amp; video/shorts","film &amp; video",N1607="games/video games","games",N1607="games/tabletop games","games",N1607="games/mobile games","games",N1607="journalism/audio","journalism",N1607="photography/people","photography",N1607="photography/photobooks","photography",N1607="photography/places","photography",N1607="photography/nature","photography",N1607="music/electronic music","music",N1607="music/rock","music",N1607="music/indie rock","music",N1607="music/faith","music",N1607="publishing/children's books","publishing",N1607="publishing/art books","publishing",N1607="publishing/fiction","publishing",N1607="publishing/translations","publishing",N1607="music/pop","music",N1607="music/classical music","music",N1607="publishing/nonfiction","publishing",N1607="publishing/radio &amp; podcasts","publishing",N1607="music/world music","music",N1607="music/metal","music",N1607="music/jazz","music","TRUE","FALSE")</f>
        <v>music</v>
      </c>
      <c r="R1607" t="str" cm="1">
        <f t="array" ref="R1607">_xlfn.IFS(N1607="food/small batch","small batch",N1607="food/restaurants","retaurants",N1607="food/food trucks","food trucks",N1607="theater/spaces","spaces",N1607="theater/musical","musical",N1607="theater/plays","plays",N1607="technology/web","web",N1607="technology/space exploration","space exploration",N1607="technology/makerspaces","makerspaces",N1607="technology/hardware","hardware",N1607="technology/gadgets","gadgets",N1607="technology/wearables","wearables",N1607="film &amp; video/television","television",N1607="film &amp; video/animation","animation",N1607="film &amp; video/science fiction","science fiction",N1607="film &amp; video/documentary","documentary",N1607="film &amp; video/drama","drama",N1607="film &amp; video/shorts","shorts",N1607="games/video games","video games",N1607="games/tabletop games","tabletop games",N1607="games/mobile games","mobile games",N1607="journalism/audio","audio",N1607="photography/people","people",N1607="photography/photobooks","photobooks",N1607="photography/places","places",N1607="photography/nature","nature",N1607="music/electronic music","electronic music",N1607="music/rock","rock",N1607="music/indie rock","indie rock",N1607="music/faith","faith",N1607="publishing/children's books","children's books",N1607="publishing/art books","art books",N1607="publishing/fiction","fiction",N1607="publishing/translations","translations",N1607="music/pop","pop",N1607="music/classical music","classical music",N1607="publishing/nonfiction","nonfiction",N1607="publishing/radio &amp; podcasts","radio &amp; podcasts",N1607="music/world music","world music",N1607="music/metal","metal",N1607="music/jazz","jazz","TRUE","FALSE")</f>
        <v>rock</v>
      </c>
      <c r="S1607" s="5">
        <f t="shared" si="102"/>
        <v>40747.012881944444</v>
      </c>
      <c r="T1607" s="5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00"/>
        <v>101.004125</v>
      </c>
      <c r="P1608" s="24">
        <f t="shared" si="101"/>
        <v>87.829673913043479</v>
      </c>
      <c r="Q1608" t="str" cm="1">
        <f t="array" ref="Q1608">_xlfn.IFS(N1608="food/small batch","food",N1608="food/restaurants","food",N1608="food/food trucks","food",N1608="theater/spaces","theater",N1608="theater/musical","theater",N1608="theater/plays","theater",N1608="technology/web","technology",N1608="technology/space exploration","technology",N1608="technology/makerspaces","technology",N1608="technology/hardware","technology",N1608="technology/gadgets","technology",N1608="technology/wearables","technology",N1608="film &amp; video/television","film &amp; video",N1608="film &amp; video/animation","film &amp; video",N1608="film &amp; video/science fiction","film &amp; video",N1608="film &amp; video/documentary","film &amp; video",N1608="film &amp; video/drama","film &amp; video",N1608="film &amp; video/shorts","film &amp; video",N1608="games/video games","games",N1608="games/tabletop games","games",N1608="games/mobile games","games",N1608="journalism/audio","journalism",N1608="photography/people","photography",N1608="photography/photobooks","photography",N1608="photography/places","photography",N1608="photography/nature","photography",N1608="music/electronic music","music",N1608="music/rock","music",N1608="music/indie rock","music",N1608="music/faith","music",N1608="publishing/children's books","publishing",N1608="publishing/art books","publishing",N1608="publishing/fiction","publishing",N1608="publishing/translations","publishing",N1608="music/pop","music",N1608="music/classical music","music",N1608="publishing/nonfiction","publishing",N1608="publishing/radio &amp; podcasts","publishing",N1608="music/world music","music",N1608="music/metal","music",N1608="music/jazz","music","TRUE","FALSE")</f>
        <v>music</v>
      </c>
      <c r="R1608" t="str" cm="1">
        <f t="array" ref="R1608">_xlfn.IFS(N1608="food/small batch","small batch",N1608="food/restaurants","retaurants",N1608="food/food trucks","food trucks",N1608="theater/spaces","spaces",N1608="theater/musical","musical",N1608="theater/plays","plays",N1608="technology/web","web",N1608="technology/space exploration","space exploration",N1608="technology/makerspaces","makerspaces",N1608="technology/hardware","hardware",N1608="technology/gadgets","gadgets",N1608="technology/wearables","wearables",N1608="film &amp; video/television","television",N1608="film &amp; video/animation","animation",N1608="film &amp; video/science fiction","science fiction",N1608="film &amp; video/documentary","documentary",N1608="film &amp; video/drama","drama",N1608="film &amp; video/shorts","shorts",N1608="games/video games","video games",N1608="games/tabletop games","tabletop games",N1608="games/mobile games","mobile games",N1608="journalism/audio","audio",N1608="photography/people","people",N1608="photography/photobooks","photobooks",N1608="photography/places","places",N1608="photography/nature","nature",N1608="music/electronic music","electronic music",N1608="music/rock","rock",N1608="music/indie rock","indie rock",N1608="music/faith","faith",N1608="publishing/children's books","children's books",N1608="publishing/art books","art books",N1608="publishing/fiction","fiction",N1608="publishing/translations","translations",N1608="music/pop","pop",N1608="music/classical music","classical music",N1608="publishing/nonfiction","nonfiction",N1608="publishing/radio &amp; podcasts","radio &amp; podcasts",N1608="music/world music","world music",N1608="music/metal","metal",N1608="music/jazz","jazz","TRUE","FALSE")</f>
        <v>rock</v>
      </c>
      <c r="S1608" s="5">
        <f t="shared" si="102"/>
        <v>40536.111550925925</v>
      </c>
      <c r="T1608" s="5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00"/>
        <v>145.11000000000001</v>
      </c>
      <c r="P1609" s="24">
        <f t="shared" si="101"/>
        <v>70.785365853658533</v>
      </c>
      <c r="Q1609" t="str" cm="1">
        <f t="array" ref="Q1609">_xlfn.IFS(N1609="food/small batch","food",N1609="food/restaurants","food",N1609="food/food trucks","food",N1609="theater/spaces","theater",N1609="theater/musical","theater",N1609="theater/plays","theater",N1609="technology/web","technology",N1609="technology/space exploration","technology",N1609="technology/makerspaces","technology",N1609="technology/hardware","technology",N1609="technology/gadgets","technology",N1609="technology/wearables","technology",N1609="film &amp; video/television","film &amp; video",N1609="film &amp; video/animation","film &amp; video",N1609="film &amp; video/science fiction","film &amp; video",N1609="film &amp; video/documentary","film &amp; video",N1609="film &amp; video/drama","film &amp; video",N1609="film &amp; video/shorts","film &amp; video",N1609="games/video games","games",N1609="games/tabletop games","games",N1609="games/mobile games","games",N1609="journalism/audio","journalism",N1609="photography/people","photography",N1609="photography/photobooks","photography",N1609="photography/places","photography",N1609="photography/nature","photography",N1609="music/electronic music","music",N1609="music/rock","music",N1609="music/indie rock","music",N1609="music/faith","music",N1609="publishing/children's books","publishing",N1609="publishing/art books","publishing",N1609="publishing/fiction","publishing",N1609="publishing/translations","publishing",N1609="music/pop","music",N1609="music/classical music","music",N1609="publishing/nonfiction","publishing",N1609="publishing/radio &amp; podcasts","publishing",N1609="music/world music","music",N1609="music/metal","music",N1609="music/jazz","music","TRUE","FALSE")</f>
        <v>music</v>
      </c>
      <c r="R1609" t="str" cm="1">
        <f t="array" ref="R1609">_xlfn.IFS(N1609="food/small batch","small batch",N1609="food/restaurants","retaurants",N1609="food/food trucks","food trucks",N1609="theater/spaces","spaces",N1609="theater/musical","musical",N1609="theater/plays","plays",N1609="technology/web","web",N1609="technology/space exploration","space exploration",N1609="technology/makerspaces","makerspaces",N1609="technology/hardware","hardware",N1609="technology/gadgets","gadgets",N1609="technology/wearables","wearables",N1609="film &amp; video/television","television",N1609="film &amp; video/animation","animation",N1609="film &amp; video/science fiction","science fiction",N1609="film &amp; video/documentary","documentary",N1609="film &amp; video/drama","drama",N1609="film &amp; video/shorts","shorts",N1609="games/video games","video games",N1609="games/tabletop games","tabletop games",N1609="games/mobile games","mobile games",N1609="journalism/audio","audio",N1609="photography/people","people",N1609="photography/photobooks","photobooks",N1609="photography/places","places",N1609="photography/nature","nature",N1609="music/electronic music","electronic music",N1609="music/rock","rock",N1609="music/indie rock","indie rock",N1609="music/faith","faith",N1609="publishing/children's books","children's books",N1609="publishing/art books","art books",N1609="publishing/fiction","fiction",N1609="publishing/translations","translations",N1609="music/pop","pop",N1609="music/classical music","classical music",N1609="publishing/nonfiction","nonfiction",N1609="publishing/radio &amp; podcasts","radio &amp; podcasts",N1609="music/world music","world music",N1609="music/metal","metal",N1609="music/jazz","jazz","TRUE","FALSE")</f>
        <v>rock</v>
      </c>
      <c r="S1609" s="5">
        <f t="shared" si="102"/>
        <v>41053.80846064815</v>
      </c>
      <c r="T1609" s="5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00"/>
        <v>101.25</v>
      </c>
      <c r="P1610" s="24">
        <f t="shared" si="101"/>
        <v>52.826086956521742</v>
      </c>
      <c r="Q1610" t="str" cm="1">
        <f t="array" ref="Q1610">_xlfn.IFS(N1610="food/small batch","food",N1610="food/restaurants","food",N1610="food/food trucks","food",N1610="theater/spaces","theater",N1610="theater/musical","theater",N1610="theater/plays","theater",N1610="technology/web","technology",N1610="technology/space exploration","technology",N1610="technology/makerspaces","technology",N1610="technology/hardware","technology",N1610="technology/gadgets","technology",N1610="technology/wearables","technology",N1610="film &amp; video/television","film &amp; video",N1610="film &amp; video/animation","film &amp; video",N1610="film &amp; video/science fiction","film &amp; video",N1610="film &amp; video/documentary","film &amp; video",N1610="film &amp; video/drama","film &amp; video",N1610="film &amp; video/shorts","film &amp; video",N1610="games/video games","games",N1610="games/tabletop games","games",N1610="games/mobile games","games",N1610="journalism/audio","journalism",N1610="photography/people","photography",N1610="photography/photobooks","photography",N1610="photography/places","photography",N1610="photography/nature","photography",N1610="music/electronic music","music",N1610="music/rock","music",N1610="music/indie rock","music",N1610="music/faith","music",N1610="publishing/children's books","publishing",N1610="publishing/art books","publishing",N1610="publishing/fiction","publishing",N1610="publishing/translations","publishing",N1610="music/pop","music",N1610="music/classical music","music",N1610="publishing/nonfiction","publishing",N1610="publishing/radio &amp; podcasts","publishing",N1610="music/world music","music",N1610="music/metal","music",N1610="music/jazz","music","TRUE","FALSE")</f>
        <v>music</v>
      </c>
      <c r="R1610" t="str" cm="1">
        <f t="array" ref="R1610">_xlfn.IFS(N1610="food/small batch","small batch",N1610="food/restaurants","retaurants",N1610="food/food trucks","food trucks",N1610="theater/spaces","spaces",N1610="theater/musical","musical",N1610="theater/plays","plays",N1610="technology/web","web",N1610="technology/space exploration","space exploration",N1610="technology/makerspaces","makerspaces",N1610="technology/hardware","hardware",N1610="technology/gadgets","gadgets",N1610="technology/wearables","wearables",N1610="film &amp; video/television","television",N1610="film &amp; video/animation","animation",N1610="film &amp; video/science fiction","science fiction",N1610="film &amp; video/documentary","documentary",N1610="film &amp; video/drama","drama",N1610="film &amp; video/shorts","shorts",N1610="games/video games","video games",N1610="games/tabletop games","tabletop games",N1610="games/mobile games","mobile games",N1610="journalism/audio","audio",N1610="photography/people","people",N1610="photography/photobooks","photobooks",N1610="photography/places","places",N1610="photography/nature","nature",N1610="music/electronic music","electronic music",N1610="music/rock","rock",N1610="music/indie rock","indie rock",N1610="music/faith","faith",N1610="publishing/children's books","children's books",N1610="publishing/art books","art books",N1610="publishing/fiction","fiction",N1610="publishing/translations","translations",N1610="music/pop","pop",N1610="music/classical music","classical music",N1610="publishing/nonfiction","nonfiction",N1610="publishing/radio &amp; podcasts","radio &amp; podcasts",N1610="music/world music","world music",N1610="music/metal","metal",N1610="music/jazz","jazz","TRUE","FALSE")</f>
        <v>rock</v>
      </c>
      <c r="S1610" s="5">
        <f t="shared" si="102"/>
        <v>41607.83085648148</v>
      </c>
      <c r="T1610" s="5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00"/>
        <v>118.33333333333333</v>
      </c>
      <c r="P1611" s="24">
        <f t="shared" si="101"/>
        <v>443.75</v>
      </c>
      <c r="Q1611" t="str" cm="1">
        <f t="array" ref="Q1611">_xlfn.IFS(N1611="food/small batch","food",N1611="food/restaurants","food",N1611="food/food trucks","food",N1611="theater/spaces","theater",N1611="theater/musical","theater",N1611="theater/plays","theater",N1611="technology/web","technology",N1611="technology/space exploration","technology",N1611="technology/makerspaces","technology",N1611="technology/hardware","technology",N1611="technology/gadgets","technology",N1611="technology/wearables","technology",N1611="film &amp; video/television","film &amp; video",N1611="film &amp; video/animation","film &amp; video",N1611="film &amp; video/science fiction","film &amp; video",N1611="film &amp; video/documentary","film &amp; video",N1611="film &amp; video/drama","film &amp; video",N1611="film &amp; video/shorts","film &amp; video",N1611="games/video games","games",N1611="games/tabletop games","games",N1611="games/mobile games","games",N1611="journalism/audio","journalism",N1611="photography/people","photography",N1611="photography/photobooks","photography",N1611="photography/places","photography",N1611="photography/nature","photography",N1611="music/electronic music","music",N1611="music/rock","music",N1611="music/indie rock","music",N1611="music/faith","music",N1611="publishing/children's books","publishing",N1611="publishing/art books","publishing",N1611="publishing/fiction","publishing",N1611="publishing/translations","publishing",N1611="music/pop","music",N1611="music/classical music","music",N1611="publishing/nonfiction","publishing",N1611="publishing/radio &amp; podcasts","publishing",N1611="music/world music","music",N1611="music/metal","music",N1611="music/jazz","music","TRUE","FALSE")</f>
        <v>music</v>
      </c>
      <c r="R1611" t="str" cm="1">
        <f t="array" ref="R1611">_xlfn.IFS(N1611="food/small batch","small batch",N1611="food/restaurants","retaurants",N1611="food/food trucks","food trucks",N1611="theater/spaces","spaces",N1611="theater/musical","musical",N1611="theater/plays","plays",N1611="technology/web","web",N1611="technology/space exploration","space exploration",N1611="technology/makerspaces","makerspaces",N1611="technology/hardware","hardware",N1611="technology/gadgets","gadgets",N1611="technology/wearables","wearables",N1611="film &amp; video/television","television",N1611="film &amp; video/animation","animation",N1611="film &amp; video/science fiction","science fiction",N1611="film &amp; video/documentary","documentary",N1611="film &amp; video/drama","drama",N1611="film &amp; video/shorts","shorts",N1611="games/video games","video games",N1611="games/tabletop games","tabletop games",N1611="games/mobile games","mobile games",N1611="journalism/audio","audio",N1611="photography/people","people",N1611="photography/photobooks","photobooks",N1611="photography/places","places",N1611="photography/nature","nature",N1611="music/electronic music","electronic music",N1611="music/rock","rock",N1611="music/indie rock","indie rock",N1611="music/faith","faith",N1611="publishing/children's books","children's books",N1611="publishing/art books","art books",N1611="publishing/fiction","fiction",N1611="publishing/translations","translations",N1611="music/pop","pop",N1611="music/classical music","classical music",N1611="publishing/nonfiction","nonfiction",N1611="publishing/radio &amp; podcasts","radio &amp; podcasts",N1611="music/world music","world music",N1611="music/metal","metal",N1611="music/jazz","jazz","TRUE","FALSE")</f>
        <v>rock</v>
      </c>
      <c r="S1611" s="5">
        <f t="shared" si="102"/>
        <v>40796.001261574071</v>
      </c>
      <c r="T1611" s="5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00"/>
        <v>271.85000000000002</v>
      </c>
      <c r="P1612" s="24">
        <f t="shared" si="101"/>
        <v>48.544642857142854</v>
      </c>
      <c r="Q1612" t="str" cm="1">
        <f t="array" ref="Q1612">_xlfn.IFS(N1612="food/small batch","food",N1612="food/restaurants","food",N1612="food/food trucks","food",N1612="theater/spaces","theater",N1612="theater/musical","theater",N1612="theater/plays","theater",N1612="technology/web","technology",N1612="technology/space exploration","technology",N1612="technology/makerspaces","technology",N1612="technology/hardware","technology",N1612="technology/gadgets","technology",N1612="technology/wearables","technology",N1612="film &amp; video/television","film &amp; video",N1612="film &amp; video/animation","film &amp; video",N1612="film &amp; video/science fiction","film &amp; video",N1612="film &amp; video/documentary","film &amp; video",N1612="film &amp; video/drama","film &amp; video",N1612="film &amp; video/shorts","film &amp; video",N1612="games/video games","games",N1612="games/tabletop games","games",N1612="games/mobile games","games",N1612="journalism/audio","journalism",N1612="photography/people","photography",N1612="photography/photobooks","photography",N1612="photography/places","photography",N1612="photography/nature","photography",N1612="music/electronic music","music",N1612="music/rock","music",N1612="music/indie rock","music",N1612="music/faith","music",N1612="publishing/children's books","publishing",N1612="publishing/art books","publishing",N1612="publishing/fiction","publishing",N1612="publishing/translations","publishing",N1612="music/pop","music",N1612="music/classical music","music",N1612="publishing/nonfiction","publishing",N1612="publishing/radio &amp; podcasts","publishing",N1612="music/world music","music",N1612="music/metal","music",N1612="music/jazz","music","TRUE","FALSE")</f>
        <v>music</v>
      </c>
      <c r="R1612" t="str" cm="1">
        <f t="array" ref="R1612">_xlfn.IFS(N1612="food/small batch","small batch",N1612="food/restaurants","retaurants",N1612="food/food trucks","food trucks",N1612="theater/spaces","spaces",N1612="theater/musical","musical",N1612="theater/plays","plays",N1612="technology/web","web",N1612="technology/space exploration","space exploration",N1612="technology/makerspaces","makerspaces",N1612="technology/hardware","hardware",N1612="technology/gadgets","gadgets",N1612="technology/wearables","wearables",N1612="film &amp; video/television","television",N1612="film &amp; video/animation","animation",N1612="film &amp; video/science fiction","science fiction",N1612="film &amp; video/documentary","documentary",N1612="film &amp; video/drama","drama",N1612="film &amp; video/shorts","shorts",N1612="games/video games","video games",N1612="games/tabletop games","tabletop games",N1612="games/mobile games","mobile games",N1612="journalism/audio","audio",N1612="photography/people","people",N1612="photography/photobooks","photobooks",N1612="photography/places","places",N1612="photography/nature","nature",N1612="music/electronic music","electronic music",N1612="music/rock","rock",N1612="music/indie rock","indie rock",N1612="music/faith","faith",N1612="publishing/children's books","children's books",N1612="publishing/art books","art books",N1612="publishing/fiction","fiction",N1612="publishing/translations","translations",N1612="music/pop","pop",N1612="music/classical music","classical music",N1612="publishing/nonfiction","nonfiction",N1612="publishing/radio &amp; podcasts","radio &amp; podcasts",N1612="music/world music","world music",N1612="music/metal","metal",N1612="music/jazz","jazz","TRUE","FALSE")</f>
        <v>rock</v>
      </c>
      <c r="S1612" s="5">
        <f t="shared" si="102"/>
        <v>41228.924884259257</v>
      </c>
      <c r="T1612" s="5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00"/>
        <v>125.125</v>
      </c>
      <c r="P1613" s="24">
        <f t="shared" si="101"/>
        <v>37.074074074074076</v>
      </c>
      <c r="Q1613" t="str" cm="1">
        <f t="array" ref="Q1613">_xlfn.IFS(N1613="food/small batch","food",N1613="food/restaurants","food",N1613="food/food trucks","food",N1613="theater/spaces","theater",N1613="theater/musical","theater",N1613="theater/plays","theater",N1613="technology/web","technology",N1613="technology/space exploration","technology",N1613="technology/makerspaces","technology",N1613="technology/hardware","technology",N1613="technology/gadgets","technology",N1613="technology/wearables","technology",N1613="film &amp; video/television","film &amp; video",N1613="film &amp; video/animation","film &amp; video",N1613="film &amp; video/science fiction","film &amp; video",N1613="film &amp; video/documentary","film &amp; video",N1613="film &amp; video/drama","film &amp; video",N1613="film &amp; video/shorts","film &amp; video",N1613="games/video games","games",N1613="games/tabletop games","games",N1613="games/mobile games","games",N1613="journalism/audio","journalism",N1613="photography/people","photography",N1613="photography/photobooks","photography",N1613="photography/places","photography",N1613="photography/nature","photography",N1613="music/electronic music","music",N1613="music/rock","music",N1613="music/indie rock","music",N1613="music/faith","music",N1613="publishing/children's books","publishing",N1613="publishing/art books","publishing",N1613="publishing/fiction","publishing",N1613="publishing/translations","publishing",N1613="music/pop","music",N1613="music/classical music","music",N1613="publishing/nonfiction","publishing",N1613="publishing/radio &amp; podcasts","publishing",N1613="music/world music","music",N1613="music/metal","music",N1613="music/jazz","music","TRUE","FALSE")</f>
        <v>music</v>
      </c>
      <c r="R1613" t="str" cm="1">
        <f t="array" ref="R1613">_xlfn.IFS(N1613="food/small batch","small batch",N1613="food/restaurants","retaurants",N1613="food/food trucks","food trucks",N1613="theater/spaces","spaces",N1613="theater/musical","musical",N1613="theater/plays","plays",N1613="technology/web","web",N1613="technology/space exploration","space exploration",N1613="technology/makerspaces","makerspaces",N1613="technology/hardware","hardware",N1613="technology/gadgets","gadgets",N1613="technology/wearables","wearables",N1613="film &amp; video/television","television",N1613="film &amp; video/animation","animation",N1613="film &amp; video/science fiction","science fiction",N1613="film &amp; video/documentary","documentary",N1613="film &amp; video/drama","drama",N1613="film &amp; video/shorts","shorts",N1613="games/video games","video games",N1613="games/tabletop games","tabletop games",N1613="games/mobile games","mobile games",N1613="journalism/audio","audio",N1613="photography/people","people",N1613="photography/photobooks","photobooks",N1613="photography/places","places",N1613="photography/nature","nature",N1613="music/electronic music","electronic music",N1613="music/rock","rock",N1613="music/indie rock","indie rock",N1613="music/faith","faith",N1613="publishing/children's books","children's books",N1613="publishing/art books","art books",N1613="publishing/fiction","fiction",N1613="publishing/translations","translations",N1613="music/pop","pop",N1613="music/classical music","classical music",N1613="publishing/nonfiction","nonfiction",N1613="publishing/radio &amp; podcasts","radio &amp; podcasts",N1613="music/world music","world music",N1613="music/metal","metal",N1613="music/jazz","jazz","TRUE","FALSE")</f>
        <v>rock</v>
      </c>
      <c r="S1613" s="5">
        <f t="shared" si="102"/>
        <v>41409.00037037037</v>
      </c>
      <c r="T1613" s="5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00"/>
        <v>110.00000000000001</v>
      </c>
      <c r="P1614" s="24">
        <f t="shared" si="101"/>
        <v>50</v>
      </c>
      <c r="Q1614" t="str" cm="1">
        <f t="array" ref="Q1614">_xlfn.IFS(N1614="food/small batch","food",N1614="food/restaurants","food",N1614="food/food trucks","food",N1614="theater/spaces","theater",N1614="theater/musical","theater",N1614="theater/plays","theater",N1614="technology/web","technology",N1614="technology/space exploration","technology",N1614="technology/makerspaces","technology",N1614="technology/hardware","technology",N1614="technology/gadgets","technology",N1614="technology/wearables","technology",N1614="film &amp; video/television","film &amp; video",N1614="film &amp; video/animation","film &amp; video",N1614="film &amp; video/science fiction","film &amp; video",N1614="film &amp; video/documentary","film &amp; video",N1614="film &amp; video/drama","film &amp; video",N1614="film &amp; video/shorts","film &amp; video",N1614="games/video games","games",N1614="games/tabletop games","games",N1614="games/mobile games","games",N1614="journalism/audio","journalism",N1614="photography/people","photography",N1614="photography/photobooks","photography",N1614="photography/places","photography",N1614="photography/nature","photography",N1614="music/electronic music","music",N1614="music/rock","music",N1614="music/indie rock","music",N1614="music/faith","music",N1614="publishing/children's books","publishing",N1614="publishing/art books","publishing",N1614="publishing/fiction","publishing",N1614="publishing/translations","publishing",N1614="music/pop","music",N1614="music/classical music","music",N1614="publishing/nonfiction","publishing",N1614="publishing/radio &amp; podcasts","publishing",N1614="music/world music","music",N1614="music/metal","music",N1614="music/jazz","music","TRUE","FALSE")</f>
        <v>music</v>
      </c>
      <c r="R1614" t="str" cm="1">
        <f t="array" ref="R1614">_xlfn.IFS(N1614="food/small batch","small batch",N1614="food/restaurants","retaurants",N1614="food/food trucks","food trucks",N1614="theater/spaces","spaces",N1614="theater/musical","musical",N1614="theater/plays","plays",N1614="technology/web","web",N1614="technology/space exploration","space exploration",N1614="technology/makerspaces","makerspaces",N1614="technology/hardware","hardware",N1614="technology/gadgets","gadgets",N1614="technology/wearables","wearables",N1614="film &amp; video/television","television",N1614="film &amp; video/animation","animation",N1614="film &amp; video/science fiction","science fiction",N1614="film &amp; video/documentary","documentary",N1614="film &amp; video/drama","drama",N1614="film &amp; video/shorts","shorts",N1614="games/video games","video games",N1614="games/tabletop games","tabletop games",N1614="games/mobile games","mobile games",N1614="journalism/audio","audio",N1614="photography/people","people",N1614="photography/photobooks","photobooks",N1614="photography/places","places",N1614="photography/nature","nature",N1614="music/electronic music","electronic music",N1614="music/rock","rock",N1614="music/indie rock","indie rock",N1614="music/faith","faith",N1614="publishing/children's books","children's books",N1614="publishing/art books","art books",N1614="publishing/fiction","fiction",N1614="publishing/translations","translations",N1614="music/pop","pop",N1614="music/classical music","classical music",N1614="publishing/nonfiction","nonfiction",N1614="publishing/radio &amp; podcasts","radio &amp; podcasts",N1614="music/world music","world music",N1614="music/metal","metal",N1614="music/jazz","jazz","TRUE","FALSE")</f>
        <v>rock</v>
      </c>
      <c r="S1614" s="5">
        <f t="shared" si="102"/>
        <v>41246.874814814815</v>
      </c>
      <c r="T1614" s="5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00"/>
        <v>101.49999999999999</v>
      </c>
      <c r="P1615" s="24">
        <f t="shared" si="101"/>
        <v>39.03846153846154</v>
      </c>
      <c r="Q1615" t="str" cm="1">
        <f t="array" ref="Q1615">_xlfn.IFS(N1615="food/small batch","food",N1615="food/restaurants","food",N1615="food/food trucks","food",N1615="theater/spaces","theater",N1615="theater/musical","theater",N1615="theater/plays","theater",N1615="technology/web","technology",N1615="technology/space exploration","technology",N1615="technology/makerspaces","technology",N1615="technology/hardware","technology",N1615="technology/gadgets","technology",N1615="technology/wearables","technology",N1615="film &amp; video/television","film &amp; video",N1615="film &amp; video/animation","film &amp; video",N1615="film &amp; video/science fiction","film &amp; video",N1615="film &amp; video/documentary","film &amp; video",N1615="film &amp; video/drama","film &amp; video",N1615="film &amp; video/shorts","film &amp; video",N1615="games/video games","games",N1615="games/tabletop games","games",N1615="games/mobile games","games",N1615="journalism/audio","journalism",N1615="photography/people","photography",N1615="photography/photobooks","photography",N1615="photography/places","photography",N1615="photography/nature","photography",N1615="music/electronic music","music",N1615="music/rock","music",N1615="music/indie rock","music",N1615="music/faith","music",N1615="publishing/children's books","publishing",N1615="publishing/art books","publishing",N1615="publishing/fiction","publishing",N1615="publishing/translations","publishing",N1615="music/pop","music",N1615="music/classical music","music",N1615="publishing/nonfiction","publishing",N1615="publishing/radio &amp; podcasts","publishing",N1615="music/world music","music",N1615="music/metal","music",N1615="music/jazz","music","TRUE","FALSE")</f>
        <v>music</v>
      </c>
      <c r="R1615" t="str" cm="1">
        <f t="array" ref="R1615">_xlfn.IFS(N1615="food/small batch","small batch",N1615="food/restaurants","retaurants",N1615="food/food trucks","food trucks",N1615="theater/spaces","spaces",N1615="theater/musical","musical",N1615="theater/plays","plays",N1615="technology/web","web",N1615="technology/space exploration","space exploration",N1615="technology/makerspaces","makerspaces",N1615="technology/hardware","hardware",N1615="technology/gadgets","gadgets",N1615="technology/wearables","wearables",N1615="film &amp; video/television","television",N1615="film &amp; video/animation","animation",N1615="film &amp; video/science fiction","science fiction",N1615="film &amp; video/documentary","documentary",N1615="film &amp; video/drama","drama",N1615="film &amp; video/shorts","shorts",N1615="games/video games","video games",N1615="games/tabletop games","tabletop games",N1615="games/mobile games","mobile games",N1615="journalism/audio","audio",N1615="photography/people","people",N1615="photography/photobooks","photobooks",N1615="photography/places","places",N1615="photography/nature","nature",N1615="music/electronic music","electronic music",N1615="music/rock","rock",N1615="music/indie rock","indie rock",N1615="music/faith","faith",N1615="publishing/children's books","children's books",N1615="publishing/art books","art books",N1615="publishing/fiction","fiction",N1615="publishing/translations","translations",N1615="music/pop","pop",N1615="music/classical music","classical music",N1615="publishing/nonfiction","nonfiction",N1615="publishing/radio &amp; podcasts","radio &amp; podcasts",N1615="music/world music","world music",N1615="music/metal","metal",N1615="music/jazz","jazz","TRUE","FALSE")</f>
        <v>rock</v>
      </c>
      <c r="S1615" s="5">
        <f t="shared" si="102"/>
        <v>41082.069467592592</v>
      </c>
      <c r="T1615" s="5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00"/>
        <v>102.69999999999999</v>
      </c>
      <c r="P1616" s="24">
        <f t="shared" si="101"/>
        <v>66.688311688311686</v>
      </c>
      <c r="Q1616" t="str" cm="1">
        <f t="array" ref="Q1616">_xlfn.IFS(N1616="food/small batch","food",N1616="food/restaurants","food",N1616="food/food trucks","food",N1616="theater/spaces","theater",N1616="theater/musical","theater",N1616="theater/plays","theater",N1616="technology/web","technology",N1616="technology/space exploration","technology",N1616="technology/makerspaces","technology",N1616="technology/hardware","technology",N1616="technology/gadgets","technology",N1616="technology/wearables","technology",N1616="film &amp; video/television","film &amp; video",N1616="film &amp; video/animation","film &amp; video",N1616="film &amp; video/science fiction","film &amp; video",N1616="film &amp; video/documentary","film &amp; video",N1616="film &amp; video/drama","film &amp; video",N1616="film &amp; video/shorts","film &amp; video",N1616="games/video games","games",N1616="games/tabletop games","games",N1616="games/mobile games","games",N1616="journalism/audio","journalism",N1616="photography/people","photography",N1616="photography/photobooks","photography",N1616="photography/places","photography",N1616="photography/nature","photography",N1616="music/electronic music","music",N1616="music/rock","music",N1616="music/indie rock","music",N1616="music/faith","music",N1616="publishing/children's books","publishing",N1616="publishing/art books","publishing",N1616="publishing/fiction","publishing",N1616="publishing/translations","publishing",N1616="music/pop","music",N1616="music/classical music","music",N1616="publishing/nonfiction","publishing",N1616="publishing/radio &amp; podcasts","publishing",N1616="music/world music","music",N1616="music/metal","music",N1616="music/jazz","music","TRUE","FALSE")</f>
        <v>music</v>
      </c>
      <c r="R1616" t="str" cm="1">
        <f t="array" ref="R1616">_xlfn.IFS(N1616="food/small batch","small batch",N1616="food/restaurants","retaurants",N1616="food/food trucks","food trucks",N1616="theater/spaces","spaces",N1616="theater/musical","musical",N1616="theater/plays","plays",N1616="technology/web","web",N1616="technology/space exploration","space exploration",N1616="technology/makerspaces","makerspaces",N1616="technology/hardware","hardware",N1616="technology/gadgets","gadgets",N1616="technology/wearables","wearables",N1616="film &amp; video/television","television",N1616="film &amp; video/animation","animation",N1616="film &amp; video/science fiction","science fiction",N1616="film &amp; video/documentary","documentary",N1616="film &amp; video/drama","drama",N1616="film &amp; video/shorts","shorts",N1616="games/video games","video games",N1616="games/tabletop games","tabletop games",N1616="games/mobile games","mobile games",N1616="journalism/audio","audio",N1616="photography/people","people",N1616="photography/photobooks","photobooks",N1616="photography/places","places",N1616="photography/nature","nature",N1616="music/electronic music","electronic music",N1616="music/rock","rock",N1616="music/indie rock","indie rock",N1616="music/faith","faith",N1616="publishing/children's books","children's books",N1616="publishing/art books","art books",N1616="publishing/fiction","fiction",N1616="publishing/translations","translations",N1616="music/pop","pop",N1616="music/classical music","classical music",N1616="publishing/nonfiction","nonfiction",N1616="publishing/radio &amp; podcasts","radio &amp; podcasts",N1616="music/world music","world music",N1616="music/metal","metal",N1616="music/jazz","jazz","TRUE","FALSE")</f>
        <v>rock</v>
      </c>
      <c r="S1616" s="5">
        <f t="shared" si="102"/>
        <v>41794.981122685182</v>
      </c>
      <c r="T1616" s="5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00"/>
        <v>114.12500000000001</v>
      </c>
      <c r="P1617" s="24">
        <f t="shared" si="101"/>
        <v>67.132352941176464</v>
      </c>
      <c r="Q1617" t="str" cm="1">
        <f t="array" ref="Q1617">_xlfn.IFS(N1617="food/small batch","food",N1617="food/restaurants","food",N1617="food/food trucks","food",N1617="theater/spaces","theater",N1617="theater/musical","theater",N1617="theater/plays","theater",N1617="technology/web","technology",N1617="technology/space exploration","technology",N1617="technology/makerspaces","technology",N1617="technology/hardware","technology",N1617="technology/gadgets","technology",N1617="technology/wearables","technology",N1617="film &amp; video/television","film &amp; video",N1617="film &amp; video/animation","film &amp; video",N1617="film &amp; video/science fiction","film &amp; video",N1617="film &amp; video/documentary","film &amp; video",N1617="film &amp; video/drama","film &amp; video",N1617="film &amp; video/shorts","film &amp; video",N1617="games/video games","games",N1617="games/tabletop games","games",N1617="games/mobile games","games",N1617="journalism/audio","journalism",N1617="photography/people","photography",N1617="photography/photobooks","photography",N1617="photography/places","photography",N1617="photography/nature","photography",N1617="music/electronic music","music",N1617="music/rock","music",N1617="music/indie rock","music",N1617="music/faith","music",N1617="publishing/children's books","publishing",N1617="publishing/art books","publishing",N1617="publishing/fiction","publishing",N1617="publishing/translations","publishing",N1617="music/pop","music",N1617="music/classical music","music",N1617="publishing/nonfiction","publishing",N1617="publishing/radio &amp; podcasts","publishing",N1617="music/world music","music",N1617="music/metal","music",N1617="music/jazz","music","TRUE","FALSE")</f>
        <v>music</v>
      </c>
      <c r="R1617" t="str" cm="1">
        <f t="array" ref="R1617">_xlfn.IFS(N1617="food/small batch","small batch",N1617="food/restaurants","retaurants",N1617="food/food trucks","food trucks",N1617="theater/spaces","spaces",N1617="theater/musical","musical",N1617="theater/plays","plays",N1617="technology/web","web",N1617="technology/space exploration","space exploration",N1617="technology/makerspaces","makerspaces",N1617="technology/hardware","hardware",N1617="technology/gadgets","gadgets",N1617="technology/wearables","wearables",N1617="film &amp; video/television","television",N1617="film &amp; video/animation","animation",N1617="film &amp; video/science fiction","science fiction",N1617="film &amp; video/documentary","documentary",N1617="film &amp; video/drama","drama",N1617="film &amp; video/shorts","shorts",N1617="games/video games","video games",N1617="games/tabletop games","tabletop games",N1617="games/mobile games","mobile games",N1617="journalism/audio","audio",N1617="photography/people","people",N1617="photography/photobooks","photobooks",N1617="photography/places","places",N1617="photography/nature","nature",N1617="music/electronic music","electronic music",N1617="music/rock","rock",N1617="music/indie rock","indie rock",N1617="music/faith","faith",N1617="publishing/children's books","children's books",N1617="publishing/art books","art books",N1617="publishing/fiction","fiction",N1617="publishing/translations","translations",N1617="music/pop","pop",N1617="music/classical music","classical music",N1617="publishing/nonfiction","nonfiction",N1617="publishing/radio &amp; podcasts","radio &amp; podcasts",N1617="music/world music","world music",N1617="music/metal","metal",N1617="music/jazz","jazz","TRUE","FALSE")</f>
        <v>rock</v>
      </c>
      <c r="S1617" s="5">
        <f t="shared" si="102"/>
        <v>40845.050879629627</v>
      </c>
      <c r="T1617" s="5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00"/>
        <v>104.2</v>
      </c>
      <c r="P1618" s="24">
        <f t="shared" si="101"/>
        <v>66.369426751592357</v>
      </c>
      <c r="Q1618" t="str" cm="1">
        <f t="array" ref="Q1618">_xlfn.IFS(N1618="food/small batch","food",N1618="food/restaurants","food",N1618="food/food trucks","food",N1618="theater/spaces","theater",N1618="theater/musical","theater",N1618="theater/plays","theater",N1618="technology/web","technology",N1618="technology/space exploration","technology",N1618="technology/makerspaces","technology",N1618="technology/hardware","technology",N1618="technology/gadgets","technology",N1618="technology/wearables","technology",N1618="film &amp; video/television","film &amp; video",N1618="film &amp; video/animation","film &amp; video",N1618="film &amp; video/science fiction","film &amp; video",N1618="film &amp; video/documentary","film &amp; video",N1618="film &amp; video/drama","film &amp; video",N1618="film &amp; video/shorts","film &amp; video",N1618="games/video games","games",N1618="games/tabletop games","games",N1618="games/mobile games","games",N1618="journalism/audio","journalism",N1618="photography/people","photography",N1618="photography/photobooks","photography",N1618="photography/places","photography",N1618="photography/nature","photography",N1618="music/electronic music","music",N1618="music/rock","music",N1618="music/indie rock","music",N1618="music/faith","music",N1618="publishing/children's books","publishing",N1618="publishing/art books","publishing",N1618="publishing/fiction","publishing",N1618="publishing/translations","publishing",N1618="music/pop","music",N1618="music/classical music","music",N1618="publishing/nonfiction","publishing",N1618="publishing/radio &amp; podcasts","publishing",N1618="music/world music","music",N1618="music/metal","music",N1618="music/jazz","music","TRUE","FALSE")</f>
        <v>music</v>
      </c>
      <c r="R1618" t="str" cm="1">
        <f t="array" ref="R1618">_xlfn.IFS(N1618="food/small batch","small batch",N1618="food/restaurants","retaurants",N1618="food/food trucks","food trucks",N1618="theater/spaces","spaces",N1618="theater/musical","musical",N1618="theater/plays","plays",N1618="technology/web","web",N1618="technology/space exploration","space exploration",N1618="technology/makerspaces","makerspaces",N1618="technology/hardware","hardware",N1618="technology/gadgets","gadgets",N1618="technology/wearables","wearables",N1618="film &amp; video/television","television",N1618="film &amp; video/animation","animation",N1618="film &amp; video/science fiction","science fiction",N1618="film &amp; video/documentary","documentary",N1618="film &amp; video/drama","drama",N1618="film &amp; video/shorts","shorts",N1618="games/video games","video games",N1618="games/tabletop games","tabletop games",N1618="games/mobile games","mobile games",N1618="journalism/audio","audio",N1618="photography/people","people",N1618="photography/photobooks","photobooks",N1618="photography/places","places",N1618="photography/nature","nature",N1618="music/electronic music","electronic music",N1618="music/rock","rock",N1618="music/indie rock","indie rock",N1618="music/faith","faith",N1618="publishing/children's books","children's books",N1618="publishing/art books","art books",N1618="publishing/fiction","fiction",N1618="publishing/translations","translations",N1618="music/pop","pop",N1618="music/classical music","classical music",N1618="publishing/nonfiction","nonfiction",N1618="publishing/radio &amp; podcasts","radio &amp; podcasts",N1618="music/world music","world music",N1618="music/metal","metal",N1618="music/jazz","jazz","TRUE","FALSE")</f>
        <v>rock</v>
      </c>
      <c r="S1618" s="5">
        <f t="shared" si="102"/>
        <v>41194.715520833335</v>
      </c>
      <c r="T1618" s="5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00"/>
        <v>145.85714285714286</v>
      </c>
      <c r="P1619" s="24">
        <f t="shared" si="101"/>
        <v>64.620253164556956</v>
      </c>
      <c r="Q1619" t="str" cm="1">
        <f t="array" ref="Q1619">_xlfn.IFS(N1619="food/small batch","food",N1619="food/restaurants","food",N1619="food/food trucks","food",N1619="theater/spaces","theater",N1619="theater/musical","theater",N1619="theater/plays","theater",N1619="technology/web","technology",N1619="technology/space exploration","technology",N1619="technology/makerspaces","technology",N1619="technology/hardware","technology",N1619="technology/gadgets","technology",N1619="technology/wearables","technology",N1619="film &amp; video/television","film &amp; video",N1619="film &amp; video/animation","film &amp; video",N1619="film &amp; video/science fiction","film &amp; video",N1619="film &amp; video/documentary","film &amp; video",N1619="film &amp; video/drama","film &amp; video",N1619="film &amp; video/shorts","film &amp; video",N1619="games/video games","games",N1619="games/tabletop games","games",N1619="games/mobile games","games",N1619="journalism/audio","journalism",N1619="photography/people","photography",N1619="photography/photobooks","photography",N1619="photography/places","photography",N1619="photography/nature","photography",N1619="music/electronic music","music",N1619="music/rock","music",N1619="music/indie rock","music",N1619="music/faith","music",N1619="publishing/children's books","publishing",N1619="publishing/art books","publishing",N1619="publishing/fiction","publishing",N1619="publishing/translations","publishing",N1619="music/pop","music",N1619="music/classical music","music",N1619="publishing/nonfiction","publishing",N1619="publishing/radio &amp; podcasts","publishing",N1619="music/world music","music",N1619="music/metal","music",N1619="music/jazz","music","TRUE","FALSE")</f>
        <v>music</v>
      </c>
      <c r="R1619" t="str" cm="1">
        <f t="array" ref="R1619">_xlfn.IFS(N1619="food/small batch","small batch",N1619="food/restaurants","retaurants",N1619="food/food trucks","food trucks",N1619="theater/spaces","spaces",N1619="theater/musical","musical",N1619="theater/plays","plays",N1619="technology/web","web",N1619="technology/space exploration","space exploration",N1619="technology/makerspaces","makerspaces",N1619="technology/hardware","hardware",N1619="technology/gadgets","gadgets",N1619="technology/wearables","wearables",N1619="film &amp; video/television","television",N1619="film &amp; video/animation","animation",N1619="film &amp; video/science fiction","science fiction",N1619="film &amp; video/documentary","documentary",N1619="film &amp; video/drama","drama",N1619="film &amp; video/shorts","shorts",N1619="games/video games","video games",N1619="games/tabletop games","tabletop games",N1619="games/mobile games","mobile games",N1619="journalism/audio","audio",N1619="photography/people","people",N1619="photography/photobooks","photobooks",N1619="photography/places","places",N1619="photography/nature","nature",N1619="music/electronic music","electronic music",N1619="music/rock","rock",N1619="music/indie rock","indie rock",N1619="music/faith","faith",N1619="publishing/children's books","children's books",N1619="publishing/art books","art books",N1619="publishing/fiction","fiction",N1619="publishing/translations","translations",N1619="music/pop","pop",N1619="music/classical music","classical music",N1619="publishing/nonfiction","nonfiction",N1619="publishing/radio &amp; podcasts","radio &amp; podcasts",N1619="music/world music","world music",N1619="music/metal","metal",N1619="music/jazz","jazz","TRUE","FALSE")</f>
        <v>rock</v>
      </c>
      <c r="S1619" s="5">
        <f t="shared" si="102"/>
        <v>41546.664212962962</v>
      </c>
      <c r="T1619" s="5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00"/>
        <v>105.06666666666666</v>
      </c>
      <c r="P1620" s="24">
        <f t="shared" si="101"/>
        <v>58.370370370370374</v>
      </c>
      <c r="Q1620" t="str" cm="1">
        <f t="array" ref="Q1620">_xlfn.IFS(N1620="food/small batch","food",N1620="food/restaurants","food",N1620="food/food trucks","food",N1620="theater/spaces","theater",N1620="theater/musical","theater",N1620="theater/plays","theater",N1620="technology/web","technology",N1620="technology/space exploration","technology",N1620="technology/makerspaces","technology",N1620="technology/hardware","technology",N1620="technology/gadgets","technology",N1620="technology/wearables","technology",N1620="film &amp; video/television","film &amp; video",N1620="film &amp; video/animation","film &amp; video",N1620="film &amp; video/science fiction","film &amp; video",N1620="film &amp; video/documentary","film &amp; video",N1620="film &amp; video/drama","film &amp; video",N1620="film &amp; video/shorts","film &amp; video",N1620="games/video games","games",N1620="games/tabletop games","games",N1620="games/mobile games","games",N1620="journalism/audio","journalism",N1620="photography/people","photography",N1620="photography/photobooks","photography",N1620="photography/places","photography",N1620="photography/nature","photography",N1620="music/electronic music","music",N1620="music/rock","music",N1620="music/indie rock","music",N1620="music/faith","music",N1620="publishing/children's books","publishing",N1620="publishing/art books","publishing",N1620="publishing/fiction","publishing",N1620="publishing/translations","publishing",N1620="music/pop","music",N1620="music/classical music","music",N1620="publishing/nonfiction","publishing",N1620="publishing/radio &amp; podcasts","publishing",N1620="music/world music","music",N1620="music/metal","music",N1620="music/jazz","music","TRUE","FALSE")</f>
        <v>music</v>
      </c>
      <c r="R1620" t="str" cm="1">
        <f t="array" ref="R1620">_xlfn.IFS(N1620="food/small batch","small batch",N1620="food/restaurants","retaurants",N1620="food/food trucks","food trucks",N1620="theater/spaces","spaces",N1620="theater/musical","musical",N1620="theater/plays","plays",N1620="technology/web","web",N1620="technology/space exploration","space exploration",N1620="technology/makerspaces","makerspaces",N1620="technology/hardware","hardware",N1620="technology/gadgets","gadgets",N1620="technology/wearables","wearables",N1620="film &amp; video/television","television",N1620="film &amp; video/animation","animation",N1620="film &amp; video/science fiction","science fiction",N1620="film &amp; video/documentary","documentary",N1620="film &amp; video/drama","drama",N1620="film &amp; video/shorts","shorts",N1620="games/video games","video games",N1620="games/tabletop games","tabletop games",N1620="games/mobile games","mobile games",N1620="journalism/audio","audio",N1620="photography/people","people",N1620="photography/photobooks","photobooks",N1620="photography/places","places",N1620="photography/nature","nature",N1620="music/electronic music","electronic music",N1620="music/rock","rock",N1620="music/indie rock","indie rock",N1620="music/faith","faith",N1620="publishing/children's books","children's books",N1620="publishing/art books","art books",N1620="publishing/fiction","fiction",N1620="publishing/translations","translations",N1620="music/pop","pop",N1620="music/classical music","classical music",N1620="publishing/nonfiction","nonfiction",N1620="publishing/radio &amp; podcasts","radio &amp; podcasts",N1620="music/world music","world music",N1620="music/metal","metal",N1620="music/jazz","jazz","TRUE","FALSE")</f>
        <v>rock</v>
      </c>
      <c r="S1620" s="5">
        <f t="shared" si="102"/>
        <v>41301.654340277775</v>
      </c>
      <c r="T1620" s="5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00"/>
        <v>133.33333333333331</v>
      </c>
      <c r="P1621" s="24">
        <f t="shared" si="101"/>
        <v>86.956521739130437</v>
      </c>
      <c r="Q1621" t="str" cm="1">
        <f t="array" ref="Q1621">_xlfn.IFS(N1621="food/small batch","food",N1621="food/restaurants","food",N1621="food/food trucks","food",N1621="theater/spaces","theater",N1621="theater/musical","theater",N1621="theater/plays","theater",N1621="technology/web","technology",N1621="technology/space exploration","technology",N1621="technology/makerspaces","technology",N1621="technology/hardware","technology",N1621="technology/gadgets","technology",N1621="technology/wearables","technology",N1621="film &amp; video/television","film &amp; video",N1621="film &amp; video/animation","film &amp; video",N1621="film &amp; video/science fiction","film &amp; video",N1621="film &amp; video/documentary","film &amp; video",N1621="film &amp; video/drama","film &amp; video",N1621="film &amp; video/shorts","film &amp; video",N1621="games/video games","games",N1621="games/tabletop games","games",N1621="games/mobile games","games",N1621="journalism/audio","journalism",N1621="photography/people","photography",N1621="photography/photobooks","photography",N1621="photography/places","photography",N1621="photography/nature","photography",N1621="music/electronic music","music",N1621="music/rock","music",N1621="music/indie rock","music",N1621="music/faith","music",N1621="publishing/children's books","publishing",N1621="publishing/art books","publishing",N1621="publishing/fiction","publishing",N1621="publishing/translations","publishing",N1621="music/pop","music",N1621="music/classical music","music",N1621="publishing/nonfiction","publishing",N1621="publishing/radio &amp; podcasts","publishing",N1621="music/world music","music",N1621="music/metal","music",N1621="music/jazz","music","TRUE","FALSE")</f>
        <v>music</v>
      </c>
      <c r="R1621" t="str" cm="1">
        <f t="array" ref="R1621">_xlfn.IFS(N1621="food/small batch","small batch",N1621="food/restaurants","retaurants",N1621="food/food trucks","food trucks",N1621="theater/spaces","spaces",N1621="theater/musical","musical",N1621="theater/plays","plays",N1621="technology/web","web",N1621="technology/space exploration","space exploration",N1621="technology/makerspaces","makerspaces",N1621="technology/hardware","hardware",N1621="technology/gadgets","gadgets",N1621="technology/wearables","wearables",N1621="film &amp; video/television","television",N1621="film &amp; video/animation","animation",N1621="film &amp; video/science fiction","science fiction",N1621="film &amp; video/documentary","documentary",N1621="film &amp; video/drama","drama",N1621="film &amp; video/shorts","shorts",N1621="games/video games","video games",N1621="games/tabletop games","tabletop games",N1621="games/mobile games","mobile games",N1621="journalism/audio","audio",N1621="photography/people","people",N1621="photography/photobooks","photobooks",N1621="photography/places","places",N1621="photography/nature","nature",N1621="music/electronic music","electronic music",N1621="music/rock","rock",N1621="music/indie rock","indie rock",N1621="music/faith","faith",N1621="publishing/children's books","children's books",N1621="publishing/art books","art books",N1621="publishing/fiction","fiction",N1621="publishing/translations","translations",N1621="music/pop","pop",N1621="music/classical music","classical music",N1621="publishing/nonfiction","nonfiction",N1621="publishing/radio &amp; podcasts","radio &amp; podcasts",N1621="music/world music","world music",N1621="music/metal","metal",N1621="music/jazz","jazz","TRUE","FALSE")</f>
        <v>rock</v>
      </c>
      <c r="S1621" s="5">
        <f t="shared" si="102"/>
        <v>41876.18618055556</v>
      </c>
      <c r="T1621" s="5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00"/>
        <v>112.99999999999999</v>
      </c>
      <c r="P1622" s="24">
        <f t="shared" si="101"/>
        <v>66.470588235294116</v>
      </c>
      <c r="Q1622" t="str" cm="1">
        <f t="array" ref="Q1622">_xlfn.IFS(N1622="food/small batch","food",N1622="food/restaurants","food",N1622="food/food trucks","food",N1622="theater/spaces","theater",N1622="theater/musical","theater",N1622="theater/plays","theater",N1622="technology/web","technology",N1622="technology/space exploration","technology",N1622="technology/makerspaces","technology",N1622="technology/hardware","technology",N1622="technology/gadgets","technology",N1622="technology/wearables","technology",N1622="film &amp; video/television","film &amp; video",N1622="film &amp; video/animation","film &amp; video",N1622="film &amp; video/science fiction","film &amp; video",N1622="film &amp; video/documentary","film &amp; video",N1622="film &amp; video/drama","film &amp; video",N1622="film &amp; video/shorts","film &amp; video",N1622="games/video games","games",N1622="games/tabletop games","games",N1622="games/mobile games","games",N1622="journalism/audio","journalism",N1622="photography/people","photography",N1622="photography/photobooks","photography",N1622="photography/places","photography",N1622="photography/nature","photography",N1622="music/electronic music","music",N1622="music/rock","music",N1622="music/indie rock","music",N1622="music/faith","music",N1622="publishing/children's books","publishing",N1622="publishing/art books","publishing",N1622="publishing/fiction","publishing",N1622="publishing/translations","publishing",N1622="music/pop","music",N1622="music/classical music","music",N1622="publishing/nonfiction","publishing",N1622="publishing/radio &amp; podcasts","publishing",N1622="music/world music","music",N1622="music/metal","music",N1622="music/jazz","music","TRUE","FALSE")</f>
        <v>music</v>
      </c>
      <c r="R1622" t="str" cm="1">
        <f t="array" ref="R1622">_xlfn.IFS(N1622="food/small batch","small batch",N1622="food/restaurants","retaurants",N1622="food/food trucks","food trucks",N1622="theater/spaces","spaces",N1622="theater/musical","musical",N1622="theater/plays","plays",N1622="technology/web","web",N1622="technology/space exploration","space exploration",N1622="technology/makerspaces","makerspaces",N1622="technology/hardware","hardware",N1622="technology/gadgets","gadgets",N1622="technology/wearables","wearables",N1622="film &amp; video/television","television",N1622="film &amp; video/animation","animation",N1622="film &amp; video/science fiction","science fiction",N1622="film &amp; video/documentary","documentary",N1622="film &amp; video/drama","drama",N1622="film &amp; video/shorts","shorts",N1622="games/video games","video games",N1622="games/tabletop games","tabletop games",N1622="games/mobile games","mobile games",N1622="journalism/audio","audio",N1622="photography/people","people",N1622="photography/photobooks","photobooks",N1622="photography/places","places",N1622="photography/nature","nature",N1622="music/electronic music","electronic music",N1622="music/rock","rock",N1622="music/indie rock","indie rock",N1622="music/faith","faith",N1622="publishing/children's books","children's books",N1622="publishing/art books","art books",N1622="publishing/fiction","fiction",N1622="publishing/translations","translations",N1622="music/pop","pop",N1622="music/classical music","classical music",N1622="publishing/nonfiction","nonfiction",N1622="publishing/radio &amp; podcasts","radio &amp; podcasts",N1622="music/world music","world music",N1622="music/metal","metal",N1622="music/jazz","jazz","TRUE","FALSE")</f>
        <v>rock</v>
      </c>
      <c r="S1622" s="5">
        <f t="shared" si="102"/>
        <v>41321.339583333334</v>
      </c>
      <c r="T1622" s="5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00"/>
        <v>121.2</v>
      </c>
      <c r="P1623" s="24">
        <f t="shared" si="101"/>
        <v>163.78378378378378</v>
      </c>
      <c r="Q1623" t="str" cm="1">
        <f t="array" ref="Q1623">_xlfn.IFS(N1623="food/small batch","food",N1623="food/restaurants","food",N1623="food/food trucks","food",N1623="theater/spaces","theater",N1623="theater/musical","theater",N1623="theater/plays","theater",N1623="technology/web","technology",N1623="technology/space exploration","technology",N1623="technology/makerspaces","technology",N1623="technology/hardware","technology",N1623="technology/gadgets","technology",N1623="technology/wearables","technology",N1623="film &amp; video/television","film &amp; video",N1623="film &amp; video/animation","film &amp; video",N1623="film &amp; video/science fiction","film &amp; video",N1623="film &amp; video/documentary","film &amp; video",N1623="film &amp; video/drama","film &amp; video",N1623="film &amp; video/shorts","film &amp; video",N1623="games/video games","games",N1623="games/tabletop games","games",N1623="games/mobile games","games",N1623="journalism/audio","journalism",N1623="photography/people","photography",N1623="photography/photobooks","photography",N1623="photography/places","photography",N1623="photography/nature","photography",N1623="music/electronic music","music",N1623="music/rock","music",N1623="music/indie rock","music",N1623="music/faith","music",N1623="publishing/children's books","publishing",N1623="publishing/art books","publishing",N1623="publishing/fiction","publishing",N1623="publishing/translations","publishing",N1623="music/pop","music",N1623="music/classical music","music",N1623="publishing/nonfiction","publishing",N1623="publishing/radio &amp; podcasts","publishing",N1623="music/world music","music",N1623="music/metal","music",N1623="music/jazz","music","TRUE","FALSE")</f>
        <v>music</v>
      </c>
      <c r="R1623" t="str" cm="1">
        <f t="array" ref="R1623">_xlfn.IFS(N1623="food/small batch","small batch",N1623="food/restaurants","retaurants",N1623="food/food trucks","food trucks",N1623="theater/spaces","spaces",N1623="theater/musical","musical",N1623="theater/plays","plays",N1623="technology/web","web",N1623="technology/space exploration","space exploration",N1623="technology/makerspaces","makerspaces",N1623="technology/hardware","hardware",N1623="technology/gadgets","gadgets",N1623="technology/wearables","wearables",N1623="film &amp; video/television","television",N1623="film &amp; video/animation","animation",N1623="film &amp; video/science fiction","science fiction",N1623="film &amp; video/documentary","documentary",N1623="film &amp; video/drama","drama",N1623="film &amp; video/shorts","shorts",N1623="games/video games","video games",N1623="games/tabletop games","tabletop games",N1623="games/mobile games","mobile games",N1623="journalism/audio","audio",N1623="photography/people","people",N1623="photography/photobooks","photobooks",N1623="photography/places","places",N1623="photography/nature","nature",N1623="music/electronic music","electronic music",N1623="music/rock","rock",N1623="music/indie rock","indie rock",N1623="music/faith","faith",N1623="publishing/children's books","children's books",N1623="publishing/art books","art books",N1623="publishing/fiction","fiction",N1623="publishing/translations","translations",N1623="music/pop","pop",N1623="music/classical music","classical music",N1623="publishing/nonfiction","nonfiction",N1623="publishing/radio &amp; podcasts","radio &amp; podcasts",N1623="music/world music","world music",N1623="music/metal","metal",N1623="music/jazz","jazz","TRUE","FALSE")</f>
        <v>rock</v>
      </c>
      <c r="S1623" s="5">
        <f t="shared" si="102"/>
        <v>41003.60665509259</v>
      </c>
      <c r="T1623" s="5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00"/>
        <v>101.72463768115942</v>
      </c>
      <c r="P1624" s="24">
        <f t="shared" si="101"/>
        <v>107.98461538461538</v>
      </c>
      <c r="Q1624" t="str" cm="1">
        <f t="array" ref="Q1624">_xlfn.IFS(N1624="food/small batch","food",N1624="food/restaurants","food",N1624="food/food trucks","food",N1624="theater/spaces","theater",N1624="theater/musical","theater",N1624="theater/plays","theater",N1624="technology/web","technology",N1624="technology/space exploration","technology",N1624="technology/makerspaces","technology",N1624="technology/hardware","technology",N1624="technology/gadgets","technology",N1624="technology/wearables","technology",N1624="film &amp; video/television","film &amp; video",N1624="film &amp; video/animation","film &amp; video",N1624="film &amp; video/science fiction","film &amp; video",N1624="film &amp; video/documentary","film &amp; video",N1624="film &amp; video/drama","film &amp; video",N1624="film &amp; video/shorts","film &amp; video",N1624="games/video games","games",N1624="games/tabletop games","games",N1624="games/mobile games","games",N1624="journalism/audio","journalism",N1624="photography/people","photography",N1624="photography/photobooks","photography",N1624="photography/places","photography",N1624="photography/nature","photography",N1624="music/electronic music","music",N1624="music/rock","music",N1624="music/indie rock","music",N1624="music/faith","music",N1624="publishing/children's books","publishing",N1624="publishing/art books","publishing",N1624="publishing/fiction","publishing",N1624="publishing/translations","publishing",N1624="music/pop","music",N1624="music/classical music","music",N1624="publishing/nonfiction","publishing",N1624="publishing/radio &amp; podcasts","publishing",N1624="music/world music","music",N1624="music/metal","music",N1624="music/jazz","music","TRUE","FALSE")</f>
        <v>music</v>
      </c>
      <c r="R1624" t="str" cm="1">
        <f t="array" ref="R1624">_xlfn.IFS(N1624="food/small batch","small batch",N1624="food/restaurants","retaurants",N1624="food/food trucks","food trucks",N1624="theater/spaces","spaces",N1624="theater/musical","musical",N1624="theater/plays","plays",N1624="technology/web","web",N1624="technology/space exploration","space exploration",N1624="technology/makerspaces","makerspaces",N1624="technology/hardware","hardware",N1624="technology/gadgets","gadgets",N1624="technology/wearables","wearables",N1624="film &amp; video/television","television",N1624="film &amp; video/animation","animation",N1624="film &amp; video/science fiction","science fiction",N1624="film &amp; video/documentary","documentary",N1624="film &amp; video/drama","drama",N1624="film &amp; video/shorts","shorts",N1624="games/video games","video games",N1624="games/tabletop games","tabletop games",N1624="games/mobile games","mobile games",N1624="journalism/audio","audio",N1624="photography/people","people",N1624="photography/photobooks","photobooks",N1624="photography/places","places",N1624="photography/nature","nature",N1624="music/electronic music","electronic music",N1624="music/rock","rock",N1624="music/indie rock","indie rock",N1624="music/faith","faith",N1624="publishing/children's books","children's books",N1624="publishing/art books","art books",N1624="publishing/fiction","fiction",N1624="publishing/translations","translations",N1624="music/pop","pop",N1624="music/classical music","classical music",N1624="publishing/nonfiction","nonfiction",N1624="publishing/radio &amp; podcasts","radio &amp; podcasts",N1624="music/world music","world music",N1624="music/metal","metal",N1624="music/jazz","jazz","TRUE","FALSE")</f>
        <v>rock</v>
      </c>
      <c r="S1624" s="5">
        <f t="shared" si="102"/>
        <v>41950.29483796296</v>
      </c>
      <c r="T1624" s="5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00"/>
        <v>101.06666666666666</v>
      </c>
      <c r="P1625" s="24">
        <f t="shared" si="101"/>
        <v>42.111111111111114</v>
      </c>
      <c r="Q1625" t="str" cm="1">
        <f t="array" ref="Q1625">_xlfn.IFS(N1625="food/small batch","food",N1625="food/restaurants","food",N1625="food/food trucks","food",N1625="theater/spaces","theater",N1625="theater/musical","theater",N1625="theater/plays","theater",N1625="technology/web","technology",N1625="technology/space exploration","technology",N1625="technology/makerspaces","technology",N1625="technology/hardware","technology",N1625="technology/gadgets","technology",N1625="technology/wearables","technology",N1625="film &amp; video/television","film &amp; video",N1625="film &amp; video/animation","film &amp; video",N1625="film &amp; video/science fiction","film &amp; video",N1625="film &amp; video/documentary","film &amp; video",N1625="film &amp; video/drama","film &amp; video",N1625="film &amp; video/shorts","film &amp; video",N1625="games/video games","games",N1625="games/tabletop games","games",N1625="games/mobile games","games",N1625="journalism/audio","journalism",N1625="photography/people","photography",N1625="photography/photobooks","photography",N1625="photography/places","photography",N1625="photography/nature","photography",N1625="music/electronic music","music",N1625="music/rock","music",N1625="music/indie rock","music",N1625="music/faith","music",N1625="publishing/children's books","publishing",N1625="publishing/art books","publishing",N1625="publishing/fiction","publishing",N1625="publishing/translations","publishing",N1625="music/pop","music",N1625="music/classical music","music",N1625="publishing/nonfiction","publishing",N1625="publishing/radio &amp; podcasts","publishing",N1625="music/world music","music",N1625="music/metal","music",N1625="music/jazz","music","TRUE","FALSE")</f>
        <v>music</v>
      </c>
      <c r="R1625" t="str" cm="1">
        <f t="array" ref="R1625">_xlfn.IFS(N1625="food/small batch","small batch",N1625="food/restaurants","retaurants",N1625="food/food trucks","food trucks",N1625="theater/spaces","spaces",N1625="theater/musical","musical",N1625="theater/plays","plays",N1625="technology/web","web",N1625="technology/space exploration","space exploration",N1625="technology/makerspaces","makerspaces",N1625="technology/hardware","hardware",N1625="technology/gadgets","gadgets",N1625="technology/wearables","wearables",N1625="film &amp; video/television","television",N1625="film &amp; video/animation","animation",N1625="film &amp; video/science fiction","science fiction",N1625="film &amp; video/documentary","documentary",N1625="film &amp; video/drama","drama",N1625="film &amp; video/shorts","shorts",N1625="games/video games","video games",N1625="games/tabletop games","tabletop games",N1625="games/mobile games","mobile games",N1625="journalism/audio","audio",N1625="photography/people","people",N1625="photography/photobooks","photobooks",N1625="photography/places","places",N1625="photography/nature","nature",N1625="music/electronic music","electronic music",N1625="music/rock","rock",N1625="music/indie rock","indie rock",N1625="music/faith","faith",N1625="publishing/children's books","children's books",N1625="publishing/art books","art books",N1625="publishing/fiction","fiction",N1625="publishing/translations","translations",N1625="music/pop","pop",N1625="music/classical music","classical music",N1625="publishing/nonfiction","nonfiction",N1625="publishing/radio &amp; podcasts","radio &amp; podcasts",N1625="music/world music","world music",N1625="music/metal","metal",N1625="music/jazz","jazz","TRUE","FALSE")</f>
        <v>rock</v>
      </c>
      <c r="S1625" s="5">
        <f t="shared" si="102"/>
        <v>41453.688530092593</v>
      </c>
      <c r="T1625" s="5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00"/>
        <v>118</v>
      </c>
      <c r="P1626" s="24">
        <f t="shared" si="101"/>
        <v>47.2</v>
      </c>
      <c r="Q1626" t="str" cm="1">
        <f t="array" ref="Q1626">_xlfn.IFS(N1626="food/small batch","food",N1626="food/restaurants","food",N1626="food/food trucks","food",N1626="theater/spaces","theater",N1626="theater/musical","theater",N1626="theater/plays","theater",N1626="technology/web","technology",N1626="technology/space exploration","technology",N1626="technology/makerspaces","technology",N1626="technology/hardware","technology",N1626="technology/gadgets","technology",N1626="technology/wearables","technology",N1626="film &amp; video/television","film &amp; video",N1626="film &amp; video/animation","film &amp; video",N1626="film &amp; video/science fiction","film &amp; video",N1626="film &amp; video/documentary","film &amp; video",N1626="film &amp; video/drama","film &amp; video",N1626="film &amp; video/shorts","film &amp; video",N1626="games/video games","games",N1626="games/tabletop games","games",N1626="games/mobile games","games",N1626="journalism/audio","journalism",N1626="photography/people","photography",N1626="photography/photobooks","photography",N1626="photography/places","photography",N1626="photography/nature","photography",N1626="music/electronic music","music",N1626="music/rock","music",N1626="music/indie rock","music",N1626="music/faith","music",N1626="publishing/children's books","publishing",N1626="publishing/art books","publishing",N1626="publishing/fiction","publishing",N1626="publishing/translations","publishing",N1626="music/pop","music",N1626="music/classical music","music",N1626="publishing/nonfiction","publishing",N1626="publishing/radio &amp; podcasts","publishing",N1626="music/world music","music",N1626="music/metal","music",N1626="music/jazz","music","TRUE","FALSE")</f>
        <v>music</v>
      </c>
      <c r="R1626" t="str" cm="1">
        <f t="array" ref="R1626">_xlfn.IFS(N1626="food/small batch","small batch",N1626="food/restaurants","retaurants",N1626="food/food trucks","food trucks",N1626="theater/spaces","spaces",N1626="theater/musical","musical",N1626="theater/plays","plays",N1626="technology/web","web",N1626="technology/space exploration","space exploration",N1626="technology/makerspaces","makerspaces",N1626="technology/hardware","hardware",N1626="technology/gadgets","gadgets",N1626="technology/wearables","wearables",N1626="film &amp; video/television","television",N1626="film &amp; video/animation","animation",N1626="film &amp; video/science fiction","science fiction",N1626="film &amp; video/documentary","documentary",N1626="film &amp; video/drama","drama",N1626="film &amp; video/shorts","shorts",N1626="games/video games","video games",N1626="games/tabletop games","tabletop games",N1626="games/mobile games","mobile games",N1626="journalism/audio","audio",N1626="photography/people","people",N1626="photography/photobooks","photobooks",N1626="photography/places","places",N1626="photography/nature","nature",N1626="music/electronic music","electronic music",N1626="music/rock","rock",N1626="music/indie rock","indie rock",N1626="music/faith","faith",N1626="publishing/children's books","children's books",N1626="publishing/art books","art books",N1626="publishing/fiction","fiction",N1626="publishing/translations","translations",N1626="music/pop","pop",N1626="music/classical music","classical music",N1626="publishing/nonfiction","nonfiction",N1626="publishing/radio &amp; podcasts","radio &amp; podcasts",N1626="music/world music","world music",N1626="music/metal","metal",N1626="music/jazz","jazz","TRUE","FALSE")</f>
        <v>rock</v>
      </c>
      <c r="S1626" s="5">
        <f t="shared" si="102"/>
        <v>41243.367303240739</v>
      </c>
      <c r="T1626" s="5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00"/>
        <v>155.33333333333331</v>
      </c>
      <c r="P1627" s="24">
        <f t="shared" si="101"/>
        <v>112.01923076923077</v>
      </c>
      <c r="Q1627" t="str" cm="1">
        <f t="array" ref="Q1627">_xlfn.IFS(N1627="food/small batch","food",N1627="food/restaurants","food",N1627="food/food trucks","food",N1627="theater/spaces","theater",N1627="theater/musical","theater",N1627="theater/plays","theater",N1627="technology/web","technology",N1627="technology/space exploration","technology",N1627="technology/makerspaces","technology",N1627="technology/hardware","technology",N1627="technology/gadgets","technology",N1627="technology/wearables","technology",N1627="film &amp; video/television","film &amp; video",N1627="film &amp; video/animation","film &amp; video",N1627="film &amp; video/science fiction","film &amp; video",N1627="film &amp; video/documentary","film &amp; video",N1627="film &amp; video/drama","film &amp; video",N1627="film &amp; video/shorts","film &amp; video",N1627="games/video games","games",N1627="games/tabletop games","games",N1627="games/mobile games","games",N1627="journalism/audio","journalism",N1627="photography/people","photography",N1627="photography/photobooks","photography",N1627="photography/places","photography",N1627="photography/nature","photography",N1627="music/electronic music","music",N1627="music/rock","music",N1627="music/indie rock","music",N1627="music/faith","music",N1627="publishing/children's books","publishing",N1627="publishing/art books","publishing",N1627="publishing/fiction","publishing",N1627="publishing/translations","publishing",N1627="music/pop","music",N1627="music/classical music","music",N1627="publishing/nonfiction","publishing",N1627="publishing/radio &amp; podcasts","publishing",N1627="music/world music","music",N1627="music/metal","music",N1627="music/jazz","music","TRUE","FALSE")</f>
        <v>music</v>
      </c>
      <c r="R1627" t="str" cm="1">
        <f t="array" ref="R1627">_xlfn.IFS(N1627="food/small batch","small batch",N1627="food/restaurants","retaurants",N1627="food/food trucks","food trucks",N1627="theater/spaces","spaces",N1627="theater/musical","musical",N1627="theater/plays","plays",N1627="technology/web","web",N1627="technology/space exploration","space exploration",N1627="technology/makerspaces","makerspaces",N1627="technology/hardware","hardware",N1627="technology/gadgets","gadgets",N1627="technology/wearables","wearables",N1627="film &amp; video/television","television",N1627="film &amp; video/animation","animation",N1627="film &amp; video/science fiction","science fiction",N1627="film &amp; video/documentary","documentary",N1627="film &amp; video/drama","drama",N1627="film &amp; video/shorts","shorts",N1627="games/video games","video games",N1627="games/tabletop games","tabletop games",N1627="games/mobile games","mobile games",N1627="journalism/audio","audio",N1627="photography/people","people",N1627="photography/photobooks","photobooks",N1627="photography/places","places",N1627="photography/nature","nature",N1627="music/electronic music","electronic music",N1627="music/rock","rock",N1627="music/indie rock","indie rock",N1627="music/faith","faith",N1627="publishing/children's books","children's books",N1627="publishing/art books","art books",N1627="publishing/fiction","fiction",N1627="publishing/translations","translations",N1627="music/pop","pop",N1627="music/classical music","classical music",N1627="publishing/nonfiction","nonfiction",N1627="publishing/radio &amp; podcasts","radio &amp; podcasts",N1627="music/world music","world music",N1627="music/metal","metal",N1627="music/jazz","jazz","TRUE","FALSE")</f>
        <v>rock</v>
      </c>
      <c r="S1627" s="5">
        <f t="shared" si="102"/>
        <v>41135.699687500004</v>
      </c>
      <c r="T1627" s="5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00"/>
        <v>101.18750000000001</v>
      </c>
      <c r="P1628" s="24">
        <f t="shared" si="101"/>
        <v>74.953703703703709</v>
      </c>
      <c r="Q1628" t="str" cm="1">
        <f t="array" ref="Q1628">_xlfn.IFS(N1628="food/small batch","food",N1628="food/restaurants","food",N1628="food/food trucks","food",N1628="theater/spaces","theater",N1628="theater/musical","theater",N1628="theater/plays","theater",N1628="technology/web","technology",N1628="technology/space exploration","technology",N1628="technology/makerspaces","technology",N1628="technology/hardware","technology",N1628="technology/gadgets","technology",N1628="technology/wearables","technology",N1628="film &amp; video/television","film &amp; video",N1628="film &amp; video/animation","film &amp; video",N1628="film &amp; video/science fiction","film &amp; video",N1628="film &amp; video/documentary","film &amp; video",N1628="film &amp; video/drama","film &amp; video",N1628="film &amp; video/shorts","film &amp; video",N1628="games/video games","games",N1628="games/tabletop games","games",N1628="games/mobile games","games",N1628="journalism/audio","journalism",N1628="photography/people","photography",N1628="photography/photobooks","photography",N1628="photography/places","photography",N1628="photography/nature","photography",N1628="music/electronic music","music",N1628="music/rock","music",N1628="music/indie rock","music",N1628="music/faith","music",N1628="publishing/children's books","publishing",N1628="publishing/art books","publishing",N1628="publishing/fiction","publishing",N1628="publishing/translations","publishing",N1628="music/pop","music",N1628="music/classical music","music",N1628="publishing/nonfiction","publishing",N1628="publishing/radio &amp; podcasts","publishing",N1628="music/world music","music",N1628="music/metal","music",N1628="music/jazz","music","TRUE","FALSE")</f>
        <v>music</v>
      </c>
      <c r="R1628" t="str" cm="1">
        <f t="array" ref="R1628">_xlfn.IFS(N1628="food/small batch","small batch",N1628="food/restaurants","retaurants",N1628="food/food trucks","food trucks",N1628="theater/spaces","spaces",N1628="theater/musical","musical",N1628="theater/plays","plays",N1628="technology/web","web",N1628="technology/space exploration","space exploration",N1628="technology/makerspaces","makerspaces",N1628="technology/hardware","hardware",N1628="technology/gadgets","gadgets",N1628="technology/wearables","wearables",N1628="film &amp; video/television","television",N1628="film &amp; video/animation","animation",N1628="film &amp; video/science fiction","science fiction",N1628="film &amp; video/documentary","documentary",N1628="film &amp; video/drama","drama",N1628="film &amp; video/shorts","shorts",N1628="games/video games","video games",N1628="games/tabletop games","tabletop games",N1628="games/mobile games","mobile games",N1628="journalism/audio","audio",N1628="photography/people","people",N1628="photography/photobooks","photobooks",N1628="photography/places","places",N1628="photography/nature","nature",N1628="music/electronic music","electronic music",N1628="music/rock","rock",N1628="music/indie rock","indie rock",N1628="music/faith","faith",N1628="publishing/children's books","children's books",N1628="publishing/art books","art books",N1628="publishing/fiction","fiction",N1628="publishing/translations","translations",N1628="music/pop","pop",N1628="music/classical music","classical music",N1628="publishing/nonfiction","nonfiction",N1628="publishing/radio &amp; podcasts","radio &amp; podcasts",N1628="music/world music","world music",N1628="music/metal","metal",N1628="music/jazz","jazz","TRUE","FALSE")</f>
        <v>rock</v>
      </c>
      <c r="S1628" s="5">
        <f t="shared" si="102"/>
        <v>41579.847997685189</v>
      </c>
      <c r="T1628" s="5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00"/>
        <v>117</v>
      </c>
      <c r="P1629" s="24">
        <f t="shared" si="101"/>
        <v>61.578947368421055</v>
      </c>
      <c r="Q1629" t="str" cm="1">
        <f t="array" ref="Q1629">_xlfn.IFS(N1629="food/small batch","food",N1629="food/restaurants","food",N1629="food/food trucks","food",N1629="theater/spaces","theater",N1629="theater/musical","theater",N1629="theater/plays","theater",N1629="technology/web","technology",N1629="technology/space exploration","technology",N1629="technology/makerspaces","technology",N1629="technology/hardware","technology",N1629="technology/gadgets","technology",N1629="technology/wearables","technology",N1629="film &amp; video/television","film &amp; video",N1629="film &amp; video/animation","film &amp; video",N1629="film &amp; video/science fiction","film &amp; video",N1629="film &amp; video/documentary","film &amp; video",N1629="film &amp; video/drama","film &amp; video",N1629="film &amp; video/shorts","film &amp; video",N1629="games/video games","games",N1629="games/tabletop games","games",N1629="games/mobile games","games",N1629="journalism/audio","journalism",N1629="photography/people","photography",N1629="photography/photobooks","photography",N1629="photography/places","photography",N1629="photography/nature","photography",N1629="music/electronic music","music",N1629="music/rock","music",N1629="music/indie rock","music",N1629="music/faith","music",N1629="publishing/children's books","publishing",N1629="publishing/art books","publishing",N1629="publishing/fiction","publishing",N1629="publishing/translations","publishing",N1629="music/pop","music",N1629="music/classical music","music",N1629="publishing/nonfiction","publishing",N1629="publishing/radio &amp; podcasts","publishing",N1629="music/world music","music",N1629="music/metal","music",N1629="music/jazz","music","TRUE","FALSE")</f>
        <v>music</v>
      </c>
      <c r="R1629" t="str" cm="1">
        <f t="array" ref="R1629">_xlfn.IFS(N1629="food/small batch","small batch",N1629="food/restaurants","retaurants",N1629="food/food trucks","food trucks",N1629="theater/spaces","spaces",N1629="theater/musical","musical",N1629="theater/plays","plays",N1629="technology/web","web",N1629="technology/space exploration","space exploration",N1629="technology/makerspaces","makerspaces",N1629="technology/hardware","hardware",N1629="technology/gadgets","gadgets",N1629="technology/wearables","wearables",N1629="film &amp; video/television","television",N1629="film &amp; video/animation","animation",N1629="film &amp; video/science fiction","science fiction",N1629="film &amp; video/documentary","documentary",N1629="film &amp; video/drama","drama",N1629="film &amp; video/shorts","shorts",N1629="games/video games","video games",N1629="games/tabletop games","tabletop games",N1629="games/mobile games","mobile games",N1629="journalism/audio","audio",N1629="photography/people","people",N1629="photography/photobooks","photobooks",N1629="photography/places","places",N1629="photography/nature","nature",N1629="music/electronic music","electronic music",N1629="music/rock","rock",N1629="music/indie rock","indie rock",N1629="music/faith","faith",N1629="publishing/children's books","children's books",N1629="publishing/art books","art books",N1629="publishing/fiction","fiction",N1629="publishing/translations","translations",N1629="music/pop","pop",N1629="music/classical music","classical music",N1629="publishing/nonfiction","nonfiction",N1629="publishing/radio &amp; podcasts","radio &amp; podcasts",N1629="music/world music","world music",N1629="music/metal","metal",N1629="music/jazz","jazz","TRUE","FALSE")</f>
        <v>rock</v>
      </c>
      <c r="S1629" s="5">
        <f t="shared" si="102"/>
        <v>41205.707048611112</v>
      </c>
      <c r="T1629" s="5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00"/>
        <v>100.925</v>
      </c>
      <c r="P1630" s="24">
        <f t="shared" si="101"/>
        <v>45.875</v>
      </c>
      <c r="Q1630" t="str" cm="1">
        <f t="array" ref="Q1630">_xlfn.IFS(N1630="food/small batch","food",N1630="food/restaurants","food",N1630="food/food trucks","food",N1630="theater/spaces","theater",N1630="theater/musical","theater",N1630="theater/plays","theater",N1630="technology/web","technology",N1630="technology/space exploration","technology",N1630="technology/makerspaces","technology",N1630="technology/hardware","technology",N1630="technology/gadgets","technology",N1630="technology/wearables","technology",N1630="film &amp; video/television","film &amp; video",N1630="film &amp; video/animation","film &amp; video",N1630="film &amp; video/science fiction","film &amp; video",N1630="film &amp; video/documentary","film &amp; video",N1630="film &amp; video/drama","film &amp; video",N1630="film &amp; video/shorts","film &amp; video",N1630="games/video games","games",N1630="games/tabletop games","games",N1630="games/mobile games","games",N1630="journalism/audio","journalism",N1630="photography/people","photography",N1630="photography/photobooks","photography",N1630="photography/places","photography",N1630="photography/nature","photography",N1630="music/electronic music","music",N1630="music/rock","music",N1630="music/indie rock","music",N1630="music/faith","music",N1630="publishing/children's books","publishing",N1630="publishing/art books","publishing",N1630="publishing/fiction","publishing",N1630="publishing/translations","publishing",N1630="music/pop","music",N1630="music/classical music","music",N1630="publishing/nonfiction","publishing",N1630="publishing/radio &amp; podcasts","publishing",N1630="music/world music","music",N1630="music/metal","music",N1630="music/jazz","music","TRUE","FALSE")</f>
        <v>music</v>
      </c>
      <c r="R1630" t="str" cm="1">
        <f t="array" ref="R1630">_xlfn.IFS(N1630="food/small batch","small batch",N1630="food/restaurants","retaurants",N1630="food/food trucks","food trucks",N1630="theater/spaces","spaces",N1630="theater/musical","musical",N1630="theater/plays","plays",N1630="technology/web","web",N1630="technology/space exploration","space exploration",N1630="technology/makerspaces","makerspaces",N1630="technology/hardware","hardware",N1630="technology/gadgets","gadgets",N1630="technology/wearables","wearables",N1630="film &amp; video/television","television",N1630="film &amp; video/animation","animation",N1630="film &amp; video/science fiction","science fiction",N1630="film &amp; video/documentary","documentary",N1630="film &amp; video/drama","drama",N1630="film &amp; video/shorts","shorts",N1630="games/video games","video games",N1630="games/tabletop games","tabletop games",N1630="games/mobile games","mobile games",N1630="journalism/audio","audio",N1630="photography/people","people",N1630="photography/photobooks","photobooks",N1630="photography/places","places",N1630="photography/nature","nature",N1630="music/electronic music","electronic music",N1630="music/rock","rock",N1630="music/indie rock","indie rock",N1630="music/faith","faith",N1630="publishing/children's books","children's books",N1630="publishing/art books","art books",N1630="publishing/fiction","fiction",N1630="publishing/translations","translations",N1630="music/pop","pop",N1630="music/classical music","classical music",N1630="publishing/nonfiction","nonfiction",N1630="publishing/radio &amp; podcasts","radio &amp; podcasts",N1630="music/world music","world music",N1630="music/metal","metal",N1630="music/jazz","jazz","TRUE","FALSE")</f>
        <v>rock</v>
      </c>
      <c r="S1630" s="5">
        <f t="shared" si="102"/>
        <v>41774.737060185187</v>
      </c>
      <c r="T1630" s="5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00"/>
        <v>103.66666666666666</v>
      </c>
      <c r="P1631" s="24">
        <f t="shared" si="101"/>
        <v>75.853658536585371</v>
      </c>
      <c r="Q1631" t="str" cm="1">
        <f t="array" ref="Q1631">_xlfn.IFS(N1631="food/small batch","food",N1631="food/restaurants","food",N1631="food/food trucks","food",N1631="theater/spaces","theater",N1631="theater/musical","theater",N1631="theater/plays","theater",N1631="technology/web","technology",N1631="technology/space exploration","technology",N1631="technology/makerspaces","technology",N1631="technology/hardware","technology",N1631="technology/gadgets","technology",N1631="technology/wearables","technology",N1631="film &amp; video/television","film &amp; video",N1631="film &amp; video/animation","film &amp; video",N1631="film &amp; video/science fiction","film &amp; video",N1631="film &amp; video/documentary","film &amp; video",N1631="film &amp; video/drama","film &amp; video",N1631="film &amp; video/shorts","film &amp; video",N1631="games/video games","games",N1631="games/tabletop games","games",N1631="games/mobile games","games",N1631="journalism/audio","journalism",N1631="photography/people","photography",N1631="photography/photobooks","photography",N1631="photography/places","photography",N1631="photography/nature","photography",N1631="music/electronic music","music",N1631="music/rock","music",N1631="music/indie rock","music",N1631="music/faith","music",N1631="publishing/children's books","publishing",N1631="publishing/art books","publishing",N1631="publishing/fiction","publishing",N1631="publishing/translations","publishing",N1631="music/pop","music",N1631="music/classical music","music",N1631="publishing/nonfiction","publishing",N1631="publishing/radio &amp; podcasts","publishing",N1631="music/world music","music",N1631="music/metal","music",N1631="music/jazz","music","TRUE","FALSE")</f>
        <v>music</v>
      </c>
      <c r="R1631" t="str" cm="1">
        <f t="array" ref="R1631">_xlfn.IFS(N1631="food/small batch","small batch",N1631="food/restaurants","retaurants",N1631="food/food trucks","food trucks",N1631="theater/spaces","spaces",N1631="theater/musical","musical",N1631="theater/plays","plays",N1631="technology/web","web",N1631="technology/space exploration","space exploration",N1631="technology/makerspaces","makerspaces",N1631="technology/hardware","hardware",N1631="technology/gadgets","gadgets",N1631="technology/wearables","wearables",N1631="film &amp; video/television","television",N1631="film &amp; video/animation","animation",N1631="film &amp; video/science fiction","science fiction",N1631="film &amp; video/documentary","documentary",N1631="film &amp; video/drama","drama",N1631="film &amp; video/shorts","shorts",N1631="games/video games","video games",N1631="games/tabletop games","tabletop games",N1631="games/mobile games","mobile games",N1631="journalism/audio","audio",N1631="photography/people","people",N1631="photography/photobooks","photobooks",N1631="photography/places","places",N1631="photography/nature","nature",N1631="music/electronic music","electronic music",N1631="music/rock","rock",N1631="music/indie rock","indie rock",N1631="music/faith","faith",N1631="publishing/children's books","children's books",N1631="publishing/art books","art books",N1631="publishing/fiction","fiction",N1631="publishing/translations","translations",N1631="music/pop","pop",N1631="music/classical music","classical music",N1631="publishing/nonfiction","nonfiction",N1631="publishing/radio &amp; podcasts","radio &amp; podcasts",N1631="music/world music","world music",N1631="music/metal","metal",N1631="music/jazz","jazz","TRUE","FALSE")</f>
        <v>rock</v>
      </c>
      <c r="S1631" s="5">
        <f t="shared" si="102"/>
        <v>41645.867280092592</v>
      </c>
      <c r="T1631" s="5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00"/>
        <v>265.25</v>
      </c>
      <c r="P1632" s="24">
        <f t="shared" si="101"/>
        <v>84.206349206349202</v>
      </c>
      <c r="Q1632" t="str" cm="1">
        <f t="array" ref="Q1632">_xlfn.IFS(N1632="food/small batch","food",N1632="food/restaurants","food",N1632="food/food trucks","food",N1632="theater/spaces","theater",N1632="theater/musical","theater",N1632="theater/plays","theater",N1632="technology/web","technology",N1632="technology/space exploration","technology",N1632="technology/makerspaces","technology",N1632="technology/hardware","technology",N1632="technology/gadgets","technology",N1632="technology/wearables","technology",N1632="film &amp; video/television","film &amp; video",N1632="film &amp; video/animation","film &amp; video",N1632="film &amp; video/science fiction","film &amp; video",N1632="film &amp; video/documentary","film &amp; video",N1632="film &amp; video/drama","film &amp; video",N1632="film &amp; video/shorts","film &amp; video",N1632="games/video games","games",N1632="games/tabletop games","games",N1632="games/mobile games","games",N1632="journalism/audio","journalism",N1632="photography/people","photography",N1632="photography/photobooks","photography",N1632="photography/places","photography",N1632="photography/nature","photography",N1632="music/electronic music","music",N1632="music/rock","music",N1632="music/indie rock","music",N1632="music/faith","music",N1632="publishing/children's books","publishing",N1632="publishing/art books","publishing",N1632="publishing/fiction","publishing",N1632="publishing/translations","publishing",N1632="music/pop","music",N1632="music/classical music","music",N1632="publishing/nonfiction","publishing",N1632="publishing/radio &amp; podcasts","publishing",N1632="music/world music","music",N1632="music/metal","music",N1632="music/jazz","music","TRUE","FALSE")</f>
        <v>music</v>
      </c>
      <c r="R1632" t="str" cm="1">
        <f t="array" ref="R1632">_xlfn.IFS(N1632="food/small batch","small batch",N1632="food/restaurants","retaurants",N1632="food/food trucks","food trucks",N1632="theater/spaces","spaces",N1632="theater/musical","musical",N1632="theater/plays","plays",N1632="technology/web","web",N1632="technology/space exploration","space exploration",N1632="technology/makerspaces","makerspaces",N1632="technology/hardware","hardware",N1632="technology/gadgets","gadgets",N1632="technology/wearables","wearables",N1632="film &amp; video/television","television",N1632="film &amp; video/animation","animation",N1632="film &amp; video/science fiction","science fiction",N1632="film &amp; video/documentary","documentary",N1632="film &amp; video/drama","drama",N1632="film &amp; video/shorts","shorts",N1632="games/video games","video games",N1632="games/tabletop games","tabletop games",N1632="games/mobile games","mobile games",N1632="journalism/audio","audio",N1632="photography/people","people",N1632="photography/photobooks","photobooks",N1632="photography/places","places",N1632="photography/nature","nature",N1632="music/electronic music","electronic music",N1632="music/rock","rock",N1632="music/indie rock","indie rock",N1632="music/faith","faith",N1632="publishing/children's books","children's books",N1632="publishing/art books","art books",N1632="publishing/fiction","fiction",N1632="publishing/translations","translations",N1632="music/pop","pop",N1632="music/classical music","classical music",N1632="publishing/nonfiction","nonfiction",N1632="publishing/radio &amp; podcasts","radio &amp; podcasts",N1632="music/world music","world music",N1632="music/metal","metal",N1632="music/jazz","jazz","TRUE","FALSE")</f>
        <v>rock</v>
      </c>
      <c r="S1632" s="5">
        <f t="shared" si="102"/>
        <v>40939.837673611109</v>
      </c>
      <c r="T1632" s="5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00"/>
        <v>155.91</v>
      </c>
      <c r="P1633" s="24">
        <f t="shared" si="101"/>
        <v>117.22556390977444</v>
      </c>
      <c r="Q1633" t="str" cm="1">
        <f t="array" ref="Q1633">_xlfn.IFS(N1633="food/small batch","food",N1633="food/restaurants","food",N1633="food/food trucks","food",N1633="theater/spaces","theater",N1633="theater/musical","theater",N1633="theater/plays","theater",N1633="technology/web","technology",N1633="technology/space exploration","technology",N1633="technology/makerspaces","technology",N1633="technology/hardware","technology",N1633="technology/gadgets","technology",N1633="technology/wearables","technology",N1633="film &amp; video/television","film &amp; video",N1633="film &amp; video/animation","film &amp; video",N1633="film &amp; video/science fiction","film &amp; video",N1633="film &amp; video/documentary","film &amp; video",N1633="film &amp; video/drama","film &amp; video",N1633="film &amp; video/shorts","film &amp; video",N1633="games/video games","games",N1633="games/tabletop games","games",N1633="games/mobile games","games",N1633="journalism/audio","journalism",N1633="photography/people","photography",N1633="photography/photobooks","photography",N1633="photography/places","photography",N1633="photography/nature","photography",N1633="music/electronic music","music",N1633="music/rock","music",N1633="music/indie rock","music",N1633="music/faith","music",N1633="publishing/children's books","publishing",N1633="publishing/art books","publishing",N1633="publishing/fiction","publishing",N1633="publishing/translations","publishing",N1633="music/pop","music",N1633="music/classical music","music",N1633="publishing/nonfiction","publishing",N1633="publishing/radio &amp; podcasts","publishing",N1633="music/world music","music",N1633="music/metal","music",N1633="music/jazz","music","TRUE","FALSE")</f>
        <v>music</v>
      </c>
      <c r="R1633" t="str" cm="1">
        <f t="array" ref="R1633">_xlfn.IFS(N1633="food/small batch","small batch",N1633="food/restaurants","retaurants",N1633="food/food trucks","food trucks",N1633="theater/spaces","spaces",N1633="theater/musical","musical",N1633="theater/plays","plays",N1633="technology/web","web",N1633="technology/space exploration","space exploration",N1633="technology/makerspaces","makerspaces",N1633="technology/hardware","hardware",N1633="technology/gadgets","gadgets",N1633="technology/wearables","wearables",N1633="film &amp; video/television","television",N1633="film &amp; video/animation","animation",N1633="film &amp; video/science fiction","science fiction",N1633="film &amp; video/documentary","documentary",N1633="film &amp; video/drama","drama",N1633="film &amp; video/shorts","shorts",N1633="games/video games","video games",N1633="games/tabletop games","tabletop games",N1633="games/mobile games","mobile games",N1633="journalism/audio","audio",N1633="photography/people","people",N1633="photography/photobooks","photobooks",N1633="photography/places","places",N1633="photography/nature","nature",N1633="music/electronic music","electronic music",N1633="music/rock","rock",N1633="music/indie rock","indie rock",N1633="music/faith","faith",N1633="publishing/children's books","children's books",N1633="publishing/art books","art books",N1633="publishing/fiction","fiction",N1633="publishing/translations","translations",N1633="music/pop","pop",N1633="music/classical music","classical music",N1633="publishing/nonfiction","nonfiction",N1633="publishing/radio &amp; podcasts","radio &amp; podcasts",N1633="music/world music","world music",N1633="music/metal","metal",N1633="music/jazz","jazz","TRUE","FALSE")</f>
        <v>rock</v>
      </c>
      <c r="S1633" s="5">
        <f t="shared" si="102"/>
        <v>41164.859502314815</v>
      </c>
      <c r="T1633" s="5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00"/>
        <v>101.62500000000001</v>
      </c>
      <c r="P1634" s="24">
        <f t="shared" si="101"/>
        <v>86.489361702127653</v>
      </c>
      <c r="Q1634" t="str" cm="1">
        <f t="array" ref="Q1634">_xlfn.IFS(N1634="food/small batch","food",N1634="food/restaurants","food",N1634="food/food trucks","food",N1634="theater/spaces","theater",N1634="theater/musical","theater",N1634="theater/plays","theater",N1634="technology/web","technology",N1634="technology/space exploration","technology",N1634="technology/makerspaces","technology",N1634="technology/hardware","technology",N1634="technology/gadgets","technology",N1634="technology/wearables","technology",N1634="film &amp; video/television","film &amp; video",N1634="film &amp; video/animation","film &amp; video",N1634="film &amp; video/science fiction","film &amp; video",N1634="film &amp; video/documentary","film &amp; video",N1634="film &amp; video/drama","film &amp; video",N1634="film &amp; video/shorts","film &amp; video",N1634="games/video games","games",N1634="games/tabletop games","games",N1634="games/mobile games","games",N1634="journalism/audio","journalism",N1634="photography/people","photography",N1634="photography/photobooks","photography",N1634="photography/places","photography",N1634="photography/nature","photography",N1634="music/electronic music","music",N1634="music/rock","music",N1634="music/indie rock","music",N1634="music/faith","music",N1634="publishing/children's books","publishing",N1634="publishing/art books","publishing",N1634="publishing/fiction","publishing",N1634="publishing/translations","publishing",N1634="music/pop","music",N1634="music/classical music","music",N1634="publishing/nonfiction","publishing",N1634="publishing/radio &amp; podcasts","publishing",N1634="music/world music","music",N1634="music/metal","music",N1634="music/jazz","music","TRUE","FALSE")</f>
        <v>music</v>
      </c>
      <c r="R1634" t="str" cm="1">
        <f t="array" ref="R1634">_xlfn.IFS(N1634="food/small batch","small batch",N1634="food/restaurants","retaurants",N1634="food/food trucks","food trucks",N1634="theater/spaces","spaces",N1634="theater/musical","musical",N1634="theater/plays","plays",N1634="technology/web","web",N1634="technology/space exploration","space exploration",N1634="technology/makerspaces","makerspaces",N1634="technology/hardware","hardware",N1634="technology/gadgets","gadgets",N1634="technology/wearables","wearables",N1634="film &amp; video/television","television",N1634="film &amp; video/animation","animation",N1634="film &amp; video/science fiction","science fiction",N1634="film &amp; video/documentary","documentary",N1634="film &amp; video/drama","drama",N1634="film &amp; video/shorts","shorts",N1634="games/video games","video games",N1634="games/tabletop games","tabletop games",N1634="games/mobile games","mobile games",N1634="journalism/audio","audio",N1634="photography/people","people",N1634="photography/photobooks","photobooks",N1634="photography/places","places",N1634="photography/nature","nature",N1634="music/electronic music","electronic music",N1634="music/rock","rock",N1634="music/indie rock","indie rock",N1634="music/faith","faith",N1634="publishing/children's books","children's books",N1634="publishing/art books","art books",N1634="publishing/fiction","fiction",N1634="publishing/translations","translations",N1634="music/pop","pop",N1634="music/classical music","classical music",N1634="publishing/nonfiction","nonfiction",N1634="publishing/radio &amp; podcasts","radio &amp; podcasts",N1634="music/world music","world music",N1634="music/metal","metal",N1634="music/jazz","jazz","TRUE","FALSE")</f>
        <v>rock</v>
      </c>
      <c r="S1634" s="5">
        <f t="shared" si="102"/>
        <v>40750.340902777774</v>
      </c>
      <c r="T1634" s="5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00"/>
        <v>100</v>
      </c>
      <c r="P1635" s="24">
        <f t="shared" si="101"/>
        <v>172.41379310344828</v>
      </c>
      <c r="Q1635" t="str" cm="1">
        <f t="array" ref="Q1635">_xlfn.IFS(N1635="food/small batch","food",N1635="food/restaurants","food",N1635="food/food trucks","food",N1635="theater/spaces","theater",N1635="theater/musical","theater",N1635="theater/plays","theater",N1635="technology/web","technology",N1635="technology/space exploration","technology",N1635="technology/makerspaces","technology",N1635="technology/hardware","technology",N1635="technology/gadgets","technology",N1635="technology/wearables","technology",N1635="film &amp; video/television","film &amp; video",N1635="film &amp; video/animation","film &amp; video",N1635="film &amp; video/science fiction","film &amp; video",N1635="film &amp; video/documentary","film &amp; video",N1635="film &amp; video/drama","film &amp; video",N1635="film &amp; video/shorts","film &amp; video",N1635="games/video games","games",N1635="games/tabletop games","games",N1635="games/mobile games","games",N1635="journalism/audio","journalism",N1635="photography/people","photography",N1635="photography/photobooks","photography",N1635="photography/places","photography",N1635="photography/nature","photography",N1635="music/electronic music","music",N1635="music/rock","music",N1635="music/indie rock","music",N1635="music/faith","music",N1635="publishing/children's books","publishing",N1635="publishing/art books","publishing",N1635="publishing/fiction","publishing",N1635="publishing/translations","publishing",N1635="music/pop","music",N1635="music/classical music","music",N1635="publishing/nonfiction","publishing",N1635="publishing/radio &amp; podcasts","publishing",N1635="music/world music","music",N1635="music/metal","music",N1635="music/jazz","music","TRUE","FALSE")</f>
        <v>music</v>
      </c>
      <c r="R1635" t="str" cm="1">
        <f t="array" ref="R1635">_xlfn.IFS(N1635="food/small batch","small batch",N1635="food/restaurants","retaurants",N1635="food/food trucks","food trucks",N1635="theater/spaces","spaces",N1635="theater/musical","musical",N1635="theater/plays","plays",N1635="technology/web","web",N1635="technology/space exploration","space exploration",N1635="technology/makerspaces","makerspaces",N1635="technology/hardware","hardware",N1635="technology/gadgets","gadgets",N1635="technology/wearables","wearables",N1635="film &amp; video/television","television",N1635="film &amp; video/animation","animation",N1635="film &amp; video/science fiction","science fiction",N1635="film &amp; video/documentary","documentary",N1635="film &amp; video/drama","drama",N1635="film &amp; video/shorts","shorts",N1635="games/video games","video games",N1635="games/tabletop games","tabletop games",N1635="games/mobile games","mobile games",N1635="journalism/audio","audio",N1635="photography/people","people",N1635="photography/photobooks","photobooks",N1635="photography/places","places",N1635="photography/nature","nature",N1635="music/electronic music","electronic music",N1635="music/rock","rock",N1635="music/indie rock","indie rock",N1635="music/faith","faith",N1635="publishing/children's books","children's books",N1635="publishing/art books","art books",N1635="publishing/fiction","fiction",N1635="publishing/translations","translations",N1635="music/pop","pop",N1635="music/classical music","classical music",N1635="publishing/nonfiction","nonfiction",N1635="publishing/radio &amp; podcasts","radio &amp; podcasts",N1635="music/world music","world music",N1635="music/metal","metal",N1635="music/jazz","jazz","TRUE","FALSE")</f>
        <v>rock</v>
      </c>
      <c r="S1635" s="5">
        <f t="shared" si="102"/>
        <v>40896.883750000001</v>
      </c>
      <c r="T1635" s="5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00"/>
        <v>100.49999999999999</v>
      </c>
      <c r="P1636" s="24">
        <f t="shared" si="101"/>
        <v>62.8125</v>
      </c>
      <c r="Q1636" t="str" cm="1">
        <f t="array" ref="Q1636">_xlfn.IFS(N1636="food/small batch","food",N1636="food/restaurants","food",N1636="food/food trucks","food",N1636="theater/spaces","theater",N1636="theater/musical","theater",N1636="theater/plays","theater",N1636="technology/web","technology",N1636="technology/space exploration","technology",N1636="technology/makerspaces","technology",N1636="technology/hardware","technology",N1636="technology/gadgets","technology",N1636="technology/wearables","technology",N1636="film &amp; video/television","film &amp; video",N1636="film &amp; video/animation","film &amp; video",N1636="film &amp; video/science fiction","film &amp; video",N1636="film &amp; video/documentary","film &amp; video",N1636="film &amp; video/drama","film &amp; video",N1636="film &amp; video/shorts","film &amp; video",N1636="games/video games","games",N1636="games/tabletop games","games",N1636="games/mobile games","games",N1636="journalism/audio","journalism",N1636="photography/people","photography",N1636="photography/photobooks","photography",N1636="photography/places","photography",N1636="photography/nature","photography",N1636="music/electronic music","music",N1636="music/rock","music",N1636="music/indie rock","music",N1636="music/faith","music",N1636="publishing/children's books","publishing",N1636="publishing/art books","publishing",N1636="publishing/fiction","publishing",N1636="publishing/translations","publishing",N1636="music/pop","music",N1636="music/classical music","music",N1636="publishing/nonfiction","publishing",N1636="publishing/radio &amp; podcasts","publishing",N1636="music/world music","music",N1636="music/metal","music",N1636="music/jazz","music","TRUE","FALSE")</f>
        <v>music</v>
      </c>
      <c r="R1636" t="str" cm="1">
        <f t="array" ref="R1636">_xlfn.IFS(N1636="food/small batch","small batch",N1636="food/restaurants","retaurants",N1636="food/food trucks","food trucks",N1636="theater/spaces","spaces",N1636="theater/musical","musical",N1636="theater/plays","plays",N1636="technology/web","web",N1636="technology/space exploration","space exploration",N1636="technology/makerspaces","makerspaces",N1636="technology/hardware","hardware",N1636="technology/gadgets","gadgets",N1636="technology/wearables","wearables",N1636="film &amp; video/television","television",N1636="film &amp; video/animation","animation",N1636="film &amp; video/science fiction","science fiction",N1636="film &amp; video/documentary","documentary",N1636="film &amp; video/drama","drama",N1636="film &amp; video/shorts","shorts",N1636="games/video games","video games",N1636="games/tabletop games","tabletop games",N1636="games/mobile games","mobile games",N1636="journalism/audio","audio",N1636="photography/people","people",N1636="photography/photobooks","photobooks",N1636="photography/places","places",N1636="photography/nature","nature",N1636="music/electronic music","electronic music",N1636="music/rock","rock",N1636="music/indie rock","indie rock",N1636="music/faith","faith",N1636="publishing/children's books","children's books",N1636="publishing/art books","art books",N1636="publishing/fiction","fiction",N1636="publishing/translations","translations",N1636="music/pop","pop",N1636="music/classical music","classical music",N1636="publishing/nonfiction","nonfiction",N1636="publishing/radio &amp; podcasts","radio &amp; podcasts",N1636="music/world music","world music",N1636="music/metal","metal",N1636="music/jazz","jazz","TRUE","FALSE")</f>
        <v>rock</v>
      </c>
      <c r="S1636" s="5">
        <f t="shared" si="102"/>
        <v>40658.189826388887</v>
      </c>
      <c r="T1636" s="5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00"/>
        <v>125.29999999999998</v>
      </c>
      <c r="P1637" s="24">
        <f t="shared" si="101"/>
        <v>67.729729729729726</v>
      </c>
      <c r="Q1637" t="str" cm="1">
        <f t="array" ref="Q1637">_xlfn.IFS(N1637="food/small batch","food",N1637="food/restaurants","food",N1637="food/food trucks","food",N1637="theater/spaces","theater",N1637="theater/musical","theater",N1637="theater/plays","theater",N1637="technology/web","technology",N1637="technology/space exploration","technology",N1637="technology/makerspaces","technology",N1637="technology/hardware","technology",N1637="technology/gadgets","technology",N1637="technology/wearables","technology",N1637="film &amp; video/television","film &amp; video",N1637="film &amp; video/animation","film &amp; video",N1637="film &amp; video/science fiction","film &amp; video",N1637="film &amp; video/documentary","film &amp; video",N1637="film &amp; video/drama","film &amp; video",N1637="film &amp; video/shorts","film &amp; video",N1637="games/video games","games",N1637="games/tabletop games","games",N1637="games/mobile games","games",N1637="journalism/audio","journalism",N1637="photography/people","photography",N1637="photography/photobooks","photography",N1637="photography/places","photography",N1637="photography/nature","photography",N1637="music/electronic music","music",N1637="music/rock","music",N1637="music/indie rock","music",N1637="music/faith","music",N1637="publishing/children's books","publishing",N1637="publishing/art books","publishing",N1637="publishing/fiction","publishing",N1637="publishing/translations","publishing",N1637="music/pop","music",N1637="music/classical music","music",N1637="publishing/nonfiction","publishing",N1637="publishing/radio &amp; podcasts","publishing",N1637="music/world music","music",N1637="music/metal","music",N1637="music/jazz","music","TRUE","FALSE")</f>
        <v>music</v>
      </c>
      <c r="R1637" t="str" cm="1">
        <f t="array" ref="R1637">_xlfn.IFS(N1637="food/small batch","small batch",N1637="food/restaurants","retaurants",N1637="food/food trucks","food trucks",N1637="theater/spaces","spaces",N1637="theater/musical","musical",N1637="theater/plays","plays",N1637="technology/web","web",N1637="technology/space exploration","space exploration",N1637="technology/makerspaces","makerspaces",N1637="technology/hardware","hardware",N1637="technology/gadgets","gadgets",N1637="technology/wearables","wearables",N1637="film &amp; video/television","television",N1637="film &amp; video/animation","animation",N1637="film &amp; video/science fiction","science fiction",N1637="film &amp; video/documentary","documentary",N1637="film &amp; video/drama","drama",N1637="film &amp; video/shorts","shorts",N1637="games/video games","video games",N1637="games/tabletop games","tabletop games",N1637="games/mobile games","mobile games",N1637="journalism/audio","audio",N1637="photography/people","people",N1637="photography/photobooks","photobooks",N1637="photography/places","places",N1637="photography/nature","nature",N1637="music/electronic music","electronic music",N1637="music/rock","rock",N1637="music/indie rock","indie rock",N1637="music/faith","faith",N1637="publishing/children's books","children's books",N1637="publishing/art books","art books",N1637="publishing/fiction","fiction",N1637="publishing/translations","translations",N1637="music/pop","pop",N1637="music/classical music","classical music",N1637="publishing/nonfiction","nonfiction",N1637="publishing/radio &amp; podcasts","radio &amp; podcasts",N1637="music/world music","world music",N1637="music/metal","metal",N1637="music/jazz","jazz","TRUE","FALSE")</f>
        <v>rock</v>
      </c>
      <c r="S1637" s="5">
        <f t="shared" si="102"/>
        <v>42502.868761574078</v>
      </c>
      <c r="T1637" s="5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00"/>
        <v>103.55555555555556</v>
      </c>
      <c r="P1638" s="24">
        <f t="shared" si="101"/>
        <v>53.5632183908046</v>
      </c>
      <c r="Q1638" t="str" cm="1">
        <f t="array" ref="Q1638">_xlfn.IFS(N1638="food/small batch","food",N1638="food/restaurants","food",N1638="food/food trucks","food",N1638="theater/spaces","theater",N1638="theater/musical","theater",N1638="theater/plays","theater",N1638="technology/web","technology",N1638="technology/space exploration","technology",N1638="technology/makerspaces","technology",N1638="technology/hardware","technology",N1638="technology/gadgets","technology",N1638="technology/wearables","technology",N1638="film &amp; video/television","film &amp; video",N1638="film &amp; video/animation","film &amp; video",N1638="film &amp; video/science fiction","film &amp; video",N1638="film &amp; video/documentary","film &amp; video",N1638="film &amp; video/drama","film &amp; video",N1638="film &amp; video/shorts","film &amp; video",N1638="games/video games","games",N1638="games/tabletop games","games",N1638="games/mobile games","games",N1638="journalism/audio","journalism",N1638="photography/people","photography",N1638="photography/photobooks","photography",N1638="photography/places","photography",N1638="photography/nature","photography",N1638="music/electronic music","music",N1638="music/rock","music",N1638="music/indie rock","music",N1638="music/faith","music",N1638="publishing/children's books","publishing",N1638="publishing/art books","publishing",N1638="publishing/fiction","publishing",N1638="publishing/translations","publishing",N1638="music/pop","music",N1638="music/classical music","music",N1638="publishing/nonfiction","publishing",N1638="publishing/radio &amp; podcasts","publishing",N1638="music/world music","music",N1638="music/metal","music",N1638="music/jazz","music","TRUE","FALSE")</f>
        <v>music</v>
      </c>
      <c r="R1638" t="str" cm="1">
        <f t="array" ref="R1638">_xlfn.IFS(N1638="food/small batch","small batch",N1638="food/restaurants","retaurants",N1638="food/food trucks","food trucks",N1638="theater/spaces","spaces",N1638="theater/musical","musical",N1638="theater/plays","plays",N1638="technology/web","web",N1638="technology/space exploration","space exploration",N1638="technology/makerspaces","makerspaces",N1638="technology/hardware","hardware",N1638="technology/gadgets","gadgets",N1638="technology/wearables","wearables",N1638="film &amp; video/television","television",N1638="film &amp; video/animation","animation",N1638="film &amp; video/science fiction","science fiction",N1638="film &amp; video/documentary","documentary",N1638="film &amp; video/drama","drama",N1638="film &amp; video/shorts","shorts",N1638="games/video games","video games",N1638="games/tabletop games","tabletop games",N1638="games/mobile games","mobile games",N1638="journalism/audio","audio",N1638="photography/people","people",N1638="photography/photobooks","photobooks",N1638="photography/places","places",N1638="photography/nature","nature",N1638="music/electronic music","electronic music",N1638="music/rock","rock",N1638="music/indie rock","indie rock",N1638="music/faith","faith",N1638="publishing/children's books","children's books",N1638="publishing/art books","art books",N1638="publishing/fiction","fiction",N1638="publishing/translations","translations",N1638="music/pop","pop",N1638="music/classical music","classical music",N1638="publishing/nonfiction","nonfiction",N1638="publishing/radio &amp; podcasts","radio &amp; podcasts",N1638="music/world music","world music",N1638="music/metal","metal",N1638="music/jazz","jazz","TRUE","FALSE")</f>
        <v>rock</v>
      </c>
      <c r="S1638" s="5">
        <f t="shared" si="102"/>
        <v>40663.08666666667</v>
      </c>
      <c r="T1638" s="5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00"/>
        <v>103.8</v>
      </c>
      <c r="P1639" s="24">
        <f t="shared" si="101"/>
        <v>34.6</v>
      </c>
      <c r="Q1639" t="str" cm="1">
        <f t="array" ref="Q1639">_xlfn.IFS(N1639="food/small batch","food",N1639="food/restaurants","food",N1639="food/food trucks","food",N1639="theater/spaces","theater",N1639="theater/musical","theater",N1639="theater/plays","theater",N1639="technology/web","technology",N1639="technology/space exploration","technology",N1639="technology/makerspaces","technology",N1639="technology/hardware","technology",N1639="technology/gadgets","technology",N1639="technology/wearables","technology",N1639="film &amp; video/television","film &amp; video",N1639="film &amp; video/animation","film &amp; video",N1639="film &amp; video/science fiction","film &amp; video",N1639="film &amp; video/documentary","film &amp; video",N1639="film &amp; video/drama","film &amp; video",N1639="film &amp; video/shorts","film &amp; video",N1639="games/video games","games",N1639="games/tabletop games","games",N1639="games/mobile games","games",N1639="journalism/audio","journalism",N1639="photography/people","photography",N1639="photography/photobooks","photography",N1639="photography/places","photography",N1639="photography/nature","photography",N1639="music/electronic music","music",N1639="music/rock","music",N1639="music/indie rock","music",N1639="music/faith","music",N1639="publishing/children's books","publishing",N1639="publishing/art books","publishing",N1639="publishing/fiction","publishing",N1639="publishing/translations","publishing",N1639="music/pop","music",N1639="music/classical music","music",N1639="publishing/nonfiction","publishing",N1639="publishing/radio &amp; podcasts","publishing",N1639="music/world music","music",N1639="music/metal","music",N1639="music/jazz","music","TRUE","FALSE")</f>
        <v>music</v>
      </c>
      <c r="R1639" t="str" cm="1">
        <f t="array" ref="R1639">_xlfn.IFS(N1639="food/small batch","small batch",N1639="food/restaurants","retaurants",N1639="food/food trucks","food trucks",N1639="theater/spaces","spaces",N1639="theater/musical","musical",N1639="theater/plays","plays",N1639="technology/web","web",N1639="technology/space exploration","space exploration",N1639="technology/makerspaces","makerspaces",N1639="technology/hardware","hardware",N1639="technology/gadgets","gadgets",N1639="technology/wearables","wearables",N1639="film &amp; video/television","television",N1639="film &amp; video/animation","animation",N1639="film &amp; video/science fiction","science fiction",N1639="film &amp; video/documentary","documentary",N1639="film &amp; video/drama","drama",N1639="film &amp; video/shorts","shorts",N1639="games/video games","video games",N1639="games/tabletop games","tabletop games",N1639="games/mobile games","mobile games",N1639="journalism/audio","audio",N1639="photography/people","people",N1639="photography/photobooks","photobooks",N1639="photography/places","places",N1639="photography/nature","nature",N1639="music/electronic music","electronic music",N1639="music/rock","rock",N1639="music/indie rock","indie rock",N1639="music/faith","faith",N1639="publishing/children's books","children's books",N1639="publishing/art books","art books",N1639="publishing/fiction","fiction",N1639="publishing/translations","translations",N1639="music/pop","pop",N1639="music/classical music","classical music",N1639="publishing/nonfiction","nonfiction",N1639="publishing/radio &amp; podcasts","radio &amp; podcasts",N1639="music/world music","world music",N1639="music/metal","metal",N1639="music/jazz","jazz","TRUE","FALSE")</f>
        <v>rock</v>
      </c>
      <c r="S1639" s="5">
        <f t="shared" si="102"/>
        <v>40122.751620370371</v>
      </c>
      <c r="T1639" s="5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00"/>
        <v>105</v>
      </c>
      <c r="P1640" s="24">
        <f t="shared" si="101"/>
        <v>38.888888888888886</v>
      </c>
      <c r="Q1640" t="str" cm="1">
        <f t="array" ref="Q1640">_xlfn.IFS(N1640="food/small batch","food",N1640="food/restaurants","food",N1640="food/food trucks","food",N1640="theater/spaces","theater",N1640="theater/musical","theater",N1640="theater/plays","theater",N1640="technology/web","technology",N1640="technology/space exploration","technology",N1640="technology/makerspaces","technology",N1640="technology/hardware","technology",N1640="technology/gadgets","technology",N1640="technology/wearables","technology",N1640="film &amp; video/television","film &amp; video",N1640="film &amp; video/animation","film &amp; video",N1640="film &amp; video/science fiction","film &amp; video",N1640="film &amp; video/documentary","film &amp; video",N1640="film &amp; video/drama","film &amp; video",N1640="film &amp; video/shorts","film &amp; video",N1640="games/video games","games",N1640="games/tabletop games","games",N1640="games/mobile games","games",N1640="journalism/audio","journalism",N1640="photography/people","photography",N1640="photography/photobooks","photography",N1640="photography/places","photography",N1640="photography/nature","photography",N1640="music/electronic music","music",N1640="music/rock","music",N1640="music/indie rock","music",N1640="music/faith","music",N1640="publishing/children's books","publishing",N1640="publishing/art books","publishing",N1640="publishing/fiction","publishing",N1640="publishing/translations","publishing",N1640="music/pop","music",N1640="music/classical music","music",N1640="publishing/nonfiction","publishing",N1640="publishing/radio &amp; podcasts","publishing",N1640="music/world music","music",N1640="music/metal","music",N1640="music/jazz","music","TRUE","FALSE")</f>
        <v>music</v>
      </c>
      <c r="R1640" t="str" cm="1">
        <f t="array" ref="R1640">_xlfn.IFS(N1640="food/small batch","small batch",N1640="food/restaurants","retaurants",N1640="food/food trucks","food trucks",N1640="theater/spaces","spaces",N1640="theater/musical","musical",N1640="theater/plays","plays",N1640="technology/web","web",N1640="technology/space exploration","space exploration",N1640="technology/makerspaces","makerspaces",N1640="technology/hardware","hardware",N1640="technology/gadgets","gadgets",N1640="technology/wearables","wearables",N1640="film &amp; video/television","television",N1640="film &amp; video/animation","animation",N1640="film &amp; video/science fiction","science fiction",N1640="film &amp; video/documentary","documentary",N1640="film &amp; video/drama","drama",N1640="film &amp; video/shorts","shorts",N1640="games/video games","video games",N1640="games/tabletop games","tabletop games",N1640="games/mobile games","mobile games",N1640="journalism/audio","audio",N1640="photography/people","people",N1640="photography/photobooks","photobooks",N1640="photography/places","places",N1640="photography/nature","nature",N1640="music/electronic music","electronic music",N1640="music/rock","rock",N1640="music/indie rock","indie rock",N1640="music/faith","faith",N1640="publishing/children's books","children's books",N1640="publishing/art books","art books",N1640="publishing/fiction","fiction",N1640="publishing/translations","translations",N1640="music/pop","pop",N1640="music/classical music","classical music",N1640="publishing/nonfiction","nonfiction",N1640="publishing/radio &amp; podcasts","radio &amp; podcasts",N1640="music/world music","world music",N1640="music/metal","metal",N1640="music/jazz","jazz","TRUE","FALSE")</f>
        <v>rock</v>
      </c>
      <c r="S1640" s="5">
        <f t="shared" si="102"/>
        <v>41288.68712962963</v>
      </c>
      <c r="T1640" s="5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00"/>
        <v>100</v>
      </c>
      <c r="P1641" s="24">
        <f t="shared" si="101"/>
        <v>94.736842105263165</v>
      </c>
      <c r="Q1641" t="str" cm="1">
        <f t="array" ref="Q1641">_xlfn.IFS(N1641="food/small batch","food",N1641="food/restaurants","food",N1641="food/food trucks","food",N1641="theater/spaces","theater",N1641="theater/musical","theater",N1641="theater/plays","theater",N1641="technology/web","technology",N1641="technology/space exploration","technology",N1641="technology/makerspaces","technology",N1641="technology/hardware","technology",N1641="technology/gadgets","technology",N1641="technology/wearables","technology",N1641="film &amp; video/television","film &amp; video",N1641="film &amp; video/animation","film &amp; video",N1641="film &amp; video/science fiction","film &amp; video",N1641="film &amp; video/documentary","film &amp; video",N1641="film &amp; video/drama","film &amp; video",N1641="film &amp; video/shorts","film &amp; video",N1641="games/video games","games",N1641="games/tabletop games","games",N1641="games/mobile games","games",N1641="journalism/audio","journalism",N1641="photography/people","photography",N1641="photography/photobooks","photography",N1641="photography/places","photography",N1641="photography/nature","photography",N1641="music/electronic music","music",N1641="music/rock","music",N1641="music/indie rock","music",N1641="music/faith","music",N1641="publishing/children's books","publishing",N1641="publishing/art books","publishing",N1641="publishing/fiction","publishing",N1641="publishing/translations","publishing",N1641="music/pop","music",N1641="music/classical music","music",N1641="publishing/nonfiction","publishing",N1641="publishing/radio &amp; podcasts","publishing",N1641="music/world music","music",N1641="music/metal","music",N1641="music/jazz","music","TRUE","FALSE")</f>
        <v>music</v>
      </c>
      <c r="R1641" t="str" cm="1">
        <f t="array" ref="R1641">_xlfn.IFS(N1641="food/small batch","small batch",N1641="food/restaurants","retaurants",N1641="food/food trucks","food trucks",N1641="theater/spaces","spaces",N1641="theater/musical","musical",N1641="theater/plays","plays",N1641="technology/web","web",N1641="technology/space exploration","space exploration",N1641="technology/makerspaces","makerspaces",N1641="technology/hardware","hardware",N1641="technology/gadgets","gadgets",N1641="technology/wearables","wearables",N1641="film &amp; video/television","television",N1641="film &amp; video/animation","animation",N1641="film &amp; video/science fiction","science fiction",N1641="film &amp; video/documentary","documentary",N1641="film &amp; video/drama","drama",N1641="film &amp; video/shorts","shorts",N1641="games/video games","video games",N1641="games/tabletop games","tabletop games",N1641="games/mobile games","mobile games",N1641="journalism/audio","audio",N1641="photography/people","people",N1641="photography/photobooks","photobooks",N1641="photography/places","places",N1641="photography/nature","nature",N1641="music/electronic music","electronic music",N1641="music/rock","rock",N1641="music/indie rock","indie rock",N1641="music/faith","faith",N1641="publishing/children's books","children's books",N1641="publishing/art books","art books",N1641="publishing/fiction","fiction",N1641="publishing/translations","translations",N1641="music/pop","pop",N1641="music/classical music","classical music",N1641="publishing/nonfiction","nonfiction",N1641="publishing/radio &amp; podcasts","radio &amp; podcasts",N1641="music/world music","world music",N1641="music/metal","metal",N1641="music/jazz","jazz","TRUE","FALSE")</f>
        <v>rock</v>
      </c>
      <c r="S1641" s="5">
        <f t="shared" si="102"/>
        <v>40941.652372685188</v>
      </c>
      <c r="T1641" s="5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00"/>
        <v>169.86</v>
      </c>
      <c r="P1642" s="24">
        <f t="shared" si="101"/>
        <v>39.967058823529413</v>
      </c>
      <c r="Q1642" t="str" cm="1">
        <f t="array" ref="Q1642">_xlfn.IFS(N1642="food/small batch","food",N1642="food/restaurants","food",N1642="food/food trucks","food",N1642="theater/spaces","theater",N1642="theater/musical","theater",N1642="theater/plays","theater",N1642="technology/web","technology",N1642="technology/space exploration","technology",N1642="technology/makerspaces","technology",N1642="technology/hardware","technology",N1642="technology/gadgets","technology",N1642="technology/wearables","technology",N1642="film &amp; video/television","film &amp; video",N1642="film &amp; video/animation","film &amp; video",N1642="film &amp; video/science fiction","film &amp; video",N1642="film &amp; video/documentary","film &amp; video",N1642="film &amp; video/drama","film &amp; video",N1642="film &amp; video/shorts","film &amp; video",N1642="games/video games","games",N1642="games/tabletop games","games",N1642="games/mobile games","games",N1642="journalism/audio","journalism",N1642="photography/people","photography",N1642="photography/photobooks","photography",N1642="photography/places","photography",N1642="photography/nature","photography",N1642="music/electronic music","music",N1642="music/rock","music",N1642="music/indie rock","music",N1642="music/faith","music",N1642="publishing/children's books","publishing",N1642="publishing/art books","publishing",N1642="publishing/fiction","publishing",N1642="publishing/translations","publishing",N1642="music/pop","music",N1642="music/classical music","music",N1642="publishing/nonfiction","publishing",N1642="publishing/radio &amp; podcasts","publishing",N1642="music/world music","music",N1642="music/metal","music",N1642="music/jazz","music","TRUE","FALSE")</f>
        <v>music</v>
      </c>
      <c r="R1642" t="str" cm="1">
        <f t="array" ref="R1642">_xlfn.IFS(N1642="food/small batch","small batch",N1642="food/restaurants","retaurants",N1642="food/food trucks","food trucks",N1642="theater/spaces","spaces",N1642="theater/musical","musical",N1642="theater/plays","plays",N1642="technology/web","web",N1642="technology/space exploration","space exploration",N1642="technology/makerspaces","makerspaces",N1642="technology/hardware","hardware",N1642="technology/gadgets","gadgets",N1642="technology/wearables","wearables",N1642="film &amp; video/television","television",N1642="film &amp; video/animation","animation",N1642="film &amp; video/science fiction","science fiction",N1642="film &amp; video/documentary","documentary",N1642="film &amp; video/drama","drama",N1642="film &amp; video/shorts","shorts",N1642="games/video games","video games",N1642="games/tabletop games","tabletop games",N1642="games/mobile games","mobile games",N1642="journalism/audio","audio",N1642="photography/people","people",N1642="photography/photobooks","photobooks",N1642="photography/places","places",N1642="photography/nature","nature",N1642="music/electronic music","electronic music",N1642="music/rock","rock",N1642="music/indie rock","indie rock",N1642="music/faith","faith",N1642="publishing/children's books","children's books",N1642="publishing/art books","art books",N1642="publishing/fiction","fiction",N1642="publishing/translations","translations",N1642="music/pop","pop",N1642="music/classical music","classical music",N1642="publishing/nonfiction","nonfiction",N1642="publishing/radio &amp; podcasts","radio &amp; podcasts",N1642="music/world music","world music",N1642="music/metal","metal",N1642="music/jazz","jazz","TRUE","FALSE")</f>
        <v>rock</v>
      </c>
      <c r="S1642" s="5">
        <f t="shared" si="102"/>
        <v>40379.23096064815</v>
      </c>
      <c r="T1642" s="5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00"/>
        <v>101.4</v>
      </c>
      <c r="P1643" s="24">
        <f t="shared" si="101"/>
        <v>97.5</v>
      </c>
      <c r="Q1643" t="str" cm="1">
        <f t="array" ref="Q1643">_xlfn.IFS(N1643="food/small batch","food",N1643="food/restaurants","food",N1643="food/food trucks","food",N1643="theater/spaces","theater",N1643="theater/musical","theater",N1643="theater/plays","theater",N1643="technology/web","technology",N1643="technology/space exploration","technology",N1643="technology/makerspaces","technology",N1643="technology/hardware","technology",N1643="technology/gadgets","technology",N1643="technology/wearables","technology",N1643="film &amp; video/television","film &amp; video",N1643="film &amp; video/animation","film &amp; video",N1643="film &amp; video/science fiction","film &amp; video",N1643="film &amp; video/documentary","film &amp; video",N1643="film &amp; video/drama","film &amp; video",N1643="film &amp; video/shorts","film &amp; video",N1643="games/video games","games",N1643="games/tabletop games","games",N1643="games/mobile games","games",N1643="journalism/audio","journalism",N1643="photography/people","photography",N1643="photography/photobooks","photography",N1643="photography/places","photography",N1643="photography/nature","photography",N1643="music/electronic music","music",N1643="music/rock","music",N1643="music/indie rock","music",N1643="music/faith","music",N1643="publishing/children's books","publishing",N1643="publishing/art books","publishing",N1643="publishing/fiction","publishing",N1643="publishing/translations","publishing",N1643="music/pop","music",N1643="music/classical music","music",N1643="publishing/nonfiction","publishing",N1643="publishing/radio &amp; podcasts","publishing",N1643="music/world music","music",N1643="music/metal","music",N1643="music/jazz","music","TRUE","FALSE")</f>
        <v>music</v>
      </c>
      <c r="R1643" t="str" cm="1">
        <f t="array" ref="R1643">_xlfn.IFS(N1643="food/small batch","small batch",N1643="food/restaurants","retaurants",N1643="food/food trucks","food trucks",N1643="theater/spaces","spaces",N1643="theater/musical","musical",N1643="theater/plays","plays",N1643="technology/web","web",N1643="technology/space exploration","space exploration",N1643="technology/makerspaces","makerspaces",N1643="technology/hardware","hardware",N1643="technology/gadgets","gadgets",N1643="technology/wearables","wearables",N1643="film &amp; video/television","television",N1643="film &amp; video/animation","animation",N1643="film &amp; video/science fiction","science fiction",N1643="film &amp; video/documentary","documentary",N1643="film &amp; video/drama","drama",N1643="film &amp; video/shorts","shorts",N1643="games/video games","video games",N1643="games/tabletop games","tabletop games",N1643="games/mobile games","mobile games",N1643="journalism/audio","audio",N1643="photography/people","people",N1643="photography/photobooks","photobooks",N1643="photography/places","places",N1643="photography/nature","nature",N1643="music/electronic music","electronic music",N1643="music/rock","rock",N1643="music/indie rock","indie rock",N1643="music/faith","faith",N1643="publishing/children's books","children's books",N1643="publishing/art books","art books",N1643="publishing/fiction","fiction",N1643="publishing/translations","translations",N1643="music/pop","pop",N1643="music/classical music","classical music",N1643="publishing/nonfiction","nonfiction",N1643="publishing/radio &amp; podcasts","radio &amp; podcasts",N1643="music/world music","world music",N1643="music/metal","metal",N1643="music/jazz","jazz","TRUE","FALSE")</f>
        <v>pop</v>
      </c>
      <c r="S1643" s="5">
        <f t="shared" si="102"/>
        <v>41962.596574074079</v>
      </c>
      <c r="T1643" s="5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00"/>
        <v>100</v>
      </c>
      <c r="P1644" s="24">
        <f t="shared" si="101"/>
        <v>42.857142857142854</v>
      </c>
      <c r="Q1644" t="str" cm="1">
        <f t="array" ref="Q1644">_xlfn.IFS(N1644="food/small batch","food",N1644="food/restaurants","food",N1644="food/food trucks","food",N1644="theater/spaces","theater",N1644="theater/musical","theater",N1644="theater/plays","theater",N1644="technology/web","technology",N1644="technology/space exploration","technology",N1644="technology/makerspaces","technology",N1644="technology/hardware","technology",N1644="technology/gadgets","technology",N1644="technology/wearables","technology",N1644="film &amp; video/television","film &amp; video",N1644="film &amp; video/animation","film &amp; video",N1644="film &amp; video/science fiction","film &amp; video",N1644="film &amp; video/documentary","film &amp; video",N1644="film &amp; video/drama","film &amp; video",N1644="film &amp; video/shorts","film &amp; video",N1644="games/video games","games",N1644="games/tabletop games","games",N1644="games/mobile games","games",N1644="journalism/audio","journalism",N1644="photography/people","photography",N1644="photography/photobooks","photography",N1644="photography/places","photography",N1644="photography/nature","photography",N1644="music/electronic music","music",N1644="music/rock","music",N1644="music/indie rock","music",N1644="music/faith","music",N1644="publishing/children's books","publishing",N1644="publishing/art books","publishing",N1644="publishing/fiction","publishing",N1644="publishing/translations","publishing",N1644="music/pop","music",N1644="music/classical music","music",N1644="publishing/nonfiction","publishing",N1644="publishing/radio &amp; podcasts","publishing",N1644="music/world music","music",N1644="music/metal","music",N1644="music/jazz","music","TRUE","FALSE")</f>
        <v>music</v>
      </c>
      <c r="R1644" t="str" cm="1">
        <f t="array" ref="R1644">_xlfn.IFS(N1644="food/small batch","small batch",N1644="food/restaurants","retaurants",N1644="food/food trucks","food trucks",N1644="theater/spaces","spaces",N1644="theater/musical","musical",N1644="theater/plays","plays",N1644="technology/web","web",N1644="technology/space exploration","space exploration",N1644="technology/makerspaces","makerspaces",N1644="technology/hardware","hardware",N1644="technology/gadgets","gadgets",N1644="technology/wearables","wearables",N1644="film &amp; video/television","television",N1644="film &amp; video/animation","animation",N1644="film &amp; video/science fiction","science fiction",N1644="film &amp; video/documentary","documentary",N1644="film &amp; video/drama","drama",N1644="film &amp; video/shorts","shorts",N1644="games/video games","video games",N1644="games/tabletop games","tabletop games",N1644="games/mobile games","mobile games",N1644="journalism/audio","audio",N1644="photography/people","people",N1644="photography/photobooks","photobooks",N1644="photography/places","places",N1644="photography/nature","nature",N1644="music/electronic music","electronic music",N1644="music/rock","rock",N1644="music/indie rock","indie rock",N1644="music/faith","faith",N1644="publishing/children's books","children's books",N1644="publishing/art books","art books",N1644="publishing/fiction","fiction",N1644="publishing/translations","translations",N1644="music/pop","pop",N1644="music/classical music","classical music",N1644="publishing/nonfiction","nonfiction",N1644="publishing/radio &amp; podcasts","radio &amp; podcasts",N1644="music/world music","world music",N1644="music/metal","metal",N1644="music/jazz","jazz","TRUE","FALSE")</f>
        <v>pop</v>
      </c>
      <c r="S1644" s="5">
        <f t="shared" si="102"/>
        <v>40688.024618055555</v>
      </c>
      <c r="T1644" s="5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00"/>
        <v>124.70000000000002</v>
      </c>
      <c r="P1645" s="24">
        <f t="shared" si="101"/>
        <v>168.51351351351352</v>
      </c>
      <c r="Q1645" t="str" cm="1">
        <f t="array" ref="Q1645">_xlfn.IFS(N1645="food/small batch","food",N1645="food/restaurants","food",N1645="food/food trucks","food",N1645="theater/spaces","theater",N1645="theater/musical","theater",N1645="theater/plays","theater",N1645="technology/web","technology",N1645="technology/space exploration","technology",N1645="technology/makerspaces","technology",N1645="technology/hardware","technology",N1645="technology/gadgets","technology",N1645="technology/wearables","technology",N1645="film &amp; video/television","film &amp; video",N1645="film &amp; video/animation","film &amp; video",N1645="film &amp; video/science fiction","film &amp; video",N1645="film &amp; video/documentary","film &amp; video",N1645="film &amp; video/drama","film &amp; video",N1645="film &amp; video/shorts","film &amp; video",N1645="games/video games","games",N1645="games/tabletop games","games",N1645="games/mobile games","games",N1645="journalism/audio","journalism",N1645="photography/people","photography",N1645="photography/photobooks","photography",N1645="photography/places","photography",N1645="photography/nature","photography",N1645="music/electronic music","music",N1645="music/rock","music",N1645="music/indie rock","music",N1645="music/faith","music",N1645="publishing/children's books","publishing",N1645="publishing/art books","publishing",N1645="publishing/fiction","publishing",N1645="publishing/translations","publishing",N1645="music/pop","music",N1645="music/classical music","music",N1645="publishing/nonfiction","publishing",N1645="publishing/radio &amp; podcasts","publishing",N1645="music/world music","music",N1645="music/metal","music",N1645="music/jazz","music","TRUE","FALSE")</f>
        <v>music</v>
      </c>
      <c r="R1645" t="str" cm="1">
        <f t="array" ref="R1645">_xlfn.IFS(N1645="food/small batch","small batch",N1645="food/restaurants","retaurants",N1645="food/food trucks","food trucks",N1645="theater/spaces","spaces",N1645="theater/musical","musical",N1645="theater/plays","plays",N1645="technology/web","web",N1645="technology/space exploration","space exploration",N1645="technology/makerspaces","makerspaces",N1645="technology/hardware","hardware",N1645="technology/gadgets","gadgets",N1645="technology/wearables","wearables",N1645="film &amp; video/television","television",N1645="film &amp; video/animation","animation",N1645="film &amp; video/science fiction","science fiction",N1645="film &amp; video/documentary","documentary",N1645="film &amp; video/drama","drama",N1645="film &amp; video/shorts","shorts",N1645="games/video games","video games",N1645="games/tabletop games","tabletop games",N1645="games/mobile games","mobile games",N1645="journalism/audio","audio",N1645="photography/people","people",N1645="photography/photobooks","photobooks",N1645="photography/places","places",N1645="photography/nature","nature",N1645="music/electronic music","electronic music",N1645="music/rock","rock",N1645="music/indie rock","indie rock",N1645="music/faith","faith",N1645="publishing/children's books","children's books",N1645="publishing/art books","art books",N1645="publishing/fiction","fiction",N1645="publishing/translations","translations",N1645="music/pop","pop",N1645="music/classical music","classical music",N1645="publishing/nonfiction","nonfiction",N1645="publishing/radio &amp; podcasts","radio &amp; podcasts",N1645="music/world music","world music",N1645="music/metal","metal",N1645="music/jazz","jazz","TRUE","FALSE")</f>
        <v>pop</v>
      </c>
      <c r="S1645" s="5">
        <f t="shared" si="102"/>
        <v>41146.824212962965</v>
      </c>
      <c r="T1645" s="5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00"/>
        <v>109.5</v>
      </c>
      <c r="P1646" s="24">
        <f t="shared" si="101"/>
        <v>85.546875</v>
      </c>
      <c r="Q1646" t="str" cm="1">
        <f t="array" ref="Q1646">_xlfn.IFS(N1646="food/small batch","food",N1646="food/restaurants","food",N1646="food/food trucks","food",N1646="theater/spaces","theater",N1646="theater/musical","theater",N1646="theater/plays","theater",N1646="technology/web","technology",N1646="technology/space exploration","technology",N1646="technology/makerspaces","technology",N1646="technology/hardware","technology",N1646="technology/gadgets","technology",N1646="technology/wearables","technology",N1646="film &amp; video/television","film &amp; video",N1646="film &amp; video/animation","film &amp; video",N1646="film &amp; video/science fiction","film &amp; video",N1646="film &amp; video/documentary","film &amp; video",N1646="film &amp; video/drama","film &amp; video",N1646="film &amp; video/shorts","film &amp; video",N1646="games/video games","games",N1646="games/tabletop games","games",N1646="games/mobile games","games",N1646="journalism/audio","journalism",N1646="photography/people","photography",N1646="photography/photobooks","photography",N1646="photography/places","photography",N1646="photography/nature","photography",N1646="music/electronic music","music",N1646="music/rock","music",N1646="music/indie rock","music",N1646="music/faith","music",N1646="publishing/children's books","publishing",N1646="publishing/art books","publishing",N1646="publishing/fiction","publishing",N1646="publishing/translations","publishing",N1646="music/pop","music",N1646="music/classical music","music",N1646="publishing/nonfiction","publishing",N1646="publishing/radio &amp; podcasts","publishing",N1646="music/world music","music",N1646="music/metal","music",N1646="music/jazz","music","TRUE","FALSE")</f>
        <v>music</v>
      </c>
      <c r="R1646" t="str" cm="1">
        <f t="array" ref="R1646">_xlfn.IFS(N1646="food/small batch","small batch",N1646="food/restaurants","retaurants",N1646="food/food trucks","food trucks",N1646="theater/spaces","spaces",N1646="theater/musical","musical",N1646="theater/plays","plays",N1646="technology/web","web",N1646="technology/space exploration","space exploration",N1646="technology/makerspaces","makerspaces",N1646="technology/hardware","hardware",N1646="technology/gadgets","gadgets",N1646="technology/wearables","wearables",N1646="film &amp; video/television","television",N1646="film &amp; video/animation","animation",N1646="film &amp; video/science fiction","science fiction",N1646="film &amp; video/documentary","documentary",N1646="film &amp; video/drama","drama",N1646="film &amp; video/shorts","shorts",N1646="games/video games","video games",N1646="games/tabletop games","tabletop games",N1646="games/mobile games","mobile games",N1646="journalism/audio","audio",N1646="photography/people","people",N1646="photography/photobooks","photobooks",N1646="photography/places","places",N1646="photography/nature","nature",N1646="music/electronic music","electronic music",N1646="music/rock","rock",N1646="music/indie rock","indie rock",N1646="music/faith","faith",N1646="publishing/children's books","children's books",N1646="publishing/art books","art books",N1646="publishing/fiction","fiction",N1646="publishing/translations","translations",N1646="music/pop","pop",N1646="music/classical music","classical music",N1646="publishing/nonfiction","nonfiction",N1646="publishing/radio &amp; podcasts","radio &amp; podcasts",N1646="music/world music","world music",N1646="music/metal","metal",N1646="music/jazz","jazz","TRUE","FALSE")</f>
        <v>pop</v>
      </c>
      <c r="S1646" s="5">
        <f t="shared" si="102"/>
        <v>41175.05972222222</v>
      </c>
      <c r="T1646" s="5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00"/>
        <v>110.80000000000001</v>
      </c>
      <c r="P1647" s="24">
        <f t="shared" si="101"/>
        <v>554</v>
      </c>
      <c r="Q1647" t="str" cm="1">
        <f t="array" ref="Q1647">_xlfn.IFS(N1647="food/small batch","food",N1647="food/restaurants","food",N1647="food/food trucks","food",N1647="theater/spaces","theater",N1647="theater/musical","theater",N1647="theater/plays","theater",N1647="technology/web","technology",N1647="technology/space exploration","technology",N1647="technology/makerspaces","technology",N1647="technology/hardware","technology",N1647="technology/gadgets","technology",N1647="technology/wearables","technology",N1647="film &amp; video/television","film &amp; video",N1647="film &amp; video/animation","film &amp; video",N1647="film &amp; video/science fiction","film &amp; video",N1647="film &amp; video/documentary","film &amp; video",N1647="film &amp; video/drama","film &amp; video",N1647="film &amp; video/shorts","film &amp; video",N1647="games/video games","games",N1647="games/tabletop games","games",N1647="games/mobile games","games",N1647="journalism/audio","journalism",N1647="photography/people","photography",N1647="photography/photobooks","photography",N1647="photography/places","photography",N1647="photography/nature","photography",N1647="music/electronic music","music",N1647="music/rock","music",N1647="music/indie rock","music",N1647="music/faith","music",N1647="publishing/children's books","publishing",N1647="publishing/art books","publishing",N1647="publishing/fiction","publishing",N1647="publishing/translations","publishing",N1647="music/pop","music",N1647="music/classical music","music",N1647="publishing/nonfiction","publishing",N1647="publishing/radio &amp; podcasts","publishing",N1647="music/world music","music",N1647="music/metal","music",N1647="music/jazz","music","TRUE","FALSE")</f>
        <v>music</v>
      </c>
      <c r="R1647" t="str" cm="1">
        <f t="array" ref="R1647">_xlfn.IFS(N1647="food/small batch","small batch",N1647="food/restaurants","retaurants",N1647="food/food trucks","food trucks",N1647="theater/spaces","spaces",N1647="theater/musical","musical",N1647="theater/plays","plays",N1647="technology/web","web",N1647="technology/space exploration","space exploration",N1647="technology/makerspaces","makerspaces",N1647="technology/hardware","hardware",N1647="technology/gadgets","gadgets",N1647="technology/wearables","wearables",N1647="film &amp; video/television","television",N1647="film &amp; video/animation","animation",N1647="film &amp; video/science fiction","science fiction",N1647="film &amp; video/documentary","documentary",N1647="film &amp; video/drama","drama",N1647="film &amp; video/shorts","shorts",N1647="games/video games","video games",N1647="games/tabletop games","tabletop games",N1647="games/mobile games","mobile games",N1647="journalism/audio","audio",N1647="photography/people","people",N1647="photography/photobooks","photobooks",N1647="photography/places","places",N1647="photography/nature","nature",N1647="music/electronic music","electronic music",N1647="music/rock","rock",N1647="music/indie rock","indie rock",N1647="music/faith","faith",N1647="publishing/children's books","children's books",N1647="publishing/art books","art books",N1647="publishing/fiction","fiction",N1647="publishing/translations","translations",N1647="music/pop","pop",N1647="music/classical music","classical music",N1647="publishing/nonfiction","nonfiction",N1647="publishing/radio &amp; podcasts","radio &amp; podcasts",N1647="music/world music","world music",N1647="music/metal","metal",N1647="music/jazz","jazz","TRUE","FALSE")</f>
        <v>pop</v>
      </c>
      <c r="S1647" s="5">
        <f t="shared" si="102"/>
        <v>41521.617361111108</v>
      </c>
      <c r="T1647" s="5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00"/>
        <v>110.2</v>
      </c>
      <c r="P1648" s="24">
        <f t="shared" si="101"/>
        <v>26.554216867469879</v>
      </c>
      <c r="Q1648" t="str" cm="1">
        <f t="array" ref="Q1648">_xlfn.IFS(N1648="food/small batch","food",N1648="food/restaurants","food",N1648="food/food trucks","food",N1648="theater/spaces","theater",N1648="theater/musical","theater",N1648="theater/plays","theater",N1648="technology/web","technology",N1648="technology/space exploration","technology",N1648="technology/makerspaces","technology",N1648="technology/hardware","technology",N1648="technology/gadgets","technology",N1648="technology/wearables","technology",N1648="film &amp; video/television","film &amp; video",N1648="film &amp; video/animation","film &amp; video",N1648="film &amp; video/science fiction","film &amp; video",N1648="film &amp; video/documentary","film &amp; video",N1648="film &amp; video/drama","film &amp; video",N1648="film &amp; video/shorts","film &amp; video",N1648="games/video games","games",N1648="games/tabletop games","games",N1648="games/mobile games","games",N1648="journalism/audio","journalism",N1648="photography/people","photography",N1648="photography/photobooks","photography",N1648="photography/places","photography",N1648="photography/nature","photography",N1648="music/electronic music","music",N1648="music/rock","music",N1648="music/indie rock","music",N1648="music/faith","music",N1648="publishing/children's books","publishing",N1648="publishing/art books","publishing",N1648="publishing/fiction","publishing",N1648="publishing/translations","publishing",N1648="music/pop","music",N1648="music/classical music","music",N1648="publishing/nonfiction","publishing",N1648="publishing/radio &amp; podcasts","publishing",N1648="music/world music","music",N1648="music/metal","music",N1648="music/jazz","music","TRUE","FALSE")</f>
        <v>music</v>
      </c>
      <c r="R1648" t="str" cm="1">
        <f t="array" ref="R1648">_xlfn.IFS(N1648="food/small batch","small batch",N1648="food/restaurants","retaurants",N1648="food/food trucks","food trucks",N1648="theater/spaces","spaces",N1648="theater/musical","musical",N1648="theater/plays","plays",N1648="technology/web","web",N1648="technology/space exploration","space exploration",N1648="technology/makerspaces","makerspaces",N1648="technology/hardware","hardware",N1648="technology/gadgets","gadgets",N1648="technology/wearables","wearables",N1648="film &amp; video/television","television",N1648="film &amp; video/animation","animation",N1648="film &amp; video/science fiction","science fiction",N1648="film &amp; video/documentary","documentary",N1648="film &amp; video/drama","drama",N1648="film &amp; video/shorts","shorts",N1648="games/video games","video games",N1648="games/tabletop games","tabletop games",N1648="games/mobile games","mobile games",N1648="journalism/audio","audio",N1648="photography/people","people",N1648="photography/photobooks","photobooks",N1648="photography/places","places",N1648="photography/nature","nature",N1648="music/electronic music","electronic music",N1648="music/rock","rock",N1648="music/indie rock","indie rock",N1648="music/faith","faith",N1648="publishing/children's books","children's books",N1648="publishing/art books","art books",N1648="publishing/fiction","fiction",N1648="publishing/translations","translations",N1648="music/pop","pop",N1648="music/classical music","classical music",N1648="publishing/nonfiction","nonfiction",N1648="publishing/radio &amp; podcasts","radio &amp; podcasts",N1648="music/world music","world music",N1648="music/metal","metal",N1648="music/jazz","jazz","TRUE","FALSE")</f>
        <v>pop</v>
      </c>
      <c r="S1648" s="5">
        <f t="shared" si="102"/>
        <v>41833.450266203705</v>
      </c>
      <c r="T1648" s="5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00"/>
        <v>104.71999999999998</v>
      </c>
      <c r="P1649" s="24">
        <f t="shared" si="101"/>
        <v>113.82608695652173</v>
      </c>
      <c r="Q1649" t="str" cm="1">
        <f t="array" ref="Q1649">_xlfn.IFS(N1649="food/small batch","food",N1649="food/restaurants","food",N1649="food/food trucks","food",N1649="theater/spaces","theater",N1649="theater/musical","theater",N1649="theater/plays","theater",N1649="technology/web","technology",N1649="technology/space exploration","technology",N1649="technology/makerspaces","technology",N1649="technology/hardware","technology",N1649="technology/gadgets","technology",N1649="technology/wearables","technology",N1649="film &amp; video/television","film &amp; video",N1649="film &amp; video/animation","film &amp; video",N1649="film &amp; video/science fiction","film &amp; video",N1649="film &amp; video/documentary","film &amp; video",N1649="film &amp; video/drama","film &amp; video",N1649="film &amp; video/shorts","film &amp; video",N1649="games/video games","games",N1649="games/tabletop games","games",N1649="games/mobile games","games",N1649="journalism/audio","journalism",N1649="photography/people","photography",N1649="photography/photobooks","photography",N1649="photography/places","photography",N1649="photography/nature","photography",N1649="music/electronic music","music",N1649="music/rock","music",N1649="music/indie rock","music",N1649="music/faith","music",N1649="publishing/children's books","publishing",N1649="publishing/art books","publishing",N1649="publishing/fiction","publishing",N1649="publishing/translations","publishing",N1649="music/pop","music",N1649="music/classical music","music",N1649="publishing/nonfiction","publishing",N1649="publishing/radio &amp; podcasts","publishing",N1649="music/world music","music",N1649="music/metal","music",N1649="music/jazz","music","TRUE","FALSE")</f>
        <v>music</v>
      </c>
      <c r="R1649" t="str" cm="1">
        <f t="array" ref="R1649">_xlfn.IFS(N1649="food/small batch","small batch",N1649="food/restaurants","retaurants",N1649="food/food trucks","food trucks",N1649="theater/spaces","spaces",N1649="theater/musical","musical",N1649="theater/plays","plays",N1649="technology/web","web",N1649="technology/space exploration","space exploration",N1649="technology/makerspaces","makerspaces",N1649="technology/hardware","hardware",N1649="technology/gadgets","gadgets",N1649="technology/wearables","wearables",N1649="film &amp; video/television","television",N1649="film &amp; video/animation","animation",N1649="film &amp; video/science fiction","science fiction",N1649="film &amp; video/documentary","documentary",N1649="film &amp; video/drama","drama",N1649="film &amp; video/shorts","shorts",N1649="games/video games","video games",N1649="games/tabletop games","tabletop games",N1649="games/mobile games","mobile games",N1649="journalism/audio","audio",N1649="photography/people","people",N1649="photography/photobooks","photobooks",N1649="photography/places","places",N1649="photography/nature","nature",N1649="music/electronic music","electronic music",N1649="music/rock","rock",N1649="music/indie rock","indie rock",N1649="music/faith","faith",N1649="publishing/children's books","children's books",N1649="publishing/art books","art books",N1649="publishing/fiction","fiction",N1649="publishing/translations","translations",N1649="music/pop","pop",N1649="music/classical music","classical music",N1649="publishing/nonfiction","nonfiction",N1649="publishing/radio &amp; podcasts","radio &amp; podcasts",N1649="music/world music","world music",N1649="music/metal","metal",N1649="music/jazz","jazz","TRUE","FALSE")</f>
        <v>pop</v>
      </c>
      <c r="S1649" s="5">
        <f t="shared" si="102"/>
        <v>41039.409456018519</v>
      </c>
      <c r="T1649" s="5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00"/>
        <v>125.26086956521738</v>
      </c>
      <c r="P1650" s="24">
        <f t="shared" si="101"/>
        <v>32.011111111111113</v>
      </c>
      <c r="Q1650" t="str" cm="1">
        <f t="array" ref="Q1650">_xlfn.IFS(N1650="food/small batch","food",N1650="food/restaurants","food",N1650="food/food trucks","food",N1650="theater/spaces","theater",N1650="theater/musical","theater",N1650="theater/plays","theater",N1650="technology/web","technology",N1650="technology/space exploration","technology",N1650="technology/makerspaces","technology",N1650="technology/hardware","technology",N1650="technology/gadgets","technology",N1650="technology/wearables","technology",N1650="film &amp; video/television","film &amp; video",N1650="film &amp; video/animation","film &amp; video",N1650="film &amp; video/science fiction","film &amp; video",N1650="film &amp; video/documentary","film &amp; video",N1650="film &amp; video/drama","film &amp; video",N1650="film &amp; video/shorts","film &amp; video",N1650="games/video games","games",N1650="games/tabletop games","games",N1650="games/mobile games","games",N1650="journalism/audio","journalism",N1650="photography/people","photography",N1650="photography/photobooks","photography",N1650="photography/places","photography",N1650="photography/nature","photography",N1650="music/electronic music","music",N1650="music/rock","music",N1650="music/indie rock","music",N1650="music/faith","music",N1650="publishing/children's books","publishing",N1650="publishing/art books","publishing",N1650="publishing/fiction","publishing",N1650="publishing/translations","publishing",N1650="music/pop","music",N1650="music/classical music","music",N1650="publishing/nonfiction","publishing",N1650="publishing/radio &amp; podcasts","publishing",N1650="music/world music","music",N1650="music/metal","music",N1650="music/jazz","music","TRUE","FALSE")</f>
        <v>music</v>
      </c>
      <c r="R1650" t="str" cm="1">
        <f t="array" ref="R1650">_xlfn.IFS(N1650="food/small batch","small batch",N1650="food/restaurants","retaurants",N1650="food/food trucks","food trucks",N1650="theater/spaces","spaces",N1650="theater/musical","musical",N1650="theater/plays","plays",N1650="technology/web","web",N1650="technology/space exploration","space exploration",N1650="technology/makerspaces","makerspaces",N1650="technology/hardware","hardware",N1650="technology/gadgets","gadgets",N1650="technology/wearables","wearables",N1650="film &amp; video/television","television",N1650="film &amp; video/animation","animation",N1650="film &amp; video/science fiction","science fiction",N1650="film &amp; video/documentary","documentary",N1650="film &amp; video/drama","drama",N1650="film &amp; video/shorts","shorts",N1650="games/video games","video games",N1650="games/tabletop games","tabletop games",N1650="games/mobile games","mobile games",N1650="journalism/audio","audio",N1650="photography/people","people",N1650="photography/photobooks","photobooks",N1650="photography/places","places",N1650="photography/nature","nature",N1650="music/electronic music","electronic music",N1650="music/rock","rock",N1650="music/indie rock","indie rock",N1650="music/faith","faith",N1650="publishing/children's books","children's books",N1650="publishing/art books","art books",N1650="publishing/fiction","fiction",N1650="publishing/translations","translations",N1650="music/pop","pop",N1650="music/classical music","classical music",N1650="publishing/nonfiction","nonfiction",N1650="publishing/radio &amp; podcasts","radio &amp; podcasts",N1650="music/world music","world music",N1650="music/metal","metal",N1650="music/jazz","jazz","TRUE","FALSE")</f>
        <v>pop</v>
      </c>
      <c r="S1650" s="5">
        <f t="shared" si="102"/>
        <v>40592.704652777778</v>
      </c>
      <c r="T1650" s="5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00"/>
        <v>100.58763157894737</v>
      </c>
      <c r="P1651" s="24">
        <f t="shared" si="101"/>
        <v>47.189259259259259</v>
      </c>
      <c r="Q1651" t="str" cm="1">
        <f t="array" ref="Q1651">_xlfn.IFS(N1651="food/small batch","food",N1651="food/restaurants","food",N1651="food/food trucks","food",N1651="theater/spaces","theater",N1651="theater/musical","theater",N1651="theater/plays","theater",N1651="technology/web","technology",N1651="technology/space exploration","technology",N1651="technology/makerspaces","technology",N1651="technology/hardware","technology",N1651="technology/gadgets","technology",N1651="technology/wearables","technology",N1651="film &amp; video/television","film &amp; video",N1651="film &amp; video/animation","film &amp; video",N1651="film &amp; video/science fiction","film &amp; video",N1651="film &amp; video/documentary","film &amp; video",N1651="film &amp; video/drama","film &amp; video",N1651="film &amp; video/shorts","film &amp; video",N1651="games/video games","games",N1651="games/tabletop games","games",N1651="games/mobile games","games",N1651="journalism/audio","journalism",N1651="photography/people","photography",N1651="photography/photobooks","photography",N1651="photography/places","photography",N1651="photography/nature","photography",N1651="music/electronic music","music",N1651="music/rock","music",N1651="music/indie rock","music",N1651="music/faith","music",N1651="publishing/children's books","publishing",N1651="publishing/art books","publishing",N1651="publishing/fiction","publishing",N1651="publishing/translations","publishing",N1651="music/pop","music",N1651="music/classical music","music",N1651="publishing/nonfiction","publishing",N1651="publishing/radio &amp; podcasts","publishing",N1651="music/world music","music",N1651="music/metal","music",N1651="music/jazz","music","TRUE","FALSE")</f>
        <v>music</v>
      </c>
      <c r="R1651" t="str" cm="1">
        <f t="array" ref="R1651">_xlfn.IFS(N1651="food/small batch","small batch",N1651="food/restaurants","retaurants",N1651="food/food trucks","food trucks",N1651="theater/spaces","spaces",N1651="theater/musical","musical",N1651="theater/plays","plays",N1651="technology/web","web",N1651="technology/space exploration","space exploration",N1651="technology/makerspaces","makerspaces",N1651="technology/hardware","hardware",N1651="technology/gadgets","gadgets",N1651="technology/wearables","wearables",N1651="film &amp; video/television","television",N1651="film &amp; video/animation","animation",N1651="film &amp; video/science fiction","science fiction",N1651="film &amp; video/documentary","documentary",N1651="film &amp; video/drama","drama",N1651="film &amp; video/shorts","shorts",N1651="games/video games","video games",N1651="games/tabletop games","tabletop games",N1651="games/mobile games","mobile games",N1651="journalism/audio","audio",N1651="photography/people","people",N1651="photography/photobooks","photobooks",N1651="photography/places","places",N1651="photography/nature","nature",N1651="music/electronic music","electronic music",N1651="music/rock","rock",N1651="music/indie rock","indie rock",N1651="music/faith","faith",N1651="publishing/children's books","children's books",N1651="publishing/art books","art books",N1651="publishing/fiction","fiction",N1651="publishing/translations","translations",N1651="music/pop","pop",N1651="music/classical music","classical music",N1651="publishing/nonfiction","nonfiction",N1651="publishing/radio &amp; podcasts","radio &amp; podcasts",N1651="music/world music","world music",N1651="music/metal","metal",N1651="music/jazz","jazz","TRUE","FALSE")</f>
        <v>pop</v>
      </c>
      <c r="S1651" s="5">
        <f t="shared" si="102"/>
        <v>41737.684664351851</v>
      </c>
      <c r="T1651" s="5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00"/>
        <v>141.55000000000001</v>
      </c>
      <c r="P1652" s="24">
        <f t="shared" si="101"/>
        <v>88.46875</v>
      </c>
      <c r="Q1652" t="str" cm="1">
        <f t="array" ref="Q1652">_xlfn.IFS(N1652="food/small batch","food",N1652="food/restaurants","food",N1652="food/food trucks","food",N1652="theater/spaces","theater",N1652="theater/musical","theater",N1652="theater/plays","theater",N1652="technology/web","technology",N1652="technology/space exploration","technology",N1652="technology/makerspaces","technology",N1652="technology/hardware","technology",N1652="technology/gadgets","technology",N1652="technology/wearables","technology",N1652="film &amp; video/television","film &amp; video",N1652="film &amp; video/animation","film &amp; video",N1652="film &amp; video/science fiction","film &amp; video",N1652="film &amp; video/documentary","film &amp; video",N1652="film &amp; video/drama","film &amp; video",N1652="film &amp; video/shorts","film &amp; video",N1652="games/video games","games",N1652="games/tabletop games","games",N1652="games/mobile games","games",N1652="journalism/audio","journalism",N1652="photography/people","photography",N1652="photography/photobooks","photography",N1652="photography/places","photography",N1652="photography/nature","photography",N1652="music/electronic music","music",N1652="music/rock","music",N1652="music/indie rock","music",N1652="music/faith","music",N1652="publishing/children's books","publishing",N1652="publishing/art books","publishing",N1652="publishing/fiction","publishing",N1652="publishing/translations","publishing",N1652="music/pop","music",N1652="music/classical music","music",N1652="publishing/nonfiction","publishing",N1652="publishing/radio &amp; podcasts","publishing",N1652="music/world music","music",N1652="music/metal","music",N1652="music/jazz","music","TRUE","FALSE")</f>
        <v>music</v>
      </c>
      <c r="R1652" t="str" cm="1">
        <f t="array" ref="R1652">_xlfn.IFS(N1652="food/small batch","small batch",N1652="food/restaurants","retaurants",N1652="food/food trucks","food trucks",N1652="theater/spaces","spaces",N1652="theater/musical","musical",N1652="theater/plays","plays",N1652="technology/web","web",N1652="technology/space exploration","space exploration",N1652="technology/makerspaces","makerspaces",N1652="technology/hardware","hardware",N1652="technology/gadgets","gadgets",N1652="technology/wearables","wearables",N1652="film &amp; video/television","television",N1652="film &amp; video/animation","animation",N1652="film &amp; video/science fiction","science fiction",N1652="film &amp; video/documentary","documentary",N1652="film &amp; video/drama","drama",N1652="film &amp; video/shorts","shorts",N1652="games/video games","video games",N1652="games/tabletop games","tabletop games",N1652="games/mobile games","mobile games",N1652="journalism/audio","audio",N1652="photography/people","people",N1652="photography/photobooks","photobooks",N1652="photography/places","places",N1652="photography/nature","nature",N1652="music/electronic music","electronic music",N1652="music/rock","rock",N1652="music/indie rock","indie rock",N1652="music/faith","faith",N1652="publishing/children's books","children's books",N1652="publishing/art books","art books",N1652="publishing/fiction","fiction",N1652="publishing/translations","translations",N1652="music/pop","pop",N1652="music/classical music","classical music",N1652="publishing/nonfiction","nonfiction",N1652="publishing/radio &amp; podcasts","radio &amp; podcasts",N1652="music/world music","world music",N1652="music/metal","metal",N1652="music/jazz","jazz","TRUE","FALSE")</f>
        <v>pop</v>
      </c>
      <c r="S1652" s="5">
        <f t="shared" si="102"/>
        <v>41526.435613425929</v>
      </c>
      <c r="T1652" s="5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00"/>
        <v>100.75</v>
      </c>
      <c r="P1653" s="24">
        <f t="shared" si="101"/>
        <v>100.75</v>
      </c>
      <c r="Q1653" t="str" cm="1">
        <f t="array" ref="Q1653">_xlfn.IFS(N1653="food/small batch","food",N1653="food/restaurants","food",N1653="food/food trucks","food",N1653="theater/spaces","theater",N1653="theater/musical","theater",N1653="theater/plays","theater",N1653="technology/web","technology",N1653="technology/space exploration","technology",N1653="technology/makerspaces","technology",N1653="technology/hardware","technology",N1653="technology/gadgets","technology",N1653="technology/wearables","technology",N1653="film &amp; video/television","film &amp; video",N1653="film &amp; video/animation","film &amp; video",N1653="film &amp; video/science fiction","film &amp; video",N1653="film &amp; video/documentary","film &amp; video",N1653="film &amp; video/drama","film &amp; video",N1653="film &amp; video/shorts","film &amp; video",N1653="games/video games","games",N1653="games/tabletop games","games",N1653="games/mobile games","games",N1653="journalism/audio","journalism",N1653="photography/people","photography",N1653="photography/photobooks","photography",N1653="photography/places","photography",N1653="photography/nature","photography",N1653="music/electronic music","music",N1653="music/rock","music",N1653="music/indie rock","music",N1653="music/faith","music",N1653="publishing/children's books","publishing",N1653="publishing/art books","publishing",N1653="publishing/fiction","publishing",N1653="publishing/translations","publishing",N1653="music/pop","music",N1653="music/classical music","music",N1653="publishing/nonfiction","publishing",N1653="publishing/radio &amp; podcasts","publishing",N1653="music/world music","music",N1653="music/metal","music",N1653="music/jazz","music","TRUE","FALSE")</f>
        <v>music</v>
      </c>
      <c r="R1653" t="str" cm="1">
        <f t="array" ref="R1653">_xlfn.IFS(N1653="food/small batch","small batch",N1653="food/restaurants","retaurants",N1653="food/food trucks","food trucks",N1653="theater/spaces","spaces",N1653="theater/musical","musical",N1653="theater/plays","plays",N1653="technology/web","web",N1653="technology/space exploration","space exploration",N1653="technology/makerspaces","makerspaces",N1653="technology/hardware","hardware",N1653="technology/gadgets","gadgets",N1653="technology/wearables","wearables",N1653="film &amp; video/television","television",N1653="film &amp; video/animation","animation",N1653="film &amp; video/science fiction","science fiction",N1653="film &amp; video/documentary","documentary",N1653="film &amp; video/drama","drama",N1653="film &amp; video/shorts","shorts",N1653="games/video games","video games",N1653="games/tabletop games","tabletop games",N1653="games/mobile games","mobile games",N1653="journalism/audio","audio",N1653="photography/people","people",N1653="photography/photobooks","photobooks",N1653="photography/places","places",N1653="photography/nature","nature",N1653="music/electronic music","electronic music",N1653="music/rock","rock",N1653="music/indie rock","indie rock",N1653="music/faith","faith",N1653="publishing/children's books","children's books",N1653="publishing/art books","art books",N1653="publishing/fiction","fiction",N1653="publishing/translations","translations",N1653="music/pop","pop",N1653="music/classical music","classical music",N1653="publishing/nonfiction","nonfiction",N1653="publishing/radio &amp; podcasts","radio &amp; podcasts",N1653="music/world music","world music",N1653="music/metal","metal",N1653="music/jazz","jazz","TRUE","FALSE")</f>
        <v>pop</v>
      </c>
      <c r="S1653" s="5">
        <f t="shared" si="102"/>
        <v>40625.900694444441</v>
      </c>
      <c r="T1653" s="5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00"/>
        <v>100.66666666666666</v>
      </c>
      <c r="P1654" s="24">
        <f t="shared" si="101"/>
        <v>64.714285714285708</v>
      </c>
      <c r="Q1654" t="str" cm="1">
        <f t="array" ref="Q1654">_xlfn.IFS(N1654="food/small batch","food",N1654="food/restaurants","food",N1654="food/food trucks","food",N1654="theater/spaces","theater",N1654="theater/musical","theater",N1654="theater/plays","theater",N1654="technology/web","technology",N1654="technology/space exploration","technology",N1654="technology/makerspaces","technology",N1654="technology/hardware","technology",N1654="technology/gadgets","technology",N1654="technology/wearables","technology",N1654="film &amp; video/television","film &amp; video",N1654="film &amp; video/animation","film &amp; video",N1654="film &amp; video/science fiction","film &amp; video",N1654="film &amp; video/documentary","film &amp; video",N1654="film &amp; video/drama","film &amp; video",N1654="film &amp; video/shorts","film &amp; video",N1654="games/video games","games",N1654="games/tabletop games","games",N1654="games/mobile games","games",N1654="journalism/audio","journalism",N1654="photography/people","photography",N1654="photography/photobooks","photography",N1654="photography/places","photography",N1654="photography/nature","photography",N1654="music/electronic music","music",N1654="music/rock","music",N1654="music/indie rock","music",N1654="music/faith","music",N1654="publishing/children's books","publishing",N1654="publishing/art books","publishing",N1654="publishing/fiction","publishing",N1654="publishing/translations","publishing",N1654="music/pop","music",N1654="music/classical music","music",N1654="publishing/nonfiction","publishing",N1654="publishing/radio &amp; podcasts","publishing",N1654="music/world music","music",N1654="music/metal","music",N1654="music/jazz","music","TRUE","FALSE")</f>
        <v>music</v>
      </c>
      <c r="R1654" t="str" cm="1">
        <f t="array" ref="R1654">_xlfn.IFS(N1654="food/small batch","small batch",N1654="food/restaurants","retaurants",N1654="food/food trucks","food trucks",N1654="theater/spaces","spaces",N1654="theater/musical","musical",N1654="theater/plays","plays",N1654="technology/web","web",N1654="technology/space exploration","space exploration",N1654="technology/makerspaces","makerspaces",N1654="technology/hardware","hardware",N1654="technology/gadgets","gadgets",N1654="technology/wearables","wearables",N1654="film &amp; video/television","television",N1654="film &amp; video/animation","animation",N1654="film &amp; video/science fiction","science fiction",N1654="film &amp; video/documentary","documentary",N1654="film &amp; video/drama","drama",N1654="film &amp; video/shorts","shorts",N1654="games/video games","video games",N1654="games/tabletop games","tabletop games",N1654="games/mobile games","mobile games",N1654="journalism/audio","audio",N1654="photography/people","people",N1654="photography/photobooks","photobooks",N1654="photography/places","places",N1654="photography/nature","nature",N1654="music/electronic music","electronic music",N1654="music/rock","rock",N1654="music/indie rock","indie rock",N1654="music/faith","faith",N1654="publishing/children's books","children's books",N1654="publishing/art books","art books",N1654="publishing/fiction","fiction",N1654="publishing/translations","translations",N1654="music/pop","pop",N1654="music/classical music","classical music",N1654="publishing/nonfiction","nonfiction",N1654="publishing/radio &amp; podcasts","radio &amp; podcasts",N1654="music/world music","world music",N1654="music/metal","metal",N1654="music/jazz","jazz","TRUE","FALSE")</f>
        <v>pop</v>
      </c>
      <c r="S1654" s="5">
        <f t="shared" si="102"/>
        <v>41572.492974537039</v>
      </c>
      <c r="T1654" s="5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00"/>
        <v>174.2304</v>
      </c>
      <c r="P1655" s="24">
        <f t="shared" si="101"/>
        <v>51.854285714285716</v>
      </c>
      <c r="Q1655" t="str" cm="1">
        <f t="array" ref="Q1655">_xlfn.IFS(N1655="food/small batch","food",N1655="food/restaurants","food",N1655="food/food trucks","food",N1655="theater/spaces","theater",N1655="theater/musical","theater",N1655="theater/plays","theater",N1655="technology/web","technology",N1655="technology/space exploration","technology",N1655="technology/makerspaces","technology",N1655="technology/hardware","technology",N1655="technology/gadgets","technology",N1655="technology/wearables","technology",N1655="film &amp; video/television","film &amp; video",N1655="film &amp; video/animation","film &amp; video",N1655="film &amp; video/science fiction","film &amp; video",N1655="film &amp; video/documentary","film &amp; video",N1655="film &amp; video/drama","film &amp; video",N1655="film &amp; video/shorts","film &amp; video",N1655="games/video games","games",N1655="games/tabletop games","games",N1655="games/mobile games","games",N1655="journalism/audio","journalism",N1655="photography/people","photography",N1655="photography/photobooks","photography",N1655="photography/places","photography",N1655="photography/nature","photography",N1655="music/electronic music","music",N1655="music/rock","music",N1655="music/indie rock","music",N1655="music/faith","music",N1655="publishing/children's books","publishing",N1655="publishing/art books","publishing",N1655="publishing/fiction","publishing",N1655="publishing/translations","publishing",N1655="music/pop","music",N1655="music/classical music","music",N1655="publishing/nonfiction","publishing",N1655="publishing/radio &amp; podcasts","publishing",N1655="music/world music","music",N1655="music/metal","music",N1655="music/jazz","music","TRUE","FALSE")</f>
        <v>music</v>
      </c>
      <c r="R1655" t="str" cm="1">
        <f t="array" ref="R1655">_xlfn.IFS(N1655="food/small batch","small batch",N1655="food/restaurants","retaurants",N1655="food/food trucks","food trucks",N1655="theater/spaces","spaces",N1655="theater/musical","musical",N1655="theater/plays","plays",N1655="technology/web","web",N1655="technology/space exploration","space exploration",N1655="technology/makerspaces","makerspaces",N1655="technology/hardware","hardware",N1655="technology/gadgets","gadgets",N1655="technology/wearables","wearables",N1655="film &amp; video/television","television",N1655="film &amp; video/animation","animation",N1655="film &amp; video/science fiction","science fiction",N1655="film &amp; video/documentary","documentary",N1655="film &amp; video/drama","drama",N1655="film &amp; video/shorts","shorts",N1655="games/video games","video games",N1655="games/tabletop games","tabletop games",N1655="games/mobile games","mobile games",N1655="journalism/audio","audio",N1655="photography/people","people",N1655="photography/photobooks","photobooks",N1655="photography/places","places",N1655="photography/nature","nature",N1655="music/electronic music","electronic music",N1655="music/rock","rock",N1655="music/indie rock","indie rock",N1655="music/faith","faith",N1655="publishing/children's books","children's books",N1655="publishing/art books","art books",N1655="publishing/fiction","fiction",N1655="publishing/translations","translations",N1655="music/pop","pop",N1655="music/classical music","classical music",N1655="publishing/nonfiction","nonfiction",N1655="publishing/radio &amp; podcasts","radio &amp; podcasts",N1655="music/world music","world music",N1655="music/metal","metal",N1655="music/jazz","jazz","TRUE","FALSE")</f>
        <v>pop</v>
      </c>
      <c r="S1655" s="5">
        <f t="shared" si="102"/>
        <v>40626.834444444445</v>
      </c>
      <c r="T1655" s="5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00"/>
        <v>119.90909090909089</v>
      </c>
      <c r="P1656" s="24">
        <f t="shared" si="101"/>
        <v>38.794117647058826</v>
      </c>
      <c r="Q1656" t="str" cm="1">
        <f t="array" ref="Q1656">_xlfn.IFS(N1656="food/small batch","food",N1656="food/restaurants","food",N1656="food/food trucks","food",N1656="theater/spaces","theater",N1656="theater/musical","theater",N1656="theater/plays","theater",N1656="technology/web","technology",N1656="technology/space exploration","technology",N1656="technology/makerspaces","technology",N1656="technology/hardware","technology",N1656="technology/gadgets","technology",N1656="technology/wearables","technology",N1656="film &amp; video/television","film &amp; video",N1656="film &amp; video/animation","film &amp; video",N1656="film &amp; video/science fiction","film &amp; video",N1656="film &amp; video/documentary","film &amp; video",N1656="film &amp; video/drama","film &amp; video",N1656="film &amp; video/shorts","film &amp; video",N1656="games/video games","games",N1656="games/tabletop games","games",N1656="games/mobile games","games",N1656="journalism/audio","journalism",N1656="photography/people","photography",N1656="photography/photobooks","photography",N1656="photography/places","photography",N1656="photography/nature","photography",N1656="music/electronic music","music",N1656="music/rock","music",N1656="music/indie rock","music",N1656="music/faith","music",N1656="publishing/children's books","publishing",N1656="publishing/art books","publishing",N1656="publishing/fiction","publishing",N1656="publishing/translations","publishing",N1656="music/pop","music",N1656="music/classical music","music",N1656="publishing/nonfiction","publishing",N1656="publishing/radio &amp; podcasts","publishing",N1656="music/world music","music",N1656="music/metal","music",N1656="music/jazz","music","TRUE","FALSE")</f>
        <v>music</v>
      </c>
      <c r="R1656" t="str" cm="1">
        <f t="array" ref="R1656">_xlfn.IFS(N1656="food/small batch","small batch",N1656="food/restaurants","retaurants",N1656="food/food trucks","food trucks",N1656="theater/spaces","spaces",N1656="theater/musical","musical",N1656="theater/plays","plays",N1656="technology/web","web",N1656="technology/space exploration","space exploration",N1656="technology/makerspaces","makerspaces",N1656="technology/hardware","hardware",N1656="technology/gadgets","gadgets",N1656="technology/wearables","wearables",N1656="film &amp; video/television","television",N1656="film &amp; video/animation","animation",N1656="film &amp; video/science fiction","science fiction",N1656="film &amp; video/documentary","documentary",N1656="film &amp; video/drama","drama",N1656="film &amp; video/shorts","shorts",N1656="games/video games","video games",N1656="games/tabletop games","tabletop games",N1656="games/mobile games","mobile games",N1656="journalism/audio","audio",N1656="photography/people","people",N1656="photography/photobooks","photobooks",N1656="photography/places","places",N1656="photography/nature","nature",N1656="music/electronic music","electronic music",N1656="music/rock","rock",N1656="music/indie rock","indie rock",N1656="music/faith","faith",N1656="publishing/children's books","children's books",N1656="publishing/art books","art books",N1656="publishing/fiction","fiction",N1656="publishing/translations","translations",N1656="music/pop","pop",N1656="music/classical music","classical music",N1656="publishing/nonfiction","nonfiction",N1656="publishing/radio &amp; podcasts","radio &amp; podcasts",N1656="music/world music","world music",N1656="music/metal","metal",N1656="music/jazz","jazz","TRUE","FALSE")</f>
        <v>pop</v>
      </c>
      <c r="S1656" s="5">
        <f t="shared" si="102"/>
        <v>40987.890740740739</v>
      </c>
      <c r="T1656" s="5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00"/>
        <v>142.86666666666667</v>
      </c>
      <c r="P1657" s="24">
        <f t="shared" si="101"/>
        <v>44.645833333333336</v>
      </c>
      <c r="Q1657" t="str" cm="1">
        <f t="array" ref="Q1657">_xlfn.IFS(N1657="food/small batch","food",N1657="food/restaurants","food",N1657="food/food trucks","food",N1657="theater/spaces","theater",N1657="theater/musical","theater",N1657="theater/plays","theater",N1657="technology/web","technology",N1657="technology/space exploration","technology",N1657="technology/makerspaces","technology",N1657="technology/hardware","technology",N1657="technology/gadgets","technology",N1657="technology/wearables","technology",N1657="film &amp; video/television","film &amp; video",N1657="film &amp; video/animation","film &amp; video",N1657="film &amp; video/science fiction","film &amp; video",N1657="film &amp; video/documentary","film &amp; video",N1657="film &amp; video/drama","film &amp; video",N1657="film &amp; video/shorts","film &amp; video",N1657="games/video games","games",N1657="games/tabletop games","games",N1657="games/mobile games","games",N1657="journalism/audio","journalism",N1657="photography/people","photography",N1657="photography/photobooks","photography",N1657="photography/places","photography",N1657="photography/nature","photography",N1657="music/electronic music","music",N1657="music/rock","music",N1657="music/indie rock","music",N1657="music/faith","music",N1657="publishing/children's books","publishing",N1657="publishing/art books","publishing",N1657="publishing/fiction","publishing",N1657="publishing/translations","publishing",N1657="music/pop","music",N1657="music/classical music","music",N1657="publishing/nonfiction","publishing",N1657="publishing/radio &amp; podcasts","publishing",N1657="music/world music","music",N1657="music/metal","music",N1657="music/jazz","music","TRUE","FALSE")</f>
        <v>music</v>
      </c>
      <c r="R1657" t="str" cm="1">
        <f t="array" ref="R1657">_xlfn.IFS(N1657="food/small batch","small batch",N1657="food/restaurants","retaurants",N1657="food/food trucks","food trucks",N1657="theater/spaces","spaces",N1657="theater/musical","musical",N1657="theater/plays","plays",N1657="technology/web","web",N1657="technology/space exploration","space exploration",N1657="technology/makerspaces","makerspaces",N1657="technology/hardware","hardware",N1657="technology/gadgets","gadgets",N1657="technology/wearables","wearables",N1657="film &amp; video/television","television",N1657="film &amp; video/animation","animation",N1657="film &amp; video/science fiction","science fiction",N1657="film &amp; video/documentary","documentary",N1657="film &amp; video/drama","drama",N1657="film &amp; video/shorts","shorts",N1657="games/video games","video games",N1657="games/tabletop games","tabletop games",N1657="games/mobile games","mobile games",N1657="journalism/audio","audio",N1657="photography/people","people",N1657="photography/photobooks","photobooks",N1657="photography/places","places",N1657="photography/nature","nature",N1657="music/electronic music","electronic music",N1657="music/rock","rock",N1657="music/indie rock","indie rock",N1657="music/faith","faith",N1657="publishing/children's books","children's books",N1657="publishing/art books","art books",N1657="publishing/fiction","fiction",N1657="publishing/translations","translations",N1657="music/pop","pop",N1657="music/classical music","classical music",N1657="publishing/nonfiction","nonfiction",N1657="publishing/radio &amp; podcasts","radio &amp; podcasts",N1657="music/world music","world music",N1657="music/metal","metal",N1657="music/jazz","jazz","TRUE","FALSE")</f>
        <v>pop</v>
      </c>
      <c r="S1657" s="5">
        <f t="shared" si="102"/>
        <v>40974.791898148149</v>
      </c>
      <c r="T1657" s="5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00"/>
        <v>100.33493333333334</v>
      </c>
      <c r="P1658" s="24">
        <f t="shared" si="101"/>
        <v>156.77333333333334</v>
      </c>
      <c r="Q1658" t="str" cm="1">
        <f t="array" ref="Q1658">_xlfn.IFS(N1658="food/small batch","food",N1658="food/restaurants","food",N1658="food/food trucks","food",N1658="theater/spaces","theater",N1658="theater/musical","theater",N1658="theater/plays","theater",N1658="technology/web","technology",N1658="technology/space exploration","technology",N1658="technology/makerspaces","technology",N1658="technology/hardware","technology",N1658="technology/gadgets","technology",N1658="technology/wearables","technology",N1658="film &amp; video/television","film &amp; video",N1658="film &amp; video/animation","film &amp; video",N1658="film &amp; video/science fiction","film &amp; video",N1658="film &amp; video/documentary","film &amp; video",N1658="film &amp; video/drama","film &amp; video",N1658="film &amp; video/shorts","film &amp; video",N1658="games/video games","games",N1658="games/tabletop games","games",N1658="games/mobile games","games",N1658="journalism/audio","journalism",N1658="photography/people","photography",N1658="photography/photobooks","photography",N1658="photography/places","photography",N1658="photography/nature","photography",N1658="music/electronic music","music",N1658="music/rock","music",N1658="music/indie rock","music",N1658="music/faith","music",N1658="publishing/children's books","publishing",N1658="publishing/art books","publishing",N1658="publishing/fiction","publishing",N1658="publishing/translations","publishing",N1658="music/pop","music",N1658="music/classical music","music",N1658="publishing/nonfiction","publishing",N1658="publishing/radio &amp; podcasts","publishing",N1658="music/world music","music",N1658="music/metal","music",N1658="music/jazz","music","TRUE","FALSE")</f>
        <v>music</v>
      </c>
      <c r="R1658" t="str" cm="1">
        <f t="array" ref="R1658">_xlfn.IFS(N1658="food/small batch","small batch",N1658="food/restaurants","retaurants",N1658="food/food trucks","food trucks",N1658="theater/spaces","spaces",N1658="theater/musical","musical",N1658="theater/plays","plays",N1658="technology/web","web",N1658="technology/space exploration","space exploration",N1658="technology/makerspaces","makerspaces",N1658="technology/hardware","hardware",N1658="technology/gadgets","gadgets",N1658="technology/wearables","wearables",N1658="film &amp; video/television","television",N1658="film &amp; video/animation","animation",N1658="film &amp; video/science fiction","science fiction",N1658="film &amp; video/documentary","documentary",N1658="film &amp; video/drama","drama",N1658="film &amp; video/shorts","shorts",N1658="games/video games","video games",N1658="games/tabletop games","tabletop games",N1658="games/mobile games","mobile games",N1658="journalism/audio","audio",N1658="photography/people","people",N1658="photography/photobooks","photobooks",N1658="photography/places","places",N1658="photography/nature","nature",N1658="music/electronic music","electronic music",N1658="music/rock","rock",N1658="music/indie rock","indie rock",N1658="music/faith","faith",N1658="publishing/children's books","children's books",N1658="publishing/art books","art books",N1658="publishing/fiction","fiction",N1658="publishing/translations","translations",N1658="music/pop","pop",N1658="music/classical music","classical music",N1658="publishing/nonfiction","nonfiction",N1658="publishing/radio &amp; podcasts","radio &amp; podcasts",N1658="music/world music","world music",N1658="music/metal","metal",N1658="music/jazz","jazz","TRUE","FALSE")</f>
        <v>pop</v>
      </c>
      <c r="S1658" s="5">
        <f t="shared" si="102"/>
        <v>41226.928842592592</v>
      </c>
      <c r="T1658" s="5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00"/>
        <v>104.93380000000001</v>
      </c>
      <c r="P1659" s="24">
        <f t="shared" si="101"/>
        <v>118.70339366515837</v>
      </c>
      <c r="Q1659" t="str" cm="1">
        <f t="array" ref="Q1659">_xlfn.IFS(N1659="food/small batch","food",N1659="food/restaurants","food",N1659="food/food trucks","food",N1659="theater/spaces","theater",N1659="theater/musical","theater",N1659="theater/plays","theater",N1659="technology/web","technology",N1659="technology/space exploration","technology",N1659="technology/makerspaces","technology",N1659="technology/hardware","technology",N1659="technology/gadgets","technology",N1659="technology/wearables","technology",N1659="film &amp; video/television","film &amp; video",N1659="film &amp; video/animation","film &amp; video",N1659="film &amp; video/science fiction","film &amp; video",N1659="film &amp; video/documentary","film &amp; video",N1659="film &amp; video/drama","film &amp; video",N1659="film &amp; video/shorts","film &amp; video",N1659="games/video games","games",N1659="games/tabletop games","games",N1659="games/mobile games","games",N1659="journalism/audio","journalism",N1659="photography/people","photography",N1659="photography/photobooks","photography",N1659="photography/places","photography",N1659="photography/nature","photography",N1659="music/electronic music","music",N1659="music/rock","music",N1659="music/indie rock","music",N1659="music/faith","music",N1659="publishing/children's books","publishing",N1659="publishing/art books","publishing",N1659="publishing/fiction","publishing",N1659="publishing/translations","publishing",N1659="music/pop","music",N1659="music/classical music","music",N1659="publishing/nonfiction","publishing",N1659="publishing/radio &amp; podcasts","publishing",N1659="music/world music","music",N1659="music/metal","music",N1659="music/jazz","music","TRUE","FALSE")</f>
        <v>music</v>
      </c>
      <c r="R1659" t="str" cm="1">
        <f t="array" ref="R1659">_xlfn.IFS(N1659="food/small batch","small batch",N1659="food/restaurants","retaurants",N1659="food/food trucks","food trucks",N1659="theater/spaces","spaces",N1659="theater/musical","musical",N1659="theater/plays","plays",N1659="technology/web","web",N1659="technology/space exploration","space exploration",N1659="technology/makerspaces","makerspaces",N1659="technology/hardware","hardware",N1659="technology/gadgets","gadgets",N1659="technology/wearables","wearables",N1659="film &amp; video/television","television",N1659="film &amp; video/animation","animation",N1659="film &amp; video/science fiction","science fiction",N1659="film &amp; video/documentary","documentary",N1659="film &amp; video/drama","drama",N1659="film &amp; video/shorts","shorts",N1659="games/video games","video games",N1659="games/tabletop games","tabletop games",N1659="games/mobile games","mobile games",N1659="journalism/audio","audio",N1659="photography/people","people",N1659="photography/photobooks","photobooks",N1659="photography/places","places",N1659="photography/nature","nature",N1659="music/electronic music","electronic music",N1659="music/rock","rock",N1659="music/indie rock","indie rock",N1659="music/faith","faith",N1659="publishing/children's books","children's books",N1659="publishing/art books","art books",N1659="publishing/fiction","fiction",N1659="publishing/translations","translations",N1659="music/pop","pop",N1659="music/classical music","classical music",N1659="publishing/nonfiction","nonfiction",N1659="publishing/radio &amp; podcasts","radio &amp; podcasts",N1659="music/world music","world music",N1659="music/metal","metal",N1659="music/jazz","jazz","TRUE","FALSE")</f>
        <v>pop</v>
      </c>
      <c r="S1659" s="5">
        <f t="shared" si="102"/>
        <v>41023.782037037039</v>
      </c>
      <c r="T1659" s="5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00"/>
        <v>132.23333333333335</v>
      </c>
      <c r="P1660" s="24">
        <f t="shared" si="101"/>
        <v>74.149532710280369</v>
      </c>
      <c r="Q1660" t="str" cm="1">
        <f t="array" ref="Q1660">_xlfn.IFS(N1660="food/small batch","food",N1660="food/restaurants","food",N1660="food/food trucks","food",N1660="theater/spaces","theater",N1660="theater/musical","theater",N1660="theater/plays","theater",N1660="technology/web","technology",N1660="technology/space exploration","technology",N1660="technology/makerspaces","technology",N1660="technology/hardware","technology",N1660="technology/gadgets","technology",N1660="technology/wearables","technology",N1660="film &amp; video/television","film &amp; video",N1660="film &amp; video/animation","film &amp; video",N1660="film &amp; video/science fiction","film &amp; video",N1660="film &amp; video/documentary","film &amp; video",N1660="film &amp; video/drama","film &amp; video",N1660="film &amp; video/shorts","film &amp; video",N1660="games/video games","games",N1660="games/tabletop games","games",N1660="games/mobile games","games",N1660="journalism/audio","journalism",N1660="photography/people","photography",N1660="photography/photobooks","photography",N1660="photography/places","photography",N1660="photography/nature","photography",N1660="music/electronic music","music",N1660="music/rock","music",N1660="music/indie rock","music",N1660="music/faith","music",N1660="publishing/children's books","publishing",N1660="publishing/art books","publishing",N1660="publishing/fiction","publishing",N1660="publishing/translations","publishing",N1660="music/pop","music",N1660="music/classical music","music",N1660="publishing/nonfiction","publishing",N1660="publishing/radio &amp; podcasts","publishing",N1660="music/world music","music",N1660="music/metal","music",N1660="music/jazz","music","TRUE","FALSE")</f>
        <v>music</v>
      </c>
      <c r="R1660" t="str" cm="1">
        <f t="array" ref="R1660">_xlfn.IFS(N1660="food/small batch","small batch",N1660="food/restaurants","retaurants",N1660="food/food trucks","food trucks",N1660="theater/spaces","spaces",N1660="theater/musical","musical",N1660="theater/plays","plays",N1660="technology/web","web",N1660="technology/space exploration","space exploration",N1660="technology/makerspaces","makerspaces",N1660="technology/hardware","hardware",N1660="technology/gadgets","gadgets",N1660="technology/wearables","wearables",N1660="film &amp; video/television","television",N1660="film &amp; video/animation","animation",N1660="film &amp; video/science fiction","science fiction",N1660="film &amp; video/documentary","documentary",N1660="film &amp; video/drama","drama",N1660="film &amp; video/shorts","shorts",N1660="games/video games","video games",N1660="games/tabletop games","tabletop games",N1660="games/mobile games","mobile games",N1660="journalism/audio","audio",N1660="photography/people","people",N1660="photography/photobooks","photobooks",N1660="photography/places","places",N1660="photography/nature","nature",N1660="music/electronic music","electronic music",N1660="music/rock","rock",N1660="music/indie rock","indie rock",N1660="music/faith","faith",N1660="publishing/children's books","children's books",N1660="publishing/art books","art books",N1660="publishing/fiction","fiction",N1660="publishing/translations","translations",N1660="music/pop","pop",N1660="music/classical music","classical music",N1660="publishing/nonfiction","nonfiction",N1660="publishing/radio &amp; podcasts","radio &amp; podcasts",N1660="music/world music","world music",N1660="music/metal","metal",N1660="music/jazz","jazz","TRUE","FALSE")</f>
        <v>pop</v>
      </c>
      <c r="S1660" s="5">
        <f t="shared" si="102"/>
        <v>41223.22184027778</v>
      </c>
      <c r="T1660" s="5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00"/>
        <v>112.79999999999998</v>
      </c>
      <c r="P1661" s="24">
        <f t="shared" si="101"/>
        <v>12.533333333333333</v>
      </c>
      <c r="Q1661" t="str" cm="1">
        <f t="array" ref="Q1661">_xlfn.IFS(N1661="food/small batch","food",N1661="food/restaurants","food",N1661="food/food trucks","food",N1661="theater/spaces","theater",N1661="theater/musical","theater",N1661="theater/plays","theater",N1661="technology/web","technology",N1661="technology/space exploration","technology",N1661="technology/makerspaces","technology",N1661="technology/hardware","technology",N1661="technology/gadgets","technology",N1661="technology/wearables","technology",N1661="film &amp; video/television","film &amp; video",N1661="film &amp; video/animation","film &amp; video",N1661="film &amp; video/science fiction","film &amp; video",N1661="film &amp; video/documentary","film &amp; video",N1661="film &amp; video/drama","film &amp; video",N1661="film &amp; video/shorts","film &amp; video",N1661="games/video games","games",N1661="games/tabletop games","games",N1661="games/mobile games","games",N1661="journalism/audio","journalism",N1661="photography/people","photography",N1661="photography/photobooks","photography",N1661="photography/places","photography",N1661="photography/nature","photography",N1661="music/electronic music","music",N1661="music/rock","music",N1661="music/indie rock","music",N1661="music/faith","music",N1661="publishing/children's books","publishing",N1661="publishing/art books","publishing",N1661="publishing/fiction","publishing",N1661="publishing/translations","publishing",N1661="music/pop","music",N1661="music/classical music","music",N1661="publishing/nonfiction","publishing",N1661="publishing/radio &amp; podcasts","publishing",N1661="music/world music","music",N1661="music/metal","music",N1661="music/jazz","music","TRUE","FALSE")</f>
        <v>music</v>
      </c>
      <c r="R1661" t="str" cm="1">
        <f t="array" ref="R1661">_xlfn.IFS(N1661="food/small batch","small batch",N1661="food/restaurants","retaurants",N1661="food/food trucks","food trucks",N1661="theater/spaces","spaces",N1661="theater/musical","musical",N1661="theater/plays","plays",N1661="technology/web","web",N1661="technology/space exploration","space exploration",N1661="technology/makerspaces","makerspaces",N1661="technology/hardware","hardware",N1661="technology/gadgets","gadgets",N1661="technology/wearables","wearables",N1661="film &amp; video/television","television",N1661="film &amp; video/animation","animation",N1661="film &amp; video/science fiction","science fiction",N1661="film &amp; video/documentary","documentary",N1661="film &amp; video/drama","drama",N1661="film &amp; video/shorts","shorts",N1661="games/video games","video games",N1661="games/tabletop games","tabletop games",N1661="games/mobile games","mobile games",N1661="journalism/audio","audio",N1661="photography/people","people",N1661="photography/photobooks","photobooks",N1661="photography/places","places",N1661="photography/nature","nature",N1661="music/electronic music","electronic music",N1661="music/rock","rock",N1661="music/indie rock","indie rock",N1661="music/faith","faith",N1661="publishing/children's books","children's books",N1661="publishing/art books","art books",N1661="publishing/fiction","fiction",N1661="publishing/translations","translations",N1661="music/pop","pop",N1661="music/classical music","classical music",N1661="publishing/nonfiction","nonfiction",N1661="publishing/radio &amp; podcasts","radio &amp; podcasts",N1661="music/world music","world music",N1661="music/metal","metal",N1661="music/jazz","jazz","TRUE","FALSE")</f>
        <v>pop</v>
      </c>
      <c r="S1661" s="5">
        <f t="shared" si="102"/>
        <v>41596.913437499999</v>
      </c>
      <c r="T1661" s="5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00"/>
        <v>1253.75</v>
      </c>
      <c r="P1662" s="24">
        <f t="shared" si="101"/>
        <v>27.861111111111111</v>
      </c>
      <c r="Q1662" t="str" cm="1">
        <f t="array" ref="Q1662">_xlfn.IFS(N1662="food/small batch","food",N1662="food/restaurants","food",N1662="food/food trucks","food",N1662="theater/spaces","theater",N1662="theater/musical","theater",N1662="theater/plays","theater",N1662="technology/web","technology",N1662="technology/space exploration","technology",N1662="technology/makerspaces","technology",N1662="technology/hardware","technology",N1662="technology/gadgets","technology",N1662="technology/wearables","technology",N1662="film &amp; video/television","film &amp; video",N1662="film &amp; video/animation","film &amp; video",N1662="film &amp; video/science fiction","film &amp; video",N1662="film &amp; video/documentary","film &amp; video",N1662="film &amp; video/drama","film &amp; video",N1662="film &amp; video/shorts","film &amp; video",N1662="games/video games","games",N1662="games/tabletop games","games",N1662="games/mobile games","games",N1662="journalism/audio","journalism",N1662="photography/people","photography",N1662="photography/photobooks","photography",N1662="photography/places","photography",N1662="photography/nature","photography",N1662="music/electronic music","music",N1662="music/rock","music",N1662="music/indie rock","music",N1662="music/faith","music",N1662="publishing/children's books","publishing",N1662="publishing/art books","publishing",N1662="publishing/fiction","publishing",N1662="publishing/translations","publishing",N1662="music/pop","music",N1662="music/classical music","music",N1662="publishing/nonfiction","publishing",N1662="publishing/radio &amp; podcasts","publishing",N1662="music/world music","music",N1662="music/metal","music",N1662="music/jazz","music","TRUE","FALSE")</f>
        <v>music</v>
      </c>
      <c r="R1662" t="str" cm="1">
        <f t="array" ref="R1662">_xlfn.IFS(N1662="food/small batch","small batch",N1662="food/restaurants","retaurants",N1662="food/food trucks","food trucks",N1662="theater/spaces","spaces",N1662="theater/musical","musical",N1662="theater/plays","plays",N1662="technology/web","web",N1662="technology/space exploration","space exploration",N1662="technology/makerspaces","makerspaces",N1662="technology/hardware","hardware",N1662="technology/gadgets","gadgets",N1662="technology/wearables","wearables",N1662="film &amp; video/television","television",N1662="film &amp; video/animation","animation",N1662="film &amp; video/science fiction","science fiction",N1662="film &amp; video/documentary","documentary",N1662="film &amp; video/drama","drama",N1662="film &amp; video/shorts","shorts",N1662="games/video games","video games",N1662="games/tabletop games","tabletop games",N1662="games/mobile games","mobile games",N1662="journalism/audio","audio",N1662="photography/people","people",N1662="photography/photobooks","photobooks",N1662="photography/places","places",N1662="photography/nature","nature",N1662="music/electronic music","electronic music",N1662="music/rock","rock",N1662="music/indie rock","indie rock",N1662="music/faith","faith",N1662="publishing/children's books","children's books",N1662="publishing/art books","art books",N1662="publishing/fiction","fiction",N1662="publishing/translations","translations",N1662="music/pop","pop",N1662="music/classical music","classical music",N1662="publishing/nonfiction","nonfiction",N1662="publishing/radio &amp; podcasts","radio &amp; podcasts",N1662="music/world music","world music",N1662="music/metal","metal",N1662="music/jazz","jazz","TRUE","FALSE")</f>
        <v>pop</v>
      </c>
      <c r="S1662" s="5">
        <f t="shared" si="102"/>
        <v>42459.693865740745</v>
      </c>
      <c r="T1662" s="5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00"/>
        <v>102.50632911392405</v>
      </c>
      <c r="P1663" s="24">
        <f t="shared" si="101"/>
        <v>80.178217821782184</v>
      </c>
      <c r="Q1663" t="str" cm="1">
        <f t="array" ref="Q1663">_xlfn.IFS(N1663="food/small batch","food",N1663="food/restaurants","food",N1663="food/food trucks","food",N1663="theater/spaces","theater",N1663="theater/musical","theater",N1663="theater/plays","theater",N1663="technology/web","technology",N1663="technology/space exploration","technology",N1663="technology/makerspaces","technology",N1663="technology/hardware","technology",N1663="technology/gadgets","technology",N1663="technology/wearables","technology",N1663="film &amp; video/television","film &amp; video",N1663="film &amp; video/animation","film &amp; video",N1663="film &amp; video/science fiction","film &amp; video",N1663="film &amp; video/documentary","film &amp; video",N1663="film &amp; video/drama","film &amp; video",N1663="film &amp; video/shorts","film &amp; video",N1663="games/video games","games",N1663="games/tabletop games","games",N1663="games/mobile games","games",N1663="journalism/audio","journalism",N1663="photography/people","photography",N1663="photography/photobooks","photography",N1663="photography/places","photography",N1663="photography/nature","photography",N1663="music/electronic music","music",N1663="music/rock","music",N1663="music/indie rock","music",N1663="music/faith","music",N1663="publishing/children's books","publishing",N1663="publishing/art books","publishing",N1663="publishing/fiction","publishing",N1663="publishing/translations","publishing",N1663="music/pop","music",N1663="music/classical music","music",N1663="publishing/nonfiction","publishing",N1663="publishing/radio &amp; podcasts","publishing",N1663="music/world music","music",N1663="music/metal","music",N1663="music/jazz","music","TRUE","FALSE")</f>
        <v>music</v>
      </c>
      <c r="R1663" t="str" cm="1">
        <f t="array" ref="R1663">_xlfn.IFS(N1663="food/small batch","small batch",N1663="food/restaurants","retaurants",N1663="food/food trucks","food trucks",N1663="theater/spaces","spaces",N1663="theater/musical","musical",N1663="theater/plays","plays",N1663="technology/web","web",N1663="technology/space exploration","space exploration",N1663="technology/makerspaces","makerspaces",N1663="technology/hardware","hardware",N1663="technology/gadgets","gadgets",N1663="technology/wearables","wearables",N1663="film &amp; video/television","television",N1663="film &amp; video/animation","animation",N1663="film &amp; video/science fiction","science fiction",N1663="film &amp; video/documentary","documentary",N1663="film &amp; video/drama","drama",N1663="film &amp; video/shorts","shorts",N1663="games/video games","video games",N1663="games/tabletop games","tabletop games",N1663="games/mobile games","mobile games",N1663="journalism/audio","audio",N1663="photography/people","people",N1663="photography/photobooks","photobooks",N1663="photography/places","places",N1663="photography/nature","nature",N1663="music/electronic music","electronic music",N1663="music/rock","rock",N1663="music/indie rock","indie rock",N1663="music/faith","faith",N1663="publishing/children's books","children's books",N1663="publishing/art books","art books",N1663="publishing/fiction","fiction",N1663="publishing/translations","translations",N1663="music/pop","pop",N1663="music/classical music","classical music",N1663="publishing/nonfiction","nonfiction",N1663="publishing/radio &amp; podcasts","radio &amp; podcasts",N1663="music/world music","world music",N1663="music/metal","metal",N1663="music/jazz","jazz","TRUE","FALSE")</f>
        <v>pop</v>
      </c>
      <c r="S1663" s="5">
        <f t="shared" si="102"/>
        <v>42343.998043981483</v>
      </c>
      <c r="T1663" s="5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00"/>
        <v>102.6375</v>
      </c>
      <c r="P1664" s="24">
        <f t="shared" si="101"/>
        <v>132.43548387096774</v>
      </c>
      <c r="Q1664" t="str" cm="1">
        <f t="array" ref="Q1664">_xlfn.IFS(N1664="food/small batch","food",N1664="food/restaurants","food",N1664="food/food trucks","food",N1664="theater/spaces","theater",N1664="theater/musical","theater",N1664="theater/plays","theater",N1664="technology/web","technology",N1664="technology/space exploration","technology",N1664="technology/makerspaces","technology",N1664="technology/hardware","technology",N1664="technology/gadgets","technology",N1664="technology/wearables","technology",N1664="film &amp; video/television","film &amp; video",N1664="film &amp; video/animation","film &amp; video",N1664="film &amp; video/science fiction","film &amp; video",N1664="film &amp; video/documentary","film &amp; video",N1664="film &amp; video/drama","film &amp; video",N1664="film &amp; video/shorts","film &amp; video",N1664="games/video games","games",N1664="games/tabletop games","games",N1664="games/mobile games","games",N1664="journalism/audio","journalism",N1664="photography/people","photography",N1664="photography/photobooks","photography",N1664="photography/places","photography",N1664="photography/nature","photography",N1664="music/electronic music","music",N1664="music/rock","music",N1664="music/indie rock","music",N1664="music/faith","music",N1664="publishing/children's books","publishing",N1664="publishing/art books","publishing",N1664="publishing/fiction","publishing",N1664="publishing/translations","publishing",N1664="music/pop","music",N1664="music/classical music","music",N1664="publishing/nonfiction","publishing",N1664="publishing/radio &amp; podcasts","publishing",N1664="music/world music","music",N1664="music/metal","music",N1664="music/jazz","music","TRUE","FALSE")</f>
        <v>music</v>
      </c>
      <c r="R1664" t="str" cm="1">
        <f t="array" ref="R1664">_xlfn.IFS(N1664="food/small batch","small batch",N1664="food/restaurants","retaurants",N1664="food/food trucks","food trucks",N1664="theater/spaces","spaces",N1664="theater/musical","musical",N1664="theater/plays","plays",N1664="technology/web","web",N1664="technology/space exploration","space exploration",N1664="technology/makerspaces","makerspaces",N1664="technology/hardware","hardware",N1664="technology/gadgets","gadgets",N1664="technology/wearables","wearables",N1664="film &amp; video/television","television",N1664="film &amp; video/animation","animation",N1664="film &amp; video/science fiction","science fiction",N1664="film &amp; video/documentary","documentary",N1664="film &amp; video/drama","drama",N1664="film &amp; video/shorts","shorts",N1664="games/video games","video games",N1664="games/tabletop games","tabletop games",N1664="games/mobile games","mobile games",N1664="journalism/audio","audio",N1664="photography/people","people",N1664="photography/photobooks","photobooks",N1664="photography/places","places",N1664="photography/nature","nature",N1664="music/electronic music","electronic music",N1664="music/rock","rock",N1664="music/indie rock","indie rock",N1664="music/faith","faith",N1664="publishing/children's books","children's books",N1664="publishing/art books","art books",N1664="publishing/fiction","fiction",N1664="publishing/translations","translations",N1664="music/pop","pop",N1664="music/classical music","classical music",N1664="publishing/nonfiction","nonfiction",N1664="publishing/radio &amp; podcasts","radio &amp; podcasts",N1664="music/world music","world music",N1664="music/metal","metal",N1664="music/jazz","jazz","TRUE","FALSE")</f>
        <v>pop</v>
      </c>
      <c r="S1664" s="5">
        <f t="shared" si="102"/>
        <v>40848.198333333334</v>
      </c>
      <c r="T1664" s="5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00"/>
        <v>108</v>
      </c>
      <c r="P1665" s="24">
        <f t="shared" si="101"/>
        <v>33.75</v>
      </c>
      <c r="Q1665" t="str" cm="1">
        <f t="array" ref="Q1665">_xlfn.IFS(N1665="food/small batch","food",N1665="food/restaurants","food",N1665="food/food trucks","food",N1665="theater/spaces","theater",N1665="theater/musical","theater",N1665="theater/plays","theater",N1665="technology/web","technology",N1665="technology/space exploration","technology",N1665="technology/makerspaces","technology",N1665="technology/hardware","technology",N1665="technology/gadgets","technology",N1665="technology/wearables","technology",N1665="film &amp; video/television","film &amp; video",N1665="film &amp; video/animation","film &amp; video",N1665="film &amp; video/science fiction","film &amp; video",N1665="film &amp; video/documentary","film &amp; video",N1665="film &amp; video/drama","film &amp; video",N1665="film &amp; video/shorts","film &amp; video",N1665="games/video games","games",N1665="games/tabletop games","games",N1665="games/mobile games","games",N1665="journalism/audio","journalism",N1665="photography/people","photography",N1665="photography/photobooks","photography",N1665="photography/places","photography",N1665="photography/nature","photography",N1665="music/electronic music","music",N1665="music/rock","music",N1665="music/indie rock","music",N1665="music/faith","music",N1665="publishing/children's books","publishing",N1665="publishing/art books","publishing",N1665="publishing/fiction","publishing",N1665="publishing/translations","publishing",N1665="music/pop","music",N1665="music/classical music","music",N1665="publishing/nonfiction","publishing",N1665="publishing/radio &amp; podcasts","publishing",N1665="music/world music","music",N1665="music/metal","music",N1665="music/jazz","music","TRUE","FALSE")</f>
        <v>music</v>
      </c>
      <c r="R1665" t="str" cm="1">
        <f t="array" ref="R1665">_xlfn.IFS(N1665="food/small batch","small batch",N1665="food/restaurants","retaurants",N1665="food/food trucks","food trucks",N1665="theater/spaces","spaces",N1665="theater/musical","musical",N1665="theater/plays","plays",N1665="technology/web","web",N1665="technology/space exploration","space exploration",N1665="technology/makerspaces","makerspaces",N1665="technology/hardware","hardware",N1665="technology/gadgets","gadgets",N1665="technology/wearables","wearables",N1665="film &amp; video/television","television",N1665="film &amp; video/animation","animation",N1665="film &amp; video/science fiction","science fiction",N1665="film &amp; video/documentary","documentary",N1665="film &amp; video/drama","drama",N1665="film &amp; video/shorts","shorts",N1665="games/video games","video games",N1665="games/tabletop games","tabletop games",N1665="games/mobile games","mobile games",N1665="journalism/audio","audio",N1665="photography/people","people",N1665="photography/photobooks","photobooks",N1665="photography/places","places",N1665="photography/nature","nature",N1665="music/electronic music","electronic music",N1665="music/rock","rock",N1665="music/indie rock","indie rock",N1665="music/faith","faith",N1665="publishing/children's books","children's books",N1665="publishing/art books","art books",N1665="publishing/fiction","fiction",N1665="publishing/translations","translations",N1665="music/pop","pop",N1665="music/classical music","classical music",N1665="publishing/nonfiction","nonfiction",N1665="publishing/radio &amp; podcasts","radio &amp; podcasts",N1665="music/world music","world music",N1665="music/metal","metal",N1665="music/jazz","jazz","TRUE","FALSE")</f>
        <v>pop</v>
      </c>
      <c r="S1665" s="5">
        <f t="shared" si="102"/>
        <v>42006.02207175926</v>
      </c>
      <c r="T1665" s="5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00"/>
        <v>122.40879999999999</v>
      </c>
      <c r="P1666" s="24">
        <f t="shared" si="101"/>
        <v>34.384494382022467</v>
      </c>
      <c r="Q1666" t="str" cm="1">
        <f t="array" ref="Q1666">_xlfn.IFS(N1666="food/small batch","food",N1666="food/restaurants","food",N1666="food/food trucks","food",N1666="theater/spaces","theater",N1666="theater/musical","theater",N1666="theater/plays","theater",N1666="technology/web","technology",N1666="technology/space exploration","technology",N1666="technology/makerspaces","technology",N1666="technology/hardware","technology",N1666="technology/gadgets","technology",N1666="technology/wearables","technology",N1666="film &amp; video/television","film &amp; video",N1666="film &amp; video/animation","film &amp; video",N1666="film &amp; video/science fiction","film &amp; video",N1666="film &amp; video/documentary","film &amp; video",N1666="film &amp; video/drama","film &amp; video",N1666="film &amp; video/shorts","film &amp; video",N1666="games/video games","games",N1666="games/tabletop games","games",N1666="games/mobile games","games",N1666="journalism/audio","journalism",N1666="photography/people","photography",N1666="photography/photobooks","photography",N1666="photography/places","photography",N1666="photography/nature","photography",N1666="music/electronic music","music",N1666="music/rock","music",N1666="music/indie rock","music",N1666="music/faith","music",N1666="publishing/children's books","publishing",N1666="publishing/art books","publishing",N1666="publishing/fiction","publishing",N1666="publishing/translations","publishing",N1666="music/pop","music",N1666="music/classical music","music",N1666="publishing/nonfiction","publishing",N1666="publishing/radio &amp; podcasts","publishing",N1666="music/world music","music",N1666="music/metal","music",N1666="music/jazz","music","TRUE","FALSE")</f>
        <v>music</v>
      </c>
      <c r="R1666" t="str" cm="1">
        <f t="array" ref="R1666">_xlfn.IFS(N1666="food/small batch","small batch",N1666="food/restaurants","retaurants",N1666="food/food trucks","food trucks",N1666="theater/spaces","spaces",N1666="theater/musical","musical",N1666="theater/plays","plays",N1666="technology/web","web",N1666="technology/space exploration","space exploration",N1666="technology/makerspaces","makerspaces",N1666="technology/hardware","hardware",N1666="technology/gadgets","gadgets",N1666="technology/wearables","wearables",N1666="film &amp; video/television","television",N1666="film &amp; video/animation","animation",N1666="film &amp; video/science fiction","science fiction",N1666="film &amp; video/documentary","documentary",N1666="film &amp; video/drama","drama",N1666="film &amp; video/shorts","shorts",N1666="games/video games","video games",N1666="games/tabletop games","tabletop games",N1666="games/mobile games","mobile games",N1666="journalism/audio","audio",N1666="photography/people","people",N1666="photography/photobooks","photobooks",N1666="photography/places","places",N1666="photography/nature","nature",N1666="music/electronic music","electronic music",N1666="music/rock","rock",N1666="music/indie rock","indie rock",N1666="music/faith","faith",N1666="publishing/children's books","children's books",N1666="publishing/art books","art books",N1666="publishing/fiction","fiction",N1666="publishing/translations","translations",N1666="music/pop","pop",N1666="music/classical music","classical music",N1666="publishing/nonfiction","nonfiction",N1666="publishing/radio &amp; podcasts","radio &amp; podcasts",N1666="music/world music","world music",N1666="music/metal","metal",N1666="music/jazz","jazz","TRUE","FALSE")</f>
        <v>pop</v>
      </c>
      <c r="S1666" s="5">
        <f t="shared" si="102"/>
        <v>40939.761782407404</v>
      </c>
      <c r="T1666" s="5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ref="O1667:O1730" si="104">(E1667/D1667)*100</f>
        <v>119.45714285714286</v>
      </c>
      <c r="P1667" s="24">
        <f t="shared" ref="P1667:P1730" si="105">E1667/L1667</f>
        <v>44.956989247311824</v>
      </c>
      <c r="Q1667" t="str" cm="1">
        <f t="array" ref="Q1667">_xlfn.IFS(N1667="food/small batch","food",N1667="food/restaurants","food",N1667="food/food trucks","food",N1667="theater/spaces","theater",N1667="theater/musical","theater",N1667="theater/plays","theater",N1667="technology/web","technology",N1667="technology/space exploration","technology",N1667="technology/makerspaces","technology",N1667="technology/hardware","technology",N1667="technology/gadgets","technology",N1667="technology/wearables","technology",N1667="film &amp; video/television","film &amp; video",N1667="film &amp; video/animation","film &amp; video",N1667="film &amp; video/science fiction","film &amp; video",N1667="film &amp; video/documentary","film &amp; video",N1667="film &amp; video/drama","film &amp; video",N1667="film &amp; video/shorts","film &amp; video",N1667="games/video games","games",N1667="games/tabletop games","games",N1667="games/mobile games","games",N1667="journalism/audio","journalism",N1667="photography/people","photography",N1667="photography/photobooks","photography",N1667="photography/places","photography",N1667="photography/nature","photography",N1667="music/electronic music","music",N1667="music/rock","music",N1667="music/indie rock","music",N1667="music/faith","music",N1667="publishing/children's books","publishing",N1667="publishing/art books","publishing",N1667="publishing/fiction","publishing",N1667="publishing/translations","publishing",N1667="music/pop","music",N1667="music/classical music","music",N1667="publishing/nonfiction","publishing",N1667="publishing/radio &amp; podcasts","publishing",N1667="music/world music","music",N1667="music/metal","music",N1667="music/jazz","music","TRUE","FALSE")</f>
        <v>music</v>
      </c>
      <c r="R1667" t="str" cm="1">
        <f t="array" ref="R1667">_xlfn.IFS(N1667="food/small batch","small batch",N1667="food/restaurants","retaurants",N1667="food/food trucks","food trucks",N1667="theater/spaces","spaces",N1667="theater/musical","musical",N1667="theater/plays","plays",N1667="technology/web","web",N1667="technology/space exploration","space exploration",N1667="technology/makerspaces","makerspaces",N1667="technology/hardware","hardware",N1667="technology/gadgets","gadgets",N1667="technology/wearables","wearables",N1667="film &amp; video/television","television",N1667="film &amp; video/animation","animation",N1667="film &amp; video/science fiction","science fiction",N1667="film &amp; video/documentary","documentary",N1667="film &amp; video/drama","drama",N1667="film &amp; video/shorts","shorts",N1667="games/video games","video games",N1667="games/tabletop games","tabletop games",N1667="games/mobile games","mobile games",N1667="journalism/audio","audio",N1667="photography/people","people",N1667="photography/photobooks","photobooks",N1667="photography/places","places",N1667="photography/nature","nature",N1667="music/electronic music","electronic music",N1667="music/rock","rock",N1667="music/indie rock","indie rock",N1667="music/faith","faith",N1667="publishing/children's books","children's books",N1667="publishing/art books","art books",N1667="publishing/fiction","fiction",N1667="publishing/translations","translations",N1667="music/pop","pop",N1667="music/classical music","classical music",N1667="publishing/nonfiction","nonfiction",N1667="publishing/radio &amp; podcasts","radio &amp; podcasts",N1667="music/world music","world music",N1667="music/metal","metal",N1667="music/jazz","jazz","TRUE","FALSE")</f>
        <v>pop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04"/>
        <v>160.88</v>
      </c>
      <c r="P1668" s="24">
        <f t="shared" si="105"/>
        <v>41.04081632653061</v>
      </c>
      <c r="Q1668" t="str" cm="1">
        <f t="array" ref="Q1668">_xlfn.IFS(N1668="food/small batch","food",N1668="food/restaurants","food",N1668="food/food trucks","food",N1668="theater/spaces","theater",N1668="theater/musical","theater",N1668="theater/plays","theater",N1668="technology/web","technology",N1668="technology/space exploration","technology",N1668="technology/makerspaces","technology",N1668="technology/hardware","technology",N1668="technology/gadgets","technology",N1668="technology/wearables","technology",N1668="film &amp; video/television","film &amp; video",N1668="film &amp; video/animation","film &amp; video",N1668="film &amp; video/science fiction","film &amp; video",N1668="film &amp; video/documentary","film &amp; video",N1668="film &amp; video/drama","film &amp; video",N1668="film &amp; video/shorts","film &amp; video",N1668="games/video games","games",N1668="games/tabletop games","games",N1668="games/mobile games","games",N1668="journalism/audio","journalism",N1668="photography/people","photography",N1668="photography/photobooks","photography",N1668="photography/places","photography",N1668="photography/nature","photography",N1668="music/electronic music","music",N1668="music/rock","music",N1668="music/indie rock","music",N1668="music/faith","music",N1668="publishing/children's books","publishing",N1668="publishing/art books","publishing",N1668="publishing/fiction","publishing",N1668="publishing/translations","publishing",N1668="music/pop","music",N1668="music/classical music","music",N1668="publishing/nonfiction","publishing",N1668="publishing/radio &amp; podcasts","publishing",N1668="music/world music","music",N1668="music/metal","music",N1668="music/jazz","music","TRUE","FALSE")</f>
        <v>music</v>
      </c>
      <c r="R1668" t="str" cm="1">
        <f t="array" ref="R1668">_xlfn.IFS(N1668="food/small batch","small batch",N1668="food/restaurants","retaurants",N1668="food/food trucks","food trucks",N1668="theater/spaces","spaces",N1668="theater/musical","musical",N1668="theater/plays","plays",N1668="technology/web","web",N1668="technology/space exploration","space exploration",N1668="technology/makerspaces","makerspaces",N1668="technology/hardware","hardware",N1668="technology/gadgets","gadgets",N1668="technology/wearables","wearables",N1668="film &amp; video/television","television",N1668="film &amp; video/animation","animation",N1668="film &amp; video/science fiction","science fiction",N1668="film &amp; video/documentary","documentary",N1668="film &amp; video/drama","drama",N1668="film &amp; video/shorts","shorts",N1668="games/video games","video games",N1668="games/tabletop games","tabletop games",N1668="games/mobile games","mobile games",N1668="journalism/audio","audio",N1668="photography/people","people",N1668="photography/photobooks","photobooks",N1668="photography/places","places",N1668="photography/nature","nature",N1668="music/electronic music","electronic music",N1668="music/rock","rock",N1668="music/indie rock","indie rock",N1668="music/faith","faith",N1668="publishing/children's books","children's books",N1668="publishing/art books","art books",N1668="publishing/fiction","fiction",N1668="publishing/translations","translations",N1668="music/pop","pop",N1668="music/classical music","classical music",N1668="publishing/nonfiction","nonfiction",N1668="publishing/radio &amp; podcasts","radio &amp; podcasts",N1668="music/world music","world music",N1668="music/metal","metal",N1668="music/jazz","jazz","TRUE","FALSE")</f>
        <v>pop</v>
      </c>
      <c r="S1668" s="5">
        <f t="shared" si="106"/>
        <v>41331.253159722226</v>
      </c>
      <c r="T1668" s="5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si="104"/>
        <v>126.85294117647059</v>
      </c>
      <c r="P1669" s="24">
        <f t="shared" si="105"/>
        <v>52.597560975609753</v>
      </c>
      <c r="Q1669" t="str" cm="1">
        <f t="array" ref="Q1669">_xlfn.IFS(N1669="food/small batch","food",N1669="food/restaurants","food",N1669="food/food trucks","food",N1669="theater/spaces","theater",N1669="theater/musical","theater",N1669="theater/plays","theater",N1669="technology/web","technology",N1669="technology/space exploration","technology",N1669="technology/makerspaces","technology",N1669="technology/hardware","technology",N1669="technology/gadgets","technology",N1669="technology/wearables","technology",N1669="film &amp; video/television","film &amp; video",N1669="film &amp; video/animation","film &amp; video",N1669="film &amp; video/science fiction","film &amp; video",N1669="film &amp; video/documentary","film &amp; video",N1669="film &amp; video/drama","film &amp; video",N1669="film &amp; video/shorts","film &amp; video",N1669="games/video games","games",N1669="games/tabletop games","games",N1669="games/mobile games","games",N1669="journalism/audio","journalism",N1669="photography/people","photography",N1669="photography/photobooks","photography",N1669="photography/places","photography",N1669="photography/nature","photography",N1669="music/electronic music","music",N1669="music/rock","music",N1669="music/indie rock","music",N1669="music/faith","music",N1669="publishing/children's books","publishing",N1669="publishing/art books","publishing",N1669="publishing/fiction","publishing",N1669="publishing/translations","publishing",N1669="music/pop","music",N1669="music/classical music","music",N1669="publishing/nonfiction","publishing",N1669="publishing/radio &amp; podcasts","publishing",N1669="music/world music","music",N1669="music/metal","music",N1669="music/jazz","music","TRUE","FALSE")</f>
        <v>music</v>
      </c>
      <c r="R1669" t="str" cm="1">
        <f t="array" ref="R1669">_xlfn.IFS(N1669="food/small batch","small batch",N1669="food/restaurants","retaurants",N1669="food/food trucks","food trucks",N1669="theater/spaces","spaces",N1669="theater/musical","musical",N1669="theater/plays","plays",N1669="technology/web","web",N1669="technology/space exploration","space exploration",N1669="technology/makerspaces","makerspaces",N1669="technology/hardware","hardware",N1669="technology/gadgets","gadgets",N1669="technology/wearables","wearables",N1669="film &amp; video/television","television",N1669="film &amp; video/animation","animation",N1669="film &amp; video/science fiction","science fiction",N1669="film &amp; video/documentary","documentary",N1669="film &amp; video/drama","drama",N1669="film &amp; video/shorts","shorts",N1669="games/video games","video games",N1669="games/tabletop games","tabletop games",N1669="games/mobile games","mobile games",N1669="journalism/audio","audio",N1669="photography/people","people",N1669="photography/photobooks","photobooks",N1669="photography/places","places",N1669="photography/nature","nature",N1669="music/electronic music","electronic music",N1669="music/rock","rock",N1669="music/indie rock","indie rock",N1669="music/faith","faith",N1669="publishing/children's books","children's books",N1669="publishing/art books","art books",N1669="publishing/fiction","fiction",N1669="publishing/translations","translations",N1669="music/pop","pop",N1669="music/classical music","classical music",N1669="publishing/nonfiction","nonfiction",N1669="publishing/radio &amp; podcasts","radio &amp; podcasts",N1669="music/world music","world music",N1669="music/metal","metal",N1669="music/jazz","jazz","TRUE","FALSE")</f>
        <v>pop</v>
      </c>
      <c r="S1669" s="5">
        <f t="shared" si="106"/>
        <v>41682.0705787037</v>
      </c>
      <c r="T1669" s="5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04"/>
        <v>102.6375</v>
      </c>
      <c r="P1670" s="24">
        <f t="shared" si="105"/>
        <v>70.784482758620683</v>
      </c>
      <c r="Q1670" t="str" cm="1">
        <f t="array" ref="Q1670">_xlfn.IFS(N1670="food/small batch","food",N1670="food/restaurants","food",N1670="food/food trucks","food",N1670="theater/spaces","theater",N1670="theater/musical","theater",N1670="theater/plays","theater",N1670="technology/web","technology",N1670="technology/space exploration","technology",N1670="technology/makerspaces","technology",N1670="technology/hardware","technology",N1670="technology/gadgets","technology",N1670="technology/wearables","technology",N1670="film &amp; video/television","film &amp; video",N1670="film &amp; video/animation","film &amp; video",N1670="film &amp; video/science fiction","film &amp; video",N1670="film &amp; video/documentary","film &amp; video",N1670="film &amp; video/drama","film &amp; video",N1670="film &amp; video/shorts","film &amp; video",N1670="games/video games","games",N1670="games/tabletop games","games",N1670="games/mobile games","games",N1670="journalism/audio","journalism",N1670="photography/people","photography",N1670="photography/photobooks","photography",N1670="photography/places","photography",N1670="photography/nature","photography",N1670="music/electronic music","music",N1670="music/rock","music",N1670="music/indie rock","music",N1670="music/faith","music",N1670="publishing/children's books","publishing",N1670="publishing/art books","publishing",N1670="publishing/fiction","publishing",N1670="publishing/translations","publishing",N1670="music/pop","music",N1670="music/classical music","music",N1670="publishing/nonfiction","publishing",N1670="publishing/radio &amp; podcasts","publishing",N1670="music/world music","music",N1670="music/metal","music",N1670="music/jazz","music","TRUE","FALSE")</f>
        <v>music</v>
      </c>
      <c r="R1670" t="str" cm="1">
        <f t="array" ref="R1670">_xlfn.IFS(N1670="food/small batch","small batch",N1670="food/restaurants","retaurants",N1670="food/food trucks","food trucks",N1670="theater/spaces","spaces",N1670="theater/musical","musical",N1670="theater/plays","plays",N1670="technology/web","web",N1670="technology/space exploration","space exploration",N1670="technology/makerspaces","makerspaces",N1670="technology/hardware","hardware",N1670="technology/gadgets","gadgets",N1670="technology/wearables","wearables",N1670="film &amp; video/television","television",N1670="film &amp; video/animation","animation",N1670="film &amp; video/science fiction","science fiction",N1670="film &amp; video/documentary","documentary",N1670="film &amp; video/drama","drama",N1670="film &amp; video/shorts","shorts",N1670="games/video games","video games",N1670="games/tabletop games","tabletop games",N1670="games/mobile games","mobile games",N1670="journalism/audio","audio",N1670="photography/people","people",N1670="photography/photobooks","photobooks",N1670="photography/places","places",N1670="photography/nature","nature",N1670="music/electronic music","electronic music",N1670="music/rock","rock",N1670="music/indie rock","indie rock",N1670="music/faith","faith",N1670="publishing/children's books","children's books",N1670="publishing/art books","art books",N1670="publishing/fiction","fiction",N1670="publishing/translations","translations",N1670="music/pop","pop",N1670="music/classical music","classical music",N1670="publishing/nonfiction","nonfiction",N1670="publishing/radio &amp; podcasts","radio &amp; podcasts",N1670="music/world music","world music",N1670="music/metal","metal",N1670="music/jazz","jazz","TRUE","FALSE")</f>
        <v>pop</v>
      </c>
      <c r="S1670" s="5">
        <f t="shared" si="106"/>
        <v>40845.14975694444</v>
      </c>
      <c r="T1670" s="5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04"/>
        <v>139.75</v>
      </c>
      <c r="P1671" s="24">
        <f t="shared" si="105"/>
        <v>53.75</v>
      </c>
      <c r="Q1671" t="str" cm="1">
        <f t="array" ref="Q1671">_xlfn.IFS(N1671="food/small batch","food",N1671="food/restaurants","food",N1671="food/food trucks","food",N1671="theater/spaces","theater",N1671="theater/musical","theater",N1671="theater/plays","theater",N1671="technology/web","technology",N1671="technology/space exploration","technology",N1671="technology/makerspaces","technology",N1671="technology/hardware","technology",N1671="technology/gadgets","technology",N1671="technology/wearables","technology",N1671="film &amp; video/television","film &amp; video",N1671="film &amp; video/animation","film &amp; video",N1671="film &amp; video/science fiction","film &amp; video",N1671="film &amp; video/documentary","film &amp; video",N1671="film &amp; video/drama","film &amp; video",N1671="film &amp; video/shorts","film &amp; video",N1671="games/video games","games",N1671="games/tabletop games","games",N1671="games/mobile games","games",N1671="journalism/audio","journalism",N1671="photography/people","photography",N1671="photography/photobooks","photography",N1671="photography/places","photography",N1671="photography/nature","photography",N1671="music/electronic music","music",N1671="music/rock","music",N1671="music/indie rock","music",N1671="music/faith","music",N1671="publishing/children's books","publishing",N1671="publishing/art books","publishing",N1671="publishing/fiction","publishing",N1671="publishing/translations","publishing",N1671="music/pop","music",N1671="music/classical music","music",N1671="publishing/nonfiction","publishing",N1671="publishing/radio &amp; podcasts","publishing",N1671="music/world music","music",N1671="music/metal","music",N1671="music/jazz","music","TRUE","FALSE")</f>
        <v>music</v>
      </c>
      <c r="R1671" t="str" cm="1">
        <f t="array" ref="R1671">_xlfn.IFS(N1671="food/small batch","small batch",N1671="food/restaurants","retaurants",N1671="food/food trucks","food trucks",N1671="theater/spaces","spaces",N1671="theater/musical","musical",N1671="theater/plays","plays",N1671="technology/web","web",N1671="technology/space exploration","space exploration",N1671="technology/makerspaces","makerspaces",N1671="technology/hardware","hardware",N1671="technology/gadgets","gadgets",N1671="technology/wearables","wearables",N1671="film &amp; video/television","television",N1671="film &amp; video/animation","animation",N1671="film &amp; video/science fiction","science fiction",N1671="film &amp; video/documentary","documentary",N1671="film &amp; video/drama","drama",N1671="film &amp; video/shorts","shorts",N1671="games/video games","video games",N1671="games/tabletop games","tabletop games",N1671="games/mobile games","mobile games",N1671="journalism/audio","audio",N1671="photography/people","people",N1671="photography/photobooks","photobooks",N1671="photography/places","places",N1671="photography/nature","nature",N1671="music/electronic music","electronic music",N1671="music/rock","rock",N1671="music/indie rock","indie rock",N1671="music/faith","faith",N1671="publishing/children's books","children's books",N1671="publishing/art books","art books",N1671="publishing/fiction","fiction",N1671="publishing/translations","translations",N1671="music/pop","pop",N1671="music/classical music","classical music",N1671="publishing/nonfiction","nonfiction",N1671="publishing/radio &amp; podcasts","radio &amp; podcasts",N1671="music/world music","world music",N1671="music/metal","metal",N1671="music/jazz","jazz","TRUE","FALSE")</f>
        <v>pop</v>
      </c>
      <c r="S1671" s="5">
        <f t="shared" si="106"/>
        <v>42461.885138888887</v>
      </c>
      <c r="T1671" s="5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04"/>
        <v>102.60000000000001</v>
      </c>
      <c r="P1672" s="24">
        <f t="shared" si="105"/>
        <v>44.608695652173914</v>
      </c>
      <c r="Q1672" t="str" cm="1">
        <f t="array" ref="Q1672">_xlfn.IFS(N1672="food/small batch","food",N1672="food/restaurants","food",N1672="food/food trucks","food",N1672="theater/spaces","theater",N1672="theater/musical","theater",N1672="theater/plays","theater",N1672="technology/web","technology",N1672="technology/space exploration","technology",N1672="technology/makerspaces","technology",N1672="technology/hardware","technology",N1672="technology/gadgets","technology",N1672="technology/wearables","technology",N1672="film &amp; video/television","film &amp; video",N1672="film &amp; video/animation","film &amp; video",N1672="film &amp; video/science fiction","film &amp; video",N1672="film &amp; video/documentary","film &amp; video",N1672="film &amp; video/drama","film &amp; video",N1672="film &amp; video/shorts","film &amp; video",N1672="games/video games","games",N1672="games/tabletop games","games",N1672="games/mobile games","games",N1672="journalism/audio","journalism",N1672="photography/people","photography",N1672="photography/photobooks","photography",N1672="photography/places","photography",N1672="photography/nature","photography",N1672="music/electronic music","music",N1672="music/rock","music",N1672="music/indie rock","music",N1672="music/faith","music",N1672="publishing/children's books","publishing",N1672="publishing/art books","publishing",N1672="publishing/fiction","publishing",N1672="publishing/translations","publishing",N1672="music/pop","music",N1672="music/classical music","music",N1672="publishing/nonfiction","publishing",N1672="publishing/radio &amp; podcasts","publishing",N1672="music/world music","music",N1672="music/metal","music",N1672="music/jazz","music","TRUE","FALSE")</f>
        <v>music</v>
      </c>
      <c r="R1672" t="str" cm="1">
        <f t="array" ref="R1672">_xlfn.IFS(N1672="food/small batch","small batch",N1672="food/restaurants","retaurants",N1672="food/food trucks","food trucks",N1672="theater/spaces","spaces",N1672="theater/musical","musical",N1672="theater/plays","plays",N1672="technology/web","web",N1672="technology/space exploration","space exploration",N1672="technology/makerspaces","makerspaces",N1672="technology/hardware","hardware",N1672="technology/gadgets","gadgets",N1672="technology/wearables","wearables",N1672="film &amp; video/television","television",N1672="film &amp; video/animation","animation",N1672="film &amp; video/science fiction","science fiction",N1672="film &amp; video/documentary","documentary",N1672="film &amp; video/drama","drama",N1672="film &amp; video/shorts","shorts",N1672="games/video games","video games",N1672="games/tabletop games","tabletop games",N1672="games/mobile games","mobile games",N1672="journalism/audio","audio",N1672="photography/people","people",N1672="photography/photobooks","photobooks",N1672="photography/places","places",N1672="photography/nature","nature",N1672="music/electronic music","electronic music",N1672="music/rock","rock",N1672="music/indie rock","indie rock",N1672="music/faith","faith",N1672="publishing/children's books","children's books",N1672="publishing/art books","art books",N1672="publishing/fiction","fiction",N1672="publishing/translations","translations",N1672="music/pop","pop",N1672="music/classical music","classical music",N1672="publishing/nonfiction","nonfiction",N1672="publishing/radio &amp; podcasts","radio &amp; podcasts",N1672="music/world music","world music",N1672="music/metal","metal",N1672="music/jazz","jazz","TRUE","FALSE")</f>
        <v>pop</v>
      </c>
      <c r="S1672" s="5">
        <f t="shared" si="106"/>
        <v>40313.930543981485</v>
      </c>
      <c r="T1672" s="5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04"/>
        <v>100.67349999999999</v>
      </c>
      <c r="P1673" s="24">
        <f t="shared" si="105"/>
        <v>26.148961038961041</v>
      </c>
      <c r="Q1673" t="str" cm="1">
        <f t="array" ref="Q1673">_xlfn.IFS(N1673="food/small batch","food",N1673="food/restaurants","food",N1673="food/food trucks","food",N1673="theater/spaces","theater",N1673="theater/musical","theater",N1673="theater/plays","theater",N1673="technology/web","technology",N1673="technology/space exploration","technology",N1673="technology/makerspaces","technology",N1673="technology/hardware","technology",N1673="technology/gadgets","technology",N1673="technology/wearables","technology",N1673="film &amp; video/television","film &amp; video",N1673="film &amp; video/animation","film &amp; video",N1673="film &amp; video/science fiction","film &amp; video",N1673="film &amp; video/documentary","film &amp; video",N1673="film &amp; video/drama","film &amp; video",N1673="film &amp; video/shorts","film &amp; video",N1673="games/video games","games",N1673="games/tabletop games","games",N1673="games/mobile games","games",N1673="journalism/audio","journalism",N1673="photography/people","photography",N1673="photography/photobooks","photography",N1673="photography/places","photography",N1673="photography/nature","photography",N1673="music/electronic music","music",N1673="music/rock","music",N1673="music/indie rock","music",N1673="music/faith","music",N1673="publishing/children's books","publishing",N1673="publishing/art books","publishing",N1673="publishing/fiction","publishing",N1673="publishing/translations","publishing",N1673="music/pop","music",N1673="music/classical music","music",N1673="publishing/nonfiction","publishing",N1673="publishing/radio &amp; podcasts","publishing",N1673="music/world music","music",N1673="music/metal","music",N1673="music/jazz","music","TRUE","FALSE")</f>
        <v>music</v>
      </c>
      <c r="R1673" t="str" cm="1">
        <f t="array" ref="R1673">_xlfn.IFS(N1673="food/small batch","small batch",N1673="food/restaurants","retaurants",N1673="food/food trucks","food trucks",N1673="theater/spaces","spaces",N1673="theater/musical","musical",N1673="theater/plays","plays",N1673="technology/web","web",N1673="technology/space exploration","space exploration",N1673="technology/makerspaces","makerspaces",N1673="technology/hardware","hardware",N1673="technology/gadgets","gadgets",N1673="technology/wearables","wearables",N1673="film &amp; video/television","television",N1673="film &amp; video/animation","animation",N1673="film &amp; video/science fiction","science fiction",N1673="film &amp; video/documentary","documentary",N1673="film &amp; video/drama","drama",N1673="film &amp; video/shorts","shorts",N1673="games/video games","video games",N1673="games/tabletop games","tabletop games",N1673="games/mobile games","mobile games",N1673="journalism/audio","audio",N1673="photography/people","people",N1673="photography/photobooks","photobooks",N1673="photography/places","places",N1673="photography/nature","nature",N1673="music/electronic music","electronic music",N1673="music/rock","rock",N1673="music/indie rock","indie rock",N1673="music/faith","faith",N1673="publishing/children's books","children's books",N1673="publishing/art books","art books",N1673="publishing/fiction","fiction",N1673="publishing/translations","translations",N1673="music/pop","pop",N1673="music/classical music","classical music",N1673="publishing/nonfiction","nonfiction",N1673="publishing/radio &amp; podcasts","radio &amp; podcasts",N1673="music/world music","world music",N1673="music/metal","metal",N1673="music/jazz","jazz","TRUE","FALSE")</f>
        <v>pop</v>
      </c>
      <c r="S1673" s="5">
        <f t="shared" si="106"/>
        <v>42553.54414351852</v>
      </c>
      <c r="T1673" s="5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04"/>
        <v>112.94117647058823</v>
      </c>
      <c r="P1674" s="24">
        <f t="shared" si="105"/>
        <v>39.183673469387756</v>
      </c>
      <c r="Q1674" t="str" cm="1">
        <f t="array" ref="Q1674">_xlfn.IFS(N1674="food/small batch","food",N1674="food/restaurants","food",N1674="food/food trucks","food",N1674="theater/spaces","theater",N1674="theater/musical","theater",N1674="theater/plays","theater",N1674="technology/web","technology",N1674="technology/space exploration","technology",N1674="technology/makerspaces","technology",N1674="technology/hardware","technology",N1674="technology/gadgets","technology",N1674="technology/wearables","technology",N1674="film &amp; video/television","film &amp; video",N1674="film &amp; video/animation","film &amp; video",N1674="film &amp; video/science fiction","film &amp; video",N1674="film &amp; video/documentary","film &amp; video",N1674="film &amp; video/drama","film &amp; video",N1674="film &amp; video/shorts","film &amp; video",N1674="games/video games","games",N1674="games/tabletop games","games",N1674="games/mobile games","games",N1674="journalism/audio","journalism",N1674="photography/people","photography",N1674="photography/photobooks","photography",N1674="photography/places","photography",N1674="photography/nature","photography",N1674="music/electronic music","music",N1674="music/rock","music",N1674="music/indie rock","music",N1674="music/faith","music",N1674="publishing/children's books","publishing",N1674="publishing/art books","publishing",N1674="publishing/fiction","publishing",N1674="publishing/translations","publishing",N1674="music/pop","music",N1674="music/classical music","music",N1674="publishing/nonfiction","publishing",N1674="publishing/radio &amp; podcasts","publishing",N1674="music/world music","music",N1674="music/metal","music",N1674="music/jazz","music","TRUE","FALSE")</f>
        <v>music</v>
      </c>
      <c r="R1674" t="str" cm="1">
        <f t="array" ref="R1674">_xlfn.IFS(N1674="food/small batch","small batch",N1674="food/restaurants","retaurants",N1674="food/food trucks","food trucks",N1674="theater/spaces","spaces",N1674="theater/musical","musical",N1674="theater/plays","plays",N1674="technology/web","web",N1674="technology/space exploration","space exploration",N1674="technology/makerspaces","makerspaces",N1674="technology/hardware","hardware",N1674="technology/gadgets","gadgets",N1674="technology/wearables","wearables",N1674="film &amp; video/television","television",N1674="film &amp; video/animation","animation",N1674="film &amp; video/science fiction","science fiction",N1674="film &amp; video/documentary","documentary",N1674="film &amp; video/drama","drama",N1674="film &amp; video/shorts","shorts",N1674="games/video games","video games",N1674="games/tabletop games","tabletop games",N1674="games/mobile games","mobile games",N1674="journalism/audio","audio",N1674="photography/people","people",N1674="photography/photobooks","photobooks",N1674="photography/places","places",N1674="photography/nature","nature",N1674="music/electronic music","electronic music",N1674="music/rock","rock",N1674="music/indie rock","indie rock",N1674="music/faith","faith",N1674="publishing/children's books","children's books",N1674="publishing/art books","art books",N1674="publishing/fiction","fiction",N1674="publishing/translations","translations",N1674="music/pop","pop",N1674="music/classical music","classical music",N1674="publishing/nonfiction","nonfiction",N1674="publishing/radio &amp; podcasts","radio &amp; podcasts",N1674="music/world music","world music",N1674="music/metal","metal",N1674="music/jazz","jazz","TRUE","FALSE")</f>
        <v>pop</v>
      </c>
      <c r="S1674" s="5">
        <f t="shared" si="106"/>
        <v>41034.656597222223</v>
      </c>
      <c r="T1674" s="5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04"/>
        <v>128.09523809523807</v>
      </c>
      <c r="P1675" s="24">
        <f t="shared" si="105"/>
        <v>45.593220338983052</v>
      </c>
      <c r="Q1675" t="str" cm="1">
        <f t="array" ref="Q1675">_xlfn.IFS(N1675="food/small batch","food",N1675="food/restaurants","food",N1675="food/food trucks","food",N1675="theater/spaces","theater",N1675="theater/musical","theater",N1675="theater/plays","theater",N1675="technology/web","technology",N1675="technology/space exploration","technology",N1675="technology/makerspaces","technology",N1675="technology/hardware","technology",N1675="technology/gadgets","technology",N1675="technology/wearables","technology",N1675="film &amp; video/television","film &amp; video",N1675="film &amp; video/animation","film &amp; video",N1675="film &amp; video/science fiction","film &amp; video",N1675="film &amp; video/documentary","film &amp; video",N1675="film &amp; video/drama","film &amp; video",N1675="film &amp; video/shorts","film &amp; video",N1675="games/video games","games",N1675="games/tabletop games","games",N1675="games/mobile games","games",N1675="journalism/audio","journalism",N1675="photography/people","photography",N1675="photography/photobooks","photography",N1675="photography/places","photography",N1675="photography/nature","photography",N1675="music/electronic music","music",N1675="music/rock","music",N1675="music/indie rock","music",N1675="music/faith","music",N1675="publishing/children's books","publishing",N1675="publishing/art books","publishing",N1675="publishing/fiction","publishing",N1675="publishing/translations","publishing",N1675="music/pop","music",N1675="music/classical music","music",N1675="publishing/nonfiction","publishing",N1675="publishing/radio &amp; podcasts","publishing",N1675="music/world music","music",N1675="music/metal","music",N1675="music/jazz","music","TRUE","FALSE")</f>
        <v>music</v>
      </c>
      <c r="R1675" t="str" cm="1">
        <f t="array" ref="R1675">_xlfn.IFS(N1675="food/small batch","small batch",N1675="food/restaurants","retaurants",N1675="food/food trucks","food trucks",N1675="theater/spaces","spaces",N1675="theater/musical","musical",N1675="theater/plays","plays",N1675="technology/web","web",N1675="technology/space exploration","space exploration",N1675="technology/makerspaces","makerspaces",N1675="technology/hardware","hardware",N1675="technology/gadgets","gadgets",N1675="technology/wearables","wearables",N1675="film &amp; video/television","television",N1675="film &amp; video/animation","animation",N1675="film &amp; video/science fiction","science fiction",N1675="film &amp; video/documentary","documentary",N1675="film &amp; video/drama","drama",N1675="film &amp; video/shorts","shorts",N1675="games/video games","video games",N1675="games/tabletop games","tabletop games",N1675="games/mobile games","mobile games",N1675="journalism/audio","audio",N1675="photography/people","people",N1675="photography/photobooks","photobooks",N1675="photography/places","places",N1675="photography/nature","nature",N1675="music/electronic music","electronic music",N1675="music/rock","rock",N1675="music/indie rock","indie rock",N1675="music/faith","faith",N1675="publishing/children's books","children's books",N1675="publishing/art books","art books",N1675="publishing/fiction","fiction",N1675="publishing/translations","translations",N1675="music/pop","pop",N1675="music/classical music","classical music",N1675="publishing/nonfiction","nonfiction",N1675="publishing/radio &amp; podcasts","radio &amp; podcasts",N1675="music/world music","world music",N1675="music/metal","metal",N1675="music/jazz","jazz","TRUE","FALSE")</f>
        <v>pop</v>
      </c>
      <c r="S1675" s="5">
        <f t="shared" si="106"/>
        <v>42039.878379629634</v>
      </c>
      <c r="T1675" s="5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04"/>
        <v>201.7</v>
      </c>
      <c r="P1676" s="24">
        <f t="shared" si="105"/>
        <v>89.247787610619469</v>
      </c>
      <c r="Q1676" t="str" cm="1">
        <f t="array" ref="Q1676">_xlfn.IFS(N1676="food/small batch","food",N1676="food/restaurants","food",N1676="food/food trucks","food",N1676="theater/spaces","theater",N1676="theater/musical","theater",N1676="theater/plays","theater",N1676="technology/web","technology",N1676="technology/space exploration","technology",N1676="technology/makerspaces","technology",N1676="technology/hardware","technology",N1676="technology/gadgets","technology",N1676="technology/wearables","technology",N1676="film &amp; video/television","film &amp; video",N1676="film &amp; video/animation","film &amp; video",N1676="film &amp; video/science fiction","film &amp; video",N1676="film &amp; video/documentary","film &amp; video",N1676="film &amp; video/drama","film &amp; video",N1676="film &amp; video/shorts","film &amp; video",N1676="games/video games","games",N1676="games/tabletop games","games",N1676="games/mobile games","games",N1676="journalism/audio","journalism",N1676="photography/people","photography",N1676="photography/photobooks","photography",N1676="photography/places","photography",N1676="photography/nature","photography",N1676="music/electronic music","music",N1676="music/rock","music",N1676="music/indie rock","music",N1676="music/faith","music",N1676="publishing/children's books","publishing",N1676="publishing/art books","publishing",N1676="publishing/fiction","publishing",N1676="publishing/translations","publishing",N1676="music/pop","music",N1676="music/classical music","music",N1676="publishing/nonfiction","publishing",N1676="publishing/radio &amp; podcasts","publishing",N1676="music/world music","music",N1676="music/metal","music",N1676="music/jazz","music","TRUE","FALSE")</f>
        <v>music</v>
      </c>
      <c r="R1676" t="str" cm="1">
        <f t="array" ref="R1676">_xlfn.IFS(N1676="food/small batch","small batch",N1676="food/restaurants","retaurants",N1676="food/food trucks","food trucks",N1676="theater/spaces","spaces",N1676="theater/musical","musical",N1676="theater/plays","plays",N1676="technology/web","web",N1676="technology/space exploration","space exploration",N1676="technology/makerspaces","makerspaces",N1676="technology/hardware","hardware",N1676="technology/gadgets","gadgets",N1676="technology/wearables","wearables",N1676="film &amp; video/television","television",N1676="film &amp; video/animation","animation",N1676="film &amp; video/science fiction","science fiction",N1676="film &amp; video/documentary","documentary",N1676="film &amp; video/drama","drama",N1676="film &amp; video/shorts","shorts",N1676="games/video games","video games",N1676="games/tabletop games","tabletop games",N1676="games/mobile games","mobile games",N1676="journalism/audio","audio",N1676="photography/people","people",N1676="photography/photobooks","photobooks",N1676="photography/places","places",N1676="photography/nature","nature",N1676="music/electronic music","electronic music",N1676="music/rock","rock",N1676="music/indie rock","indie rock",N1676="music/faith","faith",N1676="publishing/children's books","children's books",N1676="publishing/art books","art books",N1676="publishing/fiction","fiction",N1676="publishing/translations","translations",N1676="music/pop","pop",N1676="music/classical music","classical music",N1676="publishing/nonfiction","nonfiction",N1676="publishing/radio &amp; podcasts","radio &amp; podcasts",N1676="music/world music","world music",N1676="music/metal","metal",N1676="music/jazz","jazz","TRUE","FALSE")</f>
        <v>pop</v>
      </c>
      <c r="S1676" s="5">
        <f t="shared" si="106"/>
        <v>42569.605393518519</v>
      </c>
      <c r="T1676" s="5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04"/>
        <v>137.416</v>
      </c>
      <c r="P1677" s="24">
        <f t="shared" si="105"/>
        <v>40.416470588235299</v>
      </c>
      <c r="Q1677" t="str" cm="1">
        <f t="array" ref="Q1677">_xlfn.IFS(N1677="food/small batch","food",N1677="food/restaurants","food",N1677="food/food trucks","food",N1677="theater/spaces","theater",N1677="theater/musical","theater",N1677="theater/plays","theater",N1677="technology/web","technology",N1677="technology/space exploration","technology",N1677="technology/makerspaces","technology",N1677="technology/hardware","technology",N1677="technology/gadgets","technology",N1677="technology/wearables","technology",N1677="film &amp; video/television","film &amp; video",N1677="film &amp; video/animation","film &amp; video",N1677="film &amp; video/science fiction","film &amp; video",N1677="film &amp; video/documentary","film &amp; video",N1677="film &amp; video/drama","film &amp; video",N1677="film &amp; video/shorts","film &amp; video",N1677="games/video games","games",N1677="games/tabletop games","games",N1677="games/mobile games","games",N1677="journalism/audio","journalism",N1677="photography/people","photography",N1677="photography/photobooks","photography",N1677="photography/places","photography",N1677="photography/nature","photography",N1677="music/electronic music","music",N1677="music/rock","music",N1677="music/indie rock","music",N1677="music/faith","music",N1677="publishing/children's books","publishing",N1677="publishing/art books","publishing",N1677="publishing/fiction","publishing",N1677="publishing/translations","publishing",N1677="music/pop","music",N1677="music/classical music","music",N1677="publishing/nonfiction","publishing",N1677="publishing/radio &amp; podcasts","publishing",N1677="music/world music","music",N1677="music/metal","music",N1677="music/jazz","music","TRUE","FALSE")</f>
        <v>music</v>
      </c>
      <c r="R1677" t="str" cm="1">
        <f t="array" ref="R1677">_xlfn.IFS(N1677="food/small batch","small batch",N1677="food/restaurants","retaurants",N1677="food/food trucks","food trucks",N1677="theater/spaces","spaces",N1677="theater/musical","musical",N1677="theater/plays","plays",N1677="technology/web","web",N1677="technology/space exploration","space exploration",N1677="technology/makerspaces","makerspaces",N1677="technology/hardware","hardware",N1677="technology/gadgets","gadgets",N1677="technology/wearables","wearables",N1677="film &amp; video/television","television",N1677="film &amp; video/animation","animation",N1677="film &amp; video/science fiction","science fiction",N1677="film &amp; video/documentary","documentary",N1677="film &amp; video/drama","drama",N1677="film &amp; video/shorts","shorts",N1677="games/video games","video games",N1677="games/tabletop games","tabletop games",N1677="games/mobile games","mobile games",N1677="journalism/audio","audio",N1677="photography/people","people",N1677="photography/photobooks","photobooks",N1677="photography/places","places",N1677="photography/nature","nature",N1677="music/electronic music","electronic music",N1677="music/rock","rock",N1677="music/indie rock","indie rock",N1677="music/faith","faith",N1677="publishing/children's books","children's books",N1677="publishing/art books","art books",N1677="publishing/fiction","fiction",N1677="publishing/translations","translations",N1677="music/pop","pop",N1677="music/classical music","classical music",N1677="publishing/nonfiction","nonfiction",N1677="publishing/radio &amp; podcasts","radio &amp; podcasts",N1677="music/world music","world music",N1677="music/metal","metal",N1677="music/jazz","jazz","TRUE","FALSE")</f>
        <v>pop</v>
      </c>
      <c r="S1677" s="5">
        <f t="shared" si="106"/>
        <v>40802.733101851853</v>
      </c>
      <c r="T1677" s="5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04"/>
        <v>115.33333333333333</v>
      </c>
      <c r="P1678" s="24">
        <f t="shared" si="105"/>
        <v>82.38095238095238</v>
      </c>
      <c r="Q1678" t="str" cm="1">
        <f t="array" ref="Q1678">_xlfn.IFS(N1678="food/small batch","food",N1678="food/restaurants","food",N1678="food/food trucks","food",N1678="theater/spaces","theater",N1678="theater/musical","theater",N1678="theater/plays","theater",N1678="technology/web","technology",N1678="technology/space exploration","technology",N1678="technology/makerspaces","technology",N1678="technology/hardware","technology",N1678="technology/gadgets","technology",N1678="technology/wearables","technology",N1678="film &amp; video/television","film &amp; video",N1678="film &amp; video/animation","film &amp; video",N1678="film &amp; video/science fiction","film &amp; video",N1678="film &amp; video/documentary","film &amp; video",N1678="film &amp; video/drama","film &amp; video",N1678="film &amp; video/shorts","film &amp; video",N1678="games/video games","games",N1678="games/tabletop games","games",N1678="games/mobile games","games",N1678="journalism/audio","journalism",N1678="photography/people","photography",N1678="photography/photobooks","photography",N1678="photography/places","photography",N1678="photography/nature","photography",N1678="music/electronic music","music",N1678="music/rock","music",N1678="music/indie rock","music",N1678="music/faith","music",N1678="publishing/children's books","publishing",N1678="publishing/art books","publishing",N1678="publishing/fiction","publishing",N1678="publishing/translations","publishing",N1678="music/pop","music",N1678="music/classical music","music",N1678="publishing/nonfiction","publishing",N1678="publishing/radio &amp; podcasts","publishing",N1678="music/world music","music",N1678="music/metal","music",N1678="music/jazz","music","TRUE","FALSE")</f>
        <v>music</v>
      </c>
      <c r="R1678" t="str" cm="1">
        <f t="array" ref="R1678">_xlfn.IFS(N1678="food/small batch","small batch",N1678="food/restaurants","retaurants",N1678="food/food trucks","food trucks",N1678="theater/spaces","spaces",N1678="theater/musical","musical",N1678="theater/plays","plays",N1678="technology/web","web",N1678="technology/space exploration","space exploration",N1678="technology/makerspaces","makerspaces",N1678="technology/hardware","hardware",N1678="technology/gadgets","gadgets",N1678="technology/wearables","wearables",N1678="film &amp; video/television","television",N1678="film &amp; video/animation","animation",N1678="film &amp; video/science fiction","science fiction",N1678="film &amp; video/documentary","documentary",N1678="film &amp; video/drama","drama",N1678="film &amp; video/shorts","shorts",N1678="games/video games","video games",N1678="games/tabletop games","tabletop games",N1678="games/mobile games","mobile games",N1678="journalism/audio","audio",N1678="photography/people","people",N1678="photography/photobooks","photobooks",N1678="photography/places","places",N1678="photography/nature","nature",N1678="music/electronic music","electronic music",N1678="music/rock","rock",N1678="music/indie rock","indie rock",N1678="music/faith","faith",N1678="publishing/children's books","children's books",N1678="publishing/art books","art books",N1678="publishing/fiction","fiction",N1678="publishing/translations","translations",N1678="music/pop","pop",N1678="music/classical music","classical music",N1678="publishing/nonfiction","nonfiction",N1678="publishing/radio &amp; podcasts","radio &amp; podcasts",N1678="music/world music","world music",N1678="music/metal","metal",N1678="music/jazz","jazz","TRUE","FALSE")</f>
        <v>pop</v>
      </c>
      <c r="S1678" s="5">
        <f t="shared" si="106"/>
        <v>40973.72623842593</v>
      </c>
      <c r="T1678" s="5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04"/>
        <v>111.66666666666667</v>
      </c>
      <c r="P1679" s="24">
        <f t="shared" si="105"/>
        <v>159.52380952380952</v>
      </c>
      <c r="Q1679" t="str" cm="1">
        <f t="array" ref="Q1679">_xlfn.IFS(N1679="food/small batch","food",N1679="food/restaurants","food",N1679="food/food trucks","food",N1679="theater/spaces","theater",N1679="theater/musical","theater",N1679="theater/plays","theater",N1679="technology/web","technology",N1679="technology/space exploration","technology",N1679="technology/makerspaces","technology",N1679="technology/hardware","technology",N1679="technology/gadgets","technology",N1679="technology/wearables","technology",N1679="film &amp; video/television","film &amp; video",N1679="film &amp; video/animation","film &amp; video",N1679="film &amp; video/science fiction","film &amp; video",N1679="film &amp; video/documentary","film &amp; video",N1679="film &amp; video/drama","film &amp; video",N1679="film &amp; video/shorts","film &amp; video",N1679="games/video games","games",N1679="games/tabletop games","games",N1679="games/mobile games","games",N1679="journalism/audio","journalism",N1679="photography/people","photography",N1679="photography/photobooks","photography",N1679="photography/places","photography",N1679="photography/nature","photography",N1679="music/electronic music","music",N1679="music/rock","music",N1679="music/indie rock","music",N1679="music/faith","music",N1679="publishing/children's books","publishing",N1679="publishing/art books","publishing",N1679="publishing/fiction","publishing",N1679="publishing/translations","publishing",N1679="music/pop","music",N1679="music/classical music","music",N1679="publishing/nonfiction","publishing",N1679="publishing/radio &amp; podcasts","publishing",N1679="music/world music","music",N1679="music/metal","music",N1679="music/jazz","music","TRUE","FALSE")</f>
        <v>music</v>
      </c>
      <c r="R1679" t="str" cm="1">
        <f t="array" ref="R1679">_xlfn.IFS(N1679="food/small batch","small batch",N1679="food/restaurants","retaurants",N1679="food/food trucks","food trucks",N1679="theater/spaces","spaces",N1679="theater/musical","musical",N1679="theater/plays","plays",N1679="technology/web","web",N1679="technology/space exploration","space exploration",N1679="technology/makerspaces","makerspaces",N1679="technology/hardware","hardware",N1679="technology/gadgets","gadgets",N1679="technology/wearables","wearables",N1679="film &amp; video/television","television",N1679="film &amp; video/animation","animation",N1679="film &amp; video/science fiction","science fiction",N1679="film &amp; video/documentary","documentary",N1679="film &amp; video/drama","drama",N1679="film &amp; video/shorts","shorts",N1679="games/video games","video games",N1679="games/tabletop games","tabletop games",N1679="games/mobile games","mobile games",N1679="journalism/audio","audio",N1679="photography/people","people",N1679="photography/photobooks","photobooks",N1679="photography/places","places",N1679="photography/nature","nature",N1679="music/electronic music","electronic music",N1679="music/rock","rock",N1679="music/indie rock","indie rock",N1679="music/faith","faith",N1679="publishing/children's books","children's books",N1679="publishing/art books","art books",N1679="publishing/fiction","fiction",N1679="publishing/translations","translations",N1679="music/pop","pop",N1679="music/classical music","classical music",N1679="publishing/nonfiction","nonfiction",N1679="publishing/radio &amp; podcasts","radio &amp; podcasts",N1679="music/world music","world music",N1679="music/metal","metal",N1679="music/jazz","jazz","TRUE","FALSE")</f>
        <v>pop</v>
      </c>
      <c r="S1679" s="5">
        <f t="shared" si="106"/>
        <v>42416.407129629632</v>
      </c>
      <c r="T1679" s="5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04"/>
        <v>118.39999999999999</v>
      </c>
      <c r="P1680" s="24">
        <f t="shared" si="105"/>
        <v>36.244897959183675</v>
      </c>
      <c r="Q1680" t="str" cm="1">
        <f t="array" ref="Q1680">_xlfn.IFS(N1680="food/small batch","food",N1680="food/restaurants","food",N1680="food/food trucks","food",N1680="theater/spaces","theater",N1680="theater/musical","theater",N1680="theater/plays","theater",N1680="technology/web","technology",N1680="technology/space exploration","technology",N1680="technology/makerspaces","technology",N1680="technology/hardware","technology",N1680="technology/gadgets","technology",N1680="technology/wearables","technology",N1680="film &amp; video/television","film &amp; video",N1680="film &amp; video/animation","film &amp; video",N1680="film &amp; video/science fiction","film &amp; video",N1680="film &amp; video/documentary","film &amp; video",N1680="film &amp; video/drama","film &amp; video",N1680="film &amp; video/shorts","film &amp; video",N1680="games/video games","games",N1680="games/tabletop games","games",N1680="games/mobile games","games",N1680="journalism/audio","journalism",N1680="photography/people","photography",N1680="photography/photobooks","photography",N1680="photography/places","photography",N1680="photography/nature","photography",N1680="music/electronic music","music",N1680="music/rock","music",N1680="music/indie rock","music",N1680="music/faith","music",N1680="publishing/children's books","publishing",N1680="publishing/art books","publishing",N1680="publishing/fiction","publishing",N1680="publishing/translations","publishing",N1680="music/pop","music",N1680="music/classical music","music",N1680="publishing/nonfiction","publishing",N1680="publishing/radio &amp; podcasts","publishing",N1680="music/world music","music",N1680="music/metal","music",N1680="music/jazz","music","TRUE","FALSE")</f>
        <v>music</v>
      </c>
      <c r="R1680" t="str" cm="1">
        <f t="array" ref="R1680">_xlfn.IFS(N1680="food/small batch","small batch",N1680="food/restaurants","retaurants",N1680="food/food trucks","food trucks",N1680="theater/spaces","spaces",N1680="theater/musical","musical",N1680="theater/plays","plays",N1680="technology/web","web",N1680="technology/space exploration","space exploration",N1680="technology/makerspaces","makerspaces",N1680="technology/hardware","hardware",N1680="technology/gadgets","gadgets",N1680="technology/wearables","wearables",N1680="film &amp; video/television","television",N1680="film &amp; video/animation","animation",N1680="film &amp; video/science fiction","science fiction",N1680="film &amp; video/documentary","documentary",N1680="film &amp; video/drama","drama",N1680="film &amp; video/shorts","shorts",N1680="games/video games","video games",N1680="games/tabletop games","tabletop games",N1680="games/mobile games","mobile games",N1680="journalism/audio","audio",N1680="photography/people","people",N1680="photography/photobooks","photobooks",N1680="photography/places","places",N1680="photography/nature","nature",N1680="music/electronic music","electronic music",N1680="music/rock","rock",N1680="music/indie rock","indie rock",N1680="music/faith","faith",N1680="publishing/children's books","children's books",N1680="publishing/art books","art books",N1680="publishing/fiction","fiction",N1680="publishing/translations","translations",N1680="music/pop","pop",N1680="music/classical music","classical music",N1680="publishing/nonfiction","nonfiction",N1680="publishing/radio &amp; podcasts","radio &amp; podcasts",N1680="music/world music","world music",N1680="music/metal","metal",N1680="music/jazz","jazz","TRUE","FALSE")</f>
        <v>pop</v>
      </c>
      <c r="S1680" s="5">
        <f t="shared" si="106"/>
        <v>41662.854988425926</v>
      </c>
      <c r="T1680" s="5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04"/>
        <v>175</v>
      </c>
      <c r="P1681" s="24">
        <f t="shared" si="105"/>
        <v>62.5</v>
      </c>
      <c r="Q1681" t="str" cm="1">
        <f t="array" ref="Q1681">_xlfn.IFS(N1681="food/small batch","food",N1681="food/restaurants","food",N1681="food/food trucks","food",N1681="theater/spaces","theater",N1681="theater/musical","theater",N1681="theater/plays","theater",N1681="technology/web","technology",N1681="technology/space exploration","technology",N1681="technology/makerspaces","technology",N1681="technology/hardware","technology",N1681="technology/gadgets","technology",N1681="technology/wearables","technology",N1681="film &amp; video/television","film &amp; video",N1681="film &amp; video/animation","film &amp; video",N1681="film &amp; video/science fiction","film &amp; video",N1681="film &amp; video/documentary","film &amp; video",N1681="film &amp; video/drama","film &amp; video",N1681="film &amp; video/shorts","film &amp; video",N1681="games/video games","games",N1681="games/tabletop games","games",N1681="games/mobile games","games",N1681="journalism/audio","journalism",N1681="photography/people","photography",N1681="photography/photobooks","photography",N1681="photography/places","photography",N1681="photography/nature","photography",N1681="music/electronic music","music",N1681="music/rock","music",N1681="music/indie rock","music",N1681="music/faith","music",N1681="publishing/children's books","publishing",N1681="publishing/art books","publishing",N1681="publishing/fiction","publishing",N1681="publishing/translations","publishing",N1681="music/pop","music",N1681="music/classical music","music",N1681="publishing/nonfiction","publishing",N1681="publishing/radio &amp; podcasts","publishing",N1681="music/world music","music",N1681="music/metal","music",N1681="music/jazz","music","TRUE","FALSE")</f>
        <v>music</v>
      </c>
      <c r="R1681" t="str" cm="1">
        <f t="array" ref="R1681">_xlfn.IFS(N1681="food/small batch","small batch",N1681="food/restaurants","retaurants",N1681="food/food trucks","food trucks",N1681="theater/spaces","spaces",N1681="theater/musical","musical",N1681="theater/plays","plays",N1681="technology/web","web",N1681="technology/space exploration","space exploration",N1681="technology/makerspaces","makerspaces",N1681="technology/hardware","hardware",N1681="technology/gadgets","gadgets",N1681="technology/wearables","wearables",N1681="film &amp; video/television","television",N1681="film &amp; video/animation","animation",N1681="film &amp; video/science fiction","science fiction",N1681="film &amp; video/documentary","documentary",N1681="film &amp; video/drama","drama",N1681="film &amp; video/shorts","shorts",N1681="games/video games","video games",N1681="games/tabletop games","tabletop games",N1681="games/mobile games","mobile games",N1681="journalism/audio","audio",N1681="photography/people","people",N1681="photography/photobooks","photobooks",N1681="photography/places","places",N1681="photography/nature","nature",N1681="music/electronic music","electronic music",N1681="music/rock","rock",N1681="music/indie rock","indie rock",N1681="music/faith","faith",N1681="publishing/children's books","children's books",N1681="publishing/art books","art books",N1681="publishing/fiction","fiction",N1681="publishing/translations","translations",N1681="music/pop","pop",N1681="music/classical music","classical music",N1681="publishing/nonfiction","nonfiction",N1681="publishing/radio &amp; podcasts","radio &amp; podcasts",N1681="music/world music","world music",N1681="music/metal","metal",N1681="music/jazz","jazz","TRUE","FALSE")</f>
        <v>pop</v>
      </c>
      <c r="S1681" s="5">
        <f t="shared" si="106"/>
        <v>40723.068807870368</v>
      </c>
      <c r="T1681" s="5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04"/>
        <v>117.5</v>
      </c>
      <c r="P1682" s="24">
        <f t="shared" si="105"/>
        <v>47</v>
      </c>
      <c r="Q1682" t="str" cm="1">
        <f t="array" ref="Q1682">_xlfn.IFS(N1682="food/small batch","food",N1682="food/restaurants","food",N1682="food/food trucks","food",N1682="theater/spaces","theater",N1682="theater/musical","theater",N1682="theater/plays","theater",N1682="technology/web","technology",N1682="technology/space exploration","technology",N1682="technology/makerspaces","technology",N1682="technology/hardware","technology",N1682="technology/gadgets","technology",N1682="technology/wearables","technology",N1682="film &amp; video/television","film &amp; video",N1682="film &amp; video/animation","film &amp; video",N1682="film &amp; video/science fiction","film &amp; video",N1682="film &amp; video/documentary","film &amp; video",N1682="film &amp; video/drama","film &amp; video",N1682="film &amp; video/shorts","film &amp; video",N1682="games/video games","games",N1682="games/tabletop games","games",N1682="games/mobile games","games",N1682="journalism/audio","journalism",N1682="photography/people","photography",N1682="photography/photobooks","photography",N1682="photography/places","photography",N1682="photography/nature","photography",N1682="music/electronic music","music",N1682="music/rock","music",N1682="music/indie rock","music",N1682="music/faith","music",N1682="publishing/children's books","publishing",N1682="publishing/art books","publishing",N1682="publishing/fiction","publishing",N1682="publishing/translations","publishing",N1682="music/pop","music",N1682="music/classical music","music",N1682="publishing/nonfiction","publishing",N1682="publishing/radio &amp; podcasts","publishing",N1682="music/world music","music",N1682="music/metal","music",N1682="music/jazz","music","TRUE","FALSE")</f>
        <v>music</v>
      </c>
      <c r="R1682" t="str" cm="1">
        <f t="array" ref="R1682">_xlfn.IFS(N1682="food/small batch","small batch",N1682="food/restaurants","retaurants",N1682="food/food trucks","food trucks",N1682="theater/spaces","spaces",N1682="theater/musical","musical",N1682="theater/plays","plays",N1682="technology/web","web",N1682="technology/space exploration","space exploration",N1682="technology/makerspaces","makerspaces",N1682="technology/hardware","hardware",N1682="technology/gadgets","gadgets",N1682="technology/wearables","wearables",N1682="film &amp; video/television","television",N1682="film &amp; video/animation","animation",N1682="film &amp; video/science fiction","science fiction",N1682="film &amp; video/documentary","documentary",N1682="film &amp; video/drama","drama",N1682="film &amp; video/shorts","shorts",N1682="games/video games","video games",N1682="games/tabletop games","tabletop games",N1682="games/mobile games","mobile games",N1682="journalism/audio","audio",N1682="photography/people","people",N1682="photography/photobooks","photobooks",N1682="photography/places","places",N1682="photography/nature","nature",N1682="music/electronic music","electronic music",N1682="music/rock","rock",N1682="music/indie rock","indie rock",N1682="music/faith","faith",N1682="publishing/children's books","children's books",N1682="publishing/art books","art books",N1682="publishing/fiction","fiction",N1682="publishing/translations","translations",N1682="music/pop","pop",N1682="music/classical music","classical music",N1682="publishing/nonfiction","nonfiction",N1682="publishing/radio &amp; podcasts","radio &amp; podcasts",N1682="music/world music","world music",N1682="music/metal","metal",N1682="music/jazz","jazz","TRUE","FALSE")</f>
        <v>pop</v>
      </c>
      <c r="S1682" s="5">
        <f t="shared" si="106"/>
        <v>41802.757719907408</v>
      </c>
      <c r="T1682" s="5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04"/>
        <v>101.42212307692309</v>
      </c>
      <c r="P1683" s="24">
        <f t="shared" si="105"/>
        <v>74.575090497737563</v>
      </c>
      <c r="Q1683" t="str" cm="1">
        <f t="array" ref="Q1683">_xlfn.IFS(N1683="food/small batch","food",N1683="food/restaurants","food",N1683="food/food trucks","food",N1683="theater/spaces","theater",N1683="theater/musical","theater",N1683="theater/plays","theater",N1683="technology/web","technology",N1683="technology/space exploration","technology",N1683="technology/makerspaces","technology",N1683="technology/hardware","technology",N1683="technology/gadgets","technology",N1683="technology/wearables","technology",N1683="film &amp; video/television","film &amp; video",N1683="film &amp; video/animation","film &amp; video",N1683="film &amp; video/science fiction","film &amp; video",N1683="film &amp; video/documentary","film &amp; video",N1683="film &amp; video/drama","film &amp; video",N1683="film &amp; video/shorts","film &amp; video",N1683="games/video games","games",N1683="games/tabletop games","games",N1683="games/mobile games","games",N1683="journalism/audio","journalism",N1683="photography/people","photography",N1683="photography/photobooks","photography",N1683="photography/places","photography",N1683="photography/nature","photography",N1683="music/electronic music","music",N1683="music/rock","music",N1683="music/indie rock","music",N1683="music/faith","music",N1683="publishing/children's books","publishing",N1683="publishing/art books","publishing",N1683="publishing/fiction","publishing",N1683="publishing/translations","publishing",N1683="music/pop","music",N1683="music/classical music","music",N1683="publishing/nonfiction","publishing",N1683="publishing/radio &amp; podcasts","publishing",N1683="music/world music","music",N1683="music/metal","music",N1683="music/jazz","music","TRUE","FALSE")</f>
        <v>music</v>
      </c>
      <c r="R1683" t="str" cm="1">
        <f t="array" ref="R1683">_xlfn.IFS(N1683="food/small batch","small batch",N1683="food/restaurants","retaurants",N1683="food/food trucks","food trucks",N1683="theater/spaces","spaces",N1683="theater/musical","musical",N1683="theater/plays","plays",N1683="technology/web","web",N1683="technology/space exploration","space exploration",N1683="technology/makerspaces","makerspaces",N1683="technology/hardware","hardware",N1683="technology/gadgets","gadgets",N1683="technology/wearables","wearables",N1683="film &amp; video/television","television",N1683="film &amp; video/animation","animation",N1683="film &amp; video/science fiction","science fiction",N1683="film &amp; video/documentary","documentary",N1683="film &amp; video/drama","drama",N1683="film &amp; video/shorts","shorts",N1683="games/video games","video games",N1683="games/tabletop games","tabletop games",N1683="games/mobile games","mobile games",N1683="journalism/audio","audio",N1683="photography/people","people",N1683="photography/photobooks","photobooks",N1683="photography/places","places",N1683="photography/nature","nature",N1683="music/electronic music","electronic music",N1683="music/rock","rock",N1683="music/indie rock","indie rock",N1683="music/faith","faith",N1683="publishing/children's books","children's books",N1683="publishing/art books","art books",N1683="publishing/fiction","fiction",N1683="publishing/translations","translations",N1683="music/pop","pop",N1683="music/classical music","classical music",N1683="publishing/nonfiction","nonfiction",N1683="publishing/radio &amp; podcasts","radio &amp; podcasts",N1683="music/world music","world music",N1683="music/metal","metal",N1683="music/jazz","jazz","TRUE","FALSE")</f>
        <v>faith</v>
      </c>
      <c r="S1683" s="5">
        <f t="shared" si="106"/>
        <v>42774.121342592596</v>
      </c>
      <c r="T1683" s="5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04"/>
        <v>0</v>
      </c>
      <c r="P1684" s="24" t="e">
        <f t="shared" si="105"/>
        <v>#DIV/0!</v>
      </c>
      <c r="Q1684" t="str" cm="1">
        <f t="array" ref="Q1684">_xlfn.IFS(N1684="food/small batch","food",N1684="food/restaurants","food",N1684="food/food trucks","food",N1684="theater/spaces","theater",N1684="theater/musical","theater",N1684="theater/plays","theater",N1684="technology/web","technology",N1684="technology/space exploration","technology",N1684="technology/makerspaces","technology",N1684="technology/hardware","technology",N1684="technology/gadgets","technology",N1684="technology/wearables","technology",N1684="film &amp; video/television","film &amp; video",N1684="film &amp; video/animation","film &amp; video",N1684="film &amp; video/science fiction","film &amp; video",N1684="film &amp; video/documentary","film &amp; video",N1684="film &amp; video/drama","film &amp; video",N1684="film &amp; video/shorts","film &amp; video",N1684="games/video games","games",N1684="games/tabletop games","games",N1684="games/mobile games","games",N1684="journalism/audio","journalism",N1684="photography/people","photography",N1684="photography/photobooks","photography",N1684="photography/places","photography",N1684="photography/nature","photography",N1684="music/electronic music","music",N1684="music/rock","music",N1684="music/indie rock","music",N1684="music/faith","music",N1684="publishing/children's books","publishing",N1684="publishing/art books","publishing",N1684="publishing/fiction","publishing",N1684="publishing/translations","publishing",N1684="music/pop","music",N1684="music/classical music","music",N1684="publishing/nonfiction","publishing",N1684="publishing/radio &amp; podcasts","publishing",N1684="music/world music","music",N1684="music/metal","music",N1684="music/jazz","music","TRUE","FALSE")</f>
        <v>music</v>
      </c>
      <c r="R1684" t="str" cm="1">
        <f t="array" ref="R1684">_xlfn.IFS(N1684="food/small batch","small batch",N1684="food/restaurants","retaurants",N1684="food/food trucks","food trucks",N1684="theater/spaces","spaces",N1684="theater/musical","musical",N1684="theater/plays","plays",N1684="technology/web","web",N1684="technology/space exploration","space exploration",N1684="technology/makerspaces","makerspaces",N1684="technology/hardware","hardware",N1684="technology/gadgets","gadgets",N1684="technology/wearables","wearables",N1684="film &amp; video/television","television",N1684="film &amp; video/animation","animation",N1684="film &amp; video/science fiction","science fiction",N1684="film &amp; video/documentary","documentary",N1684="film &amp; video/drama","drama",N1684="film &amp; video/shorts","shorts",N1684="games/video games","video games",N1684="games/tabletop games","tabletop games",N1684="games/mobile games","mobile games",N1684="journalism/audio","audio",N1684="photography/people","people",N1684="photography/photobooks","photobooks",N1684="photography/places","places",N1684="photography/nature","nature",N1684="music/electronic music","electronic music",N1684="music/rock","rock",N1684="music/indie rock","indie rock",N1684="music/faith","faith",N1684="publishing/children's books","children's books",N1684="publishing/art books","art books",N1684="publishing/fiction","fiction",N1684="publishing/translations","translations",N1684="music/pop","pop",N1684="music/classical music","classical music",N1684="publishing/nonfiction","nonfiction",N1684="publishing/radio &amp; podcasts","radio &amp; podcasts",N1684="music/world music","world music",N1684="music/metal","metal",N1684="music/jazz","jazz","TRUE","FALSE")</f>
        <v>faith</v>
      </c>
      <c r="S1684" s="5">
        <f t="shared" si="106"/>
        <v>42779.21365740741</v>
      </c>
      <c r="T1684" s="5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04"/>
        <v>21.714285714285715</v>
      </c>
      <c r="P1685" s="24">
        <f t="shared" si="105"/>
        <v>76</v>
      </c>
      <c r="Q1685" t="str" cm="1">
        <f t="array" ref="Q1685">_xlfn.IFS(N1685="food/small batch","food",N1685="food/restaurants","food",N1685="food/food trucks","food",N1685="theater/spaces","theater",N1685="theater/musical","theater",N1685="theater/plays","theater",N1685="technology/web","technology",N1685="technology/space exploration","technology",N1685="technology/makerspaces","technology",N1685="technology/hardware","technology",N1685="technology/gadgets","technology",N1685="technology/wearables","technology",N1685="film &amp; video/television","film &amp; video",N1685="film &amp; video/animation","film &amp; video",N1685="film &amp; video/science fiction","film &amp; video",N1685="film &amp; video/documentary","film &amp; video",N1685="film &amp; video/drama","film &amp; video",N1685="film &amp; video/shorts","film &amp; video",N1685="games/video games","games",N1685="games/tabletop games","games",N1685="games/mobile games","games",N1685="journalism/audio","journalism",N1685="photography/people","photography",N1685="photography/photobooks","photography",N1685="photography/places","photography",N1685="photography/nature","photography",N1685="music/electronic music","music",N1685="music/rock","music",N1685="music/indie rock","music",N1685="music/faith","music",N1685="publishing/children's books","publishing",N1685="publishing/art books","publishing",N1685="publishing/fiction","publishing",N1685="publishing/translations","publishing",N1685="music/pop","music",N1685="music/classical music","music",N1685="publishing/nonfiction","publishing",N1685="publishing/radio &amp; podcasts","publishing",N1685="music/world music","music",N1685="music/metal","music",N1685="music/jazz","music","TRUE","FALSE")</f>
        <v>music</v>
      </c>
      <c r="R1685" t="str" cm="1">
        <f t="array" ref="R1685">_xlfn.IFS(N1685="food/small batch","small batch",N1685="food/restaurants","retaurants",N1685="food/food trucks","food trucks",N1685="theater/spaces","spaces",N1685="theater/musical","musical",N1685="theater/plays","plays",N1685="technology/web","web",N1685="technology/space exploration","space exploration",N1685="technology/makerspaces","makerspaces",N1685="technology/hardware","hardware",N1685="technology/gadgets","gadgets",N1685="technology/wearables","wearables",N1685="film &amp; video/television","television",N1685="film &amp; video/animation","animation",N1685="film &amp; video/science fiction","science fiction",N1685="film &amp; video/documentary","documentary",N1685="film &amp; video/drama","drama",N1685="film &amp; video/shorts","shorts",N1685="games/video games","video games",N1685="games/tabletop games","tabletop games",N1685="games/mobile games","mobile games",N1685="journalism/audio","audio",N1685="photography/people","people",N1685="photography/photobooks","photobooks",N1685="photography/places","places",N1685="photography/nature","nature",N1685="music/electronic music","electronic music",N1685="music/rock","rock",N1685="music/indie rock","indie rock",N1685="music/faith","faith",N1685="publishing/children's books","children's books",N1685="publishing/art books","art books",N1685="publishing/fiction","fiction",N1685="publishing/translations","translations",N1685="music/pop","pop",N1685="music/classical music","classical music",N1685="publishing/nonfiction","nonfiction",N1685="publishing/radio &amp; podcasts","radio &amp; podcasts",N1685="music/world music","world music",N1685="music/metal","metal",N1685="music/jazz","jazz","TRUE","FALSE")</f>
        <v>faith</v>
      </c>
      <c r="S1685" s="5">
        <f t="shared" si="106"/>
        <v>42808.781689814816</v>
      </c>
      <c r="T1685" s="5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04"/>
        <v>109.125</v>
      </c>
      <c r="P1686" s="24">
        <f t="shared" si="105"/>
        <v>86.43564356435644</v>
      </c>
      <c r="Q1686" t="str" cm="1">
        <f t="array" ref="Q1686">_xlfn.IFS(N1686="food/small batch","food",N1686="food/restaurants","food",N1686="food/food trucks","food",N1686="theater/spaces","theater",N1686="theater/musical","theater",N1686="theater/plays","theater",N1686="technology/web","technology",N1686="technology/space exploration","technology",N1686="technology/makerspaces","technology",N1686="technology/hardware","technology",N1686="technology/gadgets","technology",N1686="technology/wearables","technology",N1686="film &amp; video/television","film &amp; video",N1686="film &amp; video/animation","film &amp; video",N1686="film &amp; video/science fiction","film &amp; video",N1686="film &amp; video/documentary","film &amp; video",N1686="film &amp; video/drama","film &amp; video",N1686="film &amp; video/shorts","film &amp; video",N1686="games/video games","games",N1686="games/tabletop games","games",N1686="games/mobile games","games",N1686="journalism/audio","journalism",N1686="photography/people","photography",N1686="photography/photobooks","photography",N1686="photography/places","photography",N1686="photography/nature","photography",N1686="music/electronic music","music",N1686="music/rock","music",N1686="music/indie rock","music",N1686="music/faith","music",N1686="publishing/children's books","publishing",N1686="publishing/art books","publishing",N1686="publishing/fiction","publishing",N1686="publishing/translations","publishing",N1686="music/pop","music",N1686="music/classical music","music",N1686="publishing/nonfiction","publishing",N1686="publishing/radio &amp; podcasts","publishing",N1686="music/world music","music",N1686="music/metal","music",N1686="music/jazz","music","TRUE","FALSE")</f>
        <v>music</v>
      </c>
      <c r="R1686" t="str" cm="1">
        <f t="array" ref="R1686">_xlfn.IFS(N1686="food/small batch","small batch",N1686="food/restaurants","retaurants",N1686="food/food trucks","food trucks",N1686="theater/spaces","spaces",N1686="theater/musical","musical",N1686="theater/plays","plays",N1686="technology/web","web",N1686="technology/space exploration","space exploration",N1686="technology/makerspaces","makerspaces",N1686="technology/hardware","hardware",N1686="technology/gadgets","gadgets",N1686="technology/wearables","wearables",N1686="film &amp; video/television","television",N1686="film &amp; video/animation","animation",N1686="film &amp; video/science fiction","science fiction",N1686="film &amp; video/documentary","documentary",N1686="film &amp; video/drama","drama",N1686="film &amp; video/shorts","shorts",N1686="games/video games","video games",N1686="games/tabletop games","tabletop games",N1686="games/mobile games","mobile games",N1686="journalism/audio","audio",N1686="photography/people","people",N1686="photography/photobooks","photobooks",N1686="photography/places","places",N1686="photography/nature","nature",N1686="music/electronic music","electronic music",N1686="music/rock","rock",N1686="music/indie rock","indie rock",N1686="music/faith","faith",N1686="publishing/children's books","children's books",N1686="publishing/art books","art books",N1686="publishing/fiction","fiction",N1686="publishing/translations","translations",N1686="music/pop","pop",N1686="music/classical music","classical music",N1686="publishing/nonfiction","nonfiction",N1686="publishing/radio &amp; podcasts","radio &amp; podcasts",N1686="music/world music","world music",N1686="music/metal","metal",N1686="music/jazz","jazz","TRUE","FALSE")</f>
        <v>faith</v>
      </c>
      <c r="S1686" s="5">
        <f t="shared" si="106"/>
        <v>42783.815289351856</v>
      </c>
      <c r="T1686" s="5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04"/>
        <v>102.85714285714285</v>
      </c>
      <c r="P1687" s="24">
        <f t="shared" si="105"/>
        <v>24</v>
      </c>
      <c r="Q1687" t="str" cm="1">
        <f t="array" ref="Q1687">_xlfn.IFS(N1687="food/small batch","food",N1687="food/restaurants","food",N1687="food/food trucks","food",N1687="theater/spaces","theater",N1687="theater/musical","theater",N1687="theater/plays","theater",N1687="technology/web","technology",N1687="technology/space exploration","technology",N1687="technology/makerspaces","technology",N1687="technology/hardware","technology",N1687="technology/gadgets","technology",N1687="technology/wearables","technology",N1687="film &amp; video/television","film &amp; video",N1687="film &amp; video/animation","film &amp; video",N1687="film &amp; video/science fiction","film &amp; video",N1687="film &amp; video/documentary","film &amp; video",N1687="film &amp; video/drama","film &amp; video",N1687="film &amp; video/shorts","film &amp; video",N1687="games/video games","games",N1687="games/tabletop games","games",N1687="games/mobile games","games",N1687="journalism/audio","journalism",N1687="photography/people","photography",N1687="photography/photobooks","photography",N1687="photography/places","photography",N1687="photography/nature","photography",N1687="music/electronic music","music",N1687="music/rock","music",N1687="music/indie rock","music",N1687="music/faith","music",N1687="publishing/children's books","publishing",N1687="publishing/art books","publishing",N1687="publishing/fiction","publishing",N1687="publishing/translations","publishing",N1687="music/pop","music",N1687="music/classical music","music",N1687="publishing/nonfiction","publishing",N1687="publishing/radio &amp; podcasts","publishing",N1687="music/world music","music",N1687="music/metal","music",N1687="music/jazz","music","TRUE","FALSE")</f>
        <v>music</v>
      </c>
      <c r="R1687" t="str" cm="1">
        <f t="array" ref="R1687">_xlfn.IFS(N1687="food/small batch","small batch",N1687="food/restaurants","retaurants",N1687="food/food trucks","food trucks",N1687="theater/spaces","spaces",N1687="theater/musical","musical",N1687="theater/plays","plays",N1687="technology/web","web",N1687="technology/space exploration","space exploration",N1687="technology/makerspaces","makerspaces",N1687="technology/hardware","hardware",N1687="technology/gadgets","gadgets",N1687="technology/wearables","wearables",N1687="film &amp; video/television","television",N1687="film &amp; video/animation","animation",N1687="film &amp; video/science fiction","science fiction",N1687="film &amp; video/documentary","documentary",N1687="film &amp; video/drama","drama",N1687="film &amp; video/shorts","shorts",N1687="games/video games","video games",N1687="games/tabletop games","tabletop games",N1687="games/mobile games","mobile games",N1687="journalism/audio","audio",N1687="photography/people","people",N1687="photography/photobooks","photobooks",N1687="photography/places","places",N1687="photography/nature","nature",N1687="music/electronic music","electronic music",N1687="music/rock","rock",N1687="music/indie rock","indie rock",N1687="music/faith","faith",N1687="publishing/children's books","children's books",N1687="publishing/art books","art books",N1687="publishing/fiction","fiction",N1687="publishing/translations","translations",N1687="music/pop","pop",N1687="music/classical music","classical music",N1687="publishing/nonfiction","nonfiction",N1687="publishing/radio &amp; podcasts","radio &amp; podcasts",N1687="music/world music","world music",N1687="music/metal","metal",N1687="music/jazz","jazz","TRUE","FALSE")</f>
        <v>faith</v>
      </c>
      <c r="S1687" s="5">
        <f t="shared" si="106"/>
        <v>42788.2502662037</v>
      </c>
      <c r="T1687" s="5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04"/>
        <v>0.36</v>
      </c>
      <c r="P1688" s="24">
        <f t="shared" si="105"/>
        <v>18</v>
      </c>
      <c r="Q1688" t="str" cm="1">
        <f t="array" ref="Q1688">_xlfn.IFS(N1688="food/small batch","food",N1688="food/restaurants","food",N1688="food/food trucks","food",N1688="theater/spaces","theater",N1688="theater/musical","theater",N1688="theater/plays","theater",N1688="technology/web","technology",N1688="technology/space exploration","technology",N1688="technology/makerspaces","technology",N1688="technology/hardware","technology",N1688="technology/gadgets","technology",N1688="technology/wearables","technology",N1688="film &amp; video/television","film &amp; video",N1688="film &amp; video/animation","film &amp; video",N1688="film &amp; video/science fiction","film &amp; video",N1688="film &amp; video/documentary","film &amp; video",N1688="film &amp; video/drama","film &amp; video",N1688="film &amp; video/shorts","film &amp; video",N1688="games/video games","games",N1688="games/tabletop games","games",N1688="games/mobile games","games",N1688="journalism/audio","journalism",N1688="photography/people","photography",N1688="photography/photobooks","photography",N1688="photography/places","photography",N1688="photography/nature","photography",N1688="music/electronic music","music",N1688="music/rock","music",N1688="music/indie rock","music",N1688="music/faith","music",N1688="publishing/children's books","publishing",N1688="publishing/art books","publishing",N1688="publishing/fiction","publishing",N1688="publishing/translations","publishing",N1688="music/pop","music",N1688="music/classical music","music",N1688="publishing/nonfiction","publishing",N1688="publishing/radio &amp; podcasts","publishing",N1688="music/world music","music",N1688="music/metal","music",N1688="music/jazz","music","TRUE","FALSE")</f>
        <v>music</v>
      </c>
      <c r="R1688" t="str" cm="1">
        <f t="array" ref="R1688">_xlfn.IFS(N1688="food/small batch","small batch",N1688="food/restaurants","retaurants",N1688="food/food trucks","food trucks",N1688="theater/spaces","spaces",N1688="theater/musical","musical",N1688="theater/plays","plays",N1688="technology/web","web",N1688="technology/space exploration","space exploration",N1688="technology/makerspaces","makerspaces",N1688="technology/hardware","hardware",N1688="technology/gadgets","gadgets",N1688="technology/wearables","wearables",N1688="film &amp; video/television","television",N1688="film &amp; video/animation","animation",N1688="film &amp; video/science fiction","science fiction",N1688="film &amp; video/documentary","documentary",N1688="film &amp; video/drama","drama",N1688="film &amp; video/shorts","shorts",N1688="games/video games","video games",N1688="games/tabletop games","tabletop games",N1688="games/mobile games","mobile games",N1688="journalism/audio","audio",N1688="photography/people","people",N1688="photography/photobooks","photobooks",N1688="photography/places","places",N1688="photography/nature","nature",N1688="music/electronic music","electronic music",N1688="music/rock","rock",N1688="music/indie rock","indie rock",N1688="music/faith","faith",N1688="publishing/children's books","children's books",N1688="publishing/art books","art books",N1688="publishing/fiction","fiction",N1688="publishing/translations","translations",N1688="music/pop","pop",N1688="music/classical music","classical music",N1688="publishing/nonfiction","nonfiction",N1688="publishing/radio &amp; podcasts","radio &amp; podcasts",N1688="music/world music","world music",N1688="music/metal","metal",N1688="music/jazz","jazz","TRUE","FALSE")</f>
        <v>faith</v>
      </c>
      <c r="S1688" s="5">
        <f t="shared" si="106"/>
        <v>42792.843969907408</v>
      </c>
      <c r="T1688" s="5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04"/>
        <v>31.25</v>
      </c>
      <c r="P1689" s="24">
        <f t="shared" si="105"/>
        <v>80.128205128205124</v>
      </c>
      <c r="Q1689" t="str" cm="1">
        <f t="array" ref="Q1689">_xlfn.IFS(N1689="food/small batch","food",N1689="food/restaurants","food",N1689="food/food trucks","food",N1689="theater/spaces","theater",N1689="theater/musical","theater",N1689="theater/plays","theater",N1689="technology/web","technology",N1689="technology/space exploration","technology",N1689="technology/makerspaces","technology",N1689="technology/hardware","technology",N1689="technology/gadgets","technology",N1689="technology/wearables","technology",N1689="film &amp; video/television","film &amp; video",N1689="film &amp; video/animation","film &amp; video",N1689="film &amp; video/science fiction","film &amp; video",N1689="film &amp; video/documentary","film &amp; video",N1689="film &amp; video/drama","film &amp; video",N1689="film &amp; video/shorts","film &amp; video",N1689="games/video games","games",N1689="games/tabletop games","games",N1689="games/mobile games","games",N1689="journalism/audio","journalism",N1689="photography/people","photography",N1689="photography/photobooks","photography",N1689="photography/places","photography",N1689="photography/nature","photography",N1689="music/electronic music","music",N1689="music/rock","music",N1689="music/indie rock","music",N1689="music/faith","music",N1689="publishing/children's books","publishing",N1689="publishing/art books","publishing",N1689="publishing/fiction","publishing",N1689="publishing/translations","publishing",N1689="music/pop","music",N1689="music/classical music","music",N1689="publishing/nonfiction","publishing",N1689="publishing/radio &amp; podcasts","publishing",N1689="music/world music","music",N1689="music/metal","music",N1689="music/jazz","music","TRUE","FALSE")</f>
        <v>music</v>
      </c>
      <c r="R1689" t="str" cm="1">
        <f t="array" ref="R1689">_xlfn.IFS(N1689="food/small batch","small batch",N1689="food/restaurants","retaurants",N1689="food/food trucks","food trucks",N1689="theater/spaces","spaces",N1689="theater/musical","musical",N1689="theater/plays","plays",N1689="technology/web","web",N1689="technology/space exploration","space exploration",N1689="technology/makerspaces","makerspaces",N1689="technology/hardware","hardware",N1689="technology/gadgets","gadgets",N1689="technology/wearables","wearables",N1689="film &amp; video/television","television",N1689="film &amp; video/animation","animation",N1689="film &amp; video/science fiction","science fiction",N1689="film &amp; video/documentary","documentary",N1689="film &amp; video/drama","drama",N1689="film &amp; video/shorts","shorts",N1689="games/video games","video games",N1689="games/tabletop games","tabletop games",N1689="games/mobile games","mobile games",N1689="journalism/audio","audio",N1689="photography/people","people",N1689="photography/photobooks","photobooks",N1689="photography/places","places",N1689="photography/nature","nature",N1689="music/electronic music","electronic music",N1689="music/rock","rock",N1689="music/indie rock","indie rock",N1689="music/faith","faith",N1689="publishing/children's books","children's books",N1689="publishing/art books","art books",N1689="publishing/fiction","fiction",N1689="publishing/translations","translations",N1689="music/pop","pop",N1689="music/classical music","classical music",N1689="publishing/nonfiction","nonfiction",N1689="publishing/radio &amp; podcasts","radio &amp; podcasts",N1689="music/world music","world music",N1689="music/metal","metal",N1689="music/jazz","jazz","TRUE","FALSE")</f>
        <v>faith</v>
      </c>
      <c r="S1689" s="5">
        <f t="shared" si="106"/>
        <v>42802.046817129631</v>
      </c>
      <c r="T1689" s="5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04"/>
        <v>44.3</v>
      </c>
      <c r="P1690" s="24">
        <f t="shared" si="105"/>
        <v>253.14285714285714</v>
      </c>
      <c r="Q1690" t="str" cm="1">
        <f t="array" ref="Q1690">_xlfn.IFS(N1690="food/small batch","food",N1690="food/restaurants","food",N1690="food/food trucks","food",N1690="theater/spaces","theater",N1690="theater/musical","theater",N1690="theater/plays","theater",N1690="technology/web","technology",N1690="technology/space exploration","technology",N1690="technology/makerspaces","technology",N1690="technology/hardware","technology",N1690="technology/gadgets","technology",N1690="technology/wearables","technology",N1690="film &amp; video/television","film &amp; video",N1690="film &amp; video/animation","film &amp; video",N1690="film &amp; video/science fiction","film &amp; video",N1690="film &amp; video/documentary","film &amp; video",N1690="film &amp; video/drama","film &amp; video",N1690="film &amp; video/shorts","film &amp; video",N1690="games/video games","games",N1690="games/tabletop games","games",N1690="games/mobile games","games",N1690="journalism/audio","journalism",N1690="photography/people","photography",N1690="photography/photobooks","photography",N1690="photography/places","photography",N1690="photography/nature","photography",N1690="music/electronic music","music",N1690="music/rock","music",N1690="music/indie rock","music",N1690="music/faith","music",N1690="publishing/children's books","publishing",N1690="publishing/art books","publishing",N1690="publishing/fiction","publishing",N1690="publishing/translations","publishing",N1690="music/pop","music",N1690="music/classical music","music",N1690="publishing/nonfiction","publishing",N1690="publishing/radio &amp; podcasts","publishing",N1690="music/world music","music",N1690="music/metal","music",N1690="music/jazz","music","TRUE","FALSE")</f>
        <v>music</v>
      </c>
      <c r="R1690" t="str" cm="1">
        <f t="array" ref="R1690">_xlfn.IFS(N1690="food/small batch","small batch",N1690="food/restaurants","retaurants",N1690="food/food trucks","food trucks",N1690="theater/spaces","spaces",N1690="theater/musical","musical",N1690="theater/plays","plays",N1690="technology/web","web",N1690="technology/space exploration","space exploration",N1690="technology/makerspaces","makerspaces",N1690="technology/hardware","hardware",N1690="technology/gadgets","gadgets",N1690="technology/wearables","wearables",N1690="film &amp; video/television","television",N1690="film &amp; video/animation","animation",N1690="film &amp; video/science fiction","science fiction",N1690="film &amp; video/documentary","documentary",N1690="film &amp; video/drama","drama",N1690="film &amp; video/shorts","shorts",N1690="games/video games","video games",N1690="games/tabletop games","tabletop games",N1690="games/mobile games","mobile games",N1690="journalism/audio","audio",N1690="photography/people","people",N1690="photography/photobooks","photobooks",N1690="photography/places","places",N1690="photography/nature","nature",N1690="music/electronic music","electronic music",N1690="music/rock","rock",N1690="music/indie rock","indie rock",N1690="music/faith","faith",N1690="publishing/children's books","children's books",N1690="publishing/art books","art books",N1690="publishing/fiction","fiction",N1690="publishing/translations","translations",N1690="music/pop","pop",N1690="music/classical music","classical music",N1690="publishing/nonfiction","nonfiction",N1690="publishing/radio &amp; podcasts","radio &amp; podcasts",N1690="music/world music","world music",N1690="music/metal","metal",N1690="music/jazz","jazz","TRUE","FALSE")</f>
        <v>faith</v>
      </c>
      <c r="S1690" s="5">
        <f t="shared" si="106"/>
        <v>42804.534652777773</v>
      </c>
      <c r="T1690" s="5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04"/>
        <v>100</v>
      </c>
      <c r="P1691" s="24">
        <f t="shared" si="105"/>
        <v>171.42857142857142</v>
      </c>
      <c r="Q1691" t="str" cm="1">
        <f t="array" ref="Q1691">_xlfn.IFS(N1691="food/small batch","food",N1691="food/restaurants","food",N1691="food/food trucks","food",N1691="theater/spaces","theater",N1691="theater/musical","theater",N1691="theater/plays","theater",N1691="technology/web","technology",N1691="technology/space exploration","technology",N1691="technology/makerspaces","technology",N1691="technology/hardware","technology",N1691="technology/gadgets","technology",N1691="technology/wearables","technology",N1691="film &amp; video/television","film &amp; video",N1691="film &amp; video/animation","film &amp; video",N1691="film &amp; video/science fiction","film &amp; video",N1691="film &amp; video/documentary","film &amp; video",N1691="film &amp; video/drama","film &amp; video",N1691="film &amp; video/shorts","film &amp; video",N1691="games/video games","games",N1691="games/tabletop games","games",N1691="games/mobile games","games",N1691="journalism/audio","journalism",N1691="photography/people","photography",N1691="photography/photobooks","photography",N1691="photography/places","photography",N1691="photography/nature","photography",N1691="music/electronic music","music",N1691="music/rock","music",N1691="music/indie rock","music",N1691="music/faith","music",N1691="publishing/children's books","publishing",N1691="publishing/art books","publishing",N1691="publishing/fiction","publishing",N1691="publishing/translations","publishing",N1691="music/pop","music",N1691="music/classical music","music",N1691="publishing/nonfiction","publishing",N1691="publishing/radio &amp; podcasts","publishing",N1691="music/world music","music",N1691="music/metal","music",N1691="music/jazz","music","TRUE","FALSE")</f>
        <v>music</v>
      </c>
      <c r="R1691" t="str" cm="1">
        <f t="array" ref="R1691">_xlfn.IFS(N1691="food/small batch","small batch",N1691="food/restaurants","retaurants",N1691="food/food trucks","food trucks",N1691="theater/spaces","spaces",N1691="theater/musical","musical",N1691="theater/plays","plays",N1691="technology/web","web",N1691="technology/space exploration","space exploration",N1691="technology/makerspaces","makerspaces",N1691="technology/hardware","hardware",N1691="technology/gadgets","gadgets",N1691="technology/wearables","wearables",N1691="film &amp; video/television","television",N1691="film &amp; video/animation","animation",N1691="film &amp; video/science fiction","science fiction",N1691="film &amp; video/documentary","documentary",N1691="film &amp; video/drama","drama",N1691="film &amp; video/shorts","shorts",N1691="games/video games","video games",N1691="games/tabletop games","tabletop games",N1691="games/mobile games","mobile games",N1691="journalism/audio","audio",N1691="photography/people","people",N1691="photography/photobooks","photobooks",N1691="photography/places","places",N1691="photography/nature","nature",N1691="music/electronic music","electronic music",N1691="music/rock","rock",N1691="music/indie rock","indie rock",N1691="music/faith","faith",N1691="publishing/children's books","children's books",N1691="publishing/art books","art books",N1691="publishing/fiction","fiction",N1691="publishing/translations","translations",N1691="music/pop","pop",N1691="music/classical music","classical music",N1691="publishing/nonfiction","nonfiction",N1691="publishing/radio &amp; podcasts","radio &amp; podcasts",N1691="music/world music","world music",N1691="music/metal","metal",N1691="music/jazz","jazz","TRUE","FALSE")</f>
        <v>faith</v>
      </c>
      <c r="S1691" s="5">
        <f t="shared" si="106"/>
        <v>42780.942476851851</v>
      </c>
      <c r="T1691" s="5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04"/>
        <v>25.4</v>
      </c>
      <c r="P1692" s="24">
        <f t="shared" si="105"/>
        <v>57.727272727272727</v>
      </c>
      <c r="Q1692" t="str" cm="1">
        <f t="array" ref="Q1692">_xlfn.IFS(N1692="food/small batch","food",N1692="food/restaurants","food",N1692="food/food trucks","food",N1692="theater/spaces","theater",N1692="theater/musical","theater",N1692="theater/plays","theater",N1692="technology/web","technology",N1692="technology/space exploration","technology",N1692="technology/makerspaces","technology",N1692="technology/hardware","technology",N1692="technology/gadgets","technology",N1692="technology/wearables","technology",N1692="film &amp; video/television","film &amp; video",N1692="film &amp; video/animation","film &amp; video",N1692="film &amp; video/science fiction","film &amp; video",N1692="film &amp; video/documentary","film &amp; video",N1692="film &amp; video/drama","film &amp; video",N1692="film &amp; video/shorts","film &amp; video",N1692="games/video games","games",N1692="games/tabletop games","games",N1692="games/mobile games","games",N1692="journalism/audio","journalism",N1692="photography/people","photography",N1692="photography/photobooks","photography",N1692="photography/places","photography",N1692="photography/nature","photography",N1692="music/electronic music","music",N1692="music/rock","music",N1692="music/indie rock","music",N1692="music/faith","music",N1692="publishing/children's books","publishing",N1692="publishing/art books","publishing",N1692="publishing/fiction","publishing",N1692="publishing/translations","publishing",N1692="music/pop","music",N1692="music/classical music","music",N1692="publishing/nonfiction","publishing",N1692="publishing/radio &amp; podcasts","publishing",N1692="music/world music","music",N1692="music/metal","music",N1692="music/jazz","music","TRUE","FALSE")</f>
        <v>music</v>
      </c>
      <c r="R1692" t="str" cm="1">
        <f t="array" ref="R1692">_xlfn.IFS(N1692="food/small batch","small batch",N1692="food/restaurants","retaurants",N1692="food/food trucks","food trucks",N1692="theater/spaces","spaces",N1692="theater/musical","musical",N1692="theater/plays","plays",N1692="technology/web","web",N1692="technology/space exploration","space exploration",N1692="technology/makerspaces","makerspaces",N1692="technology/hardware","hardware",N1692="technology/gadgets","gadgets",N1692="technology/wearables","wearables",N1692="film &amp; video/television","television",N1692="film &amp; video/animation","animation",N1692="film &amp; video/science fiction","science fiction",N1692="film &amp; video/documentary","documentary",N1692="film &amp; video/drama","drama",N1692="film &amp; video/shorts","shorts",N1692="games/video games","video games",N1692="games/tabletop games","tabletop games",N1692="games/mobile games","mobile games",N1692="journalism/audio","audio",N1692="photography/people","people",N1692="photography/photobooks","photobooks",N1692="photography/places","places",N1692="photography/nature","nature",N1692="music/electronic music","electronic music",N1692="music/rock","rock",N1692="music/indie rock","indie rock",N1692="music/faith","faith",N1692="publishing/children's books","children's books",N1692="publishing/art books","art books",N1692="publishing/fiction","fiction",N1692="publishing/translations","translations",N1692="music/pop","pop",N1692="music/classical music","classical music",N1692="publishing/nonfiction","nonfiction",N1692="publishing/radio &amp; podcasts","radio &amp; podcasts",N1692="music/world music","world music",N1692="music/metal","metal",N1692="music/jazz","jazz","TRUE","FALSE")</f>
        <v>faith</v>
      </c>
      <c r="S1692" s="5">
        <f t="shared" si="106"/>
        <v>42801.43104166667</v>
      </c>
      <c r="T1692" s="5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04"/>
        <v>33.473333333333329</v>
      </c>
      <c r="P1693" s="24">
        <f t="shared" si="105"/>
        <v>264.26315789473682</v>
      </c>
      <c r="Q1693" t="str" cm="1">
        <f t="array" ref="Q1693">_xlfn.IFS(N1693="food/small batch","food",N1693="food/restaurants","food",N1693="food/food trucks","food",N1693="theater/spaces","theater",N1693="theater/musical","theater",N1693="theater/plays","theater",N1693="technology/web","technology",N1693="technology/space exploration","technology",N1693="technology/makerspaces","technology",N1693="technology/hardware","technology",N1693="technology/gadgets","technology",N1693="technology/wearables","technology",N1693="film &amp; video/television","film &amp; video",N1693="film &amp; video/animation","film &amp; video",N1693="film &amp; video/science fiction","film &amp; video",N1693="film &amp; video/documentary","film &amp; video",N1693="film &amp; video/drama","film &amp; video",N1693="film &amp; video/shorts","film &amp; video",N1693="games/video games","games",N1693="games/tabletop games","games",N1693="games/mobile games","games",N1693="journalism/audio","journalism",N1693="photography/people","photography",N1693="photography/photobooks","photography",N1693="photography/places","photography",N1693="photography/nature","photography",N1693="music/electronic music","music",N1693="music/rock","music",N1693="music/indie rock","music",N1693="music/faith","music",N1693="publishing/children's books","publishing",N1693="publishing/art books","publishing",N1693="publishing/fiction","publishing",N1693="publishing/translations","publishing",N1693="music/pop","music",N1693="music/classical music","music",N1693="publishing/nonfiction","publishing",N1693="publishing/radio &amp; podcasts","publishing",N1693="music/world music","music",N1693="music/metal","music",N1693="music/jazz","music","TRUE","FALSE")</f>
        <v>music</v>
      </c>
      <c r="R1693" t="str" cm="1">
        <f t="array" ref="R1693">_xlfn.IFS(N1693="food/small batch","small batch",N1693="food/restaurants","retaurants",N1693="food/food trucks","food trucks",N1693="theater/spaces","spaces",N1693="theater/musical","musical",N1693="theater/plays","plays",N1693="technology/web","web",N1693="technology/space exploration","space exploration",N1693="technology/makerspaces","makerspaces",N1693="technology/hardware","hardware",N1693="technology/gadgets","gadgets",N1693="technology/wearables","wearables",N1693="film &amp; video/television","television",N1693="film &amp; video/animation","animation",N1693="film &amp; video/science fiction","science fiction",N1693="film &amp; video/documentary","documentary",N1693="film &amp; video/drama","drama",N1693="film &amp; video/shorts","shorts",N1693="games/video games","video games",N1693="games/tabletop games","tabletop games",N1693="games/mobile games","mobile games",N1693="journalism/audio","audio",N1693="photography/people","people",N1693="photography/photobooks","photobooks",N1693="photography/places","places",N1693="photography/nature","nature",N1693="music/electronic music","electronic music",N1693="music/rock","rock",N1693="music/indie rock","indie rock",N1693="music/faith","faith",N1693="publishing/children's books","children's books",N1693="publishing/art books","art books",N1693="publishing/fiction","fiction",N1693="publishing/translations","translations",N1693="music/pop","pop",N1693="music/classical music","classical music",N1693="publishing/nonfiction","nonfiction",N1693="publishing/radio &amp; podcasts","radio &amp; podcasts",N1693="music/world music","world music",N1693="music/metal","metal",N1693="music/jazz","jazz","TRUE","FALSE")</f>
        <v>faith</v>
      </c>
      <c r="S1693" s="5">
        <f t="shared" si="106"/>
        <v>42795.701481481476</v>
      </c>
      <c r="T1693" s="5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04"/>
        <v>47.8</v>
      </c>
      <c r="P1694" s="24">
        <f t="shared" si="105"/>
        <v>159.33333333333334</v>
      </c>
      <c r="Q1694" t="str" cm="1">
        <f t="array" ref="Q1694">_xlfn.IFS(N1694="food/small batch","food",N1694="food/restaurants","food",N1694="food/food trucks","food",N1694="theater/spaces","theater",N1694="theater/musical","theater",N1694="theater/plays","theater",N1694="technology/web","technology",N1694="technology/space exploration","technology",N1694="technology/makerspaces","technology",N1694="technology/hardware","technology",N1694="technology/gadgets","technology",N1694="technology/wearables","technology",N1694="film &amp; video/television","film &amp; video",N1694="film &amp; video/animation","film &amp; video",N1694="film &amp; video/science fiction","film &amp; video",N1694="film &amp; video/documentary","film &amp; video",N1694="film &amp; video/drama","film &amp; video",N1694="film &amp; video/shorts","film &amp; video",N1694="games/video games","games",N1694="games/tabletop games","games",N1694="games/mobile games","games",N1694="journalism/audio","journalism",N1694="photography/people","photography",N1694="photography/photobooks","photography",N1694="photography/places","photography",N1694="photography/nature","photography",N1694="music/electronic music","music",N1694="music/rock","music",N1694="music/indie rock","music",N1694="music/faith","music",N1694="publishing/children's books","publishing",N1694="publishing/art books","publishing",N1694="publishing/fiction","publishing",N1694="publishing/translations","publishing",N1694="music/pop","music",N1694="music/classical music","music",N1694="publishing/nonfiction","publishing",N1694="publishing/radio &amp; podcasts","publishing",N1694="music/world music","music",N1694="music/metal","music",N1694="music/jazz","music","TRUE","FALSE")</f>
        <v>music</v>
      </c>
      <c r="R1694" t="str" cm="1">
        <f t="array" ref="R1694">_xlfn.IFS(N1694="food/small batch","small batch",N1694="food/restaurants","retaurants",N1694="food/food trucks","food trucks",N1694="theater/spaces","spaces",N1694="theater/musical","musical",N1694="theater/plays","plays",N1694="technology/web","web",N1694="technology/space exploration","space exploration",N1694="technology/makerspaces","makerspaces",N1694="technology/hardware","hardware",N1694="technology/gadgets","gadgets",N1694="technology/wearables","wearables",N1694="film &amp; video/television","television",N1694="film &amp; video/animation","animation",N1694="film &amp; video/science fiction","science fiction",N1694="film &amp; video/documentary","documentary",N1694="film &amp; video/drama","drama",N1694="film &amp; video/shorts","shorts",N1694="games/video games","video games",N1694="games/tabletop games","tabletop games",N1694="games/mobile games","mobile games",N1694="journalism/audio","audio",N1694="photography/people","people",N1694="photography/photobooks","photobooks",N1694="photography/places","places",N1694="photography/nature","nature",N1694="music/electronic music","electronic music",N1694="music/rock","rock",N1694="music/indie rock","indie rock",N1694="music/faith","faith",N1694="publishing/children's books","children's books",N1694="publishing/art books","art books",N1694="publishing/fiction","fiction",N1694="publishing/translations","translations",N1694="music/pop","pop",N1694="music/classical music","classical music",N1694="publishing/nonfiction","nonfiction",N1694="publishing/radio &amp; podcasts","radio &amp; podcasts",N1694="music/world music","world music",N1694="music/metal","metal",N1694="music/jazz","jazz","TRUE","FALSE")</f>
        <v>faith</v>
      </c>
      <c r="S1694" s="5">
        <f t="shared" si="106"/>
        <v>42788.151238425926</v>
      </c>
      <c r="T1694" s="5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04"/>
        <v>9.3333333333333339</v>
      </c>
      <c r="P1695" s="24">
        <f t="shared" si="105"/>
        <v>35</v>
      </c>
      <c r="Q1695" t="str" cm="1">
        <f t="array" ref="Q1695">_xlfn.IFS(N1695="food/small batch","food",N1695="food/restaurants","food",N1695="food/food trucks","food",N1695="theater/spaces","theater",N1695="theater/musical","theater",N1695="theater/plays","theater",N1695="technology/web","technology",N1695="technology/space exploration","technology",N1695="technology/makerspaces","technology",N1695="technology/hardware","technology",N1695="technology/gadgets","technology",N1695="technology/wearables","technology",N1695="film &amp; video/television","film &amp; video",N1695="film &amp; video/animation","film &amp; video",N1695="film &amp; video/science fiction","film &amp; video",N1695="film &amp; video/documentary","film &amp; video",N1695="film &amp; video/drama","film &amp; video",N1695="film &amp; video/shorts","film &amp; video",N1695="games/video games","games",N1695="games/tabletop games","games",N1695="games/mobile games","games",N1695="journalism/audio","journalism",N1695="photography/people","photography",N1695="photography/photobooks","photography",N1695="photography/places","photography",N1695="photography/nature","photography",N1695="music/electronic music","music",N1695="music/rock","music",N1695="music/indie rock","music",N1695="music/faith","music",N1695="publishing/children's books","publishing",N1695="publishing/art books","publishing",N1695="publishing/fiction","publishing",N1695="publishing/translations","publishing",N1695="music/pop","music",N1695="music/classical music","music",N1695="publishing/nonfiction","publishing",N1695="publishing/radio &amp; podcasts","publishing",N1695="music/world music","music",N1695="music/metal","music",N1695="music/jazz","music","TRUE","FALSE")</f>
        <v>music</v>
      </c>
      <c r="R1695" t="str" cm="1">
        <f t="array" ref="R1695">_xlfn.IFS(N1695="food/small batch","small batch",N1695="food/restaurants","retaurants",N1695="food/food trucks","food trucks",N1695="theater/spaces","spaces",N1695="theater/musical","musical",N1695="theater/plays","plays",N1695="technology/web","web",N1695="technology/space exploration","space exploration",N1695="technology/makerspaces","makerspaces",N1695="technology/hardware","hardware",N1695="technology/gadgets","gadgets",N1695="technology/wearables","wearables",N1695="film &amp; video/television","television",N1695="film &amp; video/animation","animation",N1695="film &amp; video/science fiction","science fiction",N1695="film &amp; video/documentary","documentary",N1695="film &amp; video/drama","drama",N1695="film &amp; video/shorts","shorts",N1695="games/video games","video games",N1695="games/tabletop games","tabletop games",N1695="games/mobile games","mobile games",N1695="journalism/audio","audio",N1695="photography/people","people",N1695="photography/photobooks","photobooks",N1695="photography/places","places",N1695="photography/nature","nature",N1695="music/electronic music","electronic music",N1695="music/rock","rock",N1695="music/indie rock","indie rock",N1695="music/faith","faith",N1695="publishing/children's books","children's books",N1695="publishing/art books","art books",N1695="publishing/fiction","fiction",N1695="publishing/translations","translations",N1695="music/pop","pop",N1695="music/classical music","classical music",N1695="publishing/nonfiction","nonfiction",N1695="publishing/radio &amp; podcasts","radio &amp; podcasts",N1695="music/world music","world music",N1695="music/metal","metal",N1695="music/jazz","jazz","TRUE","FALSE")</f>
        <v>faith</v>
      </c>
      <c r="S1695" s="5">
        <f t="shared" si="106"/>
        <v>42803.920277777783</v>
      </c>
      <c r="T1695" s="5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04"/>
        <v>0.05</v>
      </c>
      <c r="P1696" s="24">
        <f t="shared" si="105"/>
        <v>5</v>
      </c>
      <c r="Q1696" t="str" cm="1">
        <f t="array" ref="Q1696">_xlfn.IFS(N1696="food/small batch","food",N1696="food/restaurants","food",N1696="food/food trucks","food",N1696="theater/spaces","theater",N1696="theater/musical","theater",N1696="theater/plays","theater",N1696="technology/web","technology",N1696="technology/space exploration","technology",N1696="technology/makerspaces","technology",N1696="technology/hardware","technology",N1696="technology/gadgets","technology",N1696="technology/wearables","technology",N1696="film &amp; video/television","film &amp; video",N1696="film &amp; video/animation","film &amp; video",N1696="film &amp; video/science fiction","film &amp; video",N1696="film &amp; video/documentary","film &amp; video",N1696="film &amp; video/drama","film &amp; video",N1696="film &amp; video/shorts","film &amp; video",N1696="games/video games","games",N1696="games/tabletop games","games",N1696="games/mobile games","games",N1696="journalism/audio","journalism",N1696="photography/people","photography",N1696="photography/photobooks","photography",N1696="photography/places","photography",N1696="photography/nature","photography",N1696="music/electronic music","music",N1696="music/rock","music",N1696="music/indie rock","music",N1696="music/faith","music",N1696="publishing/children's books","publishing",N1696="publishing/art books","publishing",N1696="publishing/fiction","publishing",N1696="publishing/translations","publishing",N1696="music/pop","music",N1696="music/classical music","music",N1696="publishing/nonfiction","publishing",N1696="publishing/radio &amp; podcasts","publishing",N1696="music/world music","music",N1696="music/metal","music",N1696="music/jazz","music","TRUE","FALSE")</f>
        <v>music</v>
      </c>
      <c r="R1696" t="str" cm="1">
        <f t="array" ref="R1696">_xlfn.IFS(N1696="food/small batch","small batch",N1696="food/restaurants","retaurants",N1696="food/food trucks","food trucks",N1696="theater/spaces","spaces",N1696="theater/musical","musical",N1696="theater/plays","plays",N1696="technology/web","web",N1696="technology/space exploration","space exploration",N1696="technology/makerspaces","makerspaces",N1696="technology/hardware","hardware",N1696="technology/gadgets","gadgets",N1696="technology/wearables","wearables",N1696="film &amp; video/television","television",N1696="film &amp; video/animation","animation",N1696="film &amp; video/science fiction","science fiction",N1696="film &amp; video/documentary","documentary",N1696="film &amp; video/drama","drama",N1696="film &amp; video/shorts","shorts",N1696="games/video games","video games",N1696="games/tabletop games","tabletop games",N1696="games/mobile games","mobile games",N1696="journalism/audio","audio",N1696="photography/people","people",N1696="photography/photobooks","photobooks",N1696="photography/places","places",N1696="photography/nature","nature",N1696="music/electronic music","electronic music",N1696="music/rock","rock",N1696="music/indie rock","indie rock",N1696="music/faith","faith",N1696="publishing/children's books","children's books",N1696="publishing/art books","art books",N1696="publishing/fiction","fiction",N1696="publishing/translations","translations",N1696="music/pop","pop",N1696="music/classical music","classical music",N1696="publishing/nonfiction","nonfiction",N1696="publishing/radio &amp; podcasts","radio &amp; podcasts",N1696="music/world music","world music",N1696="music/metal","metal",N1696="music/jazz","jazz","TRUE","FALSE")</f>
        <v>faith</v>
      </c>
      <c r="S1696" s="5">
        <f t="shared" si="106"/>
        <v>42791.669837962967</v>
      </c>
      <c r="T1696" s="5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04"/>
        <v>11.708333333333334</v>
      </c>
      <c r="P1697" s="24">
        <f t="shared" si="105"/>
        <v>61.086956521739133</v>
      </c>
      <c r="Q1697" t="str" cm="1">
        <f t="array" ref="Q1697">_xlfn.IFS(N1697="food/small batch","food",N1697="food/restaurants","food",N1697="food/food trucks","food",N1697="theater/spaces","theater",N1697="theater/musical","theater",N1697="theater/plays","theater",N1697="technology/web","technology",N1697="technology/space exploration","technology",N1697="technology/makerspaces","technology",N1697="technology/hardware","technology",N1697="technology/gadgets","technology",N1697="technology/wearables","technology",N1697="film &amp; video/television","film &amp; video",N1697="film &amp; video/animation","film &amp; video",N1697="film &amp; video/science fiction","film &amp; video",N1697="film &amp; video/documentary","film &amp; video",N1697="film &amp; video/drama","film &amp; video",N1697="film &amp; video/shorts","film &amp; video",N1697="games/video games","games",N1697="games/tabletop games","games",N1697="games/mobile games","games",N1697="journalism/audio","journalism",N1697="photography/people","photography",N1697="photography/photobooks","photography",N1697="photography/places","photography",N1697="photography/nature","photography",N1697="music/electronic music","music",N1697="music/rock","music",N1697="music/indie rock","music",N1697="music/faith","music",N1697="publishing/children's books","publishing",N1697="publishing/art books","publishing",N1697="publishing/fiction","publishing",N1697="publishing/translations","publishing",N1697="music/pop","music",N1697="music/classical music","music",N1697="publishing/nonfiction","publishing",N1697="publishing/radio &amp; podcasts","publishing",N1697="music/world music","music",N1697="music/metal","music",N1697="music/jazz","music","TRUE","FALSE")</f>
        <v>music</v>
      </c>
      <c r="R1697" t="str" cm="1">
        <f t="array" ref="R1697">_xlfn.IFS(N1697="food/small batch","small batch",N1697="food/restaurants","retaurants",N1697="food/food trucks","food trucks",N1697="theater/spaces","spaces",N1697="theater/musical","musical",N1697="theater/plays","plays",N1697="technology/web","web",N1697="technology/space exploration","space exploration",N1697="technology/makerspaces","makerspaces",N1697="technology/hardware","hardware",N1697="technology/gadgets","gadgets",N1697="technology/wearables","wearables",N1697="film &amp; video/television","television",N1697="film &amp; video/animation","animation",N1697="film &amp; video/science fiction","science fiction",N1697="film &amp; video/documentary","documentary",N1697="film &amp; video/drama","drama",N1697="film &amp; video/shorts","shorts",N1697="games/video games","video games",N1697="games/tabletop games","tabletop games",N1697="games/mobile games","mobile games",N1697="journalism/audio","audio",N1697="photography/people","people",N1697="photography/photobooks","photobooks",N1697="photography/places","places",N1697="photography/nature","nature",N1697="music/electronic music","electronic music",N1697="music/rock","rock",N1697="music/indie rock","indie rock",N1697="music/faith","faith",N1697="publishing/children's books","children's books",N1697="publishing/art books","art books",N1697="publishing/fiction","fiction",N1697="publishing/translations","translations",N1697="music/pop","pop",N1697="music/classical music","classical music",N1697="publishing/nonfiction","nonfiction",N1697="publishing/radio &amp; podcasts","radio &amp; podcasts",N1697="music/world music","world music",N1697="music/metal","metal",N1697="music/jazz","jazz","TRUE","FALSE")</f>
        <v>faith</v>
      </c>
      <c r="S1697" s="5">
        <f t="shared" si="106"/>
        <v>42801.031412037039</v>
      </c>
      <c r="T1697" s="5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04"/>
        <v>0</v>
      </c>
      <c r="P1698" s="24" t="e">
        <f t="shared" si="105"/>
        <v>#DIV/0!</v>
      </c>
      <c r="Q1698" t="str" cm="1">
        <f t="array" ref="Q1698">_xlfn.IFS(N1698="food/small batch","food",N1698="food/restaurants","food",N1698="food/food trucks","food",N1698="theater/spaces","theater",N1698="theater/musical","theater",N1698="theater/plays","theater",N1698="technology/web","technology",N1698="technology/space exploration","technology",N1698="technology/makerspaces","technology",N1698="technology/hardware","technology",N1698="technology/gadgets","technology",N1698="technology/wearables","technology",N1698="film &amp; video/television","film &amp; video",N1698="film &amp; video/animation","film &amp; video",N1698="film &amp; video/science fiction","film &amp; video",N1698="film &amp; video/documentary","film &amp; video",N1698="film &amp; video/drama","film &amp; video",N1698="film &amp; video/shorts","film &amp; video",N1698="games/video games","games",N1698="games/tabletop games","games",N1698="games/mobile games","games",N1698="journalism/audio","journalism",N1698="photography/people","photography",N1698="photography/photobooks","photography",N1698="photography/places","photography",N1698="photography/nature","photography",N1698="music/electronic music","music",N1698="music/rock","music",N1698="music/indie rock","music",N1698="music/faith","music",N1698="publishing/children's books","publishing",N1698="publishing/art books","publishing",N1698="publishing/fiction","publishing",N1698="publishing/translations","publishing",N1698="music/pop","music",N1698="music/classical music","music",N1698="publishing/nonfiction","publishing",N1698="publishing/radio &amp; podcasts","publishing",N1698="music/world music","music",N1698="music/metal","music",N1698="music/jazz","music","TRUE","FALSE")</f>
        <v>music</v>
      </c>
      <c r="R1698" t="str" cm="1">
        <f t="array" ref="R1698">_xlfn.IFS(N1698="food/small batch","small batch",N1698="food/restaurants","retaurants",N1698="food/food trucks","food trucks",N1698="theater/spaces","spaces",N1698="theater/musical","musical",N1698="theater/plays","plays",N1698="technology/web","web",N1698="technology/space exploration","space exploration",N1698="technology/makerspaces","makerspaces",N1698="technology/hardware","hardware",N1698="technology/gadgets","gadgets",N1698="technology/wearables","wearables",N1698="film &amp; video/television","television",N1698="film &amp; video/animation","animation",N1698="film &amp; video/science fiction","science fiction",N1698="film &amp; video/documentary","documentary",N1698="film &amp; video/drama","drama",N1698="film &amp; video/shorts","shorts",N1698="games/video games","video games",N1698="games/tabletop games","tabletop games",N1698="games/mobile games","mobile games",N1698="journalism/audio","audio",N1698="photography/people","people",N1698="photography/photobooks","photobooks",N1698="photography/places","places",N1698="photography/nature","nature",N1698="music/electronic music","electronic music",N1698="music/rock","rock",N1698="music/indie rock","indie rock",N1698="music/faith","faith",N1698="publishing/children's books","children's books",N1698="publishing/art books","art books",N1698="publishing/fiction","fiction",N1698="publishing/translations","translations",N1698="music/pop","pop",N1698="music/classical music","classical music",N1698="publishing/nonfiction","nonfiction",N1698="publishing/radio &amp; podcasts","radio &amp; podcasts",N1698="music/world music","world music",N1698="music/metal","metal",N1698="music/jazz","jazz","TRUE","FALSE")</f>
        <v>faith</v>
      </c>
      <c r="S1698" s="5">
        <f t="shared" si="106"/>
        <v>42796.069571759261</v>
      </c>
      <c r="T1698" s="5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04"/>
        <v>20.208000000000002</v>
      </c>
      <c r="P1699" s="24">
        <f t="shared" si="105"/>
        <v>114.81818181818181</v>
      </c>
      <c r="Q1699" t="str" cm="1">
        <f t="array" ref="Q1699">_xlfn.IFS(N1699="food/small batch","food",N1699="food/restaurants","food",N1699="food/food trucks","food",N1699="theater/spaces","theater",N1699="theater/musical","theater",N1699="theater/plays","theater",N1699="technology/web","technology",N1699="technology/space exploration","technology",N1699="technology/makerspaces","technology",N1699="technology/hardware","technology",N1699="technology/gadgets","technology",N1699="technology/wearables","technology",N1699="film &amp; video/television","film &amp; video",N1699="film &amp; video/animation","film &amp; video",N1699="film &amp; video/science fiction","film &amp; video",N1699="film &amp; video/documentary","film &amp; video",N1699="film &amp; video/drama","film &amp; video",N1699="film &amp; video/shorts","film &amp; video",N1699="games/video games","games",N1699="games/tabletop games","games",N1699="games/mobile games","games",N1699="journalism/audio","journalism",N1699="photography/people","photography",N1699="photography/photobooks","photography",N1699="photography/places","photography",N1699="photography/nature","photography",N1699="music/electronic music","music",N1699="music/rock","music",N1699="music/indie rock","music",N1699="music/faith","music",N1699="publishing/children's books","publishing",N1699="publishing/art books","publishing",N1699="publishing/fiction","publishing",N1699="publishing/translations","publishing",N1699="music/pop","music",N1699="music/classical music","music",N1699="publishing/nonfiction","publishing",N1699="publishing/radio &amp; podcasts","publishing",N1699="music/world music","music",N1699="music/metal","music",N1699="music/jazz","music","TRUE","FALSE")</f>
        <v>music</v>
      </c>
      <c r="R1699" t="str" cm="1">
        <f t="array" ref="R1699">_xlfn.IFS(N1699="food/small batch","small batch",N1699="food/restaurants","retaurants",N1699="food/food trucks","food trucks",N1699="theater/spaces","spaces",N1699="theater/musical","musical",N1699="theater/plays","plays",N1699="technology/web","web",N1699="technology/space exploration","space exploration",N1699="technology/makerspaces","makerspaces",N1699="technology/hardware","hardware",N1699="technology/gadgets","gadgets",N1699="technology/wearables","wearables",N1699="film &amp; video/television","television",N1699="film &amp; video/animation","animation",N1699="film &amp; video/science fiction","science fiction",N1699="film &amp; video/documentary","documentary",N1699="film &amp; video/drama","drama",N1699="film &amp; video/shorts","shorts",N1699="games/video games","video games",N1699="games/tabletop games","tabletop games",N1699="games/mobile games","mobile games",N1699="journalism/audio","audio",N1699="photography/people","people",N1699="photography/photobooks","photobooks",N1699="photography/places","places",N1699="photography/nature","nature",N1699="music/electronic music","electronic music",N1699="music/rock","rock",N1699="music/indie rock","indie rock",N1699="music/faith","faith",N1699="publishing/children's books","children's books",N1699="publishing/art books","art books",N1699="publishing/fiction","fiction",N1699="publishing/translations","translations",N1699="music/pop","pop",N1699="music/classical music","classical music",N1699="publishing/nonfiction","nonfiction",N1699="publishing/radio &amp; podcasts","radio &amp; podcasts",N1699="music/world music","world music",N1699="music/metal","metal",N1699="music/jazz","jazz","TRUE","FALSE")</f>
        <v>faith</v>
      </c>
      <c r="S1699" s="5">
        <f t="shared" si="106"/>
        <v>42805.032962962956</v>
      </c>
      <c r="T1699" s="5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04"/>
        <v>0</v>
      </c>
      <c r="P1700" s="24" t="e">
        <f t="shared" si="105"/>
        <v>#DIV/0!</v>
      </c>
      <c r="Q1700" t="str" cm="1">
        <f t="array" ref="Q1700">_xlfn.IFS(N1700="food/small batch","food",N1700="food/restaurants","food",N1700="food/food trucks","food",N1700="theater/spaces","theater",N1700="theater/musical","theater",N1700="theater/plays","theater",N1700="technology/web","technology",N1700="technology/space exploration","technology",N1700="technology/makerspaces","technology",N1700="technology/hardware","technology",N1700="technology/gadgets","technology",N1700="technology/wearables","technology",N1700="film &amp; video/television","film &amp; video",N1700="film &amp; video/animation","film &amp; video",N1700="film &amp; video/science fiction","film &amp; video",N1700="film &amp; video/documentary","film &amp; video",N1700="film &amp; video/drama","film &amp; video",N1700="film &amp; video/shorts","film &amp; video",N1700="games/video games","games",N1700="games/tabletop games","games",N1700="games/mobile games","games",N1700="journalism/audio","journalism",N1700="photography/people","photography",N1700="photography/photobooks","photography",N1700="photography/places","photography",N1700="photography/nature","photography",N1700="music/electronic music","music",N1700="music/rock","music",N1700="music/indie rock","music",N1700="music/faith","music",N1700="publishing/children's books","publishing",N1700="publishing/art books","publishing",N1700="publishing/fiction","publishing",N1700="publishing/translations","publishing",N1700="music/pop","music",N1700="music/classical music","music",N1700="publishing/nonfiction","publishing",N1700="publishing/radio &amp; podcasts","publishing",N1700="music/world music","music",N1700="music/metal","music",N1700="music/jazz","music","TRUE","FALSE")</f>
        <v>music</v>
      </c>
      <c r="R1700" t="str" cm="1">
        <f t="array" ref="R1700">_xlfn.IFS(N1700="food/small batch","small batch",N1700="food/restaurants","retaurants",N1700="food/food trucks","food trucks",N1700="theater/spaces","spaces",N1700="theater/musical","musical",N1700="theater/plays","plays",N1700="technology/web","web",N1700="technology/space exploration","space exploration",N1700="technology/makerspaces","makerspaces",N1700="technology/hardware","hardware",N1700="technology/gadgets","gadgets",N1700="technology/wearables","wearables",N1700="film &amp; video/television","television",N1700="film &amp; video/animation","animation",N1700="film &amp; video/science fiction","science fiction",N1700="film &amp; video/documentary","documentary",N1700="film &amp; video/drama","drama",N1700="film &amp; video/shorts","shorts",N1700="games/video games","video games",N1700="games/tabletop games","tabletop games",N1700="games/mobile games","mobile games",N1700="journalism/audio","audio",N1700="photography/people","people",N1700="photography/photobooks","photobooks",N1700="photography/places","places",N1700="photography/nature","nature",N1700="music/electronic music","electronic music",N1700="music/rock","rock",N1700="music/indie rock","indie rock",N1700="music/faith","faith",N1700="publishing/children's books","children's books",N1700="publishing/art books","art books",N1700="publishing/fiction","fiction",N1700="publishing/translations","translations",N1700="music/pop","pop",N1700="music/classical music","classical music",N1700="publishing/nonfiction","nonfiction",N1700="publishing/radio &amp; podcasts","radio &amp; podcasts",N1700="music/world music","world music",N1700="music/metal","metal",N1700="music/jazz","jazz","TRUE","FALSE")</f>
        <v>faith</v>
      </c>
      <c r="S1700" s="5">
        <f t="shared" si="106"/>
        <v>42796.207870370374</v>
      </c>
      <c r="T1700" s="5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04"/>
        <v>4.2311459353574925</v>
      </c>
      <c r="P1701" s="24">
        <f t="shared" si="105"/>
        <v>54</v>
      </c>
      <c r="Q1701" t="str" cm="1">
        <f t="array" ref="Q1701">_xlfn.IFS(N1701="food/small batch","food",N1701="food/restaurants","food",N1701="food/food trucks","food",N1701="theater/spaces","theater",N1701="theater/musical","theater",N1701="theater/plays","theater",N1701="technology/web","technology",N1701="technology/space exploration","technology",N1701="technology/makerspaces","technology",N1701="technology/hardware","technology",N1701="technology/gadgets","technology",N1701="technology/wearables","technology",N1701="film &amp; video/television","film &amp; video",N1701="film &amp; video/animation","film &amp; video",N1701="film &amp; video/science fiction","film &amp; video",N1701="film &amp; video/documentary","film &amp; video",N1701="film &amp; video/drama","film &amp; video",N1701="film &amp; video/shorts","film &amp; video",N1701="games/video games","games",N1701="games/tabletop games","games",N1701="games/mobile games","games",N1701="journalism/audio","journalism",N1701="photography/people","photography",N1701="photography/photobooks","photography",N1701="photography/places","photography",N1701="photography/nature","photography",N1701="music/electronic music","music",N1701="music/rock","music",N1701="music/indie rock","music",N1701="music/faith","music",N1701="publishing/children's books","publishing",N1701="publishing/art books","publishing",N1701="publishing/fiction","publishing",N1701="publishing/translations","publishing",N1701="music/pop","music",N1701="music/classical music","music",N1701="publishing/nonfiction","publishing",N1701="publishing/radio &amp; podcasts","publishing",N1701="music/world music","music",N1701="music/metal","music",N1701="music/jazz","music","TRUE","FALSE")</f>
        <v>music</v>
      </c>
      <c r="R1701" t="str" cm="1">
        <f t="array" ref="R1701">_xlfn.IFS(N1701="food/small batch","small batch",N1701="food/restaurants","retaurants",N1701="food/food trucks","food trucks",N1701="theater/spaces","spaces",N1701="theater/musical","musical",N1701="theater/plays","plays",N1701="technology/web","web",N1701="technology/space exploration","space exploration",N1701="technology/makerspaces","makerspaces",N1701="technology/hardware","hardware",N1701="technology/gadgets","gadgets",N1701="technology/wearables","wearables",N1701="film &amp; video/television","television",N1701="film &amp; video/animation","animation",N1701="film &amp; video/science fiction","science fiction",N1701="film &amp; video/documentary","documentary",N1701="film &amp; video/drama","drama",N1701="film &amp; video/shorts","shorts",N1701="games/video games","video games",N1701="games/tabletop games","tabletop games",N1701="games/mobile games","mobile games",N1701="journalism/audio","audio",N1701="photography/people","people",N1701="photography/photobooks","photobooks",N1701="photography/places","places",N1701="photography/nature","nature",N1701="music/electronic music","electronic music",N1701="music/rock","rock",N1701="music/indie rock","indie rock",N1701="music/faith","faith",N1701="publishing/children's books","children's books",N1701="publishing/art books","art books",N1701="publishing/fiction","fiction",N1701="publishing/translations","translations",N1701="music/pop","pop",N1701="music/classical music","classical music",N1701="publishing/nonfiction","nonfiction",N1701="publishing/radio &amp; podcasts","radio &amp; podcasts",N1701="music/world music","world music",N1701="music/metal","metal",N1701="music/jazz","jazz","TRUE","FALSE")</f>
        <v>faith</v>
      </c>
      <c r="S1701" s="5">
        <f t="shared" si="106"/>
        <v>42806.863946759258</v>
      </c>
      <c r="T1701" s="5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04"/>
        <v>26.06</v>
      </c>
      <c r="P1702" s="24">
        <f t="shared" si="105"/>
        <v>65.974683544303801</v>
      </c>
      <c r="Q1702" t="str" cm="1">
        <f t="array" ref="Q1702">_xlfn.IFS(N1702="food/small batch","food",N1702="food/restaurants","food",N1702="food/food trucks","food",N1702="theater/spaces","theater",N1702="theater/musical","theater",N1702="theater/plays","theater",N1702="technology/web","technology",N1702="technology/space exploration","technology",N1702="technology/makerspaces","technology",N1702="technology/hardware","technology",N1702="technology/gadgets","technology",N1702="technology/wearables","technology",N1702="film &amp; video/television","film &amp; video",N1702="film &amp; video/animation","film &amp; video",N1702="film &amp; video/science fiction","film &amp; video",N1702="film &amp; video/documentary","film &amp; video",N1702="film &amp; video/drama","film &amp; video",N1702="film &amp; video/shorts","film &amp; video",N1702="games/video games","games",N1702="games/tabletop games","games",N1702="games/mobile games","games",N1702="journalism/audio","journalism",N1702="photography/people","photography",N1702="photography/photobooks","photography",N1702="photography/places","photography",N1702="photography/nature","photography",N1702="music/electronic music","music",N1702="music/rock","music",N1702="music/indie rock","music",N1702="music/faith","music",N1702="publishing/children's books","publishing",N1702="publishing/art books","publishing",N1702="publishing/fiction","publishing",N1702="publishing/translations","publishing",N1702="music/pop","music",N1702="music/classical music","music",N1702="publishing/nonfiction","publishing",N1702="publishing/radio &amp; podcasts","publishing",N1702="music/world music","music",N1702="music/metal","music",N1702="music/jazz","music","TRUE","FALSE")</f>
        <v>music</v>
      </c>
      <c r="R1702" t="str" cm="1">
        <f t="array" ref="R1702">_xlfn.IFS(N1702="food/small batch","small batch",N1702="food/restaurants","retaurants",N1702="food/food trucks","food trucks",N1702="theater/spaces","spaces",N1702="theater/musical","musical",N1702="theater/plays","plays",N1702="technology/web","web",N1702="technology/space exploration","space exploration",N1702="technology/makerspaces","makerspaces",N1702="technology/hardware","hardware",N1702="technology/gadgets","gadgets",N1702="technology/wearables","wearables",N1702="film &amp; video/television","television",N1702="film &amp; video/animation","animation",N1702="film &amp; video/science fiction","science fiction",N1702="film &amp; video/documentary","documentary",N1702="film &amp; video/drama","drama",N1702="film &amp; video/shorts","shorts",N1702="games/video games","video games",N1702="games/tabletop games","tabletop games",N1702="games/mobile games","mobile games",N1702="journalism/audio","audio",N1702="photography/people","people",N1702="photography/photobooks","photobooks",N1702="photography/places","places",N1702="photography/nature","nature",N1702="music/electronic music","electronic music",N1702="music/rock","rock",N1702="music/indie rock","indie rock",N1702="music/faith","faith",N1702="publishing/children's books","children's books",N1702="publishing/art books","art books",N1702="publishing/fiction","fiction",N1702="publishing/translations","translations",N1702="music/pop","pop",N1702="music/classical music","classical music",N1702="publishing/nonfiction","nonfiction",N1702="publishing/radio &amp; podcasts","radio &amp; podcasts",N1702="music/world music","world music",N1702="music/metal","metal",N1702="music/jazz","jazz","TRUE","FALSE")</f>
        <v>faith</v>
      </c>
      <c r="S1702" s="5">
        <f t="shared" si="106"/>
        <v>42796.071643518517</v>
      </c>
      <c r="T1702" s="5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04"/>
        <v>0.19801980198019803</v>
      </c>
      <c r="P1703" s="24">
        <f t="shared" si="105"/>
        <v>5</v>
      </c>
      <c r="Q1703" t="str" cm="1">
        <f t="array" ref="Q1703">_xlfn.IFS(N1703="food/small batch","food",N1703="food/restaurants","food",N1703="food/food trucks","food",N1703="theater/spaces","theater",N1703="theater/musical","theater",N1703="theater/plays","theater",N1703="technology/web","technology",N1703="technology/space exploration","technology",N1703="technology/makerspaces","technology",N1703="technology/hardware","technology",N1703="technology/gadgets","technology",N1703="technology/wearables","technology",N1703="film &amp; video/television","film &amp; video",N1703="film &amp; video/animation","film &amp; video",N1703="film &amp; video/science fiction","film &amp; video",N1703="film &amp; video/documentary","film &amp; video",N1703="film &amp; video/drama","film &amp; video",N1703="film &amp; video/shorts","film &amp; video",N1703="games/video games","games",N1703="games/tabletop games","games",N1703="games/mobile games","games",N1703="journalism/audio","journalism",N1703="photography/people","photography",N1703="photography/photobooks","photography",N1703="photography/places","photography",N1703="photography/nature","photography",N1703="music/electronic music","music",N1703="music/rock","music",N1703="music/indie rock","music",N1703="music/faith","music",N1703="publishing/children's books","publishing",N1703="publishing/art books","publishing",N1703="publishing/fiction","publishing",N1703="publishing/translations","publishing",N1703="music/pop","music",N1703="music/classical music","music",N1703="publishing/nonfiction","publishing",N1703="publishing/radio &amp; podcasts","publishing",N1703="music/world music","music",N1703="music/metal","music",N1703="music/jazz","music","TRUE","FALSE")</f>
        <v>music</v>
      </c>
      <c r="R1703" t="str" cm="1">
        <f t="array" ref="R1703">_xlfn.IFS(N1703="food/small batch","small batch",N1703="food/restaurants","retaurants",N1703="food/food trucks","food trucks",N1703="theater/spaces","spaces",N1703="theater/musical","musical",N1703="theater/plays","plays",N1703="technology/web","web",N1703="technology/space exploration","space exploration",N1703="technology/makerspaces","makerspaces",N1703="technology/hardware","hardware",N1703="technology/gadgets","gadgets",N1703="technology/wearables","wearables",N1703="film &amp; video/television","television",N1703="film &amp; video/animation","animation",N1703="film &amp; video/science fiction","science fiction",N1703="film &amp; video/documentary","documentary",N1703="film &amp; video/drama","drama",N1703="film &amp; video/shorts","shorts",N1703="games/video games","video games",N1703="games/tabletop games","tabletop games",N1703="games/mobile games","mobile games",N1703="journalism/audio","audio",N1703="photography/people","people",N1703="photography/photobooks","photobooks",N1703="photography/places","places",N1703="photography/nature","nature",N1703="music/electronic music","electronic music",N1703="music/rock","rock",N1703="music/indie rock","indie rock",N1703="music/faith","faith",N1703="publishing/children's books","children's books",N1703="publishing/art books","art books",N1703="publishing/fiction","fiction",N1703="publishing/translations","translations",N1703="music/pop","pop",N1703="music/classical music","classical music",N1703="publishing/nonfiction","nonfiction",N1703="publishing/radio &amp; podcasts","radio &amp; podcasts",N1703="music/world music","world music",N1703="music/metal","metal",N1703="music/jazz","jazz","TRUE","FALSE")</f>
        <v>faith</v>
      </c>
      <c r="S1703" s="5">
        <f t="shared" si="106"/>
        <v>41989.664409722223</v>
      </c>
      <c r="T1703" s="5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04"/>
        <v>6.0606060606060606E-3</v>
      </c>
      <c r="P1704" s="24">
        <f t="shared" si="105"/>
        <v>1</v>
      </c>
      <c r="Q1704" t="str" cm="1">
        <f t="array" ref="Q1704">_xlfn.IFS(N1704="food/small batch","food",N1704="food/restaurants","food",N1704="food/food trucks","food",N1704="theater/spaces","theater",N1704="theater/musical","theater",N1704="theater/plays","theater",N1704="technology/web","technology",N1704="technology/space exploration","technology",N1704="technology/makerspaces","technology",N1704="technology/hardware","technology",N1704="technology/gadgets","technology",N1704="technology/wearables","technology",N1704="film &amp; video/television","film &amp; video",N1704="film &amp; video/animation","film &amp; video",N1704="film &amp; video/science fiction","film &amp; video",N1704="film &amp; video/documentary","film &amp; video",N1704="film &amp; video/drama","film &amp; video",N1704="film &amp; video/shorts","film &amp; video",N1704="games/video games","games",N1704="games/tabletop games","games",N1704="games/mobile games","games",N1704="journalism/audio","journalism",N1704="photography/people","photography",N1704="photography/photobooks","photography",N1704="photography/places","photography",N1704="photography/nature","photography",N1704="music/electronic music","music",N1704="music/rock","music",N1704="music/indie rock","music",N1704="music/faith","music",N1704="publishing/children's books","publishing",N1704="publishing/art books","publishing",N1704="publishing/fiction","publishing",N1704="publishing/translations","publishing",N1704="music/pop","music",N1704="music/classical music","music",N1704="publishing/nonfiction","publishing",N1704="publishing/radio &amp; podcasts","publishing",N1704="music/world music","music",N1704="music/metal","music",N1704="music/jazz","music","TRUE","FALSE")</f>
        <v>music</v>
      </c>
      <c r="R1704" t="str" cm="1">
        <f t="array" ref="R1704">_xlfn.IFS(N1704="food/small batch","small batch",N1704="food/restaurants","retaurants",N1704="food/food trucks","food trucks",N1704="theater/spaces","spaces",N1704="theater/musical","musical",N1704="theater/plays","plays",N1704="technology/web","web",N1704="technology/space exploration","space exploration",N1704="technology/makerspaces","makerspaces",N1704="technology/hardware","hardware",N1704="technology/gadgets","gadgets",N1704="technology/wearables","wearables",N1704="film &amp; video/television","television",N1704="film &amp; video/animation","animation",N1704="film &amp; video/science fiction","science fiction",N1704="film &amp; video/documentary","documentary",N1704="film &amp; video/drama","drama",N1704="film &amp; video/shorts","shorts",N1704="games/video games","video games",N1704="games/tabletop games","tabletop games",N1704="games/mobile games","mobile games",N1704="journalism/audio","audio",N1704="photography/people","people",N1704="photography/photobooks","photobooks",N1704="photography/places","places",N1704="photography/nature","nature",N1704="music/electronic music","electronic music",N1704="music/rock","rock",N1704="music/indie rock","indie rock",N1704="music/faith","faith",N1704="publishing/children's books","children's books",N1704="publishing/art books","art books",N1704="publishing/fiction","fiction",N1704="publishing/translations","translations",N1704="music/pop","pop",N1704="music/classical music","classical music",N1704="publishing/nonfiction","nonfiction",N1704="publishing/radio &amp; podcasts","radio &amp; podcasts",N1704="music/world music","world music",N1704="music/metal","metal",N1704="music/jazz","jazz","TRUE","FALSE")</f>
        <v>faith</v>
      </c>
      <c r="S1704" s="5">
        <f t="shared" si="106"/>
        <v>42063.869791666672</v>
      </c>
      <c r="T1704" s="5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04"/>
        <v>1.02</v>
      </c>
      <c r="P1705" s="24">
        <f t="shared" si="105"/>
        <v>25.5</v>
      </c>
      <c r="Q1705" t="str" cm="1">
        <f t="array" ref="Q1705">_xlfn.IFS(N1705="food/small batch","food",N1705="food/restaurants","food",N1705="food/food trucks","food",N1705="theater/spaces","theater",N1705="theater/musical","theater",N1705="theater/plays","theater",N1705="technology/web","technology",N1705="technology/space exploration","technology",N1705="technology/makerspaces","technology",N1705="technology/hardware","technology",N1705="technology/gadgets","technology",N1705="technology/wearables","technology",N1705="film &amp; video/television","film &amp; video",N1705="film &amp; video/animation","film &amp; video",N1705="film &amp; video/science fiction","film &amp; video",N1705="film &amp; video/documentary","film &amp; video",N1705="film &amp; video/drama","film &amp; video",N1705="film &amp; video/shorts","film &amp; video",N1705="games/video games","games",N1705="games/tabletop games","games",N1705="games/mobile games","games",N1705="journalism/audio","journalism",N1705="photography/people","photography",N1705="photography/photobooks","photography",N1705="photography/places","photography",N1705="photography/nature","photography",N1705="music/electronic music","music",N1705="music/rock","music",N1705="music/indie rock","music",N1705="music/faith","music",N1705="publishing/children's books","publishing",N1705="publishing/art books","publishing",N1705="publishing/fiction","publishing",N1705="publishing/translations","publishing",N1705="music/pop","music",N1705="music/classical music","music",N1705="publishing/nonfiction","publishing",N1705="publishing/radio &amp; podcasts","publishing",N1705="music/world music","music",N1705="music/metal","music",N1705="music/jazz","music","TRUE","FALSE")</f>
        <v>music</v>
      </c>
      <c r="R1705" t="str" cm="1">
        <f t="array" ref="R1705">_xlfn.IFS(N1705="food/small batch","small batch",N1705="food/restaurants","retaurants",N1705="food/food trucks","food trucks",N1705="theater/spaces","spaces",N1705="theater/musical","musical",N1705="theater/plays","plays",N1705="technology/web","web",N1705="technology/space exploration","space exploration",N1705="technology/makerspaces","makerspaces",N1705="technology/hardware","hardware",N1705="technology/gadgets","gadgets",N1705="technology/wearables","wearables",N1705="film &amp; video/television","television",N1705="film &amp; video/animation","animation",N1705="film &amp; video/science fiction","science fiction",N1705="film &amp; video/documentary","documentary",N1705="film &amp; video/drama","drama",N1705="film &amp; video/shorts","shorts",N1705="games/video games","video games",N1705="games/tabletop games","tabletop games",N1705="games/mobile games","mobile games",N1705="journalism/audio","audio",N1705="photography/people","people",N1705="photography/photobooks","photobooks",N1705="photography/places","places",N1705="photography/nature","nature",N1705="music/electronic music","electronic music",N1705="music/rock","rock",N1705="music/indie rock","indie rock",N1705="music/faith","faith",N1705="publishing/children's books","children's books",N1705="publishing/art books","art books",N1705="publishing/fiction","fiction",N1705="publishing/translations","translations",N1705="music/pop","pop",N1705="music/classical music","classical music",N1705="publishing/nonfiction","nonfiction",N1705="publishing/radio &amp; podcasts","radio &amp; podcasts",N1705="music/world music","world music",N1705="music/metal","metal",N1705="music/jazz","jazz","TRUE","FALSE")</f>
        <v>faith</v>
      </c>
      <c r="S1705" s="5">
        <f t="shared" si="106"/>
        <v>42187.281678240746</v>
      </c>
      <c r="T1705" s="5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04"/>
        <v>65.100000000000009</v>
      </c>
      <c r="P1706" s="24">
        <f t="shared" si="105"/>
        <v>118.36363636363636</v>
      </c>
      <c r="Q1706" t="str" cm="1">
        <f t="array" ref="Q1706">_xlfn.IFS(N1706="food/small batch","food",N1706="food/restaurants","food",N1706="food/food trucks","food",N1706="theater/spaces","theater",N1706="theater/musical","theater",N1706="theater/plays","theater",N1706="technology/web","technology",N1706="technology/space exploration","technology",N1706="technology/makerspaces","technology",N1706="technology/hardware","technology",N1706="technology/gadgets","technology",N1706="technology/wearables","technology",N1706="film &amp; video/television","film &amp; video",N1706="film &amp; video/animation","film &amp; video",N1706="film &amp; video/science fiction","film &amp; video",N1706="film &amp; video/documentary","film &amp; video",N1706="film &amp; video/drama","film &amp; video",N1706="film &amp; video/shorts","film &amp; video",N1706="games/video games","games",N1706="games/tabletop games","games",N1706="games/mobile games","games",N1706="journalism/audio","journalism",N1706="photography/people","photography",N1706="photography/photobooks","photography",N1706="photography/places","photography",N1706="photography/nature","photography",N1706="music/electronic music","music",N1706="music/rock","music",N1706="music/indie rock","music",N1706="music/faith","music",N1706="publishing/children's books","publishing",N1706="publishing/art books","publishing",N1706="publishing/fiction","publishing",N1706="publishing/translations","publishing",N1706="music/pop","music",N1706="music/classical music","music",N1706="publishing/nonfiction","publishing",N1706="publishing/radio &amp; podcasts","publishing",N1706="music/world music","music",N1706="music/metal","music",N1706="music/jazz","music","TRUE","FALSE")</f>
        <v>music</v>
      </c>
      <c r="R1706" t="str" cm="1">
        <f t="array" ref="R1706">_xlfn.IFS(N1706="food/small batch","small batch",N1706="food/restaurants","retaurants",N1706="food/food trucks","food trucks",N1706="theater/spaces","spaces",N1706="theater/musical","musical",N1706="theater/plays","plays",N1706="technology/web","web",N1706="technology/space exploration","space exploration",N1706="technology/makerspaces","makerspaces",N1706="technology/hardware","hardware",N1706="technology/gadgets","gadgets",N1706="technology/wearables","wearables",N1706="film &amp; video/television","television",N1706="film &amp; video/animation","animation",N1706="film &amp; video/science fiction","science fiction",N1706="film &amp; video/documentary","documentary",N1706="film &amp; video/drama","drama",N1706="film &amp; video/shorts","shorts",N1706="games/video games","video games",N1706="games/tabletop games","tabletop games",N1706="games/mobile games","mobile games",N1706="journalism/audio","audio",N1706="photography/people","people",N1706="photography/photobooks","photobooks",N1706="photography/places","places",N1706="photography/nature","nature",N1706="music/electronic music","electronic music",N1706="music/rock","rock",N1706="music/indie rock","indie rock",N1706="music/faith","faith",N1706="publishing/children's books","children's books",N1706="publishing/art books","art books",N1706="publishing/fiction","fiction",N1706="publishing/translations","translations",N1706="music/pop","pop",N1706="music/classical music","classical music",N1706="publishing/nonfiction","nonfiction",N1706="publishing/radio &amp; podcasts","radio &amp; podcasts",N1706="music/world music","world music",N1706="music/metal","metal",N1706="music/jazz","jazz","TRUE","FALSE")</f>
        <v>faith</v>
      </c>
      <c r="S1706" s="5">
        <f t="shared" si="106"/>
        <v>42021.139733796299</v>
      </c>
      <c r="T1706" s="5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04"/>
        <v>0</v>
      </c>
      <c r="P1707" s="24" t="e">
        <f t="shared" si="105"/>
        <v>#DIV/0!</v>
      </c>
      <c r="Q1707" t="str" cm="1">
        <f t="array" ref="Q1707">_xlfn.IFS(N1707="food/small batch","food",N1707="food/restaurants","food",N1707="food/food trucks","food",N1707="theater/spaces","theater",N1707="theater/musical","theater",N1707="theater/plays","theater",N1707="technology/web","technology",N1707="technology/space exploration","technology",N1707="technology/makerspaces","technology",N1707="technology/hardware","technology",N1707="technology/gadgets","technology",N1707="technology/wearables","technology",N1707="film &amp; video/television","film &amp; video",N1707="film &amp; video/animation","film &amp; video",N1707="film &amp; video/science fiction","film &amp; video",N1707="film &amp; video/documentary","film &amp; video",N1707="film &amp; video/drama","film &amp; video",N1707="film &amp; video/shorts","film &amp; video",N1707="games/video games","games",N1707="games/tabletop games","games",N1707="games/mobile games","games",N1707="journalism/audio","journalism",N1707="photography/people","photography",N1707="photography/photobooks","photography",N1707="photography/places","photography",N1707="photography/nature","photography",N1707="music/electronic music","music",N1707="music/rock","music",N1707="music/indie rock","music",N1707="music/faith","music",N1707="publishing/children's books","publishing",N1707="publishing/art books","publishing",N1707="publishing/fiction","publishing",N1707="publishing/translations","publishing",N1707="music/pop","music",N1707="music/classical music","music",N1707="publishing/nonfiction","publishing",N1707="publishing/radio &amp; podcasts","publishing",N1707="music/world music","music",N1707="music/metal","music",N1707="music/jazz","music","TRUE","FALSE")</f>
        <v>music</v>
      </c>
      <c r="R1707" t="str" cm="1">
        <f t="array" ref="R1707">_xlfn.IFS(N1707="food/small batch","small batch",N1707="food/restaurants","retaurants",N1707="food/food trucks","food trucks",N1707="theater/spaces","spaces",N1707="theater/musical","musical",N1707="theater/plays","plays",N1707="technology/web","web",N1707="technology/space exploration","space exploration",N1707="technology/makerspaces","makerspaces",N1707="technology/hardware","hardware",N1707="technology/gadgets","gadgets",N1707="technology/wearables","wearables",N1707="film &amp; video/television","television",N1707="film &amp; video/animation","animation",N1707="film &amp; video/science fiction","science fiction",N1707="film &amp; video/documentary","documentary",N1707="film &amp; video/drama","drama",N1707="film &amp; video/shorts","shorts",N1707="games/video games","video games",N1707="games/tabletop games","tabletop games",N1707="games/mobile games","mobile games",N1707="journalism/audio","audio",N1707="photography/people","people",N1707="photography/photobooks","photobooks",N1707="photography/places","places",N1707="photography/nature","nature",N1707="music/electronic music","electronic music",N1707="music/rock","rock",N1707="music/indie rock","indie rock",N1707="music/faith","faith",N1707="publishing/children's books","children's books",N1707="publishing/art books","art books",N1707="publishing/fiction","fiction",N1707="publishing/translations","translations",N1707="music/pop","pop",N1707="music/classical music","classical music",N1707="publishing/nonfiction","nonfiction",N1707="publishing/radio &amp; podcasts","radio &amp; podcasts",N1707="music/world music","world music",N1707="music/metal","metal",N1707="music/jazz","jazz","TRUE","FALSE")</f>
        <v>faith</v>
      </c>
      <c r="S1707" s="5">
        <f t="shared" si="106"/>
        <v>42245.016736111109</v>
      </c>
      <c r="T1707" s="5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04"/>
        <v>0</v>
      </c>
      <c r="P1708" s="24" t="e">
        <f t="shared" si="105"/>
        <v>#DIV/0!</v>
      </c>
      <c r="Q1708" t="str" cm="1">
        <f t="array" ref="Q1708">_xlfn.IFS(N1708="food/small batch","food",N1708="food/restaurants","food",N1708="food/food trucks","food",N1708="theater/spaces","theater",N1708="theater/musical","theater",N1708="theater/plays","theater",N1708="technology/web","technology",N1708="technology/space exploration","technology",N1708="technology/makerspaces","technology",N1708="technology/hardware","technology",N1708="technology/gadgets","technology",N1708="technology/wearables","technology",N1708="film &amp; video/television","film &amp; video",N1708="film &amp; video/animation","film &amp; video",N1708="film &amp; video/science fiction","film &amp; video",N1708="film &amp; video/documentary","film &amp; video",N1708="film &amp; video/drama","film &amp; video",N1708="film &amp; video/shorts","film &amp; video",N1708="games/video games","games",N1708="games/tabletop games","games",N1708="games/mobile games","games",N1708="journalism/audio","journalism",N1708="photography/people","photography",N1708="photography/photobooks","photography",N1708="photography/places","photography",N1708="photography/nature","photography",N1708="music/electronic music","music",N1708="music/rock","music",N1708="music/indie rock","music",N1708="music/faith","music",N1708="publishing/children's books","publishing",N1708="publishing/art books","publishing",N1708="publishing/fiction","publishing",N1708="publishing/translations","publishing",N1708="music/pop","music",N1708="music/classical music","music",N1708="publishing/nonfiction","publishing",N1708="publishing/radio &amp; podcasts","publishing",N1708="music/world music","music",N1708="music/metal","music",N1708="music/jazz","music","TRUE","FALSE")</f>
        <v>music</v>
      </c>
      <c r="R1708" t="str" cm="1">
        <f t="array" ref="R1708">_xlfn.IFS(N1708="food/small batch","small batch",N1708="food/restaurants","retaurants",N1708="food/food trucks","food trucks",N1708="theater/spaces","spaces",N1708="theater/musical","musical",N1708="theater/plays","plays",N1708="technology/web","web",N1708="technology/space exploration","space exploration",N1708="technology/makerspaces","makerspaces",N1708="technology/hardware","hardware",N1708="technology/gadgets","gadgets",N1708="technology/wearables","wearables",N1708="film &amp; video/television","television",N1708="film &amp; video/animation","animation",N1708="film &amp; video/science fiction","science fiction",N1708="film &amp; video/documentary","documentary",N1708="film &amp; video/drama","drama",N1708="film &amp; video/shorts","shorts",N1708="games/video games","video games",N1708="games/tabletop games","tabletop games",N1708="games/mobile games","mobile games",N1708="journalism/audio","audio",N1708="photography/people","people",N1708="photography/photobooks","photobooks",N1708="photography/places","places",N1708="photography/nature","nature",N1708="music/electronic music","electronic music",N1708="music/rock","rock",N1708="music/indie rock","indie rock",N1708="music/faith","faith",N1708="publishing/children's books","children's books",N1708="publishing/art books","art books",N1708="publishing/fiction","fiction",N1708="publishing/translations","translations",N1708="music/pop","pop",N1708="music/classical music","classical music",N1708="publishing/nonfiction","nonfiction",N1708="publishing/radio &amp; podcasts","radio &amp; podcasts",N1708="music/world music","world music",N1708="music/metal","metal",N1708="music/jazz","jazz","TRUE","FALSE")</f>
        <v>faith</v>
      </c>
      <c r="S1708" s="5">
        <f t="shared" si="106"/>
        <v>42179.306388888886</v>
      </c>
      <c r="T1708" s="5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04"/>
        <v>9.74</v>
      </c>
      <c r="P1709" s="24">
        <f t="shared" si="105"/>
        <v>54.111111111111114</v>
      </c>
      <c r="Q1709" t="str" cm="1">
        <f t="array" ref="Q1709">_xlfn.IFS(N1709="food/small batch","food",N1709="food/restaurants","food",N1709="food/food trucks","food",N1709="theater/spaces","theater",N1709="theater/musical","theater",N1709="theater/plays","theater",N1709="technology/web","technology",N1709="technology/space exploration","technology",N1709="technology/makerspaces","technology",N1709="technology/hardware","technology",N1709="technology/gadgets","technology",N1709="technology/wearables","technology",N1709="film &amp; video/television","film &amp; video",N1709="film &amp; video/animation","film &amp; video",N1709="film &amp; video/science fiction","film &amp; video",N1709="film &amp; video/documentary","film &amp; video",N1709="film &amp; video/drama","film &amp; video",N1709="film &amp; video/shorts","film &amp; video",N1709="games/video games","games",N1709="games/tabletop games","games",N1709="games/mobile games","games",N1709="journalism/audio","journalism",N1709="photography/people","photography",N1709="photography/photobooks","photography",N1709="photography/places","photography",N1709="photography/nature","photography",N1709="music/electronic music","music",N1709="music/rock","music",N1709="music/indie rock","music",N1709="music/faith","music",N1709="publishing/children's books","publishing",N1709="publishing/art books","publishing",N1709="publishing/fiction","publishing",N1709="publishing/translations","publishing",N1709="music/pop","music",N1709="music/classical music","music",N1709="publishing/nonfiction","publishing",N1709="publishing/radio &amp; podcasts","publishing",N1709="music/world music","music",N1709="music/metal","music",N1709="music/jazz","music","TRUE","FALSE")</f>
        <v>music</v>
      </c>
      <c r="R1709" t="str" cm="1">
        <f t="array" ref="R1709">_xlfn.IFS(N1709="food/small batch","small batch",N1709="food/restaurants","retaurants",N1709="food/food trucks","food trucks",N1709="theater/spaces","spaces",N1709="theater/musical","musical",N1709="theater/plays","plays",N1709="technology/web","web",N1709="technology/space exploration","space exploration",N1709="technology/makerspaces","makerspaces",N1709="technology/hardware","hardware",N1709="technology/gadgets","gadgets",N1709="technology/wearables","wearables",N1709="film &amp; video/television","television",N1709="film &amp; video/animation","animation",N1709="film &amp; video/science fiction","science fiction",N1709="film &amp; video/documentary","documentary",N1709="film &amp; video/drama","drama",N1709="film &amp; video/shorts","shorts",N1709="games/video games","video games",N1709="games/tabletop games","tabletop games",N1709="games/mobile games","mobile games",N1709="journalism/audio","audio",N1709="photography/people","people",N1709="photography/photobooks","photobooks",N1709="photography/places","places",N1709="photography/nature","nature",N1709="music/electronic music","electronic music",N1709="music/rock","rock",N1709="music/indie rock","indie rock",N1709="music/faith","faith",N1709="publishing/children's books","children's books",N1709="publishing/art books","art books",N1709="publishing/fiction","fiction",N1709="publishing/translations","translations",N1709="music/pop","pop",N1709="music/classical music","classical music",N1709="publishing/nonfiction","nonfiction",N1709="publishing/radio &amp; podcasts","radio &amp; podcasts",N1709="music/world music","world music",N1709="music/metal","metal",N1709="music/jazz","jazz","TRUE","FALSE")</f>
        <v>faith</v>
      </c>
      <c r="S1709" s="5">
        <f t="shared" si="106"/>
        <v>42427.721006944441</v>
      </c>
      <c r="T1709" s="5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04"/>
        <v>0</v>
      </c>
      <c r="P1710" s="24" t="e">
        <f t="shared" si="105"/>
        <v>#DIV/0!</v>
      </c>
      <c r="Q1710" t="str" cm="1">
        <f t="array" ref="Q1710">_xlfn.IFS(N1710="food/small batch","food",N1710="food/restaurants","food",N1710="food/food trucks","food",N1710="theater/spaces","theater",N1710="theater/musical","theater",N1710="theater/plays","theater",N1710="technology/web","technology",N1710="technology/space exploration","technology",N1710="technology/makerspaces","technology",N1710="technology/hardware","technology",N1710="technology/gadgets","technology",N1710="technology/wearables","technology",N1710="film &amp; video/television","film &amp; video",N1710="film &amp; video/animation","film &amp; video",N1710="film &amp; video/science fiction","film &amp; video",N1710="film &amp; video/documentary","film &amp; video",N1710="film &amp; video/drama","film &amp; video",N1710="film &amp; video/shorts","film &amp; video",N1710="games/video games","games",N1710="games/tabletop games","games",N1710="games/mobile games","games",N1710="journalism/audio","journalism",N1710="photography/people","photography",N1710="photography/photobooks","photography",N1710="photography/places","photography",N1710="photography/nature","photography",N1710="music/electronic music","music",N1710="music/rock","music",N1710="music/indie rock","music",N1710="music/faith","music",N1710="publishing/children's books","publishing",N1710="publishing/art books","publishing",N1710="publishing/fiction","publishing",N1710="publishing/translations","publishing",N1710="music/pop","music",N1710="music/classical music","music",N1710="publishing/nonfiction","publishing",N1710="publishing/radio &amp; podcasts","publishing",N1710="music/world music","music",N1710="music/metal","music",N1710="music/jazz","music","TRUE","FALSE")</f>
        <v>music</v>
      </c>
      <c r="R1710" t="str" cm="1">
        <f t="array" ref="R1710">_xlfn.IFS(N1710="food/small batch","small batch",N1710="food/restaurants","retaurants",N1710="food/food trucks","food trucks",N1710="theater/spaces","spaces",N1710="theater/musical","musical",N1710="theater/plays","plays",N1710="technology/web","web",N1710="technology/space exploration","space exploration",N1710="technology/makerspaces","makerspaces",N1710="technology/hardware","hardware",N1710="technology/gadgets","gadgets",N1710="technology/wearables","wearables",N1710="film &amp; video/television","television",N1710="film &amp; video/animation","animation",N1710="film &amp; video/science fiction","science fiction",N1710="film &amp; video/documentary","documentary",N1710="film &amp; video/drama","drama",N1710="film &amp; video/shorts","shorts",N1710="games/video games","video games",N1710="games/tabletop games","tabletop games",N1710="games/mobile games","mobile games",N1710="journalism/audio","audio",N1710="photography/people","people",N1710="photography/photobooks","photobooks",N1710="photography/places","places",N1710="photography/nature","nature",N1710="music/electronic music","electronic music",N1710="music/rock","rock",N1710="music/indie rock","indie rock",N1710="music/faith","faith",N1710="publishing/children's books","children's books",N1710="publishing/art books","art books",N1710="publishing/fiction","fiction",N1710="publishing/translations","translations",N1710="music/pop","pop",N1710="music/classical music","classical music",N1710="publishing/nonfiction","nonfiction",N1710="publishing/radio &amp; podcasts","radio &amp; podcasts",N1710="music/world music","world music",N1710="music/metal","metal",N1710="music/jazz","jazz","TRUE","FALSE")</f>
        <v>faith</v>
      </c>
      <c r="S1710" s="5">
        <f t="shared" si="106"/>
        <v>42451.866967592592</v>
      </c>
      <c r="T1710" s="5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04"/>
        <v>4.8571428571428568</v>
      </c>
      <c r="P1711" s="24">
        <f t="shared" si="105"/>
        <v>21.25</v>
      </c>
      <c r="Q1711" t="str" cm="1">
        <f t="array" ref="Q1711">_xlfn.IFS(N1711="food/small batch","food",N1711="food/restaurants","food",N1711="food/food trucks","food",N1711="theater/spaces","theater",N1711="theater/musical","theater",N1711="theater/plays","theater",N1711="technology/web","technology",N1711="technology/space exploration","technology",N1711="technology/makerspaces","technology",N1711="technology/hardware","technology",N1711="technology/gadgets","technology",N1711="technology/wearables","technology",N1711="film &amp; video/television","film &amp; video",N1711="film &amp; video/animation","film &amp; video",N1711="film &amp; video/science fiction","film &amp; video",N1711="film &amp; video/documentary","film &amp; video",N1711="film &amp; video/drama","film &amp; video",N1711="film &amp; video/shorts","film &amp; video",N1711="games/video games","games",N1711="games/tabletop games","games",N1711="games/mobile games","games",N1711="journalism/audio","journalism",N1711="photography/people","photography",N1711="photography/photobooks","photography",N1711="photography/places","photography",N1711="photography/nature","photography",N1711="music/electronic music","music",N1711="music/rock","music",N1711="music/indie rock","music",N1711="music/faith","music",N1711="publishing/children's books","publishing",N1711="publishing/art books","publishing",N1711="publishing/fiction","publishing",N1711="publishing/translations","publishing",N1711="music/pop","music",N1711="music/classical music","music",N1711="publishing/nonfiction","publishing",N1711="publishing/radio &amp; podcasts","publishing",N1711="music/world music","music",N1711="music/metal","music",N1711="music/jazz","music","TRUE","FALSE")</f>
        <v>music</v>
      </c>
      <c r="R1711" t="str" cm="1">
        <f t="array" ref="R1711">_xlfn.IFS(N1711="food/small batch","small batch",N1711="food/restaurants","retaurants",N1711="food/food trucks","food trucks",N1711="theater/spaces","spaces",N1711="theater/musical","musical",N1711="theater/plays","plays",N1711="technology/web","web",N1711="technology/space exploration","space exploration",N1711="technology/makerspaces","makerspaces",N1711="technology/hardware","hardware",N1711="technology/gadgets","gadgets",N1711="technology/wearables","wearables",N1711="film &amp; video/television","television",N1711="film &amp; video/animation","animation",N1711="film &amp; video/science fiction","science fiction",N1711="film &amp; video/documentary","documentary",N1711="film &amp; video/drama","drama",N1711="film &amp; video/shorts","shorts",N1711="games/video games","video games",N1711="games/tabletop games","tabletop games",N1711="games/mobile games","mobile games",N1711="journalism/audio","audio",N1711="photography/people","people",N1711="photography/photobooks","photobooks",N1711="photography/places","places",N1711="photography/nature","nature",N1711="music/electronic music","electronic music",N1711="music/rock","rock",N1711="music/indie rock","indie rock",N1711="music/faith","faith",N1711="publishing/children's books","children's books",N1711="publishing/art books","art books",N1711="publishing/fiction","fiction",N1711="publishing/translations","translations",N1711="music/pop","pop",N1711="music/classical music","classical music",N1711="publishing/nonfiction","nonfiction",N1711="publishing/radio &amp; podcasts","radio &amp; podcasts",N1711="music/world music","world music",N1711="music/metal","metal",N1711="music/jazz","jazz","TRUE","FALSE")</f>
        <v>faith</v>
      </c>
      <c r="S1711" s="5">
        <f t="shared" si="106"/>
        <v>41841.56381944444</v>
      </c>
      <c r="T1711" s="5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04"/>
        <v>0.67999999999999994</v>
      </c>
      <c r="P1712" s="24">
        <f t="shared" si="105"/>
        <v>34</v>
      </c>
      <c r="Q1712" t="str" cm="1">
        <f t="array" ref="Q1712">_xlfn.IFS(N1712="food/small batch","food",N1712="food/restaurants","food",N1712="food/food trucks","food",N1712="theater/spaces","theater",N1712="theater/musical","theater",N1712="theater/plays","theater",N1712="technology/web","technology",N1712="technology/space exploration","technology",N1712="technology/makerspaces","technology",N1712="technology/hardware","technology",N1712="technology/gadgets","technology",N1712="technology/wearables","technology",N1712="film &amp; video/television","film &amp; video",N1712="film &amp; video/animation","film &amp; video",N1712="film &amp; video/science fiction","film &amp; video",N1712="film &amp; video/documentary","film &amp; video",N1712="film &amp; video/drama","film &amp; video",N1712="film &amp; video/shorts","film &amp; video",N1712="games/video games","games",N1712="games/tabletop games","games",N1712="games/mobile games","games",N1712="journalism/audio","journalism",N1712="photography/people","photography",N1712="photography/photobooks","photography",N1712="photography/places","photography",N1712="photography/nature","photography",N1712="music/electronic music","music",N1712="music/rock","music",N1712="music/indie rock","music",N1712="music/faith","music",N1712="publishing/children's books","publishing",N1712="publishing/art books","publishing",N1712="publishing/fiction","publishing",N1712="publishing/translations","publishing",N1712="music/pop","music",N1712="music/classical music","music",N1712="publishing/nonfiction","publishing",N1712="publishing/radio &amp; podcasts","publishing",N1712="music/world music","music",N1712="music/metal","music",N1712="music/jazz","music","TRUE","FALSE")</f>
        <v>music</v>
      </c>
      <c r="R1712" t="str" cm="1">
        <f t="array" ref="R1712">_xlfn.IFS(N1712="food/small batch","small batch",N1712="food/restaurants","retaurants",N1712="food/food trucks","food trucks",N1712="theater/spaces","spaces",N1712="theater/musical","musical",N1712="theater/plays","plays",N1712="technology/web","web",N1712="technology/space exploration","space exploration",N1712="technology/makerspaces","makerspaces",N1712="technology/hardware","hardware",N1712="technology/gadgets","gadgets",N1712="technology/wearables","wearables",N1712="film &amp; video/television","television",N1712="film &amp; video/animation","animation",N1712="film &amp; video/science fiction","science fiction",N1712="film &amp; video/documentary","documentary",N1712="film &amp; video/drama","drama",N1712="film &amp; video/shorts","shorts",N1712="games/video games","video games",N1712="games/tabletop games","tabletop games",N1712="games/mobile games","mobile games",N1712="journalism/audio","audio",N1712="photography/people","people",N1712="photography/photobooks","photobooks",N1712="photography/places","places",N1712="photography/nature","nature",N1712="music/electronic music","electronic music",N1712="music/rock","rock",N1712="music/indie rock","indie rock",N1712="music/faith","faith",N1712="publishing/children's books","children's books",N1712="publishing/art books","art books",N1712="publishing/fiction","fiction",N1712="publishing/translations","translations",N1712="music/pop","pop",N1712="music/classical music","classical music",N1712="publishing/nonfiction","nonfiction",N1712="publishing/radio &amp; podcasts","radio &amp; podcasts",N1712="music/world music","world music",N1712="music/metal","metal",N1712="music/jazz","jazz","TRUE","FALSE")</f>
        <v>faith</v>
      </c>
      <c r="S1712" s="5">
        <f t="shared" si="106"/>
        <v>42341.59129629629</v>
      </c>
      <c r="T1712" s="5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04"/>
        <v>10.5</v>
      </c>
      <c r="P1713" s="24">
        <f t="shared" si="105"/>
        <v>525</v>
      </c>
      <c r="Q1713" t="str" cm="1">
        <f t="array" ref="Q1713">_xlfn.IFS(N1713="food/small batch","food",N1713="food/restaurants","food",N1713="food/food trucks","food",N1713="theater/spaces","theater",N1713="theater/musical","theater",N1713="theater/plays","theater",N1713="technology/web","technology",N1713="technology/space exploration","technology",N1713="technology/makerspaces","technology",N1713="technology/hardware","technology",N1713="technology/gadgets","technology",N1713="technology/wearables","technology",N1713="film &amp; video/television","film &amp; video",N1713="film &amp; video/animation","film &amp; video",N1713="film &amp; video/science fiction","film &amp; video",N1713="film &amp; video/documentary","film &amp; video",N1713="film &amp; video/drama","film &amp; video",N1713="film &amp; video/shorts","film &amp; video",N1713="games/video games","games",N1713="games/tabletop games","games",N1713="games/mobile games","games",N1713="journalism/audio","journalism",N1713="photography/people","photography",N1713="photography/photobooks","photography",N1713="photography/places","photography",N1713="photography/nature","photography",N1713="music/electronic music","music",N1713="music/rock","music",N1713="music/indie rock","music",N1713="music/faith","music",N1713="publishing/children's books","publishing",N1713="publishing/art books","publishing",N1713="publishing/fiction","publishing",N1713="publishing/translations","publishing",N1713="music/pop","music",N1713="music/classical music","music",N1713="publishing/nonfiction","publishing",N1713="publishing/radio &amp; podcasts","publishing",N1713="music/world music","music",N1713="music/metal","music",N1713="music/jazz","music","TRUE","FALSE")</f>
        <v>music</v>
      </c>
      <c r="R1713" t="str" cm="1">
        <f t="array" ref="R1713">_xlfn.IFS(N1713="food/small batch","small batch",N1713="food/restaurants","retaurants",N1713="food/food trucks","food trucks",N1713="theater/spaces","spaces",N1713="theater/musical","musical",N1713="theater/plays","plays",N1713="technology/web","web",N1713="technology/space exploration","space exploration",N1713="technology/makerspaces","makerspaces",N1713="technology/hardware","hardware",N1713="technology/gadgets","gadgets",N1713="technology/wearables","wearables",N1713="film &amp; video/television","television",N1713="film &amp; video/animation","animation",N1713="film &amp; video/science fiction","science fiction",N1713="film &amp; video/documentary","documentary",N1713="film &amp; video/drama","drama",N1713="film &amp; video/shorts","shorts",N1713="games/video games","video games",N1713="games/tabletop games","tabletop games",N1713="games/mobile games","mobile games",N1713="journalism/audio","audio",N1713="photography/people","people",N1713="photography/photobooks","photobooks",N1713="photography/places","places",N1713="photography/nature","nature",N1713="music/electronic music","electronic music",N1713="music/rock","rock",N1713="music/indie rock","indie rock",N1713="music/faith","faith",N1713="publishing/children's books","children's books",N1713="publishing/art books","art books",N1713="publishing/fiction","fiction",N1713="publishing/translations","translations",N1713="music/pop","pop",N1713="music/classical music","classical music",N1713="publishing/nonfiction","nonfiction",N1713="publishing/radio &amp; podcasts","radio &amp; podcasts",N1713="music/world music","world music",N1713="music/metal","metal",N1713="music/jazz","jazz","TRUE","FALSE")</f>
        <v>faith</v>
      </c>
      <c r="S1713" s="5">
        <f t="shared" si="106"/>
        <v>41852.646226851852</v>
      </c>
      <c r="T1713" s="5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04"/>
        <v>0</v>
      </c>
      <c r="P1714" s="24" t="e">
        <f t="shared" si="105"/>
        <v>#DIV/0!</v>
      </c>
      <c r="Q1714" t="str" cm="1">
        <f t="array" ref="Q1714">_xlfn.IFS(N1714="food/small batch","food",N1714="food/restaurants","food",N1714="food/food trucks","food",N1714="theater/spaces","theater",N1714="theater/musical","theater",N1714="theater/plays","theater",N1714="technology/web","technology",N1714="technology/space exploration","technology",N1714="technology/makerspaces","technology",N1714="technology/hardware","technology",N1714="technology/gadgets","technology",N1714="technology/wearables","technology",N1714="film &amp; video/television","film &amp; video",N1714="film &amp; video/animation","film &amp; video",N1714="film &amp; video/science fiction","film &amp; video",N1714="film &amp; video/documentary","film &amp; video",N1714="film &amp; video/drama","film &amp; video",N1714="film &amp; video/shorts","film &amp; video",N1714="games/video games","games",N1714="games/tabletop games","games",N1714="games/mobile games","games",N1714="journalism/audio","journalism",N1714="photography/people","photography",N1714="photography/photobooks","photography",N1714="photography/places","photography",N1714="photography/nature","photography",N1714="music/electronic music","music",N1714="music/rock","music",N1714="music/indie rock","music",N1714="music/faith","music",N1714="publishing/children's books","publishing",N1714="publishing/art books","publishing",N1714="publishing/fiction","publishing",N1714="publishing/translations","publishing",N1714="music/pop","music",N1714="music/classical music","music",N1714="publishing/nonfiction","publishing",N1714="publishing/radio &amp; podcasts","publishing",N1714="music/world music","music",N1714="music/metal","music",N1714="music/jazz","music","TRUE","FALSE")</f>
        <v>music</v>
      </c>
      <c r="R1714" t="str" cm="1">
        <f t="array" ref="R1714">_xlfn.IFS(N1714="food/small batch","small batch",N1714="food/restaurants","retaurants",N1714="food/food trucks","food trucks",N1714="theater/spaces","spaces",N1714="theater/musical","musical",N1714="theater/plays","plays",N1714="technology/web","web",N1714="technology/space exploration","space exploration",N1714="technology/makerspaces","makerspaces",N1714="technology/hardware","hardware",N1714="technology/gadgets","gadgets",N1714="technology/wearables","wearables",N1714="film &amp; video/television","television",N1714="film &amp; video/animation","animation",N1714="film &amp; video/science fiction","science fiction",N1714="film &amp; video/documentary","documentary",N1714="film &amp; video/drama","drama",N1714="film &amp; video/shorts","shorts",N1714="games/video games","video games",N1714="games/tabletop games","tabletop games",N1714="games/mobile games","mobile games",N1714="journalism/audio","audio",N1714="photography/people","people",N1714="photography/photobooks","photobooks",N1714="photography/places","places",N1714="photography/nature","nature",N1714="music/electronic music","electronic music",N1714="music/rock","rock",N1714="music/indie rock","indie rock",N1714="music/faith","faith",N1714="publishing/children's books","children's books",N1714="publishing/art books","art books",N1714="publishing/fiction","fiction",N1714="publishing/translations","translations",N1714="music/pop","pop",N1714="music/classical music","classical music",N1714="publishing/nonfiction","nonfiction",N1714="publishing/radio &amp; podcasts","radio &amp; podcasts",N1714="music/world music","world music",N1714="music/metal","metal",N1714="music/jazz","jazz","TRUE","FALSE")</f>
        <v>faith</v>
      </c>
      <c r="S1714" s="5">
        <f t="shared" si="106"/>
        <v>42125.913807870369</v>
      </c>
      <c r="T1714" s="5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04"/>
        <v>1.6666666666666667</v>
      </c>
      <c r="P1715" s="24">
        <f t="shared" si="105"/>
        <v>50</v>
      </c>
      <c r="Q1715" t="str" cm="1">
        <f t="array" ref="Q1715">_xlfn.IFS(N1715="food/small batch","food",N1715="food/restaurants","food",N1715="food/food trucks","food",N1715="theater/spaces","theater",N1715="theater/musical","theater",N1715="theater/plays","theater",N1715="technology/web","technology",N1715="technology/space exploration","technology",N1715="technology/makerspaces","technology",N1715="technology/hardware","technology",N1715="technology/gadgets","technology",N1715="technology/wearables","technology",N1715="film &amp; video/television","film &amp; video",N1715="film &amp; video/animation","film &amp; video",N1715="film &amp; video/science fiction","film &amp; video",N1715="film &amp; video/documentary","film &amp; video",N1715="film &amp; video/drama","film &amp; video",N1715="film &amp; video/shorts","film &amp; video",N1715="games/video games","games",N1715="games/tabletop games","games",N1715="games/mobile games","games",N1715="journalism/audio","journalism",N1715="photography/people","photography",N1715="photography/photobooks","photography",N1715="photography/places","photography",N1715="photography/nature","photography",N1715="music/electronic music","music",N1715="music/rock","music",N1715="music/indie rock","music",N1715="music/faith","music",N1715="publishing/children's books","publishing",N1715="publishing/art books","publishing",N1715="publishing/fiction","publishing",N1715="publishing/translations","publishing",N1715="music/pop","music",N1715="music/classical music","music",N1715="publishing/nonfiction","publishing",N1715="publishing/radio &amp; podcasts","publishing",N1715="music/world music","music",N1715="music/metal","music",N1715="music/jazz","music","TRUE","FALSE")</f>
        <v>music</v>
      </c>
      <c r="R1715" t="str" cm="1">
        <f t="array" ref="R1715">_xlfn.IFS(N1715="food/small batch","small batch",N1715="food/restaurants","retaurants",N1715="food/food trucks","food trucks",N1715="theater/spaces","spaces",N1715="theater/musical","musical",N1715="theater/plays","plays",N1715="technology/web","web",N1715="technology/space exploration","space exploration",N1715="technology/makerspaces","makerspaces",N1715="technology/hardware","hardware",N1715="technology/gadgets","gadgets",N1715="technology/wearables","wearables",N1715="film &amp; video/television","television",N1715="film &amp; video/animation","animation",N1715="film &amp; video/science fiction","science fiction",N1715="film &amp; video/documentary","documentary",N1715="film &amp; video/drama","drama",N1715="film &amp; video/shorts","shorts",N1715="games/video games","video games",N1715="games/tabletop games","tabletop games",N1715="games/mobile games","mobile games",N1715="journalism/audio","audio",N1715="photography/people","people",N1715="photography/photobooks","photobooks",N1715="photography/places","places",N1715="photography/nature","nature",N1715="music/electronic music","electronic music",N1715="music/rock","rock",N1715="music/indie rock","indie rock",N1715="music/faith","faith",N1715="publishing/children's books","children's books",N1715="publishing/art books","art books",N1715="publishing/fiction","fiction",N1715="publishing/translations","translations",N1715="music/pop","pop",N1715="music/classical music","classical music",N1715="publishing/nonfiction","nonfiction",N1715="publishing/radio &amp; podcasts","radio &amp; podcasts",N1715="music/world music","world music",N1715="music/metal","metal",N1715="music/jazz","jazz","TRUE","FALSE")</f>
        <v>faith</v>
      </c>
      <c r="S1715" s="5">
        <f t="shared" si="106"/>
        <v>41887.801064814819</v>
      </c>
      <c r="T1715" s="5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04"/>
        <v>7.8680000000000003</v>
      </c>
      <c r="P1716" s="24">
        <f t="shared" si="105"/>
        <v>115.70588235294117</v>
      </c>
      <c r="Q1716" t="str" cm="1">
        <f t="array" ref="Q1716">_xlfn.IFS(N1716="food/small batch","food",N1716="food/restaurants","food",N1716="food/food trucks","food",N1716="theater/spaces","theater",N1716="theater/musical","theater",N1716="theater/plays","theater",N1716="technology/web","technology",N1716="technology/space exploration","technology",N1716="technology/makerspaces","technology",N1716="technology/hardware","technology",N1716="technology/gadgets","technology",N1716="technology/wearables","technology",N1716="film &amp; video/television","film &amp; video",N1716="film &amp; video/animation","film &amp; video",N1716="film &amp; video/science fiction","film &amp; video",N1716="film &amp; video/documentary","film &amp; video",N1716="film &amp; video/drama","film &amp; video",N1716="film &amp; video/shorts","film &amp; video",N1716="games/video games","games",N1716="games/tabletop games","games",N1716="games/mobile games","games",N1716="journalism/audio","journalism",N1716="photography/people","photography",N1716="photography/photobooks","photography",N1716="photography/places","photography",N1716="photography/nature","photography",N1716="music/electronic music","music",N1716="music/rock","music",N1716="music/indie rock","music",N1716="music/faith","music",N1716="publishing/children's books","publishing",N1716="publishing/art books","publishing",N1716="publishing/fiction","publishing",N1716="publishing/translations","publishing",N1716="music/pop","music",N1716="music/classical music","music",N1716="publishing/nonfiction","publishing",N1716="publishing/radio &amp; podcasts","publishing",N1716="music/world music","music",N1716="music/metal","music",N1716="music/jazz","music","TRUE","FALSE")</f>
        <v>music</v>
      </c>
      <c r="R1716" t="str" cm="1">
        <f t="array" ref="R1716">_xlfn.IFS(N1716="food/small batch","small batch",N1716="food/restaurants","retaurants",N1716="food/food trucks","food trucks",N1716="theater/spaces","spaces",N1716="theater/musical","musical",N1716="theater/plays","plays",N1716="technology/web","web",N1716="technology/space exploration","space exploration",N1716="technology/makerspaces","makerspaces",N1716="technology/hardware","hardware",N1716="technology/gadgets","gadgets",N1716="technology/wearables","wearables",N1716="film &amp; video/television","television",N1716="film &amp; video/animation","animation",N1716="film &amp; video/science fiction","science fiction",N1716="film &amp; video/documentary","documentary",N1716="film &amp; video/drama","drama",N1716="film &amp; video/shorts","shorts",N1716="games/video games","video games",N1716="games/tabletop games","tabletop games",N1716="games/mobile games","mobile games",N1716="journalism/audio","audio",N1716="photography/people","people",N1716="photography/photobooks","photobooks",N1716="photography/places","places",N1716="photography/nature","nature",N1716="music/electronic music","electronic music",N1716="music/rock","rock",N1716="music/indie rock","indie rock",N1716="music/faith","faith",N1716="publishing/children's books","children's books",N1716="publishing/art books","art books",N1716="publishing/fiction","fiction",N1716="publishing/translations","translations",N1716="music/pop","pop",N1716="music/classical music","classical music",N1716="publishing/nonfiction","nonfiction",N1716="publishing/radio &amp; podcasts","radio &amp; podcasts",N1716="music/world music","world music",N1716="music/metal","metal",N1716="music/jazz","jazz","TRUE","FALSE")</f>
        <v>faith</v>
      </c>
      <c r="S1716" s="5">
        <f t="shared" si="106"/>
        <v>42095.918530092589</v>
      </c>
      <c r="T1716" s="5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04"/>
        <v>0.22</v>
      </c>
      <c r="P1717" s="24">
        <f t="shared" si="105"/>
        <v>5.5</v>
      </c>
      <c r="Q1717" t="str" cm="1">
        <f t="array" ref="Q1717">_xlfn.IFS(N1717="food/small batch","food",N1717="food/restaurants","food",N1717="food/food trucks","food",N1717="theater/spaces","theater",N1717="theater/musical","theater",N1717="theater/plays","theater",N1717="technology/web","technology",N1717="technology/space exploration","technology",N1717="technology/makerspaces","technology",N1717="technology/hardware","technology",N1717="technology/gadgets","technology",N1717="technology/wearables","technology",N1717="film &amp; video/television","film &amp; video",N1717="film &amp; video/animation","film &amp; video",N1717="film &amp; video/science fiction","film &amp; video",N1717="film &amp; video/documentary","film &amp; video",N1717="film &amp; video/drama","film &amp; video",N1717="film &amp; video/shorts","film &amp; video",N1717="games/video games","games",N1717="games/tabletop games","games",N1717="games/mobile games","games",N1717="journalism/audio","journalism",N1717="photography/people","photography",N1717="photography/photobooks","photography",N1717="photography/places","photography",N1717="photography/nature","photography",N1717="music/electronic music","music",N1717="music/rock","music",N1717="music/indie rock","music",N1717="music/faith","music",N1717="publishing/children's books","publishing",N1717="publishing/art books","publishing",N1717="publishing/fiction","publishing",N1717="publishing/translations","publishing",N1717="music/pop","music",N1717="music/classical music","music",N1717="publishing/nonfiction","publishing",N1717="publishing/radio &amp; podcasts","publishing",N1717="music/world music","music",N1717="music/metal","music",N1717="music/jazz","music","TRUE","FALSE")</f>
        <v>music</v>
      </c>
      <c r="R1717" t="str" cm="1">
        <f t="array" ref="R1717">_xlfn.IFS(N1717="food/small batch","small batch",N1717="food/restaurants","retaurants",N1717="food/food trucks","food trucks",N1717="theater/spaces","spaces",N1717="theater/musical","musical",N1717="theater/plays","plays",N1717="technology/web","web",N1717="technology/space exploration","space exploration",N1717="technology/makerspaces","makerspaces",N1717="technology/hardware","hardware",N1717="technology/gadgets","gadgets",N1717="technology/wearables","wearables",N1717="film &amp; video/television","television",N1717="film &amp; video/animation","animation",N1717="film &amp; video/science fiction","science fiction",N1717="film &amp; video/documentary","documentary",N1717="film &amp; video/drama","drama",N1717="film &amp; video/shorts","shorts",N1717="games/video games","video games",N1717="games/tabletop games","tabletop games",N1717="games/mobile games","mobile games",N1717="journalism/audio","audio",N1717="photography/people","people",N1717="photography/photobooks","photobooks",N1717="photography/places","places",N1717="photography/nature","nature",N1717="music/electronic music","electronic music",N1717="music/rock","rock",N1717="music/indie rock","indie rock",N1717="music/faith","faith",N1717="publishing/children's books","children's books",N1717="publishing/art books","art books",N1717="publishing/fiction","fiction",N1717="publishing/translations","translations",N1717="music/pop","pop",N1717="music/classical music","classical music",N1717="publishing/nonfiction","nonfiction",N1717="publishing/radio &amp; podcasts","radio &amp; podcasts",N1717="music/world music","world music",N1717="music/metal","metal",N1717="music/jazz","jazz","TRUE","FALSE")</f>
        <v>faith</v>
      </c>
      <c r="S1717" s="5">
        <f t="shared" si="106"/>
        <v>42064.217418981483</v>
      </c>
      <c r="T1717" s="5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04"/>
        <v>7.5</v>
      </c>
      <c r="P1718" s="24">
        <f t="shared" si="105"/>
        <v>50</v>
      </c>
      <c r="Q1718" t="str" cm="1">
        <f t="array" ref="Q1718">_xlfn.IFS(N1718="food/small batch","food",N1718="food/restaurants","food",N1718="food/food trucks","food",N1718="theater/spaces","theater",N1718="theater/musical","theater",N1718="theater/plays","theater",N1718="technology/web","technology",N1718="technology/space exploration","technology",N1718="technology/makerspaces","technology",N1718="technology/hardware","technology",N1718="technology/gadgets","technology",N1718="technology/wearables","technology",N1718="film &amp; video/television","film &amp; video",N1718="film &amp; video/animation","film &amp; video",N1718="film &amp; video/science fiction","film &amp; video",N1718="film &amp; video/documentary","film &amp; video",N1718="film &amp; video/drama","film &amp; video",N1718="film &amp; video/shorts","film &amp; video",N1718="games/video games","games",N1718="games/tabletop games","games",N1718="games/mobile games","games",N1718="journalism/audio","journalism",N1718="photography/people","photography",N1718="photography/photobooks","photography",N1718="photography/places","photography",N1718="photography/nature","photography",N1718="music/electronic music","music",N1718="music/rock","music",N1718="music/indie rock","music",N1718="music/faith","music",N1718="publishing/children's books","publishing",N1718="publishing/art books","publishing",N1718="publishing/fiction","publishing",N1718="publishing/translations","publishing",N1718="music/pop","music",N1718="music/classical music","music",N1718="publishing/nonfiction","publishing",N1718="publishing/radio &amp; podcasts","publishing",N1718="music/world music","music",N1718="music/metal","music",N1718="music/jazz","music","TRUE","FALSE")</f>
        <v>music</v>
      </c>
      <c r="R1718" t="str" cm="1">
        <f t="array" ref="R1718">_xlfn.IFS(N1718="food/small batch","small batch",N1718="food/restaurants","retaurants",N1718="food/food trucks","food trucks",N1718="theater/spaces","spaces",N1718="theater/musical","musical",N1718="theater/plays","plays",N1718="technology/web","web",N1718="technology/space exploration","space exploration",N1718="technology/makerspaces","makerspaces",N1718="technology/hardware","hardware",N1718="technology/gadgets","gadgets",N1718="technology/wearables","wearables",N1718="film &amp; video/television","television",N1718="film &amp; video/animation","animation",N1718="film &amp; video/science fiction","science fiction",N1718="film &amp; video/documentary","documentary",N1718="film &amp; video/drama","drama",N1718="film &amp; video/shorts","shorts",N1718="games/video games","video games",N1718="games/tabletop games","tabletop games",N1718="games/mobile games","mobile games",N1718="journalism/audio","audio",N1718="photography/people","people",N1718="photography/photobooks","photobooks",N1718="photography/places","places",N1718="photography/nature","nature",N1718="music/electronic music","electronic music",N1718="music/rock","rock",N1718="music/indie rock","indie rock",N1718="music/faith","faith",N1718="publishing/children's books","children's books",N1718="publishing/art books","art books",N1718="publishing/fiction","fiction",N1718="publishing/translations","translations",N1718="music/pop","pop",N1718="music/classical music","classical music",N1718="publishing/nonfiction","nonfiction",N1718="publishing/radio &amp; podcasts","radio &amp; podcasts",N1718="music/world music","world music",N1718="music/metal","metal",N1718="music/jazz","jazz","TRUE","FALSE")</f>
        <v>faith</v>
      </c>
      <c r="S1718" s="5">
        <f t="shared" si="106"/>
        <v>42673.577534722222</v>
      </c>
      <c r="T1718" s="5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04"/>
        <v>42.725880551301685</v>
      </c>
      <c r="P1719" s="24">
        <f t="shared" si="105"/>
        <v>34.024390243902438</v>
      </c>
      <c r="Q1719" t="str" cm="1">
        <f t="array" ref="Q1719">_xlfn.IFS(N1719="food/small batch","food",N1719="food/restaurants","food",N1719="food/food trucks","food",N1719="theater/spaces","theater",N1719="theater/musical","theater",N1719="theater/plays","theater",N1719="technology/web","technology",N1719="technology/space exploration","technology",N1719="technology/makerspaces","technology",N1719="technology/hardware","technology",N1719="technology/gadgets","technology",N1719="technology/wearables","technology",N1719="film &amp; video/television","film &amp; video",N1719="film &amp; video/animation","film &amp; video",N1719="film &amp; video/science fiction","film &amp; video",N1719="film &amp; video/documentary","film &amp; video",N1719="film &amp; video/drama","film &amp; video",N1719="film &amp; video/shorts","film &amp; video",N1719="games/video games","games",N1719="games/tabletop games","games",N1719="games/mobile games","games",N1719="journalism/audio","journalism",N1719="photography/people","photography",N1719="photography/photobooks","photography",N1719="photography/places","photography",N1719="photography/nature","photography",N1719="music/electronic music","music",N1719="music/rock","music",N1719="music/indie rock","music",N1719="music/faith","music",N1719="publishing/children's books","publishing",N1719="publishing/art books","publishing",N1719="publishing/fiction","publishing",N1719="publishing/translations","publishing",N1719="music/pop","music",N1719="music/classical music","music",N1719="publishing/nonfiction","publishing",N1719="publishing/radio &amp; podcasts","publishing",N1719="music/world music","music",N1719="music/metal","music",N1719="music/jazz","music","TRUE","FALSE")</f>
        <v>music</v>
      </c>
      <c r="R1719" t="str" cm="1">
        <f t="array" ref="R1719">_xlfn.IFS(N1719="food/small batch","small batch",N1719="food/restaurants","retaurants",N1719="food/food trucks","food trucks",N1719="theater/spaces","spaces",N1719="theater/musical","musical",N1719="theater/plays","plays",N1719="technology/web","web",N1719="technology/space exploration","space exploration",N1719="technology/makerspaces","makerspaces",N1719="technology/hardware","hardware",N1719="technology/gadgets","gadgets",N1719="technology/wearables","wearables",N1719="film &amp; video/television","television",N1719="film &amp; video/animation","animation",N1719="film &amp; video/science fiction","science fiction",N1719="film &amp; video/documentary","documentary",N1719="film &amp; video/drama","drama",N1719="film &amp; video/shorts","shorts",N1719="games/video games","video games",N1719="games/tabletop games","tabletop games",N1719="games/mobile games","mobile games",N1719="journalism/audio","audio",N1719="photography/people","people",N1719="photography/photobooks","photobooks",N1719="photography/places","places",N1719="photography/nature","nature",N1719="music/electronic music","electronic music",N1719="music/rock","rock",N1719="music/indie rock","indie rock",N1719="music/faith","faith",N1719="publishing/children's books","children's books",N1719="publishing/art books","art books",N1719="publishing/fiction","fiction",N1719="publishing/translations","translations",N1719="music/pop","pop",N1719="music/classical music","classical music",N1719="publishing/nonfiction","nonfiction",N1719="publishing/radio &amp; podcasts","radio &amp; podcasts",N1719="music/world music","world music",N1719="music/metal","metal",N1719="music/jazz","jazz","TRUE","FALSE")</f>
        <v>faith</v>
      </c>
      <c r="S1719" s="5">
        <f t="shared" si="106"/>
        <v>42460.98192129629</v>
      </c>
      <c r="T1719" s="5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04"/>
        <v>0.2142857142857143</v>
      </c>
      <c r="P1720" s="24">
        <f t="shared" si="105"/>
        <v>37.5</v>
      </c>
      <c r="Q1720" t="str" cm="1">
        <f t="array" ref="Q1720">_xlfn.IFS(N1720="food/small batch","food",N1720="food/restaurants","food",N1720="food/food trucks","food",N1720="theater/spaces","theater",N1720="theater/musical","theater",N1720="theater/plays","theater",N1720="technology/web","technology",N1720="technology/space exploration","technology",N1720="technology/makerspaces","technology",N1720="technology/hardware","technology",N1720="technology/gadgets","technology",N1720="technology/wearables","technology",N1720="film &amp; video/television","film &amp; video",N1720="film &amp; video/animation","film &amp; video",N1720="film &amp; video/science fiction","film &amp; video",N1720="film &amp; video/documentary","film &amp; video",N1720="film &amp; video/drama","film &amp; video",N1720="film &amp; video/shorts","film &amp; video",N1720="games/video games","games",N1720="games/tabletop games","games",N1720="games/mobile games","games",N1720="journalism/audio","journalism",N1720="photography/people","photography",N1720="photography/photobooks","photography",N1720="photography/places","photography",N1720="photography/nature","photography",N1720="music/electronic music","music",N1720="music/rock","music",N1720="music/indie rock","music",N1720="music/faith","music",N1720="publishing/children's books","publishing",N1720="publishing/art books","publishing",N1720="publishing/fiction","publishing",N1720="publishing/translations","publishing",N1720="music/pop","music",N1720="music/classical music","music",N1720="publishing/nonfiction","publishing",N1720="publishing/radio &amp; podcasts","publishing",N1720="music/world music","music",N1720="music/metal","music",N1720="music/jazz","music","TRUE","FALSE")</f>
        <v>music</v>
      </c>
      <c r="R1720" t="str" cm="1">
        <f t="array" ref="R1720">_xlfn.IFS(N1720="food/small batch","small batch",N1720="food/restaurants","retaurants",N1720="food/food trucks","food trucks",N1720="theater/spaces","spaces",N1720="theater/musical","musical",N1720="theater/plays","plays",N1720="technology/web","web",N1720="technology/space exploration","space exploration",N1720="technology/makerspaces","makerspaces",N1720="technology/hardware","hardware",N1720="technology/gadgets","gadgets",N1720="technology/wearables","wearables",N1720="film &amp; video/television","television",N1720="film &amp; video/animation","animation",N1720="film &amp; video/science fiction","science fiction",N1720="film &amp; video/documentary","documentary",N1720="film &amp; video/drama","drama",N1720="film &amp; video/shorts","shorts",N1720="games/video games","video games",N1720="games/tabletop games","tabletop games",N1720="games/mobile games","mobile games",N1720="journalism/audio","audio",N1720="photography/people","people",N1720="photography/photobooks","photobooks",N1720="photography/places","places",N1720="photography/nature","nature",N1720="music/electronic music","electronic music",N1720="music/rock","rock",N1720="music/indie rock","indie rock",N1720="music/faith","faith",N1720="publishing/children's books","children's books",N1720="publishing/art books","art books",N1720="publishing/fiction","fiction",N1720="publishing/translations","translations",N1720="music/pop","pop",N1720="music/classical music","classical music",N1720="publishing/nonfiction","nonfiction",N1720="publishing/radio &amp; podcasts","radio &amp; podcasts",N1720="music/world music","world music",N1720="music/metal","metal",N1720="music/jazz","jazz","TRUE","FALSE")</f>
        <v>faith</v>
      </c>
      <c r="S1720" s="5">
        <f t="shared" si="106"/>
        <v>42460.610520833332</v>
      </c>
      <c r="T1720" s="5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04"/>
        <v>0.87500000000000011</v>
      </c>
      <c r="P1721" s="24">
        <f t="shared" si="105"/>
        <v>11.666666666666666</v>
      </c>
      <c r="Q1721" t="str" cm="1">
        <f t="array" ref="Q1721">_xlfn.IFS(N1721="food/small batch","food",N1721="food/restaurants","food",N1721="food/food trucks","food",N1721="theater/spaces","theater",N1721="theater/musical","theater",N1721="theater/plays","theater",N1721="technology/web","technology",N1721="technology/space exploration","technology",N1721="technology/makerspaces","technology",N1721="technology/hardware","technology",N1721="technology/gadgets","technology",N1721="technology/wearables","technology",N1721="film &amp; video/television","film &amp; video",N1721="film &amp; video/animation","film &amp; video",N1721="film &amp; video/science fiction","film &amp; video",N1721="film &amp; video/documentary","film &amp; video",N1721="film &amp; video/drama","film &amp; video",N1721="film &amp; video/shorts","film &amp; video",N1721="games/video games","games",N1721="games/tabletop games","games",N1721="games/mobile games","games",N1721="journalism/audio","journalism",N1721="photography/people","photography",N1721="photography/photobooks","photography",N1721="photography/places","photography",N1721="photography/nature","photography",N1721="music/electronic music","music",N1721="music/rock","music",N1721="music/indie rock","music",N1721="music/faith","music",N1721="publishing/children's books","publishing",N1721="publishing/art books","publishing",N1721="publishing/fiction","publishing",N1721="publishing/translations","publishing",N1721="music/pop","music",N1721="music/classical music","music",N1721="publishing/nonfiction","publishing",N1721="publishing/radio &amp; podcasts","publishing",N1721="music/world music","music",N1721="music/metal","music",N1721="music/jazz","music","TRUE","FALSE")</f>
        <v>music</v>
      </c>
      <c r="R1721" t="str" cm="1">
        <f t="array" ref="R1721">_xlfn.IFS(N1721="food/small batch","small batch",N1721="food/restaurants","retaurants",N1721="food/food trucks","food trucks",N1721="theater/spaces","spaces",N1721="theater/musical","musical",N1721="theater/plays","plays",N1721="technology/web","web",N1721="technology/space exploration","space exploration",N1721="technology/makerspaces","makerspaces",N1721="technology/hardware","hardware",N1721="technology/gadgets","gadgets",N1721="technology/wearables","wearables",N1721="film &amp; video/television","television",N1721="film &amp; video/animation","animation",N1721="film &amp; video/science fiction","science fiction",N1721="film &amp; video/documentary","documentary",N1721="film &amp; video/drama","drama",N1721="film &amp; video/shorts","shorts",N1721="games/video games","video games",N1721="games/tabletop games","tabletop games",N1721="games/mobile games","mobile games",N1721="journalism/audio","audio",N1721="photography/people","people",N1721="photography/photobooks","photobooks",N1721="photography/places","places",N1721="photography/nature","nature",N1721="music/electronic music","electronic music",N1721="music/rock","rock",N1721="music/indie rock","indie rock",N1721="music/faith","faith",N1721="publishing/children's books","children's books",N1721="publishing/art books","art books",N1721="publishing/fiction","fiction",N1721="publishing/translations","translations",N1721="music/pop","pop",N1721="music/classical music","classical music",N1721="publishing/nonfiction","nonfiction",N1721="publishing/radio &amp; podcasts","radio &amp; podcasts",N1721="music/world music","world music",N1721="music/metal","metal",N1721="music/jazz","jazz","TRUE","FALSE")</f>
        <v>faith</v>
      </c>
      <c r="S1721" s="5">
        <f t="shared" si="106"/>
        <v>41869.534618055557</v>
      </c>
      <c r="T1721" s="5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04"/>
        <v>5.625</v>
      </c>
      <c r="P1722" s="24">
        <f t="shared" si="105"/>
        <v>28.125</v>
      </c>
      <c r="Q1722" t="str" cm="1">
        <f t="array" ref="Q1722">_xlfn.IFS(N1722="food/small batch","food",N1722="food/restaurants","food",N1722="food/food trucks","food",N1722="theater/spaces","theater",N1722="theater/musical","theater",N1722="theater/plays","theater",N1722="technology/web","technology",N1722="technology/space exploration","technology",N1722="technology/makerspaces","technology",N1722="technology/hardware","technology",N1722="technology/gadgets","technology",N1722="technology/wearables","technology",N1722="film &amp; video/television","film &amp; video",N1722="film &amp; video/animation","film &amp; video",N1722="film &amp; video/science fiction","film &amp; video",N1722="film &amp; video/documentary","film &amp; video",N1722="film &amp; video/drama","film &amp; video",N1722="film &amp; video/shorts","film &amp; video",N1722="games/video games","games",N1722="games/tabletop games","games",N1722="games/mobile games","games",N1722="journalism/audio","journalism",N1722="photography/people","photography",N1722="photography/photobooks","photography",N1722="photography/places","photography",N1722="photography/nature","photography",N1722="music/electronic music","music",N1722="music/rock","music",N1722="music/indie rock","music",N1722="music/faith","music",N1722="publishing/children's books","publishing",N1722="publishing/art books","publishing",N1722="publishing/fiction","publishing",N1722="publishing/translations","publishing",N1722="music/pop","music",N1722="music/classical music","music",N1722="publishing/nonfiction","publishing",N1722="publishing/radio &amp; podcasts","publishing",N1722="music/world music","music",N1722="music/metal","music",N1722="music/jazz","music","TRUE","FALSE")</f>
        <v>music</v>
      </c>
      <c r="R1722" t="str" cm="1">
        <f t="array" ref="R1722">_xlfn.IFS(N1722="food/small batch","small batch",N1722="food/restaurants","retaurants",N1722="food/food trucks","food trucks",N1722="theater/spaces","spaces",N1722="theater/musical","musical",N1722="theater/plays","plays",N1722="technology/web","web",N1722="technology/space exploration","space exploration",N1722="technology/makerspaces","makerspaces",N1722="technology/hardware","hardware",N1722="technology/gadgets","gadgets",N1722="technology/wearables","wearables",N1722="film &amp; video/television","television",N1722="film &amp; video/animation","animation",N1722="film &amp; video/science fiction","science fiction",N1722="film &amp; video/documentary","documentary",N1722="film &amp; video/drama","drama",N1722="film &amp; video/shorts","shorts",N1722="games/video games","video games",N1722="games/tabletop games","tabletop games",N1722="games/mobile games","mobile games",N1722="journalism/audio","audio",N1722="photography/people","people",N1722="photography/photobooks","photobooks",N1722="photography/places","places",N1722="photography/nature","nature",N1722="music/electronic music","electronic music",N1722="music/rock","rock",N1722="music/indie rock","indie rock",N1722="music/faith","faith",N1722="publishing/children's books","children's books",N1722="publishing/art books","art books",N1722="publishing/fiction","fiction",N1722="publishing/translations","translations",N1722="music/pop","pop",N1722="music/classical music","classical music",N1722="publishing/nonfiction","nonfiction",N1722="publishing/radio &amp; podcasts","radio &amp; podcasts",N1722="music/world music","world music",N1722="music/metal","metal",N1722="music/jazz","jazz","TRUE","FALSE")</f>
        <v>faith</v>
      </c>
      <c r="S1722" s="5">
        <f t="shared" si="106"/>
        <v>41922.783229166671</v>
      </c>
      <c r="T1722" s="5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04"/>
        <v>0</v>
      </c>
      <c r="P1723" s="24" t="e">
        <f t="shared" si="105"/>
        <v>#DIV/0!</v>
      </c>
      <c r="Q1723" t="str" cm="1">
        <f t="array" ref="Q1723">_xlfn.IFS(N1723="food/small batch","food",N1723="food/restaurants","food",N1723="food/food trucks","food",N1723="theater/spaces","theater",N1723="theater/musical","theater",N1723="theater/plays","theater",N1723="technology/web","technology",N1723="technology/space exploration","technology",N1723="technology/makerspaces","technology",N1723="technology/hardware","technology",N1723="technology/gadgets","technology",N1723="technology/wearables","technology",N1723="film &amp; video/television","film &amp; video",N1723="film &amp; video/animation","film &amp; video",N1723="film &amp; video/science fiction","film &amp; video",N1723="film &amp; video/documentary","film &amp; video",N1723="film &amp; video/drama","film &amp; video",N1723="film &amp; video/shorts","film &amp; video",N1723="games/video games","games",N1723="games/tabletop games","games",N1723="games/mobile games","games",N1723="journalism/audio","journalism",N1723="photography/people","photography",N1723="photography/photobooks","photography",N1723="photography/places","photography",N1723="photography/nature","photography",N1723="music/electronic music","music",N1723="music/rock","music",N1723="music/indie rock","music",N1723="music/faith","music",N1723="publishing/children's books","publishing",N1723="publishing/art books","publishing",N1723="publishing/fiction","publishing",N1723="publishing/translations","publishing",N1723="music/pop","music",N1723="music/classical music","music",N1723="publishing/nonfiction","publishing",N1723="publishing/radio &amp; podcasts","publishing",N1723="music/world music","music",N1723="music/metal","music",N1723="music/jazz","music","TRUE","FALSE")</f>
        <v>music</v>
      </c>
      <c r="R1723" t="str" cm="1">
        <f t="array" ref="R1723">_xlfn.IFS(N1723="food/small batch","small batch",N1723="food/restaurants","retaurants",N1723="food/food trucks","food trucks",N1723="theater/spaces","spaces",N1723="theater/musical","musical",N1723="theater/plays","plays",N1723="technology/web","web",N1723="technology/space exploration","space exploration",N1723="technology/makerspaces","makerspaces",N1723="technology/hardware","hardware",N1723="technology/gadgets","gadgets",N1723="technology/wearables","wearables",N1723="film &amp; video/television","television",N1723="film &amp; video/animation","animation",N1723="film &amp; video/science fiction","science fiction",N1723="film &amp; video/documentary","documentary",N1723="film &amp; video/drama","drama",N1723="film &amp; video/shorts","shorts",N1723="games/video games","video games",N1723="games/tabletop games","tabletop games",N1723="games/mobile games","mobile games",N1723="journalism/audio","audio",N1723="photography/people","people",N1723="photography/photobooks","photobooks",N1723="photography/places","places",N1723="photography/nature","nature",N1723="music/electronic music","electronic music",N1723="music/rock","rock",N1723="music/indie rock","indie rock",N1723="music/faith","faith",N1723="publishing/children's books","children's books",N1723="publishing/art books","art books",N1723="publishing/fiction","fiction",N1723="publishing/translations","translations",N1723="music/pop","pop",N1723="music/classical music","classical music",N1723="publishing/nonfiction","nonfiction",N1723="publishing/radio &amp; podcasts","radio &amp; podcasts",N1723="music/world music","world music",N1723="music/metal","metal",N1723="music/jazz","jazz","TRUE","FALSE")</f>
        <v>faith</v>
      </c>
      <c r="S1723" s="5">
        <f t="shared" si="106"/>
        <v>42319.461377314816</v>
      </c>
      <c r="T1723" s="5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04"/>
        <v>3.4722222222222224E-2</v>
      </c>
      <c r="P1724" s="24">
        <f t="shared" si="105"/>
        <v>1</v>
      </c>
      <c r="Q1724" t="str" cm="1">
        <f t="array" ref="Q1724">_xlfn.IFS(N1724="food/small batch","food",N1724="food/restaurants","food",N1724="food/food trucks","food",N1724="theater/spaces","theater",N1724="theater/musical","theater",N1724="theater/plays","theater",N1724="technology/web","technology",N1724="technology/space exploration","technology",N1724="technology/makerspaces","technology",N1724="technology/hardware","technology",N1724="technology/gadgets","technology",N1724="technology/wearables","technology",N1724="film &amp; video/television","film &amp; video",N1724="film &amp; video/animation","film &amp; video",N1724="film &amp; video/science fiction","film &amp; video",N1724="film &amp; video/documentary","film &amp; video",N1724="film &amp; video/drama","film &amp; video",N1724="film &amp; video/shorts","film &amp; video",N1724="games/video games","games",N1724="games/tabletop games","games",N1724="games/mobile games","games",N1724="journalism/audio","journalism",N1724="photography/people","photography",N1724="photography/photobooks","photography",N1724="photography/places","photography",N1724="photography/nature","photography",N1724="music/electronic music","music",N1724="music/rock","music",N1724="music/indie rock","music",N1724="music/faith","music",N1724="publishing/children's books","publishing",N1724="publishing/art books","publishing",N1724="publishing/fiction","publishing",N1724="publishing/translations","publishing",N1724="music/pop","music",N1724="music/classical music","music",N1724="publishing/nonfiction","publishing",N1724="publishing/radio &amp; podcasts","publishing",N1724="music/world music","music",N1724="music/metal","music",N1724="music/jazz","music","TRUE","FALSE")</f>
        <v>music</v>
      </c>
      <c r="R1724" t="str" cm="1">
        <f t="array" ref="R1724">_xlfn.IFS(N1724="food/small batch","small batch",N1724="food/restaurants","retaurants",N1724="food/food trucks","food trucks",N1724="theater/spaces","spaces",N1724="theater/musical","musical",N1724="theater/plays","plays",N1724="technology/web","web",N1724="technology/space exploration","space exploration",N1724="technology/makerspaces","makerspaces",N1724="technology/hardware","hardware",N1724="technology/gadgets","gadgets",N1724="technology/wearables","wearables",N1724="film &amp; video/television","television",N1724="film &amp; video/animation","animation",N1724="film &amp; video/science fiction","science fiction",N1724="film &amp; video/documentary","documentary",N1724="film &amp; video/drama","drama",N1724="film &amp; video/shorts","shorts",N1724="games/video games","video games",N1724="games/tabletop games","tabletop games",N1724="games/mobile games","mobile games",N1724="journalism/audio","audio",N1724="photography/people","people",N1724="photography/photobooks","photobooks",N1724="photography/places","places",N1724="photography/nature","nature",N1724="music/electronic music","electronic music",N1724="music/rock","rock",N1724="music/indie rock","indie rock",N1724="music/faith","faith",N1724="publishing/children's books","children's books",N1724="publishing/art books","art books",N1724="publishing/fiction","fiction",N1724="publishing/translations","translations",N1724="music/pop","pop",N1724="music/classical music","classical music",N1724="publishing/nonfiction","nonfiction",N1724="publishing/radio &amp; podcasts","radio &amp; podcasts",N1724="music/world music","world music",N1724="music/metal","metal",N1724="music/jazz","jazz","TRUE","FALSE")</f>
        <v>faith</v>
      </c>
      <c r="S1724" s="5">
        <f t="shared" si="106"/>
        <v>42425.960983796293</v>
      </c>
      <c r="T1724" s="5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04"/>
        <v>6.5</v>
      </c>
      <c r="P1725" s="24">
        <f t="shared" si="105"/>
        <v>216.66666666666666</v>
      </c>
      <c r="Q1725" t="str" cm="1">
        <f t="array" ref="Q1725">_xlfn.IFS(N1725="food/small batch","food",N1725="food/restaurants","food",N1725="food/food trucks","food",N1725="theater/spaces","theater",N1725="theater/musical","theater",N1725="theater/plays","theater",N1725="technology/web","technology",N1725="technology/space exploration","technology",N1725="technology/makerspaces","technology",N1725="technology/hardware","technology",N1725="technology/gadgets","technology",N1725="technology/wearables","technology",N1725="film &amp; video/television","film &amp; video",N1725="film &amp; video/animation","film &amp; video",N1725="film &amp; video/science fiction","film &amp; video",N1725="film &amp; video/documentary","film &amp; video",N1725="film &amp; video/drama","film &amp; video",N1725="film &amp; video/shorts","film &amp; video",N1725="games/video games","games",N1725="games/tabletop games","games",N1725="games/mobile games","games",N1725="journalism/audio","journalism",N1725="photography/people","photography",N1725="photography/photobooks","photography",N1725="photography/places","photography",N1725="photography/nature","photography",N1725="music/electronic music","music",N1725="music/rock","music",N1725="music/indie rock","music",N1725="music/faith","music",N1725="publishing/children's books","publishing",N1725="publishing/art books","publishing",N1725="publishing/fiction","publishing",N1725="publishing/translations","publishing",N1725="music/pop","music",N1725="music/classical music","music",N1725="publishing/nonfiction","publishing",N1725="publishing/radio &amp; podcasts","publishing",N1725="music/world music","music",N1725="music/metal","music",N1725="music/jazz","music","TRUE","FALSE")</f>
        <v>music</v>
      </c>
      <c r="R1725" t="str" cm="1">
        <f t="array" ref="R1725">_xlfn.IFS(N1725="food/small batch","small batch",N1725="food/restaurants","retaurants",N1725="food/food trucks","food trucks",N1725="theater/spaces","spaces",N1725="theater/musical","musical",N1725="theater/plays","plays",N1725="technology/web","web",N1725="technology/space exploration","space exploration",N1725="technology/makerspaces","makerspaces",N1725="technology/hardware","hardware",N1725="technology/gadgets","gadgets",N1725="technology/wearables","wearables",N1725="film &amp; video/television","television",N1725="film &amp; video/animation","animation",N1725="film &amp; video/science fiction","science fiction",N1725="film &amp; video/documentary","documentary",N1725="film &amp; video/drama","drama",N1725="film &amp; video/shorts","shorts",N1725="games/video games","video games",N1725="games/tabletop games","tabletop games",N1725="games/mobile games","mobile games",N1725="journalism/audio","audio",N1725="photography/people","people",N1725="photography/photobooks","photobooks",N1725="photography/places","places",N1725="photography/nature","nature",N1725="music/electronic music","electronic music",N1725="music/rock","rock",N1725="music/indie rock","indie rock",N1725="music/faith","faith",N1725="publishing/children's books","children's books",N1725="publishing/art books","art books",N1725="publishing/fiction","fiction",N1725="publishing/translations","translations",N1725="music/pop","pop",N1725="music/classical music","classical music",N1725="publishing/nonfiction","nonfiction",N1725="publishing/radio &amp; podcasts","radio &amp; podcasts",N1725="music/world music","world music",N1725="music/metal","metal",N1725="music/jazz","jazz","TRUE","FALSE")</f>
        <v>faith</v>
      </c>
      <c r="S1725" s="5">
        <f t="shared" si="106"/>
        <v>42129.82540509259</v>
      </c>
      <c r="T1725" s="5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04"/>
        <v>0.58333333333333337</v>
      </c>
      <c r="P1726" s="24">
        <f t="shared" si="105"/>
        <v>8.75</v>
      </c>
      <c r="Q1726" t="str" cm="1">
        <f t="array" ref="Q1726">_xlfn.IFS(N1726="food/small batch","food",N1726="food/restaurants","food",N1726="food/food trucks","food",N1726="theater/spaces","theater",N1726="theater/musical","theater",N1726="theater/plays","theater",N1726="technology/web","technology",N1726="technology/space exploration","technology",N1726="technology/makerspaces","technology",N1726="technology/hardware","technology",N1726="technology/gadgets","technology",N1726="technology/wearables","technology",N1726="film &amp; video/television","film &amp; video",N1726="film &amp; video/animation","film &amp; video",N1726="film &amp; video/science fiction","film &amp; video",N1726="film &amp; video/documentary","film &amp; video",N1726="film &amp; video/drama","film &amp; video",N1726="film &amp; video/shorts","film &amp; video",N1726="games/video games","games",N1726="games/tabletop games","games",N1726="games/mobile games","games",N1726="journalism/audio","journalism",N1726="photography/people","photography",N1726="photography/photobooks","photography",N1726="photography/places","photography",N1726="photography/nature","photography",N1726="music/electronic music","music",N1726="music/rock","music",N1726="music/indie rock","music",N1726="music/faith","music",N1726="publishing/children's books","publishing",N1726="publishing/art books","publishing",N1726="publishing/fiction","publishing",N1726="publishing/translations","publishing",N1726="music/pop","music",N1726="music/classical music","music",N1726="publishing/nonfiction","publishing",N1726="publishing/radio &amp; podcasts","publishing",N1726="music/world music","music",N1726="music/metal","music",N1726="music/jazz","music","TRUE","FALSE")</f>
        <v>music</v>
      </c>
      <c r="R1726" t="str" cm="1">
        <f t="array" ref="R1726">_xlfn.IFS(N1726="food/small batch","small batch",N1726="food/restaurants","retaurants",N1726="food/food trucks","food trucks",N1726="theater/spaces","spaces",N1726="theater/musical","musical",N1726="theater/plays","plays",N1726="technology/web","web",N1726="technology/space exploration","space exploration",N1726="technology/makerspaces","makerspaces",N1726="technology/hardware","hardware",N1726="technology/gadgets","gadgets",N1726="technology/wearables","wearables",N1726="film &amp; video/television","television",N1726="film &amp; video/animation","animation",N1726="film &amp; video/science fiction","science fiction",N1726="film &amp; video/documentary","documentary",N1726="film &amp; video/drama","drama",N1726="film &amp; video/shorts","shorts",N1726="games/video games","video games",N1726="games/tabletop games","tabletop games",N1726="games/mobile games","mobile games",N1726="journalism/audio","audio",N1726="photography/people","people",N1726="photography/photobooks","photobooks",N1726="photography/places","places",N1726="photography/nature","nature",N1726="music/electronic music","electronic music",N1726="music/rock","rock",N1726="music/indie rock","indie rock",N1726="music/faith","faith",N1726="publishing/children's books","children's books",N1726="publishing/art books","art books",N1726="publishing/fiction","fiction",N1726="publishing/translations","translations",N1726="music/pop","pop",N1726="music/classical music","classical music",N1726="publishing/nonfiction","nonfiction",N1726="publishing/radio &amp; podcasts","radio &amp; podcasts",N1726="music/world music","world music",N1726="music/metal","metal",N1726="music/jazz","jazz","TRUE","FALSE")</f>
        <v>faith</v>
      </c>
      <c r="S1726" s="5">
        <f t="shared" si="106"/>
        <v>41912.932430555556</v>
      </c>
      <c r="T1726" s="5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04"/>
        <v>10.181818181818182</v>
      </c>
      <c r="P1727" s="24">
        <f t="shared" si="105"/>
        <v>62.222222222222221</v>
      </c>
      <c r="Q1727" t="str" cm="1">
        <f t="array" ref="Q1727">_xlfn.IFS(N1727="food/small batch","food",N1727="food/restaurants","food",N1727="food/food trucks","food",N1727="theater/spaces","theater",N1727="theater/musical","theater",N1727="theater/plays","theater",N1727="technology/web","technology",N1727="technology/space exploration","technology",N1727="technology/makerspaces","technology",N1727="technology/hardware","technology",N1727="technology/gadgets","technology",N1727="technology/wearables","technology",N1727="film &amp; video/television","film &amp; video",N1727="film &amp; video/animation","film &amp; video",N1727="film &amp; video/science fiction","film &amp; video",N1727="film &amp; video/documentary","film &amp; video",N1727="film &amp; video/drama","film &amp; video",N1727="film &amp; video/shorts","film &amp; video",N1727="games/video games","games",N1727="games/tabletop games","games",N1727="games/mobile games","games",N1727="journalism/audio","journalism",N1727="photography/people","photography",N1727="photography/photobooks","photography",N1727="photography/places","photography",N1727="photography/nature","photography",N1727="music/electronic music","music",N1727="music/rock","music",N1727="music/indie rock","music",N1727="music/faith","music",N1727="publishing/children's books","publishing",N1727="publishing/art books","publishing",N1727="publishing/fiction","publishing",N1727="publishing/translations","publishing",N1727="music/pop","music",N1727="music/classical music","music",N1727="publishing/nonfiction","publishing",N1727="publishing/radio &amp; podcasts","publishing",N1727="music/world music","music",N1727="music/metal","music",N1727="music/jazz","music","TRUE","FALSE")</f>
        <v>music</v>
      </c>
      <c r="R1727" t="str" cm="1">
        <f t="array" ref="R1727">_xlfn.IFS(N1727="food/small batch","small batch",N1727="food/restaurants","retaurants",N1727="food/food trucks","food trucks",N1727="theater/spaces","spaces",N1727="theater/musical","musical",N1727="theater/plays","plays",N1727="technology/web","web",N1727="technology/space exploration","space exploration",N1727="technology/makerspaces","makerspaces",N1727="technology/hardware","hardware",N1727="technology/gadgets","gadgets",N1727="technology/wearables","wearables",N1727="film &amp; video/television","television",N1727="film &amp; video/animation","animation",N1727="film &amp; video/science fiction","science fiction",N1727="film &amp; video/documentary","documentary",N1727="film &amp; video/drama","drama",N1727="film &amp; video/shorts","shorts",N1727="games/video games","video games",N1727="games/tabletop games","tabletop games",N1727="games/mobile games","mobile games",N1727="journalism/audio","audio",N1727="photography/people","people",N1727="photography/photobooks","photobooks",N1727="photography/places","places",N1727="photography/nature","nature",N1727="music/electronic music","electronic music",N1727="music/rock","rock",N1727="music/indie rock","indie rock",N1727="music/faith","faith",N1727="publishing/children's books","children's books",N1727="publishing/art books","art books",N1727="publishing/fiction","fiction",N1727="publishing/translations","translations",N1727="music/pop","pop",N1727="music/classical music","classical music",N1727="publishing/nonfiction","nonfiction",N1727="publishing/radio &amp; podcasts","radio &amp; podcasts",N1727="music/world music","world music",N1727="music/metal","metal",N1727="music/jazz","jazz","TRUE","FALSE")</f>
        <v>faith</v>
      </c>
      <c r="S1727" s="5">
        <f t="shared" si="106"/>
        <v>41845.968159722222</v>
      </c>
      <c r="T1727" s="5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04"/>
        <v>33.784615384615385</v>
      </c>
      <c r="P1728" s="24">
        <f t="shared" si="105"/>
        <v>137.25</v>
      </c>
      <c r="Q1728" t="str" cm="1">
        <f t="array" ref="Q1728">_xlfn.IFS(N1728="food/small batch","food",N1728="food/restaurants","food",N1728="food/food trucks","food",N1728="theater/spaces","theater",N1728="theater/musical","theater",N1728="theater/plays","theater",N1728="technology/web","technology",N1728="technology/space exploration","technology",N1728="technology/makerspaces","technology",N1728="technology/hardware","technology",N1728="technology/gadgets","technology",N1728="technology/wearables","technology",N1728="film &amp; video/television","film &amp; video",N1728="film &amp; video/animation","film &amp; video",N1728="film &amp; video/science fiction","film &amp; video",N1728="film &amp; video/documentary","film &amp; video",N1728="film &amp; video/drama","film &amp; video",N1728="film &amp; video/shorts","film &amp; video",N1728="games/video games","games",N1728="games/tabletop games","games",N1728="games/mobile games","games",N1728="journalism/audio","journalism",N1728="photography/people","photography",N1728="photography/photobooks","photography",N1728="photography/places","photography",N1728="photography/nature","photography",N1728="music/electronic music","music",N1728="music/rock","music",N1728="music/indie rock","music",N1728="music/faith","music",N1728="publishing/children's books","publishing",N1728="publishing/art books","publishing",N1728="publishing/fiction","publishing",N1728="publishing/translations","publishing",N1728="music/pop","music",N1728="music/classical music","music",N1728="publishing/nonfiction","publishing",N1728="publishing/radio &amp; podcasts","publishing",N1728="music/world music","music",N1728="music/metal","music",N1728="music/jazz","music","TRUE","FALSE")</f>
        <v>music</v>
      </c>
      <c r="R1728" t="str" cm="1">
        <f t="array" ref="R1728">_xlfn.IFS(N1728="food/small batch","small batch",N1728="food/restaurants","retaurants",N1728="food/food trucks","food trucks",N1728="theater/spaces","spaces",N1728="theater/musical","musical",N1728="theater/plays","plays",N1728="technology/web","web",N1728="technology/space exploration","space exploration",N1728="technology/makerspaces","makerspaces",N1728="technology/hardware","hardware",N1728="technology/gadgets","gadgets",N1728="technology/wearables","wearables",N1728="film &amp; video/television","television",N1728="film &amp; video/animation","animation",N1728="film &amp; video/science fiction","science fiction",N1728="film &amp; video/documentary","documentary",N1728="film &amp; video/drama","drama",N1728="film &amp; video/shorts","shorts",N1728="games/video games","video games",N1728="games/tabletop games","tabletop games",N1728="games/mobile games","mobile games",N1728="journalism/audio","audio",N1728="photography/people","people",N1728="photography/photobooks","photobooks",N1728="photography/places","places",N1728="photography/nature","nature",N1728="music/electronic music","electronic music",N1728="music/rock","rock",N1728="music/indie rock","indie rock",N1728="music/faith","faith",N1728="publishing/children's books","children's books",N1728="publishing/art books","art books",N1728="publishing/fiction","fiction",N1728="publishing/translations","translations",N1728="music/pop","pop",N1728="music/classical music","classical music",N1728="publishing/nonfiction","nonfiction",N1728="publishing/radio &amp; podcasts","radio &amp; podcasts",N1728="music/world music","world music",N1728="music/metal","metal",N1728="music/jazz","jazz","TRUE","FALSE")</f>
        <v>faith</v>
      </c>
      <c r="S1728" s="5">
        <f t="shared" si="106"/>
        <v>41788.919722222221</v>
      </c>
      <c r="T1728" s="5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04"/>
        <v>3.3333333333333333E-2</v>
      </c>
      <c r="P1729" s="24">
        <f t="shared" si="105"/>
        <v>1</v>
      </c>
      <c r="Q1729" t="str" cm="1">
        <f t="array" ref="Q1729">_xlfn.IFS(N1729="food/small batch","food",N1729="food/restaurants","food",N1729="food/food trucks","food",N1729="theater/spaces","theater",N1729="theater/musical","theater",N1729="theater/plays","theater",N1729="technology/web","technology",N1729="technology/space exploration","technology",N1729="technology/makerspaces","technology",N1729="technology/hardware","technology",N1729="technology/gadgets","technology",N1729="technology/wearables","technology",N1729="film &amp; video/television","film &amp; video",N1729="film &amp; video/animation","film &amp; video",N1729="film &amp; video/science fiction","film &amp; video",N1729="film &amp; video/documentary","film &amp; video",N1729="film &amp; video/drama","film &amp; video",N1729="film &amp; video/shorts","film &amp; video",N1729="games/video games","games",N1729="games/tabletop games","games",N1729="games/mobile games","games",N1729="journalism/audio","journalism",N1729="photography/people","photography",N1729="photography/photobooks","photography",N1729="photography/places","photography",N1729="photography/nature","photography",N1729="music/electronic music","music",N1729="music/rock","music",N1729="music/indie rock","music",N1729="music/faith","music",N1729="publishing/children's books","publishing",N1729="publishing/art books","publishing",N1729="publishing/fiction","publishing",N1729="publishing/translations","publishing",N1729="music/pop","music",N1729="music/classical music","music",N1729="publishing/nonfiction","publishing",N1729="publishing/radio &amp; podcasts","publishing",N1729="music/world music","music",N1729="music/metal","music",N1729="music/jazz","music","TRUE","FALSE")</f>
        <v>music</v>
      </c>
      <c r="R1729" t="str" cm="1">
        <f t="array" ref="R1729">_xlfn.IFS(N1729="food/small batch","small batch",N1729="food/restaurants","retaurants",N1729="food/food trucks","food trucks",N1729="theater/spaces","spaces",N1729="theater/musical","musical",N1729="theater/plays","plays",N1729="technology/web","web",N1729="technology/space exploration","space exploration",N1729="technology/makerspaces","makerspaces",N1729="technology/hardware","hardware",N1729="technology/gadgets","gadgets",N1729="technology/wearables","wearables",N1729="film &amp; video/television","television",N1729="film &amp; video/animation","animation",N1729="film &amp; video/science fiction","science fiction",N1729="film &amp; video/documentary","documentary",N1729="film &amp; video/drama","drama",N1729="film &amp; video/shorts","shorts",N1729="games/video games","video games",N1729="games/tabletop games","tabletop games",N1729="games/mobile games","mobile games",N1729="journalism/audio","audio",N1729="photography/people","people",N1729="photography/photobooks","photobooks",N1729="photography/places","places",N1729="photography/nature","nature",N1729="music/electronic music","electronic music",N1729="music/rock","rock",N1729="music/indie rock","indie rock",N1729="music/faith","faith",N1729="publishing/children's books","children's books",N1729="publishing/art books","art books",N1729="publishing/fiction","fiction",N1729="publishing/translations","translations",N1729="music/pop","pop",N1729="music/classical music","classical music",N1729="publishing/nonfiction","nonfiction",N1729="publishing/radio &amp; podcasts","radio &amp; podcasts",N1729="music/world music","world music",N1729="music/metal","metal",N1729="music/jazz","jazz","TRUE","FALSE")</f>
        <v>faith</v>
      </c>
      <c r="S1729" s="5">
        <f t="shared" si="106"/>
        <v>42044.927974537044</v>
      </c>
      <c r="T1729" s="5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04"/>
        <v>68.400000000000006</v>
      </c>
      <c r="P1730" s="24">
        <f t="shared" si="105"/>
        <v>122.14285714285714</v>
      </c>
      <c r="Q1730" t="str" cm="1">
        <f t="array" ref="Q1730">_xlfn.IFS(N1730="food/small batch","food",N1730="food/restaurants","food",N1730="food/food trucks","food",N1730="theater/spaces","theater",N1730="theater/musical","theater",N1730="theater/plays","theater",N1730="technology/web","technology",N1730="technology/space exploration","technology",N1730="technology/makerspaces","technology",N1730="technology/hardware","technology",N1730="technology/gadgets","technology",N1730="technology/wearables","technology",N1730="film &amp; video/television","film &amp; video",N1730="film &amp; video/animation","film &amp; video",N1730="film &amp; video/science fiction","film &amp; video",N1730="film &amp; video/documentary","film &amp; video",N1730="film &amp; video/drama","film &amp; video",N1730="film &amp; video/shorts","film &amp; video",N1730="games/video games","games",N1730="games/tabletop games","games",N1730="games/mobile games","games",N1730="journalism/audio","journalism",N1730="photography/people","photography",N1730="photography/photobooks","photography",N1730="photography/places","photography",N1730="photography/nature","photography",N1730="music/electronic music","music",N1730="music/rock","music",N1730="music/indie rock","music",N1730="music/faith","music",N1730="publishing/children's books","publishing",N1730="publishing/art books","publishing",N1730="publishing/fiction","publishing",N1730="publishing/translations","publishing",N1730="music/pop","music",N1730="music/classical music","music",N1730="publishing/nonfiction","publishing",N1730="publishing/radio &amp; podcasts","publishing",N1730="music/world music","music",N1730="music/metal","music",N1730="music/jazz","music","TRUE","FALSE")</f>
        <v>music</v>
      </c>
      <c r="R1730" t="str" cm="1">
        <f t="array" ref="R1730">_xlfn.IFS(N1730="food/small batch","small batch",N1730="food/restaurants","retaurants",N1730="food/food trucks","food trucks",N1730="theater/spaces","spaces",N1730="theater/musical","musical",N1730="theater/plays","plays",N1730="technology/web","web",N1730="technology/space exploration","space exploration",N1730="technology/makerspaces","makerspaces",N1730="technology/hardware","hardware",N1730="technology/gadgets","gadgets",N1730="technology/wearables","wearables",N1730="film &amp; video/television","television",N1730="film &amp; video/animation","animation",N1730="film &amp; video/science fiction","science fiction",N1730="film &amp; video/documentary","documentary",N1730="film &amp; video/drama","drama",N1730="film &amp; video/shorts","shorts",N1730="games/video games","video games",N1730="games/tabletop games","tabletop games",N1730="games/mobile games","mobile games",N1730="journalism/audio","audio",N1730="photography/people","people",N1730="photography/photobooks","photobooks",N1730="photography/places","places",N1730="photography/nature","nature",N1730="music/electronic music","electronic music",N1730="music/rock","rock",N1730="music/indie rock","indie rock",N1730="music/faith","faith",N1730="publishing/children's books","children's books",N1730="publishing/art books","art books",N1730="publishing/fiction","fiction",N1730="publishing/translations","translations",N1730="music/pop","pop",N1730="music/classical music","classical music",N1730="publishing/nonfiction","nonfiction",N1730="publishing/radio &amp; podcasts","radio &amp; podcasts",N1730="music/world music","world music",N1730="music/metal","metal",N1730="music/jazz","jazz","TRUE","FALSE")</f>
        <v>faith</v>
      </c>
      <c r="S1730" s="5">
        <f t="shared" si="106"/>
        <v>42268.625856481478</v>
      </c>
      <c r="T1730" s="5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ref="O1731:O1794" si="108">(E1731/D1731)*100</f>
        <v>0</v>
      </c>
      <c r="P1731" s="24" t="e">
        <f t="shared" ref="P1731:P1794" si="109">E1731/L1731</f>
        <v>#DIV/0!</v>
      </c>
      <c r="Q1731" t="str" cm="1">
        <f t="array" ref="Q1731">_xlfn.IFS(N1731="food/small batch","food",N1731="food/restaurants","food",N1731="food/food trucks","food",N1731="theater/spaces","theater",N1731="theater/musical","theater",N1731="theater/plays","theater",N1731="technology/web","technology",N1731="technology/space exploration","technology",N1731="technology/makerspaces","technology",N1731="technology/hardware","technology",N1731="technology/gadgets","technology",N1731="technology/wearables","technology",N1731="film &amp; video/television","film &amp; video",N1731="film &amp; video/animation","film &amp; video",N1731="film &amp; video/science fiction","film &amp; video",N1731="film &amp; video/documentary","film &amp; video",N1731="film &amp; video/drama","film &amp; video",N1731="film &amp; video/shorts","film &amp; video",N1731="games/video games","games",N1731="games/tabletop games","games",N1731="games/mobile games","games",N1731="journalism/audio","journalism",N1731="photography/people","photography",N1731="photography/photobooks","photography",N1731="photography/places","photography",N1731="photography/nature","photography",N1731="music/electronic music","music",N1731="music/rock","music",N1731="music/indie rock","music",N1731="music/faith","music",N1731="publishing/children's books","publishing",N1731="publishing/art books","publishing",N1731="publishing/fiction","publishing",N1731="publishing/translations","publishing",N1731="music/pop","music",N1731="music/classical music","music",N1731="publishing/nonfiction","publishing",N1731="publishing/radio &amp; podcasts","publishing",N1731="music/world music","music",N1731="music/metal","music",N1731="music/jazz","music","TRUE","FALSE")</f>
        <v>music</v>
      </c>
      <c r="R1731" t="str" cm="1">
        <f t="array" ref="R1731">_xlfn.IFS(N1731="food/small batch","small batch",N1731="food/restaurants","retaurants",N1731="food/food trucks","food trucks",N1731="theater/spaces","spaces",N1731="theater/musical","musical",N1731="theater/plays","plays",N1731="technology/web","web",N1731="technology/space exploration","space exploration",N1731="technology/makerspaces","makerspaces",N1731="technology/hardware","hardware",N1731="technology/gadgets","gadgets",N1731="technology/wearables","wearables",N1731="film &amp; video/television","television",N1731="film &amp; video/animation","animation",N1731="film &amp; video/science fiction","science fiction",N1731="film &amp; video/documentary","documentary",N1731="film &amp; video/drama","drama",N1731="film &amp; video/shorts","shorts",N1731="games/video games","video games",N1731="games/tabletop games","tabletop games",N1731="games/mobile games","mobile games",N1731="journalism/audio","audio",N1731="photography/people","people",N1731="photography/photobooks","photobooks",N1731="photography/places","places",N1731="photography/nature","nature",N1731="music/electronic music","electronic music",N1731="music/rock","rock",N1731="music/indie rock","indie rock",N1731="music/faith","faith",N1731="publishing/children's books","children's books",N1731="publishing/art books","art books",N1731="publishing/fiction","fiction",N1731="publishing/translations","translations",N1731="music/pop","pop",N1731="music/classical music","classical music",N1731="publishing/nonfiction","nonfiction",N1731="publishing/radio &amp; podcasts","radio &amp; podcasts",N1731="music/world music","world music",N1731="music/metal","metal",N1731="music/jazz","jazz","TRUE","FALSE")</f>
        <v>faith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08"/>
        <v>0</v>
      </c>
      <c r="P1732" s="24" t="e">
        <f t="shared" si="109"/>
        <v>#DIV/0!</v>
      </c>
      <c r="Q1732" t="str" cm="1">
        <f t="array" ref="Q1732">_xlfn.IFS(N1732="food/small batch","food",N1732="food/restaurants","food",N1732="food/food trucks","food",N1732="theater/spaces","theater",N1732="theater/musical","theater",N1732="theater/plays","theater",N1732="technology/web","technology",N1732="technology/space exploration","technology",N1732="technology/makerspaces","technology",N1732="technology/hardware","technology",N1732="technology/gadgets","technology",N1732="technology/wearables","technology",N1732="film &amp; video/television","film &amp; video",N1732="film &amp; video/animation","film &amp; video",N1732="film &amp; video/science fiction","film &amp; video",N1732="film &amp; video/documentary","film &amp; video",N1732="film &amp; video/drama","film &amp; video",N1732="film &amp; video/shorts","film &amp; video",N1732="games/video games","games",N1732="games/tabletop games","games",N1732="games/mobile games","games",N1732="journalism/audio","journalism",N1732="photography/people","photography",N1732="photography/photobooks","photography",N1732="photography/places","photography",N1732="photography/nature","photography",N1732="music/electronic music","music",N1732="music/rock","music",N1732="music/indie rock","music",N1732="music/faith","music",N1732="publishing/children's books","publishing",N1732="publishing/art books","publishing",N1732="publishing/fiction","publishing",N1732="publishing/translations","publishing",N1732="music/pop","music",N1732="music/classical music","music",N1732="publishing/nonfiction","publishing",N1732="publishing/radio &amp; podcasts","publishing",N1732="music/world music","music",N1732="music/metal","music",N1732="music/jazz","music","TRUE","FALSE")</f>
        <v>music</v>
      </c>
      <c r="R1732" t="str" cm="1">
        <f t="array" ref="R1732">_xlfn.IFS(N1732="food/small batch","small batch",N1732="food/restaurants","retaurants",N1732="food/food trucks","food trucks",N1732="theater/spaces","spaces",N1732="theater/musical","musical",N1732="theater/plays","plays",N1732="technology/web","web",N1732="technology/space exploration","space exploration",N1732="technology/makerspaces","makerspaces",N1732="technology/hardware","hardware",N1732="technology/gadgets","gadgets",N1732="technology/wearables","wearables",N1732="film &amp; video/television","television",N1732="film &amp; video/animation","animation",N1732="film &amp; video/science fiction","science fiction",N1732="film &amp; video/documentary","documentary",N1732="film &amp; video/drama","drama",N1732="film &amp; video/shorts","shorts",N1732="games/video games","video games",N1732="games/tabletop games","tabletop games",N1732="games/mobile games","mobile games",N1732="journalism/audio","audio",N1732="photography/people","people",N1732="photography/photobooks","photobooks",N1732="photography/places","places",N1732="photography/nature","nature",N1732="music/electronic music","electronic music",N1732="music/rock","rock",N1732="music/indie rock","indie rock",N1732="music/faith","faith",N1732="publishing/children's books","children's books",N1732="publishing/art books","art books",N1732="publishing/fiction","fiction",N1732="publishing/translations","translations",N1732="music/pop","pop",N1732="music/classical music","classical music",N1732="publishing/nonfiction","nonfiction",N1732="publishing/radio &amp; podcasts","radio &amp; podcasts",N1732="music/world music","world music",N1732="music/metal","metal",N1732="music/jazz","jazz","TRUE","FALSE")</f>
        <v>faith</v>
      </c>
      <c r="S1732" s="5">
        <f t="shared" si="110"/>
        <v>42272.087766203709</v>
      </c>
      <c r="T1732" s="5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si="108"/>
        <v>0</v>
      </c>
      <c r="P1733" s="24" t="e">
        <f t="shared" si="109"/>
        <v>#DIV/0!</v>
      </c>
      <c r="Q1733" t="str" cm="1">
        <f t="array" ref="Q1733">_xlfn.IFS(N1733="food/small batch","food",N1733="food/restaurants","food",N1733="food/food trucks","food",N1733="theater/spaces","theater",N1733="theater/musical","theater",N1733="theater/plays","theater",N1733="technology/web","technology",N1733="technology/space exploration","technology",N1733="technology/makerspaces","technology",N1733="technology/hardware","technology",N1733="technology/gadgets","technology",N1733="technology/wearables","technology",N1733="film &amp; video/television","film &amp; video",N1733="film &amp; video/animation","film &amp; video",N1733="film &amp; video/science fiction","film &amp; video",N1733="film &amp; video/documentary","film &amp; video",N1733="film &amp; video/drama","film &amp; video",N1733="film &amp; video/shorts","film &amp; video",N1733="games/video games","games",N1733="games/tabletop games","games",N1733="games/mobile games","games",N1733="journalism/audio","journalism",N1733="photography/people","photography",N1733="photography/photobooks","photography",N1733="photography/places","photography",N1733="photography/nature","photography",N1733="music/electronic music","music",N1733="music/rock","music",N1733="music/indie rock","music",N1733="music/faith","music",N1733="publishing/children's books","publishing",N1733="publishing/art books","publishing",N1733="publishing/fiction","publishing",N1733="publishing/translations","publishing",N1733="music/pop","music",N1733="music/classical music","music",N1733="publishing/nonfiction","publishing",N1733="publishing/radio &amp; podcasts","publishing",N1733="music/world music","music",N1733="music/metal","music",N1733="music/jazz","music","TRUE","FALSE")</f>
        <v>music</v>
      </c>
      <c r="R1733" t="str" cm="1">
        <f t="array" ref="R1733">_xlfn.IFS(N1733="food/small batch","small batch",N1733="food/restaurants","retaurants",N1733="food/food trucks","food trucks",N1733="theater/spaces","spaces",N1733="theater/musical","musical",N1733="theater/plays","plays",N1733="technology/web","web",N1733="technology/space exploration","space exploration",N1733="technology/makerspaces","makerspaces",N1733="technology/hardware","hardware",N1733="technology/gadgets","gadgets",N1733="technology/wearables","wearables",N1733="film &amp; video/television","television",N1733="film &amp; video/animation","animation",N1733="film &amp; video/science fiction","science fiction",N1733="film &amp; video/documentary","documentary",N1733="film &amp; video/drama","drama",N1733="film &amp; video/shorts","shorts",N1733="games/video games","video games",N1733="games/tabletop games","tabletop games",N1733="games/mobile games","mobile games",N1733="journalism/audio","audio",N1733="photography/people","people",N1733="photography/photobooks","photobooks",N1733="photography/places","places",N1733="photography/nature","nature",N1733="music/electronic music","electronic music",N1733="music/rock","rock",N1733="music/indie rock","indie rock",N1733="music/faith","faith",N1733="publishing/children's books","children's books",N1733="publishing/art books","art books",N1733="publishing/fiction","fiction",N1733="publishing/translations","translations",N1733="music/pop","pop",N1733="music/classical music","classical music",N1733="publishing/nonfiction","nonfiction",N1733="publishing/radio &amp; podcasts","radio &amp; podcasts",N1733="music/world music","world music",N1733="music/metal","metal",N1733="music/jazz","jazz","TRUE","FALSE")</f>
        <v>faith</v>
      </c>
      <c r="S1733" s="5">
        <f t="shared" si="110"/>
        <v>42152.906851851847</v>
      </c>
      <c r="T1733" s="5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08"/>
        <v>0</v>
      </c>
      <c r="P1734" s="24" t="e">
        <f t="shared" si="109"/>
        <v>#DIV/0!</v>
      </c>
      <c r="Q1734" t="str" cm="1">
        <f t="array" ref="Q1734">_xlfn.IFS(N1734="food/small batch","food",N1734="food/restaurants","food",N1734="food/food trucks","food",N1734="theater/spaces","theater",N1734="theater/musical","theater",N1734="theater/plays","theater",N1734="technology/web","technology",N1734="technology/space exploration","technology",N1734="technology/makerspaces","technology",N1734="technology/hardware","technology",N1734="technology/gadgets","technology",N1734="technology/wearables","technology",N1734="film &amp; video/television","film &amp; video",N1734="film &amp; video/animation","film &amp; video",N1734="film &amp; video/science fiction","film &amp; video",N1734="film &amp; video/documentary","film &amp; video",N1734="film &amp; video/drama","film &amp; video",N1734="film &amp; video/shorts","film &amp; video",N1734="games/video games","games",N1734="games/tabletop games","games",N1734="games/mobile games","games",N1734="journalism/audio","journalism",N1734="photography/people","photography",N1734="photography/photobooks","photography",N1734="photography/places","photography",N1734="photography/nature","photography",N1734="music/electronic music","music",N1734="music/rock","music",N1734="music/indie rock","music",N1734="music/faith","music",N1734="publishing/children's books","publishing",N1734="publishing/art books","publishing",N1734="publishing/fiction","publishing",N1734="publishing/translations","publishing",N1734="music/pop","music",N1734="music/classical music","music",N1734="publishing/nonfiction","publishing",N1734="publishing/radio &amp; podcasts","publishing",N1734="music/world music","music",N1734="music/metal","music",N1734="music/jazz","music","TRUE","FALSE")</f>
        <v>music</v>
      </c>
      <c r="R1734" t="str" cm="1">
        <f t="array" ref="R1734">_xlfn.IFS(N1734="food/small batch","small batch",N1734="food/restaurants","retaurants",N1734="food/food trucks","food trucks",N1734="theater/spaces","spaces",N1734="theater/musical","musical",N1734="theater/plays","plays",N1734="technology/web","web",N1734="technology/space exploration","space exploration",N1734="technology/makerspaces","makerspaces",N1734="technology/hardware","hardware",N1734="technology/gadgets","gadgets",N1734="technology/wearables","wearables",N1734="film &amp; video/television","television",N1734="film &amp; video/animation","animation",N1734="film &amp; video/science fiction","science fiction",N1734="film &amp; video/documentary","documentary",N1734="film &amp; video/drama","drama",N1734="film &amp; video/shorts","shorts",N1734="games/video games","video games",N1734="games/tabletop games","tabletop games",N1734="games/mobile games","mobile games",N1734="journalism/audio","audio",N1734="photography/people","people",N1734="photography/photobooks","photobooks",N1734="photography/places","places",N1734="photography/nature","nature",N1734="music/electronic music","electronic music",N1734="music/rock","rock",N1734="music/indie rock","indie rock",N1734="music/faith","faith",N1734="publishing/children's books","children's books",N1734="publishing/art books","art books",N1734="publishing/fiction","fiction",N1734="publishing/translations","translations",N1734="music/pop","pop",N1734="music/classical music","classical music",N1734="publishing/nonfiction","nonfiction",N1734="publishing/radio &amp; podcasts","radio &amp; podcasts",N1734="music/world music","world music",N1734="music/metal","metal",N1734="music/jazz","jazz","TRUE","FALSE")</f>
        <v>faith</v>
      </c>
      <c r="S1734" s="5">
        <f t="shared" si="110"/>
        <v>42325.683807870373</v>
      </c>
      <c r="T1734" s="5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08"/>
        <v>0</v>
      </c>
      <c r="P1735" s="24" t="e">
        <f t="shared" si="109"/>
        <v>#DIV/0!</v>
      </c>
      <c r="Q1735" t="str" cm="1">
        <f t="array" ref="Q1735">_xlfn.IFS(N1735="food/small batch","food",N1735="food/restaurants","food",N1735="food/food trucks","food",N1735="theater/spaces","theater",N1735="theater/musical","theater",N1735="theater/plays","theater",N1735="technology/web","technology",N1735="technology/space exploration","technology",N1735="technology/makerspaces","technology",N1735="technology/hardware","technology",N1735="technology/gadgets","technology",N1735="technology/wearables","technology",N1735="film &amp; video/television","film &amp; video",N1735="film &amp; video/animation","film &amp; video",N1735="film &amp; video/science fiction","film &amp; video",N1735="film &amp; video/documentary","film &amp; video",N1735="film &amp; video/drama","film &amp; video",N1735="film &amp; video/shorts","film &amp; video",N1735="games/video games","games",N1735="games/tabletop games","games",N1735="games/mobile games","games",N1735="journalism/audio","journalism",N1735="photography/people","photography",N1735="photography/photobooks","photography",N1735="photography/places","photography",N1735="photography/nature","photography",N1735="music/electronic music","music",N1735="music/rock","music",N1735="music/indie rock","music",N1735="music/faith","music",N1735="publishing/children's books","publishing",N1735="publishing/art books","publishing",N1735="publishing/fiction","publishing",N1735="publishing/translations","publishing",N1735="music/pop","music",N1735="music/classical music","music",N1735="publishing/nonfiction","publishing",N1735="publishing/radio &amp; podcasts","publishing",N1735="music/world music","music",N1735="music/metal","music",N1735="music/jazz","music","TRUE","FALSE")</f>
        <v>music</v>
      </c>
      <c r="R1735" t="str" cm="1">
        <f t="array" ref="R1735">_xlfn.IFS(N1735="food/small batch","small batch",N1735="food/restaurants","retaurants",N1735="food/food trucks","food trucks",N1735="theater/spaces","spaces",N1735="theater/musical","musical",N1735="theater/plays","plays",N1735="technology/web","web",N1735="technology/space exploration","space exploration",N1735="technology/makerspaces","makerspaces",N1735="technology/hardware","hardware",N1735="technology/gadgets","gadgets",N1735="technology/wearables","wearables",N1735="film &amp; video/television","television",N1735="film &amp; video/animation","animation",N1735="film &amp; video/science fiction","science fiction",N1735="film &amp; video/documentary","documentary",N1735="film &amp; video/drama","drama",N1735="film &amp; video/shorts","shorts",N1735="games/video games","video games",N1735="games/tabletop games","tabletop games",N1735="games/mobile games","mobile games",N1735="journalism/audio","audio",N1735="photography/people","people",N1735="photography/photobooks","photobooks",N1735="photography/places","places",N1735="photography/nature","nature",N1735="music/electronic music","electronic music",N1735="music/rock","rock",N1735="music/indie rock","indie rock",N1735="music/faith","faith",N1735="publishing/children's books","children's books",N1735="publishing/art books","art books",N1735="publishing/fiction","fiction",N1735="publishing/translations","translations",N1735="music/pop","pop",N1735="music/classical music","classical music",N1735="publishing/nonfiction","nonfiction",N1735="publishing/radio &amp; podcasts","radio &amp; podcasts",N1735="music/world music","world music",N1735="music/metal","metal",N1735="music/jazz","jazz","TRUE","FALSE")</f>
        <v>faith</v>
      </c>
      <c r="S1735" s="5">
        <f t="shared" si="110"/>
        <v>42614.675625000003</v>
      </c>
      <c r="T1735" s="5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08"/>
        <v>2.2222222222222223E-2</v>
      </c>
      <c r="P1736" s="24">
        <f t="shared" si="109"/>
        <v>1</v>
      </c>
      <c r="Q1736" t="str" cm="1">
        <f t="array" ref="Q1736">_xlfn.IFS(N1736="food/small batch","food",N1736="food/restaurants","food",N1736="food/food trucks","food",N1736="theater/spaces","theater",N1736="theater/musical","theater",N1736="theater/plays","theater",N1736="technology/web","technology",N1736="technology/space exploration","technology",N1736="technology/makerspaces","technology",N1736="technology/hardware","technology",N1736="technology/gadgets","technology",N1736="technology/wearables","technology",N1736="film &amp; video/television","film &amp; video",N1736="film &amp; video/animation","film &amp; video",N1736="film &amp; video/science fiction","film &amp; video",N1736="film &amp; video/documentary","film &amp; video",N1736="film &amp; video/drama","film &amp; video",N1736="film &amp; video/shorts","film &amp; video",N1736="games/video games","games",N1736="games/tabletop games","games",N1736="games/mobile games","games",N1736="journalism/audio","journalism",N1736="photography/people","photography",N1736="photography/photobooks","photography",N1736="photography/places","photography",N1736="photography/nature","photography",N1736="music/electronic music","music",N1736="music/rock","music",N1736="music/indie rock","music",N1736="music/faith","music",N1736="publishing/children's books","publishing",N1736="publishing/art books","publishing",N1736="publishing/fiction","publishing",N1736="publishing/translations","publishing",N1736="music/pop","music",N1736="music/classical music","music",N1736="publishing/nonfiction","publishing",N1736="publishing/radio &amp; podcasts","publishing",N1736="music/world music","music",N1736="music/metal","music",N1736="music/jazz","music","TRUE","FALSE")</f>
        <v>music</v>
      </c>
      <c r="R1736" t="str" cm="1">
        <f t="array" ref="R1736">_xlfn.IFS(N1736="food/small batch","small batch",N1736="food/restaurants","retaurants",N1736="food/food trucks","food trucks",N1736="theater/spaces","spaces",N1736="theater/musical","musical",N1736="theater/plays","plays",N1736="technology/web","web",N1736="technology/space exploration","space exploration",N1736="technology/makerspaces","makerspaces",N1736="technology/hardware","hardware",N1736="technology/gadgets","gadgets",N1736="technology/wearables","wearables",N1736="film &amp; video/television","television",N1736="film &amp; video/animation","animation",N1736="film &amp; video/science fiction","science fiction",N1736="film &amp; video/documentary","documentary",N1736="film &amp; video/drama","drama",N1736="film &amp; video/shorts","shorts",N1736="games/video games","video games",N1736="games/tabletop games","tabletop games",N1736="games/mobile games","mobile games",N1736="journalism/audio","audio",N1736="photography/people","people",N1736="photography/photobooks","photobooks",N1736="photography/places","places",N1736="photography/nature","nature",N1736="music/electronic music","electronic music",N1736="music/rock","rock",N1736="music/indie rock","indie rock",N1736="music/faith","faith",N1736="publishing/children's books","children's books",N1736="publishing/art books","art books",N1736="publishing/fiction","fiction",N1736="publishing/translations","translations",N1736="music/pop","pop",N1736="music/classical music","classical music",N1736="publishing/nonfiction","nonfiction",N1736="publishing/radio &amp; podcasts","radio &amp; podcasts",N1736="music/world music","world music",N1736="music/metal","metal",N1736="music/jazz","jazz","TRUE","FALSE")</f>
        <v>faith</v>
      </c>
      <c r="S1736" s="5">
        <f t="shared" si="110"/>
        <v>42102.036527777775</v>
      </c>
      <c r="T1736" s="5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08"/>
        <v>11</v>
      </c>
      <c r="P1737" s="24">
        <f t="shared" si="109"/>
        <v>55</v>
      </c>
      <c r="Q1737" t="str" cm="1">
        <f t="array" ref="Q1737">_xlfn.IFS(N1737="food/small batch","food",N1737="food/restaurants","food",N1737="food/food trucks","food",N1737="theater/spaces","theater",N1737="theater/musical","theater",N1737="theater/plays","theater",N1737="technology/web","technology",N1737="technology/space exploration","technology",N1737="technology/makerspaces","technology",N1737="technology/hardware","technology",N1737="technology/gadgets","technology",N1737="technology/wearables","technology",N1737="film &amp; video/television","film &amp; video",N1737="film &amp; video/animation","film &amp; video",N1737="film &amp; video/science fiction","film &amp; video",N1737="film &amp; video/documentary","film &amp; video",N1737="film &amp; video/drama","film &amp; video",N1737="film &amp; video/shorts","film &amp; video",N1737="games/video games","games",N1737="games/tabletop games","games",N1737="games/mobile games","games",N1737="journalism/audio","journalism",N1737="photography/people","photography",N1737="photography/photobooks","photography",N1737="photography/places","photography",N1737="photography/nature","photography",N1737="music/electronic music","music",N1737="music/rock","music",N1737="music/indie rock","music",N1737="music/faith","music",N1737="publishing/children's books","publishing",N1737="publishing/art books","publishing",N1737="publishing/fiction","publishing",N1737="publishing/translations","publishing",N1737="music/pop","music",N1737="music/classical music","music",N1737="publishing/nonfiction","publishing",N1737="publishing/radio &amp; podcasts","publishing",N1737="music/world music","music",N1737="music/metal","music",N1737="music/jazz","music","TRUE","FALSE")</f>
        <v>music</v>
      </c>
      <c r="R1737" t="str" cm="1">
        <f t="array" ref="R1737">_xlfn.IFS(N1737="food/small batch","small batch",N1737="food/restaurants","retaurants",N1737="food/food trucks","food trucks",N1737="theater/spaces","spaces",N1737="theater/musical","musical",N1737="theater/plays","plays",N1737="technology/web","web",N1737="technology/space exploration","space exploration",N1737="technology/makerspaces","makerspaces",N1737="technology/hardware","hardware",N1737="technology/gadgets","gadgets",N1737="technology/wearables","wearables",N1737="film &amp; video/television","television",N1737="film &amp; video/animation","animation",N1737="film &amp; video/science fiction","science fiction",N1737="film &amp; video/documentary","documentary",N1737="film &amp; video/drama","drama",N1737="film &amp; video/shorts","shorts",N1737="games/video games","video games",N1737="games/tabletop games","tabletop games",N1737="games/mobile games","mobile games",N1737="journalism/audio","audio",N1737="photography/people","people",N1737="photography/photobooks","photobooks",N1737="photography/places","places",N1737="photography/nature","nature",N1737="music/electronic music","electronic music",N1737="music/rock","rock",N1737="music/indie rock","indie rock",N1737="music/faith","faith",N1737="publishing/children's books","children's books",N1737="publishing/art books","art books",N1737="publishing/fiction","fiction",N1737="publishing/translations","translations",N1737="music/pop","pop",N1737="music/classical music","classical music",N1737="publishing/nonfiction","nonfiction",N1737="publishing/radio &amp; podcasts","radio &amp; podcasts",N1737="music/world music","world music",N1737="music/metal","metal",N1737="music/jazz","jazz","TRUE","FALSE")</f>
        <v>faith</v>
      </c>
      <c r="S1737" s="5">
        <f t="shared" si="110"/>
        <v>42559.814178240747</v>
      </c>
      <c r="T1737" s="5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08"/>
        <v>0.73333333333333328</v>
      </c>
      <c r="P1738" s="24">
        <f t="shared" si="109"/>
        <v>22</v>
      </c>
      <c r="Q1738" t="str" cm="1">
        <f t="array" ref="Q1738">_xlfn.IFS(N1738="food/small batch","food",N1738="food/restaurants","food",N1738="food/food trucks","food",N1738="theater/spaces","theater",N1738="theater/musical","theater",N1738="theater/plays","theater",N1738="technology/web","technology",N1738="technology/space exploration","technology",N1738="technology/makerspaces","technology",N1738="technology/hardware","technology",N1738="technology/gadgets","technology",N1738="technology/wearables","technology",N1738="film &amp; video/television","film &amp; video",N1738="film &amp; video/animation","film &amp; video",N1738="film &amp; video/science fiction","film &amp; video",N1738="film &amp; video/documentary","film &amp; video",N1738="film &amp; video/drama","film &amp; video",N1738="film &amp; video/shorts","film &amp; video",N1738="games/video games","games",N1738="games/tabletop games","games",N1738="games/mobile games","games",N1738="journalism/audio","journalism",N1738="photography/people","photography",N1738="photography/photobooks","photography",N1738="photography/places","photography",N1738="photography/nature","photography",N1738="music/electronic music","music",N1738="music/rock","music",N1738="music/indie rock","music",N1738="music/faith","music",N1738="publishing/children's books","publishing",N1738="publishing/art books","publishing",N1738="publishing/fiction","publishing",N1738="publishing/translations","publishing",N1738="music/pop","music",N1738="music/classical music","music",N1738="publishing/nonfiction","publishing",N1738="publishing/radio &amp; podcasts","publishing",N1738="music/world music","music",N1738="music/metal","music",N1738="music/jazz","music","TRUE","FALSE")</f>
        <v>music</v>
      </c>
      <c r="R1738" t="str" cm="1">
        <f t="array" ref="R1738">_xlfn.IFS(N1738="food/small batch","small batch",N1738="food/restaurants","retaurants",N1738="food/food trucks","food trucks",N1738="theater/spaces","spaces",N1738="theater/musical","musical",N1738="theater/plays","plays",N1738="technology/web","web",N1738="technology/space exploration","space exploration",N1738="technology/makerspaces","makerspaces",N1738="technology/hardware","hardware",N1738="technology/gadgets","gadgets",N1738="technology/wearables","wearables",N1738="film &amp; video/television","television",N1738="film &amp; video/animation","animation",N1738="film &amp; video/science fiction","science fiction",N1738="film &amp; video/documentary","documentary",N1738="film &amp; video/drama","drama",N1738="film &amp; video/shorts","shorts",N1738="games/video games","video games",N1738="games/tabletop games","tabletop games",N1738="games/mobile games","mobile games",N1738="journalism/audio","audio",N1738="photography/people","people",N1738="photography/photobooks","photobooks",N1738="photography/places","places",N1738="photography/nature","nature",N1738="music/electronic music","electronic music",N1738="music/rock","rock",N1738="music/indie rock","indie rock",N1738="music/faith","faith",N1738="publishing/children's books","children's books",N1738="publishing/art books","art books",N1738="publishing/fiction","fiction",N1738="publishing/translations","translations",N1738="music/pop","pop",N1738="music/classical music","classical music",N1738="publishing/nonfiction","nonfiction",N1738="publishing/radio &amp; podcasts","radio &amp; podcasts",N1738="music/world music","world music",N1738="music/metal","metal",N1738="music/jazz","jazz","TRUE","FALSE")</f>
        <v>faith</v>
      </c>
      <c r="S1738" s="5">
        <f t="shared" si="110"/>
        <v>42286.861493055556</v>
      </c>
      <c r="T1738" s="5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08"/>
        <v>21.25</v>
      </c>
      <c r="P1739" s="24">
        <f t="shared" si="109"/>
        <v>56.666666666666664</v>
      </c>
      <c r="Q1739" t="str" cm="1">
        <f t="array" ref="Q1739">_xlfn.IFS(N1739="food/small batch","food",N1739="food/restaurants","food",N1739="food/food trucks","food",N1739="theater/spaces","theater",N1739="theater/musical","theater",N1739="theater/plays","theater",N1739="technology/web","technology",N1739="technology/space exploration","technology",N1739="technology/makerspaces","technology",N1739="technology/hardware","technology",N1739="technology/gadgets","technology",N1739="technology/wearables","technology",N1739="film &amp; video/television","film &amp; video",N1739="film &amp; video/animation","film &amp; video",N1739="film &amp; video/science fiction","film &amp; video",N1739="film &amp; video/documentary","film &amp; video",N1739="film &amp; video/drama","film &amp; video",N1739="film &amp; video/shorts","film &amp; video",N1739="games/video games","games",N1739="games/tabletop games","games",N1739="games/mobile games","games",N1739="journalism/audio","journalism",N1739="photography/people","photography",N1739="photography/photobooks","photography",N1739="photography/places","photography",N1739="photography/nature","photography",N1739="music/electronic music","music",N1739="music/rock","music",N1739="music/indie rock","music",N1739="music/faith","music",N1739="publishing/children's books","publishing",N1739="publishing/art books","publishing",N1739="publishing/fiction","publishing",N1739="publishing/translations","publishing",N1739="music/pop","music",N1739="music/classical music","music",N1739="publishing/nonfiction","publishing",N1739="publishing/radio &amp; podcasts","publishing",N1739="music/world music","music",N1739="music/metal","music",N1739="music/jazz","music","TRUE","FALSE")</f>
        <v>music</v>
      </c>
      <c r="R1739" t="str" cm="1">
        <f t="array" ref="R1739">_xlfn.IFS(N1739="food/small batch","small batch",N1739="food/restaurants","retaurants",N1739="food/food trucks","food trucks",N1739="theater/spaces","spaces",N1739="theater/musical","musical",N1739="theater/plays","plays",N1739="technology/web","web",N1739="technology/space exploration","space exploration",N1739="technology/makerspaces","makerspaces",N1739="technology/hardware","hardware",N1739="technology/gadgets","gadgets",N1739="technology/wearables","wearables",N1739="film &amp; video/television","television",N1739="film &amp; video/animation","animation",N1739="film &amp; video/science fiction","science fiction",N1739="film &amp; video/documentary","documentary",N1739="film &amp; video/drama","drama",N1739="film &amp; video/shorts","shorts",N1739="games/video games","video games",N1739="games/tabletop games","tabletop games",N1739="games/mobile games","mobile games",N1739="journalism/audio","audio",N1739="photography/people","people",N1739="photography/photobooks","photobooks",N1739="photography/places","places",N1739="photography/nature","nature",N1739="music/electronic music","electronic music",N1739="music/rock","rock",N1739="music/indie rock","indie rock",N1739="music/faith","faith",N1739="publishing/children's books","children's books",N1739="publishing/art books","art books",N1739="publishing/fiction","fiction",N1739="publishing/translations","translations",N1739="music/pop","pop",N1739="music/classical music","classical music",N1739="publishing/nonfiction","nonfiction",N1739="publishing/radio &amp; podcasts","radio &amp; podcasts",N1739="music/world music","world music",N1739="music/metal","metal",N1739="music/jazz","jazz","TRUE","FALSE")</f>
        <v>faith</v>
      </c>
      <c r="S1739" s="5">
        <f t="shared" si="110"/>
        <v>42175.948981481488</v>
      </c>
      <c r="T1739" s="5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08"/>
        <v>0.4</v>
      </c>
      <c r="P1740" s="24">
        <f t="shared" si="109"/>
        <v>20</v>
      </c>
      <c r="Q1740" t="str" cm="1">
        <f t="array" ref="Q1740">_xlfn.IFS(N1740="food/small batch","food",N1740="food/restaurants","food",N1740="food/food trucks","food",N1740="theater/spaces","theater",N1740="theater/musical","theater",N1740="theater/plays","theater",N1740="technology/web","technology",N1740="technology/space exploration","technology",N1740="technology/makerspaces","technology",N1740="technology/hardware","technology",N1740="technology/gadgets","technology",N1740="technology/wearables","technology",N1740="film &amp; video/television","film &amp; video",N1740="film &amp; video/animation","film &amp; video",N1740="film &amp; video/science fiction","film &amp; video",N1740="film &amp; video/documentary","film &amp; video",N1740="film &amp; video/drama","film &amp; video",N1740="film &amp; video/shorts","film &amp; video",N1740="games/video games","games",N1740="games/tabletop games","games",N1740="games/mobile games","games",N1740="journalism/audio","journalism",N1740="photography/people","photography",N1740="photography/photobooks","photography",N1740="photography/places","photography",N1740="photography/nature","photography",N1740="music/electronic music","music",N1740="music/rock","music",N1740="music/indie rock","music",N1740="music/faith","music",N1740="publishing/children's books","publishing",N1740="publishing/art books","publishing",N1740="publishing/fiction","publishing",N1740="publishing/translations","publishing",N1740="music/pop","music",N1740="music/classical music","music",N1740="publishing/nonfiction","publishing",N1740="publishing/radio &amp; podcasts","publishing",N1740="music/world music","music",N1740="music/metal","music",N1740="music/jazz","music","TRUE","FALSE")</f>
        <v>music</v>
      </c>
      <c r="R1740" t="str" cm="1">
        <f t="array" ref="R1740">_xlfn.IFS(N1740="food/small batch","small batch",N1740="food/restaurants","retaurants",N1740="food/food trucks","food trucks",N1740="theater/spaces","spaces",N1740="theater/musical","musical",N1740="theater/plays","plays",N1740="technology/web","web",N1740="technology/space exploration","space exploration",N1740="technology/makerspaces","makerspaces",N1740="technology/hardware","hardware",N1740="technology/gadgets","gadgets",N1740="technology/wearables","wearables",N1740="film &amp; video/television","television",N1740="film &amp; video/animation","animation",N1740="film &amp; video/science fiction","science fiction",N1740="film &amp; video/documentary","documentary",N1740="film &amp; video/drama","drama",N1740="film &amp; video/shorts","shorts",N1740="games/video games","video games",N1740="games/tabletop games","tabletop games",N1740="games/mobile games","mobile games",N1740="journalism/audio","audio",N1740="photography/people","people",N1740="photography/photobooks","photobooks",N1740="photography/places","places",N1740="photography/nature","nature",N1740="music/electronic music","electronic music",N1740="music/rock","rock",N1740="music/indie rock","indie rock",N1740="music/faith","faith",N1740="publishing/children's books","children's books",N1740="publishing/art books","art books",N1740="publishing/fiction","fiction",N1740="publishing/translations","translations",N1740="music/pop","pop",N1740="music/classical music","classical music",N1740="publishing/nonfiction","nonfiction",N1740="publishing/radio &amp; podcasts","radio &amp; podcasts",N1740="music/world music","world music",N1740="music/metal","metal",N1740="music/jazz","jazz","TRUE","FALSE")</f>
        <v>faith</v>
      </c>
      <c r="S1740" s="5">
        <f t="shared" si="110"/>
        <v>41884.874328703707</v>
      </c>
      <c r="T1740" s="5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08"/>
        <v>0.1</v>
      </c>
      <c r="P1741" s="24">
        <f t="shared" si="109"/>
        <v>1</v>
      </c>
      <c r="Q1741" t="str" cm="1">
        <f t="array" ref="Q1741">_xlfn.IFS(N1741="food/small batch","food",N1741="food/restaurants","food",N1741="food/food trucks","food",N1741="theater/spaces","theater",N1741="theater/musical","theater",N1741="theater/plays","theater",N1741="technology/web","technology",N1741="technology/space exploration","technology",N1741="technology/makerspaces","technology",N1741="technology/hardware","technology",N1741="technology/gadgets","technology",N1741="technology/wearables","technology",N1741="film &amp; video/television","film &amp; video",N1741="film &amp; video/animation","film &amp; video",N1741="film &amp; video/science fiction","film &amp; video",N1741="film &amp; video/documentary","film &amp; video",N1741="film &amp; video/drama","film &amp; video",N1741="film &amp; video/shorts","film &amp; video",N1741="games/video games","games",N1741="games/tabletop games","games",N1741="games/mobile games","games",N1741="journalism/audio","journalism",N1741="photography/people","photography",N1741="photography/photobooks","photography",N1741="photography/places","photography",N1741="photography/nature","photography",N1741="music/electronic music","music",N1741="music/rock","music",N1741="music/indie rock","music",N1741="music/faith","music",N1741="publishing/children's books","publishing",N1741="publishing/art books","publishing",N1741="publishing/fiction","publishing",N1741="publishing/translations","publishing",N1741="music/pop","music",N1741="music/classical music","music",N1741="publishing/nonfiction","publishing",N1741="publishing/radio &amp; podcasts","publishing",N1741="music/world music","music",N1741="music/metal","music",N1741="music/jazz","music","TRUE","FALSE")</f>
        <v>music</v>
      </c>
      <c r="R1741" t="str" cm="1">
        <f t="array" ref="R1741">_xlfn.IFS(N1741="food/small batch","small batch",N1741="food/restaurants","retaurants",N1741="food/food trucks","food trucks",N1741="theater/spaces","spaces",N1741="theater/musical","musical",N1741="theater/plays","plays",N1741="technology/web","web",N1741="technology/space exploration","space exploration",N1741="technology/makerspaces","makerspaces",N1741="technology/hardware","hardware",N1741="technology/gadgets","gadgets",N1741="technology/wearables","wearables",N1741="film &amp; video/television","television",N1741="film &amp; video/animation","animation",N1741="film &amp; video/science fiction","science fiction",N1741="film &amp; video/documentary","documentary",N1741="film &amp; video/drama","drama",N1741="film &amp; video/shorts","shorts",N1741="games/video games","video games",N1741="games/tabletop games","tabletop games",N1741="games/mobile games","mobile games",N1741="journalism/audio","audio",N1741="photography/people","people",N1741="photography/photobooks","photobooks",N1741="photography/places","places",N1741="photography/nature","nature",N1741="music/electronic music","electronic music",N1741="music/rock","rock",N1741="music/indie rock","indie rock",N1741="music/faith","faith",N1741="publishing/children's books","children's books",N1741="publishing/art books","art books",N1741="publishing/fiction","fiction",N1741="publishing/translations","translations",N1741="music/pop","pop",N1741="music/classical music","classical music",N1741="publishing/nonfiction","nonfiction",N1741="publishing/radio &amp; podcasts","radio &amp; podcasts",N1741="music/world music","world music",N1741="music/metal","metal",N1741="music/jazz","jazz","TRUE","FALSE")</f>
        <v>faith</v>
      </c>
      <c r="S1741" s="5">
        <f t="shared" si="110"/>
        <v>42435.874212962968</v>
      </c>
      <c r="T1741" s="5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08"/>
        <v>0</v>
      </c>
      <c r="P1742" s="24" t="e">
        <f t="shared" si="109"/>
        <v>#DIV/0!</v>
      </c>
      <c r="Q1742" t="str" cm="1">
        <f t="array" ref="Q1742">_xlfn.IFS(N1742="food/small batch","food",N1742="food/restaurants","food",N1742="food/food trucks","food",N1742="theater/spaces","theater",N1742="theater/musical","theater",N1742="theater/plays","theater",N1742="technology/web","technology",N1742="technology/space exploration","technology",N1742="technology/makerspaces","technology",N1742="technology/hardware","technology",N1742="technology/gadgets","technology",N1742="technology/wearables","technology",N1742="film &amp; video/television","film &amp; video",N1742="film &amp; video/animation","film &amp; video",N1742="film &amp; video/science fiction","film &amp; video",N1742="film &amp; video/documentary","film &amp; video",N1742="film &amp; video/drama","film &amp; video",N1742="film &amp; video/shorts","film &amp; video",N1742="games/video games","games",N1742="games/tabletop games","games",N1742="games/mobile games","games",N1742="journalism/audio","journalism",N1742="photography/people","photography",N1742="photography/photobooks","photography",N1742="photography/places","photography",N1742="photography/nature","photography",N1742="music/electronic music","music",N1742="music/rock","music",N1742="music/indie rock","music",N1742="music/faith","music",N1742="publishing/children's books","publishing",N1742="publishing/art books","publishing",N1742="publishing/fiction","publishing",N1742="publishing/translations","publishing",N1742="music/pop","music",N1742="music/classical music","music",N1742="publishing/nonfiction","publishing",N1742="publishing/radio &amp; podcasts","publishing",N1742="music/world music","music",N1742="music/metal","music",N1742="music/jazz","music","TRUE","FALSE")</f>
        <v>music</v>
      </c>
      <c r="R1742" t="str" cm="1">
        <f t="array" ref="R1742">_xlfn.IFS(N1742="food/small batch","small batch",N1742="food/restaurants","retaurants",N1742="food/food trucks","food trucks",N1742="theater/spaces","spaces",N1742="theater/musical","musical",N1742="theater/plays","plays",N1742="technology/web","web",N1742="technology/space exploration","space exploration",N1742="technology/makerspaces","makerspaces",N1742="technology/hardware","hardware",N1742="technology/gadgets","gadgets",N1742="technology/wearables","wearables",N1742="film &amp; video/television","television",N1742="film &amp; video/animation","animation",N1742="film &amp; video/science fiction","science fiction",N1742="film &amp; video/documentary","documentary",N1742="film &amp; video/drama","drama",N1742="film &amp; video/shorts","shorts",N1742="games/video games","video games",N1742="games/tabletop games","tabletop games",N1742="games/mobile games","mobile games",N1742="journalism/audio","audio",N1742="photography/people","people",N1742="photography/photobooks","photobooks",N1742="photography/places","places",N1742="photography/nature","nature",N1742="music/electronic music","electronic music",N1742="music/rock","rock",N1742="music/indie rock","indie rock",N1742="music/faith","faith",N1742="publishing/children's books","children's books",N1742="publishing/art books","art books",N1742="publishing/fiction","fiction",N1742="publishing/translations","translations",N1742="music/pop","pop",N1742="music/classical music","classical music",N1742="publishing/nonfiction","nonfiction",N1742="publishing/radio &amp; podcasts","radio &amp; podcasts",N1742="music/world music","world music",N1742="music/metal","metal",N1742="music/jazz","jazz","TRUE","FALSE")</f>
        <v>faith</v>
      </c>
      <c r="S1742" s="5">
        <f t="shared" si="110"/>
        <v>42171.817384259266</v>
      </c>
      <c r="T1742" s="5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08"/>
        <v>110.83333333333334</v>
      </c>
      <c r="P1743" s="24">
        <f t="shared" si="109"/>
        <v>25.576923076923077</v>
      </c>
      <c r="Q1743" t="str" cm="1">
        <f t="array" ref="Q1743">_xlfn.IFS(N1743="food/small batch","food",N1743="food/restaurants","food",N1743="food/food trucks","food",N1743="theater/spaces","theater",N1743="theater/musical","theater",N1743="theater/plays","theater",N1743="technology/web","technology",N1743="technology/space exploration","technology",N1743="technology/makerspaces","technology",N1743="technology/hardware","technology",N1743="technology/gadgets","technology",N1743="technology/wearables","technology",N1743="film &amp; video/television","film &amp; video",N1743="film &amp; video/animation","film &amp; video",N1743="film &amp; video/science fiction","film &amp; video",N1743="film &amp; video/documentary","film &amp; video",N1743="film &amp; video/drama","film &amp; video",N1743="film &amp; video/shorts","film &amp; video",N1743="games/video games","games",N1743="games/tabletop games","games",N1743="games/mobile games","games",N1743="journalism/audio","journalism",N1743="photography/people","photography",N1743="photography/photobooks","photography",N1743="photography/places","photography",N1743="photography/nature","photography",N1743="music/electronic music","music",N1743="music/rock","music",N1743="music/indie rock","music",N1743="music/faith","music",N1743="publishing/children's books","publishing",N1743="publishing/art books","publishing",N1743="publishing/fiction","publishing",N1743="publishing/translations","publishing",N1743="music/pop","music",N1743="music/classical music","music",N1743="publishing/nonfiction","publishing",N1743="publishing/radio &amp; podcasts","publishing",N1743="music/world music","music",N1743="music/metal","music",N1743="music/jazz","music","TRUE","FALSE")</f>
        <v>photography</v>
      </c>
      <c r="R1743" t="str" cm="1">
        <f t="array" ref="R1743">_xlfn.IFS(N1743="food/small batch","small batch",N1743="food/restaurants","retaurants",N1743="food/food trucks","food trucks",N1743="theater/spaces","spaces",N1743="theater/musical","musical",N1743="theater/plays","plays",N1743="technology/web","web",N1743="technology/space exploration","space exploration",N1743="technology/makerspaces","makerspaces",N1743="technology/hardware","hardware",N1743="technology/gadgets","gadgets",N1743="technology/wearables","wearables",N1743="film &amp; video/television","television",N1743="film &amp; video/animation","animation",N1743="film &amp; video/science fiction","science fiction",N1743="film &amp; video/documentary","documentary",N1743="film &amp; video/drama","drama",N1743="film &amp; video/shorts","shorts",N1743="games/video games","video games",N1743="games/tabletop games","tabletop games",N1743="games/mobile games","mobile games",N1743="journalism/audio","audio",N1743="photography/people","people",N1743="photography/photobooks","photobooks",N1743="photography/places","places",N1743="photography/nature","nature",N1743="music/electronic music","electronic music",N1743="music/rock","rock",N1743="music/indie rock","indie rock",N1743="music/faith","faith",N1743="publishing/children's books","children's books",N1743="publishing/art books","art books",N1743="publishing/fiction","fiction",N1743="publishing/translations","translations",N1743="music/pop","pop",N1743="music/classical music","classical music",N1743="publishing/nonfiction","nonfiction",N1743="publishing/radio &amp; podcasts","radio &amp; podcasts",N1743="music/world music","world music",N1743="music/metal","metal",N1743="music/jazz","jazz","TRUE","FALSE")</f>
        <v>photobooks</v>
      </c>
      <c r="S1743" s="5">
        <f t="shared" si="110"/>
        <v>42120.628136574072</v>
      </c>
      <c r="T1743" s="5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08"/>
        <v>108.74999999999999</v>
      </c>
      <c r="P1744" s="24">
        <f t="shared" si="109"/>
        <v>63.970588235294116</v>
      </c>
      <c r="Q1744" t="str" cm="1">
        <f t="array" ref="Q1744">_xlfn.IFS(N1744="food/small batch","food",N1744="food/restaurants","food",N1744="food/food trucks","food",N1744="theater/spaces","theater",N1744="theater/musical","theater",N1744="theater/plays","theater",N1744="technology/web","technology",N1744="technology/space exploration","technology",N1744="technology/makerspaces","technology",N1744="technology/hardware","technology",N1744="technology/gadgets","technology",N1744="technology/wearables","technology",N1744="film &amp; video/television","film &amp; video",N1744="film &amp; video/animation","film &amp; video",N1744="film &amp; video/science fiction","film &amp; video",N1744="film &amp; video/documentary","film &amp; video",N1744="film &amp; video/drama","film &amp; video",N1744="film &amp; video/shorts","film &amp; video",N1744="games/video games","games",N1744="games/tabletop games","games",N1744="games/mobile games","games",N1744="journalism/audio","journalism",N1744="photography/people","photography",N1744="photography/photobooks","photography",N1744="photography/places","photography",N1744="photography/nature","photography",N1744="music/electronic music","music",N1744="music/rock","music",N1744="music/indie rock","music",N1744="music/faith","music",N1744="publishing/children's books","publishing",N1744="publishing/art books","publishing",N1744="publishing/fiction","publishing",N1744="publishing/translations","publishing",N1744="music/pop","music",N1744="music/classical music","music",N1744="publishing/nonfiction","publishing",N1744="publishing/radio &amp; podcasts","publishing",N1744="music/world music","music",N1744="music/metal","music",N1744="music/jazz","music","TRUE","FALSE")</f>
        <v>photography</v>
      </c>
      <c r="R1744" t="str" cm="1">
        <f t="array" ref="R1744">_xlfn.IFS(N1744="food/small batch","small batch",N1744="food/restaurants","retaurants",N1744="food/food trucks","food trucks",N1744="theater/spaces","spaces",N1744="theater/musical","musical",N1744="theater/plays","plays",N1744="technology/web","web",N1744="technology/space exploration","space exploration",N1744="technology/makerspaces","makerspaces",N1744="technology/hardware","hardware",N1744="technology/gadgets","gadgets",N1744="technology/wearables","wearables",N1744="film &amp; video/television","television",N1744="film &amp; video/animation","animation",N1744="film &amp; video/science fiction","science fiction",N1744="film &amp; video/documentary","documentary",N1744="film &amp; video/drama","drama",N1744="film &amp; video/shorts","shorts",N1744="games/video games","video games",N1744="games/tabletop games","tabletop games",N1744="games/mobile games","mobile games",N1744="journalism/audio","audio",N1744="photography/people","people",N1744="photography/photobooks","photobooks",N1744="photography/places","places",N1744="photography/nature","nature",N1744="music/electronic music","electronic music",N1744="music/rock","rock",N1744="music/indie rock","indie rock",N1744="music/faith","faith",N1744="publishing/children's books","children's books",N1744="publishing/art books","art books",N1744="publishing/fiction","fiction",N1744="publishing/translations","translations",N1744="music/pop","pop",N1744="music/classical music","classical music",N1744="publishing/nonfiction","nonfiction",N1744="publishing/radio &amp; podcasts","radio &amp; podcasts",N1744="music/world music","world music",N1744="music/metal","metal",N1744="music/jazz","jazz","TRUE","FALSE")</f>
        <v>photobooks</v>
      </c>
      <c r="S1744" s="5">
        <f t="shared" si="110"/>
        <v>42710.876967592587</v>
      </c>
      <c r="T1744" s="5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08"/>
        <v>100.41666666666667</v>
      </c>
      <c r="P1745" s="24">
        <f t="shared" si="109"/>
        <v>89.925373134328353</v>
      </c>
      <c r="Q1745" t="str" cm="1">
        <f t="array" ref="Q1745">_xlfn.IFS(N1745="food/small batch","food",N1745="food/restaurants","food",N1745="food/food trucks","food",N1745="theater/spaces","theater",N1745="theater/musical","theater",N1745="theater/plays","theater",N1745="technology/web","technology",N1745="technology/space exploration","technology",N1745="technology/makerspaces","technology",N1745="technology/hardware","technology",N1745="technology/gadgets","technology",N1745="technology/wearables","technology",N1745="film &amp; video/television","film &amp; video",N1745="film &amp; video/animation","film &amp; video",N1745="film &amp; video/science fiction","film &amp; video",N1745="film &amp; video/documentary","film &amp; video",N1745="film &amp; video/drama","film &amp; video",N1745="film &amp; video/shorts","film &amp; video",N1745="games/video games","games",N1745="games/tabletop games","games",N1745="games/mobile games","games",N1745="journalism/audio","journalism",N1745="photography/people","photography",N1745="photography/photobooks","photography",N1745="photography/places","photography",N1745="photography/nature","photography",N1745="music/electronic music","music",N1745="music/rock","music",N1745="music/indie rock","music",N1745="music/faith","music",N1745="publishing/children's books","publishing",N1745="publishing/art books","publishing",N1745="publishing/fiction","publishing",N1745="publishing/translations","publishing",N1745="music/pop","music",N1745="music/classical music","music",N1745="publishing/nonfiction","publishing",N1745="publishing/radio &amp; podcasts","publishing",N1745="music/world music","music",N1745="music/metal","music",N1745="music/jazz","music","TRUE","FALSE")</f>
        <v>photography</v>
      </c>
      <c r="R1745" t="str" cm="1">
        <f t="array" ref="R1745">_xlfn.IFS(N1745="food/small batch","small batch",N1745="food/restaurants","retaurants",N1745="food/food trucks","food trucks",N1745="theater/spaces","spaces",N1745="theater/musical","musical",N1745="theater/plays","plays",N1745="technology/web","web",N1745="technology/space exploration","space exploration",N1745="technology/makerspaces","makerspaces",N1745="technology/hardware","hardware",N1745="technology/gadgets","gadgets",N1745="technology/wearables","wearables",N1745="film &amp; video/television","television",N1745="film &amp; video/animation","animation",N1745="film &amp; video/science fiction","science fiction",N1745="film &amp; video/documentary","documentary",N1745="film &amp; video/drama","drama",N1745="film &amp; video/shorts","shorts",N1745="games/video games","video games",N1745="games/tabletop games","tabletop games",N1745="games/mobile games","mobile games",N1745="journalism/audio","audio",N1745="photography/people","people",N1745="photography/photobooks","photobooks",N1745="photography/places","places",N1745="photography/nature","nature",N1745="music/electronic music","electronic music",N1745="music/rock","rock",N1745="music/indie rock","indie rock",N1745="music/faith","faith",N1745="publishing/children's books","children's books",N1745="publishing/art books","art books",N1745="publishing/fiction","fiction",N1745="publishing/translations","translations",N1745="music/pop","pop",N1745="music/classical music","classical music",N1745="publishing/nonfiction","nonfiction",N1745="publishing/radio &amp; podcasts","radio &amp; podcasts",N1745="music/world music","world music",N1745="music/metal","metal",N1745="music/jazz","jazz","TRUE","FALSE")</f>
        <v>photobooks</v>
      </c>
      <c r="S1745" s="5">
        <f t="shared" si="110"/>
        <v>42586.925636574073</v>
      </c>
      <c r="T1745" s="5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08"/>
        <v>118.45454545454545</v>
      </c>
      <c r="P1746" s="24">
        <f t="shared" si="109"/>
        <v>93.071428571428569</v>
      </c>
      <c r="Q1746" t="str" cm="1">
        <f t="array" ref="Q1746">_xlfn.IFS(N1746="food/small batch","food",N1746="food/restaurants","food",N1746="food/food trucks","food",N1746="theater/spaces","theater",N1746="theater/musical","theater",N1746="theater/plays","theater",N1746="technology/web","technology",N1746="technology/space exploration","technology",N1746="technology/makerspaces","technology",N1746="technology/hardware","technology",N1746="technology/gadgets","technology",N1746="technology/wearables","technology",N1746="film &amp; video/television","film &amp; video",N1746="film &amp; video/animation","film &amp; video",N1746="film &amp; video/science fiction","film &amp; video",N1746="film &amp; video/documentary","film &amp; video",N1746="film &amp; video/drama","film &amp; video",N1746="film &amp; video/shorts","film &amp; video",N1746="games/video games","games",N1746="games/tabletop games","games",N1746="games/mobile games","games",N1746="journalism/audio","journalism",N1746="photography/people","photography",N1746="photography/photobooks","photography",N1746="photography/places","photography",N1746="photography/nature","photography",N1746="music/electronic music","music",N1746="music/rock","music",N1746="music/indie rock","music",N1746="music/faith","music",N1746="publishing/children's books","publishing",N1746="publishing/art books","publishing",N1746="publishing/fiction","publishing",N1746="publishing/translations","publishing",N1746="music/pop","music",N1746="music/classical music","music",N1746="publishing/nonfiction","publishing",N1746="publishing/radio &amp; podcasts","publishing",N1746="music/world music","music",N1746="music/metal","music",N1746="music/jazz","music","TRUE","FALSE")</f>
        <v>photography</v>
      </c>
      <c r="R1746" t="str" cm="1">
        <f t="array" ref="R1746">_xlfn.IFS(N1746="food/small batch","small batch",N1746="food/restaurants","retaurants",N1746="food/food trucks","food trucks",N1746="theater/spaces","spaces",N1746="theater/musical","musical",N1746="theater/plays","plays",N1746="technology/web","web",N1746="technology/space exploration","space exploration",N1746="technology/makerspaces","makerspaces",N1746="technology/hardware","hardware",N1746="technology/gadgets","gadgets",N1746="technology/wearables","wearables",N1746="film &amp; video/television","television",N1746="film &amp; video/animation","animation",N1746="film &amp; video/science fiction","science fiction",N1746="film &amp; video/documentary","documentary",N1746="film &amp; video/drama","drama",N1746="film &amp; video/shorts","shorts",N1746="games/video games","video games",N1746="games/tabletop games","tabletop games",N1746="games/mobile games","mobile games",N1746="journalism/audio","audio",N1746="photography/people","people",N1746="photography/photobooks","photobooks",N1746="photography/places","places",N1746="photography/nature","nature",N1746="music/electronic music","electronic music",N1746="music/rock","rock",N1746="music/indie rock","indie rock",N1746="music/faith","faith",N1746="publishing/children's books","children's books",N1746="publishing/art books","art books",N1746="publishing/fiction","fiction",N1746="publishing/translations","translations",N1746="music/pop","pop",N1746="music/classical music","classical music",N1746="publishing/nonfiction","nonfiction",N1746="publishing/radio &amp; podcasts","radio &amp; podcasts",N1746="music/world music","world music",N1746="music/metal","metal",N1746="music/jazz","jazz","TRUE","FALSE")</f>
        <v>photobooks</v>
      </c>
      <c r="S1746" s="5">
        <f t="shared" si="110"/>
        <v>42026.605057870373</v>
      </c>
      <c r="T1746" s="5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08"/>
        <v>114.01428571428571</v>
      </c>
      <c r="P1747" s="24">
        <f t="shared" si="109"/>
        <v>89.674157303370791</v>
      </c>
      <c r="Q1747" t="str" cm="1">
        <f t="array" ref="Q1747">_xlfn.IFS(N1747="food/small batch","food",N1747="food/restaurants","food",N1747="food/food trucks","food",N1747="theater/spaces","theater",N1747="theater/musical","theater",N1747="theater/plays","theater",N1747="technology/web","technology",N1747="technology/space exploration","technology",N1747="technology/makerspaces","technology",N1747="technology/hardware","technology",N1747="technology/gadgets","technology",N1747="technology/wearables","technology",N1747="film &amp; video/television","film &amp; video",N1747="film &amp; video/animation","film &amp; video",N1747="film &amp; video/science fiction","film &amp; video",N1747="film &amp; video/documentary","film &amp; video",N1747="film &amp; video/drama","film &amp; video",N1747="film &amp; video/shorts","film &amp; video",N1747="games/video games","games",N1747="games/tabletop games","games",N1747="games/mobile games","games",N1747="journalism/audio","journalism",N1747="photography/people","photography",N1747="photography/photobooks","photography",N1747="photography/places","photography",N1747="photography/nature","photography",N1747="music/electronic music","music",N1747="music/rock","music",N1747="music/indie rock","music",N1747="music/faith","music",N1747="publishing/children's books","publishing",N1747="publishing/art books","publishing",N1747="publishing/fiction","publishing",N1747="publishing/translations","publishing",N1747="music/pop","music",N1747="music/classical music","music",N1747="publishing/nonfiction","publishing",N1747="publishing/radio &amp; podcasts","publishing",N1747="music/world music","music",N1747="music/metal","music",N1747="music/jazz","music","TRUE","FALSE")</f>
        <v>photography</v>
      </c>
      <c r="R1747" t="str" cm="1">
        <f t="array" ref="R1747">_xlfn.IFS(N1747="food/small batch","small batch",N1747="food/restaurants","retaurants",N1747="food/food trucks","food trucks",N1747="theater/spaces","spaces",N1747="theater/musical","musical",N1747="theater/plays","plays",N1747="technology/web","web",N1747="technology/space exploration","space exploration",N1747="technology/makerspaces","makerspaces",N1747="technology/hardware","hardware",N1747="technology/gadgets","gadgets",N1747="technology/wearables","wearables",N1747="film &amp; video/television","television",N1747="film &amp; video/animation","animation",N1747="film &amp; video/science fiction","science fiction",N1747="film &amp; video/documentary","documentary",N1747="film &amp; video/drama","drama",N1747="film &amp; video/shorts","shorts",N1747="games/video games","video games",N1747="games/tabletop games","tabletop games",N1747="games/mobile games","mobile games",N1747="journalism/audio","audio",N1747="photography/people","people",N1747="photography/photobooks","photobooks",N1747="photography/places","places",N1747="photography/nature","nature",N1747="music/electronic music","electronic music",N1747="music/rock","rock",N1747="music/indie rock","indie rock",N1747="music/faith","faith",N1747="publishing/children's books","children's books",N1747="publishing/art books","art books",N1747="publishing/fiction","fiction",N1747="publishing/translations","translations",N1747="music/pop","pop",N1747="music/classical music","classical music",N1747="publishing/nonfiction","nonfiction",N1747="publishing/radio &amp; podcasts","radio &amp; podcasts",N1747="music/world music","world music",N1747="music/metal","metal",N1747="music/jazz","jazz","TRUE","FALSE")</f>
        <v>photobooks</v>
      </c>
      <c r="S1747" s="5">
        <f t="shared" si="110"/>
        <v>42690.259699074071</v>
      </c>
      <c r="T1747" s="5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08"/>
        <v>148.10000000000002</v>
      </c>
      <c r="P1748" s="24">
        <f t="shared" si="109"/>
        <v>207.61682242990653</v>
      </c>
      <c r="Q1748" t="str" cm="1">
        <f t="array" ref="Q1748">_xlfn.IFS(N1748="food/small batch","food",N1748="food/restaurants","food",N1748="food/food trucks","food",N1748="theater/spaces","theater",N1748="theater/musical","theater",N1748="theater/plays","theater",N1748="technology/web","technology",N1748="technology/space exploration","technology",N1748="technology/makerspaces","technology",N1748="technology/hardware","technology",N1748="technology/gadgets","technology",N1748="technology/wearables","technology",N1748="film &amp; video/television","film &amp; video",N1748="film &amp; video/animation","film &amp; video",N1748="film &amp; video/science fiction","film &amp; video",N1748="film &amp; video/documentary","film &amp; video",N1748="film &amp; video/drama","film &amp; video",N1748="film &amp; video/shorts","film &amp; video",N1748="games/video games","games",N1748="games/tabletop games","games",N1748="games/mobile games","games",N1748="journalism/audio","journalism",N1748="photography/people","photography",N1748="photography/photobooks","photography",N1748="photography/places","photography",N1748="photography/nature","photography",N1748="music/electronic music","music",N1748="music/rock","music",N1748="music/indie rock","music",N1748="music/faith","music",N1748="publishing/children's books","publishing",N1748="publishing/art books","publishing",N1748="publishing/fiction","publishing",N1748="publishing/translations","publishing",N1748="music/pop","music",N1748="music/classical music","music",N1748="publishing/nonfiction","publishing",N1748="publishing/radio &amp; podcasts","publishing",N1748="music/world music","music",N1748="music/metal","music",N1748="music/jazz","music","TRUE","FALSE")</f>
        <v>photography</v>
      </c>
      <c r="R1748" t="str" cm="1">
        <f t="array" ref="R1748">_xlfn.IFS(N1748="food/small batch","small batch",N1748="food/restaurants","retaurants",N1748="food/food trucks","food trucks",N1748="theater/spaces","spaces",N1748="theater/musical","musical",N1748="theater/plays","plays",N1748="technology/web","web",N1748="technology/space exploration","space exploration",N1748="technology/makerspaces","makerspaces",N1748="technology/hardware","hardware",N1748="technology/gadgets","gadgets",N1748="technology/wearables","wearables",N1748="film &amp; video/television","television",N1748="film &amp; video/animation","animation",N1748="film &amp; video/science fiction","science fiction",N1748="film &amp; video/documentary","documentary",N1748="film &amp; video/drama","drama",N1748="film &amp; video/shorts","shorts",N1748="games/video games","video games",N1748="games/tabletop games","tabletop games",N1748="games/mobile games","mobile games",N1748="journalism/audio","audio",N1748="photography/people","people",N1748="photography/photobooks","photobooks",N1748="photography/places","places",N1748="photography/nature","nature",N1748="music/electronic music","electronic music",N1748="music/rock","rock",N1748="music/indie rock","indie rock",N1748="music/faith","faith",N1748="publishing/children's books","children's books",N1748="publishing/art books","art books",N1748="publishing/fiction","fiction",N1748="publishing/translations","translations",N1748="music/pop","pop",N1748="music/classical music","classical music",N1748="publishing/nonfiction","nonfiction",N1748="publishing/radio &amp; podcasts","radio &amp; podcasts",N1748="music/world music","world music",N1748="music/metal","metal",N1748="music/jazz","jazz","TRUE","FALSE")</f>
        <v>photobooks</v>
      </c>
      <c r="S1748" s="5">
        <f t="shared" si="110"/>
        <v>42668.176701388889</v>
      </c>
      <c r="T1748" s="5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08"/>
        <v>104.95555555555556</v>
      </c>
      <c r="P1749" s="24">
        <f t="shared" si="109"/>
        <v>59.408805031446541</v>
      </c>
      <c r="Q1749" t="str" cm="1">
        <f t="array" ref="Q1749">_xlfn.IFS(N1749="food/small batch","food",N1749="food/restaurants","food",N1749="food/food trucks","food",N1749="theater/spaces","theater",N1749="theater/musical","theater",N1749="theater/plays","theater",N1749="technology/web","technology",N1749="technology/space exploration","technology",N1749="technology/makerspaces","technology",N1749="technology/hardware","technology",N1749="technology/gadgets","technology",N1749="technology/wearables","technology",N1749="film &amp; video/television","film &amp; video",N1749="film &amp; video/animation","film &amp; video",N1749="film &amp; video/science fiction","film &amp; video",N1749="film &amp; video/documentary","film &amp; video",N1749="film &amp; video/drama","film &amp; video",N1749="film &amp; video/shorts","film &amp; video",N1749="games/video games","games",N1749="games/tabletop games","games",N1749="games/mobile games","games",N1749="journalism/audio","journalism",N1749="photography/people","photography",N1749="photography/photobooks","photography",N1749="photography/places","photography",N1749="photography/nature","photography",N1749="music/electronic music","music",N1749="music/rock","music",N1749="music/indie rock","music",N1749="music/faith","music",N1749="publishing/children's books","publishing",N1749="publishing/art books","publishing",N1749="publishing/fiction","publishing",N1749="publishing/translations","publishing",N1749="music/pop","music",N1749="music/classical music","music",N1749="publishing/nonfiction","publishing",N1749="publishing/radio &amp; podcasts","publishing",N1749="music/world music","music",N1749="music/metal","music",N1749="music/jazz","music","TRUE","FALSE")</f>
        <v>photography</v>
      </c>
      <c r="R1749" t="str" cm="1">
        <f t="array" ref="R1749">_xlfn.IFS(N1749="food/small batch","small batch",N1749="food/restaurants","retaurants",N1749="food/food trucks","food trucks",N1749="theater/spaces","spaces",N1749="theater/musical","musical",N1749="theater/plays","plays",N1749="technology/web","web",N1749="technology/space exploration","space exploration",N1749="technology/makerspaces","makerspaces",N1749="technology/hardware","hardware",N1749="technology/gadgets","gadgets",N1749="technology/wearables","wearables",N1749="film &amp; video/television","television",N1749="film &amp; video/animation","animation",N1749="film &amp; video/science fiction","science fiction",N1749="film &amp; video/documentary","documentary",N1749="film &amp; video/drama","drama",N1749="film &amp; video/shorts","shorts",N1749="games/video games","video games",N1749="games/tabletop games","tabletop games",N1749="games/mobile games","mobile games",N1749="journalism/audio","audio",N1749="photography/people","people",N1749="photography/photobooks","photobooks",N1749="photography/places","places",N1749="photography/nature","nature",N1749="music/electronic music","electronic music",N1749="music/rock","rock",N1749="music/indie rock","indie rock",N1749="music/faith","faith",N1749="publishing/children's books","children's books",N1749="publishing/art books","art books",N1749="publishing/fiction","fiction",N1749="publishing/translations","translations",N1749="music/pop","pop",N1749="music/classical music","classical music",N1749="publishing/nonfiction","nonfiction",N1749="publishing/radio &amp; podcasts","radio &amp; podcasts",N1749="music/world music","world music",N1749="music/metal","metal",N1749="music/jazz","jazz","TRUE","FALSE")</f>
        <v>photobooks</v>
      </c>
      <c r="S1749" s="5">
        <f t="shared" si="110"/>
        <v>42292.435532407413</v>
      </c>
      <c r="T1749" s="5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08"/>
        <v>129.94800000000001</v>
      </c>
      <c r="P1750" s="24">
        <f t="shared" si="109"/>
        <v>358.97237569060775</v>
      </c>
      <c r="Q1750" t="str" cm="1">
        <f t="array" ref="Q1750">_xlfn.IFS(N1750="food/small batch","food",N1750="food/restaurants","food",N1750="food/food trucks","food",N1750="theater/spaces","theater",N1750="theater/musical","theater",N1750="theater/plays","theater",N1750="technology/web","technology",N1750="technology/space exploration","technology",N1750="technology/makerspaces","technology",N1750="technology/hardware","technology",N1750="technology/gadgets","technology",N1750="technology/wearables","technology",N1750="film &amp; video/television","film &amp; video",N1750="film &amp; video/animation","film &amp; video",N1750="film &amp; video/science fiction","film &amp; video",N1750="film &amp; video/documentary","film &amp; video",N1750="film &amp; video/drama","film &amp; video",N1750="film &amp; video/shorts","film &amp; video",N1750="games/video games","games",N1750="games/tabletop games","games",N1750="games/mobile games","games",N1750="journalism/audio","journalism",N1750="photography/people","photography",N1750="photography/photobooks","photography",N1750="photography/places","photography",N1750="photography/nature","photography",N1750="music/electronic music","music",N1750="music/rock","music",N1750="music/indie rock","music",N1750="music/faith","music",N1750="publishing/children's books","publishing",N1750="publishing/art books","publishing",N1750="publishing/fiction","publishing",N1750="publishing/translations","publishing",N1750="music/pop","music",N1750="music/classical music","music",N1750="publishing/nonfiction","publishing",N1750="publishing/radio &amp; podcasts","publishing",N1750="music/world music","music",N1750="music/metal","music",N1750="music/jazz","music","TRUE","FALSE")</f>
        <v>photography</v>
      </c>
      <c r="R1750" t="str" cm="1">
        <f t="array" ref="R1750">_xlfn.IFS(N1750="food/small batch","small batch",N1750="food/restaurants","retaurants",N1750="food/food trucks","food trucks",N1750="theater/spaces","spaces",N1750="theater/musical","musical",N1750="theater/plays","plays",N1750="technology/web","web",N1750="technology/space exploration","space exploration",N1750="technology/makerspaces","makerspaces",N1750="technology/hardware","hardware",N1750="technology/gadgets","gadgets",N1750="technology/wearables","wearables",N1750="film &amp; video/television","television",N1750="film &amp; video/animation","animation",N1750="film &amp; video/science fiction","science fiction",N1750="film &amp; video/documentary","documentary",N1750="film &amp; video/drama","drama",N1750="film &amp; video/shorts","shorts",N1750="games/video games","video games",N1750="games/tabletop games","tabletop games",N1750="games/mobile games","mobile games",N1750="journalism/audio","audio",N1750="photography/people","people",N1750="photography/photobooks","photobooks",N1750="photography/places","places",N1750="photography/nature","nature",N1750="music/electronic music","electronic music",N1750="music/rock","rock",N1750="music/indie rock","indie rock",N1750="music/faith","faith",N1750="publishing/children's books","children's books",N1750="publishing/art books","art books",N1750="publishing/fiction","fiction",N1750="publishing/translations","translations",N1750="music/pop","pop",N1750="music/classical music","classical music",N1750="publishing/nonfiction","nonfiction",N1750="publishing/radio &amp; podcasts","radio &amp; podcasts",N1750="music/world music","world music",N1750="music/metal","metal",N1750="music/jazz","jazz","TRUE","FALSE")</f>
        <v>photobooks</v>
      </c>
      <c r="S1750" s="5">
        <f t="shared" si="110"/>
        <v>42219.950729166667</v>
      </c>
      <c r="T1750" s="5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08"/>
        <v>123.48756218905473</v>
      </c>
      <c r="P1751" s="24">
        <f t="shared" si="109"/>
        <v>94.736641221374043</v>
      </c>
      <c r="Q1751" t="str" cm="1">
        <f t="array" ref="Q1751">_xlfn.IFS(N1751="food/small batch","food",N1751="food/restaurants","food",N1751="food/food trucks","food",N1751="theater/spaces","theater",N1751="theater/musical","theater",N1751="theater/plays","theater",N1751="technology/web","technology",N1751="technology/space exploration","technology",N1751="technology/makerspaces","technology",N1751="technology/hardware","technology",N1751="technology/gadgets","technology",N1751="technology/wearables","technology",N1751="film &amp; video/television","film &amp; video",N1751="film &amp; video/animation","film &amp; video",N1751="film &amp; video/science fiction","film &amp; video",N1751="film &amp; video/documentary","film &amp; video",N1751="film &amp; video/drama","film &amp; video",N1751="film &amp; video/shorts","film &amp; video",N1751="games/video games","games",N1751="games/tabletop games","games",N1751="games/mobile games","games",N1751="journalism/audio","journalism",N1751="photography/people","photography",N1751="photography/photobooks","photography",N1751="photography/places","photography",N1751="photography/nature","photography",N1751="music/electronic music","music",N1751="music/rock","music",N1751="music/indie rock","music",N1751="music/faith","music",N1751="publishing/children's books","publishing",N1751="publishing/art books","publishing",N1751="publishing/fiction","publishing",N1751="publishing/translations","publishing",N1751="music/pop","music",N1751="music/classical music","music",N1751="publishing/nonfiction","publishing",N1751="publishing/radio &amp; podcasts","publishing",N1751="music/world music","music",N1751="music/metal","music",N1751="music/jazz","music","TRUE","FALSE")</f>
        <v>photography</v>
      </c>
      <c r="R1751" t="str" cm="1">
        <f t="array" ref="R1751">_xlfn.IFS(N1751="food/small batch","small batch",N1751="food/restaurants","retaurants",N1751="food/food trucks","food trucks",N1751="theater/spaces","spaces",N1751="theater/musical","musical",N1751="theater/plays","plays",N1751="technology/web","web",N1751="technology/space exploration","space exploration",N1751="technology/makerspaces","makerspaces",N1751="technology/hardware","hardware",N1751="technology/gadgets","gadgets",N1751="technology/wearables","wearables",N1751="film &amp; video/television","television",N1751="film &amp; video/animation","animation",N1751="film &amp; video/science fiction","science fiction",N1751="film &amp; video/documentary","documentary",N1751="film &amp; video/drama","drama",N1751="film &amp; video/shorts","shorts",N1751="games/video games","video games",N1751="games/tabletop games","tabletop games",N1751="games/mobile games","mobile games",N1751="journalism/audio","audio",N1751="photography/people","people",N1751="photography/photobooks","photobooks",N1751="photography/places","places",N1751="photography/nature","nature",N1751="music/electronic music","electronic music",N1751="music/rock","rock",N1751="music/indie rock","indie rock",N1751="music/faith","faith",N1751="publishing/children's books","children's books",N1751="publishing/art books","art books",N1751="publishing/fiction","fiction",N1751="publishing/translations","translations",N1751="music/pop","pop",N1751="music/classical music","classical music",N1751="publishing/nonfiction","nonfiction",N1751="publishing/radio &amp; podcasts","radio &amp; podcasts",N1751="music/world music","world music",N1751="music/metal","metal",N1751="music/jazz","jazz","TRUE","FALSE")</f>
        <v>photobooks</v>
      </c>
      <c r="S1751" s="5">
        <f t="shared" si="110"/>
        <v>42758.975937499999</v>
      </c>
      <c r="T1751" s="5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08"/>
        <v>201.62</v>
      </c>
      <c r="P1752" s="24">
        <f t="shared" si="109"/>
        <v>80.647999999999996</v>
      </c>
      <c r="Q1752" t="str" cm="1">
        <f t="array" ref="Q1752">_xlfn.IFS(N1752="food/small batch","food",N1752="food/restaurants","food",N1752="food/food trucks","food",N1752="theater/spaces","theater",N1752="theater/musical","theater",N1752="theater/plays","theater",N1752="technology/web","technology",N1752="technology/space exploration","technology",N1752="technology/makerspaces","technology",N1752="technology/hardware","technology",N1752="technology/gadgets","technology",N1752="technology/wearables","technology",N1752="film &amp; video/television","film &amp; video",N1752="film &amp; video/animation","film &amp; video",N1752="film &amp; video/science fiction","film &amp; video",N1752="film &amp; video/documentary","film &amp; video",N1752="film &amp; video/drama","film &amp; video",N1752="film &amp; video/shorts","film &amp; video",N1752="games/video games","games",N1752="games/tabletop games","games",N1752="games/mobile games","games",N1752="journalism/audio","journalism",N1752="photography/people","photography",N1752="photography/photobooks","photography",N1752="photography/places","photography",N1752="photography/nature","photography",N1752="music/electronic music","music",N1752="music/rock","music",N1752="music/indie rock","music",N1752="music/faith","music",N1752="publishing/children's books","publishing",N1752="publishing/art books","publishing",N1752="publishing/fiction","publishing",N1752="publishing/translations","publishing",N1752="music/pop","music",N1752="music/classical music","music",N1752="publishing/nonfiction","publishing",N1752="publishing/radio &amp; podcasts","publishing",N1752="music/world music","music",N1752="music/metal","music",N1752="music/jazz","music","TRUE","FALSE")</f>
        <v>photography</v>
      </c>
      <c r="R1752" t="str" cm="1">
        <f t="array" ref="R1752">_xlfn.IFS(N1752="food/small batch","small batch",N1752="food/restaurants","retaurants",N1752="food/food trucks","food trucks",N1752="theater/spaces","spaces",N1752="theater/musical","musical",N1752="theater/plays","plays",N1752="technology/web","web",N1752="technology/space exploration","space exploration",N1752="technology/makerspaces","makerspaces",N1752="technology/hardware","hardware",N1752="technology/gadgets","gadgets",N1752="technology/wearables","wearables",N1752="film &amp; video/television","television",N1752="film &amp; video/animation","animation",N1752="film &amp; video/science fiction","science fiction",N1752="film &amp; video/documentary","documentary",N1752="film &amp; video/drama","drama",N1752="film &amp; video/shorts","shorts",N1752="games/video games","video games",N1752="games/tabletop games","tabletop games",N1752="games/mobile games","mobile games",N1752="journalism/audio","audio",N1752="photography/people","people",N1752="photography/photobooks","photobooks",N1752="photography/places","places",N1752="photography/nature","nature",N1752="music/electronic music","electronic music",N1752="music/rock","rock",N1752="music/indie rock","indie rock",N1752="music/faith","faith",N1752="publishing/children's books","children's books",N1752="publishing/art books","art books",N1752="publishing/fiction","fiction",N1752="publishing/translations","translations",N1752="music/pop","pop",N1752="music/classical music","classical music",N1752="publishing/nonfiction","nonfiction",N1752="publishing/radio &amp; podcasts","radio &amp; podcasts",N1752="music/world music","world music",N1752="music/metal","metal",N1752="music/jazz","jazz","TRUE","FALSE")</f>
        <v>photobooks</v>
      </c>
      <c r="S1752" s="5">
        <f t="shared" si="110"/>
        <v>42454.836851851855</v>
      </c>
      <c r="T1752" s="5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08"/>
        <v>102.89999999999999</v>
      </c>
      <c r="P1753" s="24">
        <f t="shared" si="109"/>
        <v>168.68852459016392</v>
      </c>
      <c r="Q1753" t="str" cm="1">
        <f t="array" ref="Q1753">_xlfn.IFS(N1753="food/small batch","food",N1753="food/restaurants","food",N1753="food/food trucks","food",N1753="theater/spaces","theater",N1753="theater/musical","theater",N1753="theater/plays","theater",N1753="technology/web","technology",N1753="technology/space exploration","technology",N1753="technology/makerspaces","technology",N1753="technology/hardware","technology",N1753="technology/gadgets","technology",N1753="technology/wearables","technology",N1753="film &amp; video/television","film &amp; video",N1753="film &amp; video/animation","film &amp; video",N1753="film &amp; video/science fiction","film &amp; video",N1753="film &amp; video/documentary","film &amp; video",N1753="film &amp; video/drama","film &amp; video",N1753="film &amp; video/shorts","film &amp; video",N1753="games/video games","games",N1753="games/tabletop games","games",N1753="games/mobile games","games",N1753="journalism/audio","journalism",N1753="photography/people","photography",N1753="photography/photobooks","photography",N1753="photography/places","photography",N1753="photography/nature","photography",N1753="music/electronic music","music",N1753="music/rock","music",N1753="music/indie rock","music",N1753="music/faith","music",N1753="publishing/children's books","publishing",N1753="publishing/art books","publishing",N1753="publishing/fiction","publishing",N1753="publishing/translations","publishing",N1753="music/pop","music",N1753="music/classical music","music",N1753="publishing/nonfiction","publishing",N1753="publishing/radio &amp; podcasts","publishing",N1753="music/world music","music",N1753="music/metal","music",N1753="music/jazz","music","TRUE","FALSE")</f>
        <v>photography</v>
      </c>
      <c r="R1753" t="str" cm="1">
        <f t="array" ref="R1753">_xlfn.IFS(N1753="food/small batch","small batch",N1753="food/restaurants","retaurants",N1753="food/food trucks","food trucks",N1753="theater/spaces","spaces",N1753="theater/musical","musical",N1753="theater/plays","plays",N1753="technology/web","web",N1753="technology/space exploration","space exploration",N1753="technology/makerspaces","makerspaces",N1753="technology/hardware","hardware",N1753="technology/gadgets","gadgets",N1753="technology/wearables","wearables",N1753="film &amp; video/television","television",N1753="film &amp; video/animation","animation",N1753="film &amp; video/science fiction","science fiction",N1753="film &amp; video/documentary","documentary",N1753="film &amp; video/drama","drama",N1753="film &amp; video/shorts","shorts",N1753="games/video games","video games",N1753="games/tabletop games","tabletop games",N1753="games/mobile games","mobile games",N1753="journalism/audio","audio",N1753="photography/people","people",N1753="photography/photobooks","photobooks",N1753="photography/places","places",N1753="photography/nature","nature",N1753="music/electronic music","electronic music",N1753="music/rock","rock",N1753="music/indie rock","indie rock",N1753="music/faith","faith",N1753="publishing/children's books","children's books",N1753="publishing/art books","art books",N1753="publishing/fiction","fiction",N1753="publishing/translations","translations",N1753="music/pop","pop",N1753="music/classical music","classical music",N1753="publishing/nonfiction","nonfiction",N1753="publishing/radio &amp; podcasts","radio &amp; podcasts",N1753="music/world music","world music",N1753="music/metal","metal",N1753="music/jazz","jazz","TRUE","FALSE")</f>
        <v>photobooks</v>
      </c>
      <c r="S1753" s="5">
        <f t="shared" si="110"/>
        <v>42052.7815162037</v>
      </c>
      <c r="T1753" s="5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08"/>
        <v>260.16666666666663</v>
      </c>
      <c r="P1754" s="24">
        <f t="shared" si="109"/>
        <v>34.68888888888889</v>
      </c>
      <c r="Q1754" t="str" cm="1">
        <f t="array" ref="Q1754">_xlfn.IFS(N1754="food/small batch","food",N1754="food/restaurants","food",N1754="food/food trucks","food",N1754="theater/spaces","theater",N1754="theater/musical","theater",N1754="theater/plays","theater",N1754="technology/web","technology",N1754="technology/space exploration","technology",N1754="technology/makerspaces","technology",N1754="technology/hardware","technology",N1754="technology/gadgets","technology",N1754="technology/wearables","technology",N1754="film &amp; video/television","film &amp; video",N1754="film &amp; video/animation","film &amp; video",N1754="film &amp; video/science fiction","film &amp; video",N1754="film &amp; video/documentary","film &amp; video",N1754="film &amp; video/drama","film &amp; video",N1754="film &amp; video/shorts","film &amp; video",N1754="games/video games","games",N1754="games/tabletop games","games",N1754="games/mobile games","games",N1754="journalism/audio","journalism",N1754="photography/people","photography",N1754="photography/photobooks","photography",N1754="photography/places","photography",N1754="photography/nature","photography",N1754="music/electronic music","music",N1754="music/rock","music",N1754="music/indie rock","music",N1754="music/faith","music",N1754="publishing/children's books","publishing",N1754="publishing/art books","publishing",N1754="publishing/fiction","publishing",N1754="publishing/translations","publishing",N1754="music/pop","music",N1754="music/classical music","music",N1754="publishing/nonfiction","publishing",N1754="publishing/radio &amp; podcasts","publishing",N1754="music/world music","music",N1754="music/metal","music",N1754="music/jazz","music","TRUE","FALSE")</f>
        <v>photography</v>
      </c>
      <c r="R1754" t="str" cm="1">
        <f t="array" ref="R1754">_xlfn.IFS(N1754="food/small batch","small batch",N1754="food/restaurants","retaurants",N1754="food/food trucks","food trucks",N1754="theater/spaces","spaces",N1754="theater/musical","musical",N1754="theater/plays","plays",N1754="technology/web","web",N1754="technology/space exploration","space exploration",N1754="technology/makerspaces","makerspaces",N1754="technology/hardware","hardware",N1754="technology/gadgets","gadgets",N1754="technology/wearables","wearables",N1754="film &amp; video/television","television",N1754="film &amp; video/animation","animation",N1754="film &amp; video/science fiction","science fiction",N1754="film &amp; video/documentary","documentary",N1754="film &amp; video/drama","drama",N1754="film &amp; video/shorts","shorts",N1754="games/video games","video games",N1754="games/tabletop games","tabletop games",N1754="games/mobile games","mobile games",N1754="journalism/audio","audio",N1754="photography/people","people",N1754="photography/photobooks","photobooks",N1754="photography/places","places",N1754="photography/nature","nature",N1754="music/electronic music","electronic music",N1754="music/rock","rock",N1754="music/indie rock","indie rock",N1754="music/faith","faith",N1754="publishing/children's books","children's books",N1754="publishing/art books","art books",N1754="publishing/fiction","fiction",N1754="publishing/translations","translations",N1754="music/pop","pop",N1754="music/classical music","classical music",N1754="publishing/nonfiction","nonfiction",N1754="publishing/radio &amp; podcasts","radio &amp; podcasts",N1754="music/world music","world music",N1754="music/metal","metal",N1754="music/jazz","jazz","TRUE","FALSE")</f>
        <v>photobooks</v>
      </c>
      <c r="S1754" s="5">
        <f t="shared" si="110"/>
        <v>42627.253263888888</v>
      </c>
      <c r="T1754" s="5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08"/>
        <v>108</v>
      </c>
      <c r="P1755" s="24">
        <f t="shared" si="109"/>
        <v>462.85714285714283</v>
      </c>
      <c r="Q1755" t="str" cm="1">
        <f t="array" ref="Q1755">_xlfn.IFS(N1755="food/small batch","food",N1755="food/restaurants","food",N1755="food/food trucks","food",N1755="theater/spaces","theater",N1755="theater/musical","theater",N1755="theater/plays","theater",N1755="technology/web","technology",N1755="technology/space exploration","technology",N1755="technology/makerspaces","technology",N1755="technology/hardware","technology",N1755="technology/gadgets","technology",N1755="technology/wearables","technology",N1755="film &amp; video/television","film &amp; video",N1755="film &amp; video/animation","film &amp; video",N1755="film &amp; video/science fiction","film &amp; video",N1755="film &amp; video/documentary","film &amp; video",N1755="film &amp; video/drama","film &amp; video",N1755="film &amp; video/shorts","film &amp; video",N1755="games/video games","games",N1755="games/tabletop games","games",N1755="games/mobile games","games",N1755="journalism/audio","journalism",N1755="photography/people","photography",N1755="photography/photobooks","photography",N1755="photography/places","photography",N1755="photography/nature","photography",N1755="music/electronic music","music",N1755="music/rock","music",N1755="music/indie rock","music",N1755="music/faith","music",N1755="publishing/children's books","publishing",N1755="publishing/art books","publishing",N1755="publishing/fiction","publishing",N1755="publishing/translations","publishing",N1755="music/pop","music",N1755="music/classical music","music",N1755="publishing/nonfiction","publishing",N1755="publishing/radio &amp; podcasts","publishing",N1755="music/world music","music",N1755="music/metal","music",N1755="music/jazz","music","TRUE","FALSE")</f>
        <v>photography</v>
      </c>
      <c r="R1755" t="str" cm="1">
        <f t="array" ref="R1755">_xlfn.IFS(N1755="food/small batch","small batch",N1755="food/restaurants","retaurants",N1755="food/food trucks","food trucks",N1755="theater/spaces","spaces",N1755="theater/musical","musical",N1755="theater/plays","plays",N1755="technology/web","web",N1755="technology/space exploration","space exploration",N1755="technology/makerspaces","makerspaces",N1755="technology/hardware","hardware",N1755="technology/gadgets","gadgets",N1755="technology/wearables","wearables",N1755="film &amp; video/television","television",N1755="film &amp; video/animation","animation",N1755="film &amp; video/science fiction","science fiction",N1755="film &amp; video/documentary","documentary",N1755="film &amp; video/drama","drama",N1755="film &amp; video/shorts","shorts",N1755="games/video games","video games",N1755="games/tabletop games","tabletop games",N1755="games/mobile games","mobile games",N1755="journalism/audio","audio",N1755="photography/people","people",N1755="photography/photobooks","photobooks",N1755="photography/places","places",N1755="photography/nature","nature",N1755="music/electronic music","electronic music",N1755="music/rock","rock",N1755="music/indie rock","indie rock",N1755="music/faith","faith",N1755="publishing/children's books","children's books",N1755="publishing/art books","art books",N1755="publishing/fiction","fiction",N1755="publishing/translations","translations",N1755="music/pop","pop",N1755="music/classical music","classical music",N1755="publishing/nonfiction","nonfiction",N1755="publishing/radio &amp; podcasts","radio &amp; podcasts",N1755="music/world music","world music",N1755="music/metal","metal",N1755="music/jazz","jazz","TRUE","FALSE")</f>
        <v>photobooks</v>
      </c>
      <c r="S1755" s="5">
        <f t="shared" si="110"/>
        <v>42420.74962962963</v>
      </c>
      <c r="T1755" s="5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08"/>
        <v>110.52941176470587</v>
      </c>
      <c r="P1756" s="24">
        <f t="shared" si="109"/>
        <v>104.38888888888889</v>
      </c>
      <c r="Q1756" t="str" cm="1">
        <f t="array" ref="Q1756">_xlfn.IFS(N1756="food/small batch","food",N1756="food/restaurants","food",N1756="food/food trucks","food",N1756="theater/spaces","theater",N1756="theater/musical","theater",N1756="theater/plays","theater",N1756="technology/web","technology",N1756="technology/space exploration","technology",N1756="technology/makerspaces","technology",N1756="technology/hardware","technology",N1756="technology/gadgets","technology",N1756="technology/wearables","technology",N1756="film &amp; video/television","film &amp; video",N1756="film &amp; video/animation","film &amp; video",N1756="film &amp; video/science fiction","film &amp; video",N1756="film &amp; video/documentary","film &amp; video",N1756="film &amp; video/drama","film &amp; video",N1756="film &amp; video/shorts","film &amp; video",N1756="games/video games","games",N1756="games/tabletop games","games",N1756="games/mobile games","games",N1756="journalism/audio","journalism",N1756="photography/people","photography",N1756="photography/photobooks","photography",N1756="photography/places","photography",N1756="photography/nature","photography",N1756="music/electronic music","music",N1756="music/rock","music",N1756="music/indie rock","music",N1756="music/faith","music",N1756="publishing/children's books","publishing",N1756="publishing/art books","publishing",N1756="publishing/fiction","publishing",N1756="publishing/translations","publishing",N1756="music/pop","music",N1756="music/classical music","music",N1756="publishing/nonfiction","publishing",N1756="publishing/radio &amp; podcasts","publishing",N1756="music/world music","music",N1756="music/metal","music",N1756="music/jazz","music","TRUE","FALSE")</f>
        <v>photography</v>
      </c>
      <c r="R1756" t="str" cm="1">
        <f t="array" ref="R1756">_xlfn.IFS(N1756="food/small batch","small batch",N1756="food/restaurants","retaurants",N1756="food/food trucks","food trucks",N1756="theater/spaces","spaces",N1756="theater/musical","musical",N1756="theater/plays","plays",N1756="technology/web","web",N1756="technology/space exploration","space exploration",N1756="technology/makerspaces","makerspaces",N1756="technology/hardware","hardware",N1756="technology/gadgets","gadgets",N1756="technology/wearables","wearables",N1756="film &amp; video/television","television",N1756="film &amp; video/animation","animation",N1756="film &amp; video/science fiction","science fiction",N1756="film &amp; video/documentary","documentary",N1756="film &amp; video/drama","drama",N1756="film &amp; video/shorts","shorts",N1756="games/video games","video games",N1756="games/tabletop games","tabletop games",N1756="games/mobile games","mobile games",N1756="journalism/audio","audio",N1756="photography/people","people",N1756="photography/photobooks","photobooks",N1756="photography/places","places",N1756="photography/nature","nature",N1756="music/electronic music","electronic music",N1756="music/rock","rock",N1756="music/indie rock","indie rock",N1756="music/faith","faith",N1756="publishing/children's books","children's books",N1756="publishing/art books","art books",N1756="publishing/fiction","fiction",N1756="publishing/translations","translations",N1756="music/pop","pop",N1756="music/classical music","classical music",N1756="publishing/nonfiction","nonfiction",N1756="publishing/radio &amp; podcasts","radio &amp; podcasts",N1756="music/world music","world music",N1756="music/metal","metal",N1756="music/jazz","jazz","TRUE","FALSE")</f>
        <v>photobooks</v>
      </c>
      <c r="S1756" s="5">
        <f t="shared" si="110"/>
        <v>42067.876770833333</v>
      </c>
      <c r="T1756" s="5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08"/>
        <v>120</v>
      </c>
      <c r="P1757" s="24">
        <f t="shared" si="109"/>
        <v>7.5</v>
      </c>
      <c r="Q1757" t="str" cm="1">
        <f t="array" ref="Q1757">_xlfn.IFS(N1757="food/small batch","food",N1757="food/restaurants","food",N1757="food/food trucks","food",N1757="theater/spaces","theater",N1757="theater/musical","theater",N1757="theater/plays","theater",N1757="technology/web","technology",N1757="technology/space exploration","technology",N1757="technology/makerspaces","technology",N1757="technology/hardware","technology",N1757="technology/gadgets","technology",N1757="technology/wearables","technology",N1757="film &amp; video/television","film &amp; video",N1757="film &amp; video/animation","film &amp; video",N1757="film &amp; video/science fiction","film &amp; video",N1757="film &amp; video/documentary","film &amp; video",N1757="film &amp; video/drama","film &amp; video",N1757="film &amp; video/shorts","film &amp; video",N1757="games/video games","games",N1757="games/tabletop games","games",N1757="games/mobile games","games",N1757="journalism/audio","journalism",N1757="photography/people","photography",N1757="photography/photobooks","photography",N1757="photography/places","photography",N1757="photography/nature","photography",N1757="music/electronic music","music",N1757="music/rock","music",N1757="music/indie rock","music",N1757="music/faith","music",N1757="publishing/children's books","publishing",N1757="publishing/art books","publishing",N1757="publishing/fiction","publishing",N1757="publishing/translations","publishing",N1757="music/pop","music",N1757="music/classical music","music",N1757="publishing/nonfiction","publishing",N1757="publishing/radio &amp; podcasts","publishing",N1757="music/world music","music",N1757="music/metal","music",N1757="music/jazz","music","TRUE","FALSE")</f>
        <v>photography</v>
      </c>
      <c r="R1757" t="str" cm="1">
        <f t="array" ref="R1757">_xlfn.IFS(N1757="food/small batch","small batch",N1757="food/restaurants","retaurants",N1757="food/food trucks","food trucks",N1757="theater/spaces","spaces",N1757="theater/musical","musical",N1757="theater/plays","plays",N1757="technology/web","web",N1757="technology/space exploration","space exploration",N1757="technology/makerspaces","makerspaces",N1757="technology/hardware","hardware",N1757="technology/gadgets","gadgets",N1757="technology/wearables","wearables",N1757="film &amp; video/television","television",N1757="film &amp; video/animation","animation",N1757="film &amp; video/science fiction","science fiction",N1757="film &amp; video/documentary","documentary",N1757="film &amp; video/drama","drama",N1757="film &amp; video/shorts","shorts",N1757="games/video games","video games",N1757="games/tabletop games","tabletop games",N1757="games/mobile games","mobile games",N1757="journalism/audio","audio",N1757="photography/people","people",N1757="photography/photobooks","photobooks",N1757="photography/places","places",N1757="photography/nature","nature",N1757="music/electronic music","electronic music",N1757="music/rock","rock",N1757="music/indie rock","indie rock",N1757="music/faith","faith",N1757="publishing/children's books","children's books",N1757="publishing/art books","art books",N1757="publishing/fiction","fiction",N1757="publishing/translations","translations",N1757="music/pop","pop",N1757="music/classical music","classical music",N1757="publishing/nonfiction","nonfiction",N1757="publishing/radio &amp; podcasts","radio &amp; podcasts",N1757="music/world music","world music",N1757="music/metal","metal",N1757="music/jazz","jazz","TRUE","FALSE")</f>
        <v>photobooks</v>
      </c>
      <c r="S1757" s="5">
        <f t="shared" si="110"/>
        <v>42252.788900462961</v>
      </c>
      <c r="T1757" s="5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08"/>
        <v>102.82909090909091</v>
      </c>
      <c r="P1758" s="24">
        <f t="shared" si="109"/>
        <v>47.13</v>
      </c>
      <c r="Q1758" t="str" cm="1">
        <f t="array" ref="Q1758">_xlfn.IFS(N1758="food/small batch","food",N1758="food/restaurants","food",N1758="food/food trucks","food",N1758="theater/spaces","theater",N1758="theater/musical","theater",N1758="theater/plays","theater",N1758="technology/web","technology",N1758="technology/space exploration","technology",N1758="technology/makerspaces","technology",N1758="technology/hardware","technology",N1758="technology/gadgets","technology",N1758="technology/wearables","technology",N1758="film &amp; video/television","film &amp; video",N1758="film &amp; video/animation","film &amp; video",N1758="film &amp; video/science fiction","film &amp; video",N1758="film &amp; video/documentary","film &amp; video",N1758="film &amp; video/drama","film &amp; video",N1758="film &amp; video/shorts","film &amp; video",N1758="games/video games","games",N1758="games/tabletop games","games",N1758="games/mobile games","games",N1758="journalism/audio","journalism",N1758="photography/people","photography",N1758="photography/photobooks","photography",N1758="photography/places","photography",N1758="photography/nature","photography",N1758="music/electronic music","music",N1758="music/rock","music",N1758="music/indie rock","music",N1758="music/faith","music",N1758="publishing/children's books","publishing",N1758="publishing/art books","publishing",N1758="publishing/fiction","publishing",N1758="publishing/translations","publishing",N1758="music/pop","music",N1758="music/classical music","music",N1758="publishing/nonfiction","publishing",N1758="publishing/radio &amp; podcasts","publishing",N1758="music/world music","music",N1758="music/metal","music",N1758="music/jazz","music","TRUE","FALSE")</f>
        <v>photography</v>
      </c>
      <c r="R1758" t="str" cm="1">
        <f t="array" ref="R1758">_xlfn.IFS(N1758="food/small batch","small batch",N1758="food/restaurants","retaurants",N1758="food/food trucks","food trucks",N1758="theater/spaces","spaces",N1758="theater/musical","musical",N1758="theater/plays","plays",N1758="technology/web","web",N1758="technology/space exploration","space exploration",N1758="technology/makerspaces","makerspaces",N1758="technology/hardware","hardware",N1758="technology/gadgets","gadgets",N1758="technology/wearables","wearables",N1758="film &amp; video/television","television",N1758="film &amp; video/animation","animation",N1758="film &amp; video/science fiction","science fiction",N1758="film &amp; video/documentary","documentary",N1758="film &amp; video/drama","drama",N1758="film &amp; video/shorts","shorts",N1758="games/video games","video games",N1758="games/tabletop games","tabletop games",N1758="games/mobile games","mobile games",N1758="journalism/audio","audio",N1758="photography/people","people",N1758="photography/photobooks","photobooks",N1758="photography/places","places",N1758="photography/nature","nature",N1758="music/electronic music","electronic music",N1758="music/rock","rock",N1758="music/indie rock","indie rock",N1758="music/faith","faith",N1758="publishing/children's books","children's books",N1758="publishing/art books","art books",N1758="publishing/fiction","fiction",N1758="publishing/translations","translations",N1758="music/pop","pop",N1758="music/classical music","classical music",N1758="publishing/nonfiction","nonfiction",N1758="publishing/radio &amp; podcasts","radio &amp; podcasts",N1758="music/world music","world music",N1758="music/metal","metal",N1758="music/jazz","jazz","TRUE","FALSE")</f>
        <v>photobooks</v>
      </c>
      <c r="S1758" s="5">
        <f t="shared" si="110"/>
        <v>42571.167465277773</v>
      </c>
      <c r="T1758" s="5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08"/>
        <v>115.99999999999999</v>
      </c>
      <c r="P1759" s="24">
        <f t="shared" si="109"/>
        <v>414.28571428571428</v>
      </c>
      <c r="Q1759" t="str" cm="1">
        <f t="array" ref="Q1759">_xlfn.IFS(N1759="food/small batch","food",N1759="food/restaurants","food",N1759="food/food trucks","food",N1759="theater/spaces","theater",N1759="theater/musical","theater",N1759="theater/plays","theater",N1759="technology/web","technology",N1759="technology/space exploration","technology",N1759="technology/makerspaces","technology",N1759="technology/hardware","technology",N1759="technology/gadgets","technology",N1759="technology/wearables","technology",N1759="film &amp; video/television","film &amp; video",N1759="film &amp; video/animation","film &amp; video",N1759="film &amp; video/science fiction","film &amp; video",N1759="film &amp; video/documentary","film &amp; video",N1759="film &amp; video/drama","film &amp; video",N1759="film &amp; video/shorts","film &amp; video",N1759="games/video games","games",N1759="games/tabletop games","games",N1759="games/mobile games","games",N1759="journalism/audio","journalism",N1759="photography/people","photography",N1759="photography/photobooks","photography",N1759="photography/places","photography",N1759="photography/nature","photography",N1759="music/electronic music","music",N1759="music/rock","music",N1759="music/indie rock","music",N1759="music/faith","music",N1759="publishing/children's books","publishing",N1759="publishing/art books","publishing",N1759="publishing/fiction","publishing",N1759="publishing/translations","publishing",N1759="music/pop","music",N1759="music/classical music","music",N1759="publishing/nonfiction","publishing",N1759="publishing/radio &amp; podcasts","publishing",N1759="music/world music","music",N1759="music/metal","music",N1759="music/jazz","music","TRUE","FALSE")</f>
        <v>photography</v>
      </c>
      <c r="R1759" t="str" cm="1">
        <f t="array" ref="R1759">_xlfn.IFS(N1759="food/small batch","small batch",N1759="food/restaurants","retaurants",N1759="food/food trucks","food trucks",N1759="theater/spaces","spaces",N1759="theater/musical","musical",N1759="theater/plays","plays",N1759="technology/web","web",N1759="technology/space exploration","space exploration",N1759="technology/makerspaces","makerspaces",N1759="technology/hardware","hardware",N1759="technology/gadgets","gadgets",N1759="technology/wearables","wearables",N1759="film &amp; video/television","television",N1759="film &amp; video/animation","animation",N1759="film &amp; video/science fiction","science fiction",N1759="film &amp; video/documentary","documentary",N1759="film &amp; video/drama","drama",N1759="film &amp; video/shorts","shorts",N1759="games/video games","video games",N1759="games/tabletop games","tabletop games",N1759="games/mobile games","mobile games",N1759="journalism/audio","audio",N1759="photography/people","people",N1759="photography/photobooks","photobooks",N1759="photography/places","places",N1759="photography/nature","nature",N1759="music/electronic music","electronic music",N1759="music/rock","rock",N1759="music/indie rock","indie rock",N1759="music/faith","faith",N1759="publishing/children's books","children's books",N1759="publishing/art books","art books",N1759="publishing/fiction","fiction",N1759="publishing/translations","translations",N1759="music/pop","pop",N1759="music/classical music","classical music",N1759="publishing/nonfiction","nonfiction",N1759="publishing/radio &amp; podcasts","radio &amp; podcasts",N1759="music/world music","world music",N1759="music/metal","metal",N1759="music/jazz","jazz","TRUE","FALSE")</f>
        <v>photobooks</v>
      </c>
      <c r="S1759" s="5">
        <f t="shared" si="110"/>
        <v>42733.827349537038</v>
      </c>
      <c r="T1759" s="5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08"/>
        <v>114.7</v>
      </c>
      <c r="P1760" s="24">
        <f t="shared" si="109"/>
        <v>42.481481481481481</v>
      </c>
      <c r="Q1760" t="str" cm="1">
        <f t="array" ref="Q1760">_xlfn.IFS(N1760="food/small batch","food",N1760="food/restaurants","food",N1760="food/food trucks","food",N1760="theater/spaces","theater",N1760="theater/musical","theater",N1760="theater/plays","theater",N1760="technology/web","technology",N1760="technology/space exploration","technology",N1760="technology/makerspaces","technology",N1760="technology/hardware","technology",N1760="technology/gadgets","technology",N1760="technology/wearables","technology",N1760="film &amp; video/television","film &amp; video",N1760="film &amp; video/animation","film &amp; video",N1760="film &amp; video/science fiction","film &amp; video",N1760="film &amp; video/documentary","film &amp; video",N1760="film &amp; video/drama","film &amp; video",N1760="film &amp; video/shorts","film &amp; video",N1760="games/video games","games",N1760="games/tabletop games","games",N1760="games/mobile games","games",N1760="journalism/audio","journalism",N1760="photography/people","photography",N1760="photography/photobooks","photography",N1760="photography/places","photography",N1760="photography/nature","photography",N1760="music/electronic music","music",N1760="music/rock","music",N1760="music/indie rock","music",N1760="music/faith","music",N1760="publishing/children's books","publishing",N1760="publishing/art books","publishing",N1760="publishing/fiction","publishing",N1760="publishing/translations","publishing",N1760="music/pop","music",N1760="music/classical music","music",N1760="publishing/nonfiction","publishing",N1760="publishing/radio &amp; podcasts","publishing",N1760="music/world music","music",N1760="music/metal","music",N1760="music/jazz","music","TRUE","FALSE")</f>
        <v>photography</v>
      </c>
      <c r="R1760" t="str" cm="1">
        <f t="array" ref="R1760">_xlfn.IFS(N1760="food/small batch","small batch",N1760="food/restaurants","retaurants",N1760="food/food trucks","food trucks",N1760="theater/spaces","spaces",N1760="theater/musical","musical",N1760="theater/plays","plays",N1760="technology/web","web",N1760="technology/space exploration","space exploration",N1760="technology/makerspaces","makerspaces",N1760="technology/hardware","hardware",N1760="technology/gadgets","gadgets",N1760="technology/wearables","wearables",N1760="film &amp; video/television","television",N1760="film &amp; video/animation","animation",N1760="film &amp; video/science fiction","science fiction",N1760="film &amp; video/documentary","documentary",N1760="film &amp; video/drama","drama",N1760="film &amp; video/shorts","shorts",N1760="games/video games","video games",N1760="games/tabletop games","tabletop games",N1760="games/mobile games","mobile games",N1760="journalism/audio","audio",N1760="photography/people","people",N1760="photography/photobooks","photobooks",N1760="photography/places","places",N1760="photography/nature","nature",N1760="music/electronic music","electronic music",N1760="music/rock","rock",N1760="music/indie rock","indie rock",N1760="music/faith","faith",N1760="publishing/children's books","children's books",N1760="publishing/art books","art books",N1760="publishing/fiction","fiction",N1760="publishing/translations","translations",N1760="music/pop","pop",N1760="music/classical music","classical music",N1760="publishing/nonfiction","nonfiction",N1760="publishing/radio &amp; podcasts","radio &amp; podcasts",N1760="music/world music","world music",N1760="music/metal","metal",N1760="music/jazz","jazz","TRUE","FALSE")</f>
        <v>photobooks</v>
      </c>
      <c r="S1760" s="5">
        <f t="shared" si="110"/>
        <v>42505.955925925926</v>
      </c>
      <c r="T1760" s="5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08"/>
        <v>106.60000000000001</v>
      </c>
      <c r="P1761" s="24">
        <f t="shared" si="109"/>
        <v>108.77551020408163</v>
      </c>
      <c r="Q1761" t="str" cm="1">
        <f t="array" ref="Q1761">_xlfn.IFS(N1761="food/small batch","food",N1761="food/restaurants","food",N1761="food/food trucks","food",N1761="theater/spaces","theater",N1761="theater/musical","theater",N1761="theater/plays","theater",N1761="technology/web","technology",N1761="technology/space exploration","technology",N1761="technology/makerspaces","technology",N1761="technology/hardware","technology",N1761="technology/gadgets","technology",N1761="technology/wearables","technology",N1761="film &amp; video/television","film &amp; video",N1761="film &amp; video/animation","film &amp; video",N1761="film &amp; video/science fiction","film &amp; video",N1761="film &amp; video/documentary","film &amp; video",N1761="film &amp; video/drama","film &amp; video",N1761="film &amp; video/shorts","film &amp; video",N1761="games/video games","games",N1761="games/tabletop games","games",N1761="games/mobile games","games",N1761="journalism/audio","journalism",N1761="photography/people","photography",N1761="photography/photobooks","photography",N1761="photography/places","photography",N1761="photography/nature","photography",N1761="music/electronic music","music",N1761="music/rock","music",N1761="music/indie rock","music",N1761="music/faith","music",N1761="publishing/children's books","publishing",N1761="publishing/art books","publishing",N1761="publishing/fiction","publishing",N1761="publishing/translations","publishing",N1761="music/pop","music",N1761="music/classical music","music",N1761="publishing/nonfiction","publishing",N1761="publishing/radio &amp; podcasts","publishing",N1761="music/world music","music",N1761="music/metal","music",N1761="music/jazz","music","TRUE","FALSE")</f>
        <v>photography</v>
      </c>
      <c r="R1761" t="str" cm="1">
        <f t="array" ref="R1761">_xlfn.IFS(N1761="food/small batch","small batch",N1761="food/restaurants","retaurants",N1761="food/food trucks","food trucks",N1761="theater/spaces","spaces",N1761="theater/musical","musical",N1761="theater/plays","plays",N1761="technology/web","web",N1761="technology/space exploration","space exploration",N1761="technology/makerspaces","makerspaces",N1761="technology/hardware","hardware",N1761="technology/gadgets","gadgets",N1761="technology/wearables","wearables",N1761="film &amp; video/television","television",N1761="film &amp; video/animation","animation",N1761="film &amp; video/science fiction","science fiction",N1761="film &amp; video/documentary","documentary",N1761="film &amp; video/drama","drama",N1761="film &amp; video/shorts","shorts",N1761="games/video games","video games",N1761="games/tabletop games","tabletop games",N1761="games/mobile games","mobile games",N1761="journalism/audio","audio",N1761="photography/people","people",N1761="photography/photobooks","photobooks",N1761="photography/places","places",N1761="photography/nature","nature",N1761="music/electronic music","electronic music",N1761="music/rock","rock",N1761="music/indie rock","indie rock",N1761="music/faith","faith",N1761="publishing/children's books","children's books",N1761="publishing/art books","art books",N1761="publishing/fiction","fiction",N1761="publishing/translations","translations",N1761="music/pop","pop",N1761="music/classical music","classical music",N1761="publishing/nonfiction","nonfiction",N1761="publishing/radio &amp; podcasts","radio &amp; podcasts",N1761="music/world music","world music",N1761="music/metal","metal",N1761="music/jazz","jazz","TRUE","FALSE")</f>
        <v>photobooks</v>
      </c>
      <c r="S1761" s="5">
        <f t="shared" si="110"/>
        <v>42068.829039351855</v>
      </c>
      <c r="T1761" s="5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08"/>
        <v>165.44</v>
      </c>
      <c r="P1762" s="24">
        <f t="shared" si="109"/>
        <v>81.098039215686271</v>
      </c>
      <c r="Q1762" t="str" cm="1">
        <f t="array" ref="Q1762">_xlfn.IFS(N1762="food/small batch","food",N1762="food/restaurants","food",N1762="food/food trucks","food",N1762="theater/spaces","theater",N1762="theater/musical","theater",N1762="theater/plays","theater",N1762="technology/web","technology",N1762="technology/space exploration","technology",N1762="technology/makerspaces","technology",N1762="technology/hardware","technology",N1762="technology/gadgets","technology",N1762="technology/wearables","technology",N1762="film &amp; video/television","film &amp; video",N1762="film &amp; video/animation","film &amp; video",N1762="film &amp; video/science fiction","film &amp; video",N1762="film &amp; video/documentary","film &amp; video",N1762="film &amp; video/drama","film &amp; video",N1762="film &amp; video/shorts","film &amp; video",N1762="games/video games","games",N1762="games/tabletop games","games",N1762="games/mobile games","games",N1762="journalism/audio","journalism",N1762="photography/people","photography",N1762="photography/photobooks","photography",N1762="photography/places","photography",N1762="photography/nature","photography",N1762="music/electronic music","music",N1762="music/rock","music",N1762="music/indie rock","music",N1762="music/faith","music",N1762="publishing/children's books","publishing",N1762="publishing/art books","publishing",N1762="publishing/fiction","publishing",N1762="publishing/translations","publishing",N1762="music/pop","music",N1762="music/classical music","music",N1762="publishing/nonfiction","publishing",N1762="publishing/radio &amp; podcasts","publishing",N1762="music/world music","music",N1762="music/metal","music",N1762="music/jazz","music","TRUE","FALSE")</f>
        <v>photography</v>
      </c>
      <c r="R1762" t="str" cm="1">
        <f t="array" ref="R1762">_xlfn.IFS(N1762="food/small batch","small batch",N1762="food/restaurants","retaurants",N1762="food/food trucks","food trucks",N1762="theater/spaces","spaces",N1762="theater/musical","musical",N1762="theater/plays","plays",N1762="technology/web","web",N1762="technology/space exploration","space exploration",N1762="technology/makerspaces","makerspaces",N1762="technology/hardware","hardware",N1762="technology/gadgets","gadgets",N1762="technology/wearables","wearables",N1762="film &amp; video/television","television",N1762="film &amp; video/animation","animation",N1762="film &amp; video/science fiction","science fiction",N1762="film &amp; video/documentary","documentary",N1762="film &amp; video/drama","drama",N1762="film &amp; video/shorts","shorts",N1762="games/video games","video games",N1762="games/tabletop games","tabletop games",N1762="games/mobile games","mobile games",N1762="journalism/audio","audio",N1762="photography/people","people",N1762="photography/photobooks","photobooks",N1762="photography/places","places",N1762="photography/nature","nature",N1762="music/electronic music","electronic music",N1762="music/rock","rock",N1762="music/indie rock","indie rock",N1762="music/faith","faith",N1762="publishing/children's books","children's books",N1762="publishing/art books","art books",N1762="publishing/fiction","fiction",N1762="publishing/translations","translations",N1762="music/pop","pop",N1762="music/classical music","classical music",N1762="publishing/nonfiction","nonfiction",N1762="publishing/radio &amp; podcasts","radio &amp; podcasts",N1762="music/world music","world music",N1762="music/metal","metal",N1762="music/jazz","jazz","TRUE","FALSE")</f>
        <v>photobooks</v>
      </c>
      <c r="S1762" s="5">
        <f t="shared" si="110"/>
        <v>42405.67260416667</v>
      </c>
      <c r="T1762" s="5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08"/>
        <v>155</v>
      </c>
      <c r="P1763" s="24">
        <f t="shared" si="109"/>
        <v>51.666666666666664</v>
      </c>
      <c r="Q1763" t="str" cm="1">
        <f t="array" ref="Q1763">_xlfn.IFS(N1763="food/small batch","food",N1763="food/restaurants","food",N1763="food/food trucks","food",N1763="theater/spaces","theater",N1763="theater/musical","theater",N1763="theater/plays","theater",N1763="technology/web","technology",N1763="technology/space exploration","technology",N1763="technology/makerspaces","technology",N1763="technology/hardware","technology",N1763="technology/gadgets","technology",N1763="technology/wearables","technology",N1763="film &amp; video/television","film &amp; video",N1763="film &amp; video/animation","film &amp; video",N1763="film &amp; video/science fiction","film &amp; video",N1763="film &amp; video/documentary","film &amp; video",N1763="film &amp; video/drama","film &amp; video",N1763="film &amp; video/shorts","film &amp; video",N1763="games/video games","games",N1763="games/tabletop games","games",N1763="games/mobile games","games",N1763="journalism/audio","journalism",N1763="photography/people","photography",N1763="photography/photobooks","photography",N1763="photography/places","photography",N1763="photography/nature","photography",N1763="music/electronic music","music",N1763="music/rock","music",N1763="music/indie rock","music",N1763="music/faith","music",N1763="publishing/children's books","publishing",N1763="publishing/art books","publishing",N1763="publishing/fiction","publishing",N1763="publishing/translations","publishing",N1763="music/pop","music",N1763="music/classical music","music",N1763="publishing/nonfiction","publishing",N1763="publishing/radio &amp; podcasts","publishing",N1763="music/world music","music",N1763="music/metal","music",N1763="music/jazz","music","TRUE","FALSE")</f>
        <v>photography</v>
      </c>
      <c r="R1763" t="str" cm="1">
        <f t="array" ref="R1763">_xlfn.IFS(N1763="food/small batch","small batch",N1763="food/restaurants","retaurants",N1763="food/food trucks","food trucks",N1763="theater/spaces","spaces",N1763="theater/musical","musical",N1763="theater/plays","plays",N1763="technology/web","web",N1763="technology/space exploration","space exploration",N1763="technology/makerspaces","makerspaces",N1763="technology/hardware","hardware",N1763="technology/gadgets","gadgets",N1763="technology/wearables","wearables",N1763="film &amp; video/television","television",N1763="film &amp; video/animation","animation",N1763="film &amp; video/science fiction","science fiction",N1763="film &amp; video/documentary","documentary",N1763="film &amp; video/drama","drama",N1763="film &amp; video/shorts","shorts",N1763="games/video games","video games",N1763="games/tabletop games","tabletop games",N1763="games/mobile games","mobile games",N1763="journalism/audio","audio",N1763="photography/people","people",N1763="photography/photobooks","photobooks",N1763="photography/places","places",N1763="photography/nature","nature",N1763="music/electronic music","electronic music",N1763="music/rock","rock",N1763="music/indie rock","indie rock",N1763="music/faith","faith",N1763="publishing/children's books","children's books",N1763="publishing/art books","art books",N1763="publishing/fiction","fiction",N1763="publishing/translations","translations",N1763="music/pop","pop",N1763="music/classical music","classical music",N1763="publishing/nonfiction","nonfiction",N1763="publishing/radio &amp; podcasts","radio &amp; podcasts",N1763="music/world music","world music",N1763="music/metal","metal",N1763="music/jazz","jazz","TRUE","FALSE")</f>
        <v>photobooks</v>
      </c>
      <c r="S1763" s="5">
        <f t="shared" si="110"/>
        <v>42209.567824074074</v>
      </c>
      <c r="T1763" s="5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08"/>
        <v>885</v>
      </c>
      <c r="P1764" s="24">
        <f t="shared" si="109"/>
        <v>35.4</v>
      </c>
      <c r="Q1764" t="str" cm="1">
        <f t="array" ref="Q1764">_xlfn.IFS(N1764="food/small batch","food",N1764="food/restaurants","food",N1764="food/food trucks","food",N1764="theater/spaces","theater",N1764="theater/musical","theater",N1764="theater/plays","theater",N1764="technology/web","technology",N1764="technology/space exploration","technology",N1764="technology/makerspaces","technology",N1764="technology/hardware","technology",N1764="technology/gadgets","technology",N1764="technology/wearables","technology",N1764="film &amp; video/television","film &amp; video",N1764="film &amp; video/animation","film &amp; video",N1764="film &amp; video/science fiction","film &amp; video",N1764="film &amp; video/documentary","film &amp; video",N1764="film &amp; video/drama","film &amp; video",N1764="film &amp; video/shorts","film &amp; video",N1764="games/video games","games",N1764="games/tabletop games","games",N1764="games/mobile games","games",N1764="journalism/audio","journalism",N1764="photography/people","photography",N1764="photography/photobooks","photography",N1764="photography/places","photography",N1764="photography/nature","photography",N1764="music/electronic music","music",N1764="music/rock","music",N1764="music/indie rock","music",N1764="music/faith","music",N1764="publishing/children's books","publishing",N1764="publishing/art books","publishing",N1764="publishing/fiction","publishing",N1764="publishing/translations","publishing",N1764="music/pop","music",N1764="music/classical music","music",N1764="publishing/nonfiction","publishing",N1764="publishing/radio &amp; podcasts","publishing",N1764="music/world music","music",N1764="music/metal","music",N1764="music/jazz","music","TRUE","FALSE")</f>
        <v>photography</v>
      </c>
      <c r="R1764" t="str" cm="1">
        <f t="array" ref="R1764">_xlfn.IFS(N1764="food/small batch","small batch",N1764="food/restaurants","retaurants",N1764="food/food trucks","food trucks",N1764="theater/spaces","spaces",N1764="theater/musical","musical",N1764="theater/plays","plays",N1764="technology/web","web",N1764="technology/space exploration","space exploration",N1764="technology/makerspaces","makerspaces",N1764="technology/hardware","hardware",N1764="technology/gadgets","gadgets",N1764="technology/wearables","wearables",N1764="film &amp; video/television","television",N1764="film &amp; video/animation","animation",N1764="film &amp; video/science fiction","science fiction",N1764="film &amp; video/documentary","documentary",N1764="film &amp; video/drama","drama",N1764="film &amp; video/shorts","shorts",N1764="games/video games","video games",N1764="games/tabletop games","tabletop games",N1764="games/mobile games","mobile games",N1764="journalism/audio","audio",N1764="photography/people","people",N1764="photography/photobooks","photobooks",N1764="photography/places","places",N1764="photography/nature","nature",N1764="music/electronic music","electronic music",N1764="music/rock","rock",N1764="music/indie rock","indie rock",N1764="music/faith","faith",N1764="publishing/children's books","children's books",N1764="publishing/art books","art books",N1764="publishing/fiction","fiction",N1764="publishing/translations","translations",N1764="music/pop","pop",N1764="music/classical music","classical music",N1764="publishing/nonfiction","nonfiction",N1764="publishing/radio &amp; podcasts","radio &amp; podcasts",N1764="music/world music","world music",N1764="music/metal","metal",N1764="music/jazz","jazz","TRUE","FALSE")</f>
        <v>photobooks</v>
      </c>
      <c r="S1764" s="5">
        <f t="shared" si="110"/>
        <v>42410.982002314813</v>
      </c>
      <c r="T1764" s="5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08"/>
        <v>101.90833333333333</v>
      </c>
      <c r="P1765" s="24">
        <f t="shared" si="109"/>
        <v>103.63559322033899</v>
      </c>
      <c r="Q1765" t="str" cm="1">
        <f t="array" ref="Q1765">_xlfn.IFS(N1765="food/small batch","food",N1765="food/restaurants","food",N1765="food/food trucks","food",N1765="theater/spaces","theater",N1765="theater/musical","theater",N1765="theater/plays","theater",N1765="technology/web","technology",N1765="technology/space exploration","technology",N1765="technology/makerspaces","technology",N1765="technology/hardware","technology",N1765="technology/gadgets","technology",N1765="technology/wearables","technology",N1765="film &amp; video/television","film &amp; video",N1765="film &amp; video/animation","film &amp; video",N1765="film &amp; video/science fiction","film &amp; video",N1765="film &amp; video/documentary","film &amp; video",N1765="film &amp; video/drama","film &amp; video",N1765="film &amp; video/shorts","film &amp; video",N1765="games/video games","games",N1765="games/tabletop games","games",N1765="games/mobile games","games",N1765="journalism/audio","journalism",N1765="photography/people","photography",N1765="photography/photobooks","photography",N1765="photography/places","photography",N1765="photography/nature","photography",N1765="music/electronic music","music",N1765="music/rock","music",N1765="music/indie rock","music",N1765="music/faith","music",N1765="publishing/children's books","publishing",N1765="publishing/art books","publishing",N1765="publishing/fiction","publishing",N1765="publishing/translations","publishing",N1765="music/pop","music",N1765="music/classical music","music",N1765="publishing/nonfiction","publishing",N1765="publishing/radio &amp; podcasts","publishing",N1765="music/world music","music",N1765="music/metal","music",N1765="music/jazz","music","TRUE","FALSE")</f>
        <v>photography</v>
      </c>
      <c r="R1765" t="str" cm="1">
        <f t="array" ref="R1765">_xlfn.IFS(N1765="food/small batch","small batch",N1765="food/restaurants","retaurants",N1765="food/food trucks","food trucks",N1765="theater/spaces","spaces",N1765="theater/musical","musical",N1765="theater/plays","plays",N1765="technology/web","web",N1765="technology/space exploration","space exploration",N1765="technology/makerspaces","makerspaces",N1765="technology/hardware","hardware",N1765="technology/gadgets","gadgets",N1765="technology/wearables","wearables",N1765="film &amp; video/television","television",N1765="film &amp; video/animation","animation",N1765="film &amp; video/science fiction","science fiction",N1765="film &amp; video/documentary","documentary",N1765="film &amp; video/drama","drama",N1765="film &amp; video/shorts","shorts",N1765="games/video games","video games",N1765="games/tabletop games","tabletop games",N1765="games/mobile games","mobile games",N1765="journalism/audio","audio",N1765="photography/people","people",N1765="photography/photobooks","photobooks",N1765="photography/places","places",N1765="photography/nature","nature",N1765="music/electronic music","electronic music",N1765="music/rock","rock",N1765="music/indie rock","indie rock",N1765="music/faith","faith",N1765="publishing/children's books","children's books",N1765="publishing/art books","art books",N1765="publishing/fiction","fiction",N1765="publishing/translations","translations",N1765="music/pop","pop",N1765="music/classical music","classical music",N1765="publishing/nonfiction","nonfiction",N1765="publishing/radio &amp; podcasts","radio &amp; podcasts",N1765="music/world music","world music",N1765="music/metal","metal",N1765="music/jazz","jazz","TRUE","FALSE")</f>
        <v>photobooks</v>
      </c>
      <c r="S1765" s="5">
        <f t="shared" si="110"/>
        <v>42636.868518518517</v>
      </c>
      <c r="T1765" s="5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08"/>
        <v>19.600000000000001</v>
      </c>
      <c r="P1766" s="24">
        <f t="shared" si="109"/>
        <v>55.282051282051285</v>
      </c>
      <c r="Q1766" t="str" cm="1">
        <f t="array" ref="Q1766">_xlfn.IFS(N1766="food/small batch","food",N1766="food/restaurants","food",N1766="food/food trucks","food",N1766="theater/spaces","theater",N1766="theater/musical","theater",N1766="theater/plays","theater",N1766="technology/web","technology",N1766="technology/space exploration","technology",N1766="technology/makerspaces","technology",N1766="technology/hardware","technology",N1766="technology/gadgets","technology",N1766="technology/wearables","technology",N1766="film &amp; video/television","film &amp; video",N1766="film &amp; video/animation","film &amp; video",N1766="film &amp; video/science fiction","film &amp; video",N1766="film &amp; video/documentary","film &amp; video",N1766="film &amp; video/drama","film &amp; video",N1766="film &amp; video/shorts","film &amp; video",N1766="games/video games","games",N1766="games/tabletop games","games",N1766="games/mobile games","games",N1766="journalism/audio","journalism",N1766="photography/people","photography",N1766="photography/photobooks","photography",N1766="photography/places","photography",N1766="photography/nature","photography",N1766="music/electronic music","music",N1766="music/rock","music",N1766="music/indie rock","music",N1766="music/faith","music",N1766="publishing/children's books","publishing",N1766="publishing/art books","publishing",N1766="publishing/fiction","publishing",N1766="publishing/translations","publishing",N1766="music/pop","music",N1766="music/classical music","music",N1766="publishing/nonfiction","publishing",N1766="publishing/radio &amp; podcasts","publishing",N1766="music/world music","music",N1766="music/metal","music",N1766="music/jazz","music","TRUE","FALSE")</f>
        <v>photography</v>
      </c>
      <c r="R1766" t="str" cm="1">
        <f t="array" ref="R1766">_xlfn.IFS(N1766="food/small batch","small batch",N1766="food/restaurants","retaurants",N1766="food/food trucks","food trucks",N1766="theater/spaces","spaces",N1766="theater/musical","musical",N1766="theater/plays","plays",N1766="technology/web","web",N1766="technology/space exploration","space exploration",N1766="technology/makerspaces","makerspaces",N1766="technology/hardware","hardware",N1766="technology/gadgets","gadgets",N1766="technology/wearables","wearables",N1766="film &amp; video/television","television",N1766="film &amp; video/animation","animation",N1766="film &amp; video/science fiction","science fiction",N1766="film &amp; video/documentary","documentary",N1766="film &amp; video/drama","drama",N1766="film &amp; video/shorts","shorts",N1766="games/video games","video games",N1766="games/tabletop games","tabletop games",N1766="games/mobile games","mobile games",N1766="journalism/audio","audio",N1766="photography/people","people",N1766="photography/photobooks","photobooks",N1766="photography/places","places",N1766="photography/nature","nature",N1766="music/electronic music","electronic music",N1766="music/rock","rock",N1766="music/indie rock","indie rock",N1766="music/faith","faith",N1766="publishing/children's books","children's books",N1766="publishing/art books","art books",N1766="publishing/fiction","fiction",N1766="publishing/translations","translations",N1766="music/pop","pop",N1766="music/classical music","classical music",N1766="publishing/nonfiction","nonfiction",N1766="publishing/radio &amp; podcasts","radio &amp; podcasts",N1766="music/world music","world music",N1766="music/metal","metal",N1766="music/jazz","jazz","TRUE","FALSE")</f>
        <v>photobooks</v>
      </c>
      <c r="S1766" s="5">
        <f t="shared" si="110"/>
        <v>41825.485868055555</v>
      </c>
      <c r="T1766" s="5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08"/>
        <v>59.467839999999995</v>
      </c>
      <c r="P1767" s="24">
        <f t="shared" si="109"/>
        <v>72.16970873786407</v>
      </c>
      <c r="Q1767" t="str" cm="1">
        <f t="array" ref="Q1767">_xlfn.IFS(N1767="food/small batch","food",N1767="food/restaurants","food",N1767="food/food trucks","food",N1767="theater/spaces","theater",N1767="theater/musical","theater",N1767="theater/plays","theater",N1767="technology/web","technology",N1767="technology/space exploration","technology",N1767="technology/makerspaces","technology",N1767="technology/hardware","technology",N1767="technology/gadgets","technology",N1767="technology/wearables","technology",N1767="film &amp; video/television","film &amp; video",N1767="film &amp; video/animation","film &amp; video",N1767="film &amp; video/science fiction","film &amp; video",N1767="film &amp; video/documentary","film &amp; video",N1767="film &amp; video/drama","film &amp; video",N1767="film &amp; video/shorts","film &amp; video",N1767="games/video games","games",N1767="games/tabletop games","games",N1767="games/mobile games","games",N1767="journalism/audio","journalism",N1767="photography/people","photography",N1767="photography/photobooks","photography",N1767="photography/places","photography",N1767="photography/nature","photography",N1767="music/electronic music","music",N1767="music/rock","music",N1767="music/indie rock","music",N1767="music/faith","music",N1767="publishing/children's books","publishing",N1767="publishing/art books","publishing",N1767="publishing/fiction","publishing",N1767="publishing/translations","publishing",N1767="music/pop","music",N1767="music/classical music","music",N1767="publishing/nonfiction","publishing",N1767="publishing/radio &amp; podcasts","publishing",N1767="music/world music","music",N1767="music/metal","music",N1767="music/jazz","music","TRUE","FALSE")</f>
        <v>photography</v>
      </c>
      <c r="R1767" t="str" cm="1">
        <f t="array" ref="R1767">_xlfn.IFS(N1767="food/small batch","small batch",N1767="food/restaurants","retaurants",N1767="food/food trucks","food trucks",N1767="theater/spaces","spaces",N1767="theater/musical","musical",N1767="theater/plays","plays",N1767="technology/web","web",N1767="technology/space exploration","space exploration",N1767="technology/makerspaces","makerspaces",N1767="technology/hardware","hardware",N1767="technology/gadgets","gadgets",N1767="technology/wearables","wearables",N1767="film &amp; video/television","television",N1767="film &amp; video/animation","animation",N1767="film &amp; video/science fiction","science fiction",N1767="film &amp; video/documentary","documentary",N1767="film &amp; video/drama","drama",N1767="film &amp; video/shorts","shorts",N1767="games/video games","video games",N1767="games/tabletop games","tabletop games",N1767="games/mobile games","mobile games",N1767="journalism/audio","audio",N1767="photography/people","people",N1767="photography/photobooks","photobooks",N1767="photography/places","places",N1767="photography/nature","nature",N1767="music/electronic music","electronic music",N1767="music/rock","rock",N1767="music/indie rock","indie rock",N1767="music/faith","faith",N1767="publishing/children's books","children's books",N1767="publishing/art books","art books",N1767="publishing/fiction","fiction",N1767="publishing/translations","translations",N1767="music/pop","pop",N1767="music/classical music","classical music",N1767="publishing/nonfiction","nonfiction",N1767="publishing/radio &amp; podcasts","radio &amp; podcasts",N1767="music/world music","world music",N1767="music/metal","metal",N1767="music/jazz","jazz","TRUE","FALSE")</f>
        <v>photobooks</v>
      </c>
      <c r="S1767" s="5">
        <f t="shared" si="110"/>
        <v>41834.980462962965</v>
      </c>
      <c r="T1767" s="5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08"/>
        <v>0</v>
      </c>
      <c r="P1768" s="24" t="e">
        <f t="shared" si="109"/>
        <v>#DIV/0!</v>
      </c>
      <c r="Q1768" t="str" cm="1">
        <f t="array" ref="Q1768">_xlfn.IFS(N1768="food/small batch","food",N1768="food/restaurants","food",N1768="food/food trucks","food",N1768="theater/spaces","theater",N1768="theater/musical","theater",N1768="theater/plays","theater",N1768="technology/web","technology",N1768="technology/space exploration","technology",N1768="technology/makerspaces","technology",N1768="technology/hardware","technology",N1768="technology/gadgets","technology",N1768="technology/wearables","technology",N1768="film &amp; video/television","film &amp; video",N1768="film &amp; video/animation","film &amp; video",N1768="film &amp; video/science fiction","film &amp; video",N1768="film &amp; video/documentary","film &amp; video",N1768="film &amp; video/drama","film &amp; video",N1768="film &amp; video/shorts","film &amp; video",N1768="games/video games","games",N1768="games/tabletop games","games",N1768="games/mobile games","games",N1768="journalism/audio","journalism",N1768="photography/people","photography",N1768="photography/photobooks","photography",N1768="photography/places","photography",N1768="photography/nature","photography",N1768="music/electronic music","music",N1768="music/rock","music",N1768="music/indie rock","music",N1768="music/faith","music",N1768="publishing/children's books","publishing",N1768="publishing/art books","publishing",N1768="publishing/fiction","publishing",N1768="publishing/translations","publishing",N1768="music/pop","music",N1768="music/classical music","music",N1768="publishing/nonfiction","publishing",N1768="publishing/radio &amp; podcasts","publishing",N1768="music/world music","music",N1768="music/metal","music",N1768="music/jazz","music","TRUE","FALSE")</f>
        <v>photography</v>
      </c>
      <c r="R1768" t="str" cm="1">
        <f t="array" ref="R1768">_xlfn.IFS(N1768="food/small batch","small batch",N1768="food/restaurants","retaurants",N1768="food/food trucks","food trucks",N1768="theater/spaces","spaces",N1768="theater/musical","musical",N1768="theater/plays","plays",N1768="technology/web","web",N1768="technology/space exploration","space exploration",N1768="technology/makerspaces","makerspaces",N1768="technology/hardware","hardware",N1768="technology/gadgets","gadgets",N1768="technology/wearables","wearables",N1768="film &amp; video/television","television",N1768="film &amp; video/animation","animation",N1768="film &amp; video/science fiction","science fiction",N1768="film &amp; video/documentary","documentary",N1768="film &amp; video/drama","drama",N1768="film &amp; video/shorts","shorts",N1768="games/video games","video games",N1768="games/tabletop games","tabletop games",N1768="games/mobile games","mobile games",N1768="journalism/audio","audio",N1768="photography/people","people",N1768="photography/photobooks","photobooks",N1768="photography/places","places",N1768="photography/nature","nature",N1768="music/electronic music","electronic music",N1768="music/rock","rock",N1768="music/indie rock","indie rock",N1768="music/faith","faith",N1768="publishing/children's books","children's books",N1768="publishing/art books","art books",N1768="publishing/fiction","fiction",N1768="publishing/translations","translations",N1768="music/pop","pop",N1768="music/classical music","classical music",N1768="publishing/nonfiction","nonfiction",N1768="publishing/radio &amp; podcasts","radio &amp; podcasts",N1768="music/world music","world music",N1768="music/metal","metal",N1768="music/jazz","jazz","TRUE","FALSE")</f>
        <v>photobooks</v>
      </c>
      <c r="S1768" s="5">
        <f t="shared" si="110"/>
        <v>41855.859814814816</v>
      </c>
      <c r="T1768" s="5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08"/>
        <v>45.72</v>
      </c>
      <c r="P1769" s="24">
        <f t="shared" si="109"/>
        <v>58.615384615384613</v>
      </c>
      <c r="Q1769" t="str" cm="1">
        <f t="array" ref="Q1769">_xlfn.IFS(N1769="food/small batch","food",N1769="food/restaurants","food",N1769="food/food trucks","food",N1769="theater/spaces","theater",N1769="theater/musical","theater",N1769="theater/plays","theater",N1769="technology/web","technology",N1769="technology/space exploration","technology",N1769="technology/makerspaces","technology",N1769="technology/hardware","technology",N1769="technology/gadgets","technology",N1769="technology/wearables","technology",N1769="film &amp; video/television","film &amp; video",N1769="film &amp; video/animation","film &amp; video",N1769="film &amp; video/science fiction","film &amp; video",N1769="film &amp; video/documentary","film &amp; video",N1769="film &amp; video/drama","film &amp; video",N1769="film &amp; video/shorts","film &amp; video",N1769="games/video games","games",N1769="games/tabletop games","games",N1769="games/mobile games","games",N1769="journalism/audio","journalism",N1769="photography/people","photography",N1769="photography/photobooks","photography",N1769="photography/places","photography",N1769="photography/nature","photography",N1769="music/electronic music","music",N1769="music/rock","music",N1769="music/indie rock","music",N1769="music/faith","music",N1769="publishing/children's books","publishing",N1769="publishing/art books","publishing",N1769="publishing/fiction","publishing",N1769="publishing/translations","publishing",N1769="music/pop","music",N1769="music/classical music","music",N1769="publishing/nonfiction","publishing",N1769="publishing/radio &amp; podcasts","publishing",N1769="music/world music","music",N1769="music/metal","music",N1769="music/jazz","music","TRUE","FALSE")</f>
        <v>photography</v>
      </c>
      <c r="R1769" t="str" cm="1">
        <f t="array" ref="R1769">_xlfn.IFS(N1769="food/small batch","small batch",N1769="food/restaurants","retaurants",N1769="food/food trucks","food trucks",N1769="theater/spaces","spaces",N1769="theater/musical","musical",N1769="theater/plays","plays",N1769="technology/web","web",N1769="technology/space exploration","space exploration",N1769="technology/makerspaces","makerspaces",N1769="technology/hardware","hardware",N1769="technology/gadgets","gadgets",N1769="technology/wearables","wearables",N1769="film &amp; video/television","television",N1769="film &amp; video/animation","animation",N1769="film &amp; video/science fiction","science fiction",N1769="film &amp; video/documentary","documentary",N1769="film &amp; video/drama","drama",N1769="film &amp; video/shorts","shorts",N1769="games/video games","video games",N1769="games/tabletop games","tabletop games",N1769="games/mobile games","mobile games",N1769="journalism/audio","audio",N1769="photography/people","people",N1769="photography/photobooks","photobooks",N1769="photography/places","places",N1769="photography/nature","nature",N1769="music/electronic music","electronic music",N1769="music/rock","rock",N1769="music/indie rock","indie rock",N1769="music/faith","faith",N1769="publishing/children's books","children's books",N1769="publishing/art books","art books",N1769="publishing/fiction","fiction",N1769="publishing/translations","translations",N1769="music/pop","pop",N1769="music/classical music","classical music",N1769="publishing/nonfiction","nonfiction",N1769="publishing/radio &amp; podcasts","radio &amp; podcasts",N1769="music/world music","world music",N1769="music/metal","metal",N1769="music/jazz","jazz","TRUE","FALSE")</f>
        <v>photobooks</v>
      </c>
      <c r="S1769" s="5">
        <f t="shared" si="110"/>
        <v>41824.658379629633</v>
      </c>
      <c r="T1769" s="5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08"/>
        <v>3.74</v>
      </c>
      <c r="P1770" s="24">
        <f t="shared" si="109"/>
        <v>12.466666666666667</v>
      </c>
      <c r="Q1770" t="str" cm="1">
        <f t="array" ref="Q1770">_xlfn.IFS(N1770="food/small batch","food",N1770="food/restaurants","food",N1770="food/food trucks","food",N1770="theater/spaces","theater",N1770="theater/musical","theater",N1770="theater/plays","theater",N1770="technology/web","technology",N1770="technology/space exploration","technology",N1770="technology/makerspaces","technology",N1770="technology/hardware","technology",N1770="technology/gadgets","technology",N1770="technology/wearables","technology",N1770="film &amp; video/television","film &amp; video",N1770="film &amp; video/animation","film &amp; video",N1770="film &amp; video/science fiction","film &amp; video",N1770="film &amp; video/documentary","film &amp; video",N1770="film &amp; video/drama","film &amp; video",N1770="film &amp; video/shorts","film &amp; video",N1770="games/video games","games",N1770="games/tabletop games","games",N1770="games/mobile games","games",N1770="journalism/audio","journalism",N1770="photography/people","photography",N1770="photography/photobooks","photography",N1770="photography/places","photography",N1770="photography/nature","photography",N1770="music/electronic music","music",N1770="music/rock","music",N1770="music/indie rock","music",N1770="music/faith","music",N1770="publishing/children's books","publishing",N1770="publishing/art books","publishing",N1770="publishing/fiction","publishing",N1770="publishing/translations","publishing",N1770="music/pop","music",N1770="music/classical music","music",N1770="publishing/nonfiction","publishing",N1770="publishing/radio &amp; podcasts","publishing",N1770="music/world music","music",N1770="music/metal","music",N1770="music/jazz","music","TRUE","FALSE")</f>
        <v>photography</v>
      </c>
      <c r="R1770" t="str" cm="1">
        <f t="array" ref="R1770">_xlfn.IFS(N1770="food/small batch","small batch",N1770="food/restaurants","retaurants",N1770="food/food trucks","food trucks",N1770="theater/spaces","spaces",N1770="theater/musical","musical",N1770="theater/plays","plays",N1770="technology/web","web",N1770="technology/space exploration","space exploration",N1770="technology/makerspaces","makerspaces",N1770="technology/hardware","hardware",N1770="technology/gadgets","gadgets",N1770="technology/wearables","wearables",N1770="film &amp; video/television","television",N1770="film &amp; video/animation","animation",N1770="film &amp; video/science fiction","science fiction",N1770="film &amp; video/documentary","documentary",N1770="film &amp; video/drama","drama",N1770="film &amp; video/shorts","shorts",N1770="games/video games","video games",N1770="games/tabletop games","tabletop games",N1770="games/mobile games","mobile games",N1770="journalism/audio","audio",N1770="photography/people","people",N1770="photography/photobooks","photobooks",N1770="photography/places","places",N1770="photography/nature","nature",N1770="music/electronic music","electronic music",N1770="music/rock","rock",N1770="music/indie rock","indie rock",N1770="music/faith","faith",N1770="publishing/children's books","children's books",N1770="publishing/art books","art books",N1770="publishing/fiction","fiction",N1770="publishing/translations","translations",N1770="music/pop","pop",N1770="music/classical music","classical music",N1770="publishing/nonfiction","nonfiction",N1770="publishing/radio &amp; podcasts","radio &amp; podcasts",N1770="music/world music","world music",N1770="music/metal","metal",N1770="music/jazz","jazz","TRUE","FALSE")</f>
        <v>photobooks</v>
      </c>
      <c r="S1770" s="5">
        <f t="shared" si="110"/>
        <v>41849.560694444444</v>
      </c>
      <c r="T1770" s="5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08"/>
        <v>2.7025000000000001</v>
      </c>
      <c r="P1771" s="24">
        <f t="shared" si="109"/>
        <v>49.136363636363633</v>
      </c>
      <c r="Q1771" t="str" cm="1">
        <f t="array" ref="Q1771">_xlfn.IFS(N1771="food/small batch","food",N1771="food/restaurants","food",N1771="food/food trucks","food",N1771="theater/spaces","theater",N1771="theater/musical","theater",N1771="theater/plays","theater",N1771="technology/web","technology",N1771="technology/space exploration","technology",N1771="technology/makerspaces","technology",N1771="technology/hardware","technology",N1771="technology/gadgets","technology",N1771="technology/wearables","technology",N1771="film &amp; video/television","film &amp; video",N1771="film &amp; video/animation","film &amp; video",N1771="film &amp; video/science fiction","film &amp; video",N1771="film &amp; video/documentary","film &amp; video",N1771="film &amp; video/drama","film &amp; video",N1771="film &amp; video/shorts","film &amp; video",N1771="games/video games","games",N1771="games/tabletop games","games",N1771="games/mobile games","games",N1771="journalism/audio","journalism",N1771="photography/people","photography",N1771="photography/photobooks","photography",N1771="photography/places","photography",N1771="photography/nature","photography",N1771="music/electronic music","music",N1771="music/rock","music",N1771="music/indie rock","music",N1771="music/faith","music",N1771="publishing/children's books","publishing",N1771="publishing/art books","publishing",N1771="publishing/fiction","publishing",N1771="publishing/translations","publishing",N1771="music/pop","music",N1771="music/classical music","music",N1771="publishing/nonfiction","publishing",N1771="publishing/radio &amp; podcasts","publishing",N1771="music/world music","music",N1771="music/metal","music",N1771="music/jazz","music","TRUE","FALSE")</f>
        <v>photography</v>
      </c>
      <c r="R1771" t="str" cm="1">
        <f t="array" ref="R1771">_xlfn.IFS(N1771="food/small batch","small batch",N1771="food/restaurants","retaurants",N1771="food/food trucks","food trucks",N1771="theater/spaces","spaces",N1771="theater/musical","musical",N1771="theater/plays","plays",N1771="technology/web","web",N1771="technology/space exploration","space exploration",N1771="technology/makerspaces","makerspaces",N1771="technology/hardware","hardware",N1771="technology/gadgets","gadgets",N1771="technology/wearables","wearables",N1771="film &amp; video/television","television",N1771="film &amp; video/animation","animation",N1771="film &amp; video/science fiction","science fiction",N1771="film &amp; video/documentary","documentary",N1771="film &amp; video/drama","drama",N1771="film &amp; video/shorts","shorts",N1771="games/video games","video games",N1771="games/tabletop games","tabletop games",N1771="games/mobile games","mobile games",N1771="journalism/audio","audio",N1771="photography/people","people",N1771="photography/photobooks","photobooks",N1771="photography/places","places",N1771="photography/nature","nature",N1771="music/electronic music","electronic music",N1771="music/rock","rock",N1771="music/indie rock","indie rock",N1771="music/faith","faith",N1771="publishing/children's books","children's books",N1771="publishing/art books","art books",N1771="publishing/fiction","fiction",N1771="publishing/translations","translations",N1771="music/pop","pop",N1771="music/classical music","classical music",N1771="publishing/nonfiction","nonfiction",N1771="publishing/radio &amp; podcasts","radio &amp; podcasts",N1771="music/world music","world music",N1771="music/metal","metal",N1771="music/jazz","jazz","TRUE","FALSE")</f>
        <v>photobooks</v>
      </c>
      <c r="S1771" s="5">
        <f t="shared" si="110"/>
        <v>41987.818969907406</v>
      </c>
      <c r="T1771" s="5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08"/>
        <v>56.51428571428572</v>
      </c>
      <c r="P1772" s="24">
        <f t="shared" si="109"/>
        <v>150.5</v>
      </c>
      <c r="Q1772" t="str" cm="1">
        <f t="array" ref="Q1772">_xlfn.IFS(N1772="food/small batch","food",N1772="food/restaurants","food",N1772="food/food trucks","food",N1772="theater/spaces","theater",N1772="theater/musical","theater",N1772="theater/plays","theater",N1772="technology/web","technology",N1772="technology/space exploration","technology",N1772="technology/makerspaces","technology",N1772="technology/hardware","technology",N1772="technology/gadgets","technology",N1772="technology/wearables","technology",N1772="film &amp; video/television","film &amp; video",N1772="film &amp; video/animation","film &amp; video",N1772="film &amp; video/science fiction","film &amp; video",N1772="film &amp; video/documentary","film &amp; video",N1772="film &amp; video/drama","film &amp; video",N1772="film &amp; video/shorts","film &amp; video",N1772="games/video games","games",N1772="games/tabletop games","games",N1772="games/mobile games","games",N1772="journalism/audio","journalism",N1772="photography/people","photography",N1772="photography/photobooks","photography",N1772="photography/places","photography",N1772="photography/nature","photography",N1772="music/electronic music","music",N1772="music/rock","music",N1772="music/indie rock","music",N1772="music/faith","music",N1772="publishing/children's books","publishing",N1772="publishing/art books","publishing",N1772="publishing/fiction","publishing",N1772="publishing/translations","publishing",N1772="music/pop","music",N1772="music/classical music","music",N1772="publishing/nonfiction","publishing",N1772="publishing/radio &amp; podcasts","publishing",N1772="music/world music","music",N1772="music/metal","music",N1772="music/jazz","music","TRUE","FALSE")</f>
        <v>photography</v>
      </c>
      <c r="R1772" t="str" cm="1">
        <f t="array" ref="R1772">_xlfn.IFS(N1772="food/small batch","small batch",N1772="food/restaurants","retaurants",N1772="food/food trucks","food trucks",N1772="theater/spaces","spaces",N1772="theater/musical","musical",N1772="theater/plays","plays",N1772="technology/web","web",N1772="technology/space exploration","space exploration",N1772="technology/makerspaces","makerspaces",N1772="technology/hardware","hardware",N1772="technology/gadgets","gadgets",N1772="technology/wearables","wearables",N1772="film &amp; video/television","television",N1772="film &amp; video/animation","animation",N1772="film &amp; video/science fiction","science fiction",N1772="film &amp; video/documentary","documentary",N1772="film &amp; video/drama","drama",N1772="film &amp; video/shorts","shorts",N1772="games/video games","video games",N1772="games/tabletop games","tabletop games",N1772="games/mobile games","mobile games",N1772="journalism/audio","audio",N1772="photography/people","people",N1772="photography/photobooks","photobooks",N1772="photography/places","places",N1772="photography/nature","nature",N1772="music/electronic music","electronic music",N1772="music/rock","rock",N1772="music/indie rock","indie rock",N1772="music/faith","faith",N1772="publishing/children's books","children's books",N1772="publishing/art books","art books",N1772="publishing/fiction","fiction",N1772="publishing/translations","translations",N1772="music/pop","pop",N1772="music/classical music","classical music",N1772="publishing/nonfiction","nonfiction",N1772="publishing/radio &amp; podcasts","radio &amp; podcasts",N1772="music/world music","world music",N1772="music/metal","metal",N1772="music/jazz","jazz","TRUE","FALSE")</f>
        <v>photobooks</v>
      </c>
      <c r="S1772" s="5">
        <f t="shared" si="110"/>
        <v>41891.780023148152</v>
      </c>
      <c r="T1772" s="5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08"/>
        <v>21.30952380952381</v>
      </c>
      <c r="P1773" s="24">
        <f t="shared" si="109"/>
        <v>35.799999999999997</v>
      </c>
      <c r="Q1773" t="str" cm="1">
        <f t="array" ref="Q1773">_xlfn.IFS(N1773="food/small batch","food",N1773="food/restaurants","food",N1773="food/food trucks","food",N1773="theater/spaces","theater",N1773="theater/musical","theater",N1773="theater/plays","theater",N1773="technology/web","technology",N1773="technology/space exploration","technology",N1773="technology/makerspaces","technology",N1773="technology/hardware","technology",N1773="technology/gadgets","technology",N1773="technology/wearables","technology",N1773="film &amp; video/television","film &amp; video",N1773="film &amp; video/animation","film &amp; video",N1773="film &amp; video/science fiction","film &amp; video",N1773="film &amp; video/documentary","film &amp; video",N1773="film &amp; video/drama","film &amp; video",N1773="film &amp; video/shorts","film &amp; video",N1773="games/video games","games",N1773="games/tabletop games","games",N1773="games/mobile games","games",N1773="journalism/audio","journalism",N1773="photography/people","photography",N1773="photography/photobooks","photography",N1773="photography/places","photography",N1773="photography/nature","photography",N1773="music/electronic music","music",N1773="music/rock","music",N1773="music/indie rock","music",N1773="music/faith","music",N1773="publishing/children's books","publishing",N1773="publishing/art books","publishing",N1773="publishing/fiction","publishing",N1773="publishing/translations","publishing",N1773="music/pop","music",N1773="music/classical music","music",N1773="publishing/nonfiction","publishing",N1773="publishing/radio &amp; podcasts","publishing",N1773="music/world music","music",N1773="music/metal","music",N1773="music/jazz","music","TRUE","FALSE")</f>
        <v>photography</v>
      </c>
      <c r="R1773" t="str" cm="1">
        <f t="array" ref="R1773">_xlfn.IFS(N1773="food/small batch","small batch",N1773="food/restaurants","retaurants",N1773="food/food trucks","food trucks",N1773="theater/spaces","spaces",N1773="theater/musical","musical",N1773="theater/plays","plays",N1773="technology/web","web",N1773="technology/space exploration","space exploration",N1773="technology/makerspaces","makerspaces",N1773="technology/hardware","hardware",N1773="technology/gadgets","gadgets",N1773="technology/wearables","wearables",N1773="film &amp; video/television","television",N1773="film &amp; video/animation","animation",N1773="film &amp; video/science fiction","science fiction",N1773="film &amp; video/documentary","documentary",N1773="film &amp; video/drama","drama",N1773="film &amp; video/shorts","shorts",N1773="games/video games","video games",N1773="games/tabletop games","tabletop games",N1773="games/mobile games","mobile games",N1773="journalism/audio","audio",N1773="photography/people","people",N1773="photography/photobooks","photobooks",N1773="photography/places","places",N1773="photography/nature","nature",N1773="music/electronic music","electronic music",N1773="music/rock","rock",N1773="music/indie rock","indie rock",N1773="music/faith","faith",N1773="publishing/children's books","children's books",N1773="publishing/art books","art books",N1773="publishing/fiction","fiction",N1773="publishing/translations","translations",N1773="music/pop","pop",N1773="music/classical music","classical music",N1773="publishing/nonfiction","nonfiction",N1773="publishing/radio &amp; podcasts","radio &amp; podcasts",N1773="music/world music","world music",N1773="music/metal","metal",N1773="music/jazz","jazz","TRUE","FALSE")</f>
        <v>photobooks</v>
      </c>
      <c r="S1773" s="5">
        <f t="shared" si="110"/>
        <v>41905.979629629634</v>
      </c>
      <c r="T1773" s="5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08"/>
        <v>15.6</v>
      </c>
      <c r="P1774" s="24">
        <f t="shared" si="109"/>
        <v>45.157894736842103</v>
      </c>
      <c r="Q1774" t="str" cm="1">
        <f t="array" ref="Q1774">_xlfn.IFS(N1774="food/small batch","food",N1774="food/restaurants","food",N1774="food/food trucks","food",N1774="theater/spaces","theater",N1774="theater/musical","theater",N1774="theater/plays","theater",N1774="technology/web","technology",N1774="technology/space exploration","technology",N1774="technology/makerspaces","technology",N1774="technology/hardware","technology",N1774="technology/gadgets","technology",N1774="technology/wearables","technology",N1774="film &amp; video/television","film &amp; video",N1774="film &amp; video/animation","film &amp; video",N1774="film &amp; video/science fiction","film &amp; video",N1774="film &amp; video/documentary","film &amp; video",N1774="film &amp; video/drama","film &amp; video",N1774="film &amp; video/shorts","film &amp; video",N1774="games/video games","games",N1774="games/tabletop games","games",N1774="games/mobile games","games",N1774="journalism/audio","journalism",N1774="photography/people","photography",N1774="photography/photobooks","photography",N1774="photography/places","photography",N1774="photography/nature","photography",N1774="music/electronic music","music",N1774="music/rock","music",N1774="music/indie rock","music",N1774="music/faith","music",N1774="publishing/children's books","publishing",N1774="publishing/art books","publishing",N1774="publishing/fiction","publishing",N1774="publishing/translations","publishing",N1774="music/pop","music",N1774="music/classical music","music",N1774="publishing/nonfiction","publishing",N1774="publishing/radio &amp; podcasts","publishing",N1774="music/world music","music",N1774="music/metal","music",N1774="music/jazz","music","TRUE","FALSE")</f>
        <v>photography</v>
      </c>
      <c r="R1774" t="str" cm="1">
        <f t="array" ref="R1774">_xlfn.IFS(N1774="food/small batch","small batch",N1774="food/restaurants","retaurants",N1774="food/food trucks","food trucks",N1774="theater/spaces","spaces",N1774="theater/musical","musical",N1774="theater/plays","plays",N1774="technology/web","web",N1774="technology/space exploration","space exploration",N1774="technology/makerspaces","makerspaces",N1774="technology/hardware","hardware",N1774="technology/gadgets","gadgets",N1774="technology/wearables","wearables",N1774="film &amp; video/television","television",N1774="film &amp; video/animation","animation",N1774="film &amp; video/science fiction","science fiction",N1774="film &amp; video/documentary","documentary",N1774="film &amp; video/drama","drama",N1774="film &amp; video/shorts","shorts",N1774="games/video games","video games",N1774="games/tabletop games","tabletop games",N1774="games/mobile games","mobile games",N1774="journalism/audio","audio",N1774="photography/people","people",N1774="photography/photobooks","photobooks",N1774="photography/places","places",N1774="photography/nature","nature",N1774="music/electronic music","electronic music",N1774="music/rock","rock",N1774="music/indie rock","indie rock",N1774="music/faith","faith",N1774="publishing/children's books","children's books",N1774="publishing/art books","art books",N1774="publishing/fiction","fiction",N1774="publishing/translations","translations",N1774="music/pop","pop",N1774="music/classical music","classical music",N1774="publishing/nonfiction","nonfiction",N1774="publishing/radio &amp; podcasts","radio &amp; podcasts",N1774="music/world music","world music",N1774="music/metal","metal",N1774="music/jazz","jazz","TRUE","FALSE")</f>
        <v>photobooks</v>
      </c>
      <c r="S1774" s="5">
        <f t="shared" si="110"/>
        <v>41766.718009259261</v>
      </c>
      <c r="T1774" s="5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08"/>
        <v>6.2566666666666677</v>
      </c>
      <c r="P1775" s="24">
        <f t="shared" si="109"/>
        <v>98.78947368421052</v>
      </c>
      <c r="Q1775" t="str" cm="1">
        <f t="array" ref="Q1775">_xlfn.IFS(N1775="food/small batch","food",N1775="food/restaurants","food",N1775="food/food trucks","food",N1775="theater/spaces","theater",N1775="theater/musical","theater",N1775="theater/plays","theater",N1775="technology/web","technology",N1775="technology/space exploration","technology",N1775="technology/makerspaces","technology",N1775="technology/hardware","technology",N1775="technology/gadgets","technology",N1775="technology/wearables","technology",N1775="film &amp; video/television","film &amp; video",N1775="film &amp; video/animation","film &amp; video",N1775="film &amp; video/science fiction","film &amp; video",N1775="film &amp; video/documentary","film &amp; video",N1775="film &amp; video/drama","film &amp; video",N1775="film &amp; video/shorts","film &amp; video",N1775="games/video games","games",N1775="games/tabletop games","games",N1775="games/mobile games","games",N1775="journalism/audio","journalism",N1775="photography/people","photography",N1775="photography/photobooks","photography",N1775="photography/places","photography",N1775="photography/nature","photography",N1775="music/electronic music","music",N1775="music/rock","music",N1775="music/indie rock","music",N1775="music/faith","music",N1775="publishing/children's books","publishing",N1775="publishing/art books","publishing",N1775="publishing/fiction","publishing",N1775="publishing/translations","publishing",N1775="music/pop","music",N1775="music/classical music","music",N1775="publishing/nonfiction","publishing",N1775="publishing/radio &amp; podcasts","publishing",N1775="music/world music","music",N1775="music/metal","music",N1775="music/jazz","music","TRUE","FALSE")</f>
        <v>photography</v>
      </c>
      <c r="R1775" t="str" cm="1">
        <f t="array" ref="R1775">_xlfn.IFS(N1775="food/small batch","small batch",N1775="food/restaurants","retaurants",N1775="food/food trucks","food trucks",N1775="theater/spaces","spaces",N1775="theater/musical","musical",N1775="theater/plays","plays",N1775="technology/web","web",N1775="technology/space exploration","space exploration",N1775="technology/makerspaces","makerspaces",N1775="technology/hardware","hardware",N1775="technology/gadgets","gadgets",N1775="technology/wearables","wearables",N1775="film &amp; video/television","television",N1775="film &amp; video/animation","animation",N1775="film &amp; video/science fiction","science fiction",N1775="film &amp; video/documentary","documentary",N1775="film &amp; video/drama","drama",N1775="film &amp; video/shorts","shorts",N1775="games/video games","video games",N1775="games/tabletop games","tabletop games",N1775="games/mobile games","mobile games",N1775="journalism/audio","audio",N1775="photography/people","people",N1775="photography/photobooks","photobooks",N1775="photography/places","places",N1775="photography/nature","nature",N1775="music/electronic music","electronic music",N1775="music/rock","rock",N1775="music/indie rock","indie rock",N1775="music/faith","faith",N1775="publishing/children's books","children's books",N1775="publishing/art books","art books",N1775="publishing/fiction","fiction",N1775="publishing/translations","translations",N1775="music/pop","pop",N1775="music/classical music","classical music",N1775="publishing/nonfiction","nonfiction",N1775="publishing/radio &amp; podcasts","radio &amp; podcasts",N1775="music/world music","world music",N1775="music/metal","metal",N1775="music/jazz","jazz","TRUE","FALSE")</f>
        <v>photobooks</v>
      </c>
      <c r="S1775" s="5">
        <f t="shared" si="110"/>
        <v>41978.760393518518</v>
      </c>
      <c r="T1775" s="5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08"/>
        <v>45.92</v>
      </c>
      <c r="P1776" s="24">
        <f t="shared" si="109"/>
        <v>88.307692307692307</v>
      </c>
      <c r="Q1776" t="str" cm="1">
        <f t="array" ref="Q1776">_xlfn.IFS(N1776="food/small batch","food",N1776="food/restaurants","food",N1776="food/food trucks","food",N1776="theater/spaces","theater",N1776="theater/musical","theater",N1776="theater/plays","theater",N1776="technology/web","technology",N1776="technology/space exploration","technology",N1776="technology/makerspaces","technology",N1776="technology/hardware","technology",N1776="technology/gadgets","technology",N1776="technology/wearables","technology",N1776="film &amp; video/television","film &amp; video",N1776="film &amp; video/animation","film &amp; video",N1776="film &amp; video/science fiction","film &amp; video",N1776="film &amp; video/documentary","film &amp; video",N1776="film &amp; video/drama","film &amp; video",N1776="film &amp; video/shorts","film &amp; video",N1776="games/video games","games",N1776="games/tabletop games","games",N1776="games/mobile games","games",N1776="journalism/audio","journalism",N1776="photography/people","photography",N1776="photography/photobooks","photography",N1776="photography/places","photography",N1776="photography/nature","photography",N1776="music/electronic music","music",N1776="music/rock","music",N1776="music/indie rock","music",N1776="music/faith","music",N1776="publishing/children's books","publishing",N1776="publishing/art books","publishing",N1776="publishing/fiction","publishing",N1776="publishing/translations","publishing",N1776="music/pop","music",N1776="music/classical music","music",N1776="publishing/nonfiction","publishing",N1776="publishing/radio &amp; podcasts","publishing",N1776="music/world music","music",N1776="music/metal","music",N1776="music/jazz","music","TRUE","FALSE")</f>
        <v>photography</v>
      </c>
      <c r="R1776" t="str" cm="1">
        <f t="array" ref="R1776">_xlfn.IFS(N1776="food/small batch","small batch",N1776="food/restaurants","retaurants",N1776="food/food trucks","food trucks",N1776="theater/spaces","spaces",N1776="theater/musical","musical",N1776="theater/plays","plays",N1776="technology/web","web",N1776="technology/space exploration","space exploration",N1776="technology/makerspaces","makerspaces",N1776="technology/hardware","hardware",N1776="technology/gadgets","gadgets",N1776="technology/wearables","wearables",N1776="film &amp; video/television","television",N1776="film &amp; video/animation","animation",N1776="film &amp; video/science fiction","science fiction",N1776="film &amp; video/documentary","documentary",N1776="film &amp; video/drama","drama",N1776="film &amp; video/shorts","shorts",N1776="games/video games","video games",N1776="games/tabletop games","tabletop games",N1776="games/mobile games","mobile games",N1776="journalism/audio","audio",N1776="photography/people","people",N1776="photography/photobooks","photobooks",N1776="photography/places","places",N1776="photography/nature","nature",N1776="music/electronic music","electronic music",N1776="music/rock","rock",N1776="music/indie rock","indie rock",N1776="music/faith","faith",N1776="publishing/children's books","children's books",N1776="publishing/art books","art books",N1776="publishing/fiction","fiction",N1776="publishing/translations","translations",N1776="music/pop","pop",N1776="music/classical music","classical music",N1776="publishing/nonfiction","nonfiction",N1776="publishing/radio &amp; podcasts","radio &amp; podcasts",N1776="music/world music","world music",N1776="music/metal","metal",N1776="music/jazz","jazz","TRUE","FALSE")</f>
        <v>photobooks</v>
      </c>
      <c r="S1776" s="5">
        <f t="shared" si="110"/>
        <v>41930.218657407408</v>
      </c>
      <c r="T1776" s="5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08"/>
        <v>65.101538461538468</v>
      </c>
      <c r="P1777" s="24">
        <f t="shared" si="109"/>
        <v>170.62903225806451</v>
      </c>
      <c r="Q1777" t="str" cm="1">
        <f t="array" ref="Q1777">_xlfn.IFS(N1777="food/small batch","food",N1777="food/restaurants","food",N1777="food/food trucks","food",N1777="theater/spaces","theater",N1777="theater/musical","theater",N1777="theater/plays","theater",N1777="technology/web","technology",N1777="technology/space exploration","technology",N1777="technology/makerspaces","technology",N1777="technology/hardware","technology",N1777="technology/gadgets","technology",N1777="technology/wearables","technology",N1777="film &amp; video/television","film &amp; video",N1777="film &amp; video/animation","film &amp; video",N1777="film &amp; video/science fiction","film &amp; video",N1777="film &amp; video/documentary","film &amp; video",N1777="film &amp; video/drama","film &amp; video",N1777="film &amp; video/shorts","film &amp; video",N1777="games/video games","games",N1777="games/tabletop games","games",N1777="games/mobile games","games",N1777="journalism/audio","journalism",N1777="photography/people","photography",N1777="photography/photobooks","photography",N1777="photography/places","photography",N1777="photography/nature","photography",N1777="music/electronic music","music",N1777="music/rock","music",N1777="music/indie rock","music",N1777="music/faith","music",N1777="publishing/children's books","publishing",N1777="publishing/art books","publishing",N1777="publishing/fiction","publishing",N1777="publishing/translations","publishing",N1777="music/pop","music",N1777="music/classical music","music",N1777="publishing/nonfiction","publishing",N1777="publishing/radio &amp; podcasts","publishing",N1777="music/world music","music",N1777="music/metal","music",N1777="music/jazz","music","TRUE","FALSE")</f>
        <v>photography</v>
      </c>
      <c r="R1777" t="str" cm="1">
        <f t="array" ref="R1777">_xlfn.IFS(N1777="food/small batch","small batch",N1777="food/restaurants","retaurants",N1777="food/food trucks","food trucks",N1777="theater/spaces","spaces",N1777="theater/musical","musical",N1777="theater/plays","plays",N1777="technology/web","web",N1777="technology/space exploration","space exploration",N1777="technology/makerspaces","makerspaces",N1777="technology/hardware","hardware",N1777="technology/gadgets","gadgets",N1777="technology/wearables","wearables",N1777="film &amp; video/television","television",N1777="film &amp; video/animation","animation",N1777="film &amp; video/science fiction","science fiction",N1777="film &amp; video/documentary","documentary",N1777="film &amp; video/drama","drama",N1777="film &amp; video/shorts","shorts",N1777="games/video games","video games",N1777="games/tabletop games","tabletop games",N1777="games/mobile games","mobile games",N1777="journalism/audio","audio",N1777="photography/people","people",N1777="photography/photobooks","photobooks",N1777="photography/places","places",N1777="photography/nature","nature",N1777="music/electronic music","electronic music",N1777="music/rock","rock",N1777="music/indie rock","indie rock",N1777="music/faith","faith",N1777="publishing/children's books","children's books",N1777="publishing/art books","art books",N1777="publishing/fiction","fiction",N1777="publishing/translations","translations",N1777="music/pop","pop",N1777="music/classical music","classical music",N1777="publishing/nonfiction","nonfiction",N1777="publishing/radio &amp; podcasts","radio &amp; podcasts",N1777="music/world music","world music",N1777="music/metal","metal",N1777="music/jazz","jazz","TRUE","FALSE")</f>
        <v>photobooks</v>
      </c>
      <c r="S1777" s="5">
        <f t="shared" si="110"/>
        <v>41891.976388888892</v>
      </c>
      <c r="T1777" s="5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08"/>
        <v>6.7</v>
      </c>
      <c r="P1778" s="24">
        <f t="shared" si="109"/>
        <v>83.75</v>
      </c>
      <c r="Q1778" t="str" cm="1">
        <f t="array" ref="Q1778">_xlfn.IFS(N1778="food/small batch","food",N1778="food/restaurants","food",N1778="food/food trucks","food",N1778="theater/spaces","theater",N1778="theater/musical","theater",N1778="theater/plays","theater",N1778="technology/web","technology",N1778="technology/space exploration","technology",N1778="technology/makerspaces","technology",N1778="technology/hardware","technology",N1778="technology/gadgets","technology",N1778="technology/wearables","technology",N1778="film &amp; video/television","film &amp; video",N1778="film &amp; video/animation","film &amp; video",N1778="film &amp; video/science fiction","film &amp; video",N1778="film &amp; video/documentary","film &amp; video",N1778="film &amp; video/drama","film &amp; video",N1778="film &amp; video/shorts","film &amp; video",N1778="games/video games","games",N1778="games/tabletop games","games",N1778="games/mobile games","games",N1778="journalism/audio","journalism",N1778="photography/people","photography",N1778="photography/photobooks","photography",N1778="photography/places","photography",N1778="photography/nature","photography",N1778="music/electronic music","music",N1778="music/rock","music",N1778="music/indie rock","music",N1778="music/faith","music",N1778="publishing/children's books","publishing",N1778="publishing/art books","publishing",N1778="publishing/fiction","publishing",N1778="publishing/translations","publishing",N1778="music/pop","music",N1778="music/classical music","music",N1778="publishing/nonfiction","publishing",N1778="publishing/radio &amp; podcasts","publishing",N1778="music/world music","music",N1778="music/metal","music",N1778="music/jazz","music","TRUE","FALSE")</f>
        <v>photography</v>
      </c>
      <c r="R1778" t="str" cm="1">
        <f t="array" ref="R1778">_xlfn.IFS(N1778="food/small batch","small batch",N1778="food/restaurants","retaurants",N1778="food/food trucks","food trucks",N1778="theater/spaces","spaces",N1778="theater/musical","musical",N1778="theater/plays","plays",N1778="technology/web","web",N1778="technology/space exploration","space exploration",N1778="technology/makerspaces","makerspaces",N1778="technology/hardware","hardware",N1778="technology/gadgets","gadgets",N1778="technology/wearables","wearables",N1778="film &amp; video/television","television",N1778="film &amp; video/animation","animation",N1778="film &amp; video/science fiction","science fiction",N1778="film &amp; video/documentary","documentary",N1778="film &amp; video/drama","drama",N1778="film &amp; video/shorts","shorts",N1778="games/video games","video games",N1778="games/tabletop games","tabletop games",N1778="games/mobile games","mobile games",N1778="journalism/audio","audio",N1778="photography/people","people",N1778="photography/photobooks","photobooks",N1778="photography/places","places",N1778="photography/nature","nature",N1778="music/electronic music","electronic music",N1778="music/rock","rock",N1778="music/indie rock","indie rock",N1778="music/faith","faith",N1778="publishing/children's books","children's books",N1778="publishing/art books","art books",N1778="publishing/fiction","fiction",N1778="publishing/translations","translations",N1778="music/pop","pop",N1778="music/classical music","classical music",N1778="publishing/nonfiction","nonfiction",N1778="publishing/radio &amp; podcasts","radio &amp; podcasts",N1778="music/world music","world music",N1778="music/metal","metal",N1778="music/jazz","jazz","TRUE","FALSE")</f>
        <v>photobooks</v>
      </c>
      <c r="S1778" s="5">
        <f t="shared" si="110"/>
        <v>41905.95684027778</v>
      </c>
      <c r="T1778" s="5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08"/>
        <v>13.5625</v>
      </c>
      <c r="P1779" s="24">
        <f t="shared" si="109"/>
        <v>65.099999999999994</v>
      </c>
      <c r="Q1779" t="str" cm="1">
        <f t="array" ref="Q1779">_xlfn.IFS(N1779="food/small batch","food",N1779="food/restaurants","food",N1779="food/food trucks","food",N1779="theater/spaces","theater",N1779="theater/musical","theater",N1779="theater/plays","theater",N1779="technology/web","technology",N1779="technology/space exploration","technology",N1779="technology/makerspaces","technology",N1779="technology/hardware","technology",N1779="technology/gadgets","technology",N1779="technology/wearables","technology",N1779="film &amp; video/television","film &amp; video",N1779="film &amp; video/animation","film &amp; video",N1779="film &amp; video/science fiction","film &amp; video",N1779="film &amp; video/documentary","film &amp; video",N1779="film &amp; video/drama","film &amp; video",N1779="film &amp; video/shorts","film &amp; video",N1779="games/video games","games",N1779="games/tabletop games","games",N1779="games/mobile games","games",N1779="journalism/audio","journalism",N1779="photography/people","photography",N1779="photography/photobooks","photography",N1779="photography/places","photography",N1779="photography/nature","photography",N1779="music/electronic music","music",N1779="music/rock","music",N1779="music/indie rock","music",N1779="music/faith","music",N1779="publishing/children's books","publishing",N1779="publishing/art books","publishing",N1779="publishing/fiction","publishing",N1779="publishing/translations","publishing",N1779="music/pop","music",N1779="music/classical music","music",N1779="publishing/nonfiction","publishing",N1779="publishing/radio &amp; podcasts","publishing",N1779="music/world music","music",N1779="music/metal","music",N1779="music/jazz","music","TRUE","FALSE")</f>
        <v>photography</v>
      </c>
      <c r="R1779" t="str" cm="1">
        <f t="array" ref="R1779">_xlfn.IFS(N1779="food/small batch","small batch",N1779="food/restaurants","retaurants",N1779="food/food trucks","food trucks",N1779="theater/spaces","spaces",N1779="theater/musical","musical",N1779="theater/plays","plays",N1779="technology/web","web",N1779="technology/space exploration","space exploration",N1779="technology/makerspaces","makerspaces",N1779="technology/hardware","hardware",N1779="technology/gadgets","gadgets",N1779="technology/wearables","wearables",N1779="film &amp; video/television","television",N1779="film &amp; video/animation","animation",N1779="film &amp; video/science fiction","science fiction",N1779="film &amp; video/documentary","documentary",N1779="film &amp; video/drama","drama",N1779="film &amp; video/shorts","shorts",N1779="games/video games","video games",N1779="games/tabletop games","tabletop games",N1779="games/mobile games","mobile games",N1779="journalism/audio","audio",N1779="photography/people","people",N1779="photography/photobooks","photobooks",N1779="photography/places","places",N1779="photography/nature","nature",N1779="music/electronic music","electronic music",N1779="music/rock","rock",N1779="music/indie rock","indie rock",N1779="music/faith","faith",N1779="publishing/children's books","children's books",N1779="publishing/art books","art books",N1779="publishing/fiction","fiction",N1779="publishing/translations","translations",N1779="music/pop","pop",N1779="music/classical music","classical music",N1779="publishing/nonfiction","nonfiction",N1779="publishing/radio &amp; podcasts","radio &amp; podcasts",N1779="music/world music","world music",N1779="music/metal","metal",N1779="music/jazz","jazz","TRUE","FALSE")</f>
        <v>photobooks</v>
      </c>
      <c r="S1779" s="5">
        <f t="shared" si="110"/>
        <v>42025.357094907406</v>
      </c>
      <c r="T1779" s="5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08"/>
        <v>1.9900000000000002</v>
      </c>
      <c r="P1780" s="24">
        <f t="shared" si="109"/>
        <v>66.333333333333329</v>
      </c>
      <c r="Q1780" t="str" cm="1">
        <f t="array" ref="Q1780">_xlfn.IFS(N1780="food/small batch","food",N1780="food/restaurants","food",N1780="food/food trucks","food",N1780="theater/spaces","theater",N1780="theater/musical","theater",N1780="theater/plays","theater",N1780="technology/web","technology",N1780="technology/space exploration","technology",N1780="technology/makerspaces","technology",N1780="technology/hardware","technology",N1780="technology/gadgets","technology",N1780="technology/wearables","technology",N1780="film &amp; video/television","film &amp; video",N1780="film &amp; video/animation","film &amp; video",N1780="film &amp; video/science fiction","film &amp; video",N1780="film &amp; video/documentary","film &amp; video",N1780="film &amp; video/drama","film &amp; video",N1780="film &amp; video/shorts","film &amp; video",N1780="games/video games","games",N1780="games/tabletop games","games",N1780="games/mobile games","games",N1780="journalism/audio","journalism",N1780="photography/people","photography",N1780="photography/photobooks","photography",N1780="photography/places","photography",N1780="photography/nature","photography",N1780="music/electronic music","music",N1780="music/rock","music",N1780="music/indie rock","music",N1780="music/faith","music",N1780="publishing/children's books","publishing",N1780="publishing/art books","publishing",N1780="publishing/fiction","publishing",N1780="publishing/translations","publishing",N1780="music/pop","music",N1780="music/classical music","music",N1780="publishing/nonfiction","publishing",N1780="publishing/radio &amp; podcasts","publishing",N1780="music/world music","music",N1780="music/metal","music",N1780="music/jazz","music","TRUE","FALSE")</f>
        <v>photography</v>
      </c>
      <c r="R1780" t="str" cm="1">
        <f t="array" ref="R1780">_xlfn.IFS(N1780="food/small batch","small batch",N1780="food/restaurants","retaurants",N1780="food/food trucks","food trucks",N1780="theater/spaces","spaces",N1780="theater/musical","musical",N1780="theater/plays","plays",N1780="technology/web","web",N1780="technology/space exploration","space exploration",N1780="technology/makerspaces","makerspaces",N1780="technology/hardware","hardware",N1780="technology/gadgets","gadgets",N1780="technology/wearables","wearables",N1780="film &amp; video/television","television",N1780="film &amp; video/animation","animation",N1780="film &amp; video/science fiction","science fiction",N1780="film &amp; video/documentary","documentary",N1780="film &amp; video/drama","drama",N1780="film &amp; video/shorts","shorts",N1780="games/video games","video games",N1780="games/tabletop games","tabletop games",N1780="games/mobile games","mobile games",N1780="journalism/audio","audio",N1780="photography/people","people",N1780="photography/photobooks","photobooks",N1780="photography/places","places",N1780="photography/nature","nature",N1780="music/electronic music","electronic music",N1780="music/rock","rock",N1780="music/indie rock","indie rock",N1780="music/faith","faith",N1780="publishing/children's books","children's books",N1780="publishing/art books","art books",N1780="publishing/fiction","fiction",N1780="publishing/translations","translations",N1780="music/pop","pop",N1780="music/classical music","classical music",N1780="publishing/nonfiction","nonfiction",N1780="publishing/radio &amp; podcasts","radio &amp; podcasts",N1780="music/world music","world music",N1780="music/metal","metal",N1780="music/jazz","jazz","TRUE","FALSE")</f>
        <v>photobooks</v>
      </c>
      <c r="S1780" s="5">
        <f t="shared" si="110"/>
        <v>42045.86336805555</v>
      </c>
      <c r="T1780" s="5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08"/>
        <v>36.236363636363642</v>
      </c>
      <c r="P1781" s="24">
        <f t="shared" si="109"/>
        <v>104.89473684210526</v>
      </c>
      <c r="Q1781" t="str" cm="1">
        <f t="array" ref="Q1781">_xlfn.IFS(N1781="food/small batch","food",N1781="food/restaurants","food",N1781="food/food trucks","food",N1781="theater/spaces","theater",N1781="theater/musical","theater",N1781="theater/plays","theater",N1781="technology/web","technology",N1781="technology/space exploration","technology",N1781="technology/makerspaces","technology",N1781="technology/hardware","technology",N1781="technology/gadgets","technology",N1781="technology/wearables","technology",N1781="film &amp; video/television","film &amp; video",N1781="film &amp; video/animation","film &amp; video",N1781="film &amp; video/science fiction","film &amp; video",N1781="film &amp; video/documentary","film &amp; video",N1781="film &amp; video/drama","film &amp; video",N1781="film &amp; video/shorts","film &amp; video",N1781="games/video games","games",N1781="games/tabletop games","games",N1781="games/mobile games","games",N1781="journalism/audio","journalism",N1781="photography/people","photography",N1781="photography/photobooks","photography",N1781="photography/places","photography",N1781="photography/nature","photography",N1781="music/electronic music","music",N1781="music/rock","music",N1781="music/indie rock","music",N1781="music/faith","music",N1781="publishing/children's books","publishing",N1781="publishing/art books","publishing",N1781="publishing/fiction","publishing",N1781="publishing/translations","publishing",N1781="music/pop","music",N1781="music/classical music","music",N1781="publishing/nonfiction","publishing",N1781="publishing/radio &amp; podcasts","publishing",N1781="music/world music","music",N1781="music/metal","music",N1781="music/jazz","music","TRUE","FALSE")</f>
        <v>photography</v>
      </c>
      <c r="R1781" t="str" cm="1">
        <f t="array" ref="R1781">_xlfn.IFS(N1781="food/small batch","small batch",N1781="food/restaurants","retaurants",N1781="food/food trucks","food trucks",N1781="theater/spaces","spaces",N1781="theater/musical","musical",N1781="theater/plays","plays",N1781="technology/web","web",N1781="technology/space exploration","space exploration",N1781="technology/makerspaces","makerspaces",N1781="technology/hardware","hardware",N1781="technology/gadgets","gadgets",N1781="technology/wearables","wearables",N1781="film &amp; video/television","television",N1781="film &amp; video/animation","animation",N1781="film &amp; video/science fiction","science fiction",N1781="film &amp; video/documentary","documentary",N1781="film &amp; video/drama","drama",N1781="film &amp; video/shorts","shorts",N1781="games/video games","video games",N1781="games/tabletop games","tabletop games",N1781="games/mobile games","mobile games",N1781="journalism/audio","audio",N1781="photography/people","people",N1781="photography/photobooks","photobooks",N1781="photography/places","places",N1781="photography/nature","nature",N1781="music/electronic music","electronic music",N1781="music/rock","rock",N1781="music/indie rock","indie rock",N1781="music/faith","faith",N1781="publishing/children's books","children's books",N1781="publishing/art books","art books",N1781="publishing/fiction","fiction",N1781="publishing/translations","translations",N1781="music/pop","pop",N1781="music/classical music","classical music",N1781="publishing/nonfiction","nonfiction",N1781="publishing/radio &amp; podcasts","radio &amp; podcasts",N1781="music/world music","world music",N1781="music/metal","metal",N1781="music/jazz","jazz","TRUE","FALSE")</f>
        <v>photobooks</v>
      </c>
      <c r="S1781" s="5">
        <f t="shared" si="110"/>
        <v>42585.691898148143</v>
      </c>
      <c r="T1781" s="5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08"/>
        <v>39.743333333333339</v>
      </c>
      <c r="P1782" s="24">
        <f t="shared" si="109"/>
        <v>78.440789473684205</v>
      </c>
      <c r="Q1782" t="str" cm="1">
        <f t="array" ref="Q1782">_xlfn.IFS(N1782="food/small batch","food",N1782="food/restaurants","food",N1782="food/food trucks","food",N1782="theater/spaces","theater",N1782="theater/musical","theater",N1782="theater/plays","theater",N1782="technology/web","technology",N1782="technology/space exploration","technology",N1782="technology/makerspaces","technology",N1782="technology/hardware","technology",N1782="technology/gadgets","technology",N1782="technology/wearables","technology",N1782="film &amp; video/television","film &amp; video",N1782="film &amp; video/animation","film &amp; video",N1782="film &amp; video/science fiction","film &amp; video",N1782="film &amp; video/documentary","film &amp; video",N1782="film &amp; video/drama","film &amp; video",N1782="film &amp; video/shorts","film &amp; video",N1782="games/video games","games",N1782="games/tabletop games","games",N1782="games/mobile games","games",N1782="journalism/audio","journalism",N1782="photography/people","photography",N1782="photography/photobooks","photography",N1782="photography/places","photography",N1782="photography/nature","photography",N1782="music/electronic music","music",N1782="music/rock","music",N1782="music/indie rock","music",N1782="music/faith","music",N1782="publishing/children's books","publishing",N1782="publishing/art books","publishing",N1782="publishing/fiction","publishing",N1782="publishing/translations","publishing",N1782="music/pop","music",N1782="music/classical music","music",N1782="publishing/nonfiction","publishing",N1782="publishing/radio &amp; podcasts","publishing",N1782="music/world music","music",N1782="music/metal","music",N1782="music/jazz","music","TRUE","FALSE")</f>
        <v>photography</v>
      </c>
      <c r="R1782" t="str" cm="1">
        <f t="array" ref="R1782">_xlfn.IFS(N1782="food/small batch","small batch",N1782="food/restaurants","retaurants",N1782="food/food trucks","food trucks",N1782="theater/spaces","spaces",N1782="theater/musical","musical",N1782="theater/plays","plays",N1782="technology/web","web",N1782="technology/space exploration","space exploration",N1782="technology/makerspaces","makerspaces",N1782="technology/hardware","hardware",N1782="technology/gadgets","gadgets",N1782="technology/wearables","wearables",N1782="film &amp; video/television","television",N1782="film &amp; video/animation","animation",N1782="film &amp; video/science fiction","science fiction",N1782="film &amp; video/documentary","documentary",N1782="film &amp; video/drama","drama",N1782="film &amp; video/shorts","shorts",N1782="games/video games","video games",N1782="games/tabletop games","tabletop games",N1782="games/mobile games","mobile games",N1782="journalism/audio","audio",N1782="photography/people","people",N1782="photography/photobooks","photobooks",N1782="photography/places","places",N1782="photography/nature","nature",N1782="music/electronic music","electronic music",N1782="music/rock","rock",N1782="music/indie rock","indie rock",N1782="music/faith","faith",N1782="publishing/children's books","children's books",N1782="publishing/art books","art books",N1782="publishing/fiction","fiction",N1782="publishing/translations","translations",N1782="music/pop","pop",N1782="music/classical music","classical music",N1782="publishing/nonfiction","nonfiction",N1782="publishing/radio &amp; podcasts","radio &amp; podcasts",N1782="music/world music","world music",N1782="music/metal","metal",N1782="music/jazz","jazz","TRUE","FALSE")</f>
        <v>photobooks</v>
      </c>
      <c r="S1782" s="5">
        <f t="shared" si="110"/>
        <v>42493.600810185191</v>
      </c>
      <c r="T1782" s="5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08"/>
        <v>25.763636363636365</v>
      </c>
      <c r="P1783" s="24">
        <f t="shared" si="109"/>
        <v>59.041666666666664</v>
      </c>
      <c r="Q1783" t="str" cm="1">
        <f t="array" ref="Q1783">_xlfn.IFS(N1783="food/small batch","food",N1783="food/restaurants","food",N1783="food/food trucks","food",N1783="theater/spaces","theater",N1783="theater/musical","theater",N1783="theater/plays","theater",N1783="technology/web","technology",N1783="technology/space exploration","technology",N1783="technology/makerspaces","technology",N1783="technology/hardware","technology",N1783="technology/gadgets","technology",N1783="technology/wearables","technology",N1783="film &amp; video/television","film &amp; video",N1783="film &amp; video/animation","film &amp; video",N1783="film &amp; video/science fiction","film &amp; video",N1783="film &amp; video/documentary","film &amp; video",N1783="film &amp; video/drama","film &amp; video",N1783="film &amp; video/shorts","film &amp; video",N1783="games/video games","games",N1783="games/tabletop games","games",N1783="games/mobile games","games",N1783="journalism/audio","journalism",N1783="photography/people","photography",N1783="photography/photobooks","photography",N1783="photography/places","photography",N1783="photography/nature","photography",N1783="music/electronic music","music",N1783="music/rock","music",N1783="music/indie rock","music",N1783="music/faith","music",N1783="publishing/children's books","publishing",N1783="publishing/art books","publishing",N1783="publishing/fiction","publishing",N1783="publishing/translations","publishing",N1783="music/pop","music",N1783="music/classical music","music",N1783="publishing/nonfiction","publishing",N1783="publishing/radio &amp; podcasts","publishing",N1783="music/world music","music",N1783="music/metal","music",N1783="music/jazz","music","TRUE","FALSE")</f>
        <v>photography</v>
      </c>
      <c r="R1783" t="str" cm="1">
        <f t="array" ref="R1783">_xlfn.IFS(N1783="food/small batch","small batch",N1783="food/restaurants","retaurants",N1783="food/food trucks","food trucks",N1783="theater/spaces","spaces",N1783="theater/musical","musical",N1783="theater/plays","plays",N1783="technology/web","web",N1783="technology/space exploration","space exploration",N1783="technology/makerspaces","makerspaces",N1783="technology/hardware","hardware",N1783="technology/gadgets","gadgets",N1783="technology/wearables","wearables",N1783="film &amp; video/television","television",N1783="film &amp; video/animation","animation",N1783="film &amp; video/science fiction","science fiction",N1783="film &amp; video/documentary","documentary",N1783="film &amp; video/drama","drama",N1783="film &amp; video/shorts","shorts",N1783="games/video games","video games",N1783="games/tabletop games","tabletop games",N1783="games/mobile games","mobile games",N1783="journalism/audio","audio",N1783="photography/people","people",N1783="photography/photobooks","photobooks",N1783="photography/places","places",N1783="photography/nature","nature",N1783="music/electronic music","electronic music",N1783="music/rock","rock",N1783="music/indie rock","indie rock",N1783="music/faith","faith",N1783="publishing/children's books","children's books",N1783="publishing/art books","art books",N1783="publishing/fiction","fiction",N1783="publishing/translations","translations",N1783="music/pop","pop",N1783="music/classical music","classical music",N1783="publishing/nonfiction","nonfiction",N1783="publishing/radio &amp; podcasts","radio &amp; podcasts",N1783="music/world music","world music",N1783="music/metal","metal",N1783="music/jazz","jazz","TRUE","FALSE")</f>
        <v>photobooks</v>
      </c>
      <c r="S1783" s="5">
        <f t="shared" si="110"/>
        <v>42597.617418981477</v>
      </c>
      <c r="T1783" s="5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08"/>
        <v>15.491428571428573</v>
      </c>
      <c r="P1784" s="24">
        <f t="shared" si="109"/>
        <v>71.34210526315789</v>
      </c>
      <c r="Q1784" t="str" cm="1">
        <f t="array" ref="Q1784">_xlfn.IFS(N1784="food/small batch","food",N1784="food/restaurants","food",N1784="food/food trucks","food",N1784="theater/spaces","theater",N1784="theater/musical","theater",N1784="theater/plays","theater",N1784="technology/web","technology",N1784="technology/space exploration","technology",N1784="technology/makerspaces","technology",N1784="technology/hardware","technology",N1784="technology/gadgets","technology",N1784="technology/wearables","technology",N1784="film &amp; video/television","film &amp; video",N1784="film &amp; video/animation","film &amp; video",N1784="film &amp; video/science fiction","film &amp; video",N1784="film &amp; video/documentary","film &amp; video",N1784="film &amp; video/drama","film &amp; video",N1784="film &amp; video/shorts","film &amp; video",N1784="games/video games","games",N1784="games/tabletop games","games",N1784="games/mobile games","games",N1784="journalism/audio","journalism",N1784="photography/people","photography",N1784="photography/photobooks","photography",N1784="photography/places","photography",N1784="photography/nature","photography",N1784="music/electronic music","music",N1784="music/rock","music",N1784="music/indie rock","music",N1784="music/faith","music",N1784="publishing/children's books","publishing",N1784="publishing/art books","publishing",N1784="publishing/fiction","publishing",N1784="publishing/translations","publishing",N1784="music/pop","music",N1784="music/classical music","music",N1784="publishing/nonfiction","publishing",N1784="publishing/radio &amp; podcasts","publishing",N1784="music/world music","music",N1784="music/metal","music",N1784="music/jazz","music","TRUE","FALSE")</f>
        <v>photography</v>
      </c>
      <c r="R1784" t="str" cm="1">
        <f t="array" ref="R1784">_xlfn.IFS(N1784="food/small batch","small batch",N1784="food/restaurants","retaurants",N1784="food/food trucks","food trucks",N1784="theater/spaces","spaces",N1784="theater/musical","musical",N1784="theater/plays","plays",N1784="technology/web","web",N1784="technology/space exploration","space exploration",N1784="technology/makerspaces","makerspaces",N1784="technology/hardware","hardware",N1784="technology/gadgets","gadgets",N1784="technology/wearables","wearables",N1784="film &amp; video/television","television",N1784="film &amp; video/animation","animation",N1784="film &amp; video/science fiction","science fiction",N1784="film &amp; video/documentary","documentary",N1784="film &amp; video/drama","drama",N1784="film &amp; video/shorts","shorts",N1784="games/video games","video games",N1784="games/tabletop games","tabletop games",N1784="games/mobile games","mobile games",N1784="journalism/audio","audio",N1784="photography/people","people",N1784="photography/photobooks","photobooks",N1784="photography/places","places",N1784="photography/nature","nature",N1784="music/electronic music","electronic music",N1784="music/rock","rock",N1784="music/indie rock","indie rock",N1784="music/faith","faith",N1784="publishing/children's books","children's books",N1784="publishing/art books","art books",N1784="publishing/fiction","fiction",N1784="publishing/translations","translations",N1784="music/pop","pop",N1784="music/classical music","classical music",N1784="publishing/nonfiction","nonfiction",N1784="publishing/radio &amp; podcasts","radio &amp; podcasts",N1784="music/world music","world music",N1784="music/metal","metal",N1784="music/jazz","jazz","TRUE","FALSE")</f>
        <v>photobooks</v>
      </c>
      <c r="S1784" s="5">
        <f t="shared" si="110"/>
        <v>42388.575104166666</v>
      </c>
      <c r="T1784" s="5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08"/>
        <v>23.692499999999999</v>
      </c>
      <c r="P1785" s="24">
        <f t="shared" si="109"/>
        <v>51.227027027027027</v>
      </c>
      <c r="Q1785" t="str" cm="1">
        <f t="array" ref="Q1785">_xlfn.IFS(N1785="food/small batch","food",N1785="food/restaurants","food",N1785="food/food trucks","food",N1785="theater/spaces","theater",N1785="theater/musical","theater",N1785="theater/plays","theater",N1785="technology/web","technology",N1785="technology/space exploration","technology",N1785="technology/makerspaces","technology",N1785="technology/hardware","technology",N1785="technology/gadgets","technology",N1785="technology/wearables","technology",N1785="film &amp; video/television","film &amp; video",N1785="film &amp; video/animation","film &amp; video",N1785="film &amp; video/science fiction","film &amp; video",N1785="film &amp; video/documentary","film &amp; video",N1785="film &amp; video/drama","film &amp; video",N1785="film &amp; video/shorts","film &amp; video",N1785="games/video games","games",N1785="games/tabletop games","games",N1785="games/mobile games","games",N1785="journalism/audio","journalism",N1785="photography/people","photography",N1785="photography/photobooks","photography",N1785="photography/places","photography",N1785="photography/nature","photography",N1785="music/electronic music","music",N1785="music/rock","music",N1785="music/indie rock","music",N1785="music/faith","music",N1785="publishing/children's books","publishing",N1785="publishing/art books","publishing",N1785="publishing/fiction","publishing",N1785="publishing/translations","publishing",N1785="music/pop","music",N1785="music/classical music","music",N1785="publishing/nonfiction","publishing",N1785="publishing/radio &amp; podcasts","publishing",N1785="music/world music","music",N1785="music/metal","music",N1785="music/jazz","music","TRUE","FALSE")</f>
        <v>photography</v>
      </c>
      <c r="R1785" t="str" cm="1">
        <f t="array" ref="R1785">_xlfn.IFS(N1785="food/small batch","small batch",N1785="food/restaurants","retaurants",N1785="food/food trucks","food trucks",N1785="theater/spaces","spaces",N1785="theater/musical","musical",N1785="theater/plays","plays",N1785="technology/web","web",N1785="technology/space exploration","space exploration",N1785="technology/makerspaces","makerspaces",N1785="technology/hardware","hardware",N1785="technology/gadgets","gadgets",N1785="technology/wearables","wearables",N1785="film &amp; video/television","television",N1785="film &amp; video/animation","animation",N1785="film &amp; video/science fiction","science fiction",N1785="film &amp; video/documentary","documentary",N1785="film &amp; video/drama","drama",N1785="film &amp; video/shorts","shorts",N1785="games/video games","video games",N1785="games/tabletop games","tabletop games",N1785="games/mobile games","mobile games",N1785="journalism/audio","audio",N1785="photography/people","people",N1785="photography/photobooks","photobooks",N1785="photography/places","places",N1785="photography/nature","nature",N1785="music/electronic music","electronic music",N1785="music/rock","rock",N1785="music/indie rock","indie rock",N1785="music/faith","faith",N1785="publishing/children's books","children's books",N1785="publishing/art books","art books",N1785="publishing/fiction","fiction",N1785="publishing/translations","translations",N1785="music/pop","pop",N1785="music/classical music","classical music",N1785="publishing/nonfiction","nonfiction",N1785="publishing/radio &amp; podcasts","radio &amp; podcasts",N1785="music/world music","world music",N1785="music/metal","metal",N1785="music/jazz","jazz","TRUE","FALSE")</f>
        <v>photobooks</v>
      </c>
      <c r="S1785" s="5">
        <f t="shared" si="110"/>
        <v>42115.949976851851</v>
      </c>
      <c r="T1785" s="5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08"/>
        <v>39.76</v>
      </c>
      <c r="P1786" s="24">
        <f t="shared" si="109"/>
        <v>60.242424242424242</v>
      </c>
      <c r="Q1786" t="str" cm="1">
        <f t="array" ref="Q1786">_xlfn.IFS(N1786="food/small batch","food",N1786="food/restaurants","food",N1786="food/food trucks","food",N1786="theater/spaces","theater",N1786="theater/musical","theater",N1786="theater/plays","theater",N1786="technology/web","technology",N1786="technology/space exploration","technology",N1786="technology/makerspaces","technology",N1786="technology/hardware","technology",N1786="technology/gadgets","technology",N1786="technology/wearables","technology",N1786="film &amp; video/television","film &amp; video",N1786="film &amp; video/animation","film &amp; video",N1786="film &amp; video/science fiction","film &amp; video",N1786="film &amp; video/documentary","film &amp; video",N1786="film &amp; video/drama","film &amp; video",N1786="film &amp; video/shorts","film &amp; video",N1786="games/video games","games",N1786="games/tabletop games","games",N1786="games/mobile games","games",N1786="journalism/audio","journalism",N1786="photography/people","photography",N1786="photography/photobooks","photography",N1786="photography/places","photography",N1786="photography/nature","photography",N1786="music/electronic music","music",N1786="music/rock","music",N1786="music/indie rock","music",N1786="music/faith","music",N1786="publishing/children's books","publishing",N1786="publishing/art books","publishing",N1786="publishing/fiction","publishing",N1786="publishing/translations","publishing",N1786="music/pop","music",N1786="music/classical music","music",N1786="publishing/nonfiction","publishing",N1786="publishing/radio &amp; podcasts","publishing",N1786="music/world music","music",N1786="music/metal","music",N1786="music/jazz","music","TRUE","FALSE")</f>
        <v>photography</v>
      </c>
      <c r="R1786" t="str" cm="1">
        <f t="array" ref="R1786">_xlfn.IFS(N1786="food/small batch","small batch",N1786="food/restaurants","retaurants",N1786="food/food trucks","food trucks",N1786="theater/spaces","spaces",N1786="theater/musical","musical",N1786="theater/plays","plays",N1786="technology/web","web",N1786="technology/space exploration","space exploration",N1786="technology/makerspaces","makerspaces",N1786="technology/hardware","hardware",N1786="technology/gadgets","gadgets",N1786="technology/wearables","wearables",N1786="film &amp; video/television","television",N1786="film &amp; video/animation","animation",N1786="film &amp; video/science fiction","science fiction",N1786="film &amp; video/documentary","documentary",N1786="film &amp; video/drama","drama",N1786="film &amp; video/shorts","shorts",N1786="games/video games","video games",N1786="games/tabletop games","tabletop games",N1786="games/mobile games","mobile games",N1786="journalism/audio","audio",N1786="photography/people","people",N1786="photography/photobooks","photobooks",N1786="photography/places","places",N1786="photography/nature","nature",N1786="music/electronic music","electronic music",N1786="music/rock","rock",N1786="music/indie rock","indie rock",N1786="music/faith","faith",N1786="publishing/children's books","children's books",N1786="publishing/art books","art books",N1786="publishing/fiction","fiction",N1786="publishing/translations","translations",N1786="music/pop","pop",N1786="music/classical music","classical music",N1786="publishing/nonfiction","nonfiction",N1786="publishing/radio &amp; podcasts","radio &amp; podcasts",N1786="music/world music","world music",N1786="music/metal","metal",N1786="music/jazz","jazz","TRUE","FALSE")</f>
        <v>photobooks</v>
      </c>
      <c r="S1786" s="5">
        <f t="shared" si="110"/>
        <v>42003.655555555553</v>
      </c>
      <c r="T1786" s="5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08"/>
        <v>20.220833333333331</v>
      </c>
      <c r="P1787" s="24">
        <f t="shared" si="109"/>
        <v>44.935185185185183</v>
      </c>
      <c r="Q1787" t="str" cm="1">
        <f t="array" ref="Q1787">_xlfn.IFS(N1787="food/small batch","food",N1787="food/restaurants","food",N1787="food/food trucks","food",N1787="theater/spaces","theater",N1787="theater/musical","theater",N1787="theater/plays","theater",N1787="technology/web","technology",N1787="technology/space exploration","technology",N1787="technology/makerspaces","technology",N1787="technology/hardware","technology",N1787="technology/gadgets","technology",N1787="technology/wearables","technology",N1787="film &amp; video/television","film &amp; video",N1787="film &amp; video/animation","film &amp; video",N1787="film &amp; video/science fiction","film &amp; video",N1787="film &amp; video/documentary","film &amp; video",N1787="film &amp; video/drama","film &amp; video",N1787="film &amp; video/shorts","film &amp; video",N1787="games/video games","games",N1787="games/tabletop games","games",N1787="games/mobile games","games",N1787="journalism/audio","journalism",N1787="photography/people","photography",N1787="photography/photobooks","photography",N1787="photography/places","photography",N1787="photography/nature","photography",N1787="music/electronic music","music",N1787="music/rock","music",N1787="music/indie rock","music",N1787="music/faith","music",N1787="publishing/children's books","publishing",N1787="publishing/art books","publishing",N1787="publishing/fiction","publishing",N1787="publishing/translations","publishing",N1787="music/pop","music",N1787="music/classical music","music",N1787="publishing/nonfiction","publishing",N1787="publishing/radio &amp; podcasts","publishing",N1787="music/world music","music",N1787="music/metal","music",N1787="music/jazz","music","TRUE","FALSE")</f>
        <v>photography</v>
      </c>
      <c r="R1787" t="str" cm="1">
        <f t="array" ref="R1787">_xlfn.IFS(N1787="food/small batch","small batch",N1787="food/restaurants","retaurants",N1787="food/food trucks","food trucks",N1787="theater/spaces","spaces",N1787="theater/musical","musical",N1787="theater/plays","plays",N1787="technology/web","web",N1787="technology/space exploration","space exploration",N1787="technology/makerspaces","makerspaces",N1787="technology/hardware","hardware",N1787="technology/gadgets","gadgets",N1787="technology/wearables","wearables",N1787="film &amp; video/television","television",N1787="film &amp; video/animation","animation",N1787="film &amp; video/science fiction","science fiction",N1787="film &amp; video/documentary","documentary",N1787="film &amp; video/drama","drama",N1787="film &amp; video/shorts","shorts",N1787="games/video games","video games",N1787="games/tabletop games","tabletop games",N1787="games/mobile games","mobile games",N1787="journalism/audio","audio",N1787="photography/people","people",N1787="photography/photobooks","photobooks",N1787="photography/places","places",N1787="photography/nature","nature",N1787="music/electronic music","electronic music",N1787="music/rock","rock",N1787="music/indie rock","indie rock",N1787="music/faith","faith",N1787="publishing/children's books","children's books",N1787="publishing/art books","art books",N1787="publishing/fiction","fiction",N1787="publishing/translations","translations",N1787="music/pop","pop",N1787="music/classical music","classical music",N1787="publishing/nonfiction","nonfiction",N1787="publishing/radio &amp; podcasts","radio &amp; podcasts",N1787="music/world music","world music",N1787="music/metal","metal",N1787="music/jazz","jazz","TRUE","FALSE")</f>
        <v>photobooks</v>
      </c>
      <c r="S1787" s="5">
        <f t="shared" si="110"/>
        <v>41897.134895833333</v>
      </c>
      <c r="T1787" s="5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08"/>
        <v>47.631578947368418</v>
      </c>
      <c r="P1788" s="24">
        <f t="shared" si="109"/>
        <v>31.206896551724139</v>
      </c>
      <c r="Q1788" t="str" cm="1">
        <f t="array" ref="Q1788">_xlfn.IFS(N1788="food/small batch","food",N1788="food/restaurants","food",N1788="food/food trucks","food",N1788="theater/spaces","theater",N1788="theater/musical","theater",N1788="theater/plays","theater",N1788="technology/web","technology",N1788="technology/space exploration","technology",N1788="technology/makerspaces","technology",N1788="technology/hardware","technology",N1788="technology/gadgets","technology",N1788="technology/wearables","technology",N1788="film &amp; video/television","film &amp; video",N1788="film &amp; video/animation","film &amp; video",N1788="film &amp; video/science fiction","film &amp; video",N1788="film &amp; video/documentary","film &amp; video",N1788="film &amp; video/drama","film &amp; video",N1788="film &amp; video/shorts","film &amp; video",N1788="games/video games","games",N1788="games/tabletop games","games",N1788="games/mobile games","games",N1788="journalism/audio","journalism",N1788="photography/people","photography",N1788="photography/photobooks","photography",N1788="photography/places","photography",N1788="photography/nature","photography",N1788="music/electronic music","music",N1788="music/rock","music",N1788="music/indie rock","music",N1788="music/faith","music",N1788="publishing/children's books","publishing",N1788="publishing/art books","publishing",N1788="publishing/fiction","publishing",N1788="publishing/translations","publishing",N1788="music/pop","music",N1788="music/classical music","music",N1788="publishing/nonfiction","publishing",N1788="publishing/radio &amp; podcasts","publishing",N1788="music/world music","music",N1788="music/metal","music",N1788="music/jazz","music","TRUE","FALSE")</f>
        <v>photography</v>
      </c>
      <c r="R1788" t="str" cm="1">
        <f t="array" ref="R1788">_xlfn.IFS(N1788="food/small batch","small batch",N1788="food/restaurants","retaurants",N1788="food/food trucks","food trucks",N1788="theater/spaces","spaces",N1788="theater/musical","musical",N1788="theater/plays","plays",N1788="technology/web","web",N1788="technology/space exploration","space exploration",N1788="technology/makerspaces","makerspaces",N1788="technology/hardware","hardware",N1788="technology/gadgets","gadgets",N1788="technology/wearables","wearables",N1788="film &amp; video/television","television",N1788="film &amp; video/animation","animation",N1788="film &amp; video/science fiction","science fiction",N1788="film &amp; video/documentary","documentary",N1788="film &amp; video/drama","drama",N1788="film &amp; video/shorts","shorts",N1788="games/video games","video games",N1788="games/tabletop games","tabletop games",N1788="games/mobile games","mobile games",N1788="journalism/audio","audio",N1788="photography/people","people",N1788="photography/photobooks","photobooks",N1788="photography/places","places",N1788="photography/nature","nature",N1788="music/electronic music","electronic music",N1788="music/rock","rock",N1788="music/indie rock","indie rock",N1788="music/faith","faith",N1788="publishing/children's books","children's books",N1788="publishing/art books","art books",N1788="publishing/fiction","fiction",N1788="publishing/translations","translations",N1788="music/pop","pop",N1788="music/classical music","classical music",N1788="publishing/nonfiction","nonfiction",N1788="publishing/radio &amp; podcasts","radio &amp; podcasts",N1788="music/world music","world music",N1788="music/metal","metal",N1788="music/jazz","jazz","TRUE","FALSE")</f>
        <v>photobooks</v>
      </c>
      <c r="S1788" s="5">
        <f t="shared" si="110"/>
        <v>41958.550659722227</v>
      </c>
      <c r="T1788" s="5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08"/>
        <v>15.329999999999998</v>
      </c>
      <c r="P1789" s="24">
        <f t="shared" si="109"/>
        <v>63.875</v>
      </c>
      <c r="Q1789" t="str" cm="1">
        <f t="array" ref="Q1789">_xlfn.IFS(N1789="food/small batch","food",N1789="food/restaurants","food",N1789="food/food trucks","food",N1789="theater/spaces","theater",N1789="theater/musical","theater",N1789="theater/plays","theater",N1789="technology/web","technology",N1789="technology/space exploration","technology",N1789="technology/makerspaces","technology",N1789="technology/hardware","technology",N1789="technology/gadgets","technology",N1789="technology/wearables","technology",N1789="film &amp; video/television","film &amp; video",N1789="film &amp; video/animation","film &amp; video",N1789="film &amp; video/science fiction","film &amp; video",N1789="film &amp; video/documentary","film &amp; video",N1789="film &amp; video/drama","film &amp; video",N1789="film &amp; video/shorts","film &amp; video",N1789="games/video games","games",N1789="games/tabletop games","games",N1789="games/mobile games","games",N1789="journalism/audio","journalism",N1789="photography/people","photography",N1789="photography/photobooks","photography",N1789="photography/places","photography",N1789="photography/nature","photography",N1789="music/electronic music","music",N1789="music/rock","music",N1789="music/indie rock","music",N1789="music/faith","music",N1789="publishing/children's books","publishing",N1789="publishing/art books","publishing",N1789="publishing/fiction","publishing",N1789="publishing/translations","publishing",N1789="music/pop","music",N1789="music/classical music","music",N1789="publishing/nonfiction","publishing",N1789="publishing/radio &amp; podcasts","publishing",N1789="music/world music","music",N1789="music/metal","music",N1789="music/jazz","music","TRUE","FALSE")</f>
        <v>photography</v>
      </c>
      <c r="R1789" t="str" cm="1">
        <f t="array" ref="R1789">_xlfn.IFS(N1789="food/small batch","small batch",N1789="food/restaurants","retaurants",N1789="food/food trucks","food trucks",N1789="theater/spaces","spaces",N1789="theater/musical","musical",N1789="theater/plays","plays",N1789="technology/web","web",N1789="technology/space exploration","space exploration",N1789="technology/makerspaces","makerspaces",N1789="technology/hardware","hardware",N1789="technology/gadgets","gadgets",N1789="technology/wearables","wearables",N1789="film &amp; video/television","television",N1789="film &amp; video/animation","animation",N1789="film &amp; video/science fiction","science fiction",N1789="film &amp; video/documentary","documentary",N1789="film &amp; video/drama","drama",N1789="film &amp; video/shorts","shorts",N1789="games/video games","video games",N1789="games/tabletop games","tabletop games",N1789="games/mobile games","mobile games",N1789="journalism/audio","audio",N1789="photography/people","people",N1789="photography/photobooks","photobooks",N1789="photography/places","places",N1789="photography/nature","nature",N1789="music/electronic music","electronic music",N1789="music/rock","rock",N1789="music/indie rock","indie rock",N1789="music/faith","faith",N1789="publishing/children's books","children's books",N1789="publishing/art books","art books",N1789="publishing/fiction","fiction",N1789="publishing/translations","translations",N1789="music/pop","pop",N1789="music/classical music","classical music",N1789="publishing/nonfiction","nonfiction",N1789="publishing/radio &amp; podcasts","radio &amp; podcasts",N1789="music/world music","world music",N1789="music/metal","metal",N1789="music/jazz","jazz","TRUE","FALSE")</f>
        <v>photobooks</v>
      </c>
      <c r="S1789" s="5">
        <f t="shared" si="110"/>
        <v>42068.65552083333</v>
      </c>
      <c r="T1789" s="5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08"/>
        <v>1.3818181818181818</v>
      </c>
      <c r="P1790" s="24">
        <f t="shared" si="109"/>
        <v>19</v>
      </c>
      <c r="Q1790" t="str" cm="1">
        <f t="array" ref="Q1790">_xlfn.IFS(N1790="food/small batch","food",N1790="food/restaurants","food",N1790="food/food trucks","food",N1790="theater/spaces","theater",N1790="theater/musical","theater",N1790="theater/plays","theater",N1790="technology/web","technology",N1790="technology/space exploration","technology",N1790="technology/makerspaces","technology",N1790="technology/hardware","technology",N1790="technology/gadgets","technology",N1790="technology/wearables","technology",N1790="film &amp; video/television","film &amp; video",N1790="film &amp; video/animation","film &amp; video",N1790="film &amp; video/science fiction","film &amp; video",N1790="film &amp; video/documentary","film &amp; video",N1790="film &amp; video/drama","film &amp; video",N1790="film &amp; video/shorts","film &amp; video",N1790="games/video games","games",N1790="games/tabletop games","games",N1790="games/mobile games","games",N1790="journalism/audio","journalism",N1790="photography/people","photography",N1790="photography/photobooks","photography",N1790="photography/places","photography",N1790="photography/nature","photography",N1790="music/electronic music","music",N1790="music/rock","music",N1790="music/indie rock","music",N1790="music/faith","music",N1790="publishing/children's books","publishing",N1790="publishing/art books","publishing",N1790="publishing/fiction","publishing",N1790="publishing/translations","publishing",N1790="music/pop","music",N1790="music/classical music","music",N1790="publishing/nonfiction","publishing",N1790="publishing/radio &amp; podcasts","publishing",N1790="music/world music","music",N1790="music/metal","music",N1790="music/jazz","music","TRUE","FALSE")</f>
        <v>photography</v>
      </c>
      <c r="R1790" t="str" cm="1">
        <f t="array" ref="R1790">_xlfn.IFS(N1790="food/small batch","small batch",N1790="food/restaurants","retaurants",N1790="food/food trucks","food trucks",N1790="theater/spaces","spaces",N1790="theater/musical","musical",N1790="theater/plays","plays",N1790="technology/web","web",N1790="technology/space exploration","space exploration",N1790="technology/makerspaces","makerspaces",N1790="technology/hardware","hardware",N1790="technology/gadgets","gadgets",N1790="technology/wearables","wearables",N1790="film &amp; video/television","television",N1790="film &amp; video/animation","animation",N1790="film &amp; video/science fiction","science fiction",N1790="film &amp; video/documentary","documentary",N1790="film &amp; video/drama","drama",N1790="film &amp; video/shorts","shorts",N1790="games/video games","video games",N1790="games/tabletop games","tabletop games",N1790="games/mobile games","mobile games",N1790="journalism/audio","audio",N1790="photography/people","people",N1790="photography/photobooks","photobooks",N1790="photography/places","places",N1790="photography/nature","nature",N1790="music/electronic music","electronic music",N1790="music/rock","rock",N1790="music/indie rock","indie rock",N1790="music/faith","faith",N1790="publishing/children's books","children's books",N1790="publishing/art books","art books",N1790="publishing/fiction","fiction",N1790="publishing/translations","translations",N1790="music/pop","pop",N1790="music/classical music","classical music",N1790="publishing/nonfiction","nonfiction",N1790="publishing/radio &amp; podcasts","radio &amp; podcasts",N1790="music/world music","world music",N1790="music/metal","metal",N1790="music/jazz","jazz","TRUE","FALSE")</f>
        <v>photobooks</v>
      </c>
      <c r="S1790" s="5">
        <f t="shared" si="110"/>
        <v>41913.94840277778</v>
      </c>
      <c r="T1790" s="5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08"/>
        <v>0.5</v>
      </c>
      <c r="P1791" s="24">
        <f t="shared" si="109"/>
        <v>10</v>
      </c>
      <c r="Q1791" t="str" cm="1">
        <f t="array" ref="Q1791">_xlfn.IFS(N1791="food/small batch","food",N1791="food/restaurants","food",N1791="food/food trucks","food",N1791="theater/spaces","theater",N1791="theater/musical","theater",N1791="theater/plays","theater",N1791="technology/web","technology",N1791="technology/space exploration","technology",N1791="technology/makerspaces","technology",N1791="technology/hardware","technology",N1791="technology/gadgets","technology",N1791="technology/wearables","technology",N1791="film &amp; video/television","film &amp; video",N1791="film &amp; video/animation","film &amp; video",N1791="film &amp; video/science fiction","film &amp; video",N1791="film &amp; video/documentary","film &amp; video",N1791="film &amp; video/drama","film &amp; video",N1791="film &amp; video/shorts","film &amp; video",N1791="games/video games","games",N1791="games/tabletop games","games",N1791="games/mobile games","games",N1791="journalism/audio","journalism",N1791="photography/people","photography",N1791="photography/photobooks","photography",N1791="photography/places","photography",N1791="photography/nature","photography",N1791="music/electronic music","music",N1791="music/rock","music",N1791="music/indie rock","music",N1791="music/faith","music",N1791="publishing/children's books","publishing",N1791="publishing/art books","publishing",N1791="publishing/fiction","publishing",N1791="publishing/translations","publishing",N1791="music/pop","music",N1791="music/classical music","music",N1791="publishing/nonfiction","publishing",N1791="publishing/radio &amp; podcasts","publishing",N1791="music/world music","music",N1791="music/metal","music",N1791="music/jazz","music","TRUE","FALSE")</f>
        <v>photography</v>
      </c>
      <c r="R1791" t="str" cm="1">
        <f t="array" ref="R1791">_xlfn.IFS(N1791="food/small batch","small batch",N1791="food/restaurants","retaurants",N1791="food/food trucks","food trucks",N1791="theater/spaces","spaces",N1791="theater/musical","musical",N1791="theater/plays","plays",N1791="technology/web","web",N1791="technology/space exploration","space exploration",N1791="technology/makerspaces","makerspaces",N1791="technology/hardware","hardware",N1791="technology/gadgets","gadgets",N1791="technology/wearables","wearables",N1791="film &amp; video/television","television",N1791="film &amp; video/animation","animation",N1791="film &amp; video/science fiction","science fiction",N1791="film &amp; video/documentary","documentary",N1791="film &amp; video/drama","drama",N1791="film &amp; video/shorts","shorts",N1791="games/video games","video games",N1791="games/tabletop games","tabletop games",N1791="games/mobile games","mobile games",N1791="journalism/audio","audio",N1791="photography/people","people",N1791="photography/photobooks","photobooks",N1791="photography/places","places",N1791="photography/nature","nature",N1791="music/electronic music","electronic music",N1791="music/rock","rock",N1791="music/indie rock","indie rock",N1791="music/faith","faith",N1791="publishing/children's books","children's books",N1791="publishing/art books","art books",N1791="publishing/fiction","fiction",N1791="publishing/translations","translations",N1791="music/pop","pop",N1791="music/classical music","classical music",N1791="publishing/nonfiction","nonfiction",N1791="publishing/radio &amp; podcasts","radio &amp; podcasts",N1791="music/world music","world music",N1791="music/metal","metal",N1791="music/jazz","jazz","TRUE","FALSE")</f>
        <v>photobooks</v>
      </c>
      <c r="S1791" s="5">
        <f t="shared" si="110"/>
        <v>41956.250034722223</v>
      </c>
      <c r="T1791" s="5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08"/>
        <v>4.957575757575758</v>
      </c>
      <c r="P1792" s="24">
        <f t="shared" si="109"/>
        <v>109.06666666666666</v>
      </c>
      <c r="Q1792" t="str" cm="1">
        <f t="array" ref="Q1792">_xlfn.IFS(N1792="food/small batch","food",N1792="food/restaurants","food",N1792="food/food trucks","food",N1792="theater/spaces","theater",N1792="theater/musical","theater",N1792="theater/plays","theater",N1792="technology/web","technology",N1792="technology/space exploration","technology",N1792="technology/makerspaces","technology",N1792="technology/hardware","technology",N1792="technology/gadgets","technology",N1792="technology/wearables","technology",N1792="film &amp; video/television","film &amp; video",N1792="film &amp; video/animation","film &amp; video",N1792="film &amp; video/science fiction","film &amp; video",N1792="film &amp; video/documentary","film &amp; video",N1792="film &amp; video/drama","film &amp; video",N1792="film &amp; video/shorts","film &amp; video",N1792="games/video games","games",N1792="games/tabletop games","games",N1792="games/mobile games","games",N1792="journalism/audio","journalism",N1792="photography/people","photography",N1792="photography/photobooks","photography",N1792="photography/places","photography",N1792="photography/nature","photography",N1792="music/electronic music","music",N1792="music/rock","music",N1792="music/indie rock","music",N1792="music/faith","music",N1792="publishing/children's books","publishing",N1792="publishing/art books","publishing",N1792="publishing/fiction","publishing",N1792="publishing/translations","publishing",N1792="music/pop","music",N1792="music/classical music","music",N1792="publishing/nonfiction","publishing",N1792="publishing/radio &amp; podcasts","publishing",N1792="music/world music","music",N1792="music/metal","music",N1792="music/jazz","music","TRUE","FALSE")</f>
        <v>photography</v>
      </c>
      <c r="R1792" t="str" cm="1">
        <f t="array" ref="R1792">_xlfn.IFS(N1792="food/small batch","small batch",N1792="food/restaurants","retaurants",N1792="food/food trucks","food trucks",N1792="theater/spaces","spaces",N1792="theater/musical","musical",N1792="theater/plays","plays",N1792="technology/web","web",N1792="technology/space exploration","space exploration",N1792="technology/makerspaces","makerspaces",N1792="technology/hardware","hardware",N1792="technology/gadgets","gadgets",N1792="technology/wearables","wearables",N1792="film &amp; video/television","television",N1792="film &amp; video/animation","animation",N1792="film &amp; video/science fiction","science fiction",N1792="film &amp; video/documentary","documentary",N1792="film &amp; video/drama","drama",N1792="film &amp; video/shorts","shorts",N1792="games/video games","video games",N1792="games/tabletop games","tabletop games",N1792="games/mobile games","mobile games",N1792="journalism/audio","audio",N1792="photography/people","people",N1792="photography/photobooks","photobooks",N1792="photography/places","places",N1792="photography/nature","nature",N1792="music/electronic music","electronic music",N1792="music/rock","rock",N1792="music/indie rock","indie rock",N1792="music/faith","faith",N1792="publishing/children's books","children's books",N1792="publishing/art books","art books",N1792="publishing/fiction","fiction",N1792="publishing/translations","translations",N1792="music/pop","pop",N1792="music/classical music","classical music",N1792="publishing/nonfiction","nonfiction",N1792="publishing/radio &amp; podcasts","radio &amp; podcasts",N1792="music/world music","world music",N1792="music/metal","metal",N1792="music/jazz","jazz","TRUE","FALSE")</f>
        <v>photobooks</v>
      </c>
      <c r="S1792" s="5">
        <f t="shared" si="110"/>
        <v>42010.674513888895</v>
      </c>
      <c r="T1792" s="5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08"/>
        <v>3.5666666666666664</v>
      </c>
      <c r="P1793" s="24">
        <f t="shared" si="109"/>
        <v>26.75</v>
      </c>
      <c r="Q1793" t="str" cm="1">
        <f t="array" ref="Q1793">_xlfn.IFS(N1793="food/small batch","food",N1793="food/restaurants","food",N1793="food/food trucks","food",N1793="theater/spaces","theater",N1793="theater/musical","theater",N1793="theater/plays","theater",N1793="technology/web","technology",N1793="technology/space exploration","technology",N1793="technology/makerspaces","technology",N1793="technology/hardware","technology",N1793="technology/gadgets","technology",N1793="technology/wearables","technology",N1793="film &amp; video/television","film &amp; video",N1793="film &amp; video/animation","film &amp; video",N1793="film &amp; video/science fiction","film &amp; video",N1793="film &amp; video/documentary","film &amp; video",N1793="film &amp; video/drama","film &amp; video",N1793="film &amp; video/shorts","film &amp; video",N1793="games/video games","games",N1793="games/tabletop games","games",N1793="games/mobile games","games",N1793="journalism/audio","journalism",N1793="photography/people","photography",N1793="photography/photobooks","photography",N1793="photography/places","photography",N1793="photography/nature","photography",N1793="music/electronic music","music",N1793="music/rock","music",N1793="music/indie rock","music",N1793="music/faith","music",N1793="publishing/children's books","publishing",N1793="publishing/art books","publishing",N1793="publishing/fiction","publishing",N1793="publishing/translations","publishing",N1793="music/pop","music",N1793="music/classical music","music",N1793="publishing/nonfiction","publishing",N1793="publishing/radio &amp; podcasts","publishing",N1793="music/world music","music",N1793="music/metal","music",N1793="music/jazz","music","TRUE","FALSE")</f>
        <v>photography</v>
      </c>
      <c r="R1793" t="str" cm="1">
        <f t="array" ref="R1793">_xlfn.IFS(N1793="food/small batch","small batch",N1793="food/restaurants","retaurants",N1793="food/food trucks","food trucks",N1793="theater/spaces","spaces",N1793="theater/musical","musical",N1793="theater/plays","plays",N1793="technology/web","web",N1793="technology/space exploration","space exploration",N1793="technology/makerspaces","makerspaces",N1793="technology/hardware","hardware",N1793="technology/gadgets","gadgets",N1793="technology/wearables","wearables",N1793="film &amp; video/television","television",N1793="film &amp; video/animation","animation",N1793="film &amp; video/science fiction","science fiction",N1793="film &amp; video/documentary","documentary",N1793="film &amp; video/drama","drama",N1793="film &amp; video/shorts","shorts",N1793="games/video games","video games",N1793="games/tabletop games","tabletop games",N1793="games/mobile games","mobile games",N1793="journalism/audio","audio",N1793="photography/people","people",N1793="photography/photobooks","photobooks",N1793="photography/places","places",N1793="photography/nature","nature",N1793="music/electronic music","electronic music",N1793="music/rock","rock",N1793="music/indie rock","indie rock",N1793="music/faith","faith",N1793="publishing/children's books","children's books",N1793="publishing/art books","art books",N1793="publishing/fiction","fiction",N1793="publishing/translations","translations",N1793="music/pop","pop",N1793="music/classical music","classical music",N1793="publishing/nonfiction","nonfiction",N1793="publishing/radio &amp; podcasts","radio &amp; podcasts",N1793="music/world music","world music",N1793="music/metal","metal",N1793="music/jazz","jazz","TRUE","FALSE")</f>
        <v>photobooks</v>
      </c>
      <c r="S1793" s="5">
        <f t="shared" si="110"/>
        <v>41973.740335648152</v>
      </c>
      <c r="T1793" s="5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08"/>
        <v>61.124000000000002</v>
      </c>
      <c r="P1794" s="24">
        <f t="shared" si="109"/>
        <v>109.93525179856115</v>
      </c>
      <c r="Q1794" t="str" cm="1">
        <f t="array" ref="Q1794">_xlfn.IFS(N1794="food/small batch","food",N1794="food/restaurants","food",N1794="food/food trucks","food",N1794="theater/spaces","theater",N1794="theater/musical","theater",N1794="theater/plays","theater",N1794="technology/web","technology",N1794="technology/space exploration","technology",N1794="technology/makerspaces","technology",N1794="technology/hardware","technology",N1794="technology/gadgets","technology",N1794="technology/wearables","technology",N1794="film &amp; video/television","film &amp; video",N1794="film &amp; video/animation","film &amp; video",N1794="film &amp; video/science fiction","film &amp; video",N1794="film &amp; video/documentary","film &amp; video",N1794="film &amp; video/drama","film &amp; video",N1794="film &amp; video/shorts","film &amp; video",N1794="games/video games","games",N1794="games/tabletop games","games",N1794="games/mobile games","games",N1794="journalism/audio","journalism",N1794="photography/people","photography",N1794="photography/photobooks","photography",N1794="photography/places","photography",N1794="photography/nature","photography",N1794="music/electronic music","music",N1794="music/rock","music",N1794="music/indie rock","music",N1794="music/faith","music",N1794="publishing/children's books","publishing",N1794="publishing/art books","publishing",N1794="publishing/fiction","publishing",N1794="publishing/translations","publishing",N1794="music/pop","music",N1794="music/classical music","music",N1794="publishing/nonfiction","publishing",N1794="publishing/radio &amp; podcasts","publishing",N1794="music/world music","music",N1794="music/metal","music",N1794="music/jazz","music","TRUE","FALSE")</f>
        <v>photography</v>
      </c>
      <c r="R1794" t="str" cm="1">
        <f t="array" ref="R1794">_xlfn.IFS(N1794="food/small batch","small batch",N1794="food/restaurants","retaurants",N1794="food/food trucks","food trucks",N1794="theater/spaces","spaces",N1794="theater/musical","musical",N1794="theater/plays","plays",N1794="technology/web","web",N1794="technology/space exploration","space exploration",N1794="technology/makerspaces","makerspaces",N1794="technology/hardware","hardware",N1794="technology/gadgets","gadgets",N1794="technology/wearables","wearables",N1794="film &amp; video/television","television",N1794="film &amp; video/animation","animation",N1794="film &amp; video/science fiction","science fiction",N1794="film &amp; video/documentary","documentary",N1794="film &amp; video/drama","drama",N1794="film &amp; video/shorts","shorts",N1794="games/video games","video games",N1794="games/tabletop games","tabletop games",N1794="games/mobile games","mobile games",N1794="journalism/audio","audio",N1794="photography/people","people",N1794="photography/photobooks","photobooks",N1794="photography/places","places",N1794="photography/nature","nature",N1794="music/electronic music","electronic music",N1794="music/rock","rock",N1794="music/indie rock","indie rock",N1794="music/faith","faith",N1794="publishing/children's books","children's books",N1794="publishing/art books","art books",N1794="publishing/fiction","fiction",N1794="publishing/translations","translations",N1794="music/pop","pop",N1794="music/classical music","classical music",N1794="publishing/nonfiction","nonfiction",N1794="publishing/radio &amp; podcasts","radio &amp; podcasts",N1794="music/world music","world music",N1794="music/metal","metal",N1794="music/jazz","jazz","TRUE","FALSE")</f>
        <v>photobooks</v>
      </c>
      <c r="S1794" s="5">
        <f t="shared" si="110"/>
        <v>42189.031041666662</v>
      </c>
      <c r="T1794" s="5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ref="O1795:O1858" si="112">(E1795/D1795)*100</f>
        <v>1.3333333333333335</v>
      </c>
      <c r="P1795" s="24">
        <f t="shared" ref="P1795:P1858" si="113">E1795/L1795</f>
        <v>20</v>
      </c>
      <c r="Q1795" t="str" cm="1">
        <f t="array" ref="Q1795">_xlfn.IFS(N1795="food/small batch","food",N1795="food/restaurants","food",N1795="food/food trucks","food",N1795="theater/spaces","theater",N1795="theater/musical","theater",N1795="theater/plays","theater",N1795="technology/web","technology",N1795="technology/space exploration","technology",N1795="technology/makerspaces","technology",N1795="technology/hardware","technology",N1795="technology/gadgets","technology",N1795="technology/wearables","technology",N1795="film &amp; video/television","film &amp; video",N1795="film &amp; video/animation","film &amp; video",N1795="film &amp; video/science fiction","film &amp; video",N1795="film &amp; video/documentary","film &amp; video",N1795="film &amp; video/drama","film &amp; video",N1795="film &amp; video/shorts","film &amp; video",N1795="games/video games","games",N1795="games/tabletop games","games",N1795="games/mobile games","games",N1795="journalism/audio","journalism",N1795="photography/people","photography",N1795="photography/photobooks","photography",N1795="photography/places","photography",N1795="photography/nature","photography",N1795="music/electronic music","music",N1795="music/rock","music",N1795="music/indie rock","music",N1795="music/faith","music",N1795="publishing/children's books","publishing",N1795="publishing/art books","publishing",N1795="publishing/fiction","publishing",N1795="publishing/translations","publishing",N1795="music/pop","music",N1795="music/classical music","music",N1795="publishing/nonfiction","publishing",N1795="publishing/radio &amp; podcasts","publishing",N1795="music/world music","music",N1795="music/metal","music",N1795="music/jazz","music","TRUE","FALSE")</f>
        <v>photography</v>
      </c>
      <c r="R1795" t="str" cm="1">
        <f t="array" ref="R1795">_xlfn.IFS(N1795="food/small batch","small batch",N1795="food/restaurants","retaurants",N1795="food/food trucks","food trucks",N1795="theater/spaces","spaces",N1795="theater/musical","musical",N1795="theater/plays","plays",N1795="technology/web","web",N1795="technology/space exploration","space exploration",N1795="technology/makerspaces","makerspaces",N1795="technology/hardware","hardware",N1795="technology/gadgets","gadgets",N1795="technology/wearables","wearables",N1795="film &amp; video/television","television",N1795="film &amp; video/animation","animation",N1795="film &amp; video/science fiction","science fiction",N1795="film &amp; video/documentary","documentary",N1795="film &amp; video/drama","drama",N1795="film &amp; video/shorts","shorts",N1795="games/video games","video games",N1795="games/tabletop games","tabletop games",N1795="games/mobile games","mobile games",N1795="journalism/audio","audio",N1795="photography/people","people",N1795="photography/photobooks","photobooks",N1795="photography/places","places",N1795="photography/nature","nature",N1795="music/electronic music","electronic music",N1795="music/rock","rock",N1795="music/indie rock","indie rock",N1795="music/faith","faith",N1795="publishing/children's books","children's books",N1795="publishing/art books","art books",N1795="publishing/fiction","fiction",N1795="publishing/translations","translations",N1795="music/pop","pop",N1795="music/classical music","classical music",N1795="publishing/nonfiction","nonfiction",N1795="publishing/radio &amp; podcasts","radio &amp; podcasts",N1795="music/world music","world music",N1795="music/metal","metal",N1795="music/jazz","jazz","TRUE","FALSE")</f>
        <v>photobooks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12"/>
        <v>11.077777777777778</v>
      </c>
      <c r="P1796" s="24">
        <f t="shared" si="113"/>
        <v>55.388888888888886</v>
      </c>
      <c r="Q1796" t="str" cm="1">
        <f t="array" ref="Q1796">_xlfn.IFS(N1796="food/small batch","food",N1796="food/restaurants","food",N1796="food/food trucks","food",N1796="theater/spaces","theater",N1796="theater/musical","theater",N1796="theater/plays","theater",N1796="technology/web","technology",N1796="technology/space exploration","technology",N1796="technology/makerspaces","technology",N1796="technology/hardware","technology",N1796="technology/gadgets","technology",N1796="technology/wearables","technology",N1796="film &amp; video/television","film &amp; video",N1796="film &amp; video/animation","film &amp; video",N1796="film &amp; video/science fiction","film &amp; video",N1796="film &amp; video/documentary","film &amp; video",N1796="film &amp; video/drama","film &amp; video",N1796="film &amp; video/shorts","film &amp; video",N1796="games/video games","games",N1796="games/tabletop games","games",N1796="games/mobile games","games",N1796="journalism/audio","journalism",N1796="photography/people","photography",N1796="photography/photobooks","photography",N1796="photography/places","photography",N1796="photography/nature","photography",N1796="music/electronic music","music",N1796="music/rock","music",N1796="music/indie rock","music",N1796="music/faith","music",N1796="publishing/children's books","publishing",N1796="publishing/art books","publishing",N1796="publishing/fiction","publishing",N1796="publishing/translations","publishing",N1796="music/pop","music",N1796="music/classical music","music",N1796="publishing/nonfiction","publishing",N1796="publishing/radio &amp; podcasts","publishing",N1796="music/world music","music",N1796="music/metal","music",N1796="music/jazz","music","TRUE","FALSE")</f>
        <v>photography</v>
      </c>
      <c r="R1796" t="str" cm="1">
        <f t="array" ref="R1796">_xlfn.IFS(N1796="food/small batch","small batch",N1796="food/restaurants","retaurants",N1796="food/food trucks","food trucks",N1796="theater/spaces","spaces",N1796="theater/musical","musical",N1796="theater/plays","plays",N1796="technology/web","web",N1796="technology/space exploration","space exploration",N1796="technology/makerspaces","makerspaces",N1796="technology/hardware","hardware",N1796="technology/gadgets","gadgets",N1796="technology/wearables","wearables",N1796="film &amp; video/television","television",N1796="film &amp; video/animation","animation",N1796="film &amp; video/science fiction","science fiction",N1796="film &amp; video/documentary","documentary",N1796="film &amp; video/drama","drama",N1796="film &amp; video/shorts","shorts",N1796="games/video games","video games",N1796="games/tabletop games","tabletop games",N1796="games/mobile games","mobile games",N1796="journalism/audio","audio",N1796="photography/people","people",N1796="photography/photobooks","photobooks",N1796="photography/places","places",N1796="photography/nature","nature",N1796="music/electronic music","electronic music",N1796="music/rock","rock",N1796="music/indie rock","indie rock",N1796="music/faith","faith",N1796="publishing/children's books","children's books",N1796="publishing/art books","art books",N1796="publishing/fiction","fiction",N1796="publishing/translations","translations",N1796="music/pop","pop",N1796="music/classical music","classical music",N1796="publishing/nonfiction","nonfiction",N1796="publishing/radio &amp; podcasts","radio &amp; podcasts",N1796="music/world music","world music",N1796="music/metal","metal",N1796="music/jazz","jazz","TRUE","FALSE")</f>
        <v>photobooks</v>
      </c>
      <c r="S1796" s="5">
        <f t="shared" si="114"/>
        <v>42011.551180555558</v>
      </c>
      <c r="T1796" s="5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si="112"/>
        <v>38.735714285714288</v>
      </c>
      <c r="P1797" s="24">
        <f t="shared" si="113"/>
        <v>133.90123456790124</v>
      </c>
      <c r="Q1797" t="str" cm="1">
        <f t="array" ref="Q1797">_xlfn.IFS(N1797="food/small batch","food",N1797="food/restaurants","food",N1797="food/food trucks","food",N1797="theater/spaces","theater",N1797="theater/musical","theater",N1797="theater/plays","theater",N1797="technology/web","technology",N1797="technology/space exploration","technology",N1797="technology/makerspaces","technology",N1797="technology/hardware","technology",N1797="technology/gadgets","technology",N1797="technology/wearables","technology",N1797="film &amp; video/television","film &amp; video",N1797="film &amp; video/animation","film &amp; video",N1797="film &amp; video/science fiction","film &amp; video",N1797="film &amp; video/documentary","film &amp; video",N1797="film &amp; video/drama","film &amp; video",N1797="film &amp; video/shorts","film &amp; video",N1797="games/video games","games",N1797="games/tabletop games","games",N1797="games/mobile games","games",N1797="journalism/audio","journalism",N1797="photography/people","photography",N1797="photography/photobooks","photography",N1797="photography/places","photography",N1797="photography/nature","photography",N1797="music/electronic music","music",N1797="music/rock","music",N1797="music/indie rock","music",N1797="music/faith","music",N1797="publishing/children's books","publishing",N1797="publishing/art books","publishing",N1797="publishing/fiction","publishing",N1797="publishing/translations","publishing",N1797="music/pop","music",N1797="music/classical music","music",N1797="publishing/nonfiction","publishing",N1797="publishing/radio &amp; podcasts","publishing",N1797="music/world music","music",N1797="music/metal","music",N1797="music/jazz","music","TRUE","FALSE")</f>
        <v>photography</v>
      </c>
      <c r="R1797" t="str" cm="1">
        <f t="array" ref="R1797">_xlfn.IFS(N1797="food/small batch","small batch",N1797="food/restaurants","retaurants",N1797="food/food trucks","food trucks",N1797="theater/spaces","spaces",N1797="theater/musical","musical",N1797="theater/plays","plays",N1797="technology/web","web",N1797="technology/space exploration","space exploration",N1797="technology/makerspaces","makerspaces",N1797="technology/hardware","hardware",N1797="technology/gadgets","gadgets",N1797="technology/wearables","wearables",N1797="film &amp; video/television","television",N1797="film &amp; video/animation","animation",N1797="film &amp; video/science fiction","science fiction",N1797="film &amp; video/documentary","documentary",N1797="film &amp; video/drama","drama",N1797="film &amp; video/shorts","shorts",N1797="games/video games","video games",N1797="games/tabletop games","tabletop games",N1797="games/mobile games","mobile games",N1797="journalism/audio","audio",N1797="photography/people","people",N1797="photography/photobooks","photobooks",N1797="photography/places","places",N1797="photography/nature","nature",N1797="music/electronic music","electronic music",N1797="music/rock","rock",N1797="music/indie rock","indie rock",N1797="music/faith","faith",N1797="publishing/children's books","children's books",N1797="publishing/art books","art books",N1797="publishing/fiction","fiction",N1797="publishing/translations","translations",N1797="music/pop","pop",N1797="music/classical music","classical music",N1797="publishing/nonfiction","nonfiction",N1797="publishing/radio &amp; podcasts","radio &amp; podcasts",N1797="music/world music","world music",N1797="music/metal","metal",N1797="music/jazz","jazz","TRUE","FALSE")</f>
        <v>photobooks</v>
      </c>
      <c r="S1797" s="5">
        <f t="shared" si="114"/>
        <v>42628.288668981477</v>
      </c>
      <c r="T1797" s="5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12"/>
        <v>22.05263157894737</v>
      </c>
      <c r="P1798" s="24">
        <f t="shared" si="113"/>
        <v>48.720930232558139</v>
      </c>
      <c r="Q1798" t="str" cm="1">
        <f t="array" ref="Q1798">_xlfn.IFS(N1798="food/small batch","food",N1798="food/restaurants","food",N1798="food/food trucks","food",N1798="theater/spaces","theater",N1798="theater/musical","theater",N1798="theater/plays","theater",N1798="technology/web","technology",N1798="technology/space exploration","technology",N1798="technology/makerspaces","technology",N1798="technology/hardware","technology",N1798="technology/gadgets","technology",N1798="technology/wearables","technology",N1798="film &amp; video/television","film &amp; video",N1798="film &amp; video/animation","film &amp; video",N1798="film &amp; video/science fiction","film &amp; video",N1798="film &amp; video/documentary","film &amp; video",N1798="film &amp; video/drama","film &amp; video",N1798="film &amp; video/shorts","film &amp; video",N1798="games/video games","games",N1798="games/tabletop games","games",N1798="games/mobile games","games",N1798="journalism/audio","journalism",N1798="photography/people","photography",N1798="photography/photobooks","photography",N1798="photography/places","photography",N1798="photography/nature","photography",N1798="music/electronic music","music",N1798="music/rock","music",N1798="music/indie rock","music",N1798="music/faith","music",N1798="publishing/children's books","publishing",N1798="publishing/art books","publishing",N1798="publishing/fiction","publishing",N1798="publishing/translations","publishing",N1798="music/pop","music",N1798="music/classical music","music",N1798="publishing/nonfiction","publishing",N1798="publishing/radio &amp; podcasts","publishing",N1798="music/world music","music",N1798="music/metal","music",N1798="music/jazz","music","TRUE","FALSE")</f>
        <v>photography</v>
      </c>
      <c r="R1798" t="str" cm="1">
        <f t="array" ref="R1798">_xlfn.IFS(N1798="food/small batch","small batch",N1798="food/restaurants","retaurants",N1798="food/food trucks","food trucks",N1798="theater/spaces","spaces",N1798="theater/musical","musical",N1798="theater/plays","plays",N1798="technology/web","web",N1798="technology/space exploration","space exploration",N1798="technology/makerspaces","makerspaces",N1798="technology/hardware","hardware",N1798="technology/gadgets","gadgets",N1798="technology/wearables","wearables",N1798="film &amp; video/television","television",N1798="film &amp; video/animation","animation",N1798="film &amp; video/science fiction","science fiction",N1798="film &amp; video/documentary","documentary",N1798="film &amp; video/drama","drama",N1798="film &amp; video/shorts","shorts",N1798="games/video games","video games",N1798="games/tabletop games","tabletop games",N1798="games/mobile games","mobile games",N1798="journalism/audio","audio",N1798="photography/people","people",N1798="photography/photobooks","photobooks",N1798="photography/places","places",N1798="photography/nature","nature",N1798="music/electronic music","electronic music",N1798="music/rock","rock",N1798="music/indie rock","indie rock",N1798="music/faith","faith",N1798="publishing/children's books","children's books",N1798="publishing/art books","art books",N1798="publishing/fiction","fiction",N1798="publishing/translations","translations",N1798="music/pop","pop",N1798="music/classical music","classical music",N1798="publishing/nonfiction","nonfiction",N1798="publishing/radio &amp; podcasts","radio &amp; podcasts",N1798="music/world music","world music",N1798="music/metal","metal",N1798="music/jazz","jazz","TRUE","FALSE")</f>
        <v>photobooks</v>
      </c>
      <c r="S1798" s="5">
        <f t="shared" si="114"/>
        <v>42515.439421296294</v>
      </c>
      <c r="T1798" s="5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12"/>
        <v>67.55</v>
      </c>
      <c r="P1799" s="24">
        <f t="shared" si="113"/>
        <v>48.25</v>
      </c>
      <c r="Q1799" t="str" cm="1">
        <f t="array" ref="Q1799">_xlfn.IFS(N1799="food/small batch","food",N1799="food/restaurants","food",N1799="food/food trucks","food",N1799="theater/spaces","theater",N1799="theater/musical","theater",N1799="theater/plays","theater",N1799="technology/web","technology",N1799="technology/space exploration","technology",N1799="technology/makerspaces","technology",N1799="technology/hardware","technology",N1799="technology/gadgets","technology",N1799="technology/wearables","technology",N1799="film &amp; video/television","film &amp; video",N1799="film &amp; video/animation","film &amp; video",N1799="film &amp; video/science fiction","film &amp; video",N1799="film &amp; video/documentary","film &amp; video",N1799="film &amp; video/drama","film &amp; video",N1799="film &amp; video/shorts","film &amp; video",N1799="games/video games","games",N1799="games/tabletop games","games",N1799="games/mobile games","games",N1799="journalism/audio","journalism",N1799="photography/people","photography",N1799="photography/photobooks","photography",N1799="photography/places","photography",N1799="photography/nature","photography",N1799="music/electronic music","music",N1799="music/rock","music",N1799="music/indie rock","music",N1799="music/faith","music",N1799="publishing/children's books","publishing",N1799="publishing/art books","publishing",N1799="publishing/fiction","publishing",N1799="publishing/translations","publishing",N1799="music/pop","music",N1799="music/classical music","music",N1799="publishing/nonfiction","publishing",N1799="publishing/radio &amp; podcasts","publishing",N1799="music/world music","music",N1799="music/metal","music",N1799="music/jazz","music","TRUE","FALSE")</f>
        <v>photography</v>
      </c>
      <c r="R1799" t="str" cm="1">
        <f t="array" ref="R1799">_xlfn.IFS(N1799="food/small batch","small batch",N1799="food/restaurants","retaurants",N1799="food/food trucks","food trucks",N1799="theater/spaces","spaces",N1799="theater/musical","musical",N1799="theater/plays","plays",N1799="technology/web","web",N1799="technology/space exploration","space exploration",N1799="technology/makerspaces","makerspaces",N1799="technology/hardware","hardware",N1799="technology/gadgets","gadgets",N1799="technology/wearables","wearables",N1799="film &amp; video/television","television",N1799="film &amp; video/animation","animation",N1799="film &amp; video/science fiction","science fiction",N1799="film &amp; video/documentary","documentary",N1799="film &amp; video/drama","drama",N1799="film &amp; video/shorts","shorts",N1799="games/video games","video games",N1799="games/tabletop games","tabletop games",N1799="games/mobile games","mobile games",N1799="journalism/audio","audio",N1799="photography/people","people",N1799="photography/photobooks","photobooks",N1799="photography/places","places",N1799="photography/nature","nature",N1799="music/electronic music","electronic music",N1799="music/rock","rock",N1799="music/indie rock","indie rock",N1799="music/faith","faith",N1799="publishing/children's books","children's books",N1799="publishing/art books","art books",N1799="publishing/fiction","fiction",N1799="publishing/translations","translations",N1799="music/pop","pop",N1799="music/classical music","classical music",N1799="publishing/nonfiction","nonfiction",N1799="publishing/radio &amp; podcasts","radio &amp; podcasts",N1799="music/world music","world music",N1799="music/metal","metal",N1799="music/jazz","jazz","TRUE","FALSE")</f>
        <v>photobooks</v>
      </c>
      <c r="S1799" s="5">
        <f t="shared" si="114"/>
        <v>42689.56931712963</v>
      </c>
      <c r="T1799" s="5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12"/>
        <v>13.637499999999999</v>
      </c>
      <c r="P1800" s="24">
        <f t="shared" si="113"/>
        <v>58.972972972972975</v>
      </c>
      <c r="Q1800" t="str" cm="1">
        <f t="array" ref="Q1800">_xlfn.IFS(N1800="food/small batch","food",N1800="food/restaurants","food",N1800="food/food trucks","food",N1800="theater/spaces","theater",N1800="theater/musical","theater",N1800="theater/plays","theater",N1800="technology/web","technology",N1800="technology/space exploration","technology",N1800="technology/makerspaces","technology",N1800="technology/hardware","technology",N1800="technology/gadgets","technology",N1800="technology/wearables","technology",N1800="film &amp; video/television","film &amp; video",N1800="film &amp; video/animation","film &amp; video",N1800="film &amp; video/science fiction","film &amp; video",N1800="film &amp; video/documentary","film &amp; video",N1800="film &amp; video/drama","film &amp; video",N1800="film &amp; video/shorts","film &amp; video",N1800="games/video games","games",N1800="games/tabletop games","games",N1800="games/mobile games","games",N1800="journalism/audio","journalism",N1800="photography/people","photography",N1800="photography/photobooks","photography",N1800="photography/places","photography",N1800="photography/nature","photography",N1800="music/electronic music","music",N1800="music/rock","music",N1800="music/indie rock","music",N1800="music/faith","music",N1800="publishing/children's books","publishing",N1800="publishing/art books","publishing",N1800="publishing/fiction","publishing",N1800="publishing/translations","publishing",N1800="music/pop","music",N1800="music/classical music","music",N1800="publishing/nonfiction","publishing",N1800="publishing/radio &amp; podcasts","publishing",N1800="music/world music","music",N1800="music/metal","music",N1800="music/jazz","music","TRUE","FALSE")</f>
        <v>photography</v>
      </c>
      <c r="R1800" t="str" cm="1">
        <f t="array" ref="R1800">_xlfn.IFS(N1800="food/small batch","small batch",N1800="food/restaurants","retaurants",N1800="food/food trucks","food trucks",N1800="theater/spaces","spaces",N1800="theater/musical","musical",N1800="theater/plays","plays",N1800="technology/web","web",N1800="technology/space exploration","space exploration",N1800="technology/makerspaces","makerspaces",N1800="technology/hardware","hardware",N1800="technology/gadgets","gadgets",N1800="technology/wearables","wearables",N1800="film &amp; video/television","television",N1800="film &amp; video/animation","animation",N1800="film &amp; video/science fiction","science fiction",N1800="film &amp; video/documentary","documentary",N1800="film &amp; video/drama","drama",N1800="film &amp; video/shorts","shorts",N1800="games/video games","video games",N1800="games/tabletop games","tabletop games",N1800="games/mobile games","mobile games",N1800="journalism/audio","audio",N1800="photography/people","people",N1800="photography/photobooks","photobooks",N1800="photography/places","places",N1800="photography/nature","nature",N1800="music/electronic music","electronic music",N1800="music/rock","rock",N1800="music/indie rock","indie rock",N1800="music/faith","faith",N1800="publishing/children's books","children's books",N1800="publishing/art books","art books",N1800="publishing/fiction","fiction",N1800="publishing/translations","translations",N1800="music/pop","pop",N1800="music/classical music","classical music",N1800="publishing/nonfiction","nonfiction",N1800="publishing/radio &amp; podcasts","radio &amp; podcasts",N1800="music/world music","world music",N1800="music/metal","metal",N1800="music/jazz","jazz","TRUE","FALSE")</f>
        <v>photobooks</v>
      </c>
      <c r="S1800" s="5">
        <f t="shared" si="114"/>
        <v>42344.32677083333</v>
      </c>
      <c r="T1800" s="5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12"/>
        <v>1.7457500000000001</v>
      </c>
      <c r="P1801" s="24">
        <f t="shared" si="113"/>
        <v>11.638333333333334</v>
      </c>
      <c r="Q1801" t="str" cm="1">
        <f t="array" ref="Q1801">_xlfn.IFS(N1801="food/small batch","food",N1801="food/restaurants","food",N1801="food/food trucks","food",N1801="theater/spaces","theater",N1801="theater/musical","theater",N1801="theater/plays","theater",N1801="technology/web","technology",N1801="technology/space exploration","technology",N1801="technology/makerspaces","technology",N1801="technology/hardware","technology",N1801="technology/gadgets","technology",N1801="technology/wearables","technology",N1801="film &amp; video/television","film &amp; video",N1801="film &amp; video/animation","film &amp; video",N1801="film &amp; video/science fiction","film &amp; video",N1801="film &amp; video/documentary","film &amp; video",N1801="film &amp; video/drama","film &amp; video",N1801="film &amp; video/shorts","film &amp; video",N1801="games/video games","games",N1801="games/tabletop games","games",N1801="games/mobile games","games",N1801="journalism/audio","journalism",N1801="photography/people","photography",N1801="photography/photobooks","photography",N1801="photography/places","photography",N1801="photography/nature","photography",N1801="music/electronic music","music",N1801="music/rock","music",N1801="music/indie rock","music",N1801="music/faith","music",N1801="publishing/children's books","publishing",N1801="publishing/art books","publishing",N1801="publishing/fiction","publishing",N1801="publishing/translations","publishing",N1801="music/pop","music",N1801="music/classical music","music",N1801="publishing/nonfiction","publishing",N1801="publishing/radio &amp; podcasts","publishing",N1801="music/world music","music",N1801="music/metal","music",N1801="music/jazz","music","TRUE","FALSE")</f>
        <v>photography</v>
      </c>
      <c r="R1801" t="str" cm="1">
        <f t="array" ref="R1801">_xlfn.IFS(N1801="food/small batch","small batch",N1801="food/restaurants","retaurants",N1801="food/food trucks","food trucks",N1801="theater/spaces","spaces",N1801="theater/musical","musical",N1801="theater/plays","plays",N1801="technology/web","web",N1801="technology/space exploration","space exploration",N1801="technology/makerspaces","makerspaces",N1801="technology/hardware","hardware",N1801="technology/gadgets","gadgets",N1801="technology/wearables","wearables",N1801="film &amp; video/television","television",N1801="film &amp; video/animation","animation",N1801="film &amp; video/science fiction","science fiction",N1801="film &amp; video/documentary","documentary",N1801="film &amp; video/drama","drama",N1801="film &amp; video/shorts","shorts",N1801="games/video games","video games",N1801="games/tabletop games","tabletop games",N1801="games/mobile games","mobile games",N1801="journalism/audio","audio",N1801="photography/people","people",N1801="photography/photobooks","photobooks",N1801="photography/places","places",N1801="photography/nature","nature",N1801="music/electronic music","electronic music",N1801="music/rock","rock",N1801="music/indie rock","indie rock",N1801="music/faith","faith",N1801="publishing/children's books","children's books",N1801="publishing/art books","art books",N1801="publishing/fiction","fiction",N1801="publishing/translations","translations",N1801="music/pop","pop",N1801="music/classical music","classical music",N1801="publishing/nonfiction","nonfiction",N1801="publishing/radio &amp; podcasts","radio &amp; podcasts",N1801="music/world music","world music",N1801="music/metal","metal",N1801="music/jazz","jazz","TRUE","FALSE")</f>
        <v>photobooks</v>
      </c>
      <c r="S1801" s="5">
        <f t="shared" si="114"/>
        <v>41934.842685185184</v>
      </c>
      <c r="T1801" s="5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12"/>
        <v>20.44963251188932</v>
      </c>
      <c r="P1802" s="24">
        <f t="shared" si="113"/>
        <v>83.716814159292042</v>
      </c>
      <c r="Q1802" t="str" cm="1">
        <f t="array" ref="Q1802">_xlfn.IFS(N1802="food/small batch","food",N1802="food/restaurants","food",N1802="food/food trucks","food",N1802="theater/spaces","theater",N1802="theater/musical","theater",N1802="theater/plays","theater",N1802="technology/web","technology",N1802="technology/space exploration","technology",N1802="technology/makerspaces","technology",N1802="technology/hardware","technology",N1802="technology/gadgets","technology",N1802="technology/wearables","technology",N1802="film &amp; video/television","film &amp; video",N1802="film &amp; video/animation","film &amp; video",N1802="film &amp; video/science fiction","film &amp; video",N1802="film &amp; video/documentary","film &amp; video",N1802="film &amp; video/drama","film &amp; video",N1802="film &amp; video/shorts","film &amp; video",N1802="games/video games","games",N1802="games/tabletop games","games",N1802="games/mobile games","games",N1802="journalism/audio","journalism",N1802="photography/people","photography",N1802="photography/photobooks","photography",N1802="photography/places","photography",N1802="photography/nature","photography",N1802="music/electronic music","music",N1802="music/rock","music",N1802="music/indie rock","music",N1802="music/faith","music",N1802="publishing/children's books","publishing",N1802="publishing/art books","publishing",N1802="publishing/fiction","publishing",N1802="publishing/translations","publishing",N1802="music/pop","music",N1802="music/classical music","music",N1802="publishing/nonfiction","publishing",N1802="publishing/radio &amp; podcasts","publishing",N1802="music/world music","music",N1802="music/metal","music",N1802="music/jazz","music","TRUE","FALSE")</f>
        <v>photography</v>
      </c>
      <c r="R1802" t="str" cm="1">
        <f t="array" ref="R1802">_xlfn.IFS(N1802="food/small batch","small batch",N1802="food/restaurants","retaurants",N1802="food/food trucks","food trucks",N1802="theater/spaces","spaces",N1802="theater/musical","musical",N1802="theater/plays","plays",N1802="technology/web","web",N1802="technology/space exploration","space exploration",N1802="technology/makerspaces","makerspaces",N1802="technology/hardware","hardware",N1802="technology/gadgets","gadgets",N1802="technology/wearables","wearables",N1802="film &amp; video/television","television",N1802="film &amp; video/animation","animation",N1802="film &amp; video/science fiction","science fiction",N1802="film &amp; video/documentary","documentary",N1802="film &amp; video/drama","drama",N1802="film &amp; video/shorts","shorts",N1802="games/video games","video games",N1802="games/tabletop games","tabletop games",N1802="games/mobile games","mobile games",N1802="journalism/audio","audio",N1802="photography/people","people",N1802="photography/photobooks","photobooks",N1802="photography/places","places",N1802="photography/nature","nature",N1802="music/electronic music","electronic music",N1802="music/rock","rock",N1802="music/indie rock","indie rock",N1802="music/faith","faith",N1802="publishing/children's books","children's books",N1802="publishing/art books","art books",N1802="publishing/fiction","fiction",N1802="publishing/translations","translations",N1802="music/pop","pop",N1802="music/classical music","classical music",N1802="publishing/nonfiction","nonfiction",N1802="publishing/radio &amp; podcasts","radio &amp; podcasts",N1802="music/world music","world music",N1802="music/metal","metal",N1802="music/jazz","jazz","TRUE","FALSE")</f>
        <v>photobooks</v>
      </c>
      <c r="S1802" s="5">
        <f t="shared" si="114"/>
        <v>42623.606134259258</v>
      </c>
      <c r="T1802" s="5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12"/>
        <v>13.852941176470587</v>
      </c>
      <c r="P1803" s="24">
        <f t="shared" si="113"/>
        <v>63.648648648648646</v>
      </c>
      <c r="Q1803" t="str" cm="1">
        <f t="array" ref="Q1803">_xlfn.IFS(N1803="food/small batch","food",N1803="food/restaurants","food",N1803="food/food trucks","food",N1803="theater/spaces","theater",N1803="theater/musical","theater",N1803="theater/plays","theater",N1803="technology/web","technology",N1803="technology/space exploration","technology",N1803="technology/makerspaces","technology",N1803="technology/hardware","technology",N1803="technology/gadgets","technology",N1803="technology/wearables","technology",N1803="film &amp; video/television","film &amp; video",N1803="film &amp; video/animation","film &amp; video",N1803="film &amp; video/science fiction","film &amp; video",N1803="film &amp; video/documentary","film &amp; video",N1803="film &amp; video/drama","film &amp; video",N1803="film &amp; video/shorts","film &amp; video",N1803="games/video games","games",N1803="games/tabletop games","games",N1803="games/mobile games","games",N1803="journalism/audio","journalism",N1803="photography/people","photography",N1803="photography/photobooks","photography",N1803="photography/places","photography",N1803="photography/nature","photography",N1803="music/electronic music","music",N1803="music/rock","music",N1803="music/indie rock","music",N1803="music/faith","music",N1803="publishing/children's books","publishing",N1803="publishing/art books","publishing",N1803="publishing/fiction","publishing",N1803="publishing/translations","publishing",N1803="music/pop","music",N1803="music/classical music","music",N1803="publishing/nonfiction","publishing",N1803="publishing/radio &amp; podcasts","publishing",N1803="music/world music","music",N1803="music/metal","music",N1803="music/jazz","music","TRUE","FALSE")</f>
        <v>photography</v>
      </c>
      <c r="R1803" t="str" cm="1">
        <f t="array" ref="R1803">_xlfn.IFS(N1803="food/small batch","small batch",N1803="food/restaurants","retaurants",N1803="food/food trucks","food trucks",N1803="theater/spaces","spaces",N1803="theater/musical","musical",N1803="theater/plays","plays",N1803="technology/web","web",N1803="technology/space exploration","space exploration",N1803="technology/makerspaces","makerspaces",N1803="technology/hardware","hardware",N1803="technology/gadgets","gadgets",N1803="technology/wearables","wearables",N1803="film &amp; video/television","television",N1803="film &amp; video/animation","animation",N1803="film &amp; video/science fiction","science fiction",N1803="film &amp; video/documentary","documentary",N1803="film &amp; video/drama","drama",N1803="film &amp; video/shorts","shorts",N1803="games/video games","video games",N1803="games/tabletop games","tabletop games",N1803="games/mobile games","mobile games",N1803="journalism/audio","audio",N1803="photography/people","people",N1803="photography/photobooks","photobooks",N1803="photography/places","places",N1803="photography/nature","nature",N1803="music/electronic music","electronic music",N1803="music/rock","rock",N1803="music/indie rock","indie rock",N1803="music/faith","faith",N1803="publishing/children's books","children's books",N1803="publishing/art books","art books",N1803="publishing/fiction","fiction",N1803="publishing/translations","translations",N1803="music/pop","pop",N1803="music/classical music","classical music",N1803="publishing/nonfiction","nonfiction",N1803="publishing/radio &amp; podcasts","radio &amp; podcasts",N1803="music/world music","world music",N1803="music/metal","metal",N1803="music/jazz","jazz","TRUE","FALSE")</f>
        <v>photobooks</v>
      </c>
      <c r="S1803" s="5">
        <f t="shared" si="114"/>
        <v>42321.660509259258</v>
      </c>
      <c r="T1803" s="5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12"/>
        <v>48.485714285714288</v>
      </c>
      <c r="P1804" s="24">
        <f t="shared" si="113"/>
        <v>94.277777777777771</v>
      </c>
      <c r="Q1804" t="str" cm="1">
        <f t="array" ref="Q1804">_xlfn.IFS(N1804="food/small batch","food",N1804="food/restaurants","food",N1804="food/food trucks","food",N1804="theater/spaces","theater",N1804="theater/musical","theater",N1804="theater/plays","theater",N1804="technology/web","technology",N1804="technology/space exploration","technology",N1804="technology/makerspaces","technology",N1804="technology/hardware","technology",N1804="technology/gadgets","technology",N1804="technology/wearables","technology",N1804="film &amp; video/television","film &amp; video",N1804="film &amp; video/animation","film &amp; video",N1804="film &amp; video/science fiction","film &amp; video",N1804="film &amp; video/documentary","film &amp; video",N1804="film &amp; video/drama","film &amp; video",N1804="film &amp; video/shorts","film &amp; video",N1804="games/video games","games",N1804="games/tabletop games","games",N1804="games/mobile games","games",N1804="journalism/audio","journalism",N1804="photography/people","photography",N1804="photography/photobooks","photography",N1804="photography/places","photography",N1804="photography/nature","photography",N1804="music/electronic music","music",N1804="music/rock","music",N1804="music/indie rock","music",N1804="music/faith","music",N1804="publishing/children's books","publishing",N1804="publishing/art books","publishing",N1804="publishing/fiction","publishing",N1804="publishing/translations","publishing",N1804="music/pop","music",N1804="music/classical music","music",N1804="publishing/nonfiction","publishing",N1804="publishing/radio &amp; podcasts","publishing",N1804="music/world music","music",N1804="music/metal","music",N1804="music/jazz","music","TRUE","FALSE")</f>
        <v>photography</v>
      </c>
      <c r="R1804" t="str" cm="1">
        <f t="array" ref="R1804">_xlfn.IFS(N1804="food/small batch","small batch",N1804="food/restaurants","retaurants",N1804="food/food trucks","food trucks",N1804="theater/spaces","spaces",N1804="theater/musical","musical",N1804="theater/plays","plays",N1804="technology/web","web",N1804="technology/space exploration","space exploration",N1804="technology/makerspaces","makerspaces",N1804="technology/hardware","hardware",N1804="technology/gadgets","gadgets",N1804="technology/wearables","wearables",N1804="film &amp; video/television","television",N1804="film &amp; video/animation","animation",N1804="film &amp; video/science fiction","science fiction",N1804="film &amp; video/documentary","documentary",N1804="film &amp; video/drama","drama",N1804="film &amp; video/shorts","shorts",N1804="games/video games","video games",N1804="games/tabletop games","tabletop games",N1804="games/mobile games","mobile games",N1804="journalism/audio","audio",N1804="photography/people","people",N1804="photography/photobooks","photobooks",N1804="photography/places","places",N1804="photography/nature","nature",N1804="music/electronic music","electronic music",N1804="music/rock","rock",N1804="music/indie rock","indie rock",N1804="music/faith","faith",N1804="publishing/children's books","children's books",N1804="publishing/art books","art books",N1804="publishing/fiction","fiction",N1804="publishing/translations","translations",N1804="music/pop","pop",N1804="music/classical music","classical music",N1804="publishing/nonfiction","nonfiction",N1804="publishing/radio &amp; podcasts","radio &amp; podcasts",N1804="music/world music","world music",N1804="music/metal","metal",N1804="music/jazz","jazz","TRUE","FALSE")</f>
        <v>photobooks</v>
      </c>
      <c r="S1804" s="5">
        <f t="shared" si="114"/>
        <v>42159.47256944445</v>
      </c>
      <c r="T1804" s="5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12"/>
        <v>30.8</v>
      </c>
      <c r="P1805" s="24">
        <f t="shared" si="113"/>
        <v>71.86666666666666</v>
      </c>
      <c r="Q1805" t="str" cm="1">
        <f t="array" ref="Q1805">_xlfn.IFS(N1805="food/small batch","food",N1805="food/restaurants","food",N1805="food/food trucks","food",N1805="theater/spaces","theater",N1805="theater/musical","theater",N1805="theater/plays","theater",N1805="technology/web","technology",N1805="technology/space exploration","technology",N1805="technology/makerspaces","technology",N1805="technology/hardware","technology",N1805="technology/gadgets","technology",N1805="technology/wearables","technology",N1805="film &amp; video/television","film &amp; video",N1805="film &amp; video/animation","film &amp; video",N1805="film &amp; video/science fiction","film &amp; video",N1805="film &amp; video/documentary","film &amp; video",N1805="film &amp; video/drama","film &amp; video",N1805="film &amp; video/shorts","film &amp; video",N1805="games/video games","games",N1805="games/tabletop games","games",N1805="games/mobile games","games",N1805="journalism/audio","journalism",N1805="photography/people","photography",N1805="photography/photobooks","photography",N1805="photography/places","photography",N1805="photography/nature","photography",N1805="music/electronic music","music",N1805="music/rock","music",N1805="music/indie rock","music",N1805="music/faith","music",N1805="publishing/children's books","publishing",N1805="publishing/art books","publishing",N1805="publishing/fiction","publishing",N1805="publishing/translations","publishing",N1805="music/pop","music",N1805="music/classical music","music",N1805="publishing/nonfiction","publishing",N1805="publishing/radio &amp; podcasts","publishing",N1805="music/world music","music",N1805="music/metal","music",N1805="music/jazz","music","TRUE","FALSE")</f>
        <v>photography</v>
      </c>
      <c r="R1805" t="str" cm="1">
        <f t="array" ref="R1805">_xlfn.IFS(N1805="food/small batch","small batch",N1805="food/restaurants","retaurants",N1805="food/food trucks","food trucks",N1805="theater/spaces","spaces",N1805="theater/musical","musical",N1805="theater/plays","plays",N1805="technology/web","web",N1805="technology/space exploration","space exploration",N1805="technology/makerspaces","makerspaces",N1805="technology/hardware","hardware",N1805="technology/gadgets","gadgets",N1805="technology/wearables","wearables",N1805="film &amp; video/television","television",N1805="film &amp; video/animation","animation",N1805="film &amp; video/science fiction","science fiction",N1805="film &amp; video/documentary","documentary",N1805="film &amp; video/drama","drama",N1805="film &amp; video/shorts","shorts",N1805="games/video games","video games",N1805="games/tabletop games","tabletop games",N1805="games/mobile games","mobile games",N1805="journalism/audio","audio",N1805="photography/people","people",N1805="photography/photobooks","photobooks",N1805="photography/places","places",N1805="photography/nature","nature",N1805="music/electronic music","electronic music",N1805="music/rock","rock",N1805="music/indie rock","indie rock",N1805="music/faith","faith",N1805="publishing/children's books","children's books",N1805="publishing/art books","art books",N1805="publishing/fiction","fiction",N1805="publishing/translations","translations",N1805="music/pop","pop",N1805="music/classical music","classical music",N1805="publishing/nonfiction","nonfiction",N1805="publishing/radio &amp; podcasts","radio &amp; podcasts",N1805="music/world music","world music",N1805="music/metal","metal",N1805="music/jazz","jazz","TRUE","FALSE")</f>
        <v>photobooks</v>
      </c>
      <c r="S1805" s="5">
        <f t="shared" si="114"/>
        <v>42018.071550925932</v>
      </c>
      <c r="T1805" s="5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12"/>
        <v>35.174193548387095</v>
      </c>
      <c r="P1806" s="24">
        <f t="shared" si="113"/>
        <v>104.84615384615384</v>
      </c>
      <c r="Q1806" t="str" cm="1">
        <f t="array" ref="Q1806">_xlfn.IFS(N1806="food/small batch","food",N1806="food/restaurants","food",N1806="food/food trucks","food",N1806="theater/spaces","theater",N1806="theater/musical","theater",N1806="theater/plays","theater",N1806="technology/web","technology",N1806="technology/space exploration","technology",N1806="technology/makerspaces","technology",N1806="technology/hardware","technology",N1806="technology/gadgets","technology",N1806="technology/wearables","technology",N1806="film &amp; video/television","film &amp; video",N1806="film &amp; video/animation","film &amp; video",N1806="film &amp; video/science fiction","film &amp; video",N1806="film &amp; video/documentary","film &amp; video",N1806="film &amp; video/drama","film &amp; video",N1806="film &amp; video/shorts","film &amp; video",N1806="games/video games","games",N1806="games/tabletop games","games",N1806="games/mobile games","games",N1806="journalism/audio","journalism",N1806="photography/people","photography",N1806="photography/photobooks","photography",N1806="photography/places","photography",N1806="photography/nature","photography",N1806="music/electronic music","music",N1806="music/rock","music",N1806="music/indie rock","music",N1806="music/faith","music",N1806="publishing/children's books","publishing",N1806="publishing/art books","publishing",N1806="publishing/fiction","publishing",N1806="publishing/translations","publishing",N1806="music/pop","music",N1806="music/classical music","music",N1806="publishing/nonfiction","publishing",N1806="publishing/radio &amp; podcasts","publishing",N1806="music/world music","music",N1806="music/metal","music",N1806="music/jazz","music","TRUE","FALSE")</f>
        <v>photography</v>
      </c>
      <c r="R1806" t="str" cm="1">
        <f t="array" ref="R1806">_xlfn.IFS(N1806="food/small batch","small batch",N1806="food/restaurants","retaurants",N1806="food/food trucks","food trucks",N1806="theater/spaces","spaces",N1806="theater/musical","musical",N1806="theater/plays","plays",N1806="technology/web","web",N1806="technology/space exploration","space exploration",N1806="technology/makerspaces","makerspaces",N1806="technology/hardware","hardware",N1806="technology/gadgets","gadgets",N1806="technology/wearables","wearables",N1806="film &amp; video/television","television",N1806="film &amp; video/animation","animation",N1806="film &amp; video/science fiction","science fiction",N1806="film &amp; video/documentary","documentary",N1806="film &amp; video/drama","drama",N1806="film &amp; video/shorts","shorts",N1806="games/video games","video games",N1806="games/tabletop games","tabletop games",N1806="games/mobile games","mobile games",N1806="journalism/audio","audio",N1806="photography/people","people",N1806="photography/photobooks","photobooks",N1806="photography/places","places",N1806="photography/nature","nature",N1806="music/electronic music","electronic music",N1806="music/rock","rock",N1806="music/indie rock","indie rock",N1806="music/faith","faith",N1806="publishing/children's books","children's books",N1806="publishing/art books","art books",N1806="publishing/fiction","fiction",N1806="publishing/translations","translations",N1806="music/pop","pop",N1806="music/classical music","classical music",N1806="publishing/nonfiction","nonfiction",N1806="publishing/radio &amp; podcasts","radio &amp; podcasts",N1806="music/world music","world music",N1806="music/metal","metal",N1806="music/jazz","jazz","TRUE","FALSE")</f>
        <v>photobooks</v>
      </c>
      <c r="S1806" s="5">
        <f t="shared" si="114"/>
        <v>42282.678287037037</v>
      </c>
      <c r="T1806" s="5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12"/>
        <v>36.404444444444444</v>
      </c>
      <c r="P1807" s="24">
        <f t="shared" si="113"/>
        <v>67.139344262295083</v>
      </c>
      <c r="Q1807" t="str" cm="1">
        <f t="array" ref="Q1807">_xlfn.IFS(N1807="food/small batch","food",N1807="food/restaurants","food",N1807="food/food trucks","food",N1807="theater/spaces","theater",N1807="theater/musical","theater",N1807="theater/plays","theater",N1807="technology/web","technology",N1807="technology/space exploration","technology",N1807="technology/makerspaces","technology",N1807="technology/hardware","technology",N1807="technology/gadgets","technology",N1807="technology/wearables","technology",N1807="film &amp; video/television","film &amp; video",N1807="film &amp; video/animation","film &amp; video",N1807="film &amp; video/science fiction","film &amp; video",N1807="film &amp; video/documentary","film &amp; video",N1807="film &amp; video/drama","film &amp; video",N1807="film &amp; video/shorts","film &amp; video",N1807="games/video games","games",N1807="games/tabletop games","games",N1807="games/mobile games","games",N1807="journalism/audio","journalism",N1807="photography/people","photography",N1807="photography/photobooks","photography",N1807="photography/places","photography",N1807="photography/nature","photography",N1807="music/electronic music","music",N1807="music/rock","music",N1807="music/indie rock","music",N1807="music/faith","music",N1807="publishing/children's books","publishing",N1807="publishing/art books","publishing",N1807="publishing/fiction","publishing",N1807="publishing/translations","publishing",N1807="music/pop","music",N1807="music/classical music","music",N1807="publishing/nonfiction","publishing",N1807="publishing/radio &amp; podcasts","publishing",N1807="music/world music","music",N1807="music/metal","music",N1807="music/jazz","music","TRUE","FALSE")</f>
        <v>photography</v>
      </c>
      <c r="R1807" t="str" cm="1">
        <f t="array" ref="R1807">_xlfn.IFS(N1807="food/small batch","small batch",N1807="food/restaurants","retaurants",N1807="food/food trucks","food trucks",N1807="theater/spaces","spaces",N1807="theater/musical","musical",N1807="theater/plays","plays",N1807="technology/web","web",N1807="technology/space exploration","space exploration",N1807="technology/makerspaces","makerspaces",N1807="technology/hardware","hardware",N1807="technology/gadgets","gadgets",N1807="technology/wearables","wearables",N1807="film &amp; video/television","television",N1807="film &amp; video/animation","animation",N1807="film &amp; video/science fiction","science fiction",N1807="film &amp; video/documentary","documentary",N1807="film &amp; video/drama","drama",N1807="film &amp; video/shorts","shorts",N1807="games/video games","video games",N1807="games/tabletop games","tabletop games",N1807="games/mobile games","mobile games",N1807="journalism/audio","audio",N1807="photography/people","people",N1807="photography/photobooks","photobooks",N1807="photography/places","places",N1807="photography/nature","nature",N1807="music/electronic music","electronic music",N1807="music/rock","rock",N1807="music/indie rock","indie rock",N1807="music/faith","faith",N1807="publishing/children's books","children's books",N1807="publishing/art books","art books",N1807="publishing/fiction","fiction",N1807="publishing/translations","translations",N1807="music/pop","pop",N1807="music/classical music","classical music",N1807="publishing/nonfiction","nonfiction",N1807="publishing/radio &amp; podcasts","radio &amp; podcasts",N1807="music/world music","world music",N1807="music/metal","metal",N1807="music/jazz","jazz","TRUE","FALSE")</f>
        <v>photobooks</v>
      </c>
      <c r="S1807" s="5">
        <f t="shared" si="114"/>
        <v>42247.803912037038</v>
      </c>
      <c r="T1807" s="5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12"/>
        <v>2.9550000000000001</v>
      </c>
      <c r="P1808" s="24">
        <f t="shared" si="113"/>
        <v>73.875</v>
      </c>
      <c r="Q1808" t="str" cm="1">
        <f t="array" ref="Q1808">_xlfn.IFS(N1808="food/small batch","food",N1808="food/restaurants","food",N1808="food/food trucks","food",N1808="theater/spaces","theater",N1808="theater/musical","theater",N1808="theater/plays","theater",N1808="technology/web","technology",N1808="technology/space exploration","technology",N1808="technology/makerspaces","technology",N1808="technology/hardware","technology",N1808="technology/gadgets","technology",N1808="technology/wearables","technology",N1808="film &amp; video/television","film &amp; video",N1808="film &amp; video/animation","film &amp; video",N1808="film &amp; video/science fiction","film &amp; video",N1808="film &amp; video/documentary","film &amp; video",N1808="film &amp; video/drama","film &amp; video",N1808="film &amp; video/shorts","film &amp; video",N1808="games/video games","games",N1808="games/tabletop games","games",N1808="games/mobile games","games",N1808="journalism/audio","journalism",N1808="photography/people","photography",N1808="photography/photobooks","photography",N1808="photography/places","photography",N1808="photography/nature","photography",N1808="music/electronic music","music",N1808="music/rock","music",N1808="music/indie rock","music",N1808="music/faith","music",N1808="publishing/children's books","publishing",N1808="publishing/art books","publishing",N1808="publishing/fiction","publishing",N1808="publishing/translations","publishing",N1808="music/pop","music",N1808="music/classical music","music",N1808="publishing/nonfiction","publishing",N1808="publishing/radio &amp; podcasts","publishing",N1808="music/world music","music",N1808="music/metal","music",N1808="music/jazz","music","TRUE","FALSE")</f>
        <v>photography</v>
      </c>
      <c r="R1808" t="str" cm="1">
        <f t="array" ref="R1808">_xlfn.IFS(N1808="food/small batch","small batch",N1808="food/restaurants","retaurants",N1808="food/food trucks","food trucks",N1808="theater/spaces","spaces",N1808="theater/musical","musical",N1808="theater/plays","plays",N1808="technology/web","web",N1808="technology/space exploration","space exploration",N1808="technology/makerspaces","makerspaces",N1808="technology/hardware","hardware",N1808="technology/gadgets","gadgets",N1808="technology/wearables","wearables",N1808="film &amp; video/television","television",N1808="film &amp; video/animation","animation",N1808="film &amp; video/science fiction","science fiction",N1808="film &amp; video/documentary","documentary",N1808="film &amp; video/drama","drama",N1808="film &amp; video/shorts","shorts",N1808="games/video games","video games",N1808="games/tabletop games","tabletop games",N1808="games/mobile games","mobile games",N1808="journalism/audio","audio",N1808="photography/people","people",N1808="photography/photobooks","photobooks",N1808="photography/places","places",N1808="photography/nature","nature",N1808="music/electronic music","electronic music",N1808="music/rock","rock",N1808="music/indie rock","indie rock",N1808="music/faith","faith",N1808="publishing/children's books","children's books",N1808="publishing/art books","art books",N1808="publishing/fiction","fiction",N1808="publishing/translations","translations",N1808="music/pop","pop",N1808="music/classical music","classical music",N1808="publishing/nonfiction","nonfiction",N1808="publishing/radio &amp; podcasts","radio &amp; podcasts",N1808="music/world music","world music",N1808="music/metal","metal",N1808="music/jazz","jazz","TRUE","FALSE")</f>
        <v>photobooks</v>
      </c>
      <c r="S1808" s="5">
        <f t="shared" si="114"/>
        <v>41877.638298611113</v>
      </c>
      <c r="T1808" s="5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12"/>
        <v>11.06</v>
      </c>
      <c r="P1809" s="24">
        <f t="shared" si="113"/>
        <v>69.125</v>
      </c>
      <c r="Q1809" t="str" cm="1">
        <f t="array" ref="Q1809">_xlfn.IFS(N1809="food/small batch","food",N1809="food/restaurants","food",N1809="food/food trucks","food",N1809="theater/spaces","theater",N1809="theater/musical","theater",N1809="theater/plays","theater",N1809="technology/web","technology",N1809="technology/space exploration","technology",N1809="technology/makerspaces","technology",N1809="technology/hardware","technology",N1809="technology/gadgets","technology",N1809="technology/wearables","technology",N1809="film &amp; video/television","film &amp; video",N1809="film &amp; video/animation","film &amp; video",N1809="film &amp; video/science fiction","film &amp; video",N1809="film &amp; video/documentary","film &amp; video",N1809="film &amp; video/drama","film &amp; video",N1809="film &amp; video/shorts","film &amp; video",N1809="games/video games","games",N1809="games/tabletop games","games",N1809="games/mobile games","games",N1809="journalism/audio","journalism",N1809="photography/people","photography",N1809="photography/photobooks","photography",N1809="photography/places","photography",N1809="photography/nature","photography",N1809="music/electronic music","music",N1809="music/rock","music",N1809="music/indie rock","music",N1809="music/faith","music",N1809="publishing/children's books","publishing",N1809="publishing/art books","publishing",N1809="publishing/fiction","publishing",N1809="publishing/translations","publishing",N1809="music/pop","music",N1809="music/classical music","music",N1809="publishing/nonfiction","publishing",N1809="publishing/radio &amp; podcasts","publishing",N1809="music/world music","music",N1809="music/metal","music",N1809="music/jazz","music","TRUE","FALSE")</f>
        <v>photography</v>
      </c>
      <c r="R1809" t="str" cm="1">
        <f t="array" ref="R1809">_xlfn.IFS(N1809="food/small batch","small batch",N1809="food/restaurants","retaurants",N1809="food/food trucks","food trucks",N1809="theater/spaces","spaces",N1809="theater/musical","musical",N1809="theater/plays","plays",N1809="technology/web","web",N1809="technology/space exploration","space exploration",N1809="technology/makerspaces","makerspaces",N1809="technology/hardware","hardware",N1809="technology/gadgets","gadgets",N1809="technology/wearables","wearables",N1809="film &amp; video/television","television",N1809="film &amp; video/animation","animation",N1809="film &amp; video/science fiction","science fiction",N1809="film &amp; video/documentary","documentary",N1809="film &amp; video/drama","drama",N1809="film &amp; video/shorts","shorts",N1809="games/video games","video games",N1809="games/tabletop games","tabletop games",N1809="games/mobile games","mobile games",N1809="journalism/audio","audio",N1809="photography/people","people",N1809="photography/photobooks","photobooks",N1809="photography/places","places",N1809="photography/nature","nature",N1809="music/electronic music","electronic music",N1809="music/rock","rock",N1809="music/indie rock","indie rock",N1809="music/faith","faith",N1809="publishing/children's books","children's books",N1809="publishing/art books","art books",N1809="publishing/fiction","fiction",N1809="publishing/translations","translations",N1809="music/pop","pop",N1809="music/classical music","classical music",N1809="publishing/nonfiction","nonfiction",N1809="publishing/radio &amp; podcasts","radio &amp; podcasts",N1809="music/world music","world music",N1809="music/metal","metal",N1809="music/jazz","jazz","TRUE","FALSE")</f>
        <v>photobooks</v>
      </c>
      <c r="S1809" s="5">
        <f t="shared" si="114"/>
        <v>41880.068437499998</v>
      </c>
      <c r="T1809" s="5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12"/>
        <v>41.407142857142858</v>
      </c>
      <c r="P1810" s="24">
        <f t="shared" si="113"/>
        <v>120.77083333333333</v>
      </c>
      <c r="Q1810" t="str" cm="1">
        <f t="array" ref="Q1810">_xlfn.IFS(N1810="food/small batch","food",N1810="food/restaurants","food",N1810="food/food trucks","food",N1810="theater/spaces","theater",N1810="theater/musical","theater",N1810="theater/plays","theater",N1810="technology/web","technology",N1810="technology/space exploration","technology",N1810="technology/makerspaces","technology",N1810="technology/hardware","technology",N1810="technology/gadgets","technology",N1810="technology/wearables","technology",N1810="film &amp; video/television","film &amp; video",N1810="film &amp; video/animation","film &amp; video",N1810="film &amp; video/science fiction","film &amp; video",N1810="film &amp; video/documentary","film &amp; video",N1810="film &amp; video/drama","film &amp; video",N1810="film &amp; video/shorts","film &amp; video",N1810="games/video games","games",N1810="games/tabletop games","games",N1810="games/mobile games","games",N1810="journalism/audio","journalism",N1810="photography/people","photography",N1810="photography/photobooks","photography",N1810="photography/places","photography",N1810="photography/nature","photography",N1810="music/electronic music","music",N1810="music/rock","music",N1810="music/indie rock","music",N1810="music/faith","music",N1810="publishing/children's books","publishing",N1810="publishing/art books","publishing",N1810="publishing/fiction","publishing",N1810="publishing/translations","publishing",N1810="music/pop","music",N1810="music/classical music","music",N1810="publishing/nonfiction","publishing",N1810="publishing/radio &amp; podcasts","publishing",N1810="music/world music","music",N1810="music/metal","music",N1810="music/jazz","music","TRUE","FALSE")</f>
        <v>photography</v>
      </c>
      <c r="R1810" t="str" cm="1">
        <f t="array" ref="R1810">_xlfn.IFS(N1810="food/small batch","small batch",N1810="food/restaurants","retaurants",N1810="food/food trucks","food trucks",N1810="theater/spaces","spaces",N1810="theater/musical","musical",N1810="theater/plays","plays",N1810="technology/web","web",N1810="technology/space exploration","space exploration",N1810="technology/makerspaces","makerspaces",N1810="technology/hardware","hardware",N1810="technology/gadgets","gadgets",N1810="technology/wearables","wearables",N1810="film &amp; video/television","television",N1810="film &amp; video/animation","animation",N1810="film &amp; video/science fiction","science fiction",N1810="film &amp; video/documentary","documentary",N1810="film &amp; video/drama","drama",N1810="film &amp; video/shorts","shorts",N1810="games/video games","video games",N1810="games/tabletop games","tabletop games",N1810="games/mobile games","mobile games",N1810="journalism/audio","audio",N1810="photography/people","people",N1810="photography/photobooks","photobooks",N1810="photography/places","places",N1810="photography/nature","nature",N1810="music/electronic music","electronic music",N1810="music/rock","rock",N1810="music/indie rock","indie rock",N1810="music/faith","faith",N1810="publishing/children's books","children's books",N1810="publishing/art books","art books",N1810="publishing/fiction","fiction",N1810="publishing/translations","translations",N1810="music/pop","pop",N1810="music/classical music","classical music",N1810="publishing/nonfiction","nonfiction",N1810="publishing/radio &amp; podcasts","radio &amp; podcasts",N1810="music/world music","world music",N1810="music/metal","metal",N1810="music/jazz","jazz","TRUE","FALSE")</f>
        <v>photobooks</v>
      </c>
      <c r="S1810" s="5">
        <f t="shared" si="114"/>
        <v>42742.680902777778</v>
      </c>
      <c r="T1810" s="5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12"/>
        <v>10.857142857142858</v>
      </c>
      <c r="P1811" s="24">
        <f t="shared" si="113"/>
        <v>42.222222222222221</v>
      </c>
      <c r="Q1811" t="str" cm="1">
        <f t="array" ref="Q1811">_xlfn.IFS(N1811="food/small batch","food",N1811="food/restaurants","food",N1811="food/food trucks","food",N1811="theater/spaces","theater",N1811="theater/musical","theater",N1811="theater/plays","theater",N1811="technology/web","technology",N1811="technology/space exploration","technology",N1811="technology/makerspaces","technology",N1811="technology/hardware","technology",N1811="technology/gadgets","technology",N1811="technology/wearables","technology",N1811="film &amp; video/television","film &amp; video",N1811="film &amp; video/animation","film &amp; video",N1811="film &amp; video/science fiction","film &amp; video",N1811="film &amp; video/documentary","film &amp; video",N1811="film &amp; video/drama","film &amp; video",N1811="film &amp; video/shorts","film &amp; video",N1811="games/video games","games",N1811="games/tabletop games","games",N1811="games/mobile games","games",N1811="journalism/audio","journalism",N1811="photography/people","photography",N1811="photography/photobooks","photography",N1811="photography/places","photography",N1811="photography/nature","photography",N1811="music/electronic music","music",N1811="music/rock","music",N1811="music/indie rock","music",N1811="music/faith","music",N1811="publishing/children's books","publishing",N1811="publishing/art books","publishing",N1811="publishing/fiction","publishing",N1811="publishing/translations","publishing",N1811="music/pop","music",N1811="music/classical music","music",N1811="publishing/nonfiction","publishing",N1811="publishing/radio &amp; podcasts","publishing",N1811="music/world music","music",N1811="music/metal","music",N1811="music/jazz","music","TRUE","FALSE")</f>
        <v>photography</v>
      </c>
      <c r="R1811" t="str" cm="1">
        <f t="array" ref="R1811">_xlfn.IFS(N1811="food/small batch","small batch",N1811="food/restaurants","retaurants",N1811="food/food trucks","food trucks",N1811="theater/spaces","spaces",N1811="theater/musical","musical",N1811="theater/plays","plays",N1811="technology/web","web",N1811="technology/space exploration","space exploration",N1811="technology/makerspaces","makerspaces",N1811="technology/hardware","hardware",N1811="technology/gadgets","gadgets",N1811="technology/wearables","wearables",N1811="film &amp; video/television","television",N1811="film &amp; video/animation","animation",N1811="film &amp; video/science fiction","science fiction",N1811="film &amp; video/documentary","documentary",N1811="film &amp; video/drama","drama",N1811="film &amp; video/shorts","shorts",N1811="games/video games","video games",N1811="games/tabletop games","tabletop games",N1811="games/mobile games","mobile games",N1811="journalism/audio","audio",N1811="photography/people","people",N1811="photography/photobooks","photobooks",N1811="photography/places","places",N1811="photography/nature","nature",N1811="music/electronic music","electronic music",N1811="music/rock","rock",N1811="music/indie rock","indie rock",N1811="music/faith","faith",N1811="publishing/children's books","children's books",N1811="publishing/art books","art books",N1811="publishing/fiction","fiction",N1811="publishing/translations","translations",N1811="music/pop","pop",N1811="music/classical music","classical music",N1811="publishing/nonfiction","nonfiction",N1811="publishing/radio &amp; podcasts","radio &amp; podcasts",N1811="music/world music","world music",N1811="music/metal","metal",N1811="music/jazz","jazz","TRUE","FALSE")</f>
        <v>photobooks</v>
      </c>
      <c r="S1811" s="5">
        <f t="shared" si="114"/>
        <v>42029.907858796301</v>
      </c>
      <c r="T1811" s="5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12"/>
        <v>3.3333333333333335</v>
      </c>
      <c r="P1812" s="24">
        <f t="shared" si="113"/>
        <v>7.5</v>
      </c>
      <c r="Q1812" t="str" cm="1">
        <f t="array" ref="Q1812">_xlfn.IFS(N1812="food/small batch","food",N1812="food/restaurants","food",N1812="food/food trucks","food",N1812="theater/spaces","theater",N1812="theater/musical","theater",N1812="theater/plays","theater",N1812="technology/web","technology",N1812="technology/space exploration","technology",N1812="technology/makerspaces","technology",N1812="technology/hardware","technology",N1812="technology/gadgets","technology",N1812="technology/wearables","technology",N1812="film &amp; video/television","film &amp; video",N1812="film &amp; video/animation","film &amp; video",N1812="film &amp; video/science fiction","film &amp; video",N1812="film &amp; video/documentary","film &amp; video",N1812="film &amp; video/drama","film &amp; video",N1812="film &amp; video/shorts","film &amp; video",N1812="games/video games","games",N1812="games/tabletop games","games",N1812="games/mobile games","games",N1812="journalism/audio","journalism",N1812="photography/people","photography",N1812="photography/photobooks","photography",N1812="photography/places","photography",N1812="photography/nature","photography",N1812="music/electronic music","music",N1812="music/rock","music",N1812="music/indie rock","music",N1812="music/faith","music",N1812="publishing/children's books","publishing",N1812="publishing/art books","publishing",N1812="publishing/fiction","publishing",N1812="publishing/translations","publishing",N1812="music/pop","music",N1812="music/classical music","music",N1812="publishing/nonfiction","publishing",N1812="publishing/radio &amp; podcasts","publishing",N1812="music/world music","music",N1812="music/metal","music",N1812="music/jazz","music","TRUE","FALSE")</f>
        <v>photography</v>
      </c>
      <c r="R1812" t="str" cm="1">
        <f t="array" ref="R1812">_xlfn.IFS(N1812="food/small batch","small batch",N1812="food/restaurants","retaurants",N1812="food/food trucks","food trucks",N1812="theater/spaces","spaces",N1812="theater/musical","musical",N1812="theater/plays","plays",N1812="technology/web","web",N1812="technology/space exploration","space exploration",N1812="technology/makerspaces","makerspaces",N1812="technology/hardware","hardware",N1812="technology/gadgets","gadgets",N1812="technology/wearables","wearables",N1812="film &amp; video/television","television",N1812="film &amp; video/animation","animation",N1812="film &amp; video/science fiction","science fiction",N1812="film &amp; video/documentary","documentary",N1812="film &amp; video/drama","drama",N1812="film &amp; video/shorts","shorts",N1812="games/video games","video games",N1812="games/tabletop games","tabletop games",N1812="games/mobile games","mobile games",N1812="journalism/audio","audio",N1812="photography/people","people",N1812="photography/photobooks","photobooks",N1812="photography/places","places",N1812="photography/nature","nature",N1812="music/electronic music","electronic music",N1812="music/rock","rock",N1812="music/indie rock","indie rock",N1812="music/faith","faith",N1812="publishing/children's books","children's books",N1812="publishing/art books","art books",N1812="publishing/fiction","fiction",N1812="publishing/translations","translations",N1812="music/pop","pop",N1812="music/classical music","classical music",N1812="publishing/nonfiction","nonfiction",N1812="publishing/radio &amp; podcasts","radio &amp; podcasts",N1812="music/world music","world music",N1812="music/metal","metal",N1812="music/jazz","jazz","TRUE","FALSE")</f>
        <v>photobooks</v>
      </c>
      <c r="S1812" s="5">
        <f t="shared" si="114"/>
        <v>41860.91002314815</v>
      </c>
      <c r="T1812" s="5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12"/>
        <v>7.407407407407407E-2</v>
      </c>
      <c r="P1813" s="24">
        <f t="shared" si="113"/>
        <v>1.5384615384615385</v>
      </c>
      <c r="Q1813" t="str" cm="1">
        <f t="array" ref="Q1813">_xlfn.IFS(N1813="food/small batch","food",N1813="food/restaurants","food",N1813="food/food trucks","food",N1813="theater/spaces","theater",N1813="theater/musical","theater",N1813="theater/plays","theater",N1813="technology/web","technology",N1813="technology/space exploration","technology",N1813="technology/makerspaces","technology",N1813="technology/hardware","technology",N1813="technology/gadgets","technology",N1813="technology/wearables","technology",N1813="film &amp; video/television","film &amp; video",N1813="film &amp; video/animation","film &amp; video",N1813="film &amp; video/science fiction","film &amp; video",N1813="film &amp; video/documentary","film &amp; video",N1813="film &amp; video/drama","film &amp; video",N1813="film &amp; video/shorts","film &amp; video",N1813="games/video games","games",N1813="games/tabletop games","games",N1813="games/mobile games","games",N1813="journalism/audio","journalism",N1813="photography/people","photography",N1813="photography/photobooks","photography",N1813="photography/places","photography",N1813="photography/nature","photography",N1813="music/electronic music","music",N1813="music/rock","music",N1813="music/indie rock","music",N1813="music/faith","music",N1813="publishing/children's books","publishing",N1813="publishing/art books","publishing",N1813="publishing/fiction","publishing",N1813="publishing/translations","publishing",N1813="music/pop","music",N1813="music/classical music","music",N1813="publishing/nonfiction","publishing",N1813="publishing/radio &amp; podcasts","publishing",N1813="music/world music","music",N1813="music/metal","music",N1813="music/jazz","music","TRUE","FALSE")</f>
        <v>photography</v>
      </c>
      <c r="R1813" t="str" cm="1">
        <f t="array" ref="R1813">_xlfn.IFS(N1813="food/small batch","small batch",N1813="food/restaurants","retaurants",N1813="food/food trucks","food trucks",N1813="theater/spaces","spaces",N1813="theater/musical","musical",N1813="theater/plays","plays",N1813="technology/web","web",N1813="technology/space exploration","space exploration",N1813="technology/makerspaces","makerspaces",N1813="technology/hardware","hardware",N1813="technology/gadgets","gadgets",N1813="technology/wearables","wearables",N1813="film &amp; video/television","television",N1813="film &amp; video/animation","animation",N1813="film &amp; video/science fiction","science fiction",N1813="film &amp; video/documentary","documentary",N1813="film &amp; video/drama","drama",N1813="film &amp; video/shorts","shorts",N1813="games/video games","video games",N1813="games/tabletop games","tabletop games",N1813="games/mobile games","mobile games",N1813="journalism/audio","audio",N1813="photography/people","people",N1813="photography/photobooks","photobooks",N1813="photography/places","places",N1813="photography/nature","nature",N1813="music/electronic music","electronic music",N1813="music/rock","rock",N1813="music/indie rock","indie rock",N1813="music/faith","faith",N1813="publishing/children's books","children's books",N1813="publishing/art books","art books",N1813="publishing/fiction","fiction",N1813="publishing/translations","translations",N1813="music/pop","pop",N1813="music/classical music","classical music",N1813="publishing/nonfiction","nonfiction",N1813="publishing/radio &amp; podcasts","radio &amp; podcasts",N1813="music/world music","world music",N1813="music/metal","metal",N1813="music/jazz","jazz","TRUE","FALSE")</f>
        <v>photobooks</v>
      </c>
      <c r="S1813" s="5">
        <f t="shared" si="114"/>
        <v>41876.433680555558</v>
      </c>
      <c r="T1813" s="5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12"/>
        <v>13.307692307692307</v>
      </c>
      <c r="P1814" s="24">
        <f t="shared" si="113"/>
        <v>37.608695652173914</v>
      </c>
      <c r="Q1814" t="str" cm="1">
        <f t="array" ref="Q1814">_xlfn.IFS(N1814="food/small batch","food",N1814="food/restaurants","food",N1814="food/food trucks","food",N1814="theater/spaces","theater",N1814="theater/musical","theater",N1814="theater/plays","theater",N1814="technology/web","technology",N1814="technology/space exploration","technology",N1814="technology/makerspaces","technology",N1814="technology/hardware","technology",N1814="technology/gadgets","technology",N1814="technology/wearables","technology",N1814="film &amp; video/television","film &amp; video",N1814="film &amp; video/animation","film &amp; video",N1814="film &amp; video/science fiction","film &amp; video",N1814="film &amp; video/documentary","film &amp; video",N1814="film &amp; video/drama","film &amp; video",N1814="film &amp; video/shorts","film &amp; video",N1814="games/video games","games",N1814="games/tabletop games","games",N1814="games/mobile games","games",N1814="journalism/audio","journalism",N1814="photography/people","photography",N1814="photography/photobooks","photography",N1814="photography/places","photography",N1814="photography/nature","photography",N1814="music/electronic music","music",N1814="music/rock","music",N1814="music/indie rock","music",N1814="music/faith","music",N1814="publishing/children's books","publishing",N1814="publishing/art books","publishing",N1814="publishing/fiction","publishing",N1814="publishing/translations","publishing",N1814="music/pop","music",N1814="music/classical music","music",N1814="publishing/nonfiction","publishing",N1814="publishing/radio &amp; podcasts","publishing",N1814="music/world music","music",N1814="music/metal","music",N1814="music/jazz","music","TRUE","FALSE")</f>
        <v>photography</v>
      </c>
      <c r="R1814" t="str" cm="1">
        <f t="array" ref="R1814">_xlfn.IFS(N1814="food/small batch","small batch",N1814="food/restaurants","retaurants",N1814="food/food trucks","food trucks",N1814="theater/spaces","spaces",N1814="theater/musical","musical",N1814="theater/plays","plays",N1814="technology/web","web",N1814="technology/space exploration","space exploration",N1814="technology/makerspaces","makerspaces",N1814="technology/hardware","hardware",N1814="technology/gadgets","gadgets",N1814="technology/wearables","wearables",N1814="film &amp; video/television","television",N1814="film &amp; video/animation","animation",N1814="film &amp; video/science fiction","science fiction",N1814="film &amp; video/documentary","documentary",N1814="film &amp; video/drama","drama",N1814="film &amp; video/shorts","shorts",N1814="games/video games","video games",N1814="games/tabletop games","tabletop games",N1814="games/mobile games","mobile games",N1814="journalism/audio","audio",N1814="photography/people","people",N1814="photography/photobooks","photobooks",N1814="photography/places","places",N1814="photography/nature","nature",N1814="music/electronic music","electronic music",N1814="music/rock","rock",N1814="music/indie rock","indie rock",N1814="music/faith","faith",N1814="publishing/children's books","children's books",N1814="publishing/art books","art books",N1814="publishing/fiction","fiction",N1814="publishing/translations","translations",N1814="music/pop","pop",N1814="music/classical music","classical music",N1814="publishing/nonfiction","nonfiction",N1814="publishing/radio &amp; podcasts","radio &amp; podcasts",N1814="music/world music","world music",N1814="music/metal","metal",N1814="music/jazz","jazz","TRUE","FALSE")</f>
        <v>photobooks</v>
      </c>
      <c r="S1814" s="5">
        <f t="shared" si="114"/>
        <v>42524.318703703699</v>
      </c>
      <c r="T1814" s="5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12"/>
        <v>0</v>
      </c>
      <c r="P1815" s="24" t="e">
        <f t="shared" si="113"/>
        <v>#DIV/0!</v>
      </c>
      <c r="Q1815" t="str" cm="1">
        <f t="array" ref="Q1815">_xlfn.IFS(N1815="food/small batch","food",N1815="food/restaurants","food",N1815="food/food trucks","food",N1815="theater/spaces","theater",N1815="theater/musical","theater",N1815="theater/plays","theater",N1815="technology/web","technology",N1815="technology/space exploration","technology",N1815="technology/makerspaces","technology",N1815="technology/hardware","technology",N1815="technology/gadgets","technology",N1815="technology/wearables","technology",N1815="film &amp; video/television","film &amp; video",N1815="film &amp; video/animation","film &amp; video",N1815="film &amp; video/science fiction","film &amp; video",N1815="film &amp; video/documentary","film &amp; video",N1815="film &amp; video/drama","film &amp; video",N1815="film &amp; video/shorts","film &amp; video",N1815="games/video games","games",N1815="games/tabletop games","games",N1815="games/mobile games","games",N1815="journalism/audio","journalism",N1815="photography/people","photography",N1815="photography/photobooks","photography",N1815="photography/places","photography",N1815="photography/nature","photography",N1815="music/electronic music","music",N1815="music/rock","music",N1815="music/indie rock","music",N1815="music/faith","music",N1815="publishing/children's books","publishing",N1815="publishing/art books","publishing",N1815="publishing/fiction","publishing",N1815="publishing/translations","publishing",N1815="music/pop","music",N1815="music/classical music","music",N1815="publishing/nonfiction","publishing",N1815="publishing/radio &amp; podcasts","publishing",N1815="music/world music","music",N1815="music/metal","music",N1815="music/jazz","music","TRUE","FALSE")</f>
        <v>photography</v>
      </c>
      <c r="R1815" t="str" cm="1">
        <f t="array" ref="R1815">_xlfn.IFS(N1815="food/small batch","small batch",N1815="food/restaurants","retaurants",N1815="food/food trucks","food trucks",N1815="theater/spaces","spaces",N1815="theater/musical","musical",N1815="theater/plays","plays",N1815="technology/web","web",N1815="technology/space exploration","space exploration",N1815="technology/makerspaces","makerspaces",N1815="technology/hardware","hardware",N1815="technology/gadgets","gadgets",N1815="technology/wearables","wearables",N1815="film &amp; video/television","television",N1815="film &amp; video/animation","animation",N1815="film &amp; video/science fiction","science fiction",N1815="film &amp; video/documentary","documentary",N1815="film &amp; video/drama","drama",N1815="film &amp; video/shorts","shorts",N1815="games/video games","video games",N1815="games/tabletop games","tabletop games",N1815="games/mobile games","mobile games",N1815="journalism/audio","audio",N1815="photography/people","people",N1815="photography/photobooks","photobooks",N1815="photography/places","places",N1815="photography/nature","nature",N1815="music/electronic music","electronic music",N1815="music/rock","rock",N1815="music/indie rock","indie rock",N1815="music/faith","faith",N1815="publishing/children's books","children's books",N1815="publishing/art books","art books",N1815="publishing/fiction","fiction",N1815="publishing/translations","translations",N1815="music/pop","pop",N1815="music/classical music","classical music",N1815="publishing/nonfiction","nonfiction",N1815="publishing/radio &amp; podcasts","radio &amp; podcasts",N1815="music/world music","world music",N1815="music/metal","metal",N1815="music/jazz","jazz","TRUE","FALSE")</f>
        <v>photobooks</v>
      </c>
      <c r="S1815" s="5">
        <f t="shared" si="114"/>
        <v>41829.889027777775</v>
      </c>
      <c r="T1815" s="5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12"/>
        <v>49.183333333333337</v>
      </c>
      <c r="P1816" s="24">
        <f t="shared" si="113"/>
        <v>42.157142857142858</v>
      </c>
      <c r="Q1816" t="str" cm="1">
        <f t="array" ref="Q1816">_xlfn.IFS(N1816="food/small batch","food",N1816="food/restaurants","food",N1816="food/food trucks","food",N1816="theater/spaces","theater",N1816="theater/musical","theater",N1816="theater/plays","theater",N1816="technology/web","technology",N1816="technology/space exploration","technology",N1816="technology/makerspaces","technology",N1816="technology/hardware","technology",N1816="technology/gadgets","technology",N1816="technology/wearables","technology",N1816="film &amp; video/television","film &amp; video",N1816="film &amp; video/animation","film &amp; video",N1816="film &amp; video/science fiction","film &amp; video",N1816="film &amp; video/documentary","film &amp; video",N1816="film &amp; video/drama","film &amp; video",N1816="film &amp; video/shorts","film &amp; video",N1816="games/video games","games",N1816="games/tabletop games","games",N1816="games/mobile games","games",N1816="journalism/audio","journalism",N1816="photography/people","photography",N1816="photography/photobooks","photography",N1816="photography/places","photography",N1816="photography/nature","photography",N1816="music/electronic music","music",N1816="music/rock","music",N1816="music/indie rock","music",N1816="music/faith","music",N1816="publishing/children's books","publishing",N1816="publishing/art books","publishing",N1816="publishing/fiction","publishing",N1816="publishing/translations","publishing",N1816="music/pop","music",N1816="music/classical music","music",N1816="publishing/nonfiction","publishing",N1816="publishing/radio &amp; podcasts","publishing",N1816="music/world music","music",N1816="music/metal","music",N1816="music/jazz","music","TRUE","FALSE")</f>
        <v>photography</v>
      </c>
      <c r="R1816" t="str" cm="1">
        <f t="array" ref="R1816">_xlfn.IFS(N1816="food/small batch","small batch",N1816="food/restaurants","retaurants",N1816="food/food trucks","food trucks",N1816="theater/spaces","spaces",N1816="theater/musical","musical",N1816="theater/plays","plays",N1816="technology/web","web",N1816="technology/space exploration","space exploration",N1816="technology/makerspaces","makerspaces",N1816="technology/hardware","hardware",N1816="technology/gadgets","gadgets",N1816="technology/wearables","wearables",N1816="film &amp; video/television","television",N1816="film &amp; video/animation","animation",N1816="film &amp; video/science fiction","science fiction",N1816="film &amp; video/documentary","documentary",N1816="film &amp; video/drama","drama",N1816="film &amp; video/shorts","shorts",N1816="games/video games","video games",N1816="games/tabletop games","tabletop games",N1816="games/mobile games","mobile games",N1816="journalism/audio","audio",N1816="photography/people","people",N1816="photography/photobooks","photobooks",N1816="photography/places","places",N1816="photography/nature","nature",N1816="music/electronic music","electronic music",N1816="music/rock","rock",N1816="music/indie rock","indie rock",N1816="music/faith","faith",N1816="publishing/children's books","children's books",N1816="publishing/art books","art books",N1816="publishing/fiction","fiction",N1816="publishing/translations","translations",N1816="music/pop","pop",N1816="music/classical music","classical music",N1816="publishing/nonfiction","nonfiction",N1816="publishing/radio &amp; podcasts","radio &amp; podcasts",N1816="music/world music","world music",N1816="music/metal","metal",N1816="music/jazz","jazz","TRUE","FALSE")</f>
        <v>photobooks</v>
      </c>
      <c r="S1816" s="5">
        <f t="shared" si="114"/>
        <v>42033.314074074078</v>
      </c>
      <c r="T1816" s="5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12"/>
        <v>0</v>
      </c>
      <c r="P1817" s="24" t="e">
        <f t="shared" si="113"/>
        <v>#DIV/0!</v>
      </c>
      <c r="Q1817" t="str" cm="1">
        <f t="array" ref="Q1817">_xlfn.IFS(N1817="food/small batch","food",N1817="food/restaurants","food",N1817="food/food trucks","food",N1817="theater/spaces","theater",N1817="theater/musical","theater",N1817="theater/plays","theater",N1817="technology/web","technology",N1817="technology/space exploration","technology",N1817="technology/makerspaces","technology",N1817="technology/hardware","technology",N1817="technology/gadgets","technology",N1817="technology/wearables","technology",N1817="film &amp; video/television","film &amp; video",N1817="film &amp; video/animation","film &amp; video",N1817="film &amp; video/science fiction","film &amp; video",N1817="film &amp; video/documentary","film &amp; video",N1817="film &amp; video/drama","film &amp; video",N1817="film &amp; video/shorts","film &amp; video",N1817="games/video games","games",N1817="games/tabletop games","games",N1817="games/mobile games","games",N1817="journalism/audio","journalism",N1817="photography/people","photography",N1817="photography/photobooks","photography",N1817="photography/places","photography",N1817="photography/nature","photography",N1817="music/electronic music","music",N1817="music/rock","music",N1817="music/indie rock","music",N1817="music/faith","music",N1817="publishing/children's books","publishing",N1817="publishing/art books","publishing",N1817="publishing/fiction","publishing",N1817="publishing/translations","publishing",N1817="music/pop","music",N1817="music/classical music","music",N1817="publishing/nonfiction","publishing",N1817="publishing/radio &amp; podcasts","publishing",N1817="music/world music","music",N1817="music/metal","music",N1817="music/jazz","music","TRUE","FALSE")</f>
        <v>photography</v>
      </c>
      <c r="R1817" t="str" cm="1">
        <f t="array" ref="R1817">_xlfn.IFS(N1817="food/small batch","small batch",N1817="food/restaurants","retaurants",N1817="food/food trucks","food trucks",N1817="theater/spaces","spaces",N1817="theater/musical","musical",N1817="theater/plays","plays",N1817="technology/web","web",N1817="technology/space exploration","space exploration",N1817="technology/makerspaces","makerspaces",N1817="technology/hardware","hardware",N1817="technology/gadgets","gadgets",N1817="technology/wearables","wearables",N1817="film &amp; video/television","television",N1817="film &amp; video/animation","animation",N1817="film &amp; video/science fiction","science fiction",N1817="film &amp; video/documentary","documentary",N1817="film &amp; video/drama","drama",N1817="film &amp; video/shorts","shorts",N1817="games/video games","video games",N1817="games/tabletop games","tabletop games",N1817="games/mobile games","mobile games",N1817="journalism/audio","audio",N1817="photography/people","people",N1817="photography/photobooks","photobooks",N1817="photography/places","places",N1817="photography/nature","nature",N1817="music/electronic music","electronic music",N1817="music/rock","rock",N1817="music/indie rock","indie rock",N1817="music/faith","faith",N1817="publishing/children's books","children's books",N1817="publishing/art books","art books",N1817="publishing/fiction","fiction",N1817="publishing/translations","translations",N1817="music/pop","pop",N1817="music/classical music","classical music",N1817="publishing/nonfiction","nonfiction",N1817="publishing/radio &amp; podcasts","radio &amp; podcasts",N1817="music/world music","world music",N1817="music/metal","metal",N1817="music/jazz","jazz","TRUE","FALSE")</f>
        <v>photobooks</v>
      </c>
      <c r="S1817" s="5">
        <f t="shared" si="114"/>
        <v>42172.906678240746</v>
      </c>
      <c r="T1817" s="5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12"/>
        <v>2.036</v>
      </c>
      <c r="P1818" s="24">
        <f t="shared" si="113"/>
        <v>84.833333333333329</v>
      </c>
      <c r="Q1818" t="str" cm="1">
        <f t="array" ref="Q1818">_xlfn.IFS(N1818="food/small batch","food",N1818="food/restaurants","food",N1818="food/food trucks","food",N1818="theater/spaces","theater",N1818="theater/musical","theater",N1818="theater/plays","theater",N1818="technology/web","technology",N1818="technology/space exploration","technology",N1818="technology/makerspaces","technology",N1818="technology/hardware","technology",N1818="technology/gadgets","technology",N1818="technology/wearables","technology",N1818="film &amp; video/television","film &amp; video",N1818="film &amp; video/animation","film &amp; video",N1818="film &amp; video/science fiction","film &amp; video",N1818="film &amp; video/documentary","film &amp; video",N1818="film &amp; video/drama","film &amp; video",N1818="film &amp; video/shorts","film &amp; video",N1818="games/video games","games",N1818="games/tabletop games","games",N1818="games/mobile games","games",N1818="journalism/audio","journalism",N1818="photography/people","photography",N1818="photography/photobooks","photography",N1818="photography/places","photography",N1818="photography/nature","photography",N1818="music/electronic music","music",N1818="music/rock","music",N1818="music/indie rock","music",N1818="music/faith","music",N1818="publishing/children's books","publishing",N1818="publishing/art books","publishing",N1818="publishing/fiction","publishing",N1818="publishing/translations","publishing",N1818="music/pop","music",N1818="music/classical music","music",N1818="publishing/nonfiction","publishing",N1818="publishing/radio &amp; podcasts","publishing",N1818="music/world music","music",N1818="music/metal","music",N1818="music/jazz","music","TRUE","FALSE")</f>
        <v>photography</v>
      </c>
      <c r="R1818" t="str" cm="1">
        <f t="array" ref="R1818">_xlfn.IFS(N1818="food/small batch","small batch",N1818="food/restaurants","retaurants",N1818="food/food trucks","food trucks",N1818="theater/spaces","spaces",N1818="theater/musical","musical",N1818="theater/plays","plays",N1818="technology/web","web",N1818="technology/space exploration","space exploration",N1818="technology/makerspaces","makerspaces",N1818="technology/hardware","hardware",N1818="technology/gadgets","gadgets",N1818="technology/wearables","wearables",N1818="film &amp; video/television","television",N1818="film &amp; video/animation","animation",N1818="film &amp; video/science fiction","science fiction",N1818="film &amp; video/documentary","documentary",N1818="film &amp; video/drama","drama",N1818="film &amp; video/shorts","shorts",N1818="games/video games","video games",N1818="games/tabletop games","tabletop games",N1818="games/mobile games","mobile games",N1818="journalism/audio","audio",N1818="photography/people","people",N1818="photography/photobooks","photobooks",N1818="photography/places","places",N1818="photography/nature","nature",N1818="music/electronic music","electronic music",N1818="music/rock","rock",N1818="music/indie rock","indie rock",N1818="music/faith","faith",N1818="publishing/children's books","children's books",N1818="publishing/art books","art books",N1818="publishing/fiction","fiction",N1818="publishing/translations","translations",N1818="music/pop","pop",N1818="music/classical music","classical music",N1818="publishing/nonfiction","nonfiction",N1818="publishing/radio &amp; podcasts","radio &amp; podcasts",N1818="music/world music","world music",N1818="music/metal","metal",N1818="music/jazz","jazz","TRUE","FALSE")</f>
        <v>photobooks</v>
      </c>
      <c r="S1818" s="5">
        <f t="shared" si="114"/>
        <v>42548.876192129625</v>
      </c>
      <c r="T1818" s="5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12"/>
        <v>52.327777777777776</v>
      </c>
      <c r="P1819" s="24">
        <f t="shared" si="113"/>
        <v>94.19</v>
      </c>
      <c r="Q1819" t="str" cm="1">
        <f t="array" ref="Q1819">_xlfn.IFS(N1819="food/small batch","food",N1819="food/restaurants","food",N1819="food/food trucks","food",N1819="theater/spaces","theater",N1819="theater/musical","theater",N1819="theater/plays","theater",N1819="technology/web","technology",N1819="technology/space exploration","technology",N1819="technology/makerspaces","technology",N1819="technology/hardware","technology",N1819="technology/gadgets","technology",N1819="technology/wearables","technology",N1819="film &amp; video/television","film &amp; video",N1819="film &amp; video/animation","film &amp; video",N1819="film &amp; video/science fiction","film &amp; video",N1819="film &amp; video/documentary","film &amp; video",N1819="film &amp; video/drama","film &amp; video",N1819="film &amp; video/shorts","film &amp; video",N1819="games/video games","games",N1819="games/tabletop games","games",N1819="games/mobile games","games",N1819="journalism/audio","journalism",N1819="photography/people","photography",N1819="photography/photobooks","photography",N1819="photography/places","photography",N1819="photography/nature","photography",N1819="music/electronic music","music",N1819="music/rock","music",N1819="music/indie rock","music",N1819="music/faith","music",N1819="publishing/children's books","publishing",N1819="publishing/art books","publishing",N1819="publishing/fiction","publishing",N1819="publishing/translations","publishing",N1819="music/pop","music",N1819="music/classical music","music",N1819="publishing/nonfiction","publishing",N1819="publishing/radio &amp; podcasts","publishing",N1819="music/world music","music",N1819="music/metal","music",N1819="music/jazz","music","TRUE","FALSE")</f>
        <v>photography</v>
      </c>
      <c r="R1819" t="str" cm="1">
        <f t="array" ref="R1819">_xlfn.IFS(N1819="food/small batch","small batch",N1819="food/restaurants","retaurants",N1819="food/food trucks","food trucks",N1819="theater/spaces","spaces",N1819="theater/musical","musical",N1819="theater/plays","plays",N1819="technology/web","web",N1819="technology/space exploration","space exploration",N1819="technology/makerspaces","makerspaces",N1819="technology/hardware","hardware",N1819="technology/gadgets","gadgets",N1819="technology/wearables","wearables",N1819="film &amp; video/television","television",N1819="film &amp; video/animation","animation",N1819="film &amp; video/science fiction","science fiction",N1819="film &amp; video/documentary","documentary",N1819="film &amp; video/drama","drama",N1819="film &amp; video/shorts","shorts",N1819="games/video games","video games",N1819="games/tabletop games","tabletop games",N1819="games/mobile games","mobile games",N1819="journalism/audio","audio",N1819="photography/people","people",N1819="photography/photobooks","photobooks",N1819="photography/places","places",N1819="photography/nature","nature",N1819="music/electronic music","electronic music",N1819="music/rock","rock",N1819="music/indie rock","indie rock",N1819="music/faith","faith",N1819="publishing/children's books","children's books",N1819="publishing/art books","art books",N1819="publishing/fiction","fiction",N1819="publishing/translations","translations",N1819="music/pop","pop",N1819="music/classical music","classical music",N1819="publishing/nonfiction","nonfiction",N1819="publishing/radio &amp; podcasts","radio &amp; podcasts",N1819="music/world music","world music",N1819="music/metal","metal",N1819="music/jazz","jazz","TRUE","FALSE")</f>
        <v>photobooks</v>
      </c>
      <c r="S1819" s="5">
        <f t="shared" si="114"/>
        <v>42705.662118055552</v>
      </c>
      <c r="T1819" s="5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12"/>
        <v>0</v>
      </c>
      <c r="P1820" s="24" t="e">
        <f t="shared" si="113"/>
        <v>#DIV/0!</v>
      </c>
      <c r="Q1820" t="str" cm="1">
        <f t="array" ref="Q1820">_xlfn.IFS(N1820="food/small batch","food",N1820="food/restaurants","food",N1820="food/food trucks","food",N1820="theater/spaces","theater",N1820="theater/musical","theater",N1820="theater/plays","theater",N1820="technology/web","technology",N1820="technology/space exploration","technology",N1820="technology/makerspaces","technology",N1820="technology/hardware","technology",N1820="technology/gadgets","technology",N1820="technology/wearables","technology",N1820="film &amp; video/television","film &amp; video",N1820="film &amp; video/animation","film &amp; video",N1820="film &amp; video/science fiction","film &amp; video",N1820="film &amp; video/documentary","film &amp; video",N1820="film &amp; video/drama","film &amp; video",N1820="film &amp; video/shorts","film &amp; video",N1820="games/video games","games",N1820="games/tabletop games","games",N1820="games/mobile games","games",N1820="journalism/audio","journalism",N1820="photography/people","photography",N1820="photography/photobooks","photography",N1820="photography/places","photography",N1820="photography/nature","photography",N1820="music/electronic music","music",N1820="music/rock","music",N1820="music/indie rock","music",N1820="music/faith","music",N1820="publishing/children's books","publishing",N1820="publishing/art books","publishing",N1820="publishing/fiction","publishing",N1820="publishing/translations","publishing",N1820="music/pop","music",N1820="music/classical music","music",N1820="publishing/nonfiction","publishing",N1820="publishing/radio &amp; podcasts","publishing",N1820="music/world music","music",N1820="music/metal","music",N1820="music/jazz","music","TRUE","FALSE")</f>
        <v>photography</v>
      </c>
      <c r="R1820" t="str" cm="1">
        <f t="array" ref="R1820">_xlfn.IFS(N1820="food/small batch","small batch",N1820="food/restaurants","retaurants",N1820="food/food trucks","food trucks",N1820="theater/spaces","spaces",N1820="theater/musical","musical",N1820="theater/plays","plays",N1820="technology/web","web",N1820="technology/space exploration","space exploration",N1820="technology/makerspaces","makerspaces",N1820="technology/hardware","hardware",N1820="technology/gadgets","gadgets",N1820="technology/wearables","wearables",N1820="film &amp; video/television","television",N1820="film &amp; video/animation","animation",N1820="film &amp; video/science fiction","science fiction",N1820="film &amp; video/documentary","documentary",N1820="film &amp; video/drama","drama",N1820="film &amp; video/shorts","shorts",N1820="games/video games","video games",N1820="games/tabletop games","tabletop games",N1820="games/mobile games","mobile games",N1820="journalism/audio","audio",N1820="photography/people","people",N1820="photography/photobooks","photobooks",N1820="photography/places","places",N1820="photography/nature","nature",N1820="music/electronic music","electronic music",N1820="music/rock","rock",N1820="music/indie rock","indie rock",N1820="music/faith","faith",N1820="publishing/children's books","children's books",N1820="publishing/art books","art books",N1820="publishing/fiction","fiction",N1820="publishing/translations","translations",N1820="music/pop","pop",N1820="music/classical music","classical music",N1820="publishing/nonfiction","nonfiction",N1820="publishing/radio &amp; podcasts","radio &amp; podcasts",N1820="music/world music","world music",N1820="music/metal","metal",N1820="music/jazz","jazz","TRUE","FALSE")</f>
        <v>photobooks</v>
      </c>
      <c r="S1820" s="5">
        <f t="shared" si="114"/>
        <v>42067.234375</v>
      </c>
      <c r="T1820" s="5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12"/>
        <v>2.083333333333333</v>
      </c>
      <c r="P1821" s="24">
        <f t="shared" si="113"/>
        <v>6.25</v>
      </c>
      <c r="Q1821" t="str" cm="1">
        <f t="array" ref="Q1821">_xlfn.IFS(N1821="food/small batch","food",N1821="food/restaurants","food",N1821="food/food trucks","food",N1821="theater/spaces","theater",N1821="theater/musical","theater",N1821="theater/plays","theater",N1821="technology/web","technology",N1821="technology/space exploration","technology",N1821="technology/makerspaces","technology",N1821="technology/hardware","technology",N1821="technology/gadgets","technology",N1821="technology/wearables","technology",N1821="film &amp; video/television","film &amp; video",N1821="film &amp; video/animation","film &amp; video",N1821="film &amp; video/science fiction","film &amp; video",N1821="film &amp; video/documentary","film &amp; video",N1821="film &amp; video/drama","film &amp; video",N1821="film &amp; video/shorts","film &amp; video",N1821="games/video games","games",N1821="games/tabletop games","games",N1821="games/mobile games","games",N1821="journalism/audio","journalism",N1821="photography/people","photography",N1821="photography/photobooks","photography",N1821="photography/places","photography",N1821="photography/nature","photography",N1821="music/electronic music","music",N1821="music/rock","music",N1821="music/indie rock","music",N1821="music/faith","music",N1821="publishing/children's books","publishing",N1821="publishing/art books","publishing",N1821="publishing/fiction","publishing",N1821="publishing/translations","publishing",N1821="music/pop","music",N1821="music/classical music","music",N1821="publishing/nonfiction","publishing",N1821="publishing/radio &amp; podcasts","publishing",N1821="music/world music","music",N1821="music/metal","music",N1821="music/jazz","music","TRUE","FALSE")</f>
        <v>photography</v>
      </c>
      <c r="R1821" t="str" cm="1">
        <f t="array" ref="R1821">_xlfn.IFS(N1821="food/small batch","small batch",N1821="food/restaurants","retaurants",N1821="food/food trucks","food trucks",N1821="theater/spaces","spaces",N1821="theater/musical","musical",N1821="theater/plays","plays",N1821="technology/web","web",N1821="technology/space exploration","space exploration",N1821="technology/makerspaces","makerspaces",N1821="technology/hardware","hardware",N1821="technology/gadgets","gadgets",N1821="technology/wearables","wearables",N1821="film &amp; video/television","television",N1821="film &amp; video/animation","animation",N1821="film &amp; video/science fiction","science fiction",N1821="film &amp; video/documentary","documentary",N1821="film &amp; video/drama","drama",N1821="film &amp; video/shorts","shorts",N1821="games/video games","video games",N1821="games/tabletop games","tabletop games",N1821="games/mobile games","mobile games",N1821="journalism/audio","audio",N1821="photography/people","people",N1821="photography/photobooks","photobooks",N1821="photography/places","places",N1821="photography/nature","nature",N1821="music/electronic music","electronic music",N1821="music/rock","rock",N1821="music/indie rock","indie rock",N1821="music/faith","faith",N1821="publishing/children's books","children's books",N1821="publishing/art books","art books",N1821="publishing/fiction","fiction",N1821="publishing/translations","translations",N1821="music/pop","pop",N1821="music/classical music","classical music",N1821="publishing/nonfiction","nonfiction",N1821="publishing/radio &amp; podcasts","radio &amp; podcasts",N1821="music/world music","world music",N1821="music/metal","metal",N1821="music/jazz","jazz","TRUE","FALSE")</f>
        <v>photobooks</v>
      </c>
      <c r="S1821" s="5">
        <f t="shared" si="114"/>
        <v>41820.752268518518</v>
      </c>
      <c r="T1821" s="5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12"/>
        <v>6.565384615384616</v>
      </c>
      <c r="P1822" s="24">
        <f t="shared" si="113"/>
        <v>213.375</v>
      </c>
      <c r="Q1822" t="str" cm="1">
        <f t="array" ref="Q1822">_xlfn.IFS(N1822="food/small batch","food",N1822="food/restaurants","food",N1822="food/food trucks","food",N1822="theater/spaces","theater",N1822="theater/musical","theater",N1822="theater/plays","theater",N1822="technology/web","technology",N1822="technology/space exploration","technology",N1822="technology/makerspaces","technology",N1822="technology/hardware","technology",N1822="technology/gadgets","technology",N1822="technology/wearables","technology",N1822="film &amp; video/television","film &amp; video",N1822="film &amp; video/animation","film &amp; video",N1822="film &amp; video/science fiction","film &amp; video",N1822="film &amp; video/documentary","film &amp; video",N1822="film &amp; video/drama","film &amp; video",N1822="film &amp; video/shorts","film &amp; video",N1822="games/video games","games",N1822="games/tabletop games","games",N1822="games/mobile games","games",N1822="journalism/audio","journalism",N1822="photography/people","photography",N1822="photography/photobooks","photography",N1822="photography/places","photography",N1822="photography/nature","photography",N1822="music/electronic music","music",N1822="music/rock","music",N1822="music/indie rock","music",N1822="music/faith","music",N1822="publishing/children's books","publishing",N1822="publishing/art books","publishing",N1822="publishing/fiction","publishing",N1822="publishing/translations","publishing",N1822="music/pop","music",N1822="music/classical music","music",N1822="publishing/nonfiction","publishing",N1822="publishing/radio &amp; podcasts","publishing",N1822="music/world music","music",N1822="music/metal","music",N1822="music/jazz","music","TRUE","FALSE")</f>
        <v>photography</v>
      </c>
      <c r="R1822" t="str" cm="1">
        <f t="array" ref="R1822">_xlfn.IFS(N1822="food/small batch","small batch",N1822="food/restaurants","retaurants",N1822="food/food trucks","food trucks",N1822="theater/spaces","spaces",N1822="theater/musical","musical",N1822="theater/plays","plays",N1822="technology/web","web",N1822="technology/space exploration","space exploration",N1822="technology/makerspaces","makerspaces",N1822="technology/hardware","hardware",N1822="technology/gadgets","gadgets",N1822="technology/wearables","wearables",N1822="film &amp; video/television","television",N1822="film &amp; video/animation","animation",N1822="film &amp; video/science fiction","science fiction",N1822="film &amp; video/documentary","documentary",N1822="film &amp; video/drama","drama",N1822="film &amp; video/shorts","shorts",N1822="games/video games","video games",N1822="games/tabletop games","tabletop games",N1822="games/mobile games","mobile games",N1822="journalism/audio","audio",N1822="photography/people","people",N1822="photography/photobooks","photobooks",N1822="photography/places","places",N1822="photography/nature","nature",N1822="music/electronic music","electronic music",N1822="music/rock","rock",N1822="music/indie rock","indie rock",N1822="music/faith","faith",N1822="publishing/children's books","children's books",N1822="publishing/art books","art books",N1822="publishing/fiction","fiction",N1822="publishing/translations","translations",N1822="music/pop","pop",N1822="music/classical music","classical music",N1822="publishing/nonfiction","nonfiction",N1822="publishing/radio &amp; podcasts","radio &amp; podcasts",N1822="music/world music","world music",N1822="music/metal","metal",N1822="music/jazz","jazz","TRUE","FALSE")</f>
        <v>photobooks</v>
      </c>
      <c r="S1822" s="5">
        <f t="shared" si="114"/>
        <v>42065.084375000006</v>
      </c>
      <c r="T1822" s="5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12"/>
        <v>134.88999999999999</v>
      </c>
      <c r="P1823" s="24">
        <f t="shared" si="113"/>
        <v>59.162280701754383</v>
      </c>
      <c r="Q1823" t="str" cm="1">
        <f t="array" ref="Q1823">_xlfn.IFS(N1823="food/small batch","food",N1823="food/restaurants","food",N1823="food/food trucks","food",N1823="theater/spaces","theater",N1823="theater/musical","theater",N1823="theater/plays","theater",N1823="technology/web","technology",N1823="technology/space exploration","technology",N1823="technology/makerspaces","technology",N1823="technology/hardware","technology",N1823="technology/gadgets","technology",N1823="technology/wearables","technology",N1823="film &amp; video/television","film &amp; video",N1823="film &amp; video/animation","film &amp; video",N1823="film &amp; video/science fiction","film &amp; video",N1823="film &amp; video/documentary","film &amp; video",N1823="film &amp; video/drama","film &amp; video",N1823="film &amp; video/shorts","film &amp; video",N1823="games/video games","games",N1823="games/tabletop games","games",N1823="games/mobile games","games",N1823="journalism/audio","journalism",N1823="photography/people","photography",N1823="photography/photobooks","photography",N1823="photography/places","photography",N1823="photography/nature","photography",N1823="music/electronic music","music",N1823="music/rock","music",N1823="music/indie rock","music",N1823="music/faith","music",N1823="publishing/children's books","publishing",N1823="publishing/art books","publishing",N1823="publishing/fiction","publishing",N1823="publishing/translations","publishing",N1823="music/pop","music",N1823="music/classical music","music",N1823="publishing/nonfiction","publishing",N1823="publishing/radio &amp; podcasts","publishing",N1823="music/world music","music",N1823="music/metal","music",N1823="music/jazz","music","TRUE","FALSE")</f>
        <v>music</v>
      </c>
      <c r="R1823" t="str" cm="1">
        <f t="array" ref="R1823">_xlfn.IFS(N1823="food/small batch","small batch",N1823="food/restaurants","retaurants",N1823="food/food trucks","food trucks",N1823="theater/spaces","spaces",N1823="theater/musical","musical",N1823="theater/plays","plays",N1823="technology/web","web",N1823="technology/space exploration","space exploration",N1823="technology/makerspaces","makerspaces",N1823="technology/hardware","hardware",N1823="technology/gadgets","gadgets",N1823="technology/wearables","wearables",N1823="film &amp; video/television","television",N1823="film &amp; video/animation","animation",N1823="film &amp; video/science fiction","science fiction",N1823="film &amp; video/documentary","documentary",N1823="film &amp; video/drama","drama",N1823="film &amp; video/shorts","shorts",N1823="games/video games","video games",N1823="games/tabletop games","tabletop games",N1823="games/mobile games","mobile games",N1823="journalism/audio","audio",N1823="photography/people","people",N1823="photography/photobooks","photobooks",N1823="photography/places","places",N1823="photography/nature","nature",N1823="music/electronic music","electronic music",N1823="music/rock","rock",N1823="music/indie rock","indie rock",N1823="music/faith","faith",N1823="publishing/children's books","children's books",N1823="publishing/art books","art books",N1823="publishing/fiction","fiction",N1823="publishing/translations","translations",N1823="music/pop","pop",N1823="music/classical music","classical music",N1823="publishing/nonfiction","nonfiction",N1823="publishing/radio &amp; podcasts","radio &amp; podcasts",N1823="music/world music","world music",N1823="music/metal","metal",N1823="music/jazz","jazz","TRUE","FALSE")</f>
        <v>rock</v>
      </c>
      <c r="S1823" s="5">
        <f t="shared" si="114"/>
        <v>40926.319062499999</v>
      </c>
      <c r="T1823" s="5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12"/>
        <v>100</v>
      </c>
      <c r="P1824" s="24">
        <f t="shared" si="113"/>
        <v>27.272727272727273</v>
      </c>
      <c r="Q1824" t="str" cm="1">
        <f t="array" ref="Q1824">_xlfn.IFS(N1824="food/small batch","food",N1824="food/restaurants","food",N1824="food/food trucks","food",N1824="theater/spaces","theater",N1824="theater/musical","theater",N1824="theater/plays","theater",N1824="technology/web","technology",N1824="technology/space exploration","technology",N1824="technology/makerspaces","technology",N1824="technology/hardware","technology",N1824="technology/gadgets","technology",N1824="technology/wearables","technology",N1824="film &amp; video/television","film &amp; video",N1824="film &amp; video/animation","film &amp; video",N1824="film &amp; video/science fiction","film &amp; video",N1824="film &amp; video/documentary","film &amp; video",N1824="film &amp; video/drama","film &amp; video",N1824="film &amp; video/shorts","film &amp; video",N1824="games/video games","games",N1824="games/tabletop games","games",N1824="games/mobile games","games",N1824="journalism/audio","journalism",N1824="photography/people","photography",N1824="photography/photobooks","photography",N1824="photography/places","photography",N1824="photography/nature","photography",N1824="music/electronic music","music",N1824="music/rock","music",N1824="music/indie rock","music",N1824="music/faith","music",N1824="publishing/children's books","publishing",N1824="publishing/art books","publishing",N1824="publishing/fiction","publishing",N1824="publishing/translations","publishing",N1824="music/pop","music",N1824="music/classical music","music",N1824="publishing/nonfiction","publishing",N1824="publishing/radio &amp; podcasts","publishing",N1824="music/world music","music",N1824="music/metal","music",N1824="music/jazz","music","TRUE","FALSE")</f>
        <v>music</v>
      </c>
      <c r="R1824" t="str" cm="1">
        <f t="array" ref="R1824">_xlfn.IFS(N1824="food/small batch","small batch",N1824="food/restaurants","retaurants",N1824="food/food trucks","food trucks",N1824="theater/spaces","spaces",N1824="theater/musical","musical",N1824="theater/plays","plays",N1824="technology/web","web",N1824="technology/space exploration","space exploration",N1824="technology/makerspaces","makerspaces",N1824="technology/hardware","hardware",N1824="technology/gadgets","gadgets",N1824="technology/wearables","wearables",N1824="film &amp; video/television","television",N1824="film &amp; video/animation","animation",N1824="film &amp; video/science fiction","science fiction",N1824="film &amp; video/documentary","documentary",N1824="film &amp; video/drama","drama",N1824="film &amp; video/shorts","shorts",N1824="games/video games","video games",N1824="games/tabletop games","tabletop games",N1824="games/mobile games","mobile games",N1824="journalism/audio","audio",N1824="photography/people","people",N1824="photography/photobooks","photobooks",N1824="photography/places","places",N1824="photography/nature","nature",N1824="music/electronic music","electronic music",N1824="music/rock","rock",N1824="music/indie rock","indie rock",N1824="music/faith","faith",N1824="publishing/children's books","children's books",N1824="publishing/art books","art books",N1824="publishing/fiction","fiction",N1824="publishing/translations","translations",N1824="music/pop","pop",N1824="music/classical music","classical music",N1824="publishing/nonfiction","nonfiction",N1824="publishing/radio &amp; podcasts","radio &amp; podcasts",N1824="music/world music","world music",N1824="music/metal","metal",N1824="music/jazz","jazz","TRUE","FALSE")</f>
        <v>rock</v>
      </c>
      <c r="S1824" s="5">
        <f t="shared" si="114"/>
        <v>41634.797013888885</v>
      </c>
      <c r="T1824" s="5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12"/>
        <v>115.85714285714286</v>
      </c>
      <c r="P1825" s="24">
        <f t="shared" si="113"/>
        <v>24.575757575757574</v>
      </c>
      <c r="Q1825" t="str" cm="1">
        <f t="array" ref="Q1825">_xlfn.IFS(N1825="food/small batch","food",N1825="food/restaurants","food",N1825="food/food trucks","food",N1825="theater/spaces","theater",N1825="theater/musical","theater",N1825="theater/plays","theater",N1825="technology/web","technology",N1825="technology/space exploration","technology",N1825="technology/makerspaces","technology",N1825="technology/hardware","technology",N1825="technology/gadgets","technology",N1825="technology/wearables","technology",N1825="film &amp; video/television","film &amp; video",N1825="film &amp; video/animation","film &amp; video",N1825="film &amp; video/science fiction","film &amp; video",N1825="film &amp; video/documentary","film &amp; video",N1825="film &amp; video/drama","film &amp; video",N1825="film &amp; video/shorts","film &amp; video",N1825="games/video games","games",N1825="games/tabletop games","games",N1825="games/mobile games","games",N1825="journalism/audio","journalism",N1825="photography/people","photography",N1825="photography/photobooks","photography",N1825="photography/places","photography",N1825="photography/nature","photography",N1825="music/electronic music","music",N1825="music/rock","music",N1825="music/indie rock","music",N1825="music/faith","music",N1825="publishing/children's books","publishing",N1825="publishing/art books","publishing",N1825="publishing/fiction","publishing",N1825="publishing/translations","publishing",N1825="music/pop","music",N1825="music/classical music","music",N1825="publishing/nonfiction","publishing",N1825="publishing/radio &amp; podcasts","publishing",N1825="music/world music","music",N1825="music/metal","music",N1825="music/jazz","music","TRUE","FALSE")</f>
        <v>music</v>
      </c>
      <c r="R1825" t="str" cm="1">
        <f t="array" ref="R1825">_xlfn.IFS(N1825="food/small batch","small batch",N1825="food/restaurants","retaurants",N1825="food/food trucks","food trucks",N1825="theater/spaces","spaces",N1825="theater/musical","musical",N1825="theater/plays","plays",N1825="technology/web","web",N1825="technology/space exploration","space exploration",N1825="technology/makerspaces","makerspaces",N1825="technology/hardware","hardware",N1825="technology/gadgets","gadgets",N1825="technology/wearables","wearables",N1825="film &amp; video/television","television",N1825="film &amp; video/animation","animation",N1825="film &amp; video/science fiction","science fiction",N1825="film &amp; video/documentary","documentary",N1825="film &amp; video/drama","drama",N1825="film &amp; video/shorts","shorts",N1825="games/video games","video games",N1825="games/tabletop games","tabletop games",N1825="games/mobile games","mobile games",N1825="journalism/audio","audio",N1825="photography/people","people",N1825="photography/photobooks","photobooks",N1825="photography/places","places",N1825="photography/nature","nature",N1825="music/electronic music","electronic music",N1825="music/rock","rock",N1825="music/indie rock","indie rock",N1825="music/faith","faith",N1825="publishing/children's books","children's books",N1825="publishing/art books","art books",N1825="publishing/fiction","fiction",N1825="publishing/translations","translations",N1825="music/pop","pop",N1825="music/classical music","classical music",N1825="publishing/nonfiction","nonfiction",N1825="publishing/radio &amp; podcasts","radio &amp; podcasts",N1825="music/world music","world music",N1825="music/metal","metal",N1825="music/jazz","jazz","TRUE","FALSE")</f>
        <v>rock</v>
      </c>
      <c r="S1825" s="5">
        <f t="shared" si="114"/>
        <v>41176.684907407405</v>
      </c>
      <c r="T1825" s="5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12"/>
        <v>100.06666666666666</v>
      </c>
      <c r="P1826" s="24">
        <f t="shared" si="113"/>
        <v>75.05</v>
      </c>
      <c r="Q1826" t="str" cm="1">
        <f t="array" ref="Q1826">_xlfn.IFS(N1826="food/small batch","food",N1826="food/restaurants","food",N1826="food/food trucks","food",N1826="theater/spaces","theater",N1826="theater/musical","theater",N1826="theater/plays","theater",N1826="technology/web","technology",N1826="technology/space exploration","technology",N1826="technology/makerspaces","technology",N1826="technology/hardware","technology",N1826="technology/gadgets","technology",N1826="technology/wearables","technology",N1826="film &amp; video/television","film &amp; video",N1826="film &amp; video/animation","film &amp; video",N1826="film &amp; video/science fiction","film &amp; video",N1826="film &amp; video/documentary","film &amp; video",N1826="film &amp; video/drama","film &amp; video",N1826="film &amp; video/shorts","film &amp; video",N1826="games/video games","games",N1826="games/tabletop games","games",N1826="games/mobile games","games",N1826="journalism/audio","journalism",N1826="photography/people","photography",N1826="photography/photobooks","photography",N1826="photography/places","photography",N1826="photography/nature","photography",N1826="music/electronic music","music",N1826="music/rock","music",N1826="music/indie rock","music",N1826="music/faith","music",N1826="publishing/children's books","publishing",N1826="publishing/art books","publishing",N1826="publishing/fiction","publishing",N1826="publishing/translations","publishing",N1826="music/pop","music",N1826="music/classical music","music",N1826="publishing/nonfiction","publishing",N1826="publishing/radio &amp; podcasts","publishing",N1826="music/world music","music",N1826="music/metal","music",N1826="music/jazz","music","TRUE","FALSE")</f>
        <v>music</v>
      </c>
      <c r="R1826" t="str" cm="1">
        <f t="array" ref="R1826">_xlfn.IFS(N1826="food/small batch","small batch",N1826="food/restaurants","retaurants",N1826="food/food trucks","food trucks",N1826="theater/spaces","spaces",N1826="theater/musical","musical",N1826="theater/plays","plays",N1826="technology/web","web",N1826="technology/space exploration","space exploration",N1826="technology/makerspaces","makerspaces",N1826="technology/hardware","hardware",N1826="technology/gadgets","gadgets",N1826="technology/wearables","wearables",N1826="film &amp; video/television","television",N1826="film &amp; video/animation","animation",N1826="film &amp; video/science fiction","science fiction",N1826="film &amp; video/documentary","documentary",N1826="film &amp; video/drama","drama",N1826="film &amp; video/shorts","shorts",N1826="games/video games","video games",N1826="games/tabletop games","tabletop games",N1826="games/mobile games","mobile games",N1826="journalism/audio","audio",N1826="photography/people","people",N1826="photography/photobooks","photobooks",N1826="photography/places","places",N1826="photography/nature","nature",N1826="music/electronic music","electronic music",N1826="music/rock","rock",N1826="music/indie rock","indie rock",N1826="music/faith","faith",N1826="publishing/children's books","children's books",N1826="publishing/art books","art books",N1826="publishing/fiction","fiction",N1826="publishing/translations","translations",N1826="music/pop","pop",N1826="music/classical music","classical music",N1826="publishing/nonfiction","nonfiction",N1826="publishing/radio &amp; podcasts","radio &amp; podcasts",N1826="music/world music","world music",N1826="music/metal","metal",N1826="music/jazz","jazz","TRUE","FALSE")</f>
        <v>rock</v>
      </c>
      <c r="S1826" s="5">
        <f t="shared" si="114"/>
        <v>41626.916284722225</v>
      </c>
      <c r="T1826" s="5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12"/>
        <v>105.05</v>
      </c>
      <c r="P1827" s="24">
        <f t="shared" si="113"/>
        <v>42.02</v>
      </c>
      <c r="Q1827" t="str" cm="1">
        <f t="array" ref="Q1827">_xlfn.IFS(N1827="food/small batch","food",N1827="food/restaurants","food",N1827="food/food trucks","food",N1827="theater/spaces","theater",N1827="theater/musical","theater",N1827="theater/plays","theater",N1827="technology/web","technology",N1827="technology/space exploration","technology",N1827="technology/makerspaces","technology",N1827="technology/hardware","technology",N1827="technology/gadgets","technology",N1827="technology/wearables","technology",N1827="film &amp; video/television","film &amp; video",N1827="film &amp; video/animation","film &amp; video",N1827="film &amp; video/science fiction","film &amp; video",N1827="film &amp; video/documentary","film &amp; video",N1827="film &amp; video/drama","film &amp; video",N1827="film &amp; video/shorts","film &amp; video",N1827="games/video games","games",N1827="games/tabletop games","games",N1827="games/mobile games","games",N1827="journalism/audio","journalism",N1827="photography/people","photography",N1827="photography/photobooks","photography",N1827="photography/places","photography",N1827="photography/nature","photography",N1827="music/electronic music","music",N1827="music/rock","music",N1827="music/indie rock","music",N1827="music/faith","music",N1827="publishing/children's books","publishing",N1827="publishing/art books","publishing",N1827="publishing/fiction","publishing",N1827="publishing/translations","publishing",N1827="music/pop","music",N1827="music/classical music","music",N1827="publishing/nonfiction","publishing",N1827="publishing/radio &amp; podcasts","publishing",N1827="music/world music","music",N1827="music/metal","music",N1827="music/jazz","music","TRUE","FALSE")</f>
        <v>music</v>
      </c>
      <c r="R1827" t="str" cm="1">
        <f t="array" ref="R1827">_xlfn.IFS(N1827="food/small batch","small batch",N1827="food/restaurants","retaurants",N1827="food/food trucks","food trucks",N1827="theater/spaces","spaces",N1827="theater/musical","musical",N1827="theater/plays","plays",N1827="technology/web","web",N1827="technology/space exploration","space exploration",N1827="technology/makerspaces","makerspaces",N1827="technology/hardware","hardware",N1827="technology/gadgets","gadgets",N1827="technology/wearables","wearables",N1827="film &amp; video/television","television",N1827="film &amp; video/animation","animation",N1827="film &amp; video/science fiction","science fiction",N1827="film &amp; video/documentary","documentary",N1827="film &amp; video/drama","drama",N1827="film &amp; video/shorts","shorts",N1827="games/video games","video games",N1827="games/tabletop games","tabletop games",N1827="games/mobile games","mobile games",N1827="journalism/audio","audio",N1827="photography/people","people",N1827="photography/photobooks","photobooks",N1827="photography/places","places",N1827="photography/nature","nature",N1827="music/electronic music","electronic music",N1827="music/rock","rock",N1827="music/indie rock","indie rock",N1827="music/faith","faith",N1827="publishing/children's books","children's books",N1827="publishing/art books","art books",N1827="publishing/fiction","fiction",N1827="publishing/translations","translations",N1827="music/pop","pop",N1827="music/classical music","classical music",N1827="publishing/nonfiction","nonfiction",N1827="publishing/radio &amp; podcasts","radio &amp; podcasts",N1827="music/world music","world music",N1827="music/metal","metal",N1827="music/jazz","jazz","TRUE","FALSE")</f>
        <v>rock</v>
      </c>
      <c r="S1827" s="5">
        <f t="shared" si="114"/>
        <v>41443.83452546296</v>
      </c>
      <c r="T1827" s="5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12"/>
        <v>101</v>
      </c>
      <c r="P1828" s="24">
        <f t="shared" si="113"/>
        <v>53.157894736842103</v>
      </c>
      <c r="Q1828" t="str" cm="1">
        <f t="array" ref="Q1828">_xlfn.IFS(N1828="food/small batch","food",N1828="food/restaurants","food",N1828="food/food trucks","food",N1828="theater/spaces","theater",N1828="theater/musical","theater",N1828="theater/plays","theater",N1828="technology/web","technology",N1828="technology/space exploration","technology",N1828="technology/makerspaces","technology",N1828="technology/hardware","technology",N1828="technology/gadgets","technology",N1828="technology/wearables","technology",N1828="film &amp; video/television","film &amp; video",N1828="film &amp; video/animation","film &amp; video",N1828="film &amp; video/science fiction","film &amp; video",N1828="film &amp; video/documentary","film &amp; video",N1828="film &amp; video/drama","film &amp; video",N1828="film &amp; video/shorts","film &amp; video",N1828="games/video games","games",N1828="games/tabletop games","games",N1828="games/mobile games","games",N1828="journalism/audio","journalism",N1828="photography/people","photography",N1828="photography/photobooks","photography",N1828="photography/places","photography",N1828="photography/nature","photography",N1828="music/electronic music","music",N1828="music/rock","music",N1828="music/indie rock","music",N1828="music/faith","music",N1828="publishing/children's books","publishing",N1828="publishing/art books","publishing",N1828="publishing/fiction","publishing",N1828="publishing/translations","publishing",N1828="music/pop","music",N1828="music/classical music","music",N1828="publishing/nonfiction","publishing",N1828="publishing/radio &amp; podcasts","publishing",N1828="music/world music","music",N1828="music/metal","music",N1828="music/jazz","music","TRUE","FALSE")</f>
        <v>music</v>
      </c>
      <c r="R1828" t="str" cm="1">
        <f t="array" ref="R1828">_xlfn.IFS(N1828="food/small batch","small batch",N1828="food/restaurants","retaurants",N1828="food/food trucks","food trucks",N1828="theater/spaces","spaces",N1828="theater/musical","musical",N1828="theater/plays","plays",N1828="technology/web","web",N1828="technology/space exploration","space exploration",N1828="technology/makerspaces","makerspaces",N1828="technology/hardware","hardware",N1828="technology/gadgets","gadgets",N1828="technology/wearables","wearables",N1828="film &amp; video/television","television",N1828="film &amp; video/animation","animation",N1828="film &amp; video/science fiction","science fiction",N1828="film &amp; video/documentary","documentary",N1828="film &amp; video/drama","drama",N1828="film &amp; video/shorts","shorts",N1828="games/video games","video games",N1828="games/tabletop games","tabletop games",N1828="games/mobile games","mobile games",N1828="journalism/audio","audio",N1828="photography/people","people",N1828="photography/photobooks","photobooks",N1828="photography/places","places",N1828="photography/nature","nature",N1828="music/electronic music","electronic music",N1828="music/rock","rock",N1828="music/indie rock","indie rock",N1828="music/faith","faith",N1828="publishing/children's books","children's books",N1828="publishing/art books","art books",N1828="publishing/fiction","fiction",N1828="publishing/translations","translations",N1828="music/pop","pop",N1828="music/classical music","classical music",N1828="publishing/nonfiction","nonfiction",N1828="publishing/radio &amp; podcasts","radio &amp; podcasts",N1828="music/world music","world music",N1828="music/metal","metal",N1828="music/jazz","jazz","TRUE","FALSE")</f>
        <v>rock</v>
      </c>
      <c r="S1828" s="5">
        <f t="shared" si="114"/>
        <v>41657.923807870371</v>
      </c>
      <c r="T1828" s="5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12"/>
        <v>100.66250000000001</v>
      </c>
      <c r="P1829" s="24">
        <f t="shared" si="113"/>
        <v>83.885416666666671</v>
      </c>
      <c r="Q1829" t="str" cm="1">
        <f t="array" ref="Q1829">_xlfn.IFS(N1829="food/small batch","food",N1829="food/restaurants","food",N1829="food/food trucks","food",N1829="theater/spaces","theater",N1829="theater/musical","theater",N1829="theater/plays","theater",N1829="technology/web","technology",N1829="technology/space exploration","technology",N1829="technology/makerspaces","technology",N1829="technology/hardware","technology",N1829="technology/gadgets","technology",N1829="technology/wearables","technology",N1829="film &amp; video/television","film &amp; video",N1829="film &amp; video/animation","film &amp; video",N1829="film &amp; video/science fiction","film &amp; video",N1829="film &amp; video/documentary","film &amp; video",N1829="film &amp; video/drama","film &amp; video",N1829="film &amp; video/shorts","film &amp; video",N1829="games/video games","games",N1829="games/tabletop games","games",N1829="games/mobile games","games",N1829="journalism/audio","journalism",N1829="photography/people","photography",N1829="photography/photobooks","photography",N1829="photography/places","photography",N1829="photography/nature","photography",N1829="music/electronic music","music",N1829="music/rock","music",N1829="music/indie rock","music",N1829="music/faith","music",N1829="publishing/children's books","publishing",N1829="publishing/art books","publishing",N1829="publishing/fiction","publishing",N1829="publishing/translations","publishing",N1829="music/pop","music",N1829="music/classical music","music",N1829="publishing/nonfiction","publishing",N1829="publishing/radio &amp; podcasts","publishing",N1829="music/world music","music",N1829="music/metal","music",N1829="music/jazz","music","TRUE","FALSE")</f>
        <v>music</v>
      </c>
      <c r="R1829" t="str" cm="1">
        <f t="array" ref="R1829">_xlfn.IFS(N1829="food/small batch","small batch",N1829="food/restaurants","retaurants",N1829="food/food trucks","food trucks",N1829="theater/spaces","spaces",N1829="theater/musical","musical",N1829="theater/plays","plays",N1829="technology/web","web",N1829="technology/space exploration","space exploration",N1829="technology/makerspaces","makerspaces",N1829="technology/hardware","hardware",N1829="technology/gadgets","gadgets",N1829="technology/wearables","wearables",N1829="film &amp; video/television","television",N1829="film &amp; video/animation","animation",N1829="film &amp; video/science fiction","science fiction",N1829="film &amp; video/documentary","documentary",N1829="film &amp; video/drama","drama",N1829="film &amp; video/shorts","shorts",N1829="games/video games","video games",N1829="games/tabletop games","tabletop games",N1829="games/mobile games","mobile games",N1829="journalism/audio","audio",N1829="photography/people","people",N1829="photography/photobooks","photobooks",N1829="photography/places","places",N1829="photography/nature","nature",N1829="music/electronic music","electronic music",N1829="music/rock","rock",N1829="music/indie rock","indie rock",N1829="music/faith","faith",N1829="publishing/children's books","children's books",N1829="publishing/art books","art books",N1829="publishing/fiction","fiction",N1829="publishing/translations","translations",N1829="music/pop","pop",N1829="music/classical music","classical music",N1829="publishing/nonfiction","nonfiction",N1829="publishing/radio &amp; podcasts","radio &amp; podcasts",N1829="music/world music","world music",N1829="music/metal","metal",N1829="music/jazz","jazz","TRUE","FALSE")</f>
        <v>rock</v>
      </c>
      <c r="S1829" s="5">
        <f t="shared" si="114"/>
        <v>40555.325937499998</v>
      </c>
      <c r="T1829" s="5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12"/>
        <v>100.16000000000001</v>
      </c>
      <c r="P1830" s="24">
        <f t="shared" si="113"/>
        <v>417.33333333333331</v>
      </c>
      <c r="Q1830" t="str" cm="1">
        <f t="array" ref="Q1830">_xlfn.IFS(N1830="food/small batch","food",N1830="food/restaurants","food",N1830="food/food trucks","food",N1830="theater/spaces","theater",N1830="theater/musical","theater",N1830="theater/plays","theater",N1830="technology/web","technology",N1830="technology/space exploration","technology",N1830="technology/makerspaces","technology",N1830="technology/hardware","technology",N1830="technology/gadgets","technology",N1830="technology/wearables","technology",N1830="film &amp; video/television","film &amp; video",N1830="film &amp; video/animation","film &amp; video",N1830="film &amp; video/science fiction","film &amp; video",N1830="film &amp; video/documentary","film &amp; video",N1830="film &amp; video/drama","film &amp; video",N1830="film &amp; video/shorts","film &amp; video",N1830="games/video games","games",N1830="games/tabletop games","games",N1830="games/mobile games","games",N1830="journalism/audio","journalism",N1830="photography/people","photography",N1830="photography/photobooks","photography",N1830="photography/places","photography",N1830="photography/nature","photography",N1830="music/electronic music","music",N1830="music/rock","music",N1830="music/indie rock","music",N1830="music/faith","music",N1830="publishing/children's books","publishing",N1830="publishing/art books","publishing",N1830="publishing/fiction","publishing",N1830="publishing/translations","publishing",N1830="music/pop","music",N1830="music/classical music","music",N1830="publishing/nonfiction","publishing",N1830="publishing/radio &amp; podcasts","publishing",N1830="music/world music","music",N1830="music/metal","music",N1830="music/jazz","music","TRUE","FALSE")</f>
        <v>music</v>
      </c>
      <c r="R1830" t="str" cm="1">
        <f t="array" ref="R1830">_xlfn.IFS(N1830="food/small batch","small batch",N1830="food/restaurants","retaurants",N1830="food/food trucks","food trucks",N1830="theater/spaces","spaces",N1830="theater/musical","musical",N1830="theater/plays","plays",N1830="technology/web","web",N1830="technology/space exploration","space exploration",N1830="technology/makerspaces","makerspaces",N1830="technology/hardware","hardware",N1830="technology/gadgets","gadgets",N1830="technology/wearables","wearables",N1830="film &amp; video/television","television",N1830="film &amp; video/animation","animation",N1830="film &amp; video/science fiction","science fiction",N1830="film &amp; video/documentary","documentary",N1830="film &amp; video/drama","drama",N1830="film &amp; video/shorts","shorts",N1830="games/video games","video games",N1830="games/tabletop games","tabletop games",N1830="games/mobile games","mobile games",N1830="journalism/audio","audio",N1830="photography/people","people",N1830="photography/photobooks","photobooks",N1830="photography/places","places",N1830="photography/nature","nature",N1830="music/electronic music","electronic music",N1830="music/rock","rock",N1830="music/indie rock","indie rock",N1830="music/faith","faith",N1830="publishing/children's books","children's books",N1830="publishing/art books","art books",N1830="publishing/fiction","fiction",N1830="publishing/translations","translations",N1830="music/pop","pop",N1830="music/classical music","classical music",N1830="publishing/nonfiction","nonfiction",N1830="publishing/radio &amp; podcasts","radio &amp; podcasts",N1830="music/world music","world music",N1830="music/metal","metal",N1830="music/jazz","jazz","TRUE","FALSE")</f>
        <v>rock</v>
      </c>
      <c r="S1830" s="5">
        <f t="shared" si="114"/>
        <v>41736.899652777778</v>
      </c>
      <c r="T1830" s="5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12"/>
        <v>166.68333333333334</v>
      </c>
      <c r="P1831" s="24">
        <f t="shared" si="113"/>
        <v>75.765151515151516</v>
      </c>
      <c r="Q1831" t="str" cm="1">
        <f t="array" ref="Q1831">_xlfn.IFS(N1831="food/small batch","food",N1831="food/restaurants","food",N1831="food/food trucks","food",N1831="theater/spaces","theater",N1831="theater/musical","theater",N1831="theater/plays","theater",N1831="technology/web","technology",N1831="technology/space exploration","technology",N1831="technology/makerspaces","technology",N1831="technology/hardware","technology",N1831="technology/gadgets","technology",N1831="technology/wearables","technology",N1831="film &amp; video/television","film &amp; video",N1831="film &amp; video/animation","film &amp; video",N1831="film &amp; video/science fiction","film &amp; video",N1831="film &amp; video/documentary","film &amp; video",N1831="film &amp; video/drama","film &amp; video",N1831="film &amp; video/shorts","film &amp; video",N1831="games/video games","games",N1831="games/tabletop games","games",N1831="games/mobile games","games",N1831="journalism/audio","journalism",N1831="photography/people","photography",N1831="photography/photobooks","photography",N1831="photography/places","photography",N1831="photography/nature","photography",N1831="music/electronic music","music",N1831="music/rock","music",N1831="music/indie rock","music",N1831="music/faith","music",N1831="publishing/children's books","publishing",N1831="publishing/art books","publishing",N1831="publishing/fiction","publishing",N1831="publishing/translations","publishing",N1831="music/pop","music",N1831="music/classical music","music",N1831="publishing/nonfiction","publishing",N1831="publishing/radio &amp; podcasts","publishing",N1831="music/world music","music",N1831="music/metal","music",N1831="music/jazz","music","TRUE","FALSE")</f>
        <v>music</v>
      </c>
      <c r="R1831" t="str" cm="1">
        <f t="array" ref="R1831">_xlfn.IFS(N1831="food/small batch","small batch",N1831="food/restaurants","retaurants",N1831="food/food trucks","food trucks",N1831="theater/spaces","spaces",N1831="theater/musical","musical",N1831="theater/plays","plays",N1831="technology/web","web",N1831="technology/space exploration","space exploration",N1831="technology/makerspaces","makerspaces",N1831="technology/hardware","hardware",N1831="technology/gadgets","gadgets",N1831="technology/wearables","wearables",N1831="film &amp; video/television","television",N1831="film &amp; video/animation","animation",N1831="film &amp; video/science fiction","science fiction",N1831="film &amp; video/documentary","documentary",N1831="film &amp; video/drama","drama",N1831="film &amp; video/shorts","shorts",N1831="games/video games","video games",N1831="games/tabletop games","tabletop games",N1831="games/mobile games","mobile games",N1831="journalism/audio","audio",N1831="photography/people","people",N1831="photography/photobooks","photobooks",N1831="photography/places","places",N1831="photography/nature","nature",N1831="music/electronic music","electronic music",N1831="music/rock","rock",N1831="music/indie rock","indie rock",N1831="music/faith","faith",N1831="publishing/children's books","children's books",N1831="publishing/art books","art books",N1831="publishing/fiction","fiction",N1831="publishing/translations","translations",N1831="music/pop","pop",N1831="music/classical music","classical music",N1831="publishing/nonfiction","nonfiction",N1831="publishing/radio &amp; podcasts","radio &amp; podcasts",N1831="music/world music","world music",N1831="music/metal","metal",N1831="music/jazz","jazz","TRUE","FALSE")</f>
        <v>rock</v>
      </c>
      <c r="S1831" s="5">
        <f t="shared" si="114"/>
        <v>40516.087627314817</v>
      </c>
      <c r="T1831" s="5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12"/>
        <v>101.53333333333335</v>
      </c>
      <c r="P1832" s="24">
        <f t="shared" si="113"/>
        <v>67.389380530973455</v>
      </c>
      <c r="Q1832" t="str" cm="1">
        <f t="array" ref="Q1832">_xlfn.IFS(N1832="food/small batch","food",N1832="food/restaurants","food",N1832="food/food trucks","food",N1832="theater/spaces","theater",N1832="theater/musical","theater",N1832="theater/plays","theater",N1832="technology/web","technology",N1832="technology/space exploration","technology",N1832="technology/makerspaces","technology",N1832="technology/hardware","technology",N1832="technology/gadgets","technology",N1832="technology/wearables","technology",N1832="film &amp; video/television","film &amp; video",N1832="film &amp; video/animation","film &amp; video",N1832="film &amp; video/science fiction","film &amp; video",N1832="film &amp; video/documentary","film &amp; video",N1832="film &amp; video/drama","film &amp; video",N1832="film &amp; video/shorts","film &amp; video",N1832="games/video games","games",N1832="games/tabletop games","games",N1832="games/mobile games","games",N1832="journalism/audio","journalism",N1832="photography/people","photography",N1832="photography/photobooks","photography",N1832="photography/places","photography",N1832="photography/nature","photography",N1832="music/electronic music","music",N1832="music/rock","music",N1832="music/indie rock","music",N1832="music/faith","music",N1832="publishing/children's books","publishing",N1832="publishing/art books","publishing",N1832="publishing/fiction","publishing",N1832="publishing/translations","publishing",N1832="music/pop","music",N1832="music/classical music","music",N1832="publishing/nonfiction","publishing",N1832="publishing/radio &amp; podcasts","publishing",N1832="music/world music","music",N1832="music/metal","music",N1832="music/jazz","music","TRUE","FALSE")</f>
        <v>music</v>
      </c>
      <c r="R1832" t="str" cm="1">
        <f t="array" ref="R1832">_xlfn.IFS(N1832="food/small batch","small batch",N1832="food/restaurants","retaurants",N1832="food/food trucks","food trucks",N1832="theater/spaces","spaces",N1832="theater/musical","musical",N1832="theater/plays","plays",N1832="technology/web","web",N1832="technology/space exploration","space exploration",N1832="technology/makerspaces","makerspaces",N1832="technology/hardware","hardware",N1832="technology/gadgets","gadgets",N1832="technology/wearables","wearables",N1832="film &amp; video/television","television",N1832="film &amp; video/animation","animation",N1832="film &amp; video/science fiction","science fiction",N1832="film &amp; video/documentary","documentary",N1832="film &amp; video/drama","drama",N1832="film &amp; video/shorts","shorts",N1832="games/video games","video games",N1832="games/tabletop games","tabletop games",N1832="games/mobile games","mobile games",N1832="journalism/audio","audio",N1832="photography/people","people",N1832="photography/photobooks","photobooks",N1832="photography/places","places",N1832="photography/nature","nature",N1832="music/electronic music","electronic music",N1832="music/rock","rock",N1832="music/indie rock","indie rock",N1832="music/faith","faith",N1832="publishing/children's books","children's books",N1832="publishing/art books","art books",N1832="publishing/fiction","fiction",N1832="publishing/translations","translations",N1832="music/pop","pop",N1832="music/classical music","classical music",N1832="publishing/nonfiction","nonfiction",N1832="publishing/radio &amp; podcasts","radio &amp; podcasts",N1832="music/world music","world music",N1832="music/metal","metal",N1832="music/jazz","jazz","TRUE","FALSE")</f>
        <v>rock</v>
      </c>
      <c r="S1832" s="5">
        <f t="shared" si="114"/>
        <v>41664.684108796297</v>
      </c>
      <c r="T1832" s="5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12"/>
        <v>103</v>
      </c>
      <c r="P1833" s="24">
        <f t="shared" si="113"/>
        <v>73.571428571428569</v>
      </c>
      <c r="Q1833" t="str" cm="1">
        <f t="array" ref="Q1833">_xlfn.IFS(N1833="food/small batch","food",N1833="food/restaurants","food",N1833="food/food trucks","food",N1833="theater/spaces","theater",N1833="theater/musical","theater",N1833="theater/plays","theater",N1833="technology/web","technology",N1833="technology/space exploration","technology",N1833="technology/makerspaces","technology",N1833="technology/hardware","technology",N1833="technology/gadgets","technology",N1833="technology/wearables","technology",N1833="film &amp; video/television","film &amp; video",N1833="film &amp; video/animation","film &amp; video",N1833="film &amp; video/science fiction","film &amp; video",N1833="film &amp; video/documentary","film &amp; video",N1833="film &amp; video/drama","film &amp; video",N1833="film &amp; video/shorts","film &amp; video",N1833="games/video games","games",N1833="games/tabletop games","games",N1833="games/mobile games","games",N1833="journalism/audio","journalism",N1833="photography/people","photography",N1833="photography/photobooks","photography",N1833="photography/places","photography",N1833="photography/nature","photography",N1833="music/electronic music","music",N1833="music/rock","music",N1833="music/indie rock","music",N1833="music/faith","music",N1833="publishing/children's books","publishing",N1833="publishing/art books","publishing",N1833="publishing/fiction","publishing",N1833="publishing/translations","publishing",N1833="music/pop","music",N1833="music/classical music","music",N1833="publishing/nonfiction","publishing",N1833="publishing/radio &amp; podcasts","publishing",N1833="music/world music","music",N1833="music/metal","music",N1833="music/jazz","music","TRUE","FALSE")</f>
        <v>music</v>
      </c>
      <c r="R1833" t="str" cm="1">
        <f t="array" ref="R1833">_xlfn.IFS(N1833="food/small batch","small batch",N1833="food/restaurants","retaurants",N1833="food/food trucks","food trucks",N1833="theater/spaces","spaces",N1833="theater/musical","musical",N1833="theater/plays","plays",N1833="technology/web","web",N1833="technology/space exploration","space exploration",N1833="technology/makerspaces","makerspaces",N1833="technology/hardware","hardware",N1833="technology/gadgets","gadgets",N1833="technology/wearables","wearables",N1833="film &amp; video/television","television",N1833="film &amp; video/animation","animation",N1833="film &amp; video/science fiction","science fiction",N1833="film &amp; video/documentary","documentary",N1833="film &amp; video/drama","drama",N1833="film &amp; video/shorts","shorts",N1833="games/video games","video games",N1833="games/tabletop games","tabletop games",N1833="games/mobile games","mobile games",N1833="journalism/audio","audio",N1833="photography/people","people",N1833="photography/photobooks","photobooks",N1833="photography/places","places",N1833="photography/nature","nature",N1833="music/electronic music","electronic music",N1833="music/rock","rock",N1833="music/indie rock","indie rock",N1833="music/faith","faith",N1833="publishing/children's books","children's books",N1833="publishing/art books","art books",N1833="publishing/fiction","fiction",N1833="publishing/translations","translations",N1833="music/pop","pop",N1833="music/classical music","classical music",N1833="publishing/nonfiction","nonfiction",N1833="publishing/radio &amp; podcasts","radio &amp; podcasts",N1833="music/world music","world music",N1833="music/metal","metal",N1833="music/jazz","jazz","TRUE","FALSE")</f>
        <v>rock</v>
      </c>
      <c r="S1833" s="5">
        <f t="shared" si="114"/>
        <v>41026.996099537035</v>
      </c>
      <c r="T1833" s="5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12"/>
        <v>142.85714285714286</v>
      </c>
      <c r="P1834" s="24">
        <f t="shared" si="113"/>
        <v>25</v>
      </c>
      <c r="Q1834" t="str" cm="1">
        <f t="array" ref="Q1834">_xlfn.IFS(N1834="food/small batch","food",N1834="food/restaurants","food",N1834="food/food trucks","food",N1834="theater/spaces","theater",N1834="theater/musical","theater",N1834="theater/plays","theater",N1834="technology/web","technology",N1834="technology/space exploration","technology",N1834="technology/makerspaces","technology",N1834="technology/hardware","technology",N1834="technology/gadgets","technology",N1834="technology/wearables","technology",N1834="film &amp; video/television","film &amp; video",N1834="film &amp; video/animation","film &amp; video",N1834="film &amp; video/science fiction","film &amp; video",N1834="film &amp; video/documentary","film &amp; video",N1834="film &amp; video/drama","film &amp; video",N1834="film &amp; video/shorts","film &amp; video",N1834="games/video games","games",N1834="games/tabletop games","games",N1834="games/mobile games","games",N1834="journalism/audio","journalism",N1834="photography/people","photography",N1834="photography/photobooks","photography",N1834="photography/places","photography",N1834="photography/nature","photography",N1834="music/electronic music","music",N1834="music/rock","music",N1834="music/indie rock","music",N1834="music/faith","music",N1834="publishing/children's books","publishing",N1834="publishing/art books","publishing",N1834="publishing/fiction","publishing",N1834="publishing/translations","publishing",N1834="music/pop","music",N1834="music/classical music","music",N1834="publishing/nonfiction","publishing",N1834="publishing/radio &amp; podcasts","publishing",N1834="music/world music","music",N1834="music/metal","music",N1834="music/jazz","music","TRUE","FALSE")</f>
        <v>music</v>
      </c>
      <c r="R1834" t="str" cm="1">
        <f t="array" ref="R1834">_xlfn.IFS(N1834="food/small batch","small batch",N1834="food/restaurants","retaurants",N1834="food/food trucks","food trucks",N1834="theater/spaces","spaces",N1834="theater/musical","musical",N1834="theater/plays","plays",N1834="technology/web","web",N1834="technology/space exploration","space exploration",N1834="technology/makerspaces","makerspaces",N1834="technology/hardware","hardware",N1834="technology/gadgets","gadgets",N1834="technology/wearables","wearables",N1834="film &amp; video/television","television",N1834="film &amp; video/animation","animation",N1834="film &amp; video/science fiction","science fiction",N1834="film &amp; video/documentary","documentary",N1834="film &amp; video/drama","drama",N1834="film &amp; video/shorts","shorts",N1834="games/video games","video games",N1834="games/tabletop games","tabletop games",N1834="games/mobile games","mobile games",N1834="journalism/audio","audio",N1834="photography/people","people",N1834="photography/photobooks","photobooks",N1834="photography/places","places",N1834="photography/nature","nature",N1834="music/electronic music","electronic music",N1834="music/rock","rock",N1834="music/indie rock","indie rock",N1834="music/faith","faith",N1834="publishing/children's books","children's books",N1834="publishing/art books","art books",N1834="publishing/fiction","fiction",N1834="publishing/translations","translations",N1834="music/pop","pop",N1834="music/classical music","classical music",N1834="publishing/nonfiction","nonfiction",N1834="publishing/radio &amp; podcasts","radio &amp; podcasts",N1834="music/world music","world music",N1834="music/metal","metal",N1834="music/jazz","jazz","TRUE","FALSE")</f>
        <v>rock</v>
      </c>
      <c r="S1834" s="5">
        <f t="shared" si="114"/>
        <v>40576.539664351854</v>
      </c>
      <c r="T1834" s="5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12"/>
        <v>262.5</v>
      </c>
      <c r="P1835" s="24">
        <f t="shared" si="113"/>
        <v>42</v>
      </c>
      <c r="Q1835" t="str" cm="1">
        <f t="array" ref="Q1835">_xlfn.IFS(N1835="food/small batch","food",N1835="food/restaurants","food",N1835="food/food trucks","food",N1835="theater/spaces","theater",N1835="theater/musical","theater",N1835="theater/plays","theater",N1835="technology/web","technology",N1835="technology/space exploration","technology",N1835="technology/makerspaces","technology",N1835="technology/hardware","technology",N1835="technology/gadgets","technology",N1835="technology/wearables","technology",N1835="film &amp; video/television","film &amp; video",N1835="film &amp; video/animation","film &amp; video",N1835="film &amp; video/science fiction","film &amp; video",N1835="film &amp; video/documentary","film &amp; video",N1835="film &amp; video/drama","film &amp; video",N1835="film &amp; video/shorts","film &amp; video",N1835="games/video games","games",N1835="games/tabletop games","games",N1835="games/mobile games","games",N1835="journalism/audio","journalism",N1835="photography/people","photography",N1835="photography/photobooks","photography",N1835="photography/places","photography",N1835="photography/nature","photography",N1835="music/electronic music","music",N1835="music/rock","music",N1835="music/indie rock","music",N1835="music/faith","music",N1835="publishing/children's books","publishing",N1835="publishing/art books","publishing",N1835="publishing/fiction","publishing",N1835="publishing/translations","publishing",N1835="music/pop","music",N1835="music/classical music","music",N1835="publishing/nonfiction","publishing",N1835="publishing/radio &amp; podcasts","publishing",N1835="music/world music","music",N1835="music/metal","music",N1835="music/jazz","music","TRUE","FALSE")</f>
        <v>music</v>
      </c>
      <c r="R1835" t="str" cm="1">
        <f t="array" ref="R1835">_xlfn.IFS(N1835="food/small batch","small batch",N1835="food/restaurants","retaurants",N1835="food/food trucks","food trucks",N1835="theater/spaces","spaces",N1835="theater/musical","musical",N1835="theater/plays","plays",N1835="technology/web","web",N1835="technology/space exploration","space exploration",N1835="technology/makerspaces","makerspaces",N1835="technology/hardware","hardware",N1835="technology/gadgets","gadgets",N1835="technology/wearables","wearables",N1835="film &amp; video/television","television",N1835="film &amp; video/animation","animation",N1835="film &amp; video/science fiction","science fiction",N1835="film &amp; video/documentary","documentary",N1835="film &amp; video/drama","drama",N1835="film &amp; video/shorts","shorts",N1835="games/video games","video games",N1835="games/tabletop games","tabletop games",N1835="games/mobile games","mobile games",N1835="journalism/audio","audio",N1835="photography/people","people",N1835="photography/photobooks","photobooks",N1835="photography/places","places",N1835="photography/nature","nature",N1835="music/electronic music","electronic music",N1835="music/rock","rock",N1835="music/indie rock","indie rock",N1835="music/faith","faith",N1835="publishing/children's books","children's books",N1835="publishing/art books","art books",N1835="publishing/fiction","fiction",N1835="publishing/translations","translations",N1835="music/pop","pop",N1835="music/classical music","classical music",N1835="publishing/nonfiction","nonfiction",N1835="publishing/radio &amp; podcasts","radio &amp; podcasts",N1835="music/world music","world music",N1835="music/metal","metal",N1835="music/jazz","jazz","TRUE","FALSE")</f>
        <v>rock</v>
      </c>
      <c r="S1835" s="5">
        <f t="shared" si="114"/>
        <v>41303.044016203705</v>
      </c>
      <c r="T1835" s="5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12"/>
        <v>118.05000000000001</v>
      </c>
      <c r="P1836" s="24">
        <f t="shared" si="113"/>
        <v>131.16666666666666</v>
      </c>
      <c r="Q1836" t="str" cm="1">
        <f t="array" ref="Q1836">_xlfn.IFS(N1836="food/small batch","food",N1836="food/restaurants","food",N1836="food/food trucks","food",N1836="theater/spaces","theater",N1836="theater/musical","theater",N1836="theater/plays","theater",N1836="technology/web","technology",N1836="technology/space exploration","technology",N1836="technology/makerspaces","technology",N1836="technology/hardware","technology",N1836="technology/gadgets","technology",N1836="technology/wearables","technology",N1836="film &amp; video/television","film &amp; video",N1836="film &amp; video/animation","film &amp; video",N1836="film &amp; video/science fiction","film &amp; video",N1836="film &amp; video/documentary","film &amp; video",N1836="film &amp; video/drama","film &amp; video",N1836="film &amp; video/shorts","film &amp; video",N1836="games/video games","games",N1836="games/tabletop games","games",N1836="games/mobile games","games",N1836="journalism/audio","journalism",N1836="photography/people","photography",N1836="photography/photobooks","photography",N1836="photography/places","photography",N1836="photography/nature","photography",N1836="music/electronic music","music",N1836="music/rock","music",N1836="music/indie rock","music",N1836="music/faith","music",N1836="publishing/children's books","publishing",N1836="publishing/art books","publishing",N1836="publishing/fiction","publishing",N1836="publishing/translations","publishing",N1836="music/pop","music",N1836="music/classical music","music",N1836="publishing/nonfiction","publishing",N1836="publishing/radio &amp; podcasts","publishing",N1836="music/world music","music",N1836="music/metal","music",N1836="music/jazz","music","TRUE","FALSE")</f>
        <v>music</v>
      </c>
      <c r="R1836" t="str" cm="1">
        <f t="array" ref="R1836">_xlfn.IFS(N1836="food/small batch","small batch",N1836="food/restaurants","retaurants",N1836="food/food trucks","food trucks",N1836="theater/spaces","spaces",N1836="theater/musical","musical",N1836="theater/plays","plays",N1836="technology/web","web",N1836="technology/space exploration","space exploration",N1836="technology/makerspaces","makerspaces",N1836="technology/hardware","hardware",N1836="technology/gadgets","gadgets",N1836="technology/wearables","wearables",N1836="film &amp; video/television","television",N1836="film &amp; video/animation","animation",N1836="film &amp; video/science fiction","science fiction",N1836="film &amp; video/documentary","documentary",N1836="film &amp; video/drama","drama",N1836="film &amp; video/shorts","shorts",N1836="games/video games","video games",N1836="games/tabletop games","tabletop games",N1836="games/mobile games","mobile games",N1836="journalism/audio","audio",N1836="photography/people","people",N1836="photography/photobooks","photobooks",N1836="photography/places","places",N1836="photography/nature","nature",N1836="music/electronic music","electronic music",N1836="music/rock","rock",N1836="music/indie rock","indie rock",N1836="music/faith","faith",N1836="publishing/children's books","children's books",N1836="publishing/art books","art books",N1836="publishing/fiction","fiction",N1836="publishing/translations","translations",N1836="music/pop","pop",N1836="music/classical music","classical music",N1836="publishing/nonfiction","nonfiction",N1836="publishing/radio &amp; podcasts","radio &amp; podcasts",N1836="music/world music","world music",N1836="music/metal","metal",N1836="music/jazz","jazz","TRUE","FALSE")</f>
        <v>rock</v>
      </c>
      <c r="S1836" s="5">
        <f t="shared" si="114"/>
        <v>41988.964062500003</v>
      </c>
      <c r="T1836" s="5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12"/>
        <v>104</v>
      </c>
      <c r="P1837" s="24">
        <f t="shared" si="113"/>
        <v>47.272727272727273</v>
      </c>
      <c r="Q1837" t="str" cm="1">
        <f t="array" ref="Q1837">_xlfn.IFS(N1837="food/small batch","food",N1837="food/restaurants","food",N1837="food/food trucks","food",N1837="theater/spaces","theater",N1837="theater/musical","theater",N1837="theater/plays","theater",N1837="technology/web","technology",N1837="technology/space exploration","technology",N1837="technology/makerspaces","technology",N1837="technology/hardware","technology",N1837="technology/gadgets","technology",N1837="technology/wearables","technology",N1837="film &amp; video/television","film &amp; video",N1837="film &amp; video/animation","film &amp; video",N1837="film &amp; video/science fiction","film &amp; video",N1837="film &amp; video/documentary","film &amp; video",N1837="film &amp; video/drama","film &amp; video",N1837="film &amp; video/shorts","film &amp; video",N1837="games/video games","games",N1837="games/tabletop games","games",N1837="games/mobile games","games",N1837="journalism/audio","journalism",N1837="photography/people","photography",N1837="photography/photobooks","photography",N1837="photography/places","photography",N1837="photography/nature","photography",N1837="music/electronic music","music",N1837="music/rock","music",N1837="music/indie rock","music",N1837="music/faith","music",N1837="publishing/children's books","publishing",N1837="publishing/art books","publishing",N1837="publishing/fiction","publishing",N1837="publishing/translations","publishing",N1837="music/pop","music",N1837="music/classical music","music",N1837="publishing/nonfiction","publishing",N1837="publishing/radio &amp; podcasts","publishing",N1837="music/world music","music",N1837="music/metal","music",N1837="music/jazz","music","TRUE","FALSE")</f>
        <v>music</v>
      </c>
      <c r="R1837" t="str" cm="1">
        <f t="array" ref="R1837">_xlfn.IFS(N1837="food/small batch","small batch",N1837="food/restaurants","retaurants",N1837="food/food trucks","food trucks",N1837="theater/spaces","spaces",N1837="theater/musical","musical",N1837="theater/plays","plays",N1837="technology/web","web",N1837="technology/space exploration","space exploration",N1837="technology/makerspaces","makerspaces",N1837="technology/hardware","hardware",N1837="technology/gadgets","gadgets",N1837="technology/wearables","wearables",N1837="film &amp; video/television","television",N1837="film &amp; video/animation","animation",N1837="film &amp; video/science fiction","science fiction",N1837="film &amp; video/documentary","documentary",N1837="film &amp; video/drama","drama",N1837="film &amp; video/shorts","shorts",N1837="games/video games","video games",N1837="games/tabletop games","tabletop games",N1837="games/mobile games","mobile games",N1837="journalism/audio","audio",N1837="photography/people","people",N1837="photography/photobooks","photobooks",N1837="photography/places","places",N1837="photography/nature","nature",N1837="music/electronic music","electronic music",N1837="music/rock","rock",N1837="music/indie rock","indie rock",N1837="music/faith","faith",N1837="publishing/children's books","children's books",N1837="publishing/art books","art books",N1837="publishing/fiction","fiction",N1837="publishing/translations","translations",N1837="music/pop","pop",N1837="music/classical music","classical music",N1837="publishing/nonfiction","nonfiction",N1837="publishing/radio &amp; podcasts","radio &amp; podcasts",N1837="music/world music","world music",N1837="music/metal","metal",N1837="music/jazz","jazz","TRUE","FALSE")</f>
        <v>rock</v>
      </c>
      <c r="S1837" s="5">
        <f t="shared" si="114"/>
        <v>42430.702210648145</v>
      </c>
      <c r="T1837" s="5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12"/>
        <v>200.34</v>
      </c>
      <c r="P1838" s="24">
        <f t="shared" si="113"/>
        <v>182.12727272727273</v>
      </c>
      <c r="Q1838" t="str" cm="1">
        <f t="array" ref="Q1838">_xlfn.IFS(N1838="food/small batch","food",N1838="food/restaurants","food",N1838="food/food trucks","food",N1838="theater/spaces","theater",N1838="theater/musical","theater",N1838="theater/plays","theater",N1838="technology/web","technology",N1838="technology/space exploration","technology",N1838="technology/makerspaces","technology",N1838="technology/hardware","technology",N1838="technology/gadgets","technology",N1838="technology/wearables","technology",N1838="film &amp; video/television","film &amp; video",N1838="film &amp; video/animation","film &amp; video",N1838="film &amp; video/science fiction","film &amp; video",N1838="film &amp; video/documentary","film &amp; video",N1838="film &amp; video/drama","film &amp; video",N1838="film &amp; video/shorts","film &amp; video",N1838="games/video games","games",N1838="games/tabletop games","games",N1838="games/mobile games","games",N1838="journalism/audio","journalism",N1838="photography/people","photography",N1838="photography/photobooks","photography",N1838="photography/places","photography",N1838="photography/nature","photography",N1838="music/electronic music","music",N1838="music/rock","music",N1838="music/indie rock","music",N1838="music/faith","music",N1838="publishing/children's books","publishing",N1838="publishing/art books","publishing",N1838="publishing/fiction","publishing",N1838="publishing/translations","publishing",N1838="music/pop","music",N1838="music/classical music","music",N1838="publishing/nonfiction","publishing",N1838="publishing/radio &amp; podcasts","publishing",N1838="music/world music","music",N1838="music/metal","music",N1838="music/jazz","music","TRUE","FALSE")</f>
        <v>music</v>
      </c>
      <c r="R1838" t="str" cm="1">
        <f t="array" ref="R1838">_xlfn.IFS(N1838="food/small batch","small batch",N1838="food/restaurants","retaurants",N1838="food/food trucks","food trucks",N1838="theater/spaces","spaces",N1838="theater/musical","musical",N1838="theater/plays","plays",N1838="technology/web","web",N1838="technology/space exploration","space exploration",N1838="technology/makerspaces","makerspaces",N1838="technology/hardware","hardware",N1838="technology/gadgets","gadgets",N1838="technology/wearables","wearables",N1838="film &amp; video/television","television",N1838="film &amp; video/animation","animation",N1838="film &amp; video/science fiction","science fiction",N1838="film &amp; video/documentary","documentary",N1838="film &amp; video/drama","drama",N1838="film &amp; video/shorts","shorts",N1838="games/video games","video games",N1838="games/tabletop games","tabletop games",N1838="games/mobile games","mobile games",N1838="journalism/audio","audio",N1838="photography/people","people",N1838="photography/photobooks","photobooks",N1838="photography/places","places",N1838="photography/nature","nature",N1838="music/electronic music","electronic music",N1838="music/rock","rock",N1838="music/indie rock","indie rock",N1838="music/faith","faith",N1838="publishing/children's books","children's books",N1838="publishing/art books","art books",N1838="publishing/fiction","fiction",N1838="publishing/translations","translations",N1838="music/pop","pop",N1838="music/classical music","classical music",N1838="publishing/nonfiction","nonfiction",N1838="publishing/radio &amp; podcasts","radio &amp; podcasts",N1838="music/world music","world music",N1838="music/metal","metal",N1838="music/jazz","jazz","TRUE","FALSE")</f>
        <v>rock</v>
      </c>
      <c r="S1838" s="5">
        <f t="shared" si="114"/>
        <v>41305.809363425928</v>
      </c>
      <c r="T1838" s="5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12"/>
        <v>306.83333333333331</v>
      </c>
      <c r="P1839" s="24">
        <f t="shared" si="113"/>
        <v>61.366666666666667</v>
      </c>
      <c r="Q1839" t="str" cm="1">
        <f t="array" ref="Q1839">_xlfn.IFS(N1839="food/small batch","food",N1839="food/restaurants","food",N1839="food/food trucks","food",N1839="theater/spaces","theater",N1839="theater/musical","theater",N1839="theater/plays","theater",N1839="technology/web","technology",N1839="technology/space exploration","technology",N1839="technology/makerspaces","technology",N1839="technology/hardware","technology",N1839="technology/gadgets","technology",N1839="technology/wearables","technology",N1839="film &amp; video/television","film &amp; video",N1839="film &amp; video/animation","film &amp; video",N1839="film &amp; video/science fiction","film &amp; video",N1839="film &amp; video/documentary","film &amp; video",N1839="film &amp; video/drama","film &amp; video",N1839="film &amp; video/shorts","film &amp; video",N1839="games/video games","games",N1839="games/tabletop games","games",N1839="games/mobile games","games",N1839="journalism/audio","journalism",N1839="photography/people","photography",N1839="photography/photobooks","photography",N1839="photography/places","photography",N1839="photography/nature","photography",N1839="music/electronic music","music",N1839="music/rock","music",N1839="music/indie rock","music",N1839="music/faith","music",N1839="publishing/children's books","publishing",N1839="publishing/art books","publishing",N1839="publishing/fiction","publishing",N1839="publishing/translations","publishing",N1839="music/pop","music",N1839="music/classical music","music",N1839="publishing/nonfiction","publishing",N1839="publishing/radio &amp; podcasts","publishing",N1839="music/world music","music",N1839="music/metal","music",N1839="music/jazz","music","TRUE","FALSE")</f>
        <v>music</v>
      </c>
      <c r="R1839" t="str" cm="1">
        <f t="array" ref="R1839">_xlfn.IFS(N1839="food/small batch","small batch",N1839="food/restaurants","retaurants",N1839="food/food trucks","food trucks",N1839="theater/spaces","spaces",N1839="theater/musical","musical",N1839="theater/plays","plays",N1839="technology/web","web",N1839="technology/space exploration","space exploration",N1839="technology/makerspaces","makerspaces",N1839="technology/hardware","hardware",N1839="technology/gadgets","gadgets",N1839="technology/wearables","wearables",N1839="film &amp; video/television","television",N1839="film &amp; video/animation","animation",N1839="film &amp; video/science fiction","science fiction",N1839="film &amp; video/documentary","documentary",N1839="film &amp; video/drama","drama",N1839="film &amp; video/shorts","shorts",N1839="games/video games","video games",N1839="games/tabletop games","tabletop games",N1839="games/mobile games","mobile games",N1839="journalism/audio","audio",N1839="photography/people","people",N1839="photography/photobooks","photobooks",N1839="photography/places","places",N1839="photography/nature","nature",N1839="music/electronic music","electronic music",N1839="music/rock","rock",N1839="music/indie rock","indie rock",N1839="music/faith","faith",N1839="publishing/children's books","children's books",N1839="publishing/art books","art books",N1839="publishing/fiction","fiction",N1839="publishing/translations","translations",N1839="music/pop","pop",N1839="music/classical music","classical music",N1839="publishing/nonfiction","nonfiction",N1839="publishing/radio &amp; podcasts","radio &amp; podcasts",N1839="music/world music","world music",N1839="music/metal","metal",N1839="music/jazz","jazz","TRUE","FALSE")</f>
        <v>rock</v>
      </c>
      <c r="S1839" s="5">
        <f t="shared" si="114"/>
        <v>40926.047858796301</v>
      </c>
      <c r="T1839" s="5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12"/>
        <v>100.149</v>
      </c>
      <c r="P1840" s="24">
        <f t="shared" si="113"/>
        <v>35.767499999999998</v>
      </c>
      <c r="Q1840" t="str" cm="1">
        <f t="array" ref="Q1840">_xlfn.IFS(N1840="food/small batch","food",N1840="food/restaurants","food",N1840="food/food trucks","food",N1840="theater/spaces","theater",N1840="theater/musical","theater",N1840="theater/plays","theater",N1840="technology/web","technology",N1840="technology/space exploration","technology",N1840="technology/makerspaces","technology",N1840="technology/hardware","technology",N1840="technology/gadgets","technology",N1840="technology/wearables","technology",N1840="film &amp; video/television","film &amp; video",N1840="film &amp; video/animation","film &amp; video",N1840="film &amp; video/science fiction","film &amp; video",N1840="film &amp; video/documentary","film &amp; video",N1840="film &amp; video/drama","film &amp; video",N1840="film &amp; video/shorts","film &amp; video",N1840="games/video games","games",N1840="games/tabletop games","games",N1840="games/mobile games","games",N1840="journalism/audio","journalism",N1840="photography/people","photography",N1840="photography/photobooks","photography",N1840="photography/places","photography",N1840="photography/nature","photography",N1840="music/electronic music","music",N1840="music/rock","music",N1840="music/indie rock","music",N1840="music/faith","music",N1840="publishing/children's books","publishing",N1840="publishing/art books","publishing",N1840="publishing/fiction","publishing",N1840="publishing/translations","publishing",N1840="music/pop","music",N1840="music/classical music","music",N1840="publishing/nonfiction","publishing",N1840="publishing/radio &amp; podcasts","publishing",N1840="music/world music","music",N1840="music/metal","music",N1840="music/jazz","music","TRUE","FALSE")</f>
        <v>music</v>
      </c>
      <c r="R1840" t="str" cm="1">
        <f t="array" ref="R1840">_xlfn.IFS(N1840="food/small batch","small batch",N1840="food/restaurants","retaurants",N1840="food/food trucks","food trucks",N1840="theater/spaces","spaces",N1840="theater/musical","musical",N1840="theater/plays","plays",N1840="technology/web","web",N1840="technology/space exploration","space exploration",N1840="technology/makerspaces","makerspaces",N1840="technology/hardware","hardware",N1840="technology/gadgets","gadgets",N1840="technology/wearables","wearables",N1840="film &amp; video/television","television",N1840="film &amp; video/animation","animation",N1840="film &amp; video/science fiction","science fiction",N1840="film &amp; video/documentary","documentary",N1840="film &amp; video/drama","drama",N1840="film &amp; video/shorts","shorts",N1840="games/video games","video games",N1840="games/tabletop games","tabletop games",N1840="games/mobile games","mobile games",N1840="journalism/audio","audio",N1840="photography/people","people",N1840="photography/photobooks","photobooks",N1840="photography/places","places",N1840="photography/nature","nature",N1840="music/electronic music","electronic music",N1840="music/rock","rock",N1840="music/indie rock","indie rock",N1840="music/faith","faith",N1840="publishing/children's books","children's books",N1840="publishing/art books","art books",N1840="publishing/fiction","fiction",N1840="publishing/translations","translations",N1840="music/pop","pop",N1840="music/classical music","classical music",N1840="publishing/nonfiction","nonfiction",N1840="publishing/radio &amp; podcasts","radio &amp; podcasts",N1840="music/world music","world music",N1840="music/metal","metal",N1840="music/jazz","jazz","TRUE","FALSE")</f>
        <v>rock</v>
      </c>
      <c r="S1840" s="5">
        <f t="shared" si="114"/>
        <v>40788.786539351851</v>
      </c>
      <c r="T1840" s="5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12"/>
        <v>205.29999999999998</v>
      </c>
      <c r="P1841" s="24">
        <f t="shared" si="113"/>
        <v>45.62222222222222</v>
      </c>
      <c r="Q1841" t="str" cm="1">
        <f t="array" ref="Q1841">_xlfn.IFS(N1841="food/small batch","food",N1841="food/restaurants","food",N1841="food/food trucks","food",N1841="theater/spaces","theater",N1841="theater/musical","theater",N1841="theater/plays","theater",N1841="technology/web","technology",N1841="technology/space exploration","technology",N1841="technology/makerspaces","technology",N1841="technology/hardware","technology",N1841="technology/gadgets","technology",N1841="technology/wearables","technology",N1841="film &amp; video/television","film &amp; video",N1841="film &amp; video/animation","film &amp; video",N1841="film &amp; video/science fiction","film &amp; video",N1841="film &amp; video/documentary","film &amp; video",N1841="film &amp; video/drama","film &amp; video",N1841="film &amp; video/shorts","film &amp; video",N1841="games/video games","games",N1841="games/tabletop games","games",N1841="games/mobile games","games",N1841="journalism/audio","journalism",N1841="photography/people","photography",N1841="photography/photobooks","photography",N1841="photography/places","photography",N1841="photography/nature","photography",N1841="music/electronic music","music",N1841="music/rock","music",N1841="music/indie rock","music",N1841="music/faith","music",N1841="publishing/children's books","publishing",N1841="publishing/art books","publishing",N1841="publishing/fiction","publishing",N1841="publishing/translations","publishing",N1841="music/pop","music",N1841="music/classical music","music",N1841="publishing/nonfiction","publishing",N1841="publishing/radio &amp; podcasts","publishing",N1841="music/world music","music",N1841="music/metal","music",N1841="music/jazz","music","TRUE","FALSE")</f>
        <v>music</v>
      </c>
      <c r="R1841" t="str" cm="1">
        <f t="array" ref="R1841">_xlfn.IFS(N1841="food/small batch","small batch",N1841="food/restaurants","retaurants",N1841="food/food trucks","food trucks",N1841="theater/spaces","spaces",N1841="theater/musical","musical",N1841="theater/plays","plays",N1841="technology/web","web",N1841="technology/space exploration","space exploration",N1841="technology/makerspaces","makerspaces",N1841="technology/hardware","hardware",N1841="technology/gadgets","gadgets",N1841="technology/wearables","wearables",N1841="film &amp; video/television","television",N1841="film &amp; video/animation","animation",N1841="film &amp; video/science fiction","science fiction",N1841="film &amp; video/documentary","documentary",N1841="film &amp; video/drama","drama",N1841="film &amp; video/shorts","shorts",N1841="games/video games","video games",N1841="games/tabletop games","tabletop games",N1841="games/mobile games","mobile games",N1841="journalism/audio","audio",N1841="photography/people","people",N1841="photography/photobooks","photobooks",N1841="photography/places","places",N1841="photography/nature","nature",N1841="music/electronic music","electronic music",N1841="music/rock","rock",N1841="music/indie rock","indie rock",N1841="music/faith","faith",N1841="publishing/children's books","children's books",N1841="publishing/art books","art books",N1841="publishing/fiction","fiction",N1841="publishing/translations","translations",N1841="music/pop","pop",N1841="music/classical music","classical music",N1841="publishing/nonfiction","nonfiction",N1841="publishing/radio &amp; podcasts","radio &amp; podcasts",N1841="music/world music","world music",N1841="music/metal","metal",N1841="music/jazz","jazz","TRUE","FALSE")</f>
        <v>rock</v>
      </c>
      <c r="S1841" s="5">
        <f t="shared" si="114"/>
        <v>42614.722013888888</v>
      </c>
      <c r="T1841" s="5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12"/>
        <v>108.88888888888889</v>
      </c>
      <c r="P1842" s="24">
        <f t="shared" si="113"/>
        <v>75.384615384615387</v>
      </c>
      <c r="Q1842" t="str" cm="1">
        <f t="array" ref="Q1842">_xlfn.IFS(N1842="food/small batch","food",N1842="food/restaurants","food",N1842="food/food trucks","food",N1842="theater/spaces","theater",N1842="theater/musical","theater",N1842="theater/plays","theater",N1842="technology/web","technology",N1842="technology/space exploration","technology",N1842="technology/makerspaces","technology",N1842="technology/hardware","technology",N1842="technology/gadgets","technology",N1842="technology/wearables","technology",N1842="film &amp; video/television","film &amp; video",N1842="film &amp; video/animation","film &amp; video",N1842="film &amp; video/science fiction","film &amp; video",N1842="film &amp; video/documentary","film &amp; video",N1842="film &amp; video/drama","film &amp; video",N1842="film &amp; video/shorts","film &amp; video",N1842="games/video games","games",N1842="games/tabletop games","games",N1842="games/mobile games","games",N1842="journalism/audio","journalism",N1842="photography/people","photography",N1842="photography/photobooks","photography",N1842="photography/places","photography",N1842="photography/nature","photography",N1842="music/electronic music","music",N1842="music/rock","music",N1842="music/indie rock","music",N1842="music/faith","music",N1842="publishing/children's books","publishing",N1842="publishing/art books","publishing",N1842="publishing/fiction","publishing",N1842="publishing/translations","publishing",N1842="music/pop","music",N1842="music/classical music","music",N1842="publishing/nonfiction","publishing",N1842="publishing/radio &amp; podcasts","publishing",N1842="music/world music","music",N1842="music/metal","music",N1842="music/jazz","music","TRUE","FALSE")</f>
        <v>music</v>
      </c>
      <c r="R1842" t="str" cm="1">
        <f t="array" ref="R1842">_xlfn.IFS(N1842="food/small batch","small batch",N1842="food/restaurants","retaurants",N1842="food/food trucks","food trucks",N1842="theater/spaces","spaces",N1842="theater/musical","musical",N1842="theater/plays","plays",N1842="technology/web","web",N1842="technology/space exploration","space exploration",N1842="technology/makerspaces","makerspaces",N1842="technology/hardware","hardware",N1842="technology/gadgets","gadgets",N1842="technology/wearables","wearables",N1842="film &amp; video/television","television",N1842="film &amp; video/animation","animation",N1842="film &amp; video/science fiction","science fiction",N1842="film &amp; video/documentary","documentary",N1842="film &amp; video/drama","drama",N1842="film &amp; video/shorts","shorts",N1842="games/video games","video games",N1842="games/tabletop games","tabletop games",N1842="games/mobile games","mobile games",N1842="journalism/audio","audio",N1842="photography/people","people",N1842="photography/photobooks","photobooks",N1842="photography/places","places",N1842="photography/nature","nature",N1842="music/electronic music","electronic music",N1842="music/rock","rock",N1842="music/indie rock","indie rock",N1842="music/faith","faith",N1842="publishing/children's books","children's books",N1842="publishing/art books","art books",N1842="publishing/fiction","fiction",N1842="publishing/translations","translations",N1842="music/pop","pop",N1842="music/classical music","classical music",N1842="publishing/nonfiction","nonfiction",N1842="publishing/radio &amp; podcasts","radio &amp; podcasts",N1842="music/world music","world music",N1842="music/metal","metal",N1842="music/jazz","jazz","TRUE","FALSE")</f>
        <v>rock</v>
      </c>
      <c r="S1842" s="5">
        <f t="shared" si="114"/>
        <v>41382.096180555556</v>
      </c>
      <c r="T1842" s="5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12"/>
        <v>101.75</v>
      </c>
      <c r="P1843" s="24">
        <f t="shared" si="113"/>
        <v>50.875</v>
      </c>
      <c r="Q1843" t="str" cm="1">
        <f t="array" ref="Q1843">_xlfn.IFS(N1843="food/small batch","food",N1843="food/restaurants","food",N1843="food/food trucks","food",N1843="theater/spaces","theater",N1843="theater/musical","theater",N1843="theater/plays","theater",N1843="technology/web","technology",N1843="technology/space exploration","technology",N1843="technology/makerspaces","technology",N1843="technology/hardware","technology",N1843="technology/gadgets","technology",N1843="technology/wearables","technology",N1843="film &amp; video/television","film &amp; video",N1843="film &amp; video/animation","film &amp; video",N1843="film &amp; video/science fiction","film &amp; video",N1843="film &amp; video/documentary","film &amp; video",N1843="film &amp; video/drama","film &amp; video",N1843="film &amp; video/shorts","film &amp; video",N1843="games/video games","games",N1843="games/tabletop games","games",N1843="games/mobile games","games",N1843="journalism/audio","journalism",N1843="photography/people","photography",N1843="photography/photobooks","photography",N1843="photography/places","photography",N1843="photography/nature","photography",N1843="music/electronic music","music",N1843="music/rock","music",N1843="music/indie rock","music",N1843="music/faith","music",N1843="publishing/children's books","publishing",N1843="publishing/art books","publishing",N1843="publishing/fiction","publishing",N1843="publishing/translations","publishing",N1843="music/pop","music",N1843="music/classical music","music",N1843="publishing/nonfiction","publishing",N1843="publishing/radio &amp; podcasts","publishing",N1843="music/world music","music",N1843="music/metal","music",N1843="music/jazz","music","TRUE","FALSE")</f>
        <v>music</v>
      </c>
      <c r="R1843" t="str" cm="1">
        <f t="array" ref="R1843">_xlfn.IFS(N1843="food/small batch","small batch",N1843="food/restaurants","retaurants",N1843="food/food trucks","food trucks",N1843="theater/spaces","spaces",N1843="theater/musical","musical",N1843="theater/plays","plays",N1843="technology/web","web",N1843="technology/space exploration","space exploration",N1843="technology/makerspaces","makerspaces",N1843="technology/hardware","hardware",N1843="technology/gadgets","gadgets",N1843="technology/wearables","wearables",N1843="film &amp; video/television","television",N1843="film &amp; video/animation","animation",N1843="film &amp; video/science fiction","science fiction",N1843="film &amp; video/documentary","documentary",N1843="film &amp; video/drama","drama",N1843="film &amp; video/shorts","shorts",N1843="games/video games","video games",N1843="games/tabletop games","tabletop games",N1843="games/mobile games","mobile games",N1843="journalism/audio","audio",N1843="photography/people","people",N1843="photography/photobooks","photobooks",N1843="photography/places","places",N1843="photography/nature","nature",N1843="music/electronic music","electronic music",N1843="music/rock","rock",N1843="music/indie rock","indie rock",N1843="music/faith","faith",N1843="publishing/children's books","children's books",N1843="publishing/art books","art books",N1843="publishing/fiction","fiction",N1843="publishing/translations","translations",N1843="music/pop","pop",N1843="music/classical music","classical music",N1843="publishing/nonfiction","nonfiction",N1843="publishing/radio &amp; podcasts","radio &amp; podcasts",N1843="music/world music","world music",N1843="music/metal","metal",N1843="music/jazz","jazz","TRUE","FALSE")</f>
        <v>rock</v>
      </c>
      <c r="S1843" s="5">
        <f t="shared" si="114"/>
        <v>41745.84542824074</v>
      </c>
      <c r="T1843" s="5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12"/>
        <v>125.25</v>
      </c>
      <c r="P1844" s="24">
        <f t="shared" si="113"/>
        <v>119.28571428571429</v>
      </c>
      <c r="Q1844" t="str" cm="1">
        <f t="array" ref="Q1844">_xlfn.IFS(N1844="food/small batch","food",N1844="food/restaurants","food",N1844="food/food trucks","food",N1844="theater/spaces","theater",N1844="theater/musical","theater",N1844="theater/plays","theater",N1844="technology/web","technology",N1844="technology/space exploration","technology",N1844="technology/makerspaces","technology",N1844="technology/hardware","technology",N1844="technology/gadgets","technology",N1844="technology/wearables","technology",N1844="film &amp; video/television","film &amp; video",N1844="film &amp; video/animation","film &amp; video",N1844="film &amp; video/science fiction","film &amp; video",N1844="film &amp; video/documentary","film &amp; video",N1844="film &amp; video/drama","film &amp; video",N1844="film &amp; video/shorts","film &amp; video",N1844="games/video games","games",N1844="games/tabletop games","games",N1844="games/mobile games","games",N1844="journalism/audio","journalism",N1844="photography/people","photography",N1844="photography/photobooks","photography",N1844="photography/places","photography",N1844="photography/nature","photography",N1844="music/electronic music","music",N1844="music/rock","music",N1844="music/indie rock","music",N1844="music/faith","music",N1844="publishing/children's books","publishing",N1844="publishing/art books","publishing",N1844="publishing/fiction","publishing",N1844="publishing/translations","publishing",N1844="music/pop","music",N1844="music/classical music","music",N1844="publishing/nonfiction","publishing",N1844="publishing/radio &amp; podcasts","publishing",N1844="music/world music","music",N1844="music/metal","music",N1844="music/jazz","music","TRUE","FALSE")</f>
        <v>music</v>
      </c>
      <c r="R1844" t="str" cm="1">
        <f t="array" ref="R1844">_xlfn.IFS(N1844="food/small batch","small batch",N1844="food/restaurants","retaurants",N1844="food/food trucks","food trucks",N1844="theater/spaces","spaces",N1844="theater/musical","musical",N1844="theater/plays","plays",N1844="technology/web","web",N1844="technology/space exploration","space exploration",N1844="technology/makerspaces","makerspaces",N1844="technology/hardware","hardware",N1844="technology/gadgets","gadgets",N1844="technology/wearables","wearables",N1844="film &amp; video/television","television",N1844="film &amp; video/animation","animation",N1844="film &amp; video/science fiction","science fiction",N1844="film &amp; video/documentary","documentary",N1844="film &amp; video/drama","drama",N1844="film &amp; video/shorts","shorts",N1844="games/video games","video games",N1844="games/tabletop games","tabletop games",N1844="games/mobile games","mobile games",N1844="journalism/audio","audio",N1844="photography/people","people",N1844="photography/photobooks","photobooks",N1844="photography/places","places",N1844="photography/nature","nature",N1844="music/electronic music","electronic music",N1844="music/rock","rock",N1844="music/indie rock","indie rock",N1844="music/faith","faith",N1844="publishing/children's books","children's books",N1844="publishing/art books","art books",N1844="publishing/fiction","fiction",N1844="publishing/translations","translations",N1844="music/pop","pop",N1844="music/classical music","classical music",N1844="publishing/nonfiction","nonfiction",N1844="publishing/radio &amp; podcasts","radio &amp; podcasts",N1844="music/world music","world music",N1844="music/metal","metal",N1844="music/jazz","jazz","TRUE","FALSE")</f>
        <v>rock</v>
      </c>
      <c r="S1844" s="5">
        <f t="shared" si="114"/>
        <v>42031.631724537037</v>
      </c>
      <c r="T1844" s="5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12"/>
        <v>124.0061</v>
      </c>
      <c r="P1845" s="24">
        <f t="shared" si="113"/>
        <v>92.541865671641801</v>
      </c>
      <c r="Q1845" t="str" cm="1">
        <f t="array" ref="Q1845">_xlfn.IFS(N1845="food/small batch","food",N1845="food/restaurants","food",N1845="food/food trucks","food",N1845="theater/spaces","theater",N1845="theater/musical","theater",N1845="theater/plays","theater",N1845="technology/web","technology",N1845="technology/space exploration","technology",N1845="technology/makerspaces","technology",N1845="technology/hardware","technology",N1845="technology/gadgets","technology",N1845="technology/wearables","technology",N1845="film &amp; video/television","film &amp; video",N1845="film &amp; video/animation","film &amp; video",N1845="film &amp; video/science fiction","film &amp; video",N1845="film &amp; video/documentary","film &amp; video",N1845="film &amp; video/drama","film &amp; video",N1845="film &amp; video/shorts","film &amp; video",N1845="games/video games","games",N1845="games/tabletop games","games",N1845="games/mobile games","games",N1845="journalism/audio","journalism",N1845="photography/people","photography",N1845="photography/photobooks","photography",N1845="photography/places","photography",N1845="photography/nature","photography",N1845="music/electronic music","music",N1845="music/rock","music",N1845="music/indie rock","music",N1845="music/faith","music",N1845="publishing/children's books","publishing",N1845="publishing/art books","publishing",N1845="publishing/fiction","publishing",N1845="publishing/translations","publishing",N1845="music/pop","music",N1845="music/classical music","music",N1845="publishing/nonfiction","publishing",N1845="publishing/radio &amp; podcasts","publishing",N1845="music/world music","music",N1845="music/metal","music",N1845="music/jazz","music","TRUE","FALSE")</f>
        <v>music</v>
      </c>
      <c r="R1845" t="str" cm="1">
        <f t="array" ref="R1845">_xlfn.IFS(N1845="food/small batch","small batch",N1845="food/restaurants","retaurants",N1845="food/food trucks","food trucks",N1845="theater/spaces","spaces",N1845="theater/musical","musical",N1845="theater/plays","plays",N1845="technology/web","web",N1845="technology/space exploration","space exploration",N1845="technology/makerspaces","makerspaces",N1845="technology/hardware","hardware",N1845="technology/gadgets","gadgets",N1845="technology/wearables","wearables",N1845="film &amp; video/television","television",N1845="film &amp; video/animation","animation",N1845="film &amp; video/science fiction","science fiction",N1845="film &amp; video/documentary","documentary",N1845="film &amp; video/drama","drama",N1845="film &amp; video/shorts","shorts",N1845="games/video games","video games",N1845="games/tabletop games","tabletop games",N1845="games/mobile games","mobile games",N1845="journalism/audio","audio",N1845="photography/people","people",N1845="photography/photobooks","photobooks",N1845="photography/places","places",N1845="photography/nature","nature",N1845="music/electronic music","electronic music",N1845="music/rock","rock",N1845="music/indie rock","indie rock",N1845="music/faith","faith",N1845="publishing/children's books","children's books",N1845="publishing/art books","art books",N1845="publishing/fiction","fiction",N1845="publishing/translations","translations",N1845="music/pop","pop",N1845="music/classical music","classical music",N1845="publishing/nonfiction","nonfiction",N1845="publishing/radio &amp; podcasts","radio &amp; podcasts",N1845="music/world music","world music",N1845="music/metal","metal",N1845="music/jazz","jazz","TRUE","FALSE")</f>
        <v>rock</v>
      </c>
      <c r="S1845" s="5">
        <f t="shared" si="114"/>
        <v>40564.994837962964</v>
      </c>
      <c r="T1845" s="5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12"/>
        <v>101.4</v>
      </c>
      <c r="P1846" s="24">
        <f t="shared" si="113"/>
        <v>76.05</v>
      </c>
      <c r="Q1846" t="str" cm="1">
        <f t="array" ref="Q1846">_xlfn.IFS(N1846="food/small batch","food",N1846="food/restaurants","food",N1846="food/food trucks","food",N1846="theater/spaces","theater",N1846="theater/musical","theater",N1846="theater/plays","theater",N1846="technology/web","technology",N1846="technology/space exploration","technology",N1846="technology/makerspaces","technology",N1846="technology/hardware","technology",N1846="technology/gadgets","technology",N1846="technology/wearables","technology",N1846="film &amp; video/television","film &amp; video",N1846="film &amp; video/animation","film &amp; video",N1846="film &amp; video/science fiction","film &amp; video",N1846="film &amp; video/documentary","film &amp; video",N1846="film &amp; video/drama","film &amp; video",N1846="film &amp; video/shorts","film &amp; video",N1846="games/video games","games",N1846="games/tabletop games","games",N1846="games/mobile games","games",N1846="journalism/audio","journalism",N1846="photography/people","photography",N1846="photography/photobooks","photography",N1846="photography/places","photography",N1846="photography/nature","photography",N1846="music/electronic music","music",N1846="music/rock","music",N1846="music/indie rock","music",N1846="music/faith","music",N1846="publishing/children's books","publishing",N1846="publishing/art books","publishing",N1846="publishing/fiction","publishing",N1846="publishing/translations","publishing",N1846="music/pop","music",N1846="music/classical music","music",N1846="publishing/nonfiction","publishing",N1846="publishing/radio &amp; podcasts","publishing",N1846="music/world music","music",N1846="music/metal","music",N1846="music/jazz","music","TRUE","FALSE")</f>
        <v>music</v>
      </c>
      <c r="R1846" t="str" cm="1">
        <f t="array" ref="R1846">_xlfn.IFS(N1846="food/small batch","small batch",N1846="food/restaurants","retaurants",N1846="food/food trucks","food trucks",N1846="theater/spaces","spaces",N1846="theater/musical","musical",N1846="theater/plays","plays",N1846="technology/web","web",N1846="technology/space exploration","space exploration",N1846="technology/makerspaces","makerspaces",N1846="technology/hardware","hardware",N1846="technology/gadgets","gadgets",N1846="technology/wearables","wearables",N1846="film &amp; video/television","television",N1846="film &amp; video/animation","animation",N1846="film &amp; video/science fiction","science fiction",N1846="film &amp; video/documentary","documentary",N1846="film &amp; video/drama","drama",N1846="film &amp; video/shorts","shorts",N1846="games/video games","video games",N1846="games/tabletop games","tabletop games",N1846="games/mobile games","mobile games",N1846="journalism/audio","audio",N1846="photography/people","people",N1846="photography/photobooks","photobooks",N1846="photography/places","places",N1846="photography/nature","nature",N1846="music/electronic music","electronic music",N1846="music/rock","rock",N1846="music/indie rock","indie rock",N1846="music/faith","faith",N1846="publishing/children's books","children's books",N1846="publishing/art books","art books",N1846="publishing/fiction","fiction",N1846="publishing/translations","translations",N1846="music/pop","pop",N1846="music/classical music","classical music",N1846="publishing/nonfiction","nonfiction",N1846="publishing/radio &amp; podcasts","radio &amp; podcasts",N1846="music/world music","world music",N1846="music/metal","metal",N1846="music/jazz","jazz","TRUE","FALSE")</f>
        <v>rock</v>
      </c>
      <c r="S1846" s="5">
        <f t="shared" si="114"/>
        <v>40666.973541666666</v>
      </c>
      <c r="T1846" s="5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12"/>
        <v>100</v>
      </c>
      <c r="P1847" s="24">
        <f t="shared" si="113"/>
        <v>52.631578947368418</v>
      </c>
      <c r="Q1847" t="str" cm="1">
        <f t="array" ref="Q1847">_xlfn.IFS(N1847="food/small batch","food",N1847="food/restaurants","food",N1847="food/food trucks","food",N1847="theater/spaces","theater",N1847="theater/musical","theater",N1847="theater/plays","theater",N1847="technology/web","technology",N1847="technology/space exploration","technology",N1847="technology/makerspaces","technology",N1847="technology/hardware","technology",N1847="technology/gadgets","technology",N1847="technology/wearables","technology",N1847="film &amp; video/television","film &amp; video",N1847="film &amp; video/animation","film &amp; video",N1847="film &amp; video/science fiction","film &amp; video",N1847="film &amp; video/documentary","film &amp; video",N1847="film &amp; video/drama","film &amp; video",N1847="film &amp; video/shorts","film &amp; video",N1847="games/video games","games",N1847="games/tabletop games","games",N1847="games/mobile games","games",N1847="journalism/audio","journalism",N1847="photography/people","photography",N1847="photography/photobooks","photography",N1847="photography/places","photography",N1847="photography/nature","photography",N1847="music/electronic music","music",N1847="music/rock","music",N1847="music/indie rock","music",N1847="music/faith","music",N1847="publishing/children's books","publishing",N1847="publishing/art books","publishing",N1847="publishing/fiction","publishing",N1847="publishing/translations","publishing",N1847="music/pop","music",N1847="music/classical music","music",N1847="publishing/nonfiction","publishing",N1847="publishing/radio &amp; podcasts","publishing",N1847="music/world music","music",N1847="music/metal","music",N1847="music/jazz","music","TRUE","FALSE")</f>
        <v>music</v>
      </c>
      <c r="R1847" t="str" cm="1">
        <f t="array" ref="R1847">_xlfn.IFS(N1847="food/small batch","small batch",N1847="food/restaurants","retaurants",N1847="food/food trucks","food trucks",N1847="theater/spaces","spaces",N1847="theater/musical","musical",N1847="theater/plays","plays",N1847="technology/web","web",N1847="technology/space exploration","space exploration",N1847="technology/makerspaces","makerspaces",N1847="technology/hardware","hardware",N1847="technology/gadgets","gadgets",N1847="technology/wearables","wearables",N1847="film &amp; video/television","television",N1847="film &amp; video/animation","animation",N1847="film &amp; video/science fiction","science fiction",N1847="film &amp; video/documentary","documentary",N1847="film &amp; video/drama","drama",N1847="film &amp; video/shorts","shorts",N1847="games/video games","video games",N1847="games/tabletop games","tabletop games",N1847="games/mobile games","mobile games",N1847="journalism/audio","audio",N1847="photography/people","people",N1847="photography/photobooks","photobooks",N1847="photography/places","places",N1847="photography/nature","nature",N1847="music/electronic music","electronic music",N1847="music/rock","rock",N1847="music/indie rock","indie rock",N1847="music/faith","faith",N1847="publishing/children's books","children's books",N1847="publishing/art books","art books",N1847="publishing/fiction","fiction",N1847="publishing/translations","translations",N1847="music/pop","pop",N1847="music/classical music","classical music",N1847="publishing/nonfiction","nonfiction",N1847="publishing/radio &amp; podcasts","radio &amp; podcasts",N1847="music/world music","world music",N1847="music/metal","metal",N1847="music/jazz","jazz","TRUE","FALSE")</f>
        <v>rock</v>
      </c>
      <c r="S1847" s="5">
        <f t="shared" si="114"/>
        <v>42523.333310185189</v>
      </c>
      <c r="T1847" s="5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12"/>
        <v>137.92666666666668</v>
      </c>
      <c r="P1848" s="24">
        <f t="shared" si="113"/>
        <v>98.990430622009569</v>
      </c>
      <c r="Q1848" t="str" cm="1">
        <f t="array" ref="Q1848">_xlfn.IFS(N1848="food/small batch","food",N1848="food/restaurants","food",N1848="food/food trucks","food",N1848="theater/spaces","theater",N1848="theater/musical","theater",N1848="theater/plays","theater",N1848="technology/web","technology",N1848="technology/space exploration","technology",N1848="technology/makerspaces","technology",N1848="technology/hardware","technology",N1848="technology/gadgets","technology",N1848="technology/wearables","technology",N1848="film &amp; video/television","film &amp; video",N1848="film &amp; video/animation","film &amp; video",N1848="film &amp; video/science fiction","film &amp; video",N1848="film &amp; video/documentary","film &amp; video",N1848="film &amp; video/drama","film &amp; video",N1848="film &amp; video/shorts","film &amp; video",N1848="games/video games","games",N1848="games/tabletop games","games",N1848="games/mobile games","games",N1848="journalism/audio","journalism",N1848="photography/people","photography",N1848="photography/photobooks","photography",N1848="photography/places","photography",N1848="photography/nature","photography",N1848="music/electronic music","music",N1848="music/rock","music",N1848="music/indie rock","music",N1848="music/faith","music",N1848="publishing/children's books","publishing",N1848="publishing/art books","publishing",N1848="publishing/fiction","publishing",N1848="publishing/translations","publishing",N1848="music/pop","music",N1848="music/classical music","music",N1848="publishing/nonfiction","publishing",N1848="publishing/radio &amp; podcasts","publishing",N1848="music/world music","music",N1848="music/metal","music",N1848="music/jazz","music","TRUE","FALSE")</f>
        <v>music</v>
      </c>
      <c r="R1848" t="str" cm="1">
        <f t="array" ref="R1848">_xlfn.IFS(N1848="food/small batch","small batch",N1848="food/restaurants","retaurants",N1848="food/food trucks","food trucks",N1848="theater/spaces","spaces",N1848="theater/musical","musical",N1848="theater/plays","plays",N1848="technology/web","web",N1848="technology/space exploration","space exploration",N1848="technology/makerspaces","makerspaces",N1848="technology/hardware","hardware",N1848="technology/gadgets","gadgets",N1848="technology/wearables","wearables",N1848="film &amp; video/television","television",N1848="film &amp; video/animation","animation",N1848="film &amp; video/science fiction","science fiction",N1848="film &amp; video/documentary","documentary",N1848="film &amp; video/drama","drama",N1848="film &amp; video/shorts","shorts",N1848="games/video games","video games",N1848="games/tabletop games","tabletop games",N1848="games/mobile games","mobile games",N1848="journalism/audio","audio",N1848="photography/people","people",N1848="photography/photobooks","photobooks",N1848="photography/places","places",N1848="photography/nature","nature",N1848="music/electronic music","electronic music",N1848="music/rock","rock",N1848="music/indie rock","indie rock",N1848="music/faith","faith",N1848="publishing/children's books","children's books",N1848="publishing/art books","art books",N1848="publishing/fiction","fiction",N1848="publishing/translations","translations",N1848="music/pop","pop",N1848="music/classical music","classical music",N1848="publishing/nonfiction","nonfiction",N1848="publishing/radio &amp; podcasts","radio &amp; podcasts",N1848="music/world music","world music",N1848="music/metal","metal",N1848="music/jazz","jazz","TRUE","FALSE")</f>
        <v>rock</v>
      </c>
      <c r="S1848" s="5">
        <f t="shared" si="114"/>
        <v>41228.650196759263</v>
      </c>
      <c r="T1848" s="5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12"/>
        <v>120.88000000000001</v>
      </c>
      <c r="P1849" s="24">
        <f t="shared" si="113"/>
        <v>79.526315789473685</v>
      </c>
      <c r="Q1849" t="str" cm="1">
        <f t="array" ref="Q1849">_xlfn.IFS(N1849="food/small batch","food",N1849="food/restaurants","food",N1849="food/food trucks","food",N1849="theater/spaces","theater",N1849="theater/musical","theater",N1849="theater/plays","theater",N1849="technology/web","technology",N1849="technology/space exploration","technology",N1849="technology/makerspaces","technology",N1849="technology/hardware","technology",N1849="technology/gadgets","technology",N1849="technology/wearables","technology",N1849="film &amp; video/television","film &amp; video",N1849="film &amp; video/animation","film &amp; video",N1849="film &amp; video/science fiction","film &amp; video",N1849="film &amp; video/documentary","film &amp; video",N1849="film &amp; video/drama","film &amp; video",N1849="film &amp; video/shorts","film &amp; video",N1849="games/video games","games",N1849="games/tabletop games","games",N1849="games/mobile games","games",N1849="journalism/audio","journalism",N1849="photography/people","photography",N1849="photography/photobooks","photography",N1849="photography/places","photography",N1849="photography/nature","photography",N1849="music/electronic music","music",N1849="music/rock","music",N1849="music/indie rock","music",N1849="music/faith","music",N1849="publishing/children's books","publishing",N1849="publishing/art books","publishing",N1849="publishing/fiction","publishing",N1849="publishing/translations","publishing",N1849="music/pop","music",N1849="music/classical music","music",N1849="publishing/nonfiction","publishing",N1849="publishing/radio &amp; podcasts","publishing",N1849="music/world music","music",N1849="music/metal","music",N1849="music/jazz","music","TRUE","FALSE")</f>
        <v>music</v>
      </c>
      <c r="R1849" t="str" cm="1">
        <f t="array" ref="R1849">_xlfn.IFS(N1849="food/small batch","small batch",N1849="food/restaurants","retaurants",N1849="food/food trucks","food trucks",N1849="theater/spaces","spaces",N1849="theater/musical","musical",N1849="theater/plays","plays",N1849="technology/web","web",N1849="technology/space exploration","space exploration",N1849="technology/makerspaces","makerspaces",N1849="technology/hardware","hardware",N1849="technology/gadgets","gadgets",N1849="technology/wearables","wearables",N1849="film &amp; video/television","television",N1849="film &amp; video/animation","animation",N1849="film &amp; video/science fiction","science fiction",N1849="film &amp; video/documentary","documentary",N1849="film &amp; video/drama","drama",N1849="film &amp; video/shorts","shorts",N1849="games/video games","video games",N1849="games/tabletop games","tabletop games",N1849="games/mobile games","mobile games",N1849="journalism/audio","audio",N1849="photography/people","people",N1849="photography/photobooks","photobooks",N1849="photography/places","places",N1849="photography/nature","nature",N1849="music/electronic music","electronic music",N1849="music/rock","rock",N1849="music/indie rock","indie rock",N1849="music/faith","faith",N1849="publishing/children's books","children's books",N1849="publishing/art books","art books",N1849="publishing/fiction","fiction",N1849="publishing/translations","translations",N1849="music/pop","pop",N1849="music/classical music","classical music",N1849="publishing/nonfiction","nonfiction",N1849="publishing/radio &amp; podcasts","radio &amp; podcasts",N1849="music/world music","world music",N1849="music/metal","metal",N1849="music/jazz","jazz","TRUE","FALSE")</f>
        <v>rock</v>
      </c>
      <c r="S1849" s="5">
        <f t="shared" si="114"/>
        <v>42094.236481481479</v>
      </c>
      <c r="T1849" s="5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12"/>
        <v>107.36666666666667</v>
      </c>
      <c r="P1850" s="24">
        <f t="shared" si="113"/>
        <v>134.20833333333334</v>
      </c>
      <c r="Q1850" t="str" cm="1">
        <f t="array" ref="Q1850">_xlfn.IFS(N1850="food/small batch","food",N1850="food/restaurants","food",N1850="food/food trucks","food",N1850="theater/spaces","theater",N1850="theater/musical","theater",N1850="theater/plays","theater",N1850="technology/web","technology",N1850="technology/space exploration","technology",N1850="technology/makerspaces","technology",N1850="technology/hardware","technology",N1850="technology/gadgets","technology",N1850="technology/wearables","technology",N1850="film &amp; video/television","film &amp; video",N1850="film &amp; video/animation","film &amp; video",N1850="film &amp; video/science fiction","film &amp; video",N1850="film &amp; video/documentary","film &amp; video",N1850="film &amp; video/drama","film &amp; video",N1850="film &amp; video/shorts","film &amp; video",N1850="games/video games","games",N1850="games/tabletop games","games",N1850="games/mobile games","games",N1850="journalism/audio","journalism",N1850="photography/people","photography",N1850="photography/photobooks","photography",N1850="photography/places","photography",N1850="photography/nature","photography",N1850="music/electronic music","music",N1850="music/rock","music",N1850="music/indie rock","music",N1850="music/faith","music",N1850="publishing/children's books","publishing",N1850="publishing/art books","publishing",N1850="publishing/fiction","publishing",N1850="publishing/translations","publishing",N1850="music/pop","music",N1850="music/classical music","music",N1850="publishing/nonfiction","publishing",N1850="publishing/radio &amp; podcasts","publishing",N1850="music/world music","music",N1850="music/metal","music",N1850="music/jazz","music","TRUE","FALSE")</f>
        <v>music</v>
      </c>
      <c r="R1850" t="str" cm="1">
        <f t="array" ref="R1850">_xlfn.IFS(N1850="food/small batch","small batch",N1850="food/restaurants","retaurants",N1850="food/food trucks","food trucks",N1850="theater/spaces","spaces",N1850="theater/musical","musical",N1850="theater/plays","plays",N1850="technology/web","web",N1850="technology/space exploration","space exploration",N1850="technology/makerspaces","makerspaces",N1850="technology/hardware","hardware",N1850="technology/gadgets","gadgets",N1850="technology/wearables","wearables",N1850="film &amp; video/television","television",N1850="film &amp; video/animation","animation",N1850="film &amp; video/science fiction","science fiction",N1850="film &amp; video/documentary","documentary",N1850="film &amp; video/drama","drama",N1850="film &amp; video/shorts","shorts",N1850="games/video games","video games",N1850="games/tabletop games","tabletop games",N1850="games/mobile games","mobile games",N1850="journalism/audio","audio",N1850="photography/people","people",N1850="photography/photobooks","photobooks",N1850="photography/places","places",N1850="photography/nature","nature",N1850="music/electronic music","electronic music",N1850="music/rock","rock",N1850="music/indie rock","indie rock",N1850="music/faith","faith",N1850="publishing/children's books","children's books",N1850="publishing/art books","art books",N1850="publishing/fiction","fiction",N1850="publishing/translations","translations",N1850="music/pop","pop",N1850="music/classical music","classical music",N1850="publishing/nonfiction","nonfiction",N1850="publishing/radio &amp; podcasts","radio &amp; podcasts",N1850="music/world music","world music",N1850="music/metal","metal",N1850="music/jazz","jazz","TRUE","FALSE")</f>
        <v>rock</v>
      </c>
      <c r="S1850" s="5">
        <f t="shared" si="114"/>
        <v>40691.788055555553</v>
      </c>
      <c r="T1850" s="5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12"/>
        <v>100.33333333333334</v>
      </c>
      <c r="P1851" s="24">
        <f t="shared" si="113"/>
        <v>37.625</v>
      </c>
      <c r="Q1851" t="str" cm="1">
        <f t="array" ref="Q1851">_xlfn.IFS(N1851="food/small batch","food",N1851="food/restaurants","food",N1851="food/food trucks","food",N1851="theater/spaces","theater",N1851="theater/musical","theater",N1851="theater/plays","theater",N1851="technology/web","technology",N1851="technology/space exploration","technology",N1851="technology/makerspaces","technology",N1851="technology/hardware","technology",N1851="technology/gadgets","technology",N1851="technology/wearables","technology",N1851="film &amp; video/television","film &amp; video",N1851="film &amp; video/animation","film &amp; video",N1851="film &amp; video/science fiction","film &amp; video",N1851="film &amp; video/documentary","film &amp; video",N1851="film &amp; video/drama","film &amp; video",N1851="film &amp; video/shorts","film &amp; video",N1851="games/video games","games",N1851="games/tabletop games","games",N1851="games/mobile games","games",N1851="journalism/audio","journalism",N1851="photography/people","photography",N1851="photography/photobooks","photography",N1851="photography/places","photography",N1851="photography/nature","photography",N1851="music/electronic music","music",N1851="music/rock","music",N1851="music/indie rock","music",N1851="music/faith","music",N1851="publishing/children's books","publishing",N1851="publishing/art books","publishing",N1851="publishing/fiction","publishing",N1851="publishing/translations","publishing",N1851="music/pop","music",N1851="music/classical music","music",N1851="publishing/nonfiction","publishing",N1851="publishing/radio &amp; podcasts","publishing",N1851="music/world music","music",N1851="music/metal","music",N1851="music/jazz","music","TRUE","FALSE")</f>
        <v>music</v>
      </c>
      <c r="R1851" t="str" cm="1">
        <f t="array" ref="R1851">_xlfn.IFS(N1851="food/small batch","small batch",N1851="food/restaurants","retaurants",N1851="food/food trucks","food trucks",N1851="theater/spaces","spaces",N1851="theater/musical","musical",N1851="theater/plays","plays",N1851="technology/web","web",N1851="technology/space exploration","space exploration",N1851="technology/makerspaces","makerspaces",N1851="technology/hardware","hardware",N1851="technology/gadgets","gadgets",N1851="technology/wearables","wearables",N1851="film &amp; video/television","television",N1851="film &amp; video/animation","animation",N1851="film &amp; video/science fiction","science fiction",N1851="film &amp; video/documentary","documentary",N1851="film &amp; video/drama","drama",N1851="film &amp; video/shorts","shorts",N1851="games/video games","video games",N1851="games/tabletop games","tabletop games",N1851="games/mobile games","mobile games",N1851="journalism/audio","audio",N1851="photography/people","people",N1851="photography/photobooks","photobooks",N1851="photography/places","places",N1851="photography/nature","nature",N1851="music/electronic music","electronic music",N1851="music/rock","rock",N1851="music/indie rock","indie rock",N1851="music/faith","faith",N1851="publishing/children's books","children's books",N1851="publishing/art books","art books",N1851="publishing/fiction","fiction",N1851="publishing/translations","translations",N1851="music/pop","pop",N1851="music/classical music","classical music",N1851="publishing/nonfiction","nonfiction",N1851="publishing/radio &amp; podcasts","radio &amp; podcasts",N1851="music/world music","world music",N1851="music/metal","metal",N1851="music/jazz","jazz","TRUE","FALSE")</f>
        <v>rock</v>
      </c>
      <c r="S1851" s="5">
        <f t="shared" si="114"/>
        <v>41169.845590277779</v>
      </c>
      <c r="T1851" s="5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12"/>
        <v>101.52222222222223</v>
      </c>
      <c r="P1852" s="24">
        <f t="shared" si="113"/>
        <v>51.044692737430168</v>
      </c>
      <c r="Q1852" t="str" cm="1">
        <f t="array" ref="Q1852">_xlfn.IFS(N1852="food/small batch","food",N1852="food/restaurants","food",N1852="food/food trucks","food",N1852="theater/spaces","theater",N1852="theater/musical","theater",N1852="theater/plays","theater",N1852="technology/web","technology",N1852="technology/space exploration","technology",N1852="technology/makerspaces","technology",N1852="technology/hardware","technology",N1852="technology/gadgets","technology",N1852="technology/wearables","technology",N1852="film &amp; video/television","film &amp; video",N1852="film &amp; video/animation","film &amp; video",N1852="film &amp; video/science fiction","film &amp; video",N1852="film &amp; video/documentary","film &amp; video",N1852="film &amp; video/drama","film &amp; video",N1852="film &amp; video/shorts","film &amp; video",N1852="games/video games","games",N1852="games/tabletop games","games",N1852="games/mobile games","games",N1852="journalism/audio","journalism",N1852="photography/people","photography",N1852="photography/photobooks","photography",N1852="photography/places","photography",N1852="photography/nature","photography",N1852="music/electronic music","music",N1852="music/rock","music",N1852="music/indie rock","music",N1852="music/faith","music",N1852="publishing/children's books","publishing",N1852="publishing/art books","publishing",N1852="publishing/fiction","publishing",N1852="publishing/translations","publishing",N1852="music/pop","music",N1852="music/classical music","music",N1852="publishing/nonfiction","publishing",N1852="publishing/radio &amp; podcasts","publishing",N1852="music/world music","music",N1852="music/metal","music",N1852="music/jazz","music","TRUE","FALSE")</f>
        <v>music</v>
      </c>
      <c r="R1852" t="str" cm="1">
        <f t="array" ref="R1852">_xlfn.IFS(N1852="food/small batch","small batch",N1852="food/restaurants","retaurants",N1852="food/food trucks","food trucks",N1852="theater/spaces","spaces",N1852="theater/musical","musical",N1852="theater/plays","plays",N1852="technology/web","web",N1852="technology/space exploration","space exploration",N1852="technology/makerspaces","makerspaces",N1852="technology/hardware","hardware",N1852="technology/gadgets","gadgets",N1852="technology/wearables","wearables",N1852="film &amp; video/television","television",N1852="film &amp; video/animation","animation",N1852="film &amp; video/science fiction","science fiction",N1852="film &amp; video/documentary","documentary",N1852="film &amp; video/drama","drama",N1852="film &amp; video/shorts","shorts",N1852="games/video games","video games",N1852="games/tabletop games","tabletop games",N1852="games/mobile games","mobile games",N1852="journalism/audio","audio",N1852="photography/people","people",N1852="photography/photobooks","photobooks",N1852="photography/places","places",N1852="photography/nature","nature",N1852="music/electronic music","electronic music",N1852="music/rock","rock",N1852="music/indie rock","indie rock",N1852="music/faith","faith",N1852="publishing/children's books","children's books",N1852="publishing/art books","art books",N1852="publishing/fiction","fiction",N1852="publishing/translations","translations",N1852="music/pop","pop",N1852="music/classical music","classical music",N1852="publishing/nonfiction","nonfiction",N1852="publishing/radio &amp; podcasts","radio &amp; podcasts",N1852="music/world music","world music",N1852="music/metal","metal",N1852="music/jazz","jazz","TRUE","FALSE")</f>
        <v>rock</v>
      </c>
      <c r="S1852" s="5">
        <f t="shared" si="114"/>
        <v>41800.959490740745</v>
      </c>
      <c r="T1852" s="5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12"/>
        <v>100.07692307692308</v>
      </c>
      <c r="P1853" s="24">
        <f t="shared" si="113"/>
        <v>50.03846153846154</v>
      </c>
      <c r="Q1853" t="str" cm="1">
        <f t="array" ref="Q1853">_xlfn.IFS(N1853="food/small batch","food",N1853="food/restaurants","food",N1853="food/food trucks","food",N1853="theater/spaces","theater",N1853="theater/musical","theater",N1853="theater/plays","theater",N1853="technology/web","technology",N1853="technology/space exploration","technology",N1853="technology/makerspaces","technology",N1853="technology/hardware","technology",N1853="technology/gadgets","technology",N1853="technology/wearables","technology",N1853="film &amp; video/television","film &amp; video",N1853="film &amp; video/animation","film &amp; video",N1853="film &amp; video/science fiction","film &amp; video",N1853="film &amp; video/documentary","film &amp; video",N1853="film &amp; video/drama","film &amp; video",N1853="film &amp; video/shorts","film &amp; video",N1853="games/video games","games",N1853="games/tabletop games","games",N1853="games/mobile games","games",N1853="journalism/audio","journalism",N1853="photography/people","photography",N1853="photography/photobooks","photography",N1853="photography/places","photography",N1853="photography/nature","photography",N1853="music/electronic music","music",N1853="music/rock","music",N1853="music/indie rock","music",N1853="music/faith","music",N1853="publishing/children's books","publishing",N1853="publishing/art books","publishing",N1853="publishing/fiction","publishing",N1853="publishing/translations","publishing",N1853="music/pop","music",N1853="music/classical music","music",N1853="publishing/nonfiction","publishing",N1853="publishing/radio &amp; podcasts","publishing",N1853="music/world music","music",N1853="music/metal","music",N1853="music/jazz","music","TRUE","FALSE")</f>
        <v>music</v>
      </c>
      <c r="R1853" t="str" cm="1">
        <f t="array" ref="R1853">_xlfn.IFS(N1853="food/small batch","small batch",N1853="food/restaurants","retaurants",N1853="food/food trucks","food trucks",N1853="theater/spaces","spaces",N1853="theater/musical","musical",N1853="theater/plays","plays",N1853="technology/web","web",N1853="technology/space exploration","space exploration",N1853="technology/makerspaces","makerspaces",N1853="technology/hardware","hardware",N1853="technology/gadgets","gadgets",N1853="technology/wearables","wearables",N1853="film &amp; video/television","television",N1853="film &amp; video/animation","animation",N1853="film &amp; video/science fiction","science fiction",N1853="film &amp; video/documentary","documentary",N1853="film &amp; video/drama","drama",N1853="film &amp; video/shorts","shorts",N1853="games/video games","video games",N1853="games/tabletop games","tabletop games",N1853="games/mobile games","mobile games",N1853="journalism/audio","audio",N1853="photography/people","people",N1853="photography/photobooks","photobooks",N1853="photography/places","places",N1853="photography/nature","nature",N1853="music/electronic music","electronic music",N1853="music/rock","rock",N1853="music/indie rock","indie rock",N1853="music/faith","faith",N1853="publishing/children's books","children's books",N1853="publishing/art books","art books",N1853="publishing/fiction","fiction",N1853="publishing/translations","translations",N1853="music/pop","pop",N1853="music/classical music","classical music",N1853="publishing/nonfiction","nonfiction",N1853="publishing/radio &amp; podcasts","radio &amp; podcasts",N1853="music/world music","world music",N1853="music/metal","metal",N1853="music/jazz","jazz","TRUE","FALSE")</f>
        <v>rock</v>
      </c>
      <c r="S1853" s="5">
        <f t="shared" si="114"/>
        <v>41827.906689814816</v>
      </c>
      <c r="T1853" s="5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12"/>
        <v>116.96666666666667</v>
      </c>
      <c r="P1854" s="24">
        <f t="shared" si="113"/>
        <v>133.93129770992365</v>
      </c>
      <c r="Q1854" t="str" cm="1">
        <f t="array" ref="Q1854">_xlfn.IFS(N1854="food/small batch","food",N1854="food/restaurants","food",N1854="food/food trucks","food",N1854="theater/spaces","theater",N1854="theater/musical","theater",N1854="theater/plays","theater",N1854="technology/web","technology",N1854="technology/space exploration","technology",N1854="technology/makerspaces","technology",N1854="technology/hardware","technology",N1854="technology/gadgets","technology",N1854="technology/wearables","technology",N1854="film &amp; video/television","film &amp; video",N1854="film &amp; video/animation","film &amp; video",N1854="film &amp; video/science fiction","film &amp; video",N1854="film &amp; video/documentary","film &amp; video",N1854="film &amp; video/drama","film &amp; video",N1854="film &amp; video/shorts","film &amp; video",N1854="games/video games","games",N1854="games/tabletop games","games",N1854="games/mobile games","games",N1854="journalism/audio","journalism",N1854="photography/people","photography",N1854="photography/photobooks","photography",N1854="photography/places","photography",N1854="photography/nature","photography",N1854="music/electronic music","music",N1854="music/rock","music",N1854="music/indie rock","music",N1854="music/faith","music",N1854="publishing/children's books","publishing",N1854="publishing/art books","publishing",N1854="publishing/fiction","publishing",N1854="publishing/translations","publishing",N1854="music/pop","music",N1854="music/classical music","music",N1854="publishing/nonfiction","publishing",N1854="publishing/radio &amp; podcasts","publishing",N1854="music/world music","music",N1854="music/metal","music",N1854="music/jazz","music","TRUE","FALSE")</f>
        <v>music</v>
      </c>
      <c r="R1854" t="str" cm="1">
        <f t="array" ref="R1854">_xlfn.IFS(N1854="food/small batch","small batch",N1854="food/restaurants","retaurants",N1854="food/food trucks","food trucks",N1854="theater/spaces","spaces",N1854="theater/musical","musical",N1854="theater/plays","plays",N1854="technology/web","web",N1854="technology/space exploration","space exploration",N1854="technology/makerspaces","makerspaces",N1854="technology/hardware","hardware",N1854="technology/gadgets","gadgets",N1854="technology/wearables","wearables",N1854="film &amp; video/television","television",N1854="film &amp; video/animation","animation",N1854="film &amp; video/science fiction","science fiction",N1854="film &amp; video/documentary","documentary",N1854="film &amp; video/drama","drama",N1854="film &amp; video/shorts","shorts",N1854="games/video games","video games",N1854="games/tabletop games","tabletop games",N1854="games/mobile games","mobile games",N1854="journalism/audio","audio",N1854="photography/people","people",N1854="photography/photobooks","photobooks",N1854="photography/places","places",N1854="photography/nature","nature",N1854="music/electronic music","electronic music",N1854="music/rock","rock",N1854="music/indie rock","indie rock",N1854="music/faith","faith",N1854="publishing/children's books","children's books",N1854="publishing/art books","art books",N1854="publishing/fiction","fiction",N1854="publishing/translations","translations",N1854="music/pop","pop",N1854="music/classical music","classical music",N1854="publishing/nonfiction","nonfiction",N1854="publishing/radio &amp; podcasts","radio &amp; podcasts",N1854="music/world music","world music",N1854="music/metal","metal",N1854="music/jazz","jazz","TRUE","FALSE")</f>
        <v>rock</v>
      </c>
      <c r="S1854" s="5">
        <f t="shared" si="114"/>
        <v>42081.77143518519</v>
      </c>
      <c r="T1854" s="5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12"/>
        <v>101.875</v>
      </c>
      <c r="P1855" s="24">
        <f t="shared" si="113"/>
        <v>58.214285714285715</v>
      </c>
      <c r="Q1855" t="str" cm="1">
        <f t="array" ref="Q1855">_xlfn.IFS(N1855="food/small batch","food",N1855="food/restaurants","food",N1855="food/food trucks","food",N1855="theater/spaces","theater",N1855="theater/musical","theater",N1855="theater/plays","theater",N1855="technology/web","technology",N1855="technology/space exploration","technology",N1855="technology/makerspaces","technology",N1855="technology/hardware","technology",N1855="technology/gadgets","technology",N1855="technology/wearables","technology",N1855="film &amp; video/television","film &amp; video",N1855="film &amp; video/animation","film &amp; video",N1855="film &amp; video/science fiction","film &amp; video",N1855="film &amp; video/documentary","film &amp; video",N1855="film &amp; video/drama","film &amp; video",N1855="film &amp; video/shorts","film &amp; video",N1855="games/video games","games",N1855="games/tabletop games","games",N1855="games/mobile games","games",N1855="journalism/audio","journalism",N1855="photography/people","photography",N1855="photography/photobooks","photography",N1855="photography/places","photography",N1855="photography/nature","photography",N1855="music/electronic music","music",N1855="music/rock","music",N1855="music/indie rock","music",N1855="music/faith","music",N1855="publishing/children's books","publishing",N1855="publishing/art books","publishing",N1855="publishing/fiction","publishing",N1855="publishing/translations","publishing",N1855="music/pop","music",N1855="music/classical music","music",N1855="publishing/nonfiction","publishing",N1855="publishing/radio &amp; podcasts","publishing",N1855="music/world music","music",N1855="music/metal","music",N1855="music/jazz","music","TRUE","FALSE")</f>
        <v>music</v>
      </c>
      <c r="R1855" t="str" cm="1">
        <f t="array" ref="R1855">_xlfn.IFS(N1855="food/small batch","small batch",N1855="food/restaurants","retaurants",N1855="food/food trucks","food trucks",N1855="theater/spaces","spaces",N1855="theater/musical","musical",N1855="theater/plays","plays",N1855="technology/web","web",N1855="technology/space exploration","space exploration",N1855="technology/makerspaces","makerspaces",N1855="technology/hardware","hardware",N1855="technology/gadgets","gadgets",N1855="technology/wearables","wearables",N1855="film &amp; video/television","television",N1855="film &amp; video/animation","animation",N1855="film &amp; video/science fiction","science fiction",N1855="film &amp; video/documentary","documentary",N1855="film &amp; video/drama","drama",N1855="film &amp; video/shorts","shorts",N1855="games/video games","video games",N1855="games/tabletop games","tabletop games",N1855="games/mobile games","mobile games",N1855="journalism/audio","audio",N1855="photography/people","people",N1855="photography/photobooks","photobooks",N1855="photography/places","places",N1855="photography/nature","nature",N1855="music/electronic music","electronic music",N1855="music/rock","rock",N1855="music/indie rock","indie rock",N1855="music/faith","faith",N1855="publishing/children's books","children's books",N1855="publishing/art books","art books",N1855="publishing/fiction","fiction",N1855="publishing/translations","translations",N1855="music/pop","pop",N1855="music/classical music","classical music",N1855="publishing/nonfiction","nonfiction",N1855="publishing/radio &amp; podcasts","radio &amp; podcasts",N1855="music/world music","world music",N1855="music/metal","metal",N1855="music/jazz","jazz","TRUE","FALSE")</f>
        <v>rock</v>
      </c>
      <c r="S1855" s="5">
        <f t="shared" si="114"/>
        <v>41177.060381944444</v>
      </c>
      <c r="T1855" s="5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12"/>
        <v>102.12366666666665</v>
      </c>
      <c r="P1856" s="24">
        <f t="shared" si="113"/>
        <v>88.037643678160919</v>
      </c>
      <c r="Q1856" t="str" cm="1">
        <f t="array" ref="Q1856">_xlfn.IFS(N1856="food/small batch","food",N1856="food/restaurants","food",N1856="food/food trucks","food",N1856="theater/spaces","theater",N1856="theater/musical","theater",N1856="theater/plays","theater",N1856="technology/web","technology",N1856="technology/space exploration","technology",N1856="technology/makerspaces","technology",N1856="technology/hardware","technology",N1856="technology/gadgets","technology",N1856="technology/wearables","technology",N1856="film &amp; video/television","film &amp; video",N1856="film &amp; video/animation","film &amp; video",N1856="film &amp; video/science fiction","film &amp; video",N1856="film &amp; video/documentary","film &amp; video",N1856="film &amp; video/drama","film &amp; video",N1856="film &amp; video/shorts","film &amp; video",N1856="games/video games","games",N1856="games/tabletop games","games",N1856="games/mobile games","games",N1856="journalism/audio","journalism",N1856="photography/people","photography",N1856="photography/photobooks","photography",N1856="photography/places","photography",N1856="photography/nature","photography",N1856="music/electronic music","music",N1856="music/rock","music",N1856="music/indie rock","music",N1856="music/faith","music",N1856="publishing/children's books","publishing",N1856="publishing/art books","publishing",N1856="publishing/fiction","publishing",N1856="publishing/translations","publishing",N1856="music/pop","music",N1856="music/classical music","music",N1856="publishing/nonfiction","publishing",N1856="publishing/radio &amp; podcasts","publishing",N1856="music/world music","music",N1856="music/metal","music",N1856="music/jazz","music","TRUE","FALSE")</f>
        <v>music</v>
      </c>
      <c r="R1856" t="str" cm="1">
        <f t="array" ref="R1856">_xlfn.IFS(N1856="food/small batch","small batch",N1856="food/restaurants","retaurants",N1856="food/food trucks","food trucks",N1856="theater/spaces","spaces",N1856="theater/musical","musical",N1856="theater/plays","plays",N1856="technology/web","web",N1856="technology/space exploration","space exploration",N1856="technology/makerspaces","makerspaces",N1856="technology/hardware","hardware",N1856="technology/gadgets","gadgets",N1856="technology/wearables","wearables",N1856="film &amp; video/television","television",N1856="film &amp; video/animation","animation",N1856="film &amp; video/science fiction","science fiction",N1856="film &amp; video/documentary","documentary",N1856="film &amp; video/drama","drama",N1856="film &amp; video/shorts","shorts",N1856="games/video games","video games",N1856="games/tabletop games","tabletop games",N1856="games/mobile games","mobile games",N1856="journalism/audio","audio",N1856="photography/people","people",N1856="photography/photobooks","photobooks",N1856="photography/places","places",N1856="photography/nature","nature",N1856="music/electronic music","electronic music",N1856="music/rock","rock",N1856="music/indie rock","indie rock",N1856="music/faith","faith",N1856="publishing/children's books","children's books",N1856="publishing/art books","art books",N1856="publishing/fiction","fiction",N1856="publishing/translations","translations",N1856="music/pop","pop",N1856="music/classical music","classical music",N1856="publishing/nonfiction","nonfiction",N1856="publishing/radio &amp; podcasts","radio &amp; podcasts",N1856="music/world music","world music",N1856="music/metal","metal",N1856="music/jazz","jazz","TRUE","FALSE")</f>
        <v>rock</v>
      </c>
      <c r="S1856" s="5">
        <f t="shared" si="114"/>
        <v>41388.021261574075</v>
      </c>
      <c r="T1856" s="5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12"/>
        <v>154.05897142857143</v>
      </c>
      <c r="P1857" s="24">
        <f t="shared" si="113"/>
        <v>70.576753926701571</v>
      </c>
      <c r="Q1857" t="str" cm="1">
        <f t="array" ref="Q1857">_xlfn.IFS(N1857="food/small batch","food",N1857="food/restaurants","food",N1857="food/food trucks","food",N1857="theater/spaces","theater",N1857="theater/musical","theater",N1857="theater/plays","theater",N1857="technology/web","technology",N1857="technology/space exploration","technology",N1857="technology/makerspaces","technology",N1857="technology/hardware","technology",N1857="technology/gadgets","technology",N1857="technology/wearables","technology",N1857="film &amp; video/television","film &amp; video",N1857="film &amp; video/animation","film &amp; video",N1857="film &amp; video/science fiction","film &amp; video",N1857="film &amp; video/documentary","film &amp; video",N1857="film &amp; video/drama","film &amp; video",N1857="film &amp; video/shorts","film &amp; video",N1857="games/video games","games",N1857="games/tabletop games","games",N1857="games/mobile games","games",N1857="journalism/audio","journalism",N1857="photography/people","photography",N1857="photography/photobooks","photography",N1857="photography/places","photography",N1857="photography/nature","photography",N1857="music/electronic music","music",N1857="music/rock","music",N1857="music/indie rock","music",N1857="music/faith","music",N1857="publishing/children's books","publishing",N1857="publishing/art books","publishing",N1857="publishing/fiction","publishing",N1857="publishing/translations","publishing",N1857="music/pop","music",N1857="music/classical music","music",N1857="publishing/nonfiction","publishing",N1857="publishing/radio &amp; podcasts","publishing",N1857="music/world music","music",N1857="music/metal","music",N1857="music/jazz","music","TRUE","FALSE")</f>
        <v>music</v>
      </c>
      <c r="R1857" t="str" cm="1">
        <f t="array" ref="R1857">_xlfn.IFS(N1857="food/small batch","small batch",N1857="food/restaurants","retaurants",N1857="food/food trucks","food trucks",N1857="theater/spaces","spaces",N1857="theater/musical","musical",N1857="theater/plays","plays",N1857="technology/web","web",N1857="technology/space exploration","space exploration",N1857="technology/makerspaces","makerspaces",N1857="technology/hardware","hardware",N1857="technology/gadgets","gadgets",N1857="technology/wearables","wearables",N1857="film &amp; video/television","television",N1857="film &amp; video/animation","animation",N1857="film &amp; video/science fiction","science fiction",N1857="film &amp; video/documentary","documentary",N1857="film &amp; video/drama","drama",N1857="film &amp; video/shorts","shorts",N1857="games/video games","video games",N1857="games/tabletop games","tabletop games",N1857="games/mobile games","mobile games",N1857="journalism/audio","audio",N1857="photography/people","people",N1857="photography/photobooks","photobooks",N1857="photography/places","places",N1857="photography/nature","nature",N1857="music/electronic music","electronic music",N1857="music/rock","rock",N1857="music/indie rock","indie rock",N1857="music/faith","faith",N1857="publishing/children's books","children's books",N1857="publishing/art books","art books",N1857="publishing/fiction","fiction",N1857="publishing/translations","translations",N1857="music/pop","pop",N1857="music/classical music","classical music",N1857="publishing/nonfiction","nonfiction",N1857="publishing/radio &amp; podcasts","radio &amp; podcasts",N1857="music/world music","world music",N1857="music/metal","metal",N1857="music/jazz","jazz","TRUE","FALSE")</f>
        <v>rock</v>
      </c>
      <c r="S1857" s="5">
        <f t="shared" si="114"/>
        <v>41600.538657407407</v>
      </c>
      <c r="T1857" s="5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12"/>
        <v>101.25</v>
      </c>
      <c r="P1858" s="24">
        <f t="shared" si="113"/>
        <v>53.289473684210527</v>
      </c>
      <c r="Q1858" t="str" cm="1">
        <f t="array" ref="Q1858">_xlfn.IFS(N1858="food/small batch","food",N1858="food/restaurants","food",N1858="food/food trucks","food",N1858="theater/spaces","theater",N1858="theater/musical","theater",N1858="theater/plays","theater",N1858="technology/web","technology",N1858="technology/space exploration","technology",N1858="technology/makerspaces","technology",N1858="technology/hardware","technology",N1858="technology/gadgets","technology",N1858="technology/wearables","technology",N1858="film &amp; video/television","film &amp; video",N1858="film &amp; video/animation","film &amp; video",N1858="film &amp; video/science fiction","film &amp; video",N1858="film &amp; video/documentary","film &amp; video",N1858="film &amp; video/drama","film &amp; video",N1858="film &amp; video/shorts","film &amp; video",N1858="games/video games","games",N1858="games/tabletop games","games",N1858="games/mobile games","games",N1858="journalism/audio","journalism",N1858="photography/people","photography",N1858="photography/photobooks","photography",N1858="photography/places","photography",N1858="photography/nature","photography",N1858="music/electronic music","music",N1858="music/rock","music",N1858="music/indie rock","music",N1858="music/faith","music",N1858="publishing/children's books","publishing",N1858="publishing/art books","publishing",N1858="publishing/fiction","publishing",N1858="publishing/translations","publishing",N1858="music/pop","music",N1858="music/classical music","music",N1858="publishing/nonfiction","publishing",N1858="publishing/radio &amp; podcasts","publishing",N1858="music/world music","music",N1858="music/metal","music",N1858="music/jazz","music","TRUE","FALSE")</f>
        <v>music</v>
      </c>
      <c r="R1858" t="str" cm="1">
        <f t="array" ref="R1858">_xlfn.IFS(N1858="food/small batch","small batch",N1858="food/restaurants","retaurants",N1858="food/food trucks","food trucks",N1858="theater/spaces","spaces",N1858="theater/musical","musical",N1858="theater/plays","plays",N1858="technology/web","web",N1858="technology/space exploration","space exploration",N1858="technology/makerspaces","makerspaces",N1858="technology/hardware","hardware",N1858="technology/gadgets","gadgets",N1858="technology/wearables","wearables",N1858="film &amp; video/television","television",N1858="film &amp; video/animation","animation",N1858="film &amp; video/science fiction","science fiction",N1858="film &amp; video/documentary","documentary",N1858="film &amp; video/drama","drama",N1858="film &amp; video/shorts","shorts",N1858="games/video games","video games",N1858="games/tabletop games","tabletop games",N1858="games/mobile games","mobile games",N1858="journalism/audio","audio",N1858="photography/people","people",N1858="photography/photobooks","photobooks",N1858="photography/places","places",N1858="photography/nature","nature",N1858="music/electronic music","electronic music",N1858="music/rock","rock",N1858="music/indie rock","indie rock",N1858="music/faith","faith",N1858="publishing/children's books","children's books",N1858="publishing/art books","art books",N1858="publishing/fiction","fiction",N1858="publishing/translations","translations",N1858="music/pop","pop",N1858="music/classical music","classical music",N1858="publishing/nonfiction","nonfiction",N1858="publishing/radio &amp; podcasts","radio &amp; podcasts",N1858="music/world music","world music",N1858="music/metal","metal",N1858="music/jazz","jazz","TRUE","FALSE")</f>
        <v>rock</v>
      </c>
      <c r="S1858" s="5">
        <f t="shared" si="114"/>
        <v>41817.854999999996</v>
      </c>
      <c r="T1858" s="5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ref="O1859:O1922" si="116">(E1859/D1859)*100</f>
        <v>100</v>
      </c>
      <c r="P1859" s="24">
        <f t="shared" ref="P1859:P1922" si="117">E1859/L1859</f>
        <v>136.36363636363637</v>
      </c>
      <c r="Q1859" t="str" cm="1">
        <f t="array" ref="Q1859">_xlfn.IFS(N1859="food/small batch","food",N1859="food/restaurants","food",N1859="food/food trucks","food",N1859="theater/spaces","theater",N1859="theater/musical","theater",N1859="theater/plays","theater",N1859="technology/web","technology",N1859="technology/space exploration","technology",N1859="technology/makerspaces","technology",N1859="technology/hardware","technology",N1859="technology/gadgets","technology",N1859="technology/wearables","technology",N1859="film &amp; video/television","film &amp; video",N1859="film &amp; video/animation","film &amp; video",N1859="film &amp; video/science fiction","film &amp; video",N1859="film &amp; video/documentary","film &amp; video",N1859="film &amp; video/drama","film &amp; video",N1859="film &amp; video/shorts","film &amp; video",N1859="games/video games","games",N1859="games/tabletop games","games",N1859="games/mobile games","games",N1859="journalism/audio","journalism",N1859="photography/people","photography",N1859="photography/photobooks","photography",N1859="photography/places","photography",N1859="photography/nature","photography",N1859="music/electronic music","music",N1859="music/rock","music",N1859="music/indie rock","music",N1859="music/faith","music",N1859="publishing/children's books","publishing",N1859="publishing/art books","publishing",N1859="publishing/fiction","publishing",N1859="publishing/translations","publishing",N1859="music/pop","music",N1859="music/classical music","music",N1859="publishing/nonfiction","publishing",N1859="publishing/radio &amp; podcasts","publishing",N1859="music/world music","music",N1859="music/metal","music",N1859="music/jazz","music","TRUE","FALSE")</f>
        <v>music</v>
      </c>
      <c r="R1859" t="str" cm="1">
        <f t="array" ref="R1859">_xlfn.IFS(N1859="food/small batch","small batch",N1859="food/restaurants","retaurants",N1859="food/food trucks","food trucks",N1859="theater/spaces","spaces",N1859="theater/musical","musical",N1859="theater/plays","plays",N1859="technology/web","web",N1859="technology/space exploration","space exploration",N1859="technology/makerspaces","makerspaces",N1859="technology/hardware","hardware",N1859="technology/gadgets","gadgets",N1859="technology/wearables","wearables",N1859="film &amp; video/television","television",N1859="film &amp; video/animation","animation",N1859="film &amp; video/science fiction","science fiction",N1859="film &amp; video/documentary","documentary",N1859="film &amp; video/drama","drama",N1859="film &amp; video/shorts","shorts",N1859="games/video games","video games",N1859="games/tabletop games","tabletop games",N1859="games/mobile games","mobile games",N1859="journalism/audio","audio",N1859="photography/people","people",N1859="photography/photobooks","photobooks",N1859="photography/places","places",N1859="photography/nature","nature",N1859="music/electronic music","electronic music",N1859="music/rock","rock",N1859="music/indie rock","indie rock",N1859="music/faith","faith",N1859="publishing/children's books","children's books",N1859="publishing/art books","art books",N1859="publishing/fiction","fiction",N1859="publishing/translations","translations",N1859="music/pop","pop",N1859="music/classical music","classical music",N1859="publishing/nonfiction","nonfiction",N1859="publishing/radio &amp; podcasts","radio &amp; podcasts",N1859="music/world music","world music",N1859="music/metal","metal",N1859="music/jazz","jazz","TRUE","FALSE")</f>
        <v>rock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16"/>
        <v>108.74800874800874</v>
      </c>
      <c r="P1860" s="24">
        <f t="shared" si="117"/>
        <v>40.547315436241611</v>
      </c>
      <c r="Q1860" t="str" cm="1">
        <f t="array" ref="Q1860">_xlfn.IFS(N1860="food/small batch","food",N1860="food/restaurants","food",N1860="food/food trucks","food",N1860="theater/spaces","theater",N1860="theater/musical","theater",N1860="theater/plays","theater",N1860="technology/web","technology",N1860="technology/space exploration","technology",N1860="technology/makerspaces","technology",N1860="technology/hardware","technology",N1860="technology/gadgets","technology",N1860="technology/wearables","technology",N1860="film &amp; video/television","film &amp; video",N1860="film &amp; video/animation","film &amp; video",N1860="film &amp; video/science fiction","film &amp; video",N1860="film &amp; video/documentary","film &amp; video",N1860="film &amp; video/drama","film &amp; video",N1860="film &amp; video/shorts","film &amp; video",N1860="games/video games","games",N1860="games/tabletop games","games",N1860="games/mobile games","games",N1860="journalism/audio","journalism",N1860="photography/people","photography",N1860="photography/photobooks","photography",N1860="photography/places","photography",N1860="photography/nature","photography",N1860="music/electronic music","music",N1860="music/rock","music",N1860="music/indie rock","music",N1860="music/faith","music",N1860="publishing/children's books","publishing",N1860="publishing/art books","publishing",N1860="publishing/fiction","publishing",N1860="publishing/translations","publishing",N1860="music/pop","music",N1860="music/classical music","music",N1860="publishing/nonfiction","publishing",N1860="publishing/radio &amp; podcasts","publishing",N1860="music/world music","music",N1860="music/metal","music",N1860="music/jazz","music","TRUE","FALSE")</f>
        <v>music</v>
      </c>
      <c r="R1860" t="str" cm="1">
        <f t="array" ref="R1860">_xlfn.IFS(N1860="food/small batch","small batch",N1860="food/restaurants","retaurants",N1860="food/food trucks","food trucks",N1860="theater/spaces","spaces",N1860="theater/musical","musical",N1860="theater/plays","plays",N1860="technology/web","web",N1860="technology/space exploration","space exploration",N1860="technology/makerspaces","makerspaces",N1860="technology/hardware","hardware",N1860="technology/gadgets","gadgets",N1860="technology/wearables","wearables",N1860="film &amp; video/television","television",N1860="film &amp; video/animation","animation",N1860="film &amp; video/science fiction","science fiction",N1860="film &amp; video/documentary","documentary",N1860="film &amp; video/drama","drama",N1860="film &amp; video/shorts","shorts",N1860="games/video games","video games",N1860="games/tabletop games","tabletop games",N1860="games/mobile games","mobile games",N1860="journalism/audio","audio",N1860="photography/people","people",N1860="photography/photobooks","photobooks",N1860="photography/places","places",N1860="photography/nature","nature",N1860="music/electronic music","electronic music",N1860="music/rock","rock",N1860="music/indie rock","indie rock",N1860="music/faith","faith",N1860="publishing/children's books","children's books",N1860="publishing/art books","art books",N1860="publishing/fiction","fiction",N1860="publishing/translations","translations",N1860="music/pop","pop",N1860="music/classical music","classical music",N1860="publishing/nonfiction","nonfiction",N1860="publishing/radio &amp; podcasts","radio &amp; podcasts",N1860="music/world music","world music",N1860="music/metal","metal",N1860="music/jazz","jazz","TRUE","FALSE")</f>
        <v>rock</v>
      </c>
      <c r="S1860" s="5">
        <f t="shared" si="118"/>
        <v>40833.200474537036</v>
      </c>
      <c r="T1860" s="5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si="116"/>
        <v>131.83333333333334</v>
      </c>
      <c r="P1861" s="24">
        <f t="shared" si="117"/>
        <v>70.625</v>
      </c>
      <c r="Q1861" t="str" cm="1">
        <f t="array" ref="Q1861">_xlfn.IFS(N1861="food/small batch","food",N1861="food/restaurants","food",N1861="food/food trucks","food",N1861="theater/spaces","theater",N1861="theater/musical","theater",N1861="theater/plays","theater",N1861="technology/web","technology",N1861="technology/space exploration","technology",N1861="technology/makerspaces","technology",N1861="technology/hardware","technology",N1861="technology/gadgets","technology",N1861="technology/wearables","technology",N1861="film &amp; video/television","film &amp; video",N1861="film &amp; video/animation","film &amp; video",N1861="film &amp; video/science fiction","film &amp; video",N1861="film &amp; video/documentary","film &amp; video",N1861="film &amp; video/drama","film &amp; video",N1861="film &amp; video/shorts","film &amp; video",N1861="games/video games","games",N1861="games/tabletop games","games",N1861="games/mobile games","games",N1861="journalism/audio","journalism",N1861="photography/people","photography",N1861="photography/photobooks","photography",N1861="photography/places","photography",N1861="photography/nature","photography",N1861="music/electronic music","music",N1861="music/rock","music",N1861="music/indie rock","music",N1861="music/faith","music",N1861="publishing/children's books","publishing",N1861="publishing/art books","publishing",N1861="publishing/fiction","publishing",N1861="publishing/translations","publishing",N1861="music/pop","music",N1861="music/classical music","music",N1861="publishing/nonfiction","publishing",N1861="publishing/radio &amp; podcasts","publishing",N1861="music/world music","music",N1861="music/metal","music",N1861="music/jazz","music","TRUE","FALSE")</f>
        <v>music</v>
      </c>
      <c r="R1861" t="str" cm="1">
        <f t="array" ref="R1861">_xlfn.IFS(N1861="food/small batch","small batch",N1861="food/restaurants","retaurants",N1861="food/food trucks","food trucks",N1861="theater/spaces","spaces",N1861="theater/musical","musical",N1861="theater/plays","plays",N1861="technology/web","web",N1861="technology/space exploration","space exploration",N1861="technology/makerspaces","makerspaces",N1861="technology/hardware","hardware",N1861="technology/gadgets","gadgets",N1861="technology/wearables","wearables",N1861="film &amp; video/television","television",N1861="film &amp; video/animation","animation",N1861="film &amp; video/science fiction","science fiction",N1861="film &amp; video/documentary","documentary",N1861="film &amp; video/drama","drama",N1861="film &amp; video/shorts","shorts",N1861="games/video games","video games",N1861="games/tabletop games","tabletop games",N1861="games/mobile games","mobile games",N1861="journalism/audio","audio",N1861="photography/people","people",N1861="photography/photobooks","photobooks",N1861="photography/places","places",N1861="photography/nature","nature",N1861="music/electronic music","electronic music",N1861="music/rock","rock",N1861="music/indie rock","indie rock",N1861="music/faith","faith",N1861="publishing/children's books","children's books",N1861="publishing/art books","art books",N1861="publishing/fiction","fiction",N1861="publishing/translations","translations",N1861="music/pop","pop",N1861="music/classical music","classical music",N1861="publishing/nonfiction","nonfiction",N1861="publishing/radio &amp; podcasts","radio &amp; podcasts",N1861="music/world music","world music",N1861="music/metal","metal",N1861="music/jazz","jazz","TRUE","FALSE")</f>
        <v>rock</v>
      </c>
      <c r="S1861" s="5">
        <f t="shared" si="118"/>
        <v>40778.770011574074</v>
      </c>
      <c r="T1861" s="5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16"/>
        <v>133.46666666666667</v>
      </c>
      <c r="P1862" s="24">
        <f t="shared" si="117"/>
        <v>52.684210526315788</v>
      </c>
      <c r="Q1862" t="str" cm="1">
        <f t="array" ref="Q1862">_xlfn.IFS(N1862="food/small batch","food",N1862="food/restaurants","food",N1862="food/food trucks","food",N1862="theater/spaces","theater",N1862="theater/musical","theater",N1862="theater/plays","theater",N1862="technology/web","technology",N1862="technology/space exploration","technology",N1862="technology/makerspaces","technology",N1862="technology/hardware","technology",N1862="technology/gadgets","technology",N1862="technology/wearables","technology",N1862="film &amp; video/television","film &amp; video",N1862="film &amp; video/animation","film &amp; video",N1862="film &amp; video/science fiction","film &amp; video",N1862="film &amp; video/documentary","film &amp; video",N1862="film &amp; video/drama","film &amp; video",N1862="film &amp; video/shorts","film &amp; video",N1862="games/video games","games",N1862="games/tabletop games","games",N1862="games/mobile games","games",N1862="journalism/audio","journalism",N1862="photography/people","photography",N1862="photography/photobooks","photography",N1862="photography/places","photography",N1862="photography/nature","photography",N1862="music/electronic music","music",N1862="music/rock","music",N1862="music/indie rock","music",N1862="music/faith","music",N1862="publishing/children's books","publishing",N1862="publishing/art books","publishing",N1862="publishing/fiction","publishing",N1862="publishing/translations","publishing",N1862="music/pop","music",N1862="music/classical music","music",N1862="publishing/nonfiction","publishing",N1862="publishing/radio &amp; podcasts","publishing",N1862="music/world music","music",N1862="music/metal","music",N1862="music/jazz","music","TRUE","FALSE")</f>
        <v>music</v>
      </c>
      <c r="R1862" t="str" cm="1">
        <f t="array" ref="R1862">_xlfn.IFS(N1862="food/small batch","small batch",N1862="food/restaurants","retaurants",N1862="food/food trucks","food trucks",N1862="theater/spaces","spaces",N1862="theater/musical","musical",N1862="theater/plays","plays",N1862="technology/web","web",N1862="technology/space exploration","space exploration",N1862="technology/makerspaces","makerspaces",N1862="technology/hardware","hardware",N1862="technology/gadgets","gadgets",N1862="technology/wearables","wearables",N1862="film &amp; video/television","television",N1862="film &amp; video/animation","animation",N1862="film &amp; video/science fiction","science fiction",N1862="film &amp; video/documentary","documentary",N1862="film &amp; video/drama","drama",N1862="film &amp; video/shorts","shorts",N1862="games/video games","video games",N1862="games/tabletop games","tabletop games",N1862="games/mobile games","mobile games",N1862="journalism/audio","audio",N1862="photography/people","people",N1862="photography/photobooks","photobooks",N1862="photography/places","places",N1862="photography/nature","nature",N1862="music/electronic music","electronic music",N1862="music/rock","rock",N1862="music/indie rock","indie rock",N1862="music/faith","faith",N1862="publishing/children's books","children's books",N1862="publishing/art books","art books",N1862="publishing/fiction","fiction",N1862="publishing/translations","translations",N1862="music/pop","pop",N1862="music/classical music","classical music",N1862="publishing/nonfiction","nonfiction",N1862="publishing/radio &amp; podcasts","radio &amp; podcasts",N1862="music/world music","world music",N1862="music/metal","metal",N1862="music/jazz","jazz","TRUE","FALSE")</f>
        <v>rock</v>
      </c>
      <c r="S1862" s="5">
        <f t="shared" si="118"/>
        <v>41655.709305555552</v>
      </c>
      <c r="T1862" s="5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16"/>
        <v>0</v>
      </c>
      <c r="P1863" s="24" t="e">
        <f t="shared" si="117"/>
        <v>#DIV/0!</v>
      </c>
      <c r="Q1863" t="str" cm="1">
        <f t="array" ref="Q1863">_xlfn.IFS(N1863="food/small batch","food",N1863="food/restaurants","food",N1863="food/food trucks","food",N1863="theater/spaces","theater",N1863="theater/musical","theater",N1863="theater/plays","theater",N1863="technology/web","technology",N1863="technology/space exploration","technology",N1863="technology/makerspaces","technology",N1863="technology/hardware","technology",N1863="technology/gadgets","technology",N1863="technology/wearables","technology",N1863="film &amp; video/television","film &amp; video",N1863="film &amp; video/animation","film &amp; video",N1863="film &amp; video/science fiction","film &amp; video",N1863="film &amp; video/documentary","film &amp; video",N1863="film &amp; video/drama","film &amp; video",N1863="film &amp; video/shorts","film &amp; video",N1863="games/video games","games",N1863="games/tabletop games","games",N1863="games/mobile games","games",N1863="journalism/audio","journalism",N1863="photography/people","photography",N1863="photography/photobooks","photography",N1863="photography/places","photography",N1863="photography/nature","photography",N1863="music/electronic music","music",N1863="music/rock","music",N1863="music/indie rock","music",N1863="music/faith","music",N1863="publishing/children's books","publishing",N1863="publishing/art books","publishing",N1863="publishing/fiction","publishing",N1863="publishing/translations","publishing",N1863="music/pop","music",N1863="music/classical music","music",N1863="publishing/nonfiction","publishing",N1863="publishing/radio &amp; podcasts","publishing",N1863="music/world music","music",N1863="music/metal","music",N1863="music/jazz","music","TRUE","FALSE")</f>
        <v>games</v>
      </c>
      <c r="R1863" t="str" cm="1">
        <f t="array" ref="R1863">_xlfn.IFS(N1863="food/small batch","small batch",N1863="food/restaurants","retaurants",N1863="food/food trucks","food trucks",N1863="theater/spaces","spaces",N1863="theater/musical","musical",N1863="theater/plays","plays",N1863="technology/web","web",N1863="technology/space exploration","space exploration",N1863="technology/makerspaces","makerspaces",N1863="technology/hardware","hardware",N1863="technology/gadgets","gadgets",N1863="technology/wearables","wearables",N1863="film &amp; video/television","television",N1863="film &amp; video/animation","animation",N1863="film &amp; video/science fiction","science fiction",N1863="film &amp; video/documentary","documentary",N1863="film &amp; video/drama","drama",N1863="film &amp; video/shorts","shorts",N1863="games/video games","video games",N1863="games/tabletop games","tabletop games",N1863="games/mobile games","mobile games",N1863="journalism/audio","audio",N1863="photography/people","people",N1863="photography/photobooks","photobooks",N1863="photography/places","places",N1863="photography/nature","nature",N1863="music/electronic music","electronic music",N1863="music/rock","rock",N1863="music/indie rock","indie rock",N1863="music/faith","faith",N1863="publishing/children's books","children's books",N1863="publishing/art books","art books",N1863="publishing/fiction","fiction",N1863="publishing/translations","translations",N1863="music/pop","pop",N1863="music/classical music","classical music",N1863="publishing/nonfiction","nonfiction",N1863="publishing/radio &amp; podcasts","radio &amp; podcasts",N1863="music/world music","world music",N1863="music/metal","metal",N1863="music/jazz","jazz","TRUE","FALSE")</f>
        <v>mobile games</v>
      </c>
      <c r="S1863" s="5">
        <f t="shared" si="118"/>
        <v>42000.300243055557</v>
      </c>
      <c r="T1863" s="5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16"/>
        <v>8.0833333333333321</v>
      </c>
      <c r="P1864" s="24">
        <f t="shared" si="117"/>
        <v>90.9375</v>
      </c>
      <c r="Q1864" t="str" cm="1">
        <f t="array" ref="Q1864">_xlfn.IFS(N1864="food/small batch","food",N1864="food/restaurants","food",N1864="food/food trucks","food",N1864="theater/spaces","theater",N1864="theater/musical","theater",N1864="theater/plays","theater",N1864="technology/web","technology",N1864="technology/space exploration","technology",N1864="technology/makerspaces","technology",N1864="technology/hardware","technology",N1864="technology/gadgets","technology",N1864="technology/wearables","technology",N1864="film &amp; video/television","film &amp; video",N1864="film &amp; video/animation","film &amp; video",N1864="film &amp; video/science fiction","film &amp; video",N1864="film &amp; video/documentary","film &amp; video",N1864="film &amp; video/drama","film &amp; video",N1864="film &amp; video/shorts","film &amp; video",N1864="games/video games","games",N1864="games/tabletop games","games",N1864="games/mobile games","games",N1864="journalism/audio","journalism",N1864="photography/people","photography",N1864="photography/photobooks","photography",N1864="photography/places","photography",N1864="photography/nature","photography",N1864="music/electronic music","music",N1864="music/rock","music",N1864="music/indie rock","music",N1864="music/faith","music",N1864="publishing/children's books","publishing",N1864="publishing/art books","publishing",N1864="publishing/fiction","publishing",N1864="publishing/translations","publishing",N1864="music/pop","music",N1864="music/classical music","music",N1864="publishing/nonfiction","publishing",N1864="publishing/radio &amp; podcasts","publishing",N1864="music/world music","music",N1864="music/metal","music",N1864="music/jazz","music","TRUE","FALSE")</f>
        <v>games</v>
      </c>
      <c r="R1864" t="str" cm="1">
        <f t="array" ref="R1864">_xlfn.IFS(N1864="food/small batch","small batch",N1864="food/restaurants","retaurants",N1864="food/food trucks","food trucks",N1864="theater/spaces","spaces",N1864="theater/musical","musical",N1864="theater/plays","plays",N1864="technology/web","web",N1864="technology/space exploration","space exploration",N1864="technology/makerspaces","makerspaces",N1864="technology/hardware","hardware",N1864="technology/gadgets","gadgets",N1864="technology/wearables","wearables",N1864="film &amp; video/television","television",N1864="film &amp; video/animation","animation",N1864="film &amp; video/science fiction","science fiction",N1864="film &amp; video/documentary","documentary",N1864="film &amp; video/drama","drama",N1864="film &amp; video/shorts","shorts",N1864="games/video games","video games",N1864="games/tabletop games","tabletop games",N1864="games/mobile games","mobile games",N1864="journalism/audio","audio",N1864="photography/people","people",N1864="photography/photobooks","photobooks",N1864="photography/places","places",N1864="photography/nature","nature",N1864="music/electronic music","electronic music",N1864="music/rock","rock",N1864="music/indie rock","indie rock",N1864="music/faith","faith",N1864="publishing/children's books","children's books",N1864="publishing/art books","art books",N1864="publishing/fiction","fiction",N1864="publishing/translations","translations",N1864="music/pop","pop",N1864="music/classical music","classical music",N1864="publishing/nonfiction","nonfiction",N1864="publishing/radio &amp; podcasts","radio &amp; podcasts",N1864="music/world music","world music",N1864="music/metal","metal",N1864="music/jazz","jazz","TRUE","FALSE")</f>
        <v>mobile games</v>
      </c>
      <c r="S1864" s="5">
        <f t="shared" si="118"/>
        <v>42755.492754629624</v>
      </c>
      <c r="T1864" s="5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16"/>
        <v>0.4</v>
      </c>
      <c r="P1865" s="24">
        <f t="shared" si="117"/>
        <v>5</v>
      </c>
      <c r="Q1865" t="str" cm="1">
        <f t="array" ref="Q1865">_xlfn.IFS(N1865="food/small batch","food",N1865="food/restaurants","food",N1865="food/food trucks","food",N1865="theater/spaces","theater",N1865="theater/musical","theater",N1865="theater/plays","theater",N1865="technology/web","technology",N1865="technology/space exploration","technology",N1865="technology/makerspaces","technology",N1865="technology/hardware","technology",N1865="technology/gadgets","technology",N1865="technology/wearables","technology",N1865="film &amp; video/television","film &amp; video",N1865="film &amp; video/animation","film &amp; video",N1865="film &amp; video/science fiction","film &amp; video",N1865="film &amp; video/documentary","film &amp; video",N1865="film &amp; video/drama","film &amp; video",N1865="film &amp; video/shorts","film &amp; video",N1865="games/video games","games",N1865="games/tabletop games","games",N1865="games/mobile games","games",N1865="journalism/audio","journalism",N1865="photography/people","photography",N1865="photography/photobooks","photography",N1865="photography/places","photography",N1865="photography/nature","photography",N1865="music/electronic music","music",N1865="music/rock","music",N1865="music/indie rock","music",N1865="music/faith","music",N1865="publishing/children's books","publishing",N1865="publishing/art books","publishing",N1865="publishing/fiction","publishing",N1865="publishing/translations","publishing",N1865="music/pop","music",N1865="music/classical music","music",N1865="publishing/nonfiction","publishing",N1865="publishing/radio &amp; podcasts","publishing",N1865="music/world music","music",N1865="music/metal","music",N1865="music/jazz","music","TRUE","FALSE")</f>
        <v>games</v>
      </c>
      <c r="R1865" t="str" cm="1">
        <f t="array" ref="R1865">_xlfn.IFS(N1865="food/small batch","small batch",N1865="food/restaurants","retaurants",N1865="food/food trucks","food trucks",N1865="theater/spaces","spaces",N1865="theater/musical","musical",N1865="theater/plays","plays",N1865="technology/web","web",N1865="technology/space exploration","space exploration",N1865="technology/makerspaces","makerspaces",N1865="technology/hardware","hardware",N1865="technology/gadgets","gadgets",N1865="technology/wearables","wearables",N1865="film &amp; video/television","television",N1865="film &amp; video/animation","animation",N1865="film &amp; video/science fiction","science fiction",N1865="film &amp; video/documentary","documentary",N1865="film &amp; video/drama","drama",N1865="film &amp; video/shorts","shorts",N1865="games/video games","video games",N1865="games/tabletop games","tabletop games",N1865="games/mobile games","mobile games",N1865="journalism/audio","audio",N1865="photography/people","people",N1865="photography/photobooks","photobooks",N1865="photography/places","places",N1865="photography/nature","nature",N1865="music/electronic music","electronic music",N1865="music/rock","rock",N1865="music/indie rock","indie rock",N1865="music/faith","faith",N1865="publishing/children's books","children's books",N1865="publishing/art books","art books",N1865="publishing/fiction","fiction",N1865="publishing/translations","translations",N1865="music/pop","pop",N1865="music/classical music","classical music",N1865="publishing/nonfiction","nonfiction",N1865="publishing/radio &amp; podcasts","radio &amp; podcasts",N1865="music/world music","world music",N1865="music/metal","metal",N1865="music/jazz","jazz","TRUE","FALSE")</f>
        <v>mobile games</v>
      </c>
      <c r="S1865" s="5">
        <f t="shared" si="118"/>
        <v>41772.797280092593</v>
      </c>
      <c r="T1865" s="5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16"/>
        <v>42.892307692307689</v>
      </c>
      <c r="P1866" s="24">
        <f t="shared" si="117"/>
        <v>58.083333333333336</v>
      </c>
      <c r="Q1866" t="str" cm="1">
        <f t="array" ref="Q1866">_xlfn.IFS(N1866="food/small batch","food",N1866="food/restaurants","food",N1866="food/food trucks","food",N1866="theater/spaces","theater",N1866="theater/musical","theater",N1866="theater/plays","theater",N1866="technology/web","technology",N1866="technology/space exploration","technology",N1866="technology/makerspaces","technology",N1866="technology/hardware","technology",N1866="technology/gadgets","technology",N1866="technology/wearables","technology",N1866="film &amp; video/television","film &amp; video",N1866="film &amp; video/animation","film &amp; video",N1866="film &amp; video/science fiction","film &amp; video",N1866="film &amp; video/documentary","film &amp; video",N1866="film &amp; video/drama","film &amp; video",N1866="film &amp; video/shorts","film &amp; video",N1866="games/video games","games",N1866="games/tabletop games","games",N1866="games/mobile games","games",N1866="journalism/audio","journalism",N1866="photography/people","photography",N1866="photography/photobooks","photography",N1866="photography/places","photography",N1866="photography/nature","photography",N1866="music/electronic music","music",N1866="music/rock","music",N1866="music/indie rock","music",N1866="music/faith","music",N1866="publishing/children's books","publishing",N1866="publishing/art books","publishing",N1866="publishing/fiction","publishing",N1866="publishing/translations","publishing",N1866="music/pop","music",N1866="music/classical music","music",N1866="publishing/nonfiction","publishing",N1866="publishing/radio &amp; podcasts","publishing",N1866="music/world music","music",N1866="music/metal","music",N1866="music/jazz","music","TRUE","FALSE")</f>
        <v>games</v>
      </c>
      <c r="R1866" t="str" cm="1">
        <f t="array" ref="R1866">_xlfn.IFS(N1866="food/small batch","small batch",N1866="food/restaurants","retaurants",N1866="food/food trucks","food trucks",N1866="theater/spaces","spaces",N1866="theater/musical","musical",N1866="theater/plays","plays",N1866="technology/web","web",N1866="technology/space exploration","space exploration",N1866="technology/makerspaces","makerspaces",N1866="technology/hardware","hardware",N1866="technology/gadgets","gadgets",N1866="technology/wearables","wearables",N1866="film &amp; video/television","television",N1866="film &amp; video/animation","animation",N1866="film &amp; video/science fiction","science fiction",N1866="film &amp; video/documentary","documentary",N1866="film &amp; video/drama","drama",N1866="film &amp; video/shorts","shorts",N1866="games/video games","video games",N1866="games/tabletop games","tabletop games",N1866="games/mobile games","mobile games",N1866="journalism/audio","audio",N1866="photography/people","people",N1866="photography/photobooks","photobooks",N1866="photography/places","places",N1866="photography/nature","nature",N1866="music/electronic music","electronic music",N1866="music/rock","rock",N1866="music/indie rock","indie rock",N1866="music/faith","faith",N1866="publishing/children's books","children's books",N1866="publishing/art books","art books",N1866="publishing/fiction","fiction",N1866="publishing/translations","translations",N1866="music/pop","pop",N1866="music/classical music","classical music",N1866="publishing/nonfiction","nonfiction",N1866="publishing/radio &amp; podcasts","radio &amp; podcasts",N1866="music/world music","world music",N1866="music/metal","metal",N1866="music/jazz","jazz","TRUE","FALSE")</f>
        <v>mobile games</v>
      </c>
      <c r="S1866" s="5">
        <f t="shared" si="118"/>
        <v>41733.716435185182</v>
      </c>
      <c r="T1866" s="5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16"/>
        <v>3.6363636363636364E-3</v>
      </c>
      <c r="P1867" s="24">
        <f t="shared" si="117"/>
        <v>2</v>
      </c>
      <c r="Q1867" t="str" cm="1">
        <f t="array" ref="Q1867">_xlfn.IFS(N1867="food/small batch","food",N1867="food/restaurants","food",N1867="food/food trucks","food",N1867="theater/spaces","theater",N1867="theater/musical","theater",N1867="theater/plays","theater",N1867="technology/web","technology",N1867="technology/space exploration","technology",N1867="technology/makerspaces","technology",N1867="technology/hardware","technology",N1867="technology/gadgets","technology",N1867="technology/wearables","technology",N1867="film &amp; video/television","film &amp; video",N1867="film &amp; video/animation","film &amp; video",N1867="film &amp; video/science fiction","film &amp; video",N1867="film &amp; video/documentary","film &amp; video",N1867="film &amp; video/drama","film &amp; video",N1867="film &amp; video/shorts","film &amp; video",N1867="games/video games","games",N1867="games/tabletop games","games",N1867="games/mobile games","games",N1867="journalism/audio","journalism",N1867="photography/people","photography",N1867="photography/photobooks","photography",N1867="photography/places","photography",N1867="photography/nature","photography",N1867="music/electronic music","music",N1867="music/rock","music",N1867="music/indie rock","music",N1867="music/faith","music",N1867="publishing/children's books","publishing",N1867="publishing/art books","publishing",N1867="publishing/fiction","publishing",N1867="publishing/translations","publishing",N1867="music/pop","music",N1867="music/classical music","music",N1867="publishing/nonfiction","publishing",N1867="publishing/radio &amp; podcasts","publishing",N1867="music/world music","music",N1867="music/metal","music",N1867="music/jazz","music","TRUE","FALSE")</f>
        <v>games</v>
      </c>
      <c r="R1867" t="str" cm="1">
        <f t="array" ref="R1867">_xlfn.IFS(N1867="food/small batch","small batch",N1867="food/restaurants","retaurants",N1867="food/food trucks","food trucks",N1867="theater/spaces","spaces",N1867="theater/musical","musical",N1867="theater/plays","plays",N1867="technology/web","web",N1867="technology/space exploration","space exploration",N1867="technology/makerspaces","makerspaces",N1867="technology/hardware","hardware",N1867="technology/gadgets","gadgets",N1867="technology/wearables","wearables",N1867="film &amp; video/television","television",N1867="film &amp; video/animation","animation",N1867="film &amp; video/science fiction","science fiction",N1867="film &amp; video/documentary","documentary",N1867="film &amp; video/drama","drama",N1867="film &amp; video/shorts","shorts",N1867="games/video games","video games",N1867="games/tabletop games","tabletop games",N1867="games/mobile games","mobile games",N1867="journalism/audio","audio",N1867="photography/people","people",N1867="photography/photobooks","photobooks",N1867="photography/places","places",N1867="photography/nature","nature",N1867="music/electronic music","electronic music",N1867="music/rock","rock",N1867="music/indie rock","indie rock",N1867="music/faith","faith",N1867="publishing/children's books","children's books",N1867="publishing/art books","art books",N1867="publishing/fiction","fiction",N1867="publishing/translations","translations",N1867="music/pop","pop",N1867="music/classical music","classical music",N1867="publishing/nonfiction","nonfiction",N1867="publishing/radio &amp; podcasts","radio &amp; podcasts",N1867="music/world music","world music",N1867="music/metal","metal",N1867="music/jazz","jazz","TRUE","FALSE")</f>
        <v>mobile games</v>
      </c>
      <c r="S1867" s="5">
        <f t="shared" si="118"/>
        <v>42645.367442129631</v>
      </c>
      <c r="T1867" s="5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16"/>
        <v>0.5</v>
      </c>
      <c r="P1868" s="24">
        <f t="shared" si="117"/>
        <v>62.5</v>
      </c>
      <c r="Q1868" t="str" cm="1">
        <f t="array" ref="Q1868">_xlfn.IFS(N1868="food/small batch","food",N1868="food/restaurants","food",N1868="food/food trucks","food",N1868="theater/spaces","theater",N1868="theater/musical","theater",N1868="theater/plays","theater",N1868="technology/web","technology",N1868="technology/space exploration","technology",N1868="technology/makerspaces","technology",N1868="technology/hardware","technology",N1868="technology/gadgets","technology",N1868="technology/wearables","technology",N1868="film &amp; video/television","film &amp; video",N1868="film &amp; video/animation","film &amp; video",N1868="film &amp; video/science fiction","film &amp; video",N1868="film &amp; video/documentary","film &amp; video",N1868="film &amp; video/drama","film &amp; video",N1868="film &amp; video/shorts","film &amp; video",N1868="games/video games","games",N1868="games/tabletop games","games",N1868="games/mobile games","games",N1868="journalism/audio","journalism",N1868="photography/people","photography",N1868="photography/photobooks","photography",N1868="photography/places","photography",N1868="photography/nature","photography",N1868="music/electronic music","music",N1868="music/rock","music",N1868="music/indie rock","music",N1868="music/faith","music",N1868="publishing/children's books","publishing",N1868="publishing/art books","publishing",N1868="publishing/fiction","publishing",N1868="publishing/translations","publishing",N1868="music/pop","music",N1868="music/classical music","music",N1868="publishing/nonfiction","publishing",N1868="publishing/radio &amp; podcasts","publishing",N1868="music/world music","music",N1868="music/metal","music",N1868="music/jazz","music","TRUE","FALSE")</f>
        <v>games</v>
      </c>
      <c r="R1868" t="str" cm="1">
        <f t="array" ref="R1868">_xlfn.IFS(N1868="food/small batch","small batch",N1868="food/restaurants","retaurants",N1868="food/food trucks","food trucks",N1868="theater/spaces","spaces",N1868="theater/musical","musical",N1868="theater/plays","plays",N1868="technology/web","web",N1868="technology/space exploration","space exploration",N1868="technology/makerspaces","makerspaces",N1868="technology/hardware","hardware",N1868="technology/gadgets","gadgets",N1868="technology/wearables","wearables",N1868="film &amp; video/television","television",N1868="film &amp; video/animation","animation",N1868="film &amp; video/science fiction","science fiction",N1868="film &amp; video/documentary","documentary",N1868="film &amp; video/drama","drama",N1868="film &amp; video/shorts","shorts",N1868="games/video games","video games",N1868="games/tabletop games","tabletop games",N1868="games/mobile games","mobile games",N1868="journalism/audio","audio",N1868="photography/people","people",N1868="photography/photobooks","photobooks",N1868="photography/places","places",N1868="photography/nature","nature",N1868="music/electronic music","electronic music",N1868="music/rock","rock",N1868="music/indie rock","indie rock",N1868="music/faith","faith",N1868="publishing/children's books","children's books",N1868="publishing/art books","art books",N1868="publishing/fiction","fiction",N1868="publishing/translations","translations",N1868="music/pop","pop",N1868="music/classical music","classical music",N1868="publishing/nonfiction","nonfiction",N1868="publishing/radio &amp; podcasts","radio &amp; podcasts",N1868="music/world music","world music",N1868="music/metal","metal",N1868="music/jazz","jazz","TRUE","FALSE")</f>
        <v>mobile games</v>
      </c>
      <c r="S1868" s="5">
        <f t="shared" si="118"/>
        <v>42742.246493055558</v>
      </c>
      <c r="T1868" s="5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16"/>
        <v>0.05</v>
      </c>
      <c r="P1869" s="24">
        <f t="shared" si="117"/>
        <v>10</v>
      </c>
      <c r="Q1869" t="str" cm="1">
        <f t="array" ref="Q1869">_xlfn.IFS(N1869="food/small batch","food",N1869="food/restaurants","food",N1869="food/food trucks","food",N1869="theater/spaces","theater",N1869="theater/musical","theater",N1869="theater/plays","theater",N1869="technology/web","technology",N1869="technology/space exploration","technology",N1869="technology/makerspaces","technology",N1869="technology/hardware","technology",N1869="technology/gadgets","technology",N1869="technology/wearables","technology",N1869="film &amp; video/television","film &amp; video",N1869="film &amp; video/animation","film &amp; video",N1869="film &amp; video/science fiction","film &amp; video",N1869="film &amp; video/documentary","film &amp; video",N1869="film &amp; video/drama","film &amp; video",N1869="film &amp; video/shorts","film &amp; video",N1869="games/video games","games",N1869="games/tabletop games","games",N1869="games/mobile games","games",N1869="journalism/audio","journalism",N1869="photography/people","photography",N1869="photography/photobooks","photography",N1869="photography/places","photography",N1869="photography/nature","photography",N1869="music/electronic music","music",N1869="music/rock","music",N1869="music/indie rock","music",N1869="music/faith","music",N1869="publishing/children's books","publishing",N1869="publishing/art books","publishing",N1869="publishing/fiction","publishing",N1869="publishing/translations","publishing",N1869="music/pop","music",N1869="music/classical music","music",N1869="publishing/nonfiction","publishing",N1869="publishing/radio &amp; podcasts","publishing",N1869="music/world music","music",N1869="music/metal","music",N1869="music/jazz","music","TRUE","FALSE")</f>
        <v>games</v>
      </c>
      <c r="R1869" t="str" cm="1">
        <f t="array" ref="R1869">_xlfn.IFS(N1869="food/small batch","small batch",N1869="food/restaurants","retaurants",N1869="food/food trucks","food trucks",N1869="theater/spaces","spaces",N1869="theater/musical","musical",N1869="theater/plays","plays",N1869="technology/web","web",N1869="technology/space exploration","space exploration",N1869="technology/makerspaces","makerspaces",N1869="technology/hardware","hardware",N1869="technology/gadgets","gadgets",N1869="technology/wearables","wearables",N1869="film &amp; video/television","television",N1869="film &amp; video/animation","animation",N1869="film &amp; video/science fiction","science fiction",N1869="film &amp; video/documentary","documentary",N1869="film &amp; video/drama","drama",N1869="film &amp; video/shorts","shorts",N1869="games/video games","video games",N1869="games/tabletop games","tabletop games",N1869="games/mobile games","mobile games",N1869="journalism/audio","audio",N1869="photography/people","people",N1869="photography/photobooks","photobooks",N1869="photography/places","places",N1869="photography/nature","nature",N1869="music/electronic music","electronic music",N1869="music/rock","rock",N1869="music/indie rock","indie rock",N1869="music/faith","faith",N1869="publishing/children's books","children's books",N1869="publishing/art books","art books",N1869="publishing/fiction","fiction",N1869="publishing/translations","translations",N1869="music/pop","pop",N1869="music/classical music","classical music",N1869="publishing/nonfiction","nonfiction",N1869="publishing/radio &amp; podcasts","radio &amp; podcasts",N1869="music/world music","world music",N1869="music/metal","metal",N1869="music/jazz","jazz","TRUE","FALSE")</f>
        <v>mobile games</v>
      </c>
      <c r="S1869" s="5">
        <f t="shared" si="118"/>
        <v>42649.924907407403</v>
      </c>
      <c r="T1869" s="5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16"/>
        <v>4.8680000000000003</v>
      </c>
      <c r="P1870" s="24">
        <f t="shared" si="117"/>
        <v>71.588235294117652</v>
      </c>
      <c r="Q1870" t="str" cm="1">
        <f t="array" ref="Q1870">_xlfn.IFS(N1870="food/small batch","food",N1870="food/restaurants","food",N1870="food/food trucks","food",N1870="theater/spaces","theater",N1870="theater/musical","theater",N1870="theater/plays","theater",N1870="technology/web","technology",N1870="technology/space exploration","technology",N1870="technology/makerspaces","technology",N1870="technology/hardware","technology",N1870="technology/gadgets","technology",N1870="technology/wearables","technology",N1870="film &amp; video/television","film &amp; video",N1870="film &amp; video/animation","film &amp; video",N1870="film &amp; video/science fiction","film &amp; video",N1870="film &amp; video/documentary","film &amp; video",N1870="film &amp; video/drama","film &amp; video",N1870="film &amp; video/shorts","film &amp; video",N1870="games/video games","games",N1870="games/tabletop games","games",N1870="games/mobile games","games",N1870="journalism/audio","journalism",N1870="photography/people","photography",N1870="photography/photobooks","photography",N1870="photography/places","photography",N1870="photography/nature","photography",N1870="music/electronic music","music",N1870="music/rock","music",N1870="music/indie rock","music",N1870="music/faith","music",N1870="publishing/children's books","publishing",N1870="publishing/art books","publishing",N1870="publishing/fiction","publishing",N1870="publishing/translations","publishing",N1870="music/pop","music",N1870="music/classical music","music",N1870="publishing/nonfiction","publishing",N1870="publishing/radio &amp; podcasts","publishing",N1870="music/world music","music",N1870="music/metal","music",N1870="music/jazz","music","TRUE","FALSE")</f>
        <v>games</v>
      </c>
      <c r="R1870" t="str" cm="1">
        <f t="array" ref="R1870">_xlfn.IFS(N1870="food/small batch","small batch",N1870="food/restaurants","retaurants",N1870="food/food trucks","food trucks",N1870="theater/spaces","spaces",N1870="theater/musical","musical",N1870="theater/plays","plays",N1870="technology/web","web",N1870="technology/space exploration","space exploration",N1870="technology/makerspaces","makerspaces",N1870="technology/hardware","hardware",N1870="technology/gadgets","gadgets",N1870="technology/wearables","wearables",N1870="film &amp; video/television","television",N1870="film &amp; video/animation","animation",N1870="film &amp; video/science fiction","science fiction",N1870="film &amp; video/documentary","documentary",N1870="film &amp; video/drama","drama",N1870="film &amp; video/shorts","shorts",N1870="games/video games","video games",N1870="games/tabletop games","tabletop games",N1870="games/mobile games","mobile games",N1870="journalism/audio","audio",N1870="photography/people","people",N1870="photography/photobooks","photobooks",N1870="photography/places","places",N1870="photography/nature","nature",N1870="music/electronic music","electronic music",N1870="music/rock","rock",N1870="music/indie rock","indie rock",N1870="music/faith","faith",N1870="publishing/children's books","children's books",N1870="publishing/art books","art books",N1870="publishing/fiction","fiction",N1870="publishing/translations","translations",N1870="music/pop","pop",N1870="music/classical music","classical music",N1870="publishing/nonfiction","nonfiction",N1870="publishing/radio &amp; podcasts","radio &amp; podcasts",N1870="music/world music","world music",N1870="music/metal","metal",N1870="music/jazz","jazz","TRUE","FALSE")</f>
        <v>mobile games</v>
      </c>
      <c r="S1870" s="5">
        <f t="shared" si="118"/>
        <v>42328.779224537036</v>
      </c>
      <c r="T1870" s="5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16"/>
        <v>0</v>
      </c>
      <c r="P1871" s="24" t="e">
        <f t="shared" si="117"/>
        <v>#DIV/0!</v>
      </c>
      <c r="Q1871" t="str" cm="1">
        <f t="array" ref="Q1871">_xlfn.IFS(N1871="food/small batch","food",N1871="food/restaurants","food",N1871="food/food trucks","food",N1871="theater/spaces","theater",N1871="theater/musical","theater",N1871="theater/plays","theater",N1871="technology/web","technology",N1871="technology/space exploration","technology",N1871="technology/makerspaces","technology",N1871="technology/hardware","technology",N1871="technology/gadgets","technology",N1871="technology/wearables","technology",N1871="film &amp; video/television","film &amp; video",N1871="film &amp; video/animation","film &amp; video",N1871="film &amp; video/science fiction","film &amp; video",N1871="film &amp; video/documentary","film &amp; video",N1871="film &amp; video/drama","film &amp; video",N1871="film &amp; video/shorts","film &amp; video",N1871="games/video games","games",N1871="games/tabletop games","games",N1871="games/mobile games","games",N1871="journalism/audio","journalism",N1871="photography/people","photography",N1871="photography/photobooks","photography",N1871="photography/places","photography",N1871="photography/nature","photography",N1871="music/electronic music","music",N1871="music/rock","music",N1871="music/indie rock","music",N1871="music/faith","music",N1871="publishing/children's books","publishing",N1871="publishing/art books","publishing",N1871="publishing/fiction","publishing",N1871="publishing/translations","publishing",N1871="music/pop","music",N1871="music/classical music","music",N1871="publishing/nonfiction","publishing",N1871="publishing/radio &amp; podcasts","publishing",N1871="music/world music","music",N1871="music/metal","music",N1871="music/jazz","music","TRUE","FALSE")</f>
        <v>games</v>
      </c>
      <c r="R1871" t="str" cm="1">
        <f t="array" ref="R1871">_xlfn.IFS(N1871="food/small batch","small batch",N1871="food/restaurants","retaurants",N1871="food/food trucks","food trucks",N1871="theater/spaces","spaces",N1871="theater/musical","musical",N1871="theater/plays","plays",N1871="technology/web","web",N1871="technology/space exploration","space exploration",N1871="technology/makerspaces","makerspaces",N1871="technology/hardware","hardware",N1871="technology/gadgets","gadgets",N1871="technology/wearables","wearables",N1871="film &amp; video/television","television",N1871="film &amp; video/animation","animation",N1871="film &amp; video/science fiction","science fiction",N1871="film &amp; video/documentary","documentary",N1871="film &amp; video/drama","drama",N1871="film &amp; video/shorts","shorts",N1871="games/video games","video games",N1871="games/tabletop games","tabletop games",N1871="games/mobile games","mobile games",N1871="journalism/audio","audio",N1871="photography/people","people",N1871="photography/photobooks","photobooks",N1871="photography/places","places",N1871="photography/nature","nature",N1871="music/electronic music","electronic music",N1871="music/rock","rock",N1871="music/indie rock","indie rock",N1871="music/faith","faith",N1871="publishing/children's books","children's books",N1871="publishing/art books","art books",N1871="publishing/fiction","fiction",N1871="publishing/translations","translations",N1871="music/pop","pop",N1871="music/classical music","classical music",N1871="publishing/nonfiction","nonfiction",N1871="publishing/radio &amp; podcasts","radio &amp; podcasts",N1871="music/world music","world music",N1871="music/metal","metal",N1871="music/jazz","jazz","TRUE","FALSE")</f>
        <v>mobile games</v>
      </c>
      <c r="S1871" s="5">
        <f t="shared" si="118"/>
        <v>42709.002881944441</v>
      </c>
      <c r="T1871" s="5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16"/>
        <v>10.314285714285715</v>
      </c>
      <c r="P1872" s="24">
        <f t="shared" si="117"/>
        <v>32.81818181818182</v>
      </c>
      <c r="Q1872" t="str" cm="1">
        <f t="array" ref="Q1872">_xlfn.IFS(N1872="food/small batch","food",N1872="food/restaurants","food",N1872="food/food trucks","food",N1872="theater/spaces","theater",N1872="theater/musical","theater",N1872="theater/plays","theater",N1872="technology/web","technology",N1872="technology/space exploration","technology",N1872="technology/makerspaces","technology",N1872="technology/hardware","technology",N1872="technology/gadgets","technology",N1872="technology/wearables","technology",N1872="film &amp; video/television","film &amp; video",N1872="film &amp; video/animation","film &amp; video",N1872="film &amp; video/science fiction","film &amp; video",N1872="film &amp; video/documentary","film &amp; video",N1872="film &amp; video/drama","film &amp; video",N1872="film &amp; video/shorts","film &amp; video",N1872="games/video games","games",N1872="games/tabletop games","games",N1872="games/mobile games","games",N1872="journalism/audio","journalism",N1872="photography/people","photography",N1872="photography/photobooks","photography",N1872="photography/places","photography",N1872="photography/nature","photography",N1872="music/electronic music","music",N1872="music/rock","music",N1872="music/indie rock","music",N1872="music/faith","music",N1872="publishing/children's books","publishing",N1872="publishing/art books","publishing",N1872="publishing/fiction","publishing",N1872="publishing/translations","publishing",N1872="music/pop","music",N1872="music/classical music","music",N1872="publishing/nonfiction","publishing",N1872="publishing/radio &amp; podcasts","publishing",N1872="music/world music","music",N1872="music/metal","music",N1872="music/jazz","music","TRUE","FALSE")</f>
        <v>games</v>
      </c>
      <c r="R1872" t="str" cm="1">
        <f t="array" ref="R1872">_xlfn.IFS(N1872="food/small batch","small batch",N1872="food/restaurants","retaurants",N1872="food/food trucks","food trucks",N1872="theater/spaces","spaces",N1872="theater/musical","musical",N1872="theater/plays","plays",N1872="technology/web","web",N1872="technology/space exploration","space exploration",N1872="technology/makerspaces","makerspaces",N1872="technology/hardware","hardware",N1872="technology/gadgets","gadgets",N1872="technology/wearables","wearables",N1872="film &amp; video/television","television",N1872="film &amp; video/animation","animation",N1872="film &amp; video/science fiction","science fiction",N1872="film &amp; video/documentary","documentary",N1872="film &amp; video/drama","drama",N1872="film &amp; video/shorts","shorts",N1872="games/video games","video games",N1872="games/tabletop games","tabletop games",N1872="games/mobile games","mobile games",N1872="journalism/audio","audio",N1872="photography/people","people",N1872="photography/photobooks","photobooks",N1872="photography/places","places",N1872="photography/nature","nature",N1872="music/electronic music","electronic music",N1872="music/rock","rock",N1872="music/indie rock","indie rock",N1872="music/faith","faith",N1872="publishing/children's books","children's books",N1872="publishing/art books","art books",N1872="publishing/fiction","fiction",N1872="publishing/translations","translations",N1872="music/pop","pop",N1872="music/classical music","classical music",N1872="publishing/nonfiction","nonfiction",N1872="publishing/radio &amp; podcasts","radio &amp; podcasts",N1872="music/world music","world music",N1872="music/metal","metal",N1872="music/jazz","jazz","TRUE","FALSE")</f>
        <v>mobile games</v>
      </c>
      <c r="S1872" s="5">
        <f t="shared" si="118"/>
        <v>42371.355729166666</v>
      </c>
      <c r="T1872" s="5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16"/>
        <v>71.784615384615378</v>
      </c>
      <c r="P1873" s="24">
        <f t="shared" si="117"/>
        <v>49.11578947368421</v>
      </c>
      <c r="Q1873" t="str" cm="1">
        <f t="array" ref="Q1873">_xlfn.IFS(N1873="food/small batch","food",N1873="food/restaurants","food",N1873="food/food trucks","food",N1873="theater/spaces","theater",N1873="theater/musical","theater",N1873="theater/plays","theater",N1873="technology/web","technology",N1873="technology/space exploration","technology",N1873="technology/makerspaces","technology",N1873="technology/hardware","technology",N1873="technology/gadgets","technology",N1873="technology/wearables","technology",N1873="film &amp; video/television","film &amp; video",N1873="film &amp; video/animation","film &amp; video",N1873="film &amp; video/science fiction","film &amp; video",N1873="film &amp; video/documentary","film &amp; video",N1873="film &amp; video/drama","film &amp; video",N1873="film &amp; video/shorts","film &amp; video",N1873="games/video games","games",N1873="games/tabletop games","games",N1873="games/mobile games","games",N1873="journalism/audio","journalism",N1873="photography/people","photography",N1873="photography/photobooks","photography",N1873="photography/places","photography",N1873="photography/nature","photography",N1873="music/electronic music","music",N1873="music/rock","music",N1873="music/indie rock","music",N1873="music/faith","music",N1873="publishing/children's books","publishing",N1873="publishing/art books","publishing",N1873="publishing/fiction","publishing",N1873="publishing/translations","publishing",N1873="music/pop","music",N1873="music/classical music","music",N1873="publishing/nonfiction","publishing",N1873="publishing/radio &amp; podcasts","publishing",N1873="music/world music","music",N1873="music/metal","music",N1873="music/jazz","music","TRUE","FALSE")</f>
        <v>games</v>
      </c>
      <c r="R1873" t="str" cm="1">
        <f t="array" ref="R1873">_xlfn.IFS(N1873="food/small batch","small batch",N1873="food/restaurants","retaurants",N1873="food/food trucks","food trucks",N1873="theater/spaces","spaces",N1873="theater/musical","musical",N1873="theater/plays","plays",N1873="technology/web","web",N1873="technology/space exploration","space exploration",N1873="technology/makerspaces","makerspaces",N1873="technology/hardware","hardware",N1873="technology/gadgets","gadgets",N1873="technology/wearables","wearables",N1873="film &amp; video/television","television",N1873="film &amp; video/animation","animation",N1873="film &amp; video/science fiction","science fiction",N1873="film &amp; video/documentary","documentary",N1873="film &amp; video/drama","drama",N1873="film &amp; video/shorts","shorts",N1873="games/video games","video games",N1873="games/tabletop games","tabletop games",N1873="games/mobile games","mobile games",N1873="journalism/audio","audio",N1873="photography/people","people",N1873="photography/photobooks","photobooks",N1873="photography/places","places",N1873="photography/nature","nature",N1873="music/electronic music","electronic music",N1873="music/rock","rock",N1873="music/indie rock","indie rock",N1873="music/faith","faith",N1873="publishing/children's books","children's books",N1873="publishing/art books","art books",N1873="publishing/fiction","fiction",N1873="publishing/translations","translations",N1873="music/pop","pop",N1873="music/classical music","classical music",N1873="publishing/nonfiction","nonfiction",N1873="publishing/radio &amp; podcasts","radio &amp; podcasts",N1873="music/world music","world music",N1873="music/metal","metal",N1873="music/jazz","jazz","TRUE","FALSE")</f>
        <v>mobile games</v>
      </c>
      <c r="S1873" s="5">
        <f t="shared" si="118"/>
        <v>41923.783576388887</v>
      </c>
      <c r="T1873" s="5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16"/>
        <v>1.06</v>
      </c>
      <c r="P1874" s="24">
        <f t="shared" si="117"/>
        <v>16.307692307692307</v>
      </c>
      <c r="Q1874" t="str" cm="1">
        <f t="array" ref="Q1874">_xlfn.IFS(N1874="food/small batch","food",N1874="food/restaurants","food",N1874="food/food trucks","food",N1874="theater/spaces","theater",N1874="theater/musical","theater",N1874="theater/plays","theater",N1874="technology/web","technology",N1874="technology/space exploration","technology",N1874="technology/makerspaces","technology",N1874="technology/hardware","technology",N1874="technology/gadgets","technology",N1874="technology/wearables","technology",N1874="film &amp; video/television","film &amp; video",N1874="film &amp; video/animation","film &amp; video",N1874="film &amp; video/science fiction","film &amp; video",N1874="film &amp; video/documentary","film &amp; video",N1874="film &amp; video/drama","film &amp; video",N1874="film &amp; video/shorts","film &amp; video",N1874="games/video games","games",N1874="games/tabletop games","games",N1874="games/mobile games","games",N1874="journalism/audio","journalism",N1874="photography/people","photography",N1874="photography/photobooks","photography",N1874="photography/places","photography",N1874="photography/nature","photography",N1874="music/electronic music","music",N1874="music/rock","music",N1874="music/indie rock","music",N1874="music/faith","music",N1874="publishing/children's books","publishing",N1874="publishing/art books","publishing",N1874="publishing/fiction","publishing",N1874="publishing/translations","publishing",N1874="music/pop","music",N1874="music/classical music","music",N1874="publishing/nonfiction","publishing",N1874="publishing/radio &amp; podcasts","publishing",N1874="music/world music","music",N1874="music/metal","music",N1874="music/jazz","music","TRUE","FALSE")</f>
        <v>games</v>
      </c>
      <c r="R1874" t="str" cm="1">
        <f t="array" ref="R1874">_xlfn.IFS(N1874="food/small batch","small batch",N1874="food/restaurants","retaurants",N1874="food/food trucks","food trucks",N1874="theater/spaces","spaces",N1874="theater/musical","musical",N1874="theater/plays","plays",N1874="technology/web","web",N1874="technology/space exploration","space exploration",N1874="technology/makerspaces","makerspaces",N1874="technology/hardware","hardware",N1874="technology/gadgets","gadgets",N1874="technology/wearables","wearables",N1874="film &amp; video/television","television",N1874="film &amp; video/animation","animation",N1874="film &amp; video/science fiction","science fiction",N1874="film &amp; video/documentary","documentary",N1874="film &amp; video/drama","drama",N1874="film &amp; video/shorts","shorts",N1874="games/video games","video games",N1874="games/tabletop games","tabletop games",N1874="games/mobile games","mobile games",N1874="journalism/audio","audio",N1874="photography/people","people",N1874="photography/photobooks","photobooks",N1874="photography/places","places",N1874="photography/nature","nature",N1874="music/electronic music","electronic music",N1874="music/rock","rock",N1874="music/indie rock","indie rock",N1874="music/faith","faith",N1874="publishing/children's books","children's books",N1874="publishing/art books","art books",N1874="publishing/fiction","fiction",N1874="publishing/translations","translations",N1874="music/pop","pop",N1874="music/classical music","classical music",N1874="publishing/nonfiction","nonfiction",N1874="publishing/radio &amp; podcasts","radio &amp; podcasts",N1874="music/world music","world music",N1874="music/metal","metal",N1874="music/jazz","jazz","TRUE","FALSE")</f>
        <v>mobile games</v>
      </c>
      <c r="S1874" s="5">
        <f t="shared" si="118"/>
        <v>42155.129652777774</v>
      </c>
      <c r="T1874" s="5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16"/>
        <v>0.44999999999999996</v>
      </c>
      <c r="P1875" s="24">
        <f t="shared" si="117"/>
        <v>18</v>
      </c>
      <c r="Q1875" t="str" cm="1">
        <f t="array" ref="Q1875">_xlfn.IFS(N1875="food/small batch","food",N1875="food/restaurants","food",N1875="food/food trucks","food",N1875="theater/spaces","theater",N1875="theater/musical","theater",N1875="theater/plays","theater",N1875="technology/web","technology",N1875="technology/space exploration","technology",N1875="technology/makerspaces","technology",N1875="technology/hardware","technology",N1875="technology/gadgets","technology",N1875="technology/wearables","technology",N1875="film &amp; video/television","film &amp; video",N1875="film &amp; video/animation","film &amp; video",N1875="film &amp; video/science fiction","film &amp; video",N1875="film &amp; video/documentary","film &amp; video",N1875="film &amp; video/drama","film &amp; video",N1875="film &amp; video/shorts","film &amp; video",N1875="games/video games","games",N1875="games/tabletop games","games",N1875="games/mobile games","games",N1875="journalism/audio","journalism",N1875="photography/people","photography",N1875="photography/photobooks","photography",N1875="photography/places","photography",N1875="photography/nature","photography",N1875="music/electronic music","music",N1875="music/rock","music",N1875="music/indie rock","music",N1875="music/faith","music",N1875="publishing/children's books","publishing",N1875="publishing/art books","publishing",N1875="publishing/fiction","publishing",N1875="publishing/translations","publishing",N1875="music/pop","music",N1875="music/classical music","music",N1875="publishing/nonfiction","publishing",N1875="publishing/radio &amp; podcasts","publishing",N1875="music/world music","music",N1875="music/metal","music",N1875="music/jazz","music","TRUE","FALSE")</f>
        <v>games</v>
      </c>
      <c r="R1875" t="str" cm="1">
        <f t="array" ref="R1875">_xlfn.IFS(N1875="food/small batch","small batch",N1875="food/restaurants","retaurants",N1875="food/food trucks","food trucks",N1875="theater/spaces","spaces",N1875="theater/musical","musical",N1875="theater/plays","plays",N1875="technology/web","web",N1875="technology/space exploration","space exploration",N1875="technology/makerspaces","makerspaces",N1875="technology/hardware","hardware",N1875="technology/gadgets","gadgets",N1875="technology/wearables","wearables",N1875="film &amp; video/television","television",N1875="film &amp; video/animation","animation",N1875="film &amp; video/science fiction","science fiction",N1875="film &amp; video/documentary","documentary",N1875="film &amp; video/drama","drama",N1875="film &amp; video/shorts","shorts",N1875="games/video games","video games",N1875="games/tabletop games","tabletop games",N1875="games/mobile games","mobile games",N1875="journalism/audio","audio",N1875="photography/people","people",N1875="photography/photobooks","photobooks",N1875="photography/places","places",N1875="photography/nature","nature",N1875="music/electronic music","electronic music",N1875="music/rock","rock",N1875="music/indie rock","indie rock",N1875="music/faith","faith",N1875="publishing/children's books","children's books",N1875="publishing/art books","art books",N1875="publishing/fiction","fiction",N1875="publishing/translations","translations",N1875="music/pop","pop",N1875="music/classical music","classical music",N1875="publishing/nonfiction","nonfiction",N1875="publishing/radio &amp; podcasts","radio &amp; podcasts",N1875="music/world music","world music",N1875="music/metal","metal",N1875="music/jazz","jazz","TRUE","FALSE")</f>
        <v>mobile games</v>
      </c>
      <c r="S1875" s="5">
        <f t="shared" si="118"/>
        <v>42164.615856481483</v>
      </c>
      <c r="T1875" s="5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16"/>
        <v>1.6250000000000001E-2</v>
      </c>
      <c r="P1876" s="24">
        <f t="shared" si="117"/>
        <v>13</v>
      </c>
      <c r="Q1876" t="str" cm="1">
        <f t="array" ref="Q1876">_xlfn.IFS(N1876="food/small batch","food",N1876="food/restaurants","food",N1876="food/food trucks","food",N1876="theater/spaces","theater",N1876="theater/musical","theater",N1876="theater/plays","theater",N1876="technology/web","technology",N1876="technology/space exploration","technology",N1876="technology/makerspaces","technology",N1876="technology/hardware","technology",N1876="technology/gadgets","technology",N1876="technology/wearables","technology",N1876="film &amp; video/television","film &amp; video",N1876="film &amp; video/animation","film &amp; video",N1876="film &amp; video/science fiction","film &amp; video",N1876="film &amp; video/documentary","film &amp; video",N1876="film &amp; video/drama","film &amp; video",N1876="film &amp; video/shorts","film &amp; video",N1876="games/video games","games",N1876="games/tabletop games","games",N1876="games/mobile games","games",N1876="journalism/audio","journalism",N1876="photography/people","photography",N1876="photography/photobooks","photography",N1876="photography/places","photography",N1876="photography/nature","photography",N1876="music/electronic music","music",N1876="music/rock","music",N1876="music/indie rock","music",N1876="music/faith","music",N1876="publishing/children's books","publishing",N1876="publishing/art books","publishing",N1876="publishing/fiction","publishing",N1876="publishing/translations","publishing",N1876="music/pop","music",N1876="music/classical music","music",N1876="publishing/nonfiction","publishing",N1876="publishing/radio &amp; podcasts","publishing",N1876="music/world music","music",N1876="music/metal","music",N1876="music/jazz","music","TRUE","FALSE")</f>
        <v>games</v>
      </c>
      <c r="R1876" t="str" cm="1">
        <f t="array" ref="R1876">_xlfn.IFS(N1876="food/small batch","small batch",N1876="food/restaurants","retaurants",N1876="food/food trucks","food trucks",N1876="theater/spaces","spaces",N1876="theater/musical","musical",N1876="theater/plays","plays",N1876="technology/web","web",N1876="technology/space exploration","space exploration",N1876="technology/makerspaces","makerspaces",N1876="technology/hardware","hardware",N1876="technology/gadgets","gadgets",N1876="technology/wearables","wearables",N1876="film &amp; video/television","television",N1876="film &amp; video/animation","animation",N1876="film &amp; video/science fiction","science fiction",N1876="film &amp; video/documentary","documentary",N1876="film &amp; video/drama","drama",N1876="film &amp; video/shorts","shorts",N1876="games/video games","video games",N1876="games/tabletop games","tabletop games",N1876="games/mobile games","mobile games",N1876="journalism/audio","audio",N1876="photography/people","people",N1876="photography/photobooks","photobooks",N1876="photography/places","places",N1876="photography/nature","nature",N1876="music/electronic music","electronic music",N1876="music/rock","rock",N1876="music/indie rock","indie rock",N1876="music/faith","faith",N1876="publishing/children's books","children's books",N1876="publishing/art books","art books",N1876="publishing/fiction","fiction",N1876="publishing/translations","translations",N1876="music/pop","pop",N1876="music/classical music","classical music",N1876="publishing/nonfiction","nonfiction",N1876="publishing/radio &amp; podcasts","radio &amp; podcasts",N1876="music/world music","world music",N1876="music/metal","metal",N1876="music/jazz","jazz","TRUE","FALSE")</f>
        <v>mobile games</v>
      </c>
      <c r="S1876" s="5">
        <f t="shared" si="118"/>
        <v>42529.969131944439</v>
      </c>
      <c r="T1876" s="5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16"/>
        <v>0.51</v>
      </c>
      <c r="P1877" s="24">
        <f t="shared" si="117"/>
        <v>17</v>
      </c>
      <c r="Q1877" t="str" cm="1">
        <f t="array" ref="Q1877">_xlfn.IFS(N1877="food/small batch","food",N1877="food/restaurants","food",N1877="food/food trucks","food",N1877="theater/spaces","theater",N1877="theater/musical","theater",N1877="theater/plays","theater",N1877="technology/web","technology",N1877="technology/space exploration","technology",N1877="technology/makerspaces","technology",N1877="technology/hardware","technology",N1877="technology/gadgets","technology",N1877="technology/wearables","technology",N1877="film &amp; video/television","film &amp; video",N1877="film &amp; video/animation","film &amp; video",N1877="film &amp; video/science fiction","film &amp; video",N1877="film &amp; video/documentary","film &amp; video",N1877="film &amp; video/drama","film &amp; video",N1877="film &amp; video/shorts","film &amp; video",N1877="games/video games","games",N1877="games/tabletop games","games",N1877="games/mobile games","games",N1877="journalism/audio","journalism",N1877="photography/people","photography",N1877="photography/photobooks","photography",N1877="photography/places","photography",N1877="photography/nature","photography",N1877="music/electronic music","music",N1877="music/rock","music",N1877="music/indie rock","music",N1877="music/faith","music",N1877="publishing/children's books","publishing",N1877="publishing/art books","publishing",N1877="publishing/fiction","publishing",N1877="publishing/translations","publishing",N1877="music/pop","music",N1877="music/classical music","music",N1877="publishing/nonfiction","publishing",N1877="publishing/radio &amp; podcasts","publishing",N1877="music/world music","music",N1877="music/metal","music",N1877="music/jazz","music","TRUE","FALSE")</f>
        <v>games</v>
      </c>
      <c r="R1877" t="str" cm="1">
        <f t="array" ref="R1877">_xlfn.IFS(N1877="food/small batch","small batch",N1877="food/restaurants","retaurants",N1877="food/food trucks","food trucks",N1877="theater/spaces","spaces",N1877="theater/musical","musical",N1877="theater/plays","plays",N1877="technology/web","web",N1877="technology/space exploration","space exploration",N1877="technology/makerspaces","makerspaces",N1877="technology/hardware","hardware",N1877="technology/gadgets","gadgets",N1877="technology/wearables","wearables",N1877="film &amp; video/television","television",N1877="film &amp; video/animation","animation",N1877="film &amp; video/science fiction","science fiction",N1877="film &amp; video/documentary","documentary",N1877="film &amp; video/drama","drama",N1877="film &amp; video/shorts","shorts",N1877="games/video games","video games",N1877="games/tabletop games","tabletop games",N1877="games/mobile games","mobile games",N1877="journalism/audio","audio",N1877="photography/people","people",N1877="photography/photobooks","photobooks",N1877="photography/places","places",N1877="photography/nature","nature",N1877="music/electronic music","electronic music",N1877="music/rock","rock",N1877="music/indie rock","indie rock",N1877="music/faith","faith",N1877="publishing/children's books","children's books",N1877="publishing/art books","art books",N1877="publishing/fiction","fiction",N1877="publishing/translations","translations",N1877="music/pop","pop",N1877="music/classical music","classical music",N1877="publishing/nonfiction","nonfiction",N1877="publishing/radio &amp; podcasts","radio &amp; podcasts",N1877="music/world music","world music",N1877="music/metal","metal",N1877="music/jazz","jazz","TRUE","FALSE")</f>
        <v>mobile games</v>
      </c>
      <c r="S1877" s="5">
        <f t="shared" si="118"/>
        <v>42528.899398148147</v>
      </c>
      <c r="T1877" s="5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16"/>
        <v>0</v>
      </c>
      <c r="P1878" s="24" t="e">
        <f t="shared" si="117"/>
        <v>#DIV/0!</v>
      </c>
      <c r="Q1878" t="str" cm="1">
        <f t="array" ref="Q1878">_xlfn.IFS(N1878="food/small batch","food",N1878="food/restaurants","food",N1878="food/food trucks","food",N1878="theater/spaces","theater",N1878="theater/musical","theater",N1878="theater/plays","theater",N1878="technology/web","technology",N1878="technology/space exploration","technology",N1878="technology/makerspaces","technology",N1878="technology/hardware","technology",N1878="technology/gadgets","technology",N1878="technology/wearables","technology",N1878="film &amp; video/television","film &amp; video",N1878="film &amp; video/animation","film &amp; video",N1878="film &amp; video/science fiction","film &amp; video",N1878="film &amp; video/documentary","film &amp; video",N1878="film &amp; video/drama","film &amp; video",N1878="film &amp; video/shorts","film &amp; video",N1878="games/video games","games",N1878="games/tabletop games","games",N1878="games/mobile games","games",N1878="journalism/audio","journalism",N1878="photography/people","photography",N1878="photography/photobooks","photography",N1878="photography/places","photography",N1878="photography/nature","photography",N1878="music/electronic music","music",N1878="music/rock","music",N1878="music/indie rock","music",N1878="music/faith","music",N1878="publishing/children's books","publishing",N1878="publishing/art books","publishing",N1878="publishing/fiction","publishing",N1878="publishing/translations","publishing",N1878="music/pop","music",N1878="music/classical music","music",N1878="publishing/nonfiction","publishing",N1878="publishing/radio &amp; podcasts","publishing",N1878="music/world music","music",N1878="music/metal","music",N1878="music/jazz","music","TRUE","FALSE")</f>
        <v>games</v>
      </c>
      <c r="R1878" t="str" cm="1">
        <f t="array" ref="R1878">_xlfn.IFS(N1878="food/small batch","small batch",N1878="food/restaurants","retaurants",N1878="food/food trucks","food trucks",N1878="theater/spaces","spaces",N1878="theater/musical","musical",N1878="theater/plays","plays",N1878="technology/web","web",N1878="technology/space exploration","space exploration",N1878="technology/makerspaces","makerspaces",N1878="technology/hardware","hardware",N1878="technology/gadgets","gadgets",N1878="technology/wearables","wearables",N1878="film &amp; video/television","television",N1878="film &amp; video/animation","animation",N1878="film &amp; video/science fiction","science fiction",N1878="film &amp; video/documentary","documentary",N1878="film &amp; video/drama","drama",N1878="film &amp; video/shorts","shorts",N1878="games/video games","video games",N1878="games/tabletop games","tabletop games",N1878="games/mobile games","mobile games",N1878="journalism/audio","audio",N1878="photography/people","people",N1878="photography/photobooks","photobooks",N1878="photography/places","places",N1878="photography/nature","nature",N1878="music/electronic music","electronic music",N1878="music/rock","rock",N1878="music/indie rock","indie rock",N1878="music/faith","faith",N1878="publishing/children's books","children's books",N1878="publishing/art books","art books",N1878="publishing/fiction","fiction",N1878="publishing/translations","translations",N1878="music/pop","pop",N1878="music/classical music","classical music",N1878="publishing/nonfiction","nonfiction",N1878="publishing/radio &amp; podcasts","radio &amp; podcasts",N1878="music/world music","world music",N1878="music/metal","metal",N1878="music/jazz","jazz","TRUE","FALSE")</f>
        <v>mobile games</v>
      </c>
      <c r="S1878" s="5">
        <f t="shared" si="118"/>
        <v>41776.284780092588</v>
      </c>
      <c r="T1878" s="5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16"/>
        <v>0</v>
      </c>
      <c r="P1879" s="24" t="e">
        <f t="shared" si="117"/>
        <v>#DIV/0!</v>
      </c>
      <c r="Q1879" t="str" cm="1">
        <f t="array" ref="Q1879">_xlfn.IFS(N1879="food/small batch","food",N1879="food/restaurants","food",N1879="food/food trucks","food",N1879="theater/spaces","theater",N1879="theater/musical","theater",N1879="theater/plays","theater",N1879="technology/web","technology",N1879="technology/space exploration","technology",N1879="technology/makerspaces","technology",N1879="technology/hardware","technology",N1879="technology/gadgets","technology",N1879="technology/wearables","technology",N1879="film &amp; video/television","film &amp; video",N1879="film &amp; video/animation","film &amp; video",N1879="film &amp; video/science fiction","film &amp; video",N1879="film &amp; video/documentary","film &amp; video",N1879="film &amp; video/drama","film &amp; video",N1879="film &amp; video/shorts","film &amp; video",N1879="games/video games","games",N1879="games/tabletop games","games",N1879="games/mobile games","games",N1879="journalism/audio","journalism",N1879="photography/people","photography",N1879="photography/photobooks","photography",N1879="photography/places","photography",N1879="photography/nature","photography",N1879="music/electronic music","music",N1879="music/rock","music",N1879="music/indie rock","music",N1879="music/faith","music",N1879="publishing/children's books","publishing",N1879="publishing/art books","publishing",N1879="publishing/fiction","publishing",N1879="publishing/translations","publishing",N1879="music/pop","music",N1879="music/classical music","music",N1879="publishing/nonfiction","publishing",N1879="publishing/radio &amp; podcasts","publishing",N1879="music/world music","music",N1879="music/metal","music",N1879="music/jazz","music","TRUE","FALSE")</f>
        <v>games</v>
      </c>
      <c r="R1879" t="str" cm="1">
        <f t="array" ref="R1879">_xlfn.IFS(N1879="food/small batch","small batch",N1879="food/restaurants","retaurants",N1879="food/food trucks","food trucks",N1879="theater/spaces","spaces",N1879="theater/musical","musical",N1879="theater/plays","plays",N1879="technology/web","web",N1879="technology/space exploration","space exploration",N1879="technology/makerspaces","makerspaces",N1879="technology/hardware","hardware",N1879="technology/gadgets","gadgets",N1879="technology/wearables","wearables",N1879="film &amp; video/television","television",N1879="film &amp; video/animation","animation",N1879="film &amp; video/science fiction","science fiction",N1879="film &amp; video/documentary","documentary",N1879="film &amp; video/drama","drama",N1879="film &amp; video/shorts","shorts",N1879="games/video games","video games",N1879="games/tabletop games","tabletop games",N1879="games/mobile games","mobile games",N1879="journalism/audio","audio",N1879="photography/people","people",N1879="photography/photobooks","photobooks",N1879="photography/places","places",N1879="photography/nature","nature",N1879="music/electronic music","electronic music",N1879="music/rock","rock",N1879="music/indie rock","indie rock",N1879="music/faith","faith",N1879="publishing/children's books","children's books",N1879="publishing/art books","art books",N1879="publishing/fiction","fiction",N1879="publishing/translations","translations",N1879="music/pop","pop",N1879="music/classical music","classical music",N1879="publishing/nonfiction","nonfiction",N1879="publishing/radio &amp; podcasts","radio &amp; podcasts",N1879="music/world music","world music",N1879="music/metal","metal",N1879="music/jazz","jazz","TRUE","FALSE")</f>
        <v>mobile games</v>
      </c>
      <c r="S1879" s="5">
        <f t="shared" si="118"/>
        <v>42035.029224537036</v>
      </c>
      <c r="T1879" s="5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16"/>
        <v>0</v>
      </c>
      <c r="P1880" s="24" t="e">
        <f t="shared" si="117"/>
        <v>#DIV/0!</v>
      </c>
      <c r="Q1880" t="str" cm="1">
        <f t="array" ref="Q1880">_xlfn.IFS(N1880="food/small batch","food",N1880="food/restaurants","food",N1880="food/food trucks","food",N1880="theater/spaces","theater",N1880="theater/musical","theater",N1880="theater/plays","theater",N1880="technology/web","technology",N1880="technology/space exploration","technology",N1880="technology/makerspaces","technology",N1880="technology/hardware","technology",N1880="technology/gadgets","technology",N1880="technology/wearables","technology",N1880="film &amp; video/television","film &amp; video",N1880="film &amp; video/animation","film &amp; video",N1880="film &amp; video/science fiction","film &amp; video",N1880="film &amp; video/documentary","film &amp; video",N1880="film &amp; video/drama","film &amp; video",N1880="film &amp; video/shorts","film &amp; video",N1880="games/video games","games",N1880="games/tabletop games","games",N1880="games/mobile games","games",N1880="journalism/audio","journalism",N1880="photography/people","photography",N1880="photography/photobooks","photography",N1880="photography/places","photography",N1880="photography/nature","photography",N1880="music/electronic music","music",N1880="music/rock","music",N1880="music/indie rock","music",N1880="music/faith","music",N1880="publishing/children's books","publishing",N1880="publishing/art books","publishing",N1880="publishing/fiction","publishing",N1880="publishing/translations","publishing",N1880="music/pop","music",N1880="music/classical music","music",N1880="publishing/nonfiction","publishing",N1880="publishing/radio &amp; podcasts","publishing",N1880="music/world music","music",N1880="music/metal","music",N1880="music/jazz","music","TRUE","FALSE")</f>
        <v>games</v>
      </c>
      <c r="R1880" t="str" cm="1">
        <f t="array" ref="R1880">_xlfn.IFS(N1880="food/small batch","small batch",N1880="food/restaurants","retaurants",N1880="food/food trucks","food trucks",N1880="theater/spaces","spaces",N1880="theater/musical","musical",N1880="theater/plays","plays",N1880="technology/web","web",N1880="technology/space exploration","space exploration",N1880="technology/makerspaces","makerspaces",N1880="technology/hardware","hardware",N1880="technology/gadgets","gadgets",N1880="technology/wearables","wearables",N1880="film &amp; video/television","television",N1880="film &amp; video/animation","animation",N1880="film &amp; video/science fiction","science fiction",N1880="film &amp; video/documentary","documentary",N1880="film &amp; video/drama","drama",N1880="film &amp; video/shorts","shorts",N1880="games/video games","video games",N1880="games/tabletop games","tabletop games",N1880="games/mobile games","mobile games",N1880="journalism/audio","audio",N1880="photography/people","people",N1880="photography/photobooks","photobooks",N1880="photography/places","places",N1880="photography/nature","nature",N1880="music/electronic music","electronic music",N1880="music/rock","rock",N1880="music/indie rock","indie rock",N1880="music/faith","faith",N1880="publishing/children's books","children's books",N1880="publishing/art books","art books",N1880="publishing/fiction","fiction",N1880="publishing/translations","translations",N1880="music/pop","pop",N1880="music/classical music","classical music",N1880="publishing/nonfiction","nonfiction",N1880="publishing/radio &amp; podcasts","radio &amp; podcasts",N1880="music/world music","world music",N1880="music/metal","metal",N1880="music/jazz","jazz","TRUE","FALSE")</f>
        <v>mobile games</v>
      </c>
      <c r="S1880" s="5">
        <f t="shared" si="118"/>
        <v>41773.008738425924</v>
      </c>
      <c r="T1880" s="5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16"/>
        <v>0.12</v>
      </c>
      <c r="P1881" s="24">
        <f t="shared" si="117"/>
        <v>3</v>
      </c>
      <c r="Q1881" t="str" cm="1">
        <f t="array" ref="Q1881">_xlfn.IFS(N1881="food/small batch","food",N1881="food/restaurants","food",N1881="food/food trucks","food",N1881="theater/spaces","theater",N1881="theater/musical","theater",N1881="theater/plays","theater",N1881="technology/web","technology",N1881="technology/space exploration","technology",N1881="technology/makerspaces","technology",N1881="technology/hardware","technology",N1881="technology/gadgets","technology",N1881="technology/wearables","technology",N1881="film &amp; video/television","film &amp; video",N1881="film &amp; video/animation","film &amp; video",N1881="film &amp; video/science fiction","film &amp; video",N1881="film &amp; video/documentary","film &amp; video",N1881="film &amp; video/drama","film &amp; video",N1881="film &amp; video/shorts","film &amp; video",N1881="games/video games","games",N1881="games/tabletop games","games",N1881="games/mobile games","games",N1881="journalism/audio","journalism",N1881="photography/people","photography",N1881="photography/photobooks","photography",N1881="photography/places","photography",N1881="photography/nature","photography",N1881="music/electronic music","music",N1881="music/rock","music",N1881="music/indie rock","music",N1881="music/faith","music",N1881="publishing/children's books","publishing",N1881="publishing/art books","publishing",N1881="publishing/fiction","publishing",N1881="publishing/translations","publishing",N1881="music/pop","music",N1881="music/classical music","music",N1881="publishing/nonfiction","publishing",N1881="publishing/radio &amp; podcasts","publishing",N1881="music/world music","music",N1881="music/metal","music",N1881="music/jazz","music","TRUE","FALSE")</f>
        <v>games</v>
      </c>
      <c r="R1881" t="str" cm="1">
        <f t="array" ref="R1881">_xlfn.IFS(N1881="food/small batch","small batch",N1881="food/restaurants","retaurants",N1881="food/food trucks","food trucks",N1881="theater/spaces","spaces",N1881="theater/musical","musical",N1881="theater/plays","plays",N1881="technology/web","web",N1881="technology/space exploration","space exploration",N1881="technology/makerspaces","makerspaces",N1881="technology/hardware","hardware",N1881="technology/gadgets","gadgets",N1881="technology/wearables","wearables",N1881="film &amp; video/television","television",N1881="film &amp; video/animation","animation",N1881="film &amp; video/science fiction","science fiction",N1881="film &amp; video/documentary","documentary",N1881="film &amp; video/drama","drama",N1881="film &amp; video/shorts","shorts",N1881="games/video games","video games",N1881="games/tabletop games","tabletop games",N1881="games/mobile games","mobile games",N1881="journalism/audio","audio",N1881="photography/people","people",N1881="photography/photobooks","photobooks",N1881="photography/places","places",N1881="photography/nature","nature",N1881="music/electronic music","electronic music",N1881="music/rock","rock",N1881="music/indie rock","indie rock",N1881="music/faith","faith",N1881="publishing/children's books","children's books",N1881="publishing/art books","art books",N1881="publishing/fiction","fiction",N1881="publishing/translations","translations",N1881="music/pop","pop",N1881="music/classical music","classical music",N1881="publishing/nonfiction","nonfiction",N1881="publishing/radio &amp; podcasts","radio &amp; podcasts",N1881="music/world music","world music",N1881="music/metal","metal",N1881="music/jazz","jazz","TRUE","FALSE")</f>
        <v>mobile games</v>
      </c>
      <c r="S1881" s="5">
        <f t="shared" si="118"/>
        <v>42413.649641203709</v>
      </c>
      <c r="T1881" s="5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16"/>
        <v>20.080000000000002</v>
      </c>
      <c r="P1882" s="24">
        <f t="shared" si="117"/>
        <v>41.833333333333336</v>
      </c>
      <c r="Q1882" t="str" cm="1">
        <f t="array" ref="Q1882">_xlfn.IFS(N1882="food/small batch","food",N1882="food/restaurants","food",N1882="food/food trucks","food",N1882="theater/spaces","theater",N1882="theater/musical","theater",N1882="theater/plays","theater",N1882="technology/web","technology",N1882="technology/space exploration","technology",N1882="technology/makerspaces","technology",N1882="technology/hardware","technology",N1882="technology/gadgets","technology",N1882="technology/wearables","technology",N1882="film &amp; video/television","film &amp; video",N1882="film &amp; video/animation","film &amp; video",N1882="film &amp; video/science fiction","film &amp; video",N1882="film &amp; video/documentary","film &amp; video",N1882="film &amp; video/drama","film &amp; video",N1882="film &amp; video/shorts","film &amp; video",N1882="games/video games","games",N1882="games/tabletop games","games",N1882="games/mobile games","games",N1882="journalism/audio","journalism",N1882="photography/people","photography",N1882="photography/photobooks","photography",N1882="photography/places","photography",N1882="photography/nature","photography",N1882="music/electronic music","music",N1882="music/rock","music",N1882="music/indie rock","music",N1882="music/faith","music",N1882="publishing/children's books","publishing",N1882="publishing/art books","publishing",N1882="publishing/fiction","publishing",N1882="publishing/translations","publishing",N1882="music/pop","music",N1882="music/classical music","music",N1882="publishing/nonfiction","publishing",N1882="publishing/radio &amp; podcasts","publishing",N1882="music/world music","music",N1882="music/metal","music",N1882="music/jazz","music","TRUE","FALSE")</f>
        <v>games</v>
      </c>
      <c r="R1882" t="str" cm="1">
        <f t="array" ref="R1882">_xlfn.IFS(N1882="food/small batch","small batch",N1882="food/restaurants","retaurants",N1882="food/food trucks","food trucks",N1882="theater/spaces","spaces",N1882="theater/musical","musical",N1882="theater/plays","plays",N1882="technology/web","web",N1882="technology/space exploration","space exploration",N1882="technology/makerspaces","makerspaces",N1882="technology/hardware","hardware",N1882="technology/gadgets","gadgets",N1882="technology/wearables","wearables",N1882="film &amp; video/television","television",N1882="film &amp; video/animation","animation",N1882="film &amp; video/science fiction","science fiction",N1882="film &amp; video/documentary","documentary",N1882="film &amp; video/drama","drama",N1882="film &amp; video/shorts","shorts",N1882="games/video games","video games",N1882="games/tabletop games","tabletop games",N1882="games/mobile games","mobile games",N1882="journalism/audio","audio",N1882="photography/people","people",N1882="photography/photobooks","photobooks",N1882="photography/places","places",N1882="photography/nature","nature",N1882="music/electronic music","electronic music",N1882="music/rock","rock",N1882="music/indie rock","indie rock",N1882="music/faith","faith",N1882="publishing/children's books","children's books",N1882="publishing/art books","art books",N1882="publishing/fiction","fiction",N1882="publishing/translations","translations",N1882="music/pop","pop",N1882="music/classical music","classical music",N1882="publishing/nonfiction","nonfiction",N1882="publishing/radio &amp; podcasts","radio &amp; podcasts",N1882="music/world music","world music",N1882="music/metal","metal",N1882="music/jazz","jazz","TRUE","FALSE")</f>
        <v>mobile games</v>
      </c>
      <c r="S1882" s="5">
        <f t="shared" si="118"/>
        <v>42430.566898148143</v>
      </c>
      <c r="T1882" s="5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16"/>
        <v>172.68449999999999</v>
      </c>
      <c r="P1883" s="24">
        <f t="shared" si="117"/>
        <v>49.338428571428572</v>
      </c>
      <c r="Q1883" t="str" cm="1">
        <f t="array" ref="Q1883">_xlfn.IFS(N1883="food/small batch","food",N1883="food/restaurants","food",N1883="food/food trucks","food",N1883="theater/spaces","theater",N1883="theater/musical","theater",N1883="theater/plays","theater",N1883="technology/web","technology",N1883="technology/space exploration","technology",N1883="technology/makerspaces","technology",N1883="technology/hardware","technology",N1883="technology/gadgets","technology",N1883="technology/wearables","technology",N1883="film &amp; video/television","film &amp; video",N1883="film &amp; video/animation","film &amp; video",N1883="film &amp; video/science fiction","film &amp; video",N1883="film &amp; video/documentary","film &amp; video",N1883="film &amp; video/drama","film &amp; video",N1883="film &amp; video/shorts","film &amp; video",N1883="games/video games","games",N1883="games/tabletop games","games",N1883="games/mobile games","games",N1883="journalism/audio","journalism",N1883="photography/people","photography",N1883="photography/photobooks","photography",N1883="photography/places","photography",N1883="photography/nature","photography",N1883="music/electronic music","music",N1883="music/rock","music",N1883="music/indie rock","music",N1883="music/faith","music",N1883="publishing/children's books","publishing",N1883="publishing/art books","publishing",N1883="publishing/fiction","publishing",N1883="publishing/translations","publishing",N1883="music/pop","music",N1883="music/classical music","music",N1883="publishing/nonfiction","publishing",N1883="publishing/radio &amp; podcasts","publishing",N1883="music/world music","music",N1883="music/metal","music",N1883="music/jazz","music","TRUE","FALSE")</f>
        <v>music</v>
      </c>
      <c r="R1883" t="str" cm="1">
        <f t="array" ref="R1883">_xlfn.IFS(N1883="food/small batch","small batch",N1883="food/restaurants","retaurants",N1883="food/food trucks","food trucks",N1883="theater/spaces","spaces",N1883="theater/musical","musical",N1883="theater/plays","plays",N1883="technology/web","web",N1883="technology/space exploration","space exploration",N1883="technology/makerspaces","makerspaces",N1883="technology/hardware","hardware",N1883="technology/gadgets","gadgets",N1883="technology/wearables","wearables",N1883="film &amp; video/television","television",N1883="film &amp; video/animation","animation",N1883="film &amp; video/science fiction","science fiction",N1883="film &amp; video/documentary","documentary",N1883="film &amp; video/drama","drama",N1883="film &amp; video/shorts","shorts",N1883="games/video games","video games",N1883="games/tabletop games","tabletop games",N1883="games/mobile games","mobile games",N1883="journalism/audio","audio",N1883="photography/people","people",N1883="photography/photobooks","photobooks",N1883="photography/places","places",N1883="photography/nature","nature",N1883="music/electronic music","electronic music",N1883="music/rock","rock",N1883="music/indie rock","indie rock",N1883="music/faith","faith",N1883="publishing/children's books","children's books",N1883="publishing/art books","art books",N1883="publishing/fiction","fiction",N1883="publishing/translations","translations",N1883="music/pop","pop",N1883="music/classical music","classical music",N1883="publishing/nonfiction","nonfiction",N1883="publishing/radio &amp; podcasts","radio &amp; podcasts",N1883="music/world music","world music",N1883="music/metal","metal",N1883="music/jazz","jazz","TRUE","FALSE")</f>
        <v>indie rock</v>
      </c>
      <c r="S1883" s="5">
        <f t="shared" si="118"/>
        <v>42043.152650462958</v>
      </c>
      <c r="T1883" s="5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16"/>
        <v>100.8955223880597</v>
      </c>
      <c r="P1884" s="24">
        <f t="shared" si="117"/>
        <v>41.728395061728392</v>
      </c>
      <c r="Q1884" t="str" cm="1">
        <f t="array" ref="Q1884">_xlfn.IFS(N1884="food/small batch","food",N1884="food/restaurants","food",N1884="food/food trucks","food",N1884="theater/spaces","theater",N1884="theater/musical","theater",N1884="theater/plays","theater",N1884="technology/web","technology",N1884="technology/space exploration","technology",N1884="technology/makerspaces","technology",N1884="technology/hardware","technology",N1884="technology/gadgets","technology",N1884="technology/wearables","technology",N1884="film &amp; video/television","film &amp; video",N1884="film &amp; video/animation","film &amp; video",N1884="film &amp; video/science fiction","film &amp; video",N1884="film &amp; video/documentary","film &amp; video",N1884="film &amp; video/drama","film &amp; video",N1884="film &amp; video/shorts","film &amp; video",N1884="games/video games","games",N1884="games/tabletop games","games",N1884="games/mobile games","games",N1884="journalism/audio","journalism",N1884="photography/people","photography",N1884="photography/photobooks","photography",N1884="photography/places","photography",N1884="photography/nature","photography",N1884="music/electronic music","music",N1884="music/rock","music",N1884="music/indie rock","music",N1884="music/faith","music",N1884="publishing/children's books","publishing",N1884="publishing/art books","publishing",N1884="publishing/fiction","publishing",N1884="publishing/translations","publishing",N1884="music/pop","music",N1884="music/classical music","music",N1884="publishing/nonfiction","publishing",N1884="publishing/radio &amp; podcasts","publishing",N1884="music/world music","music",N1884="music/metal","music",N1884="music/jazz","music","TRUE","FALSE")</f>
        <v>music</v>
      </c>
      <c r="R1884" t="str" cm="1">
        <f t="array" ref="R1884">_xlfn.IFS(N1884="food/small batch","small batch",N1884="food/restaurants","retaurants",N1884="food/food trucks","food trucks",N1884="theater/spaces","spaces",N1884="theater/musical","musical",N1884="theater/plays","plays",N1884="technology/web","web",N1884="technology/space exploration","space exploration",N1884="technology/makerspaces","makerspaces",N1884="technology/hardware","hardware",N1884="technology/gadgets","gadgets",N1884="technology/wearables","wearables",N1884="film &amp; video/television","television",N1884="film &amp; video/animation","animation",N1884="film &amp; video/science fiction","science fiction",N1884="film &amp; video/documentary","documentary",N1884="film &amp; video/drama","drama",N1884="film &amp; video/shorts","shorts",N1884="games/video games","video games",N1884="games/tabletop games","tabletop games",N1884="games/mobile games","mobile games",N1884="journalism/audio","audio",N1884="photography/people","people",N1884="photography/photobooks","photobooks",N1884="photography/places","places",N1884="photography/nature","nature",N1884="music/electronic music","electronic music",N1884="music/rock","rock",N1884="music/indie rock","indie rock",N1884="music/faith","faith",N1884="publishing/children's books","children's books",N1884="publishing/art books","art books",N1884="publishing/fiction","fiction",N1884="publishing/translations","translations",N1884="music/pop","pop",N1884="music/classical music","classical music",N1884="publishing/nonfiction","nonfiction",N1884="publishing/radio &amp; podcasts","radio &amp; podcasts",N1884="music/world music","world music",N1884="music/metal","metal",N1884="music/jazz","jazz","TRUE","FALSE")</f>
        <v>indie rock</v>
      </c>
      <c r="S1884" s="5">
        <f t="shared" si="118"/>
        <v>41067.949212962965</v>
      </c>
      <c r="T1884" s="5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16"/>
        <v>104.8048048048048</v>
      </c>
      <c r="P1885" s="24">
        <f t="shared" si="117"/>
        <v>32.71875</v>
      </c>
      <c r="Q1885" t="str" cm="1">
        <f t="array" ref="Q1885">_xlfn.IFS(N1885="food/small batch","food",N1885="food/restaurants","food",N1885="food/food trucks","food",N1885="theater/spaces","theater",N1885="theater/musical","theater",N1885="theater/plays","theater",N1885="technology/web","technology",N1885="technology/space exploration","technology",N1885="technology/makerspaces","technology",N1885="technology/hardware","technology",N1885="technology/gadgets","technology",N1885="technology/wearables","technology",N1885="film &amp; video/television","film &amp; video",N1885="film &amp; video/animation","film &amp; video",N1885="film &amp; video/science fiction","film &amp; video",N1885="film &amp; video/documentary","film &amp; video",N1885="film &amp; video/drama","film &amp; video",N1885="film &amp; video/shorts","film &amp; video",N1885="games/video games","games",N1885="games/tabletop games","games",N1885="games/mobile games","games",N1885="journalism/audio","journalism",N1885="photography/people","photography",N1885="photography/photobooks","photography",N1885="photography/places","photography",N1885="photography/nature","photography",N1885="music/electronic music","music",N1885="music/rock","music",N1885="music/indie rock","music",N1885="music/faith","music",N1885="publishing/children's books","publishing",N1885="publishing/art books","publishing",N1885="publishing/fiction","publishing",N1885="publishing/translations","publishing",N1885="music/pop","music",N1885="music/classical music","music",N1885="publishing/nonfiction","publishing",N1885="publishing/radio &amp; podcasts","publishing",N1885="music/world music","music",N1885="music/metal","music",N1885="music/jazz","music","TRUE","FALSE")</f>
        <v>music</v>
      </c>
      <c r="R1885" t="str" cm="1">
        <f t="array" ref="R1885">_xlfn.IFS(N1885="food/small batch","small batch",N1885="food/restaurants","retaurants",N1885="food/food trucks","food trucks",N1885="theater/spaces","spaces",N1885="theater/musical","musical",N1885="theater/plays","plays",N1885="technology/web","web",N1885="technology/space exploration","space exploration",N1885="technology/makerspaces","makerspaces",N1885="technology/hardware","hardware",N1885="technology/gadgets","gadgets",N1885="technology/wearables","wearables",N1885="film &amp; video/television","television",N1885="film &amp; video/animation","animation",N1885="film &amp; video/science fiction","science fiction",N1885="film &amp; video/documentary","documentary",N1885="film &amp; video/drama","drama",N1885="film &amp; video/shorts","shorts",N1885="games/video games","video games",N1885="games/tabletop games","tabletop games",N1885="games/mobile games","mobile games",N1885="journalism/audio","audio",N1885="photography/people","people",N1885="photography/photobooks","photobooks",N1885="photography/places","places",N1885="photography/nature","nature",N1885="music/electronic music","electronic music",N1885="music/rock","rock",N1885="music/indie rock","indie rock",N1885="music/faith","faith",N1885="publishing/children's books","children's books",N1885="publishing/art books","art books",N1885="publishing/fiction","fiction",N1885="publishing/translations","translations",N1885="music/pop","pop",N1885="music/classical music","classical music",N1885="publishing/nonfiction","nonfiction",N1885="publishing/radio &amp; podcasts","radio &amp; podcasts",N1885="music/world music","world music",N1885="music/metal","metal",N1885="music/jazz","jazz","TRUE","FALSE")</f>
        <v>indie rock</v>
      </c>
      <c r="S1885" s="5">
        <f t="shared" si="118"/>
        <v>40977.948009259257</v>
      </c>
      <c r="T1885" s="5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16"/>
        <v>135.1</v>
      </c>
      <c r="P1886" s="24">
        <f t="shared" si="117"/>
        <v>51.96153846153846</v>
      </c>
      <c r="Q1886" t="str" cm="1">
        <f t="array" ref="Q1886">_xlfn.IFS(N1886="food/small batch","food",N1886="food/restaurants","food",N1886="food/food trucks","food",N1886="theater/spaces","theater",N1886="theater/musical","theater",N1886="theater/plays","theater",N1886="technology/web","technology",N1886="technology/space exploration","technology",N1886="technology/makerspaces","technology",N1886="technology/hardware","technology",N1886="technology/gadgets","technology",N1886="technology/wearables","technology",N1886="film &amp; video/television","film &amp; video",N1886="film &amp; video/animation","film &amp; video",N1886="film &amp; video/science fiction","film &amp; video",N1886="film &amp; video/documentary","film &amp; video",N1886="film &amp; video/drama","film &amp; video",N1886="film &amp; video/shorts","film &amp; video",N1886="games/video games","games",N1886="games/tabletop games","games",N1886="games/mobile games","games",N1886="journalism/audio","journalism",N1886="photography/people","photography",N1886="photography/photobooks","photography",N1886="photography/places","photography",N1886="photography/nature","photography",N1886="music/electronic music","music",N1886="music/rock","music",N1886="music/indie rock","music",N1886="music/faith","music",N1886="publishing/children's books","publishing",N1886="publishing/art books","publishing",N1886="publishing/fiction","publishing",N1886="publishing/translations","publishing",N1886="music/pop","music",N1886="music/classical music","music",N1886="publishing/nonfiction","publishing",N1886="publishing/radio &amp; podcasts","publishing",N1886="music/world music","music",N1886="music/metal","music",N1886="music/jazz","music","TRUE","FALSE")</f>
        <v>music</v>
      </c>
      <c r="R1886" t="str" cm="1">
        <f t="array" ref="R1886">_xlfn.IFS(N1886="food/small batch","small batch",N1886="food/restaurants","retaurants",N1886="food/food trucks","food trucks",N1886="theater/spaces","spaces",N1886="theater/musical","musical",N1886="theater/plays","plays",N1886="technology/web","web",N1886="technology/space exploration","space exploration",N1886="technology/makerspaces","makerspaces",N1886="technology/hardware","hardware",N1886="technology/gadgets","gadgets",N1886="technology/wearables","wearables",N1886="film &amp; video/television","television",N1886="film &amp; video/animation","animation",N1886="film &amp; video/science fiction","science fiction",N1886="film &amp; video/documentary","documentary",N1886="film &amp; video/drama","drama",N1886="film &amp; video/shorts","shorts",N1886="games/video games","video games",N1886="games/tabletop games","tabletop games",N1886="games/mobile games","mobile games",N1886="journalism/audio","audio",N1886="photography/people","people",N1886="photography/photobooks","photobooks",N1886="photography/places","places",N1886="photography/nature","nature",N1886="music/electronic music","electronic music",N1886="music/rock","rock",N1886="music/indie rock","indie rock",N1886="music/faith","faith",N1886="publishing/children's books","children's books",N1886="publishing/art books","art books",N1886="publishing/fiction","fiction",N1886="publishing/translations","translations",N1886="music/pop","pop",N1886="music/classical music","classical music",N1886="publishing/nonfiction","nonfiction",N1886="publishing/radio &amp; podcasts","radio &amp; podcasts",N1886="music/world music","world music",N1886="music/metal","metal",N1886="music/jazz","jazz","TRUE","FALSE")</f>
        <v>indie rock</v>
      </c>
      <c r="S1886" s="5">
        <f t="shared" si="118"/>
        <v>41205.198321759257</v>
      </c>
      <c r="T1886" s="5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16"/>
        <v>116.32786885245903</v>
      </c>
      <c r="P1887" s="24">
        <f t="shared" si="117"/>
        <v>50.685714285714283</v>
      </c>
      <c r="Q1887" t="str" cm="1">
        <f t="array" ref="Q1887">_xlfn.IFS(N1887="food/small batch","food",N1887="food/restaurants","food",N1887="food/food trucks","food",N1887="theater/spaces","theater",N1887="theater/musical","theater",N1887="theater/plays","theater",N1887="technology/web","technology",N1887="technology/space exploration","technology",N1887="technology/makerspaces","technology",N1887="technology/hardware","technology",N1887="technology/gadgets","technology",N1887="technology/wearables","technology",N1887="film &amp; video/television","film &amp; video",N1887="film &amp; video/animation","film &amp; video",N1887="film &amp; video/science fiction","film &amp; video",N1887="film &amp; video/documentary","film &amp; video",N1887="film &amp; video/drama","film &amp; video",N1887="film &amp; video/shorts","film &amp; video",N1887="games/video games","games",N1887="games/tabletop games","games",N1887="games/mobile games","games",N1887="journalism/audio","journalism",N1887="photography/people","photography",N1887="photography/photobooks","photography",N1887="photography/places","photography",N1887="photography/nature","photography",N1887="music/electronic music","music",N1887="music/rock","music",N1887="music/indie rock","music",N1887="music/faith","music",N1887="publishing/children's books","publishing",N1887="publishing/art books","publishing",N1887="publishing/fiction","publishing",N1887="publishing/translations","publishing",N1887="music/pop","music",N1887="music/classical music","music",N1887="publishing/nonfiction","publishing",N1887="publishing/radio &amp; podcasts","publishing",N1887="music/world music","music",N1887="music/metal","music",N1887="music/jazz","music","TRUE","FALSE")</f>
        <v>music</v>
      </c>
      <c r="R1887" t="str" cm="1">
        <f t="array" ref="R1887">_xlfn.IFS(N1887="food/small batch","small batch",N1887="food/restaurants","retaurants",N1887="food/food trucks","food trucks",N1887="theater/spaces","spaces",N1887="theater/musical","musical",N1887="theater/plays","plays",N1887="technology/web","web",N1887="technology/space exploration","space exploration",N1887="technology/makerspaces","makerspaces",N1887="technology/hardware","hardware",N1887="technology/gadgets","gadgets",N1887="technology/wearables","wearables",N1887="film &amp; video/television","television",N1887="film &amp; video/animation","animation",N1887="film &amp; video/science fiction","science fiction",N1887="film &amp; video/documentary","documentary",N1887="film &amp; video/drama","drama",N1887="film &amp; video/shorts","shorts",N1887="games/video games","video games",N1887="games/tabletop games","tabletop games",N1887="games/mobile games","mobile games",N1887="journalism/audio","audio",N1887="photography/people","people",N1887="photography/photobooks","photobooks",N1887="photography/places","places",N1887="photography/nature","nature",N1887="music/electronic music","electronic music",N1887="music/rock","rock",N1887="music/indie rock","indie rock",N1887="music/faith","faith",N1887="publishing/children's books","children's books",N1887="publishing/art books","art books",N1887="publishing/fiction","fiction",N1887="publishing/translations","translations",N1887="music/pop","pop",N1887="music/classical music","classical music",N1887="publishing/nonfiction","nonfiction",N1887="publishing/radio &amp; podcasts","radio &amp; podcasts",N1887="music/world music","world music",N1887="music/metal","metal",N1887="music/jazz","jazz","TRUE","FALSE")</f>
        <v>indie rock</v>
      </c>
      <c r="S1887" s="5">
        <f t="shared" si="118"/>
        <v>41099.093865740739</v>
      </c>
      <c r="T1887" s="5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16"/>
        <v>102.08333333333333</v>
      </c>
      <c r="P1888" s="24">
        <f t="shared" si="117"/>
        <v>42.241379310344826</v>
      </c>
      <c r="Q1888" t="str" cm="1">
        <f t="array" ref="Q1888">_xlfn.IFS(N1888="food/small batch","food",N1888="food/restaurants","food",N1888="food/food trucks","food",N1888="theater/spaces","theater",N1888="theater/musical","theater",N1888="theater/plays","theater",N1888="technology/web","technology",N1888="technology/space exploration","technology",N1888="technology/makerspaces","technology",N1888="technology/hardware","technology",N1888="technology/gadgets","technology",N1888="technology/wearables","technology",N1888="film &amp; video/television","film &amp; video",N1888="film &amp; video/animation","film &amp; video",N1888="film &amp; video/science fiction","film &amp; video",N1888="film &amp; video/documentary","film &amp; video",N1888="film &amp; video/drama","film &amp; video",N1888="film &amp; video/shorts","film &amp; video",N1888="games/video games","games",N1888="games/tabletop games","games",N1888="games/mobile games","games",N1888="journalism/audio","journalism",N1888="photography/people","photography",N1888="photography/photobooks","photography",N1888="photography/places","photography",N1888="photography/nature","photography",N1888="music/electronic music","music",N1888="music/rock","music",N1888="music/indie rock","music",N1888="music/faith","music",N1888="publishing/children's books","publishing",N1888="publishing/art books","publishing",N1888="publishing/fiction","publishing",N1888="publishing/translations","publishing",N1888="music/pop","music",N1888="music/classical music","music",N1888="publishing/nonfiction","publishing",N1888="publishing/radio &amp; podcasts","publishing",N1888="music/world music","music",N1888="music/metal","music",N1888="music/jazz","music","TRUE","FALSE")</f>
        <v>music</v>
      </c>
      <c r="R1888" t="str" cm="1">
        <f t="array" ref="R1888">_xlfn.IFS(N1888="food/small batch","small batch",N1888="food/restaurants","retaurants",N1888="food/food trucks","food trucks",N1888="theater/spaces","spaces",N1888="theater/musical","musical",N1888="theater/plays","plays",N1888="technology/web","web",N1888="technology/space exploration","space exploration",N1888="technology/makerspaces","makerspaces",N1888="technology/hardware","hardware",N1888="technology/gadgets","gadgets",N1888="technology/wearables","wearables",N1888="film &amp; video/television","television",N1888="film &amp; video/animation","animation",N1888="film &amp; video/science fiction","science fiction",N1888="film &amp; video/documentary","documentary",N1888="film &amp; video/drama","drama",N1888="film &amp; video/shorts","shorts",N1888="games/video games","video games",N1888="games/tabletop games","tabletop games",N1888="games/mobile games","mobile games",N1888="journalism/audio","audio",N1888="photography/people","people",N1888="photography/photobooks","photobooks",N1888="photography/places","places",N1888="photography/nature","nature",N1888="music/electronic music","electronic music",N1888="music/rock","rock",N1888="music/indie rock","indie rock",N1888="music/faith","faith",N1888="publishing/children's books","children's books",N1888="publishing/art books","art books",N1888="publishing/fiction","fiction",N1888="publishing/translations","translations",N1888="music/pop","pop",N1888="music/classical music","classical music",N1888="publishing/nonfiction","nonfiction",N1888="publishing/radio &amp; podcasts","radio &amp; podcasts",N1888="music/world music","world music",N1888="music/metal","metal",N1888="music/jazz","jazz","TRUE","FALSE")</f>
        <v>indie rock</v>
      </c>
      <c r="S1888" s="5">
        <f t="shared" si="118"/>
        <v>41925.906689814816</v>
      </c>
      <c r="T1888" s="5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16"/>
        <v>111.16666666666666</v>
      </c>
      <c r="P1889" s="24">
        <f t="shared" si="117"/>
        <v>416.875</v>
      </c>
      <c r="Q1889" t="str" cm="1">
        <f t="array" ref="Q1889">_xlfn.IFS(N1889="food/small batch","food",N1889="food/restaurants","food",N1889="food/food trucks","food",N1889="theater/spaces","theater",N1889="theater/musical","theater",N1889="theater/plays","theater",N1889="technology/web","technology",N1889="technology/space exploration","technology",N1889="technology/makerspaces","technology",N1889="technology/hardware","technology",N1889="technology/gadgets","technology",N1889="technology/wearables","technology",N1889="film &amp; video/television","film &amp; video",N1889="film &amp; video/animation","film &amp; video",N1889="film &amp; video/science fiction","film &amp; video",N1889="film &amp; video/documentary","film &amp; video",N1889="film &amp; video/drama","film &amp; video",N1889="film &amp; video/shorts","film &amp; video",N1889="games/video games","games",N1889="games/tabletop games","games",N1889="games/mobile games","games",N1889="journalism/audio","journalism",N1889="photography/people","photography",N1889="photography/photobooks","photography",N1889="photography/places","photography",N1889="photography/nature","photography",N1889="music/electronic music","music",N1889="music/rock","music",N1889="music/indie rock","music",N1889="music/faith","music",N1889="publishing/children's books","publishing",N1889="publishing/art books","publishing",N1889="publishing/fiction","publishing",N1889="publishing/translations","publishing",N1889="music/pop","music",N1889="music/classical music","music",N1889="publishing/nonfiction","publishing",N1889="publishing/radio &amp; podcasts","publishing",N1889="music/world music","music",N1889="music/metal","music",N1889="music/jazz","music","TRUE","FALSE")</f>
        <v>music</v>
      </c>
      <c r="R1889" t="str" cm="1">
        <f t="array" ref="R1889">_xlfn.IFS(N1889="food/small batch","small batch",N1889="food/restaurants","retaurants",N1889="food/food trucks","food trucks",N1889="theater/spaces","spaces",N1889="theater/musical","musical",N1889="theater/plays","plays",N1889="technology/web","web",N1889="technology/space exploration","space exploration",N1889="technology/makerspaces","makerspaces",N1889="technology/hardware","hardware",N1889="technology/gadgets","gadgets",N1889="technology/wearables","wearables",N1889="film &amp; video/television","television",N1889="film &amp; video/animation","animation",N1889="film &amp; video/science fiction","science fiction",N1889="film &amp; video/documentary","documentary",N1889="film &amp; video/drama","drama",N1889="film &amp; video/shorts","shorts",N1889="games/video games","video games",N1889="games/tabletop games","tabletop games",N1889="games/mobile games","mobile games",N1889="journalism/audio","audio",N1889="photography/people","people",N1889="photography/photobooks","photobooks",N1889="photography/places","places",N1889="photography/nature","nature",N1889="music/electronic music","electronic music",N1889="music/rock","rock",N1889="music/indie rock","indie rock",N1889="music/faith","faith",N1889="publishing/children's books","children's books",N1889="publishing/art books","art books",N1889="publishing/fiction","fiction",N1889="publishing/translations","translations",N1889="music/pop","pop",N1889="music/classical music","classical music",N1889="publishing/nonfiction","nonfiction",N1889="publishing/radio &amp; podcasts","radio &amp; podcasts",N1889="music/world music","world music",N1889="music/metal","metal",N1889="music/jazz","jazz","TRUE","FALSE")</f>
        <v>indie rock</v>
      </c>
      <c r="S1889" s="5">
        <f t="shared" si="118"/>
        <v>42323.800138888888</v>
      </c>
      <c r="T1889" s="5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16"/>
        <v>166.08</v>
      </c>
      <c r="P1890" s="24">
        <f t="shared" si="117"/>
        <v>46.651685393258425</v>
      </c>
      <c r="Q1890" t="str" cm="1">
        <f t="array" ref="Q1890">_xlfn.IFS(N1890="food/small batch","food",N1890="food/restaurants","food",N1890="food/food trucks","food",N1890="theater/spaces","theater",N1890="theater/musical","theater",N1890="theater/plays","theater",N1890="technology/web","technology",N1890="technology/space exploration","technology",N1890="technology/makerspaces","technology",N1890="technology/hardware","technology",N1890="technology/gadgets","technology",N1890="technology/wearables","technology",N1890="film &amp; video/television","film &amp; video",N1890="film &amp; video/animation","film &amp; video",N1890="film &amp; video/science fiction","film &amp; video",N1890="film &amp; video/documentary","film &amp; video",N1890="film &amp; video/drama","film &amp; video",N1890="film &amp; video/shorts","film &amp; video",N1890="games/video games","games",N1890="games/tabletop games","games",N1890="games/mobile games","games",N1890="journalism/audio","journalism",N1890="photography/people","photography",N1890="photography/photobooks","photography",N1890="photography/places","photography",N1890="photography/nature","photography",N1890="music/electronic music","music",N1890="music/rock","music",N1890="music/indie rock","music",N1890="music/faith","music",N1890="publishing/children's books","publishing",N1890="publishing/art books","publishing",N1890="publishing/fiction","publishing",N1890="publishing/translations","publishing",N1890="music/pop","music",N1890="music/classical music","music",N1890="publishing/nonfiction","publishing",N1890="publishing/radio &amp; podcasts","publishing",N1890="music/world music","music",N1890="music/metal","music",N1890="music/jazz","music","TRUE","FALSE")</f>
        <v>music</v>
      </c>
      <c r="R1890" t="str" cm="1">
        <f t="array" ref="R1890">_xlfn.IFS(N1890="food/small batch","small batch",N1890="food/restaurants","retaurants",N1890="food/food trucks","food trucks",N1890="theater/spaces","spaces",N1890="theater/musical","musical",N1890="theater/plays","plays",N1890="technology/web","web",N1890="technology/space exploration","space exploration",N1890="technology/makerspaces","makerspaces",N1890="technology/hardware","hardware",N1890="technology/gadgets","gadgets",N1890="technology/wearables","wearables",N1890="film &amp; video/television","television",N1890="film &amp; video/animation","animation",N1890="film &amp; video/science fiction","science fiction",N1890="film &amp; video/documentary","documentary",N1890="film &amp; video/drama","drama",N1890="film &amp; video/shorts","shorts",N1890="games/video games","video games",N1890="games/tabletop games","tabletop games",N1890="games/mobile games","mobile games",N1890="journalism/audio","audio",N1890="photography/people","people",N1890="photography/photobooks","photobooks",N1890="photography/places","places",N1890="photography/nature","nature",N1890="music/electronic music","electronic music",N1890="music/rock","rock",N1890="music/indie rock","indie rock",N1890="music/faith","faith",N1890="publishing/children's books","children's books",N1890="publishing/art books","art books",N1890="publishing/fiction","fiction",N1890="publishing/translations","translations",N1890="music/pop","pop",N1890="music/classical music","classical music",N1890="publishing/nonfiction","nonfiction",N1890="publishing/radio &amp; podcasts","radio &amp; podcasts",N1890="music/world music","world music",N1890="music/metal","metal",N1890="music/jazz","jazz","TRUE","FALSE")</f>
        <v>indie rock</v>
      </c>
      <c r="S1890" s="5">
        <f t="shared" si="118"/>
        <v>40299.239953703705</v>
      </c>
      <c r="T1890" s="5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16"/>
        <v>106.60000000000001</v>
      </c>
      <c r="P1891" s="24">
        <f t="shared" si="117"/>
        <v>48.454545454545453</v>
      </c>
      <c r="Q1891" t="str" cm="1">
        <f t="array" ref="Q1891">_xlfn.IFS(N1891="food/small batch","food",N1891="food/restaurants","food",N1891="food/food trucks","food",N1891="theater/spaces","theater",N1891="theater/musical","theater",N1891="theater/plays","theater",N1891="technology/web","technology",N1891="technology/space exploration","technology",N1891="technology/makerspaces","technology",N1891="technology/hardware","technology",N1891="technology/gadgets","technology",N1891="technology/wearables","technology",N1891="film &amp; video/television","film &amp; video",N1891="film &amp; video/animation","film &amp; video",N1891="film &amp; video/science fiction","film &amp; video",N1891="film &amp; video/documentary","film &amp; video",N1891="film &amp; video/drama","film &amp; video",N1891="film &amp; video/shorts","film &amp; video",N1891="games/video games","games",N1891="games/tabletop games","games",N1891="games/mobile games","games",N1891="journalism/audio","journalism",N1891="photography/people","photography",N1891="photography/photobooks","photography",N1891="photography/places","photography",N1891="photography/nature","photography",N1891="music/electronic music","music",N1891="music/rock","music",N1891="music/indie rock","music",N1891="music/faith","music",N1891="publishing/children's books","publishing",N1891="publishing/art books","publishing",N1891="publishing/fiction","publishing",N1891="publishing/translations","publishing",N1891="music/pop","music",N1891="music/classical music","music",N1891="publishing/nonfiction","publishing",N1891="publishing/radio &amp; podcasts","publishing",N1891="music/world music","music",N1891="music/metal","music",N1891="music/jazz","music","TRUE","FALSE")</f>
        <v>music</v>
      </c>
      <c r="R1891" t="str" cm="1">
        <f t="array" ref="R1891">_xlfn.IFS(N1891="food/small batch","small batch",N1891="food/restaurants","retaurants",N1891="food/food trucks","food trucks",N1891="theater/spaces","spaces",N1891="theater/musical","musical",N1891="theater/plays","plays",N1891="technology/web","web",N1891="technology/space exploration","space exploration",N1891="technology/makerspaces","makerspaces",N1891="technology/hardware","hardware",N1891="technology/gadgets","gadgets",N1891="technology/wearables","wearables",N1891="film &amp; video/television","television",N1891="film &amp; video/animation","animation",N1891="film &amp; video/science fiction","science fiction",N1891="film &amp; video/documentary","documentary",N1891="film &amp; video/drama","drama",N1891="film &amp; video/shorts","shorts",N1891="games/video games","video games",N1891="games/tabletop games","tabletop games",N1891="games/mobile games","mobile games",N1891="journalism/audio","audio",N1891="photography/people","people",N1891="photography/photobooks","photobooks",N1891="photography/places","places",N1891="photography/nature","nature",N1891="music/electronic music","electronic music",N1891="music/rock","rock",N1891="music/indie rock","indie rock",N1891="music/faith","faith",N1891="publishing/children's books","children's books",N1891="publishing/art books","art books",N1891="publishing/fiction","fiction",N1891="publishing/translations","translations",N1891="music/pop","pop",N1891="music/classical music","classical music",N1891="publishing/nonfiction","nonfiction",N1891="publishing/radio &amp; podcasts","radio &amp; podcasts",N1891="music/world music","world music",N1891="music/metal","metal",N1891="music/jazz","jazz","TRUE","FALSE")</f>
        <v>indie rock</v>
      </c>
      <c r="S1891" s="5">
        <f t="shared" si="118"/>
        <v>41299.793356481481</v>
      </c>
      <c r="T1891" s="5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16"/>
        <v>144.58441666666667</v>
      </c>
      <c r="P1892" s="24">
        <f t="shared" si="117"/>
        <v>70.5289837398374</v>
      </c>
      <c r="Q1892" t="str" cm="1">
        <f t="array" ref="Q1892">_xlfn.IFS(N1892="food/small batch","food",N1892="food/restaurants","food",N1892="food/food trucks","food",N1892="theater/spaces","theater",N1892="theater/musical","theater",N1892="theater/plays","theater",N1892="technology/web","technology",N1892="technology/space exploration","technology",N1892="technology/makerspaces","technology",N1892="technology/hardware","technology",N1892="technology/gadgets","technology",N1892="technology/wearables","technology",N1892="film &amp; video/television","film &amp; video",N1892="film &amp; video/animation","film &amp; video",N1892="film &amp; video/science fiction","film &amp; video",N1892="film &amp; video/documentary","film &amp; video",N1892="film &amp; video/drama","film &amp; video",N1892="film &amp; video/shorts","film &amp; video",N1892="games/video games","games",N1892="games/tabletop games","games",N1892="games/mobile games","games",N1892="journalism/audio","journalism",N1892="photography/people","photography",N1892="photography/photobooks","photography",N1892="photography/places","photography",N1892="photography/nature","photography",N1892="music/electronic music","music",N1892="music/rock","music",N1892="music/indie rock","music",N1892="music/faith","music",N1892="publishing/children's books","publishing",N1892="publishing/art books","publishing",N1892="publishing/fiction","publishing",N1892="publishing/translations","publishing",N1892="music/pop","music",N1892="music/classical music","music",N1892="publishing/nonfiction","publishing",N1892="publishing/radio &amp; podcasts","publishing",N1892="music/world music","music",N1892="music/metal","music",N1892="music/jazz","music","TRUE","FALSE")</f>
        <v>music</v>
      </c>
      <c r="R1892" t="str" cm="1">
        <f t="array" ref="R1892">_xlfn.IFS(N1892="food/small batch","small batch",N1892="food/restaurants","retaurants",N1892="food/food trucks","food trucks",N1892="theater/spaces","spaces",N1892="theater/musical","musical",N1892="theater/plays","plays",N1892="technology/web","web",N1892="technology/space exploration","space exploration",N1892="technology/makerspaces","makerspaces",N1892="technology/hardware","hardware",N1892="technology/gadgets","gadgets",N1892="technology/wearables","wearables",N1892="film &amp; video/television","television",N1892="film &amp; video/animation","animation",N1892="film &amp; video/science fiction","science fiction",N1892="film &amp; video/documentary","documentary",N1892="film &amp; video/drama","drama",N1892="film &amp; video/shorts","shorts",N1892="games/video games","video games",N1892="games/tabletop games","tabletop games",N1892="games/mobile games","mobile games",N1892="journalism/audio","audio",N1892="photography/people","people",N1892="photography/photobooks","photobooks",N1892="photography/places","places",N1892="photography/nature","nature",N1892="music/electronic music","electronic music",N1892="music/rock","rock",N1892="music/indie rock","indie rock",N1892="music/faith","faith",N1892="publishing/children's books","children's books",N1892="publishing/art books","art books",N1892="publishing/fiction","fiction",N1892="publishing/translations","translations",N1892="music/pop","pop",N1892="music/classical music","classical music",N1892="publishing/nonfiction","nonfiction",N1892="publishing/radio &amp; podcasts","radio &amp; podcasts",N1892="music/world music","world music",N1892="music/metal","metal",N1892="music/jazz","jazz","TRUE","FALSE")</f>
        <v>indie rock</v>
      </c>
      <c r="S1892" s="5">
        <f t="shared" si="118"/>
        <v>41228.786203703705</v>
      </c>
      <c r="T1892" s="5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16"/>
        <v>105.55000000000001</v>
      </c>
      <c r="P1893" s="24">
        <f t="shared" si="117"/>
        <v>87.958333333333329</v>
      </c>
      <c r="Q1893" t="str" cm="1">
        <f t="array" ref="Q1893">_xlfn.IFS(N1893="food/small batch","food",N1893="food/restaurants","food",N1893="food/food trucks","food",N1893="theater/spaces","theater",N1893="theater/musical","theater",N1893="theater/plays","theater",N1893="technology/web","technology",N1893="technology/space exploration","technology",N1893="technology/makerspaces","technology",N1893="technology/hardware","technology",N1893="technology/gadgets","technology",N1893="technology/wearables","technology",N1893="film &amp; video/television","film &amp; video",N1893="film &amp; video/animation","film &amp; video",N1893="film &amp; video/science fiction","film &amp; video",N1893="film &amp; video/documentary","film &amp; video",N1893="film &amp; video/drama","film &amp; video",N1893="film &amp; video/shorts","film &amp; video",N1893="games/video games","games",N1893="games/tabletop games","games",N1893="games/mobile games","games",N1893="journalism/audio","journalism",N1893="photography/people","photography",N1893="photography/photobooks","photography",N1893="photography/places","photography",N1893="photography/nature","photography",N1893="music/electronic music","music",N1893="music/rock","music",N1893="music/indie rock","music",N1893="music/faith","music",N1893="publishing/children's books","publishing",N1893="publishing/art books","publishing",N1893="publishing/fiction","publishing",N1893="publishing/translations","publishing",N1893="music/pop","music",N1893="music/classical music","music",N1893="publishing/nonfiction","publishing",N1893="publishing/radio &amp; podcasts","publishing",N1893="music/world music","music",N1893="music/metal","music",N1893="music/jazz","music","TRUE","FALSE")</f>
        <v>music</v>
      </c>
      <c r="R1893" t="str" cm="1">
        <f t="array" ref="R1893">_xlfn.IFS(N1893="food/small batch","small batch",N1893="food/restaurants","retaurants",N1893="food/food trucks","food trucks",N1893="theater/spaces","spaces",N1893="theater/musical","musical",N1893="theater/plays","plays",N1893="technology/web","web",N1893="technology/space exploration","space exploration",N1893="technology/makerspaces","makerspaces",N1893="technology/hardware","hardware",N1893="technology/gadgets","gadgets",N1893="technology/wearables","wearables",N1893="film &amp; video/television","television",N1893="film &amp; video/animation","animation",N1893="film &amp; video/science fiction","science fiction",N1893="film &amp; video/documentary","documentary",N1893="film &amp; video/drama","drama",N1893="film &amp; video/shorts","shorts",N1893="games/video games","video games",N1893="games/tabletop games","tabletop games",N1893="games/mobile games","mobile games",N1893="journalism/audio","audio",N1893="photography/people","people",N1893="photography/photobooks","photobooks",N1893="photography/places","places",N1893="photography/nature","nature",N1893="music/electronic music","electronic music",N1893="music/rock","rock",N1893="music/indie rock","indie rock",N1893="music/faith","faith",N1893="publishing/children's books","children's books",N1893="publishing/art books","art books",N1893="publishing/fiction","fiction",N1893="publishing/translations","translations",N1893="music/pop","pop",N1893="music/classical music","classical music",N1893="publishing/nonfiction","nonfiction",N1893="publishing/radio &amp; podcasts","radio &amp; podcasts",N1893="music/world music","world music",N1893="music/metal","metal",N1893="music/jazz","jazz","TRUE","FALSE")</f>
        <v>indie rock</v>
      </c>
      <c r="S1893" s="5">
        <f t="shared" si="118"/>
        <v>40335.798078703701</v>
      </c>
      <c r="T1893" s="5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16"/>
        <v>136.60000000000002</v>
      </c>
      <c r="P1894" s="24">
        <f t="shared" si="117"/>
        <v>26.26923076923077</v>
      </c>
      <c r="Q1894" t="str" cm="1">
        <f t="array" ref="Q1894">_xlfn.IFS(N1894="food/small batch","food",N1894="food/restaurants","food",N1894="food/food trucks","food",N1894="theater/spaces","theater",N1894="theater/musical","theater",N1894="theater/plays","theater",N1894="technology/web","technology",N1894="technology/space exploration","technology",N1894="technology/makerspaces","technology",N1894="technology/hardware","technology",N1894="technology/gadgets","technology",N1894="technology/wearables","technology",N1894="film &amp; video/television","film &amp; video",N1894="film &amp; video/animation","film &amp; video",N1894="film &amp; video/science fiction","film &amp; video",N1894="film &amp; video/documentary","film &amp; video",N1894="film &amp; video/drama","film &amp; video",N1894="film &amp; video/shorts","film &amp; video",N1894="games/video games","games",N1894="games/tabletop games","games",N1894="games/mobile games","games",N1894="journalism/audio","journalism",N1894="photography/people","photography",N1894="photography/photobooks","photography",N1894="photography/places","photography",N1894="photography/nature","photography",N1894="music/electronic music","music",N1894="music/rock","music",N1894="music/indie rock","music",N1894="music/faith","music",N1894="publishing/children's books","publishing",N1894="publishing/art books","publishing",N1894="publishing/fiction","publishing",N1894="publishing/translations","publishing",N1894="music/pop","music",N1894="music/classical music","music",N1894="publishing/nonfiction","publishing",N1894="publishing/radio &amp; podcasts","publishing",N1894="music/world music","music",N1894="music/metal","music",N1894="music/jazz","music","TRUE","FALSE")</f>
        <v>music</v>
      </c>
      <c r="R1894" t="str" cm="1">
        <f t="array" ref="R1894">_xlfn.IFS(N1894="food/small batch","small batch",N1894="food/restaurants","retaurants",N1894="food/food trucks","food trucks",N1894="theater/spaces","spaces",N1894="theater/musical","musical",N1894="theater/plays","plays",N1894="technology/web","web",N1894="technology/space exploration","space exploration",N1894="technology/makerspaces","makerspaces",N1894="technology/hardware","hardware",N1894="technology/gadgets","gadgets",N1894="technology/wearables","wearables",N1894="film &amp; video/television","television",N1894="film &amp; video/animation","animation",N1894="film &amp; video/science fiction","science fiction",N1894="film &amp; video/documentary","documentary",N1894="film &amp; video/drama","drama",N1894="film &amp; video/shorts","shorts",N1894="games/video games","video games",N1894="games/tabletop games","tabletop games",N1894="games/mobile games","mobile games",N1894="journalism/audio","audio",N1894="photography/people","people",N1894="photography/photobooks","photobooks",N1894="photography/places","places",N1894="photography/nature","nature",N1894="music/electronic music","electronic music",N1894="music/rock","rock",N1894="music/indie rock","indie rock",N1894="music/faith","faith",N1894="publishing/children's books","children's books",N1894="publishing/art books","art books",N1894="publishing/fiction","fiction",N1894="publishing/translations","translations",N1894="music/pop","pop",N1894="music/classical music","classical music",N1894="publishing/nonfiction","nonfiction",N1894="publishing/radio &amp; podcasts","radio &amp; podcasts",N1894="music/world music","world music",N1894="music/metal","metal",N1894="music/jazz","jazz","TRUE","FALSE")</f>
        <v>indie rock</v>
      </c>
      <c r="S1894" s="5">
        <f t="shared" si="118"/>
        <v>40671.637511574074</v>
      </c>
      <c r="T1894" s="5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16"/>
        <v>104</v>
      </c>
      <c r="P1895" s="24">
        <f t="shared" si="117"/>
        <v>57.777777777777779</v>
      </c>
      <c r="Q1895" t="str" cm="1">
        <f t="array" ref="Q1895">_xlfn.IFS(N1895="food/small batch","food",N1895="food/restaurants","food",N1895="food/food trucks","food",N1895="theater/spaces","theater",N1895="theater/musical","theater",N1895="theater/plays","theater",N1895="technology/web","technology",N1895="technology/space exploration","technology",N1895="technology/makerspaces","technology",N1895="technology/hardware","technology",N1895="technology/gadgets","technology",N1895="technology/wearables","technology",N1895="film &amp; video/television","film &amp; video",N1895="film &amp; video/animation","film &amp; video",N1895="film &amp; video/science fiction","film &amp; video",N1895="film &amp; video/documentary","film &amp; video",N1895="film &amp; video/drama","film &amp; video",N1895="film &amp; video/shorts","film &amp; video",N1895="games/video games","games",N1895="games/tabletop games","games",N1895="games/mobile games","games",N1895="journalism/audio","journalism",N1895="photography/people","photography",N1895="photography/photobooks","photography",N1895="photography/places","photography",N1895="photography/nature","photography",N1895="music/electronic music","music",N1895="music/rock","music",N1895="music/indie rock","music",N1895="music/faith","music",N1895="publishing/children's books","publishing",N1895="publishing/art books","publishing",N1895="publishing/fiction","publishing",N1895="publishing/translations","publishing",N1895="music/pop","music",N1895="music/classical music","music",N1895="publishing/nonfiction","publishing",N1895="publishing/radio &amp; podcasts","publishing",N1895="music/world music","music",N1895="music/metal","music",N1895="music/jazz","music","TRUE","FALSE")</f>
        <v>music</v>
      </c>
      <c r="R1895" t="str" cm="1">
        <f t="array" ref="R1895">_xlfn.IFS(N1895="food/small batch","small batch",N1895="food/restaurants","retaurants",N1895="food/food trucks","food trucks",N1895="theater/spaces","spaces",N1895="theater/musical","musical",N1895="theater/plays","plays",N1895="technology/web","web",N1895="technology/space exploration","space exploration",N1895="technology/makerspaces","makerspaces",N1895="technology/hardware","hardware",N1895="technology/gadgets","gadgets",N1895="technology/wearables","wearables",N1895="film &amp; video/television","television",N1895="film &amp; video/animation","animation",N1895="film &amp; video/science fiction","science fiction",N1895="film &amp; video/documentary","documentary",N1895="film &amp; video/drama","drama",N1895="film &amp; video/shorts","shorts",N1895="games/video games","video games",N1895="games/tabletop games","tabletop games",N1895="games/mobile games","mobile games",N1895="journalism/audio","audio",N1895="photography/people","people",N1895="photography/photobooks","photobooks",N1895="photography/places","places",N1895="photography/nature","nature",N1895="music/electronic music","electronic music",N1895="music/rock","rock",N1895="music/indie rock","indie rock",N1895="music/faith","faith",N1895="publishing/children's books","children's books",N1895="publishing/art books","art books",N1895="publishing/fiction","fiction",N1895="publishing/translations","translations",N1895="music/pop","pop",N1895="music/classical music","classical music",N1895="publishing/nonfiction","nonfiction",N1895="publishing/radio &amp; podcasts","radio &amp; podcasts",N1895="music/world music","world music",N1895="music/metal","metal",N1895="music/jazz","jazz","TRUE","FALSE")</f>
        <v>indie rock</v>
      </c>
      <c r="S1895" s="5">
        <f t="shared" si="118"/>
        <v>40632.94195601852</v>
      </c>
      <c r="T1895" s="5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16"/>
        <v>114.5</v>
      </c>
      <c r="P1896" s="24">
        <f t="shared" si="117"/>
        <v>57.25</v>
      </c>
      <c r="Q1896" t="str" cm="1">
        <f t="array" ref="Q1896">_xlfn.IFS(N1896="food/small batch","food",N1896="food/restaurants","food",N1896="food/food trucks","food",N1896="theater/spaces","theater",N1896="theater/musical","theater",N1896="theater/plays","theater",N1896="technology/web","technology",N1896="technology/space exploration","technology",N1896="technology/makerspaces","technology",N1896="technology/hardware","technology",N1896="technology/gadgets","technology",N1896="technology/wearables","technology",N1896="film &amp; video/television","film &amp; video",N1896="film &amp; video/animation","film &amp; video",N1896="film &amp; video/science fiction","film &amp; video",N1896="film &amp; video/documentary","film &amp; video",N1896="film &amp; video/drama","film &amp; video",N1896="film &amp; video/shorts","film &amp; video",N1896="games/video games","games",N1896="games/tabletop games","games",N1896="games/mobile games","games",N1896="journalism/audio","journalism",N1896="photography/people","photography",N1896="photography/photobooks","photography",N1896="photography/places","photography",N1896="photography/nature","photography",N1896="music/electronic music","music",N1896="music/rock","music",N1896="music/indie rock","music",N1896="music/faith","music",N1896="publishing/children's books","publishing",N1896="publishing/art books","publishing",N1896="publishing/fiction","publishing",N1896="publishing/translations","publishing",N1896="music/pop","music",N1896="music/classical music","music",N1896="publishing/nonfiction","publishing",N1896="publishing/radio &amp; podcasts","publishing",N1896="music/world music","music",N1896="music/metal","music",N1896="music/jazz","music","TRUE","FALSE")</f>
        <v>music</v>
      </c>
      <c r="R1896" t="str" cm="1">
        <f t="array" ref="R1896">_xlfn.IFS(N1896="food/small batch","small batch",N1896="food/restaurants","retaurants",N1896="food/food trucks","food trucks",N1896="theater/spaces","spaces",N1896="theater/musical","musical",N1896="theater/plays","plays",N1896="technology/web","web",N1896="technology/space exploration","space exploration",N1896="technology/makerspaces","makerspaces",N1896="technology/hardware","hardware",N1896="technology/gadgets","gadgets",N1896="technology/wearables","wearables",N1896="film &amp; video/television","television",N1896="film &amp; video/animation","animation",N1896="film &amp; video/science fiction","science fiction",N1896="film &amp; video/documentary","documentary",N1896="film &amp; video/drama","drama",N1896="film &amp; video/shorts","shorts",N1896="games/video games","video games",N1896="games/tabletop games","tabletop games",N1896="games/mobile games","mobile games",N1896="journalism/audio","audio",N1896="photography/people","people",N1896="photography/photobooks","photobooks",N1896="photography/places","places",N1896="photography/nature","nature",N1896="music/electronic music","electronic music",N1896="music/rock","rock",N1896="music/indie rock","indie rock",N1896="music/faith","faith",N1896="publishing/children's books","children's books",N1896="publishing/art books","art books",N1896="publishing/fiction","fiction",N1896="publishing/translations","translations",N1896="music/pop","pop",N1896="music/classical music","classical music",N1896="publishing/nonfiction","nonfiction",N1896="publishing/radio &amp; podcasts","radio &amp; podcasts",N1896="music/world music","world music",N1896="music/metal","metal",N1896="music/jazz","jazz","TRUE","FALSE")</f>
        <v>indie rock</v>
      </c>
      <c r="S1896" s="5">
        <f t="shared" si="118"/>
        <v>40920.904895833337</v>
      </c>
      <c r="T1896" s="5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16"/>
        <v>101.71957671957672</v>
      </c>
      <c r="P1897" s="24">
        <f t="shared" si="117"/>
        <v>196.34042553191489</v>
      </c>
      <c r="Q1897" t="str" cm="1">
        <f t="array" ref="Q1897">_xlfn.IFS(N1897="food/small batch","food",N1897="food/restaurants","food",N1897="food/food trucks","food",N1897="theater/spaces","theater",N1897="theater/musical","theater",N1897="theater/plays","theater",N1897="technology/web","technology",N1897="technology/space exploration","technology",N1897="technology/makerspaces","technology",N1897="technology/hardware","technology",N1897="technology/gadgets","technology",N1897="technology/wearables","technology",N1897="film &amp; video/television","film &amp; video",N1897="film &amp; video/animation","film &amp; video",N1897="film &amp; video/science fiction","film &amp; video",N1897="film &amp; video/documentary","film &amp; video",N1897="film &amp; video/drama","film &amp; video",N1897="film &amp; video/shorts","film &amp; video",N1897="games/video games","games",N1897="games/tabletop games","games",N1897="games/mobile games","games",N1897="journalism/audio","journalism",N1897="photography/people","photography",N1897="photography/photobooks","photography",N1897="photography/places","photography",N1897="photography/nature","photography",N1897="music/electronic music","music",N1897="music/rock","music",N1897="music/indie rock","music",N1897="music/faith","music",N1897="publishing/children's books","publishing",N1897="publishing/art books","publishing",N1897="publishing/fiction","publishing",N1897="publishing/translations","publishing",N1897="music/pop","music",N1897="music/classical music","music",N1897="publishing/nonfiction","publishing",N1897="publishing/radio &amp; podcasts","publishing",N1897="music/world music","music",N1897="music/metal","music",N1897="music/jazz","music","TRUE","FALSE")</f>
        <v>music</v>
      </c>
      <c r="R1897" t="str" cm="1">
        <f t="array" ref="R1897">_xlfn.IFS(N1897="food/small batch","small batch",N1897="food/restaurants","retaurants",N1897="food/food trucks","food trucks",N1897="theater/spaces","spaces",N1897="theater/musical","musical",N1897="theater/plays","plays",N1897="technology/web","web",N1897="technology/space exploration","space exploration",N1897="technology/makerspaces","makerspaces",N1897="technology/hardware","hardware",N1897="technology/gadgets","gadgets",N1897="technology/wearables","wearables",N1897="film &amp; video/television","television",N1897="film &amp; video/animation","animation",N1897="film &amp; video/science fiction","science fiction",N1897="film &amp; video/documentary","documentary",N1897="film &amp; video/drama","drama",N1897="film &amp; video/shorts","shorts",N1897="games/video games","video games",N1897="games/tabletop games","tabletop games",N1897="games/mobile games","mobile games",N1897="journalism/audio","audio",N1897="photography/people","people",N1897="photography/photobooks","photobooks",N1897="photography/places","places",N1897="photography/nature","nature",N1897="music/electronic music","electronic music",N1897="music/rock","rock",N1897="music/indie rock","indie rock",N1897="music/faith","faith",N1897="publishing/children's books","children's books",N1897="publishing/art books","art books",N1897="publishing/fiction","fiction",N1897="publishing/translations","translations",N1897="music/pop","pop",N1897="music/classical music","classical music",N1897="publishing/nonfiction","nonfiction",N1897="publishing/radio &amp; podcasts","radio &amp; podcasts",N1897="music/world music","world music",N1897="music/metal","metal",N1897="music/jazz","jazz","TRUE","FALSE")</f>
        <v>indie rock</v>
      </c>
      <c r="S1897" s="5">
        <f t="shared" si="118"/>
        <v>42267.746782407412</v>
      </c>
      <c r="T1897" s="5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16"/>
        <v>123.94678492239468</v>
      </c>
      <c r="P1898" s="24">
        <f t="shared" si="117"/>
        <v>43</v>
      </c>
      <c r="Q1898" t="str" cm="1">
        <f t="array" ref="Q1898">_xlfn.IFS(N1898="food/small batch","food",N1898="food/restaurants","food",N1898="food/food trucks","food",N1898="theater/spaces","theater",N1898="theater/musical","theater",N1898="theater/plays","theater",N1898="technology/web","technology",N1898="technology/space exploration","technology",N1898="technology/makerspaces","technology",N1898="technology/hardware","technology",N1898="technology/gadgets","technology",N1898="technology/wearables","technology",N1898="film &amp; video/television","film &amp; video",N1898="film &amp; video/animation","film &amp; video",N1898="film &amp; video/science fiction","film &amp; video",N1898="film &amp; video/documentary","film &amp; video",N1898="film &amp; video/drama","film &amp; video",N1898="film &amp; video/shorts","film &amp; video",N1898="games/video games","games",N1898="games/tabletop games","games",N1898="games/mobile games","games",N1898="journalism/audio","journalism",N1898="photography/people","photography",N1898="photography/photobooks","photography",N1898="photography/places","photography",N1898="photography/nature","photography",N1898="music/electronic music","music",N1898="music/rock","music",N1898="music/indie rock","music",N1898="music/faith","music",N1898="publishing/children's books","publishing",N1898="publishing/art books","publishing",N1898="publishing/fiction","publishing",N1898="publishing/translations","publishing",N1898="music/pop","music",N1898="music/classical music","music",N1898="publishing/nonfiction","publishing",N1898="publishing/radio &amp; podcasts","publishing",N1898="music/world music","music",N1898="music/metal","music",N1898="music/jazz","music","TRUE","FALSE")</f>
        <v>music</v>
      </c>
      <c r="R1898" t="str" cm="1">
        <f t="array" ref="R1898">_xlfn.IFS(N1898="food/small batch","small batch",N1898="food/restaurants","retaurants",N1898="food/food trucks","food trucks",N1898="theater/spaces","spaces",N1898="theater/musical","musical",N1898="theater/plays","plays",N1898="technology/web","web",N1898="technology/space exploration","space exploration",N1898="technology/makerspaces","makerspaces",N1898="technology/hardware","hardware",N1898="technology/gadgets","gadgets",N1898="technology/wearables","wearables",N1898="film &amp; video/television","television",N1898="film &amp; video/animation","animation",N1898="film &amp; video/science fiction","science fiction",N1898="film &amp; video/documentary","documentary",N1898="film &amp; video/drama","drama",N1898="film &amp; video/shorts","shorts",N1898="games/video games","video games",N1898="games/tabletop games","tabletop games",N1898="games/mobile games","mobile games",N1898="journalism/audio","audio",N1898="photography/people","people",N1898="photography/photobooks","photobooks",N1898="photography/places","places",N1898="photography/nature","nature",N1898="music/electronic music","electronic music",N1898="music/rock","rock",N1898="music/indie rock","indie rock",N1898="music/faith","faith",N1898="publishing/children's books","children's books",N1898="publishing/art books","art books",N1898="publishing/fiction","fiction",N1898="publishing/translations","translations",N1898="music/pop","pop",N1898="music/classical music","classical music",N1898="publishing/nonfiction","nonfiction",N1898="publishing/radio &amp; podcasts","radio &amp; podcasts",N1898="music/world music","world music",N1898="music/metal","metal",N1898="music/jazz","jazz","TRUE","FALSE")</f>
        <v>indie rock</v>
      </c>
      <c r="S1898" s="5">
        <f t="shared" si="118"/>
        <v>40981.710243055553</v>
      </c>
      <c r="T1898" s="5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16"/>
        <v>102.45669291338582</v>
      </c>
      <c r="P1899" s="24">
        <f t="shared" si="117"/>
        <v>35.551912568306008</v>
      </c>
      <c r="Q1899" t="str" cm="1">
        <f t="array" ref="Q1899">_xlfn.IFS(N1899="food/small batch","food",N1899="food/restaurants","food",N1899="food/food trucks","food",N1899="theater/spaces","theater",N1899="theater/musical","theater",N1899="theater/plays","theater",N1899="technology/web","technology",N1899="technology/space exploration","technology",N1899="technology/makerspaces","technology",N1899="technology/hardware","technology",N1899="technology/gadgets","technology",N1899="technology/wearables","technology",N1899="film &amp; video/television","film &amp; video",N1899="film &amp; video/animation","film &amp; video",N1899="film &amp; video/science fiction","film &amp; video",N1899="film &amp; video/documentary","film &amp; video",N1899="film &amp; video/drama","film &amp; video",N1899="film &amp; video/shorts","film &amp; video",N1899="games/video games","games",N1899="games/tabletop games","games",N1899="games/mobile games","games",N1899="journalism/audio","journalism",N1899="photography/people","photography",N1899="photography/photobooks","photography",N1899="photography/places","photography",N1899="photography/nature","photography",N1899="music/electronic music","music",N1899="music/rock","music",N1899="music/indie rock","music",N1899="music/faith","music",N1899="publishing/children's books","publishing",N1899="publishing/art books","publishing",N1899="publishing/fiction","publishing",N1899="publishing/translations","publishing",N1899="music/pop","music",N1899="music/classical music","music",N1899="publishing/nonfiction","publishing",N1899="publishing/radio &amp; podcasts","publishing",N1899="music/world music","music",N1899="music/metal","music",N1899="music/jazz","music","TRUE","FALSE")</f>
        <v>music</v>
      </c>
      <c r="R1899" t="str" cm="1">
        <f t="array" ref="R1899">_xlfn.IFS(N1899="food/small batch","small batch",N1899="food/restaurants","retaurants",N1899="food/food trucks","food trucks",N1899="theater/spaces","spaces",N1899="theater/musical","musical",N1899="theater/plays","plays",N1899="technology/web","web",N1899="technology/space exploration","space exploration",N1899="technology/makerspaces","makerspaces",N1899="technology/hardware","hardware",N1899="technology/gadgets","gadgets",N1899="technology/wearables","wearables",N1899="film &amp; video/television","television",N1899="film &amp; video/animation","animation",N1899="film &amp; video/science fiction","science fiction",N1899="film &amp; video/documentary","documentary",N1899="film &amp; video/drama","drama",N1899="film &amp; video/shorts","shorts",N1899="games/video games","video games",N1899="games/tabletop games","tabletop games",N1899="games/mobile games","mobile games",N1899="journalism/audio","audio",N1899="photography/people","people",N1899="photography/photobooks","photobooks",N1899="photography/places","places",N1899="photography/nature","nature",N1899="music/electronic music","electronic music",N1899="music/rock","rock",N1899="music/indie rock","indie rock",N1899="music/faith","faith",N1899="publishing/children's books","children's books",N1899="publishing/art books","art books",N1899="publishing/fiction","fiction",N1899="publishing/translations","translations",N1899="music/pop","pop",N1899="music/classical music","classical music",N1899="publishing/nonfiction","nonfiction",N1899="publishing/radio &amp; podcasts","radio &amp; podcasts",N1899="music/world music","world music",N1899="music/metal","metal",N1899="music/jazz","jazz","TRUE","FALSE")</f>
        <v>indie rock</v>
      </c>
      <c r="S1899" s="5">
        <f t="shared" si="118"/>
        <v>41680.583402777782</v>
      </c>
      <c r="T1899" s="5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16"/>
        <v>144.5</v>
      </c>
      <c r="P1900" s="24">
        <f t="shared" si="117"/>
        <v>68.80952380952381</v>
      </c>
      <c r="Q1900" t="str" cm="1">
        <f t="array" ref="Q1900">_xlfn.IFS(N1900="food/small batch","food",N1900="food/restaurants","food",N1900="food/food trucks","food",N1900="theater/spaces","theater",N1900="theater/musical","theater",N1900="theater/plays","theater",N1900="technology/web","technology",N1900="technology/space exploration","technology",N1900="technology/makerspaces","technology",N1900="technology/hardware","technology",N1900="technology/gadgets","technology",N1900="technology/wearables","technology",N1900="film &amp; video/television","film &amp; video",N1900="film &amp; video/animation","film &amp; video",N1900="film &amp; video/science fiction","film &amp; video",N1900="film &amp; video/documentary","film &amp; video",N1900="film &amp; video/drama","film &amp; video",N1900="film &amp; video/shorts","film &amp; video",N1900="games/video games","games",N1900="games/tabletop games","games",N1900="games/mobile games","games",N1900="journalism/audio","journalism",N1900="photography/people","photography",N1900="photography/photobooks","photography",N1900="photography/places","photography",N1900="photography/nature","photography",N1900="music/electronic music","music",N1900="music/rock","music",N1900="music/indie rock","music",N1900="music/faith","music",N1900="publishing/children's books","publishing",N1900="publishing/art books","publishing",N1900="publishing/fiction","publishing",N1900="publishing/translations","publishing",N1900="music/pop","music",N1900="music/classical music","music",N1900="publishing/nonfiction","publishing",N1900="publishing/radio &amp; podcasts","publishing",N1900="music/world music","music",N1900="music/metal","music",N1900="music/jazz","music","TRUE","FALSE")</f>
        <v>music</v>
      </c>
      <c r="R1900" t="str" cm="1">
        <f t="array" ref="R1900">_xlfn.IFS(N1900="food/small batch","small batch",N1900="food/restaurants","retaurants",N1900="food/food trucks","food trucks",N1900="theater/spaces","spaces",N1900="theater/musical","musical",N1900="theater/plays","plays",N1900="technology/web","web",N1900="technology/space exploration","space exploration",N1900="technology/makerspaces","makerspaces",N1900="technology/hardware","hardware",N1900="technology/gadgets","gadgets",N1900="technology/wearables","wearables",N1900="film &amp; video/television","television",N1900="film &amp; video/animation","animation",N1900="film &amp; video/science fiction","science fiction",N1900="film &amp; video/documentary","documentary",N1900="film &amp; video/drama","drama",N1900="film &amp; video/shorts","shorts",N1900="games/video games","video games",N1900="games/tabletop games","tabletop games",N1900="games/mobile games","mobile games",N1900="journalism/audio","audio",N1900="photography/people","people",N1900="photography/photobooks","photobooks",N1900="photography/places","places",N1900="photography/nature","nature",N1900="music/electronic music","electronic music",N1900="music/rock","rock",N1900="music/indie rock","indie rock",N1900="music/faith","faith",N1900="publishing/children's books","children's books",N1900="publishing/art books","art books",N1900="publishing/fiction","fiction",N1900="publishing/translations","translations",N1900="music/pop","pop",N1900="music/classical music","classical music",N1900="publishing/nonfiction","nonfiction",N1900="publishing/radio &amp; podcasts","radio &amp; podcasts",N1900="music/world music","world music",N1900="music/metal","metal",N1900="music/jazz","jazz","TRUE","FALSE")</f>
        <v>indie rock</v>
      </c>
      <c r="S1900" s="5">
        <f t="shared" si="118"/>
        <v>42366.192974537036</v>
      </c>
      <c r="T1900" s="5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16"/>
        <v>133.33333333333331</v>
      </c>
      <c r="P1901" s="24">
        <f t="shared" si="117"/>
        <v>28.571428571428573</v>
      </c>
      <c r="Q1901" t="str" cm="1">
        <f t="array" ref="Q1901">_xlfn.IFS(N1901="food/small batch","food",N1901="food/restaurants","food",N1901="food/food trucks","food",N1901="theater/spaces","theater",N1901="theater/musical","theater",N1901="theater/plays","theater",N1901="technology/web","technology",N1901="technology/space exploration","technology",N1901="technology/makerspaces","technology",N1901="technology/hardware","technology",N1901="technology/gadgets","technology",N1901="technology/wearables","technology",N1901="film &amp; video/television","film &amp; video",N1901="film &amp; video/animation","film &amp; video",N1901="film &amp; video/science fiction","film &amp; video",N1901="film &amp; video/documentary","film &amp; video",N1901="film &amp; video/drama","film &amp; video",N1901="film &amp; video/shorts","film &amp; video",N1901="games/video games","games",N1901="games/tabletop games","games",N1901="games/mobile games","games",N1901="journalism/audio","journalism",N1901="photography/people","photography",N1901="photography/photobooks","photography",N1901="photography/places","photography",N1901="photography/nature","photography",N1901="music/electronic music","music",N1901="music/rock","music",N1901="music/indie rock","music",N1901="music/faith","music",N1901="publishing/children's books","publishing",N1901="publishing/art books","publishing",N1901="publishing/fiction","publishing",N1901="publishing/translations","publishing",N1901="music/pop","music",N1901="music/classical music","music",N1901="publishing/nonfiction","publishing",N1901="publishing/radio &amp; podcasts","publishing",N1901="music/world music","music",N1901="music/metal","music",N1901="music/jazz","music","TRUE","FALSE")</f>
        <v>music</v>
      </c>
      <c r="R1901" t="str" cm="1">
        <f t="array" ref="R1901">_xlfn.IFS(N1901="food/small batch","small batch",N1901="food/restaurants","retaurants",N1901="food/food trucks","food trucks",N1901="theater/spaces","spaces",N1901="theater/musical","musical",N1901="theater/plays","plays",N1901="technology/web","web",N1901="technology/space exploration","space exploration",N1901="technology/makerspaces","makerspaces",N1901="technology/hardware","hardware",N1901="technology/gadgets","gadgets",N1901="technology/wearables","wearables",N1901="film &amp; video/television","television",N1901="film &amp; video/animation","animation",N1901="film &amp; video/science fiction","science fiction",N1901="film &amp; video/documentary","documentary",N1901="film &amp; video/drama","drama",N1901="film &amp; video/shorts","shorts",N1901="games/video games","video games",N1901="games/tabletop games","tabletop games",N1901="games/mobile games","mobile games",N1901="journalism/audio","audio",N1901="photography/people","people",N1901="photography/photobooks","photobooks",N1901="photography/places","places",N1901="photography/nature","nature",N1901="music/electronic music","electronic music",N1901="music/rock","rock",N1901="music/indie rock","indie rock",N1901="music/faith","faith",N1901="publishing/children's books","children's books",N1901="publishing/art books","art books",N1901="publishing/fiction","fiction",N1901="publishing/translations","translations",N1901="music/pop","pop",N1901="music/classical music","classical music",N1901="publishing/nonfiction","nonfiction",N1901="publishing/radio &amp; podcasts","radio &amp; podcasts",N1901="music/world music","world music",N1901="music/metal","metal",N1901="music/jazz","jazz","TRUE","FALSE")</f>
        <v>indie rock</v>
      </c>
      <c r="S1901" s="5">
        <f t="shared" si="118"/>
        <v>42058.941736111112</v>
      </c>
      <c r="T1901" s="5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16"/>
        <v>109.3644</v>
      </c>
      <c r="P1902" s="24">
        <f t="shared" si="117"/>
        <v>50.631666666666668</v>
      </c>
      <c r="Q1902" t="str" cm="1">
        <f t="array" ref="Q1902">_xlfn.IFS(N1902="food/small batch","food",N1902="food/restaurants","food",N1902="food/food trucks","food",N1902="theater/spaces","theater",N1902="theater/musical","theater",N1902="theater/plays","theater",N1902="technology/web","technology",N1902="technology/space exploration","technology",N1902="technology/makerspaces","technology",N1902="technology/hardware","technology",N1902="technology/gadgets","technology",N1902="technology/wearables","technology",N1902="film &amp; video/television","film &amp; video",N1902="film &amp; video/animation","film &amp; video",N1902="film &amp; video/science fiction","film &amp; video",N1902="film &amp; video/documentary","film &amp; video",N1902="film &amp; video/drama","film &amp; video",N1902="film &amp; video/shorts","film &amp; video",N1902="games/video games","games",N1902="games/tabletop games","games",N1902="games/mobile games","games",N1902="journalism/audio","journalism",N1902="photography/people","photography",N1902="photography/photobooks","photography",N1902="photography/places","photography",N1902="photography/nature","photography",N1902="music/electronic music","music",N1902="music/rock","music",N1902="music/indie rock","music",N1902="music/faith","music",N1902="publishing/children's books","publishing",N1902="publishing/art books","publishing",N1902="publishing/fiction","publishing",N1902="publishing/translations","publishing",N1902="music/pop","music",N1902="music/classical music","music",N1902="publishing/nonfiction","publishing",N1902="publishing/radio &amp; podcasts","publishing",N1902="music/world music","music",N1902="music/metal","music",N1902="music/jazz","music","TRUE","FALSE")</f>
        <v>music</v>
      </c>
      <c r="R1902" t="str" cm="1">
        <f t="array" ref="R1902">_xlfn.IFS(N1902="food/small batch","small batch",N1902="food/restaurants","retaurants",N1902="food/food trucks","food trucks",N1902="theater/spaces","spaces",N1902="theater/musical","musical",N1902="theater/plays","plays",N1902="technology/web","web",N1902="technology/space exploration","space exploration",N1902="technology/makerspaces","makerspaces",N1902="technology/hardware","hardware",N1902="technology/gadgets","gadgets",N1902="technology/wearables","wearables",N1902="film &amp; video/television","television",N1902="film &amp; video/animation","animation",N1902="film &amp; video/science fiction","science fiction",N1902="film &amp; video/documentary","documentary",N1902="film &amp; video/drama","drama",N1902="film &amp; video/shorts","shorts",N1902="games/video games","video games",N1902="games/tabletop games","tabletop games",N1902="games/mobile games","mobile games",N1902="journalism/audio","audio",N1902="photography/people","people",N1902="photography/photobooks","photobooks",N1902="photography/places","places",N1902="photography/nature","nature",N1902="music/electronic music","electronic music",N1902="music/rock","rock",N1902="music/indie rock","indie rock",N1902="music/faith","faith",N1902="publishing/children's books","children's books",N1902="publishing/art books","art books",N1902="publishing/fiction","fiction",N1902="publishing/translations","translations",N1902="music/pop","pop",N1902="music/classical music","classical music",N1902="publishing/nonfiction","nonfiction",N1902="publishing/radio &amp; podcasts","radio &amp; podcasts",N1902="music/world music","world music",N1902="music/metal","metal",N1902="music/jazz","jazz","TRUE","FALSE")</f>
        <v>indie rock</v>
      </c>
      <c r="S1902" s="5">
        <f t="shared" si="118"/>
        <v>41160.871886574074</v>
      </c>
      <c r="T1902" s="5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16"/>
        <v>2.6969696969696968</v>
      </c>
      <c r="P1903" s="24">
        <f t="shared" si="117"/>
        <v>106.8</v>
      </c>
      <c r="Q1903" t="str" cm="1">
        <f t="array" ref="Q1903">_xlfn.IFS(N1903="food/small batch","food",N1903="food/restaurants","food",N1903="food/food trucks","food",N1903="theater/spaces","theater",N1903="theater/musical","theater",N1903="theater/plays","theater",N1903="technology/web","technology",N1903="technology/space exploration","technology",N1903="technology/makerspaces","technology",N1903="technology/hardware","technology",N1903="technology/gadgets","technology",N1903="technology/wearables","technology",N1903="film &amp; video/television","film &amp; video",N1903="film &amp; video/animation","film &amp; video",N1903="film &amp; video/science fiction","film &amp; video",N1903="film &amp; video/documentary","film &amp; video",N1903="film &amp; video/drama","film &amp; video",N1903="film &amp; video/shorts","film &amp; video",N1903="games/video games","games",N1903="games/tabletop games","games",N1903="games/mobile games","games",N1903="journalism/audio","journalism",N1903="photography/people","photography",N1903="photography/photobooks","photography",N1903="photography/places","photography",N1903="photography/nature","photography",N1903="music/electronic music","music",N1903="music/rock","music",N1903="music/indie rock","music",N1903="music/faith","music",N1903="publishing/children's books","publishing",N1903="publishing/art books","publishing",N1903="publishing/fiction","publishing",N1903="publishing/translations","publishing",N1903="music/pop","music",N1903="music/classical music","music",N1903="publishing/nonfiction","publishing",N1903="publishing/radio &amp; podcasts","publishing",N1903="music/world music","music",N1903="music/metal","music",N1903="music/jazz","music","TRUE","FALSE")</f>
        <v>technology</v>
      </c>
      <c r="R1903" t="str" cm="1">
        <f t="array" ref="R1903">_xlfn.IFS(N1903="food/small batch","small batch",N1903="food/restaurants","retaurants",N1903="food/food trucks","food trucks",N1903="theater/spaces","spaces",N1903="theater/musical","musical",N1903="theater/plays","plays",N1903="technology/web","web",N1903="technology/space exploration","space exploration",N1903="technology/makerspaces","makerspaces",N1903="technology/hardware","hardware",N1903="technology/gadgets","gadgets",N1903="technology/wearables","wearables",N1903="film &amp; video/television","television",N1903="film &amp; video/animation","animation",N1903="film &amp; video/science fiction","science fiction",N1903="film &amp; video/documentary","documentary",N1903="film &amp; video/drama","drama",N1903="film &amp; video/shorts","shorts",N1903="games/video games","video games",N1903="games/tabletop games","tabletop games",N1903="games/mobile games","mobile games",N1903="journalism/audio","audio",N1903="photography/people","people",N1903="photography/photobooks","photobooks",N1903="photography/places","places",N1903="photography/nature","nature",N1903="music/electronic music","electronic music",N1903="music/rock","rock",N1903="music/indie rock","indie rock",N1903="music/faith","faith",N1903="publishing/children's books","children's books",N1903="publishing/art books","art books",N1903="publishing/fiction","fiction",N1903="publishing/translations","translations",N1903="music/pop","pop",N1903="music/classical music","classical music",N1903="publishing/nonfiction","nonfiction",N1903="publishing/radio &amp; podcasts","radio &amp; podcasts",N1903="music/world music","world music",N1903="music/metal","metal",N1903="music/jazz","jazz","TRUE","FALSE")</f>
        <v>gadgets</v>
      </c>
      <c r="S1903" s="5">
        <f t="shared" si="118"/>
        <v>42116.54315972222</v>
      </c>
      <c r="T1903" s="5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16"/>
        <v>1.2</v>
      </c>
      <c r="P1904" s="24">
        <f t="shared" si="117"/>
        <v>4</v>
      </c>
      <c r="Q1904" t="str" cm="1">
        <f t="array" ref="Q1904">_xlfn.IFS(N1904="food/small batch","food",N1904="food/restaurants","food",N1904="food/food trucks","food",N1904="theater/spaces","theater",N1904="theater/musical","theater",N1904="theater/plays","theater",N1904="technology/web","technology",N1904="technology/space exploration","technology",N1904="technology/makerspaces","technology",N1904="technology/hardware","technology",N1904="technology/gadgets","technology",N1904="technology/wearables","technology",N1904="film &amp; video/television","film &amp; video",N1904="film &amp; video/animation","film &amp; video",N1904="film &amp; video/science fiction","film &amp; video",N1904="film &amp; video/documentary","film &amp; video",N1904="film &amp; video/drama","film &amp; video",N1904="film &amp; video/shorts","film &amp; video",N1904="games/video games","games",N1904="games/tabletop games","games",N1904="games/mobile games","games",N1904="journalism/audio","journalism",N1904="photography/people","photography",N1904="photography/photobooks","photography",N1904="photography/places","photography",N1904="photography/nature","photography",N1904="music/electronic music","music",N1904="music/rock","music",N1904="music/indie rock","music",N1904="music/faith","music",N1904="publishing/children's books","publishing",N1904="publishing/art books","publishing",N1904="publishing/fiction","publishing",N1904="publishing/translations","publishing",N1904="music/pop","music",N1904="music/classical music","music",N1904="publishing/nonfiction","publishing",N1904="publishing/radio &amp; podcasts","publishing",N1904="music/world music","music",N1904="music/metal","music",N1904="music/jazz","music","TRUE","FALSE")</f>
        <v>technology</v>
      </c>
      <c r="R1904" t="str" cm="1">
        <f t="array" ref="R1904">_xlfn.IFS(N1904="food/small batch","small batch",N1904="food/restaurants","retaurants",N1904="food/food trucks","food trucks",N1904="theater/spaces","spaces",N1904="theater/musical","musical",N1904="theater/plays","plays",N1904="technology/web","web",N1904="technology/space exploration","space exploration",N1904="technology/makerspaces","makerspaces",N1904="technology/hardware","hardware",N1904="technology/gadgets","gadgets",N1904="technology/wearables","wearables",N1904="film &amp; video/television","television",N1904="film &amp; video/animation","animation",N1904="film &amp; video/science fiction","science fiction",N1904="film &amp; video/documentary","documentary",N1904="film &amp; video/drama","drama",N1904="film &amp; video/shorts","shorts",N1904="games/video games","video games",N1904="games/tabletop games","tabletop games",N1904="games/mobile games","mobile games",N1904="journalism/audio","audio",N1904="photography/people","people",N1904="photography/photobooks","photobooks",N1904="photography/places","places",N1904="photography/nature","nature",N1904="music/electronic music","electronic music",N1904="music/rock","rock",N1904="music/indie rock","indie rock",N1904="music/faith","faith",N1904="publishing/children's books","children's books",N1904="publishing/art books","art books",N1904="publishing/fiction","fiction",N1904="publishing/translations","translations",N1904="music/pop","pop",N1904="music/classical music","classical music",N1904="publishing/nonfiction","nonfiction",N1904="publishing/radio &amp; podcasts","radio &amp; podcasts",N1904="music/world music","world music",N1904="music/metal","metal",N1904="music/jazz","jazz","TRUE","FALSE")</f>
        <v>gadgets</v>
      </c>
      <c r="S1904" s="5">
        <f t="shared" si="118"/>
        <v>42037.789895833332</v>
      </c>
      <c r="T1904" s="5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16"/>
        <v>46.6</v>
      </c>
      <c r="P1905" s="24">
        <f t="shared" si="117"/>
        <v>34.097560975609753</v>
      </c>
      <c r="Q1905" t="str" cm="1">
        <f t="array" ref="Q1905">_xlfn.IFS(N1905="food/small batch","food",N1905="food/restaurants","food",N1905="food/food trucks","food",N1905="theater/spaces","theater",N1905="theater/musical","theater",N1905="theater/plays","theater",N1905="technology/web","technology",N1905="technology/space exploration","technology",N1905="technology/makerspaces","technology",N1905="technology/hardware","technology",N1905="technology/gadgets","technology",N1905="technology/wearables","technology",N1905="film &amp; video/television","film &amp; video",N1905="film &amp; video/animation","film &amp; video",N1905="film &amp; video/science fiction","film &amp; video",N1905="film &amp; video/documentary","film &amp; video",N1905="film &amp; video/drama","film &amp; video",N1905="film &amp; video/shorts","film &amp; video",N1905="games/video games","games",N1905="games/tabletop games","games",N1905="games/mobile games","games",N1905="journalism/audio","journalism",N1905="photography/people","photography",N1905="photography/photobooks","photography",N1905="photography/places","photography",N1905="photography/nature","photography",N1905="music/electronic music","music",N1905="music/rock","music",N1905="music/indie rock","music",N1905="music/faith","music",N1905="publishing/children's books","publishing",N1905="publishing/art books","publishing",N1905="publishing/fiction","publishing",N1905="publishing/translations","publishing",N1905="music/pop","music",N1905="music/classical music","music",N1905="publishing/nonfiction","publishing",N1905="publishing/radio &amp; podcasts","publishing",N1905="music/world music","music",N1905="music/metal","music",N1905="music/jazz","music","TRUE","FALSE")</f>
        <v>technology</v>
      </c>
      <c r="R1905" t="str" cm="1">
        <f t="array" ref="R1905">_xlfn.IFS(N1905="food/small batch","small batch",N1905="food/restaurants","retaurants",N1905="food/food trucks","food trucks",N1905="theater/spaces","spaces",N1905="theater/musical","musical",N1905="theater/plays","plays",N1905="technology/web","web",N1905="technology/space exploration","space exploration",N1905="technology/makerspaces","makerspaces",N1905="technology/hardware","hardware",N1905="technology/gadgets","gadgets",N1905="technology/wearables","wearables",N1905="film &amp; video/television","television",N1905="film &amp; video/animation","animation",N1905="film &amp; video/science fiction","science fiction",N1905="film &amp; video/documentary","documentary",N1905="film &amp; video/drama","drama",N1905="film &amp; video/shorts","shorts",N1905="games/video games","video games",N1905="games/tabletop games","tabletop games",N1905="games/mobile games","mobile games",N1905="journalism/audio","audio",N1905="photography/people","people",N1905="photography/photobooks","photobooks",N1905="photography/places","places",N1905="photography/nature","nature",N1905="music/electronic music","electronic music",N1905="music/rock","rock",N1905="music/indie rock","indie rock",N1905="music/faith","faith",N1905="publishing/children's books","children's books",N1905="publishing/art books","art books",N1905="publishing/fiction","fiction",N1905="publishing/translations","translations",N1905="music/pop","pop",N1905="music/classical music","classical music",N1905="publishing/nonfiction","nonfiction",N1905="publishing/radio &amp; podcasts","radio &amp; podcasts",N1905="music/world music","world music",N1905="music/metal","metal",N1905="music/jazz","jazz","TRUE","FALSE")</f>
        <v>gadgets</v>
      </c>
      <c r="S1905" s="5">
        <f t="shared" si="118"/>
        <v>42702.770729166667</v>
      </c>
      <c r="T1905" s="5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16"/>
        <v>0.1</v>
      </c>
      <c r="P1906" s="24">
        <f t="shared" si="117"/>
        <v>25</v>
      </c>
      <c r="Q1906" t="str" cm="1">
        <f t="array" ref="Q1906">_xlfn.IFS(N1906="food/small batch","food",N1906="food/restaurants","food",N1906="food/food trucks","food",N1906="theater/spaces","theater",N1906="theater/musical","theater",N1906="theater/plays","theater",N1906="technology/web","technology",N1906="technology/space exploration","technology",N1906="technology/makerspaces","technology",N1906="technology/hardware","technology",N1906="technology/gadgets","technology",N1906="technology/wearables","technology",N1906="film &amp; video/television","film &amp; video",N1906="film &amp; video/animation","film &amp; video",N1906="film &amp; video/science fiction","film &amp; video",N1906="film &amp; video/documentary","film &amp; video",N1906="film &amp; video/drama","film &amp; video",N1906="film &amp; video/shorts","film &amp; video",N1906="games/video games","games",N1906="games/tabletop games","games",N1906="games/mobile games","games",N1906="journalism/audio","journalism",N1906="photography/people","photography",N1906="photography/photobooks","photography",N1906="photography/places","photography",N1906="photography/nature","photography",N1906="music/electronic music","music",N1906="music/rock","music",N1906="music/indie rock","music",N1906="music/faith","music",N1906="publishing/children's books","publishing",N1906="publishing/art books","publishing",N1906="publishing/fiction","publishing",N1906="publishing/translations","publishing",N1906="music/pop","music",N1906="music/classical music","music",N1906="publishing/nonfiction","publishing",N1906="publishing/radio &amp; podcasts","publishing",N1906="music/world music","music",N1906="music/metal","music",N1906="music/jazz","music","TRUE","FALSE")</f>
        <v>technology</v>
      </c>
      <c r="R1906" t="str" cm="1">
        <f t="array" ref="R1906">_xlfn.IFS(N1906="food/small batch","small batch",N1906="food/restaurants","retaurants",N1906="food/food trucks","food trucks",N1906="theater/spaces","spaces",N1906="theater/musical","musical",N1906="theater/plays","plays",N1906="technology/web","web",N1906="technology/space exploration","space exploration",N1906="technology/makerspaces","makerspaces",N1906="technology/hardware","hardware",N1906="technology/gadgets","gadgets",N1906="technology/wearables","wearables",N1906="film &amp; video/television","television",N1906="film &amp; video/animation","animation",N1906="film &amp; video/science fiction","science fiction",N1906="film &amp; video/documentary","documentary",N1906="film &amp; video/drama","drama",N1906="film &amp; video/shorts","shorts",N1906="games/video games","video games",N1906="games/tabletop games","tabletop games",N1906="games/mobile games","mobile games",N1906="journalism/audio","audio",N1906="photography/people","people",N1906="photography/photobooks","photobooks",N1906="photography/places","places",N1906="photography/nature","nature",N1906="music/electronic music","electronic music",N1906="music/rock","rock",N1906="music/indie rock","indie rock",N1906="music/faith","faith",N1906="publishing/children's books","children's books",N1906="publishing/art books","art books",N1906="publishing/fiction","fiction",N1906="publishing/translations","translations",N1906="music/pop","pop",N1906="music/classical music","classical music",N1906="publishing/nonfiction","nonfiction",N1906="publishing/radio &amp; podcasts","radio &amp; podcasts",N1906="music/world music","world music",N1906="music/metal","metal",N1906="music/jazz","jazz","TRUE","FALSE")</f>
        <v>gadgets</v>
      </c>
      <c r="S1906" s="5">
        <f t="shared" si="118"/>
        <v>42326.685428240744</v>
      </c>
      <c r="T1906" s="5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16"/>
        <v>0.16800000000000001</v>
      </c>
      <c r="P1907" s="24">
        <f t="shared" si="117"/>
        <v>10.5</v>
      </c>
      <c r="Q1907" t="str" cm="1">
        <f t="array" ref="Q1907">_xlfn.IFS(N1907="food/small batch","food",N1907="food/restaurants","food",N1907="food/food trucks","food",N1907="theater/spaces","theater",N1907="theater/musical","theater",N1907="theater/plays","theater",N1907="technology/web","technology",N1907="technology/space exploration","technology",N1907="technology/makerspaces","technology",N1907="technology/hardware","technology",N1907="technology/gadgets","technology",N1907="technology/wearables","technology",N1907="film &amp; video/television","film &amp; video",N1907="film &amp; video/animation","film &amp; video",N1907="film &amp; video/science fiction","film &amp; video",N1907="film &amp; video/documentary","film &amp; video",N1907="film &amp; video/drama","film &amp; video",N1907="film &amp; video/shorts","film &amp; video",N1907="games/video games","games",N1907="games/tabletop games","games",N1907="games/mobile games","games",N1907="journalism/audio","journalism",N1907="photography/people","photography",N1907="photography/photobooks","photography",N1907="photography/places","photography",N1907="photography/nature","photography",N1907="music/electronic music","music",N1907="music/rock","music",N1907="music/indie rock","music",N1907="music/faith","music",N1907="publishing/children's books","publishing",N1907="publishing/art books","publishing",N1907="publishing/fiction","publishing",N1907="publishing/translations","publishing",N1907="music/pop","music",N1907="music/classical music","music",N1907="publishing/nonfiction","publishing",N1907="publishing/radio &amp; podcasts","publishing",N1907="music/world music","music",N1907="music/metal","music",N1907="music/jazz","music","TRUE","FALSE")</f>
        <v>technology</v>
      </c>
      <c r="R1907" t="str" cm="1">
        <f t="array" ref="R1907">_xlfn.IFS(N1907="food/small batch","small batch",N1907="food/restaurants","retaurants",N1907="food/food trucks","food trucks",N1907="theater/spaces","spaces",N1907="theater/musical","musical",N1907="theater/plays","plays",N1907="technology/web","web",N1907="technology/space exploration","space exploration",N1907="technology/makerspaces","makerspaces",N1907="technology/hardware","hardware",N1907="technology/gadgets","gadgets",N1907="technology/wearables","wearables",N1907="film &amp; video/television","television",N1907="film &amp; video/animation","animation",N1907="film &amp; video/science fiction","science fiction",N1907="film &amp; video/documentary","documentary",N1907="film &amp; video/drama","drama",N1907="film &amp; video/shorts","shorts",N1907="games/video games","video games",N1907="games/tabletop games","tabletop games",N1907="games/mobile games","mobile games",N1907="journalism/audio","audio",N1907="photography/people","people",N1907="photography/photobooks","photobooks",N1907="photography/places","places",N1907="photography/nature","nature",N1907="music/electronic music","electronic music",N1907="music/rock","rock",N1907="music/indie rock","indie rock",N1907="music/faith","faith",N1907="publishing/children's books","children's books",N1907="publishing/art books","art books",N1907="publishing/fiction","fiction",N1907="publishing/translations","translations",N1907="music/pop","pop",N1907="music/classical music","classical music",N1907="publishing/nonfiction","nonfiction",N1907="publishing/radio &amp; podcasts","radio &amp; podcasts",N1907="music/world music","world music",N1907="music/metal","metal",N1907="music/jazz","jazz","TRUE","FALSE")</f>
        <v>gadgets</v>
      </c>
      <c r="S1907" s="5">
        <f t="shared" si="118"/>
        <v>41859.925856481481</v>
      </c>
      <c r="T1907" s="5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16"/>
        <v>42.76</v>
      </c>
      <c r="P1908" s="24">
        <f t="shared" si="117"/>
        <v>215.95959595959596</v>
      </c>
      <c r="Q1908" t="str" cm="1">
        <f t="array" ref="Q1908">_xlfn.IFS(N1908="food/small batch","food",N1908="food/restaurants","food",N1908="food/food trucks","food",N1908="theater/spaces","theater",N1908="theater/musical","theater",N1908="theater/plays","theater",N1908="technology/web","technology",N1908="technology/space exploration","technology",N1908="technology/makerspaces","technology",N1908="technology/hardware","technology",N1908="technology/gadgets","technology",N1908="technology/wearables","technology",N1908="film &amp; video/television","film &amp; video",N1908="film &amp; video/animation","film &amp; video",N1908="film &amp; video/science fiction","film &amp; video",N1908="film &amp; video/documentary","film &amp; video",N1908="film &amp; video/drama","film &amp; video",N1908="film &amp; video/shorts","film &amp; video",N1908="games/video games","games",N1908="games/tabletop games","games",N1908="games/mobile games","games",N1908="journalism/audio","journalism",N1908="photography/people","photography",N1908="photography/photobooks","photography",N1908="photography/places","photography",N1908="photography/nature","photography",N1908="music/electronic music","music",N1908="music/rock","music",N1908="music/indie rock","music",N1908="music/faith","music",N1908="publishing/children's books","publishing",N1908="publishing/art books","publishing",N1908="publishing/fiction","publishing",N1908="publishing/translations","publishing",N1908="music/pop","music",N1908="music/classical music","music",N1908="publishing/nonfiction","publishing",N1908="publishing/radio &amp; podcasts","publishing",N1908="music/world music","music",N1908="music/metal","music",N1908="music/jazz","music","TRUE","FALSE")</f>
        <v>technology</v>
      </c>
      <c r="R1908" t="str" cm="1">
        <f t="array" ref="R1908">_xlfn.IFS(N1908="food/small batch","small batch",N1908="food/restaurants","retaurants",N1908="food/food trucks","food trucks",N1908="theater/spaces","spaces",N1908="theater/musical","musical",N1908="theater/plays","plays",N1908="technology/web","web",N1908="technology/space exploration","space exploration",N1908="technology/makerspaces","makerspaces",N1908="technology/hardware","hardware",N1908="technology/gadgets","gadgets",N1908="technology/wearables","wearables",N1908="film &amp; video/television","television",N1908="film &amp; video/animation","animation",N1908="film &amp; video/science fiction","science fiction",N1908="film &amp; video/documentary","documentary",N1908="film &amp; video/drama","drama",N1908="film &amp; video/shorts","shorts",N1908="games/video games","video games",N1908="games/tabletop games","tabletop games",N1908="games/mobile games","mobile games",N1908="journalism/audio","audio",N1908="photography/people","people",N1908="photography/photobooks","photobooks",N1908="photography/places","places",N1908="photography/nature","nature",N1908="music/electronic music","electronic music",N1908="music/rock","rock",N1908="music/indie rock","indie rock",N1908="music/faith","faith",N1908="publishing/children's books","children's books",N1908="publishing/art books","art books",N1908="publishing/fiction","fiction",N1908="publishing/translations","translations",N1908="music/pop","pop",N1908="music/classical music","classical music",N1908="publishing/nonfiction","nonfiction",N1908="publishing/radio &amp; podcasts","radio &amp; podcasts",N1908="music/world music","world music",N1908="music/metal","metal",N1908="music/jazz","jazz","TRUE","FALSE")</f>
        <v>gadgets</v>
      </c>
      <c r="S1908" s="5">
        <f t="shared" si="118"/>
        <v>42514.671099537038</v>
      </c>
      <c r="T1908" s="5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16"/>
        <v>0.28333333333333333</v>
      </c>
      <c r="P1909" s="24">
        <f t="shared" si="117"/>
        <v>21.25</v>
      </c>
      <c r="Q1909" t="str" cm="1">
        <f t="array" ref="Q1909">_xlfn.IFS(N1909="food/small batch","food",N1909="food/restaurants","food",N1909="food/food trucks","food",N1909="theater/spaces","theater",N1909="theater/musical","theater",N1909="theater/plays","theater",N1909="technology/web","technology",N1909="technology/space exploration","technology",N1909="technology/makerspaces","technology",N1909="technology/hardware","technology",N1909="technology/gadgets","technology",N1909="technology/wearables","technology",N1909="film &amp; video/television","film &amp; video",N1909="film &amp; video/animation","film &amp; video",N1909="film &amp; video/science fiction","film &amp; video",N1909="film &amp; video/documentary","film &amp; video",N1909="film &amp; video/drama","film &amp; video",N1909="film &amp; video/shorts","film &amp; video",N1909="games/video games","games",N1909="games/tabletop games","games",N1909="games/mobile games","games",N1909="journalism/audio","journalism",N1909="photography/people","photography",N1909="photography/photobooks","photography",N1909="photography/places","photography",N1909="photography/nature","photography",N1909="music/electronic music","music",N1909="music/rock","music",N1909="music/indie rock","music",N1909="music/faith","music",N1909="publishing/children's books","publishing",N1909="publishing/art books","publishing",N1909="publishing/fiction","publishing",N1909="publishing/translations","publishing",N1909="music/pop","music",N1909="music/classical music","music",N1909="publishing/nonfiction","publishing",N1909="publishing/radio &amp; podcasts","publishing",N1909="music/world music","music",N1909="music/metal","music",N1909="music/jazz","music","TRUE","FALSE")</f>
        <v>technology</v>
      </c>
      <c r="R1909" t="str" cm="1">
        <f t="array" ref="R1909">_xlfn.IFS(N1909="food/small batch","small batch",N1909="food/restaurants","retaurants",N1909="food/food trucks","food trucks",N1909="theater/spaces","spaces",N1909="theater/musical","musical",N1909="theater/plays","plays",N1909="technology/web","web",N1909="technology/space exploration","space exploration",N1909="technology/makerspaces","makerspaces",N1909="technology/hardware","hardware",N1909="technology/gadgets","gadgets",N1909="technology/wearables","wearables",N1909="film &amp; video/television","television",N1909="film &amp; video/animation","animation",N1909="film &amp; video/science fiction","science fiction",N1909="film &amp; video/documentary","documentary",N1909="film &amp; video/drama","drama",N1909="film &amp; video/shorts","shorts",N1909="games/video games","video games",N1909="games/tabletop games","tabletop games",N1909="games/mobile games","mobile games",N1909="journalism/audio","audio",N1909="photography/people","people",N1909="photography/photobooks","photobooks",N1909="photography/places","places",N1909="photography/nature","nature",N1909="music/electronic music","electronic music",N1909="music/rock","rock",N1909="music/indie rock","indie rock",N1909="music/faith","faith",N1909="publishing/children's books","children's books",N1909="publishing/art books","art books",N1909="publishing/fiction","fiction",N1909="publishing/translations","translations",N1909="music/pop","pop",N1909="music/classical music","classical music",N1909="publishing/nonfiction","nonfiction",N1909="publishing/radio &amp; podcasts","radio &amp; podcasts",N1909="music/world music","world music",N1909="music/metal","metal",N1909="music/jazz","jazz","TRUE","FALSE")</f>
        <v>gadgets</v>
      </c>
      <c r="S1909" s="5">
        <f t="shared" si="118"/>
        <v>41767.587094907409</v>
      </c>
      <c r="T1909" s="5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16"/>
        <v>1.7319999999999998</v>
      </c>
      <c r="P1910" s="24">
        <f t="shared" si="117"/>
        <v>108.25</v>
      </c>
      <c r="Q1910" t="str" cm="1">
        <f t="array" ref="Q1910">_xlfn.IFS(N1910="food/small batch","food",N1910="food/restaurants","food",N1910="food/food trucks","food",N1910="theater/spaces","theater",N1910="theater/musical","theater",N1910="theater/plays","theater",N1910="technology/web","technology",N1910="technology/space exploration","technology",N1910="technology/makerspaces","technology",N1910="technology/hardware","technology",N1910="technology/gadgets","technology",N1910="technology/wearables","technology",N1910="film &amp; video/television","film &amp; video",N1910="film &amp; video/animation","film &amp; video",N1910="film &amp; video/science fiction","film &amp; video",N1910="film &amp; video/documentary","film &amp; video",N1910="film &amp; video/drama","film &amp; video",N1910="film &amp; video/shorts","film &amp; video",N1910="games/video games","games",N1910="games/tabletop games","games",N1910="games/mobile games","games",N1910="journalism/audio","journalism",N1910="photography/people","photography",N1910="photography/photobooks","photography",N1910="photography/places","photography",N1910="photography/nature","photography",N1910="music/electronic music","music",N1910="music/rock","music",N1910="music/indie rock","music",N1910="music/faith","music",N1910="publishing/children's books","publishing",N1910="publishing/art books","publishing",N1910="publishing/fiction","publishing",N1910="publishing/translations","publishing",N1910="music/pop","music",N1910="music/classical music","music",N1910="publishing/nonfiction","publishing",N1910="publishing/radio &amp; podcasts","publishing",N1910="music/world music","music",N1910="music/metal","music",N1910="music/jazz","music","TRUE","FALSE")</f>
        <v>technology</v>
      </c>
      <c r="R1910" t="str" cm="1">
        <f t="array" ref="R1910">_xlfn.IFS(N1910="food/small batch","small batch",N1910="food/restaurants","retaurants",N1910="food/food trucks","food trucks",N1910="theater/spaces","spaces",N1910="theater/musical","musical",N1910="theater/plays","plays",N1910="technology/web","web",N1910="technology/space exploration","space exploration",N1910="technology/makerspaces","makerspaces",N1910="technology/hardware","hardware",N1910="technology/gadgets","gadgets",N1910="technology/wearables","wearables",N1910="film &amp; video/television","television",N1910="film &amp; video/animation","animation",N1910="film &amp; video/science fiction","science fiction",N1910="film &amp; video/documentary","documentary",N1910="film &amp; video/drama","drama",N1910="film &amp; video/shorts","shorts",N1910="games/video games","video games",N1910="games/tabletop games","tabletop games",N1910="games/mobile games","mobile games",N1910="journalism/audio","audio",N1910="photography/people","people",N1910="photography/photobooks","photobooks",N1910="photography/places","places",N1910="photography/nature","nature",N1910="music/electronic music","electronic music",N1910="music/rock","rock",N1910="music/indie rock","indie rock",N1910="music/faith","faith",N1910="publishing/children's books","children's books",N1910="publishing/art books","art books",N1910="publishing/fiction","fiction",N1910="publishing/translations","translations",N1910="music/pop","pop",N1910="music/classical music","classical music",N1910="publishing/nonfiction","nonfiction",N1910="publishing/radio &amp; podcasts","radio &amp; podcasts",N1910="music/world music","world music",N1910="music/metal","metal",N1910="music/jazz","jazz","TRUE","FALSE")</f>
        <v>gadgets</v>
      </c>
      <c r="S1910" s="5">
        <f t="shared" si="118"/>
        <v>42703.917824074073</v>
      </c>
      <c r="T1910" s="5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16"/>
        <v>14.111428571428572</v>
      </c>
      <c r="P1911" s="24">
        <f t="shared" si="117"/>
        <v>129.97368421052633</v>
      </c>
      <c r="Q1911" t="str" cm="1">
        <f t="array" ref="Q1911">_xlfn.IFS(N1911="food/small batch","food",N1911="food/restaurants","food",N1911="food/food trucks","food",N1911="theater/spaces","theater",N1911="theater/musical","theater",N1911="theater/plays","theater",N1911="technology/web","technology",N1911="technology/space exploration","technology",N1911="technology/makerspaces","technology",N1911="technology/hardware","technology",N1911="technology/gadgets","technology",N1911="technology/wearables","technology",N1911="film &amp; video/television","film &amp; video",N1911="film &amp; video/animation","film &amp; video",N1911="film &amp; video/science fiction","film &amp; video",N1911="film &amp; video/documentary","film &amp; video",N1911="film &amp; video/drama","film &amp; video",N1911="film &amp; video/shorts","film &amp; video",N1911="games/video games","games",N1911="games/tabletop games","games",N1911="games/mobile games","games",N1911="journalism/audio","journalism",N1911="photography/people","photography",N1911="photography/photobooks","photography",N1911="photography/places","photography",N1911="photography/nature","photography",N1911="music/electronic music","music",N1911="music/rock","music",N1911="music/indie rock","music",N1911="music/faith","music",N1911="publishing/children's books","publishing",N1911="publishing/art books","publishing",N1911="publishing/fiction","publishing",N1911="publishing/translations","publishing",N1911="music/pop","music",N1911="music/classical music","music",N1911="publishing/nonfiction","publishing",N1911="publishing/radio &amp; podcasts","publishing",N1911="music/world music","music",N1911="music/metal","music",N1911="music/jazz","music","TRUE","FALSE")</f>
        <v>technology</v>
      </c>
      <c r="R1911" t="str" cm="1">
        <f t="array" ref="R1911">_xlfn.IFS(N1911="food/small batch","small batch",N1911="food/restaurants","retaurants",N1911="food/food trucks","food trucks",N1911="theater/spaces","spaces",N1911="theater/musical","musical",N1911="theater/plays","plays",N1911="technology/web","web",N1911="technology/space exploration","space exploration",N1911="technology/makerspaces","makerspaces",N1911="technology/hardware","hardware",N1911="technology/gadgets","gadgets",N1911="technology/wearables","wearables",N1911="film &amp; video/television","television",N1911="film &amp; video/animation","animation",N1911="film &amp; video/science fiction","science fiction",N1911="film &amp; video/documentary","documentary",N1911="film &amp; video/drama","drama",N1911="film &amp; video/shorts","shorts",N1911="games/video games","video games",N1911="games/tabletop games","tabletop games",N1911="games/mobile games","mobile games",N1911="journalism/audio","audio",N1911="photography/people","people",N1911="photography/photobooks","photobooks",N1911="photography/places","places",N1911="photography/nature","nature",N1911="music/electronic music","electronic music",N1911="music/rock","rock",N1911="music/indie rock","indie rock",N1911="music/faith","faith",N1911="publishing/children's books","children's books",N1911="publishing/art books","art books",N1911="publishing/fiction","fiction",N1911="publishing/translations","translations",N1911="music/pop","pop",N1911="music/classical music","classical music",N1911="publishing/nonfiction","nonfiction",N1911="publishing/radio &amp; podcasts","radio &amp; podcasts",N1911="music/world music","world music",N1911="music/metal","metal",N1911="music/jazz","jazz","TRUE","FALSE")</f>
        <v>gadgets</v>
      </c>
      <c r="S1911" s="5">
        <f t="shared" si="118"/>
        <v>41905.429155092592</v>
      </c>
      <c r="T1911" s="5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16"/>
        <v>39.395294117647055</v>
      </c>
      <c r="P1912" s="24">
        <f t="shared" si="117"/>
        <v>117.49473684210527</v>
      </c>
      <c r="Q1912" t="str" cm="1">
        <f t="array" ref="Q1912">_xlfn.IFS(N1912="food/small batch","food",N1912="food/restaurants","food",N1912="food/food trucks","food",N1912="theater/spaces","theater",N1912="theater/musical","theater",N1912="theater/plays","theater",N1912="technology/web","technology",N1912="technology/space exploration","technology",N1912="technology/makerspaces","technology",N1912="technology/hardware","technology",N1912="technology/gadgets","technology",N1912="technology/wearables","technology",N1912="film &amp; video/television","film &amp; video",N1912="film &amp; video/animation","film &amp; video",N1912="film &amp; video/science fiction","film &amp; video",N1912="film &amp; video/documentary","film &amp; video",N1912="film &amp; video/drama","film &amp; video",N1912="film &amp; video/shorts","film &amp; video",N1912="games/video games","games",N1912="games/tabletop games","games",N1912="games/mobile games","games",N1912="journalism/audio","journalism",N1912="photography/people","photography",N1912="photography/photobooks","photography",N1912="photography/places","photography",N1912="photography/nature","photography",N1912="music/electronic music","music",N1912="music/rock","music",N1912="music/indie rock","music",N1912="music/faith","music",N1912="publishing/children's books","publishing",N1912="publishing/art books","publishing",N1912="publishing/fiction","publishing",N1912="publishing/translations","publishing",N1912="music/pop","music",N1912="music/classical music","music",N1912="publishing/nonfiction","publishing",N1912="publishing/radio &amp; podcasts","publishing",N1912="music/world music","music",N1912="music/metal","music",N1912="music/jazz","music","TRUE","FALSE")</f>
        <v>technology</v>
      </c>
      <c r="R1912" t="str" cm="1">
        <f t="array" ref="R1912">_xlfn.IFS(N1912="food/small batch","small batch",N1912="food/restaurants","retaurants",N1912="food/food trucks","food trucks",N1912="theater/spaces","spaces",N1912="theater/musical","musical",N1912="theater/plays","plays",N1912="technology/web","web",N1912="technology/space exploration","space exploration",N1912="technology/makerspaces","makerspaces",N1912="technology/hardware","hardware",N1912="technology/gadgets","gadgets",N1912="technology/wearables","wearables",N1912="film &amp; video/television","television",N1912="film &amp; video/animation","animation",N1912="film &amp; video/science fiction","science fiction",N1912="film &amp; video/documentary","documentary",N1912="film &amp; video/drama","drama",N1912="film &amp; video/shorts","shorts",N1912="games/video games","video games",N1912="games/tabletop games","tabletop games",N1912="games/mobile games","mobile games",N1912="journalism/audio","audio",N1912="photography/people","people",N1912="photography/photobooks","photobooks",N1912="photography/places","places",N1912="photography/nature","nature",N1912="music/electronic music","electronic music",N1912="music/rock","rock",N1912="music/indie rock","indie rock",N1912="music/faith","faith",N1912="publishing/children's books","children's books",N1912="publishing/art books","art books",N1912="publishing/fiction","fiction",N1912="publishing/translations","translations",N1912="music/pop","pop",N1912="music/classical music","classical music",N1912="publishing/nonfiction","nonfiction",N1912="publishing/radio &amp; podcasts","radio &amp; podcasts",N1912="music/world music","world music",N1912="music/metal","metal",N1912="music/jazz","jazz","TRUE","FALSE")</f>
        <v>gadgets</v>
      </c>
      <c r="S1912" s="5">
        <f t="shared" si="118"/>
        <v>42264.963159722218</v>
      </c>
      <c r="T1912" s="5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16"/>
        <v>2.3529411764705882E-2</v>
      </c>
      <c r="P1913" s="24">
        <f t="shared" si="117"/>
        <v>10</v>
      </c>
      <c r="Q1913" t="str" cm="1">
        <f t="array" ref="Q1913">_xlfn.IFS(N1913="food/small batch","food",N1913="food/restaurants","food",N1913="food/food trucks","food",N1913="theater/spaces","theater",N1913="theater/musical","theater",N1913="theater/plays","theater",N1913="technology/web","technology",N1913="technology/space exploration","technology",N1913="technology/makerspaces","technology",N1913="technology/hardware","technology",N1913="technology/gadgets","technology",N1913="technology/wearables","technology",N1913="film &amp; video/television","film &amp; video",N1913="film &amp; video/animation","film &amp; video",N1913="film &amp; video/science fiction","film &amp; video",N1913="film &amp; video/documentary","film &amp; video",N1913="film &amp; video/drama","film &amp; video",N1913="film &amp; video/shorts","film &amp; video",N1913="games/video games","games",N1913="games/tabletop games","games",N1913="games/mobile games","games",N1913="journalism/audio","journalism",N1913="photography/people","photography",N1913="photography/photobooks","photography",N1913="photography/places","photography",N1913="photography/nature","photography",N1913="music/electronic music","music",N1913="music/rock","music",N1913="music/indie rock","music",N1913="music/faith","music",N1913="publishing/children's books","publishing",N1913="publishing/art books","publishing",N1913="publishing/fiction","publishing",N1913="publishing/translations","publishing",N1913="music/pop","music",N1913="music/classical music","music",N1913="publishing/nonfiction","publishing",N1913="publishing/radio &amp; podcasts","publishing",N1913="music/world music","music",N1913="music/metal","music",N1913="music/jazz","music","TRUE","FALSE")</f>
        <v>technology</v>
      </c>
      <c r="R1913" t="str" cm="1">
        <f t="array" ref="R1913">_xlfn.IFS(N1913="food/small batch","small batch",N1913="food/restaurants","retaurants",N1913="food/food trucks","food trucks",N1913="theater/spaces","spaces",N1913="theater/musical","musical",N1913="theater/plays","plays",N1913="technology/web","web",N1913="technology/space exploration","space exploration",N1913="technology/makerspaces","makerspaces",N1913="technology/hardware","hardware",N1913="technology/gadgets","gadgets",N1913="technology/wearables","wearables",N1913="film &amp; video/television","television",N1913="film &amp; video/animation","animation",N1913="film &amp; video/science fiction","science fiction",N1913="film &amp; video/documentary","documentary",N1913="film &amp; video/drama","drama",N1913="film &amp; video/shorts","shorts",N1913="games/video games","video games",N1913="games/tabletop games","tabletop games",N1913="games/mobile games","mobile games",N1913="journalism/audio","audio",N1913="photography/people","people",N1913="photography/photobooks","photobooks",N1913="photography/places","places",N1913="photography/nature","nature",N1913="music/electronic music","electronic music",N1913="music/rock","rock",N1913="music/indie rock","indie rock",N1913="music/faith","faith",N1913="publishing/children's books","children's books",N1913="publishing/art books","art books",N1913="publishing/fiction","fiction",N1913="publishing/translations","translations",N1913="music/pop","pop",N1913="music/classical music","classical music",N1913="publishing/nonfiction","nonfiction",N1913="publishing/radio &amp; podcasts","radio &amp; podcasts",N1913="music/world music","world music",N1913="music/metal","metal",N1913="music/jazz","jazz","TRUE","FALSE")</f>
        <v>gadgets</v>
      </c>
      <c r="S1913" s="5">
        <f t="shared" si="118"/>
        <v>41830.033958333333</v>
      </c>
      <c r="T1913" s="5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16"/>
        <v>59.3</v>
      </c>
      <c r="P1914" s="24">
        <f t="shared" si="117"/>
        <v>70.595238095238102</v>
      </c>
      <c r="Q1914" t="str" cm="1">
        <f t="array" ref="Q1914">_xlfn.IFS(N1914="food/small batch","food",N1914="food/restaurants","food",N1914="food/food trucks","food",N1914="theater/spaces","theater",N1914="theater/musical","theater",N1914="theater/plays","theater",N1914="technology/web","technology",N1914="technology/space exploration","technology",N1914="technology/makerspaces","technology",N1914="technology/hardware","technology",N1914="technology/gadgets","technology",N1914="technology/wearables","technology",N1914="film &amp; video/television","film &amp; video",N1914="film &amp; video/animation","film &amp; video",N1914="film &amp; video/science fiction","film &amp; video",N1914="film &amp; video/documentary","film &amp; video",N1914="film &amp; video/drama","film &amp; video",N1914="film &amp; video/shorts","film &amp; video",N1914="games/video games","games",N1914="games/tabletop games","games",N1914="games/mobile games","games",N1914="journalism/audio","journalism",N1914="photography/people","photography",N1914="photography/photobooks","photography",N1914="photography/places","photography",N1914="photography/nature","photography",N1914="music/electronic music","music",N1914="music/rock","music",N1914="music/indie rock","music",N1914="music/faith","music",N1914="publishing/children's books","publishing",N1914="publishing/art books","publishing",N1914="publishing/fiction","publishing",N1914="publishing/translations","publishing",N1914="music/pop","music",N1914="music/classical music","music",N1914="publishing/nonfiction","publishing",N1914="publishing/radio &amp; podcasts","publishing",N1914="music/world music","music",N1914="music/metal","music",N1914="music/jazz","music","TRUE","FALSE")</f>
        <v>technology</v>
      </c>
      <c r="R1914" t="str" cm="1">
        <f t="array" ref="R1914">_xlfn.IFS(N1914="food/small batch","small batch",N1914="food/restaurants","retaurants",N1914="food/food trucks","food trucks",N1914="theater/spaces","spaces",N1914="theater/musical","musical",N1914="theater/plays","plays",N1914="technology/web","web",N1914="technology/space exploration","space exploration",N1914="technology/makerspaces","makerspaces",N1914="technology/hardware","hardware",N1914="technology/gadgets","gadgets",N1914="technology/wearables","wearables",N1914="film &amp; video/television","television",N1914="film &amp; video/animation","animation",N1914="film &amp; video/science fiction","science fiction",N1914="film &amp; video/documentary","documentary",N1914="film &amp; video/drama","drama",N1914="film &amp; video/shorts","shorts",N1914="games/video games","video games",N1914="games/tabletop games","tabletop games",N1914="games/mobile games","mobile games",N1914="journalism/audio","audio",N1914="photography/people","people",N1914="photography/photobooks","photobooks",N1914="photography/places","places",N1914="photography/nature","nature",N1914="music/electronic music","electronic music",N1914="music/rock","rock",N1914="music/indie rock","indie rock",N1914="music/faith","faith",N1914="publishing/children's books","children's books",N1914="publishing/art books","art books",N1914="publishing/fiction","fiction",N1914="publishing/translations","translations",N1914="music/pop","pop",N1914="music/classical music","classical music",N1914="publishing/nonfiction","nonfiction",N1914="publishing/radio &amp; podcasts","radio &amp; podcasts",N1914="music/world music","world music",N1914="music/metal","metal",N1914="music/jazz","jazz","TRUE","FALSE")</f>
        <v>gadgets</v>
      </c>
      <c r="S1914" s="5">
        <f t="shared" si="118"/>
        <v>42129.226388888885</v>
      </c>
      <c r="T1914" s="5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16"/>
        <v>1.3270833333333334</v>
      </c>
      <c r="P1915" s="24">
        <f t="shared" si="117"/>
        <v>24.5</v>
      </c>
      <c r="Q1915" t="str" cm="1">
        <f t="array" ref="Q1915">_xlfn.IFS(N1915="food/small batch","food",N1915="food/restaurants","food",N1915="food/food trucks","food",N1915="theater/spaces","theater",N1915="theater/musical","theater",N1915="theater/plays","theater",N1915="technology/web","technology",N1915="technology/space exploration","technology",N1915="technology/makerspaces","technology",N1915="technology/hardware","technology",N1915="technology/gadgets","technology",N1915="technology/wearables","technology",N1915="film &amp; video/television","film &amp; video",N1915="film &amp; video/animation","film &amp; video",N1915="film &amp; video/science fiction","film &amp; video",N1915="film &amp; video/documentary","film &amp; video",N1915="film &amp; video/drama","film &amp; video",N1915="film &amp; video/shorts","film &amp; video",N1915="games/video games","games",N1915="games/tabletop games","games",N1915="games/mobile games","games",N1915="journalism/audio","journalism",N1915="photography/people","photography",N1915="photography/photobooks","photography",N1915="photography/places","photography",N1915="photography/nature","photography",N1915="music/electronic music","music",N1915="music/rock","music",N1915="music/indie rock","music",N1915="music/faith","music",N1915="publishing/children's books","publishing",N1915="publishing/art books","publishing",N1915="publishing/fiction","publishing",N1915="publishing/translations","publishing",N1915="music/pop","music",N1915="music/classical music","music",N1915="publishing/nonfiction","publishing",N1915="publishing/radio &amp; podcasts","publishing",N1915="music/world music","music",N1915="music/metal","music",N1915="music/jazz","music","TRUE","FALSE")</f>
        <v>technology</v>
      </c>
      <c r="R1915" t="str" cm="1">
        <f t="array" ref="R1915">_xlfn.IFS(N1915="food/small batch","small batch",N1915="food/restaurants","retaurants",N1915="food/food trucks","food trucks",N1915="theater/spaces","spaces",N1915="theater/musical","musical",N1915="theater/plays","plays",N1915="technology/web","web",N1915="technology/space exploration","space exploration",N1915="technology/makerspaces","makerspaces",N1915="technology/hardware","hardware",N1915="technology/gadgets","gadgets",N1915="technology/wearables","wearables",N1915="film &amp; video/television","television",N1915="film &amp; video/animation","animation",N1915="film &amp; video/science fiction","science fiction",N1915="film &amp; video/documentary","documentary",N1915="film &amp; video/drama","drama",N1915="film &amp; video/shorts","shorts",N1915="games/video games","video games",N1915="games/tabletop games","tabletop games",N1915="games/mobile games","mobile games",N1915="journalism/audio","audio",N1915="photography/people","people",N1915="photography/photobooks","photobooks",N1915="photography/places","places",N1915="photography/nature","nature",N1915="music/electronic music","electronic music",N1915="music/rock","rock",N1915="music/indie rock","indie rock",N1915="music/faith","faith",N1915="publishing/children's books","children's books",N1915="publishing/art books","art books",N1915="publishing/fiction","fiction",N1915="publishing/translations","translations",N1915="music/pop","pop",N1915="music/classical music","classical music",N1915="publishing/nonfiction","nonfiction",N1915="publishing/radio &amp; podcasts","radio &amp; podcasts",N1915="music/world music","world music",N1915="music/metal","metal",N1915="music/jazz","jazz","TRUE","FALSE")</f>
        <v>gadgets</v>
      </c>
      <c r="S1915" s="5">
        <f t="shared" si="118"/>
        <v>41890.511319444442</v>
      </c>
      <c r="T1915" s="5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16"/>
        <v>9.0090090090090094</v>
      </c>
      <c r="P1916" s="24">
        <f t="shared" si="117"/>
        <v>30</v>
      </c>
      <c r="Q1916" t="str" cm="1">
        <f t="array" ref="Q1916">_xlfn.IFS(N1916="food/small batch","food",N1916="food/restaurants","food",N1916="food/food trucks","food",N1916="theater/spaces","theater",N1916="theater/musical","theater",N1916="theater/plays","theater",N1916="technology/web","technology",N1916="technology/space exploration","technology",N1916="technology/makerspaces","technology",N1916="technology/hardware","technology",N1916="technology/gadgets","technology",N1916="technology/wearables","technology",N1916="film &amp; video/television","film &amp; video",N1916="film &amp; video/animation","film &amp; video",N1916="film &amp; video/science fiction","film &amp; video",N1916="film &amp; video/documentary","film &amp; video",N1916="film &amp; video/drama","film &amp; video",N1916="film &amp; video/shorts","film &amp; video",N1916="games/video games","games",N1916="games/tabletop games","games",N1916="games/mobile games","games",N1916="journalism/audio","journalism",N1916="photography/people","photography",N1916="photography/photobooks","photography",N1916="photography/places","photography",N1916="photography/nature","photography",N1916="music/electronic music","music",N1916="music/rock","music",N1916="music/indie rock","music",N1916="music/faith","music",N1916="publishing/children's books","publishing",N1916="publishing/art books","publishing",N1916="publishing/fiction","publishing",N1916="publishing/translations","publishing",N1916="music/pop","music",N1916="music/classical music","music",N1916="publishing/nonfiction","publishing",N1916="publishing/radio &amp; podcasts","publishing",N1916="music/world music","music",N1916="music/metal","music",N1916="music/jazz","music","TRUE","FALSE")</f>
        <v>technology</v>
      </c>
      <c r="R1916" t="str" cm="1">
        <f t="array" ref="R1916">_xlfn.IFS(N1916="food/small batch","small batch",N1916="food/restaurants","retaurants",N1916="food/food trucks","food trucks",N1916="theater/spaces","spaces",N1916="theater/musical","musical",N1916="theater/plays","plays",N1916="technology/web","web",N1916="technology/space exploration","space exploration",N1916="technology/makerspaces","makerspaces",N1916="technology/hardware","hardware",N1916="technology/gadgets","gadgets",N1916="technology/wearables","wearables",N1916="film &amp; video/television","television",N1916="film &amp; video/animation","animation",N1916="film &amp; video/science fiction","science fiction",N1916="film &amp; video/documentary","documentary",N1916="film &amp; video/drama","drama",N1916="film &amp; video/shorts","shorts",N1916="games/video games","video games",N1916="games/tabletop games","tabletop games",N1916="games/mobile games","mobile games",N1916="journalism/audio","audio",N1916="photography/people","people",N1916="photography/photobooks","photobooks",N1916="photography/places","places",N1916="photography/nature","nature",N1916="music/electronic music","electronic music",N1916="music/rock","rock",N1916="music/indie rock","indie rock",N1916="music/faith","faith",N1916="publishing/children's books","children's books",N1916="publishing/art books","art books",N1916="publishing/fiction","fiction",N1916="publishing/translations","translations",N1916="music/pop","pop",N1916="music/classical music","classical music",N1916="publishing/nonfiction","nonfiction",N1916="publishing/radio &amp; podcasts","radio &amp; podcasts",N1916="music/world music","world music",N1916="music/metal","metal",N1916="music/jazz","jazz","TRUE","FALSE")</f>
        <v>gadgets</v>
      </c>
      <c r="S1916" s="5">
        <f t="shared" si="118"/>
        <v>41929.174456018518</v>
      </c>
      <c r="T1916" s="5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16"/>
        <v>1.6</v>
      </c>
      <c r="P1917" s="24">
        <f t="shared" si="117"/>
        <v>2</v>
      </c>
      <c r="Q1917" t="str" cm="1">
        <f t="array" ref="Q1917">_xlfn.IFS(N1917="food/small batch","food",N1917="food/restaurants","food",N1917="food/food trucks","food",N1917="theater/spaces","theater",N1917="theater/musical","theater",N1917="theater/plays","theater",N1917="technology/web","technology",N1917="technology/space exploration","technology",N1917="technology/makerspaces","technology",N1917="technology/hardware","technology",N1917="technology/gadgets","technology",N1917="technology/wearables","technology",N1917="film &amp; video/television","film &amp; video",N1917="film &amp; video/animation","film &amp; video",N1917="film &amp; video/science fiction","film &amp; video",N1917="film &amp; video/documentary","film &amp; video",N1917="film &amp; video/drama","film &amp; video",N1917="film &amp; video/shorts","film &amp; video",N1917="games/video games","games",N1917="games/tabletop games","games",N1917="games/mobile games","games",N1917="journalism/audio","journalism",N1917="photography/people","photography",N1917="photography/photobooks","photography",N1917="photography/places","photography",N1917="photography/nature","photography",N1917="music/electronic music","music",N1917="music/rock","music",N1917="music/indie rock","music",N1917="music/faith","music",N1917="publishing/children's books","publishing",N1917="publishing/art books","publishing",N1917="publishing/fiction","publishing",N1917="publishing/translations","publishing",N1917="music/pop","music",N1917="music/classical music","music",N1917="publishing/nonfiction","publishing",N1917="publishing/radio &amp; podcasts","publishing",N1917="music/world music","music",N1917="music/metal","music",N1917="music/jazz","music","TRUE","FALSE")</f>
        <v>technology</v>
      </c>
      <c r="R1917" t="str" cm="1">
        <f t="array" ref="R1917">_xlfn.IFS(N1917="food/small batch","small batch",N1917="food/restaurants","retaurants",N1917="food/food trucks","food trucks",N1917="theater/spaces","spaces",N1917="theater/musical","musical",N1917="theater/plays","plays",N1917="technology/web","web",N1917="technology/space exploration","space exploration",N1917="technology/makerspaces","makerspaces",N1917="technology/hardware","hardware",N1917="technology/gadgets","gadgets",N1917="technology/wearables","wearables",N1917="film &amp; video/television","television",N1917="film &amp; video/animation","animation",N1917="film &amp; video/science fiction","science fiction",N1917="film &amp; video/documentary","documentary",N1917="film &amp; video/drama","drama",N1917="film &amp; video/shorts","shorts",N1917="games/video games","video games",N1917="games/tabletop games","tabletop games",N1917="games/mobile games","mobile games",N1917="journalism/audio","audio",N1917="photography/people","people",N1917="photography/photobooks","photobooks",N1917="photography/places","places",N1917="photography/nature","nature",N1917="music/electronic music","electronic music",N1917="music/rock","rock",N1917="music/indie rock","indie rock",N1917="music/faith","faith",N1917="publishing/children's books","children's books",N1917="publishing/art books","art books",N1917="publishing/fiction","fiction",N1917="publishing/translations","translations",N1917="music/pop","pop",N1917="music/classical music","classical music",N1917="publishing/nonfiction","nonfiction",N1917="publishing/radio &amp; podcasts","radio &amp; podcasts",N1917="music/world music","world music",N1917="music/metal","metal",N1917="music/jazz","jazz","TRUE","FALSE")</f>
        <v>gadgets</v>
      </c>
      <c r="S1917" s="5">
        <f t="shared" si="118"/>
        <v>41864.04886574074</v>
      </c>
      <c r="T1917" s="5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16"/>
        <v>0.51</v>
      </c>
      <c r="P1918" s="24">
        <f t="shared" si="117"/>
        <v>17</v>
      </c>
      <c r="Q1918" t="str" cm="1">
        <f t="array" ref="Q1918">_xlfn.IFS(N1918="food/small batch","food",N1918="food/restaurants","food",N1918="food/food trucks","food",N1918="theater/spaces","theater",N1918="theater/musical","theater",N1918="theater/plays","theater",N1918="technology/web","technology",N1918="technology/space exploration","technology",N1918="technology/makerspaces","technology",N1918="technology/hardware","technology",N1918="technology/gadgets","technology",N1918="technology/wearables","technology",N1918="film &amp; video/television","film &amp; video",N1918="film &amp; video/animation","film &amp; video",N1918="film &amp; video/science fiction","film &amp; video",N1918="film &amp; video/documentary","film &amp; video",N1918="film &amp; video/drama","film &amp; video",N1918="film &amp; video/shorts","film &amp; video",N1918="games/video games","games",N1918="games/tabletop games","games",N1918="games/mobile games","games",N1918="journalism/audio","journalism",N1918="photography/people","photography",N1918="photography/photobooks","photography",N1918="photography/places","photography",N1918="photography/nature","photography",N1918="music/electronic music","music",N1918="music/rock","music",N1918="music/indie rock","music",N1918="music/faith","music",N1918="publishing/children's books","publishing",N1918="publishing/art books","publishing",N1918="publishing/fiction","publishing",N1918="publishing/translations","publishing",N1918="music/pop","music",N1918="music/classical music","music",N1918="publishing/nonfiction","publishing",N1918="publishing/radio &amp; podcasts","publishing",N1918="music/world music","music",N1918="music/metal","music",N1918="music/jazz","music","TRUE","FALSE")</f>
        <v>technology</v>
      </c>
      <c r="R1918" t="str" cm="1">
        <f t="array" ref="R1918">_xlfn.IFS(N1918="food/small batch","small batch",N1918="food/restaurants","retaurants",N1918="food/food trucks","food trucks",N1918="theater/spaces","spaces",N1918="theater/musical","musical",N1918="theater/plays","plays",N1918="technology/web","web",N1918="technology/space exploration","space exploration",N1918="technology/makerspaces","makerspaces",N1918="technology/hardware","hardware",N1918="technology/gadgets","gadgets",N1918="technology/wearables","wearables",N1918="film &amp; video/television","television",N1918="film &amp; video/animation","animation",N1918="film &amp; video/science fiction","science fiction",N1918="film &amp; video/documentary","documentary",N1918="film &amp; video/drama","drama",N1918="film &amp; video/shorts","shorts",N1918="games/video games","video games",N1918="games/tabletop games","tabletop games",N1918="games/mobile games","mobile games",N1918="journalism/audio","audio",N1918="photography/people","people",N1918="photography/photobooks","photobooks",N1918="photography/places","places",N1918="photography/nature","nature",N1918="music/electronic music","electronic music",N1918="music/rock","rock",N1918="music/indie rock","indie rock",N1918="music/faith","faith",N1918="publishing/children's books","children's books",N1918="publishing/art books","art books",N1918="publishing/fiction","fiction",N1918="publishing/translations","translations",N1918="music/pop","pop",N1918="music/classical music","classical music",N1918="publishing/nonfiction","nonfiction",N1918="publishing/radio &amp; podcasts","radio &amp; podcasts",N1918="music/world music","world music",N1918="music/metal","metal",N1918="music/jazz","jazz","TRUE","FALSE")</f>
        <v>gadgets</v>
      </c>
      <c r="S1918" s="5">
        <f t="shared" si="118"/>
        <v>42656.717303240745</v>
      </c>
      <c r="T1918" s="5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16"/>
        <v>52.570512820512818</v>
      </c>
      <c r="P1919" s="24">
        <f t="shared" si="117"/>
        <v>2928.9285714285716</v>
      </c>
      <c r="Q1919" t="str" cm="1">
        <f t="array" ref="Q1919">_xlfn.IFS(N1919="food/small batch","food",N1919="food/restaurants","food",N1919="food/food trucks","food",N1919="theater/spaces","theater",N1919="theater/musical","theater",N1919="theater/plays","theater",N1919="technology/web","technology",N1919="technology/space exploration","technology",N1919="technology/makerspaces","technology",N1919="technology/hardware","technology",N1919="technology/gadgets","technology",N1919="technology/wearables","technology",N1919="film &amp; video/television","film &amp; video",N1919="film &amp; video/animation","film &amp; video",N1919="film &amp; video/science fiction","film &amp; video",N1919="film &amp; video/documentary","film &amp; video",N1919="film &amp; video/drama","film &amp; video",N1919="film &amp; video/shorts","film &amp; video",N1919="games/video games","games",N1919="games/tabletop games","games",N1919="games/mobile games","games",N1919="journalism/audio","journalism",N1919="photography/people","photography",N1919="photography/photobooks","photography",N1919="photography/places","photography",N1919="photography/nature","photography",N1919="music/electronic music","music",N1919="music/rock","music",N1919="music/indie rock","music",N1919="music/faith","music",N1919="publishing/children's books","publishing",N1919="publishing/art books","publishing",N1919="publishing/fiction","publishing",N1919="publishing/translations","publishing",N1919="music/pop","music",N1919="music/classical music","music",N1919="publishing/nonfiction","publishing",N1919="publishing/radio &amp; podcasts","publishing",N1919="music/world music","music",N1919="music/metal","music",N1919="music/jazz","music","TRUE","FALSE")</f>
        <v>technology</v>
      </c>
      <c r="R1919" t="str" cm="1">
        <f t="array" ref="R1919">_xlfn.IFS(N1919="food/small batch","small batch",N1919="food/restaurants","retaurants",N1919="food/food trucks","food trucks",N1919="theater/spaces","spaces",N1919="theater/musical","musical",N1919="theater/plays","plays",N1919="technology/web","web",N1919="technology/space exploration","space exploration",N1919="technology/makerspaces","makerspaces",N1919="technology/hardware","hardware",N1919="technology/gadgets","gadgets",N1919="technology/wearables","wearables",N1919="film &amp; video/television","television",N1919="film &amp; video/animation","animation",N1919="film &amp; video/science fiction","science fiction",N1919="film &amp; video/documentary","documentary",N1919="film &amp; video/drama","drama",N1919="film &amp; video/shorts","shorts",N1919="games/video games","video games",N1919="games/tabletop games","tabletop games",N1919="games/mobile games","mobile games",N1919="journalism/audio","audio",N1919="photography/people","people",N1919="photography/photobooks","photobooks",N1919="photography/places","places",N1919="photography/nature","nature",N1919="music/electronic music","electronic music",N1919="music/rock","rock",N1919="music/indie rock","indie rock",N1919="music/faith","faith",N1919="publishing/children's books","children's books",N1919="publishing/art books","art books",N1919="publishing/fiction","fiction",N1919="publishing/translations","translations",N1919="music/pop","pop",N1919="music/classical music","classical music",N1919="publishing/nonfiction","nonfiction",N1919="publishing/radio &amp; podcasts","radio &amp; podcasts",N1919="music/world music","world music",N1919="music/metal","metal",N1919="music/jazz","jazz","TRUE","FALSE")</f>
        <v>gadgets</v>
      </c>
      <c r="S1919" s="5">
        <f t="shared" si="118"/>
        <v>42746.270057870366</v>
      </c>
      <c r="T1919" s="5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16"/>
        <v>1.04</v>
      </c>
      <c r="P1920" s="24">
        <f t="shared" si="117"/>
        <v>28.888888888888889</v>
      </c>
      <c r="Q1920" t="str" cm="1">
        <f t="array" ref="Q1920">_xlfn.IFS(N1920="food/small batch","food",N1920="food/restaurants","food",N1920="food/food trucks","food",N1920="theater/spaces","theater",N1920="theater/musical","theater",N1920="theater/plays","theater",N1920="technology/web","technology",N1920="technology/space exploration","technology",N1920="technology/makerspaces","technology",N1920="technology/hardware","technology",N1920="technology/gadgets","technology",N1920="technology/wearables","technology",N1920="film &amp; video/television","film &amp; video",N1920="film &amp; video/animation","film &amp; video",N1920="film &amp; video/science fiction","film &amp; video",N1920="film &amp; video/documentary","film &amp; video",N1920="film &amp; video/drama","film &amp; video",N1920="film &amp; video/shorts","film &amp; video",N1920="games/video games","games",N1920="games/tabletop games","games",N1920="games/mobile games","games",N1920="journalism/audio","journalism",N1920="photography/people","photography",N1920="photography/photobooks","photography",N1920="photography/places","photography",N1920="photography/nature","photography",N1920="music/electronic music","music",N1920="music/rock","music",N1920="music/indie rock","music",N1920="music/faith","music",N1920="publishing/children's books","publishing",N1920="publishing/art books","publishing",N1920="publishing/fiction","publishing",N1920="publishing/translations","publishing",N1920="music/pop","music",N1920="music/classical music","music",N1920="publishing/nonfiction","publishing",N1920="publishing/radio &amp; podcasts","publishing",N1920="music/world music","music",N1920="music/metal","music",N1920="music/jazz","music","TRUE","FALSE")</f>
        <v>technology</v>
      </c>
      <c r="R1920" t="str" cm="1">
        <f t="array" ref="R1920">_xlfn.IFS(N1920="food/small batch","small batch",N1920="food/restaurants","retaurants",N1920="food/food trucks","food trucks",N1920="theater/spaces","spaces",N1920="theater/musical","musical",N1920="theater/plays","plays",N1920="technology/web","web",N1920="technology/space exploration","space exploration",N1920="technology/makerspaces","makerspaces",N1920="technology/hardware","hardware",N1920="technology/gadgets","gadgets",N1920="technology/wearables","wearables",N1920="film &amp; video/television","television",N1920="film &amp; video/animation","animation",N1920="film &amp; video/science fiction","science fiction",N1920="film &amp; video/documentary","documentary",N1920="film &amp; video/drama","drama",N1920="film &amp; video/shorts","shorts",N1920="games/video games","video games",N1920="games/tabletop games","tabletop games",N1920="games/mobile games","mobile games",N1920="journalism/audio","audio",N1920="photography/people","people",N1920="photography/photobooks","photobooks",N1920="photography/places","places",N1920="photography/nature","nature",N1920="music/electronic music","electronic music",N1920="music/rock","rock",N1920="music/indie rock","indie rock",N1920="music/faith","faith",N1920="publishing/children's books","children's books",N1920="publishing/art books","art books",N1920="publishing/fiction","fiction",N1920="publishing/translations","translations",N1920="music/pop","pop",N1920="music/classical music","classical music",N1920="publishing/nonfiction","nonfiction",N1920="publishing/radio &amp; podcasts","radio &amp; podcasts",N1920="music/world music","world music",N1920="music/metal","metal",N1920="music/jazz","jazz","TRUE","FALSE")</f>
        <v>gadgets</v>
      </c>
      <c r="S1920" s="5">
        <f t="shared" si="118"/>
        <v>41828.789942129632</v>
      </c>
      <c r="T1920" s="5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16"/>
        <v>47.4</v>
      </c>
      <c r="P1921" s="24">
        <f t="shared" si="117"/>
        <v>29.625</v>
      </c>
      <c r="Q1921" t="str" cm="1">
        <f t="array" ref="Q1921">_xlfn.IFS(N1921="food/small batch","food",N1921="food/restaurants","food",N1921="food/food trucks","food",N1921="theater/spaces","theater",N1921="theater/musical","theater",N1921="theater/plays","theater",N1921="technology/web","technology",N1921="technology/space exploration","technology",N1921="technology/makerspaces","technology",N1921="technology/hardware","technology",N1921="technology/gadgets","technology",N1921="technology/wearables","technology",N1921="film &amp; video/television","film &amp; video",N1921="film &amp; video/animation","film &amp; video",N1921="film &amp; video/science fiction","film &amp; video",N1921="film &amp; video/documentary","film &amp; video",N1921="film &amp; video/drama","film &amp; video",N1921="film &amp; video/shorts","film &amp; video",N1921="games/video games","games",N1921="games/tabletop games","games",N1921="games/mobile games","games",N1921="journalism/audio","journalism",N1921="photography/people","photography",N1921="photography/photobooks","photography",N1921="photography/places","photography",N1921="photography/nature","photography",N1921="music/electronic music","music",N1921="music/rock","music",N1921="music/indie rock","music",N1921="music/faith","music",N1921="publishing/children's books","publishing",N1921="publishing/art books","publishing",N1921="publishing/fiction","publishing",N1921="publishing/translations","publishing",N1921="music/pop","music",N1921="music/classical music","music",N1921="publishing/nonfiction","publishing",N1921="publishing/radio &amp; podcasts","publishing",N1921="music/world music","music",N1921="music/metal","music",N1921="music/jazz","music","TRUE","FALSE")</f>
        <v>technology</v>
      </c>
      <c r="R1921" t="str" cm="1">
        <f t="array" ref="R1921">_xlfn.IFS(N1921="food/small batch","small batch",N1921="food/restaurants","retaurants",N1921="food/food trucks","food trucks",N1921="theater/spaces","spaces",N1921="theater/musical","musical",N1921="theater/plays","plays",N1921="technology/web","web",N1921="technology/space exploration","space exploration",N1921="technology/makerspaces","makerspaces",N1921="technology/hardware","hardware",N1921="technology/gadgets","gadgets",N1921="technology/wearables","wearables",N1921="film &amp; video/television","television",N1921="film &amp; video/animation","animation",N1921="film &amp; video/science fiction","science fiction",N1921="film &amp; video/documentary","documentary",N1921="film &amp; video/drama","drama",N1921="film &amp; video/shorts","shorts",N1921="games/video games","video games",N1921="games/tabletop games","tabletop games",N1921="games/mobile games","mobile games",N1921="journalism/audio","audio",N1921="photography/people","people",N1921="photography/photobooks","photobooks",N1921="photography/places","places",N1921="photography/nature","nature",N1921="music/electronic music","electronic music",N1921="music/rock","rock",N1921="music/indie rock","indie rock",N1921="music/faith","faith",N1921="publishing/children's books","children's books",N1921="publishing/art books","art books",N1921="publishing/fiction","fiction",N1921="publishing/translations","translations",N1921="music/pop","pop",N1921="music/classical music","classical music",N1921="publishing/nonfiction","nonfiction",N1921="publishing/radio &amp; podcasts","radio &amp; podcasts",N1921="music/world music","world music",N1921="music/metal","metal",N1921="music/jazz","jazz","TRUE","FALSE")</f>
        <v>gadgets</v>
      </c>
      <c r="S1921" s="5">
        <f t="shared" si="118"/>
        <v>42113.875567129624</v>
      </c>
      <c r="T1921" s="5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16"/>
        <v>43.03</v>
      </c>
      <c r="P1922" s="24">
        <f t="shared" si="117"/>
        <v>40.980952380952381</v>
      </c>
      <c r="Q1922" t="str" cm="1">
        <f t="array" ref="Q1922">_xlfn.IFS(N1922="food/small batch","food",N1922="food/restaurants","food",N1922="food/food trucks","food",N1922="theater/spaces","theater",N1922="theater/musical","theater",N1922="theater/plays","theater",N1922="technology/web","technology",N1922="technology/space exploration","technology",N1922="technology/makerspaces","technology",N1922="technology/hardware","technology",N1922="technology/gadgets","technology",N1922="technology/wearables","technology",N1922="film &amp; video/television","film &amp; video",N1922="film &amp; video/animation","film &amp; video",N1922="film &amp; video/science fiction","film &amp; video",N1922="film &amp; video/documentary","film &amp; video",N1922="film &amp; video/drama","film &amp; video",N1922="film &amp; video/shorts","film &amp; video",N1922="games/video games","games",N1922="games/tabletop games","games",N1922="games/mobile games","games",N1922="journalism/audio","journalism",N1922="photography/people","photography",N1922="photography/photobooks","photography",N1922="photography/places","photography",N1922="photography/nature","photography",N1922="music/electronic music","music",N1922="music/rock","music",N1922="music/indie rock","music",N1922="music/faith","music",N1922="publishing/children's books","publishing",N1922="publishing/art books","publishing",N1922="publishing/fiction","publishing",N1922="publishing/translations","publishing",N1922="music/pop","music",N1922="music/classical music","music",N1922="publishing/nonfiction","publishing",N1922="publishing/radio &amp; podcasts","publishing",N1922="music/world music","music",N1922="music/metal","music",N1922="music/jazz","music","TRUE","FALSE")</f>
        <v>technology</v>
      </c>
      <c r="R1922" t="str" cm="1">
        <f t="array" ref="R1922">_xlfn.IFS(N1922="food/small batch","small batch",N1922="food/restaurants","retaurants",N1922="food/food trucks","food trucks",N1922="theater/spaces","spaces",N1922="theater/musical","musical",N1922="theater/plays","plays",N1922="technology/web","web",N1922="technology/space exploration","space exploration",N1922="technology/makerspaces","makerspaces",N1922="technology/hardware","hardware",N1922="technology/gadgets","gadgets",N1922="technology/wearables","wearables",N1922="film &amp; video/television","television",N1922="film &amp; video/animation","animation",N1922="film &amp; video/science fiction","science fiction",N1922="film &amp; video/documentary","documentary",N1922="film &amp; video/drama","drama",N1922="film &amp; video/shorts","shorts",N1922="games/video games","video games",N1922="games/tabletop games","tabletop games",N1922="games/mobile games","mobile games",N1922="journalism/audio","audio",N1922="photography/people","people",N1922="photography/photobooks","photobooks",N1922="photography/places","places",N1922="photography/nature","nature",N1922="music/electronic music","electronic music",N1922="music/rock","rock",N1922="music/indie rock","indie rock",N1922="music/faith","faith",N1922="publishing/children's books","children's books",N1922="publishing/art books","art books",N1922="publishing/fiction","fiction",N1922="publishing/translations","translations",N1922="music/pop","pop",N1922="music/classical music","classical music",N1922="publishing/nonfiction","nonfiction",N1922="publishing/radio &amp; podcasts","radio &amp; podcasts",N1922="music/world music","world music",N1922="music/metal","metal",N1922="music/jazz","jazz","TRUE","FALSE")</f>
        <v>gadgets</v>
      </c>
      <c r="S1922" s="5">
        <f t="shared" si="118"/>
        <v>42270.875706018516</v>
      </c>
      <c r="T1922" s="5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ref="O1923:O1986" si="120">(E1923/D1923)*100</f>
        <v>136.80000000000001</v>
      </c>
      <c r="P1923" s="24">
        <f t="shared" ref="P1923:P1986" si="121">E1923/L1923</f>
        <v>54</v>
      </c>
      <c r="Q1923" t="str" cm="1">
        <f t="array" ref="Q1923">_xlfn.IFS(N1923="food/small batch","food",N1923="food/restaurants","food",N1923="food/food trucks","food",N1923="theater/spaces","theater",N1923="theater/musical","theater",N1923="theater/plays","theater",N1923="technology/web","technology",N1923="technology/space exploration","technology",N1923="technology/makerspaces","technology",N1923="technology/hardware","technology",N1923="technology/gadgets","technology",N1923="technology/wearables","technology",N1923="film &amp; video/television","film &amp; video",N1923="film &amp; video/animation","film &amp; video",N1923="film &amp; video/science fiction","film &amp; video",N1923="film &amp; video/documentary","film &amp; video",N1923="film &amp; video/drama","film &amp; video",N1923="film &amp; video/shorts","film &amp; video",N1923="games/video games","games",N1923="games/tabletop games","games",N1923="games/mobile games","games",N1923="journalism/audio","journalism",N1923="photography/people","photography",N1923="photography/photobooks","photography",N1923="photography/places","photography",N1923="photography/nature","photography",N1923="music/electronic music","music",N1923="music/rock","music",N1923="music/indie rock","music",N1923="music/faith","music",N1923="publishing/children's books","publishing",N1923="publishing/art books","publishing",N1923="publishing/fiction","publishing",N1923="publishing/translations","publishing",N1923="music/pop","music",N1923="music/classical music","music",N1923="publishing/nonfiction","publishing",N1923="publishing/radio &amp; podcasts","publishing",N1923="music/world music","music",N1923="music/metal","music",N1923="music/jazz","music","TRUE","FALSE")</f>
        <v>music</v>
      </c>
      <c r="R1923" t="str" cm="1">
        <f t="array" ref="R1923">_xlfn.IFS(N1923="food/small batch","small batch",N1923="food/restaurants","retaurants",N1923="food/food trucks","food trucks",N1923="theater/spaces","spaces",N1923="theater/musical","musical",N1923="theater/plays","plays",N1923="technology/web","web",N1923="technology/space exploration","space exploration",N1923="technology/makerspaces","makerspaces",N1923="technology/hardware","hardware",N1923="technology/gadgets","gadgets",N1923="technology/wearables","wearables",N1923="film &amp; video/television","television",N1923="film &amp; video/animation","animation",N1923="film &amp; video/science fiction","science fiction",N1923="film &amp; video/documentary","documentary",N1923="film &amp; video/drama","drama",N1923="film &amp; video/shorts","shorts",N1923="games/video games","video games",N1923="games/tabletop games","tabletop games",N1923="games/mobile games","mobile games",N1923="journalism/audio","audio",N1923="photography/people","people",N1923="photography/photobooks","photobooks",N1923="photography/places","places",N1923="photography/nature","nature",N1923="music/electronic music","electronic music",N1923="music/rock","rock",N1923="music/indie rock","indie rock",N1923="music/faith","faith",N1923="publishing/children's books","children's books",N1923="publishing/art books","art books",N1923="publishing/fiction","fiction",N1923="publishing/translations","translations",N1923="music/pop","pop",N1923="music/classical music","classical music",N1923="publishing/nonfiction","nonfiction",N1923="publishing/radio &amp; podcasts","radio &amp; podcasts",N1923="music/world music","world music",N1923="music/metal","metal",N1923="music/jazz","jazz","TRUE","FALSE")</f>
        <v>indie rock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20"/>
        <v>115.55</v>
      </c>
      <c r="P1924" s="24">
        <f t="shared" si="121"/>
        <v>36.109375</v>
      </c>
      <c r="Q1924" t="str" cm="1">
        <f t="array" ref="Q1924">_xlfn.IFS(N1924="food/small batch","food",N1924="food/restaurants","food",N1924="food/food trucks","food",N1924="theater/spaces","theater",N1924="theater/musical","theater",N1924="theater/plays","theater",N1924="technology/web","technology",N1924="technology/space exploration","technology",N1924="technology/makerspaces","technology",N1924="technology/hardware","technology",N1924="technology/gadgets","technology",N1924="technology/wearables","technology",N1924="film &amp; video/television","film &amp; video",N1924="film &amp; video/animation","film &amp; video",N1924="film &amp; video/science fiction","film &amp; video",N1924="film &amp; video/documentary","film &amp; video",N1924="film &amp; video/drama","film &amp; video",N1924="film &amp; video/shorts","film &amp; video",N1924="games/video games","games",N1924="games/tabletop games","games",N1924="games/mobile games","games",N1924="journalism/audio","journalism",N1924="photography/people","photography",N1924="photography/photobooks","photography",N1924="photography/places","photography",N1924="photography/nature","photography",N1924="music/electronic music","music",N1924="music/rock","music",N1924="music/indie rock","music",N1924="music/faith","music",N1924="publishing/children's books","publishing",N1924="publishing/art books","publishing",N1924="publishing/fiction","publishing",N1924="publishing/translations","publishing",N1924="music/pop","music",N1924="music/classical music","music",N1924="publishing/nonfiction","publishing",N1924="publishing/radio &amp; podcasts","publishing",N1924="music/world music","music",N1924="music/metal","music",N1924="music/jazz","music","TRUE","FALSE")</f>
        <v>music</v>
      </c>
      <c r="R1924" t="str" cm="1">
        <f t="array" ref="R1924">_xlfn.IFS(N1924="food/small batch","small batch",N1924="food/restaurants","retaurants",N1924="food/food trucks","food trucks",N1924="theater/spaces","spaces",N1924="theater/musical","musical",N1924="theater/plays","plays",N1924="technology/web","web",N1924="technology/space exploration","space exploration",N1924="technology/makerspaces","makerspaces",N1924="technology/hardware","hardware",N1924="technology/gadgets","gadgets",N1924="technology/wearables","wearables",N1924="film &amp; video/television","television",N1924="film &amp; video/animation","animation",N1924="film &amp; video/science fiction","science fiction",N1924="film &amp; video/documentary","documentary",N1924="film &amp; video/drama","drama",N1924="film &amp; video/shorts","shorts",N1924="games/video games","video games",N1924="games/tabletop games","tabletop games",N1924="games/mobile games","mobile games",N1924="journalism/audio","audio",N1924="photography/people","people",N1924="photography/photobooks","photobooks",N1924="photography/places","places",N1924="photography/nature","nature",N1924="music/electronic music","electronic music",N1924="music/rock","rock",N1924="music/indie rock","indie rock",N1924="music/faith","faith",N1924="publishing/children's books","children's books",N1924="publishing/art books","art books",N1924="publishing/fiction","fiction",N1924="publishing/translations","translations",N1924="music/pop","pop",N1924="music/classical music","classical music",N1924="publishing/nonfiction","nonfiction",N1924="publishing/radio &amp; podcasts","radio &amp; podcasts",N1924="music/world music","world music",N1924="music/metal","metal",N1924="music/jazz","jazz","TRUE","FALSE")</f>
        <v>indie rock</v>
      </c>
      <c r="S1924" s="5">
        <f t="shared" si="122"/>
        <v>41590.255868055552</v>
      </c>
      <c r="T1924" s="5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si="120"/>
        <v>240.79999999999998</v>
      </c>
      <c r="P1925" s="24">
        <f t="shared" si="121"/>
        <v>23.153846153846153</v>
      </c>
      <c r="Q1925" t="str" cm="1">
        <f t="array" ref="Q1925">_xlfn.IFS(N1925="food/small batch","food",N1925="food/restaurants","food",N1925="food/food trucks","food",N1925="theater/spaces","theater",N1925="theater/musical","theater",N1925="theater/plays","theater",N1925="technology/web","technology",N1925="technology/space exploration","technology",N1925="technology/makerspaces","technology",N1925="technology/hardware","technology",N1925="technology/gadgets","technology",N1925="technology/wearables","technology",N1925="film &amp; video/television","film &amp; video",N1925="film &amp; video/animation","film &amp; video",N1925="film &amp; video/science fiction","film &amp; video",N1925="film &amp; video/documentary","film &amp; video",N1925="film &amp; video/drama","film &amp; video",N1925="film &amp; video/shorts","film &amp; video",N1925="games/video games","games",N1925="games/tabletop games","games",N1925="games/mobile games","games",N1925="journalism/audio","journalism",N1925="photography/people","photography",N1925="photography/photobooks","photography",N1925="photography/places","photography",N1925="photography/nature","photography",N1925="music/electronic music","music",N1925="music/rock","music",N1925="music/indie rock","music",N1925="music/faith","music",N1925="publishing/children's books","publishing",N1925="publishing/art books","publishing",N1925="publishing/fiction","publishing",N1925="publishing/translations","publishing",N1925="music/pop","music",N1925="music/classical music","music",N1925="publishing/nonfiction","publishing",N1925="publishing/radio &amp; podcasts","publishing",N1925="music/world music","music",N1925="music/metal","music",N1925="music/jazz","music","TRUE","FALSE")</f>
        <v>music</v>
      </c>
      <c r="R1925" t="str" cm="1">
        <f t="array" ref="R1925">_xlfn.IFS(N1925="food/small batch","small batch",N1925="food/restaurants","retaurants",N1925="food/food trucks","food trucks",N1925="theater/spaces","spaces",N1925="theater/musical","musical",N1925="theater/plays","plays",N1925="technology/web","web",N1925="technology/space exploration","space exploration",N1925="technology/makerspaces","makerspaces",N1925="technology/hardware","hardware",N1925="technology/gadgets","gadgets",N1925="technology/wearables","wearables",N1925="film &amp; video/television","television",N1925="film &amp; video/animation","animation",N1925="film &amp; video/science fiction","science fiction",N1925="film &amp; video/documentary","documentary",N1925="film &amp; video/drama","drama",N1925="film &amp; video/shorts","shorts",N1925="games/video games","video games",N1925="games/tabletop games","tabletop games",N1925="games/mobile games","mobile games",N1925="journalism/audio","audio",N1925="photography/people","people",N1925="photography/photobooks","photobooks",N1925="photography/places","places",N1925="photography/nature","nature",N1925="music/electronic music","electronic music",N1925="music/rock","rock",N1925="music/indie rock","indie rock",N1925="music/faith","faith",N1925="publishing/children's books","children's books",N1925="publishing/art books","art books",N1925="publishing/fiction","fiction",N1925="publishing/translations","translations",N1925="music/pop","pop",N1925="music/classical music","classical music",N1925="publishing/nonfiction","nonfiction",N1925="publishing/radio &amp; podcasts","radio &amp; podcasts",N1925="music/world music","world music",N1925="music/metal","metal",N1925="music/jazz","jazz","TRUE","FALSE")</f>
        <v>indie rock</v>
      </c>
      <c r="S1925" s="5">
        <f t="shared" si="122"/>
        <v>40772.848749999997</v>
      </c>
      <c r="T1925" s="5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20"/>
        <v>114.39999999999999</v>
      </c>
      <c r="P1926" s="24">
        <f t="shared" si="121"/>
        <v>104</v>
      </c>
      <c r="Q1926" t="str" cm="1">
        <f t="array" ref="Q1926">_xlfn.IFS(N1926="food/small batch","food",N1926="food/restaurants","food",N1926="food/food trucks","food",N1926="theater/spaces","theater",N1926="theater/musical","theater",N1926="theater/plays","theater",N1926="technology/web","technology",N1926="technology/space exploration","technology",N1926="technology/makerspaces","technology",N1926="technology/hardware","technology",N1926="technology/gadgets","technology",N1926="technology/wearables","technology",N1926="film &amp; video/television","film &amp; video",N1926="film &amp; video/animation","film &amp; video",N1926="film &amp; video/science fiction","film &amp; video",N1926="film &amp; video/documentary","film &amp; video",N1926="film &amp; video/drama","film &amp; video",N1926="film &amp; video/shorts","film &amp; video",N1926="games/video games","games",N1926="games/tabletop games","games",N1926="games/mobile games","games",N1926="journalism/audio","journalism",N1926="photography/people","photography",N1926="photography/photobooks","photography",N1926="photography/places","photography",N1926="photography/nature","photography",N1926="music/electronic music","music",N1926="music/rock","music",N1926="music/indie rock","music",N1926="music/faith","music",N1926="publishing/children's books","publishing",N1926="publishing/art books","publishing",N1926="publishing/fiction","publishing",N1926="publishing/translations","publishing",N1926="music/pop","music",N1926="music/classical music","music",N1926="publishing/nonfiction","publishing",N1926="publishing/radio &amp; podcasts","publishing",N1926="music/world music","music",N1926="music/metal","music",N1926="music/jazz","music","TRUE","FALSE")</f>
        <v>music</v>
      </c>
      <c r="R1926" t="str" cm="1">
        <f t="array" ref="R1926">_xlfn.IFS(N1926="food/small batch","small batch",N1926="food/restaurants","retaurants",N1926="food/food trucks","food trucks",N1926="theater/spaces","spaces",N1926="theater/musical","musical",N1926="theater/plays","plays",N1926="technology/web","web",N1926="technology/space exploration","space exploration",N1926="technology/makerspaces","makerspaces",N1926="technology/hardware","hardware",N1926="technology/gadgets","gadgets",N1926="technology/wearables","wearables",N1926="film &amp; video/television","television",N1926="film &amp; video/animation","animation",N1926="film &amp; video/science fiction","science fiction",N1926="film &amp; video/documentary","documentary",N1926="film &amp; video/drama","drama",N1926="film &amp; video/shorts","shorts",N1926="games/video games","video games",N1926="games/tabletop games","tabletop games",N1926="games/mobile games","mobile games",N1926="journalism/audio","audio",N1926="photography/people","people",N1926="photography/photobooks","photobooks",N1926="photography/places","places",N1926="photography/nature","nature",N1926="music/electronic music","electronic music",N1926="music/rock","rock",N1926="music/indie rock","indie rock",N1926="music/faith","faith",N1926="publishing/children's books","children's books",N1926="publishing/art books","art books",N1926="publishing/fiction","fiction",N1926="publishing/translations","translations",N1926="music/pop","pop",N1926="music/classical music","classical music",N1926="publishing/nonfiction","nonfiction",N1926="publishing/radio &amp; podcasts","radio &amp; podcasts",N1926="music/world music","world music",N1926="music/metal","metal",N1926="music/jazz","jazz","TRUE","FALSE")</f>
        <v>indie rock</v>
      </c>
      <c r="S1926" s="5">
        <f t="shared" si="122"/>
        <v>41626.761053240742</v>
      </c>
      <c r="T1926" s="5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20"/>
        <v>110.33333333333333</v>
      </c>
      <c r="P1927" s="24">
        <f t="shared" si="121"/>
        <v>31.826923076923077</v>
      </c>
      <c r="Q1927" t="str" cm="1">
        <f t="array" ref="Q1927">_xlfn.IFS(N1927="food/small batch","food",N1927="food/restaurants","food",N1927="food/food trucks","food",N1927="theater/spaces","theater",N1927="theater/musical","theater",N1927="theater/plays","theater",N1927="technology/web","technology",N1927="technology/space exploration","technology",N1927="technology/makerspaces","technology",N1927="technology/hardware","technology",N1927="technology/gadgets","technology",N1927="technology/wearables","technology",N1927="film &amp; video/television","film &amp; video",N1927="film &amp; video/animation","film &amp; video",N1927="film &amp; video/science fiction","film &amp; video",N1927="film &amp; video/documentary","film &amp; video",N1927="film &amp; video/drama","film &amp; video",N1927="film &amp; video/shorts","film &amp; video",N1927="games/video games","games",N1927="games/tabletop games","games",N1927="games/mobile games","games",N1927="journalism/audio","journalism",N1927="photography/people","photography",N1927="photography/photobooks","photography",N1927="photography/places","photography",N1927="photography/nature","photography",N1927="music/electronic music","music",N1927="music/rock","music",N1927="music/indie rock","music",N1927="music/faith","music",N1927="publishing/children's books","publishing",N1927="publishing/art books","publishing",N1927="publishing/fiction","publishing",N1927="publishing/translations","publishing",N1927="music/pop","music",N1927="music/classical music","music",N1927="publishing/nonfiction","publishing",N1927="publishing/radio &amp; podcasts","publishing",N1927="music/world music","music",N1927="music/metal","music",N1927="music/jazz","music","TRUE","FALSE")</f>
        <v>music</v>
      </c>
      <c r="R1927" t="str" cm="1">
        <f t="array" ref="R1927">_xlfn.IFS(N1927="food/small batch","small batch",N1927="food/restaurants","retaurants",N1927="food/food trucks","food trucks",N1927="theater/spaces","spaces",N1927="theater/musical","musical",N1927="theater/plays","plays",N1927="technology/web","web",N1927="technology/space exploration","space exploration",N1927="technology/makerspaces","makerspaces",N1927="technology/hardware","hardware",N1927="technology/gadgets","gadgets",N1927="technology/wearables","wearables",N1927="film &amp; video/television","television",N1927="film &amp; video/animation","animation",N1927="film &amp; video/science fiction","science fiction",N1927="film &amp; video/documentary","documentary",N1927="film &amp; video/drama","drama",N1927="film &amp; video/shorts","shorts",N1927="games/video games","video games",N1927="games/tabletop games","tabletop games",N1927="games/mobile games","mobile games",N1927="journalism/audio","audio",N1927="photography/people","people",N1927="photography/photobooks","photobooks",N1927="photography/places","places",N1927="photography/nature","nature",N1927="music/electronic music","electronic music",N1927="music/rock","rock",N1927="music/indie rock","indie rock",N1927="music/faith","faith",N1927="publishing/children's books","children's books",N1927="publishing/art books","art books",N1927="publishing/fiction","fiction",N1927="publishing/translations","translations",N1927="music/pop","pop",N1927="music/classical music","classical music",N1927="publishing/nonfiction","nonfiction",N1927="publishing/radio &amp; podcasts","radio &amp; podcasts",N1927="music/world music","world music",N1927="music/metal","metal",N1927="music/jazz","jazz","TRUE","FALSE")</f>
        <v>indie rock</v>
      </c>
      <c r="S1927" s="5">
        <f t="shared" si="122"/>
        <v>41535.90148148148</v>
      </c>
      <c r="T1927" s="5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20"/>
        <v>195.37933333333334</v>
      </c>
      <c r="P1928" s="24">
        <f t="shared" si="121"/>
        <v>27.3896261682243</v>
      </c>
      <c r="Q1928" t="str" cm="1">
        <f t="array" ref="Q1928">_xlfn.IFS(N1928="food/small batch","food",N1928="food/restaurants","food",N1928="food/food trucks","food",N1928="theater/spaces","theater",N1928="theater/musical","theater",N1928="theater/plays","theater",N1928="technology/web","technology",N1928="technology/space exploration","technology",N1928="technology/makerspaces","technology",N1928="technology/hardware","technology",N1928="technology/gadgets","technology",N1928="technology/wearables","technology",N1928="film &amp; video/television","film &amp; video",N1928="film &amp; video/animation","film &amp; video",N1928="film &amp; video/science fiction","film &amp; video",N1928="film &amp; video/documentary","film &amp; video",N1928="film &amp; video/drama","film &amp; video",N1928="film &amp; video/shorts","film &amp; video",N1928="games/video games","games",N1928="games/tabletop games","games",N1928="games/mobile games","games",N1928="journalism/audio","journalism",N1928="photography/people","photography",N1928="photography/photobooks","photography",N1928="photography/places","photography",N1928="photography/nature","photography",N1928="music/electronic music","music",N1928="music/rock","music",N1928="music/indie rock","music",N1928="music/faith","music",N1928="publishing/children's books","publishing",N1928="publishing/art books","publishing",N1928="publishing/fiction","publishing",N1928="publishing/translations","publishing",N1928="music/pop","music",N1928="music/classical music","music",N1928="publishing/nonfiction","publishing",N1928="publishing/radio &amp; podcasts","publishing",N1928="music/world music","music",N1928="music/metal","music",N1928="music/jazz","music","TRUE","FALSE")</f>
        <v>music</v>
      </c>
      <c r="R1928" t="str" cm="1">
        <f t="array" ref="R1928">_xlfn.IFS(N1928="food/small batch","small batch",N1928="food/restaurants","retaurants",N1928="food/food trucks","food trucks",N1928="theater/spaces","spaces",N1928="theater/musical","musical",N1928="theater/plays","plays",N1928="technology/web","web",N1928="technology/space exploration","space exploration",N1928="technology/makerspaces","makerspaces",N1928="technology/hardware","hardware",N1928="technology/gadgets","gadgets",N1928="technology/wearables","wearables",N1928="film &amp; video/television","television",N1928="film &amp; video/animation","animation",N1928="film &amp; video/science fiction","science fiction",N1928="film &amp; video/documentary","documentary",N1928="film &amp; video/drama","drama",N1928="film &amp; video/shorts","shorts",N1928="games/video games","video games",N1928="games/tabletop games","tabletop games",N1928="games/mobile games","mobile games",N1928="journalism/audio","audio",N1928="photography/people","people",N1928="photography/photobooks","photobooks",N1928="photography/places","places",N1928="photography/nature","nature",N1928="music/electronic music","electronic music",N1928="music/rock","rock",N1928="music/indie rock","indie rock",N1928="music/faith","faith",N1928="publishing/children's books","children's books",N1928="publishing/art books","art books",N1928="publishing/fiction","fiction",N1928="publishing/translations","translations",N1928="music/pop","pop",N1928="music/classical music","classical music",N1928="publishing/nonfiction","nonfiction",N1928="publishing/radio &amp; podcasts","radio &amp; podcasts",N1928="music/world music","world music",N1928="music/metal","metal",N1928="music/jazz","jazz","TRUE","FALSE")</f>
        <v>indie rock</v>
      </c>
      <c r="S1928" s="5">
        <f t="shared" si="122"/>
        <v>40456.954351851848</v>
      </c>
      <c r="T1928" s="5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20"/>
        <v>103.33333333333334</v>
      </c>
      <c r="P1929" s="24">
        <f t="shared" si="121"/>
        <v>56.363636363636367</v>
      </c>
      <c r="Q1929" t="str" cm="1">
        <f t="array" ref="Q1929">_xlfn.IFS(N1929="food/small batch","food",N1929="food/restaurants","food",N1929="food/food trucks","food",N1929="theater/spaces","theater",N1929="theater/musical","theater",N1929="theater/plays","theater",N1929="technology/web","technology",N1929="technology/space exploration","technology",N1929="technology/makerspaces","technology",N1929="technology/hardware","technology",N1929="technology/gadgets","technology",N1929="technology/wearables","technology",N1929="film &amp; video/television","film &amp; video",N1929="film &amp; video/animation","film &amp; video",N1929="film &amp; video/science fiction","film &amp; video",N1929="film &amp; video/documentary","film &amp; video",N1929="film &amp; video/drama","film &amp; video",N1929="film &amp; video/shorts","film &amp; video",N1929="games/video games","games",N1929="games/tabletop games","games",N1929="games/mobile games","games",N1929="journalism/audio","journalism",N1929="photography/people","photography",N1929="photography/photobooks","photography",N1929="photography/places","photography",N1929="photography/nature","photography",N1929="music/electronic music","music",N1929="music/rock","music",N1929="music/indie rock","music",N1929="music/faith","music",N1929="publishing/children's books","publishing",N1929="publishing/art books","publishing",N1929="publishing/fiction","publishing",N1929="publishing/translations","publishing",N1929="music/pop","music",N1929="music/classical music","music",N1929="publishing/nonfiction","publishing",N1929="publishing/radio &amp; podcasts","publishing",N1929="music/world music","music",N1929="music/metal","music",N1929="music/jazz","music","TRUE","FALSE")</f>
        <v>music</v>
      </c>
      <c r="R1929" t="str" cm="1">
        <f t="array" ref="R1929">_xlfn.IFS(N1929="food/small batch","small batch",N1929="food/restaurants","retaurants",N1929="food/food trucks","food trucks",N1929="theater/spaces","spaces",N1929="theater/musical","musical",N1929="theater/plays","plays",N1929="technology/web","web",N1929="technology/space exploration","space exploration",N1929="technology/makerspaces","makerspaces",N1929="technology/hardware","hardware",N1929="technology/gadgets","gadgets",N1929="technology/wearables","wearables",N1929="film &amp; video/television","television",N1929="film &amp; video/animation","animation",N1929="film &amp; video/science fiction","science fiction",N1929="film &amp; video/documentary","documentary",N1929="film &amp; video/drama","drama",N1929="film &amp; video/shorts","shorts",N1929="games/video games","video games",N1929="games/tabletop games","tabletop games",N1929="games/mobile games","mobile games",N1929="journalism/audio","audio",N1929="photography/people","people",N1929="photography/photobooks","photobooks",N1929="photography/places","places",N1929="photography/nature","nature",N1929="music/electronic music","electronic music",N1929="music/rock","rock",N1929="music/indie rock","indie rock",N1929="music/faith","faith",N1929="publishing/children's books","children's books",N1929="publishing/art books","art books",N1929="publishing/fiction","fiction",N1929="publishing/translations","translations",N1929="music/pop","pop",N1929="music/classical music","classical music",N1929="publishing/nonfiction","nonfiction",N1929="publishing/radio &amp; podcasts","radio &amp; podcasts",N1929="music/world music","world music",N1929="music/metal","metal",N1929="music/jazz","jazz","TRUE","FALSE")</f>
        <v>indie rock</v>
      </c>
      <c r="S1929" s="5">
        <f t="shared" si="122"/>
        <v>40960.861562500002</v>
      </c>
      <c r="T1929" s="5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20"/>
        <v>103.1372549019608</v>
      </c>
      <c r="P1930" s="24">
        <f t="shared" si="121"/>
        <v>77.352941176470594</v>
      </c>
      <c r="Q1930" t="str" cm="1">
        <f t="array" ref="Q1930">_xlfn.IFS(N1930="food/small batch","food",N1930="food/restaurants","food",N1930="food/food trucks","food",N1930="theater/spaces","theater",N1930="theater/musical","theater",N1930="theater/plays","theater",N1930="technology/web","technology",N1930="technology/space exploration","technology",N1930="technology/makerspaces","technology",N1930="technology/hardware","technology",N1930="technology/gadgets","technology",N1930="technology/wearables","technology",N1930="film &amp; video/television","film &amp; video",N1930="film &amp; video/animation","film &amp; video",N1930="film &amp; video/science fiction","film &amp; video",N1930="film &amp; video/documentary","film &amp; video",N1930="film &amp; video/drama","film &amp; video",N1930="film &amp; video/shorts","film &amp; video",N1930="games/video games","games",N1930="games/tabletop games","games",N1930="games/mobile games","games",N1930="journalism/audio","journalism",N1930="photography/people","photography",N1930="photography/photobooks","photography",N1930="photography/places","photography",N1930="photography/nature","photography",N1930="music/electronic music","music",N1930="music/rock","music",N1930="music/indie rock","music",N1930="music/faith","music",N1930="publishing/children's books","publishing",N1930="publishing/art books","publishing",N1930="publishing/fiction","publishing",N1930="publishing/translations","publishing",N1930="music/pop","music",N1930="music/classical music","music",N1930="publishing/nonfiction","publishing",N1930="publishing/radio &amp; podcasts","publishing",N1930="music/world music","music",N1930="music/metal","music",N1930="music/jazz","music","TRUE","FALSE")</f>
        <v>music</v>
      </c>
      <c r="R1930" t="str" cm="1">
        <f t="array" ref="R1930">_xlfn.IFS(N1930="food/small batch","small batch",N1930="food/restaurants","retaurants",N1930="food/food trucks","food trucks",N1930="theater/spaces","spaces",N1930="theater/musical","musical",N1930="theater/plays","plays",N1930="technology/web","web",N1930="technology/space exploration","space exploration",N1930="technology/makerspaces","makerspaces",N1930="technology/hardware","hardware",N1930="technology/gadgets","gadgets",N1930="technology/wearables","wearables",N1930="film &amp; video/television","television",N1930="film &amp; video/animation","animation",N1930="film &amp; video/science fiction","science fiction",N1930="film &amp; video/documentary","documentary",N1930="film &amp; video/drama","drama",N1930="film &amp; video/shorts","shorts",N1930="games/video games","video games",N1930="games/tabletop games","tabletop games",N1930="games/mobile games","mobile games",N1930="journalism/audio","audio",N1930="photography/people","people",N1930="photography/photobooks","photobooks",N1930="photography/places","places",N1930="photography/nature","nature",N1930="music/electronic music","electronic music",N1930="music/rock","rock",N1930="music/indie rock","indie rock",N1930="music/faith","faith",N1930="publishing/children's books","children's books",N1930="publishing/art books","art books",N1930="publishing/fiction","fiction",N1930="publishing/translations","translations",N1930="music/pop","pop",N1930="music/classical music","classical music",N1930="publishing/nonfiction","nonfiction",N1930="publishing/radio &amp; podcasts","radio &amp; podcasts",N1930="music/world music","world music",N1930="music/metal","metal",N1930="music/jazz","jazz","TRUE","FALSE")</f>
        <v>indie rock</v>
      </c>
      <c r="S1930" s="5">
        <f t="shared" si="122"/>
        <v>41371.648078703707</v>
      </c>
      <c r="T1930" s="5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20"/>
        <v>100.3125</v>
      </c>
      <c r="P1931" s="24">
        <f t="shared" si="121"/>
        <v>42.8</v>
      </c>
      <c r="Q1931" t="str" cm="1">
        <f t="array" ref="Q1931">_xlfn.IFS(N1931="food/small batch","food",N1931="food/restaurants","food",N1931="food/food trucks","food",N1931="theater/spaces","theater",N1931="theater/musical","theater",N1931="theater/plays","theater",N1931="technology/web","technology",N1931="technology/space exploration","technology",N1931="technology/makerspaces","technology",N1931="technology/hardware","technology",N1931="technology/gadgets","technology",N1931="technology/wearables","technology",N1931="film &amp; video/television","film &amp; video",N1931="film &amp; video/animation","film &amp; video",N1931="film &amp; video/science fiction","film &amp; video",N1931="film &amp; video/documentary","film &amp; video",N1931="film &amp; video/drama","film &amp; video",N1931="film &amp; video/shorts","film &amp; video",N1931="games/video games","games",N1931="games/tabletop games","games",N1931="games/mobile games","games",N1931="journalism/audio","journalism",N1931="photography/people","photography",N1931="photography/photobooks","photography",N1931="photography/places","photography",N1931="photography/nature","photography",N1931="music/electronic music","music",N1931="music/rock","music",N1931="music/indie rock","music",N1931="music/faith","music",N1931="publishing/children's books","publishing",N1931="publishing/art books","publishing",N1931="publishing/fiction","publishing",N1931="publishing/translations","publishing",N1931="music/pop","music",N1931="music/classical music","music",N1931="publishing/nonfiction","publishing",N1931="publishing/radio &amp; podcasts","publishing",N1931="music/world music","music",N1931="music/metal","music",N1931="music/jazz","music","TRUE","FALSE")</f>
        <v>music</v>
      </c>
      <c r="R1931" t="str" cm="1">
        <f t="array" ref="R1931">_xlfn.IFS(N1931="food/small batch","small batch",N1931="food/restaurants","retaurants",N1931="food/food trucks","food trucks",N1931="theater/spaces","spaces",N1931="theater/musical","musical",N1931="theater/plays","plays",N1931="technology/web","web",N1931="technology/space exploration","space exploration",N1931="technology/makerspaces","makerspaces",N1931="technology/hardware","hardware",N1931="technology/gadgets","gadgets",N1931="technology/wearables","wearables",N1931="film &amp; video/television","television",N1931="film &amp; video/animation","animation",N1931="film &amp; video/science fiction","science fiction",N1931="film &amp; video/documentary","documentary",N1931="film &amp; video/drama","drama",N1931="film &amp; video/shorts","shorts",N1931="games/video games","video games",N1931="games/tabletop games","tabletop games",N1931="games/mobile games","mobile games",N1931="journalism/audio","audio",N1931="photography/people","people",N1931="photography/photobooks","photobooks",N1931="photography/places","places",N1931="photography/nature","nature",N1931="music/electronic music","electronic music",N1931="music/rock","rock",N1931="music/indie rock","indie rock",N1931="music/faith","faith",N1931="publishing/children's books","children's books",N1931="publishing/art books","art books",N1931="publishing/fiction","fiction",N1931="publishing/translations","translations",N1931="music/pop","pop",N1931="music/classical music","classical music",N1931="publishing/nonfiction","nonfiction",N1931="publishing/radio &amp; podcasts","radio &amp; podcasts",N1931="music/world music","world music",N1931="music/metal","metal",N1931="music/jazz","jazz","TRUE","FALSE")</f>
        <v>indie rock</v>
      </c>
      <c r="S1931" s="5">
        <f t="shared" si="122"/>
        <v>40687.021597222221</v>
      </c>
      <c r="T1931" s="5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20"/>
        <v>127</v>
      </c>
      <c r="P1932" s="24">
        <f t="shared" si="121"/>
        <v>48.846153846153847</v>
      </c>
      <c r="Q1932" t="str" cm="1">
        <f t="array" ref="Q1932">_xlfn.IFS(N1932="food/small batch","food",N1932="food/restaurants","food",N1932="food/food trucks","food",N1932="theater/spaces","theater",N1932="theater/musical","theater",N1932="theater/plays","theater",N1932="technology/web","technology",N1932="technology/space exploration","technology",N1932="technology/makerspaces","technology",N1932="technology/hardware","technology",N1932="technology/gadgets","technology",N1932="technology/wearables","technology",N1932="film &amp; video/television","film &amp; video",N1932="film &amp; video/animation","film &amp; video",N1932="film &amp; video/science fiction","film &amp; video",N1932="film &amp; video/documentary","film &amp; video",N1932="film &amp; video/drama","film &amp; video",N1932="film &amp; video/shorts","film &amp; video",N1932="games/video games","games",N1932="games/tabletop games","games",N1932="games/mobile games","games",N1932="journalism/audio","journalism",N1932="photography/people","photography",N1932="photography/photobooks","photography",N1932="photography/places","photography",N1932="photography/nature","photography",N1932="music/electronic music","music",N1932="music/rock","music",N1932="music/indie rock","music",N1932="music/faith","music",N1932="publishing/children's books","publishing",N1932="publishing/art books","publishing",N1932="publishing/fiction","publishing",N1932="publishing/translations","publishing",N1932="music/pop","music",N1932="music/classical music","music",N1932="publishing/nonfiction","publishing",N1932="publishing/radio &amp; podcasts","publishing",N1932="music/world music","music",N1932="music/metal","music",N1932="music/jazz","music","TRUE","FALSE")</f>
        <v>music</v>
      </c>
      <c r="R1932" t="str" cm="1">
        <f t="array" ref="R1932">_xlfn.IFS(N1932="food/small batch","small batch",N1932="food/restaurants","retaurants",N1932="food/food trucks","food trucks",N1932="theater/spaces","spaces",N1932="theater/musical","musical",N1932="theater/plays","plays",N1932="technology/web","web",N1932="technology/space exploration","space exploration",N1932="technology/makerspaces","makerspaces",N1932="technology/hardware","hardware",N1932="technology/gadgets","gadgets",N1932="technology/wearables","wearables",N1932="film &amp; video/television","television",N1932="film &amp; video/animation","animation",N1932="film &amp; video/science fiction","science fiction",N1932="film &amp; video/documentary","documentary",N1932="film &amp; video/drama","drama",N1932="film &amp; video/shorts","shorts",N1932="games/video games","video games",N1932="games/tabletop games","tabletop games",N1932="games/mobile games","mobile games",N1932="journalism/audio","audio",N1932="photography/people","people",N1932="photography/photobooks","photobooks",N1932="photography/places","places",N1932="photography/nature","nature",N1932="music/electronic music","electronic music",N1932="music/rock","rock",N1932="music/indie rock","indie rock",N1932="music/faith","faith",N1932="publishing/children's books","children's books",N1932="publishing/art books","art books",N1932="publishing/fiction","fiction",N1932="publishing/translations","translations",N1932="music/pop","pop",N1932="music/classical music","classical music",N1932="publishing/nonfiction","nonfiction",N1932="publishing/radio &amp; podcasts","radio &amp; podcasts",N1932="music/world music","world music",N1932="music/metal","metal",N1932="music/jazz","jazz","TRUE","FALSE")</f>
        <v>indie rock</v>
      </c>
      <c r="S1932" s="5">
        <f t="shared" si="122"/>
        <v>41402.558819444443</v>
      </c>
      <c r="T1932" s="5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20"/>
        <v>120.601</v>
      </c>
      <c r="P1933" s="24">
        <f t="shared" si="121"/>
        <v>48.240400000000001</v>
      </c>
      <c r="Q1933" t="str" cm="1">
        <f t="array" ref="Q1933">_xlfn.IFS(N1933="food/small batch","food",N1933="food/restaurants","food",N1933="food/food trucks","food",N1933="theater/spaces","theater",N1933="theater/musical","theater",N1933="theater/plays","theater",N1933="technology/web","technology",N1933="technology/space exploration","technology",N1933="technology/makerspaces","technology",N1933="technology/hardware","technology",N1933="technology/gadgets","technology",N1933="technology/wearables","technology",N1933="film &amp; video/television","film &amp; video",N1933="film &amp; video/animation","film &amp; video",N1933="film &amp; video/science fiction","film &amp; video",N1933="film &amp; video/documentary","film &amp; video",N1933="film &amp; video/drama","film &amp; video",N1933="film &amp; video/shorts","film &amp; video",N1933="games/video games","games",N1933="games/tabletop games","games",N1933="games/mobile games","games",N1933="journalism/audio","journalism",N1933="photography/people","photography",N1933="photography/photobooks","photography",N1933="photography/places","photography",N1933="photography/nature","photography",N1933="music/electronic music","music",N1933="music/rock","music",N1933="music/indie rock","music",N1933="music/faith","music",N1933="publishing/children's books","publishing",N1933="publishing/art books","publishing",N1933="publishing/fiction","publishing",N1933="publishing/translations","publishing",N1933="music/pop","music",N1933="music/classical music","music",N1933="publishing/nonfiction","publishing",N1933="publishing/radio &amp; podcasts","publishing",N1933="music/world music","music",N1933="music/metal","music",N1933="music/jazz","music","TRUE","FALSE")</f>
        <v>music</v>
      </c>
      <c r="R1933" t="str" cm="1">
        <f t="array" ref="R1933">_xlfn.IFS(N1933="food/small batch","small batch",N1933="food/restaurants","retaurants",N1933="food/food trucks","food trucks",N1933="theater/spaces","spaces",N1933="theater/musical","musical",N1933="theater/plays","plays",N1933="technology/web","web",N1933="technology/space exploration","space exploration",N1933="technology/makerspaces","makerspaces",N1933="technology/hardware","hardware",N1933="technology/gadgets","gadgets",N1933="technology/wearables","wearables",N1933="film &amp; video/television","television",N1933="film &amp; video/animation","animation",N1933="film &amp; video/science fiction","science fiction",N1933="film &amp; video/documentary","documentary",N1933="film &amp; video/drama","drama",N1933="film &amp; video/shorts","shorts",N1933="games/video games","video games",N1933="games/tabletop games","tabletop games",N1933="games/mobile games","mobile games",N1933="journalism/audio","audio",N1933="photography/people","people",N1933="photography/photobooks","photobooks",N1933="photography/places","places",N1933="photography/nature","nature",N1933="music/electronic music","electronic music",N1933="music/rock","rock",N1933="music/indie rock","indie rock",N1933="music/faith","faith",N1933="publishing/children's books","children's books",N1933="publishing/art books","art books",N1933="publishing/fiction","fiction",N1933="publishing/translations","translations",N1933="music/pop","pop",N1933="music/classical music","classical music",N1933="publishing/nonfiction","nonfiction",N1933="publishing/radio &amp; podcasts","radio &amp; podcasts",N1933="music/world music","world music",N1933="music/metal","metal",N1933="music/jazz","jazz","TRUE","FALSE")</f>
        <v>indie rock</v>
      </c>
      <c r="S1933" s="5">
        <f t="shared" si="122"/>
        <v>41037.892465277779</v>
      </c>
      <c r="T1933" s="5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20"/>
        <v>106.99047619047619</v>
      </c>
      <c r="P1934" s="24">
        <f t="shared" si="121"/>
        <v>70.212500000000006</v>
      </c>
      <c r="Q1934" t="str" cm="1">
        <f t="array" ref="Q1934">_xlfn.IFS(N1934="food/small batch","food",N1934="food/restaurants","food",N1934="food/food trucks","food",N1934="theater/spaces","theater",N1934="theater/musical","theater",N1934="theater/plays","theater",N1934="technology/web","technology",N1934="technology/space exploration","technology",N1934="technology/makerspaces","technology",N1934="technology/hardware","technology",N1934="technology/gadgets","technology",N1934="technology/wearables","technology",N1934="film &amp; video/television","film &amp; video",N1934="film &amp; video/animation","film &amp; video",N1934="film &amp; video/science fiction","film &amp; video",N1934="film &amp; video/documentary","film &amp; video",N1934="film &amp; video/drama","film &amp; video",N1934="film &amp; video/shorts","film &amp; video",N1934="games/video games","games",N1934="games/tabletop games","games",N1934="games/mobile games","games",N1934="journalism/audio","journalism",N1934="photography/people","photography",N1934="photography/photobooks","photography",N1934="photography/places","photography",N1934="photography/nature","photography",N1934="music/electronic music","music",N1934="music/rock","music",N1934="music/indie rock","music",N1934="music/faith","music",N1934="publishing/children's books","publishing",N1934="publishing/art books","publishing",N1934="publishing/fiction","publishing",N1934="publishing/translations","publishing",N1934="music/pop","music",N1934="music/classical music","music",N1934="publishing/nonfiction","publishing",N1934="publishing/radio &amp; podcasts","publishing",N1934="music/world music","music",N1934="music/metal","music",N1934="music/jazz","music","TRUE","FALSE")</f>
        <v>music</v>
      </c>
      <c r="R1934" t="str" cm="1">
        <f t="array" ref="R1934">_xlfn.IFS(N1934="food/small batch","small batch",N1934="food/restaurants","retaurants",N1934="food/food trucks","food trucks",N1934="theater/spaces","spaces",N1934="theater/musical","musical",N1934="theater/plays","plays",N1934="technology/web","web",N1934="technology/space exploration","space exploration",N1934="technology/makerspaces","makerspaces",N1934="technology/hardware","hardware",N1934="technology/gadgets","gadgets",N1934="technology/wearables","wearables",N1934="film &amp; video/television","television",N1934="film &amp; video/animation","animation",N1934="film &amp; video/science fiction","science fiction",N1934="film &amp; video/documentary","documentary",N1934="film &amp; video/drama","drama",N1934="film &amp; video/shorts","shorts",N1934="games/video games","video games",N1934="games/tabletop games","tabletop games",N1934="games/mobile games","mobile games",N1934="journalism/audio","audio",N1934="photography/people","people",N1934="photography/photobooks","photobooks",N1934="photography/places","places",N1934="photography/nature","nature",N1934="music/electronic music","electronic music",N1934="music/rock","rock",N1934="music/indie rock","indie rock",N1934="music/faith","faith",N1934="publishing/children's books","children's books",N1934="publishing/art books","art books",N1934="publishing/fiction","fiction",N1934="publishing/translations","translations",N1934="music/pop","pop",N1934="music/classical music","classical music",N1934="publishing/nonfiction","nonfiction",N1934="publishing/radio &amp; podcasts","radio &amp; podcasts",N1934="music/world music","world music",N1934="music/metal","metal",N1934="music/jazz","jazz","TRUE","FALSE")</f>
        <v>indie rock</v>
      </c>
      <c r="S1934" s="5">
        <f t="shared" si="122"/>
        <v>40911.809872685182</v>
      </c>
      <c r="T1934" s="5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20"/>
        <v>172.43333333333334</v>
      </c>
      <c r="P1935" s="24">
        <f t="shared" si="121"/>
        <v>94.054545454545448</v>
      </c>
      <c r="Q1935" t="str" cm="1">
        <f t="array" ref="Q1935">_xlfn.IFS(N1935="food/small batch","food",N1935="food/restaurants","food",N1935="food/food trucks","food",N1935="theater/spaces","theater",N1935="theater/musical","theater",N1935="theater/plays","theater",N1935="technology/web","technology",N1935="technology/space exploration","technology",N1935="technology/makerspaces","technology",N1935="technology/hardware","technology",N1935="technology/gadgets","technology",N1935="technology/wearables","technology",N1935="film &amp; video/television","film &amp; video",N1935="film &amp; video/animation","film &amp; video",N1935="film &amp; video/science fiction","film &amp; video",N1935="film &amp; video/documentary","film &amp; video",N1935="film &amp; video/drama","film &amp; video",N1935="film &amp; video/shorts","film &amp; video",N1935="games/video games","games",N1935="games/tabletop games","games",N1935="games/mobile games","games",N1935="journalism/audio","journalism",N1935="photography/people","photography",N1935="photography/photobooks","photography",N1935="photography/places","photography",N1935="photography/nature","photography",N1935="music/electronic music","music",N1935="music/rock","music",N1935="music/indie rock","music",N1935="music/faith","music",N1935="publishing/children's books","publishing",N1935="publishing/art books","publishing",N1935="publishing/fiction","publishing",N1935="publishing/translations","publishing",N1935="music/pop","music",N1935="music/classical music","music",N1935="publishing/nonfiction","publishing",N1935="publishing/radio &amp; podcasts","publishing",N1935="music/world music","music",N1935="music/metal","music",N1935="music/jazz","music","TRUE","FALSE")</f>
        <v>music</v>
      </c>
      <c r="R1935" t="str" cm="1">
        <f t="array" ref="R1935">_xlfn.IFS(N1935="food/small batch","small batch",N1935="food/restaurants","retaurants",N1935="food/food trucks","food trucks",N1935="theater/spaces","spaces",N1935="theater/musical","musical",N1935="theater/plays","plays",N1935="technology/web","web",N1935="technology/space exploration","space exploration",N1935="technology/makerspaces","makerspaces",N1935="technology/hardware","hardware",N1935="technology/gadgets","gadgets",N1935="technology/wearables","wearables",N1935="film &amp; video/television","television",N1935="film &amp; video/animation","animation",N1935="film &amp; video/science fiction","science fiction",N1935="film &amp; video/documentary","documentary",N1935="film &amp; video/drama","drama",N1935="film &amp; video/shorts","shorts",N1935="games/video games","video games",N1935="games/tabletop games","tabletop games",N1935="games/mobile games","mobile games",N1935="journalism/audio","audio",N1935="photography/people","people",N1935="photography/photobooks","photobooks",N1935="photography/places","places",N1935="photography/nature","nature",N1935="music/electronic music","electronic music",N1935="music/rock","rock",N1935="music/indie rock","indie rock",N1935="music/faith","faith",N1935="publishing/children's books","children's books",N1935="publishing/art books","art books",N1935="publishing/fiction","fiction",N1935="publishing/translations","translations",N1935="music/pop","pop",N1935="music/classical music","classical music",N1935="publishing/nonfiction","nonfiction",N1935="publishing/radio &amp; podcasts","radio &amp; podcasts",N1935="music/world music","world music",N1935="music/metal","metal",N1935="music/jazz","jazz","TRUE","FALSE")</f>
        <v>indie rock</v>
      </c>
      <c r="S1935" s="5">
        <f t="shared" si="122"/>
        <v>41879.130868055552</v>
      </c>
      <c r="T1935" s="5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20"/>
        <v>123.61999999999999</v>
      </c>
      <c r="P1936" s="24">
        <f t="shared" si="121"/>
        <v>80.272727272727266</v>
      </c>
      <c r="Q1936" t="str" cm="1">
        <f t="array" ref="Q1936">_xlfn.IFS(N1936="food/small batch","food",N1936="food/restaurants","food",N1936="food/food trucks","food",N1936="theater/spaces","theater",N1936="theater/musical","theater",N1936="theater/plays","theater",N1936="technology/web","technology",N1936="technology/space exploration","technology",N1936="technology/makerspaces","technology",N1936="technology/hardware","technology",N1936="technology/gadgets","technology",N1936="technology/wearables","technology",N1936="film &amp; video/television","film &amp; video",N1936="film &amp; video/animation","film &amp; video",N1936="film &amp; video/science fiction","film &amp; video",N1936="film &amp; video/documentary","film &amp; video",N1936="film &amp; video/drama","film &amp; video",N1936="film &amp; video/shorts","film &amp; video",N1936="games/video games","games",N1936="games/tabletop games","games",N1936="games/mobile games","games",N1936="journalism/audio","journalism",N1936="photography/people","photography",N1936="photography/photobooks","photography",N1936="photography/places","photography",N1936="photography/nature","photography",N1936="music/electronic music","music",N1936="music/rock","music",N1936="music/indie rock","music",N1936="music/faith","music",N1936="publishing/children's books","publishing",N1936="publishing/art books","publishing",N1936="publishing/fiction","publishing",N1936="publishing/translations","publishing",N1936="music/pop","music",N1936="music/classical music","music",N1936="publishing/nonfiction","publishing",N1936="publishing/radio &amp; podcasts","publishing",N1936="music/world music","music",N1936="music/metal","music",N1936="music/jazz","music","TRUE","FALSE")</f>
        <v>music</v>
      </c>
      <c r="R1936" t="str" cm="1">
        <f t="array" ref="R1936">_xlfn.IFS(N1936="food/small batch","small batch",N1936="food/restaurants","retaurants",N1936="food/food trucks","food trucks",N1936="theater/spaces","spaces",N1936="theater/musical","musical",N1936="theater/plays","plays",N1936="technology/web","web",N1936="technology/space exploration","space exploration",N1936="technology/makerspaces","makerspaces",N1936="technology/hardware","hardware",N1936="technology/gadgets","gadgets",N1936="technology/wearables","wearables",N1936="film &amp; video/television","television",N1936="film &amp; video/animation","animation",N1936="film &amp; video/science fiction","science fiction",N1936="film &amp; video/documentary","documentary",N1936="film &amp; video/drama","drama",N1936="film &amp; video/shorts","shorts",N1936="games/video games","video games",N1936="games/tabletop games","tabletop games",N1936="games/mobile games","mobile games",N1936="journalism/audio","audio",N1936="photography/people","people",N1936="photography/photobooks","photobooks",N1936="photography/places","places",N1936="photography/nature","nature",N1936="music/electronic music","electronic music",N1936="music/rock","rock",N1936="music/indie rock","indie rock",N1936="music/faith","faith",N1936="publishing/children's books","children's books",N1936="publishing/art books","art books",N1936="publishing/fiction","fiction",N1936="publishing/translations","translations",N1936="music/pop","pop",N1936="music/classical music","classical music",N1936="publishing/nonfiction","nonfiction",N1936="publishing/radio &amp; podcasts","radio &amp; podcasts",N1936="music/world music","world music",N1936="music/metal","metal",N1936="music/jazz","jazz","TRUE","FALSE")</f>
        <v>indie rock</v>
      </c>
      <c r="S1936" s="5">
        <f t="shared" si="122"/>
        <v>40865.867141203707</v>
      </c>
      <c r="T1936" s="5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20"/>
        <v>108.4</v>
      </c>
      <c r="P1937" s="24">
        <f t="shared" si="121"/>
        <v>54.2</v>
      </c>
      <c r="Q1937" t="str" cm="1">
        <f t="array" ref="Q1937">_xlfn.IFS(N1937="food/small batch","food",N1937="food/restaurants","food",N1937="food/food trucks","food",N1937="theater/spaces","theater",N1937="theater/musical","theater",N1937="theater/plays","theater",N1937="technology/web","technology",N1937="technology/space exploration","technology",N1937="technology/makerspaces","technology",N1937="technology/hardware","technology",N1937="technology/gadgets","technology",N1937="technology/wearables","technology",N1937="film &amp; video/television","film &amp; video",N1937="film &amp; video/animation","film &amp; video",N1937="film &amp; video/science fiction","film &amp; video",N1937="film &amp; video/documentary","film &amp; video",N1937="film &amp; video/drama","film &amp; video",N1937="film &amp; video/shorts","film &amp; video",N1937="games/video games","games",N1937="games/tabletop games","games",N1937="games/mobile games","games",N1937="journalism/audio","journalism",N1937="photography/people","photography",N1937="photography/photobooks","photography",N1937="photography/places","photography",N1937="photography/nature","photography",N1937="music/electronic music","music",N1937="music/rock","music",N1937="music/indie rock","music",N1937="music/faith","music",N1937="publishing/children's books","publishing",N1937="publishing/art books","publishing",N1937="publishing/fiction","publishing",N1937="publishing/translations","publishing",N1937="music/pop","music",N1937="music/classical music","music",N1937="publishing/nonfiction","publishing",N1937="publishing/radio &amp; podcasts","publishing",N1937="music/world music","music",N1937="music/metal","music",N1937="music/jazz","music","TRUE","FALSE")</f>
        <v>music</v>
      </c>
      <c r="R1937" t="str" cm="1">
        <f t="array" ref="R1937">_xlfn.IFS(N1937="food/small batch","small batch",N1937="food/restaurants","retaurants",N1937="food/food trucks","food trucks",N1937="theater/spaces","spaces",N1937="theater/musical","musical",N1937="theater/plays","plays",N1937="technology/web","web",N1937="technology/space exploration","space exploration",N1937="technology/makerspaces","makerspaces",N1937="technology/hardware","hardware",N1937="technology/gadgets","gadgets",N1937="technology/wearables","wearables",N1937="film &amp; video/television","television",N1937="film &amp; video/animation","animation",N1937="film &amp; video/science fiction","science fiction",N1937="film &amp; video/documentary","documentary",N1937="film &amp; video/drama","drama",N1937="film &amp; video/shorts","shorts",N1937="games/video games","video games",N1937="games/tabletop games","tabletop games",N1937="games/mobile games","mobile games",N1937="journalism/audio","audio",N1937="photography/people","people",N1937="photography/photobooks","photobooks",N1937="photography/places","places",N1937="photography/nature","nature",N1937="music/electronic music","electronic music",N1937="music/rock","rock",N1937="music/indie rock","indie rock",N1937="music/faith","faith",N1937="publishing/children's books","children's books",N1937="publishing/art books","art books",N1937="publishing/fiction","fiction",N1937="publishing/translations","translations",N1937="music/pop","pop",N1937="music/classical music","classical music",N1937="publishing/nonfiction","nonfiction",N1937="publishing/radio &amp; podcasts","radio &amp; podcasts",N1937="music/world music","world music",N1937="music/metal","metal",N1937="music/jazz","jazz","TRUE","FALSE")</f>
        <v>indie rock</v>
      </c>
      <c r="S1937" s="5">
        <f t="shared" si="122"/>
        <v>41773.932534722226</v>
      </c>
      <c r="T1937" s="5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20"/>
        <v>116.52013333333333</v>
      </c>
      <c r="P1938" s="24">
        <f t="shared" si="121"/>
        <v>60.26903448275862</v>
      </c>
      <c r="Q1938" t="str" cm="1">
        <f t="array" ref="Q1938">_xlfn.IFS(N1938="food/small batch","food",N1938="food/restaurants","food",N1938="food/food trucks","food",N1938="theater/spaces","theater",N1938="theater/musical","theater",N1938="theater/plays","theater",N1938="technology/web","technology",N1938="technology/space exploration","technology",N1938="technology/makerspaces","technology",N1938="technology/hardware","technology",N1938="technology/gadgets","technology",N1938="technology/wearables","technology",N1938="film &amp; video/television","film &amp; video",N1938="film &amp; video/animation","film &amp; video",N1938="film &amp; video/science fiction","film &amp; video",N1938="film &amp; video/documentary","film &amp; video",N1938="film &amp; video/drama","film &amp; video",N1938="film &amp; video/shorts","film &amp; video",N1938="games/video games","games",N1938="games/tabletop games","games",N1938="games/mobile games","games",N1938="journalism/audio","journalism",N1938="photography/people","photography",N1938="photography/photobooks","photography",N1938="photography/places","photography",N1938="photography/nature","photography",N1938="music/electronic music","music",N1938="music/rock","music",N1938="music/indie rock","music",N1938="music/faith","music",N1938="publishing/children's books","publishing",N1938="publishing/art books","publishing",N1938="publishing/fiction","publishing",N1938="publishing/translations","publishing",N1938="music/pop","music",N1938="music/classical music","music",N1938="publishing/nonfiction","publishing",N1938="publishing/radio &amp; podcasts","publishing",N1938="music/world music","music",N1938="music/metal","music",N1938="music/jazz","music","TRUE","FALSE")</f>
        <v>music</v>
      </c>
      <c r="R1938" t="str" cm="1">
        <f t="array" ref="R1938">_xlfn.IFS(N1938="food/small batch","small batch",N1938="food/restaurants","retaurants",N1938="food/food trucks","food trucks",N1938="theater/spaces","spaces",N1938="theater/musical","musical",N1938="theater/plays","plays",N1938="technology/web","web",N1938="technology/space exploration","space exploration",N1938="technology/makerspaces","makerspaces",N1938="technology/hardware","hardware",N1938="technology/gadgets","gadgets",N1938="technology/wearables","wearables",N1938="film &amp; video/television","television",N1938="film &amp; video/animation","animation",N1938="film &amp; video/science fiction","science fiction",N1938="film &amp; video/documentary","documentary",N1938="film &amp; video/drama","drama",N1938="film &amp; video/shorts","shorts",N1938="games/video games","video games",N1938="games/tabletop games","tabletop games",N1938="games/mobile games","mobile games",N1938="journalism/audio","audio",N1938="photography/people","people",N1938="photography/photobooks","photobooks",N1938="photography/places","places",N1938="photography/nature","nature",N1938="music/electronic music","electronic music",N1938="music/rock","rock",N1938="music/indie rock","indie rock",N1938="music/faith","faith",N1938="publishing/children's books","children's books",N1938="publishing/art books","art books",N1938="publishing/fiction","fiction",N1938="publishing/translations","translations",N1938="music/pop","pop",N1938="music/classical music","classical music",N1938="publishing/nonfiction","nonfiction",N1938="publishing/radio &amp; podcasts","radio &amp; podcasts",N1938="music/world music","world music",N1938="music/metal","metal",N1938="music/jazz","jazz","TRUE","FALSE")</f>
        <v>indie rock</v>
      </c>
      <c r="S1938" s="5">
        <f t="shared" si="122"/>
        <v>40852.889699074076</v>
      </c>
      <c r="T1938" s="5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20"/>
        <v>187.245</v>
      </c>
      <c r="P1939" s="24">
        <f t="shared" si="121"/>
        <v>38.740344827586206</v>
      </c>
      <c r="Q1939" t="str" cm="1">
        <f t="array" ref="Q1939">_xlfn.IFS(N1939="food/small batch","food",N1939="food/restaurants","food",N1939="food/food trucks","food",N1939="theater/spaces","theater",N1939="theater/musical","theater",N1939="theater/plays","theater",N1939="technology/web","technology",N1939="technology/space exploration","technology",N1939="technology/makerspaces","technology",N1939="technology/hardware","technology",N1939="technology/gadgets","technology",N1939="technology/wearables","technology",N1939="film &amp; video/television","film &amp; video",N1939="film &amp; video/animation","film &amp; video",N1939="film &amp; video/science fiction","film &amp; video",N1939="film &amp; video/documentary","film &amp; video",N1939="film &amp; video/drama","film &amp; video",N1939="film &amp; video/shorts","film &amp; video",N1939="games/video games","games",N1939="games/tabletop games","games",N1939="games/mobile games","games",N1939="journalism/audio","journalism",N1939="photography/people","photography",N1939="photography/photobooks","photography",N1939="photography/places","photography",N1939="photography/nature","photography",N1939="music/electronic music","music",N1939="music/rock","music",N1939="music/indie rock","music",N1939="music/faith","music",N1939="publishing/children's books","publishing",N1939="publishing/art books","publishing",N1939="publishing/fiction","publishing",N1939="publishing/translations","publishing",N1939="music/pop","music",N1939="music/classical music","music",N1939="publishing/nonfiction","publishing",N1939="publishing/radio &amp; podcasts","publishing",N1939="music/world music","music",N1939="music/metal","music",N1939="music/jazz","music","TRUE","FALSE")</f>
        <v>music</v>
      </c>
      <c r="R1939" t="str" cm="1">
        <f t="array" ref="R1939">_xlfn.IFS(N1939="food/small batch","small batch",N1939="food/restaurants","retaurants",N1939="food/food trucks","food trucks",N1939="theater/spaces","spaces",N1939="theater/musical","musical",N1939="theater/plays","plays",N1939="technology/web","web",N1939="technology/space exploration","space exploration",N1939="technology/makerspaces","makerspaces",N1939="technology/hardware","hardware",N1939="technology/gadgets","gadgets",N1939="technology/wearables","wearables",N1939="film &amp; video/television","television",N1939="film &amp; video/animation","animation",N1939="film &amp; video/science fiction","science fiction",N1939="film &amp; video/documentary","documentary",N1939="film &amp; video/drama","drama",N1939="film &amp; video/shorts","shorts",N1939="games/video games","video games",N1939="games/tabletop games","tabletop games",N1939="games/mobile games","mobile games",N1939="journalism/audio","audio",N1939="photography/people","people",N1939="photography/photobooks","photobooks",N1939="photography/places","places",N1939="photography/nature","nature",N1939="music/electronic music","electronic music",N1939="music/rock","rock",N1939="music/indie rock","indie rock",N1939="music/faith","faith",N1939="publishing/children's books","children's books",N1939="publishing/art books","art books",N1939="publishing/fiction","fiction",N1939="publishing/translations","translations",N1939="music/pop","pop",N1939="music/classical music","classical music",N1939="publishing/nonfiction","nonfiction",N1939="publishing/radio &amp; podcasts","radio &amp; podcasts",N1939="music/world music","world music",N1939="music/metal","metal",N1939="music/jazz","jazz","TRUE","FALSE")</f>
        <v>indie rock</v>
      </c>
      <c r="S1939" s="5">
        <f t="shared" si="122"/>
        <v>41059.118993055556</v>
      </c>
      <c r="T1939" s="5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20"/>
        <v>115.93333333333334</v>
      </c>
      <c r="P1940" s="24">
        <f t="shared" si="121"/>
        <v>152.54385964912279</v>
      </c>
      <c r="Q1940" t="str" cm="1">
        <f t="array" ref="Q1940">_xlfn.IFS(N1940="food/small batch","food",N1940="food/restaurants","food",N1940="food/food trucks","food",N1940="theater/spaces","theater",N1940="theater/musical","theater",N1940="theater/plays","theater",N1940="technology/web","technology",N1940="technology/space exploration","technology",N1940="technology/makerspaces","technology",N1940="technology/hardware","technology",N1940="technology/gadgets","technology",N1940="technology/wearables","technology",N1940="film &amp; video/television","film &amp; video",N1940="film &amp; video/animation","film &amp; video",N1940="film &amp; video/science fiction","film &amp; video",N1940="film &amp; video/documentary","film &amp; video",N1940="film &amp; video/drama","film &amp; video",N1940="film &amp; video/shorts","film &amp; video",N1940="games/video games","games",N1940="games/tabletop games","games",N1940="games/mobile games","games",N1940="journalism/audio","journalism",N1940="photography/people","photography",N1940="photography/photobooks","photography",N1940="photography/places","photography",N1940="photography/nature","photography",N1940="music/electronic music","music",N1940="music/rock","music",N1940="music/indie rock","music",N1940="music/faith","music",N1940="publishing/children's books","publishing",N1940="publishing/art books","publishing",N1940="publishing/fiction","publishing",N1940="publishing/translations","publishing",N1940="music/pop","music",N1940="music/classical music","music",N1940="publishing/nonfiction","publishing",N1940="publishing/radio &amp; podcasts","publishing",N1940="music/world music","music",N1940="music/metal","music",N1940="music/jazz","music","TRUE","FALSE")</f>
        <v>music</v>
      </c>
      <c r="R1940" t="str" cm="1">
        <f t="array" ref="R1940">_xlfn.IFS(N1940="food/small batch","small batch",N1940="food/restaurants","retaurants",N1940="food/food trucks","food trucks",N1940="theater/spaces","spaces",N1940="theater/musical","musical",N1940="theater/plays","plays",N1940="technology/web","web",N1940="technology/space exploration","space exploration",N1940="technology/makerspaces","makerspaces",N1940="technology/hardware","hardware",N1940="technology/gadgets","gadgets",N1940="technology/wearables","wearables",N1940="film &amp; video/television","television",N1940="film &amp; video/animation","animation",N1940="film &amp; video/science fiction","science fiction",N1940="film &amp; video/documentary","documentary",N1940="film &amp; video/drama","drama",N1940="film &amp; video/shorts","shorts",N1940="games/video games","video games",N1940="games/tabletop games","tabletop games",N1940="games/mobile games","mobile games",N1940="journalism/audio","audio",N1940="photography/people","people",N1940="photography/photobooks","photobooks",N1940="photography/places","places",N1940="photography/nature","nature",N1940="music/electronic music","electronic music",N1940="music/rock","rock",N1940="music/indie rock","indie rock",N1940="music/faith","faith",N1940="publishing/children's books","children's books",N1940="publishing/art books","art books",N1940="publishing/fiction","fiction",N1940="publishing/translations","translations",N1940="music/pop","pop",N1940="music/classical music","classical music",N1940="publishing/nonfiction","nonfiction",N1940="publishing/radio &amp; podcasts","radio &amp; podcasts",N1940="music/world music","world music",N1940="music/metal","metal",N1940="music/jazz","jazz","TRUE","FALSE")</f>
        <v>indie rock</v>
      </c>
      <c r="S1940" s="5">
        <f t="shared" si="122"/>
        <v>41426.259618055556</v>
      </c>
      <c r="T1940" s="5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20"/>
        <v>110.7</v>
      </c>
      <c r="P1941" s="24">
        <f t="shared" si="121"/>
        <v>115.3125</v>
      </c>
      <c r="Q1941" t="str" cm="1">
        <f t="array" ref="Q1941">_xlfn.IFS(N1941="food/small batch","food",N1941="food/restaurants","food",N1941="food/food trucks","food",N1941="theater/spaces","theater",N1941="theater/musical","theater",N1941="theater/plays","theater",N1941="technology/web","technology",N1941="technology/space exploration","technology",N1941="technology/makerspaces","technology",N1941="technology/hardware","technology",N1941="technology/gadgets","technology",N1941="technology/wearables","technology",N1941="film &amp; video/television","film &amp; video",N1941="film &amp; video/animation","film &amp; video",N1941="film &amp; video/science fiction","film &amp; video",N1941="film &amp; video/documentary","film &amp; video",N1941="film &amp; video/drama","film &amp; video",N1941="film &amp; video/shorts","film &amp; video",N1941="games/video games","games",N1941="games/tabletop games","games",N1941="games/mobile games","games",N1941="journalism/audio","journalism",N1941="photography/people","photography",N1941="photography/photobooks","photography",N1941="photography/places","photography",N1941="photography/nature","photography",N1941="music/electronic music","music",N1941="music/rock","music",N1941="music/indie rock","music",N1941="music/faith","music",N1941="publishing/children's books","publishing",N1941="publishing/art books","publishing",N1941="publishing/fiction","publishing",N1941="publishing/translations","publishing",N1941="music/pop","music",N1941="music/classical music","music",N1941="publishing/nonfiction","publishing",N1941="publishing/radio &amp; podcasts","publishing",N1941="music/world music","music",N1941="music/metal","music",N1941="music/jazz","music","TRUE","FALSE")</f>
        <v>music</v>
      </c>
      <c r="R1941" t="str" cm="1">
        <f t="array" ref="R1941">_xlfn.IFS(N1941="food/small batch","small batch",N1941="food/restaurants","retaurants",N1941="food/food trucks","food trucks",N1941="theater/spaces","spaces",N1941="theater/musical","musical",N1941="theater/plays","plays",N1941="technology/web","web",N1941="technology/space exploration","space exploration",N1941="technology/makerspaces","makerspaces",N1941="technology/hardware","hardware",N1941="technology/gadgets","gadgets",N1941="technology/wearables","wearables",N1941="film &amp; video/television","television",N1941="film &amp; video/animation","animation",N1941="film &amp; video/science fiction","science fiction",N1941="film &amp; video/documentary","documentary",N1941="film &amp; video/drama","drama",N1941="film &amp; video/shorts","shorts",N1941="games/video games","video games",N1941="games/tabletop games","tabletop games",N1941="games/mobile games","mobile games",N1941="journalism/audio","audio",N1941="photography/people","people",N1941="photography/photobooks","photobooks",N1941="photography/places","places",N1941="photography/nature","nature",N1941="music/electronic music","electronic music",N1941="music/rock","rock",N1941="music/indie rock","indie rock",N1941="music/faith","faith",N1941="publishing/children's books","children's books",N1941="publishing/art books","art books",N1941="publishing/fiction","fiction",N1941="publishing/translations","translations",N1941="music/pop","pop",N1941="music/classical music","classical music",N1941="publishing/nonfiction","nonfiction",N1941="publishing/radio &amp; podcasts","radio &amp; podcasts",N1941="music/world music","world music",N1941="music/metal","metal",N1941="music/jazz","jazz","TRUE","FALSE")</f>
        <v>indie rock</v>
      </c>
      <c r="S1941" s="5">
        <f t="shared" si="122"/>
        <v>41313.985046296293</v>
      </c>
      <c r="T1941" s="5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20"/>
        <v>170.92307692307693</v>
      </c>
      <c r="P1942" s="24">
        <f t="shared" si="121"/>
        <v>35.838709677419352</v>
      </c>
      <c r="Q1942" t="str" cm="1">
        <f t="array" ref="Q1942">_xlfn.IFS(N1942="food/small batch","food",N1942="food/restaurants","food",N1942="food/food trucks","food",N1942="theater/spaces","theater",N1942="theater/musical","theater",N1942="theater/plays","theater",N1942="technology/web","technology",N1942="technology/space exploration","technology",N1942="technology/makerspaces","technology",N1942="technology/hardware","technology",N1942="technology/gadgets","technology",N1942="technology/wearables","technology",N1942="film &amp; video/television","film &amp; video",N1942="film &amp; video/animation","film &amp; video",N1942="film &amp; video/science fiction","film &amp; video",N1942="film &amp; video/documentary","film &amp; video",N1942="film &amp; video/drama","film &amp; video",N1942="film &amp; video/shorts","film &amp; video",N1942="games/video games","games",N1942="games/tabletop games","games",N1942="games/mobile games","games",N1942="journalism/audio","journalism",N1942="photography/people","photography",N1942="photography/photobooks","photography",N1942="photography/places","photography",N1942="photography/nature","photography",N1942="music/electronic music","music",N1942="music/rock","music",N1942="music/indie rock","music",N1942="music/faith","music",N1942="publishing/children's books","publishing",N1942="publishing/art books","publishing",N1942="publishing/fiction","publishing",N1942="publishing/translations","publishing",N1942="music/pop","music",N1942="music/classical music","music",N1942="publishing/nonfiction","publishing",N1942="publishing/radio &amp; podcasts","publishing",N1942="music/world music","music",N1942="music/metal","music",N1942="music/jazz","music","TRUE","FALSE")</f>
        <v>music</v>
      </c>
      <c r="R1942" t="str" cm="1">
        <f t="array" ref="R1942">_xlfn.IFS(N1942="food/small batch","small batch",N1942="food/restaurants","retaurants",N1942="food/food trucks","food trucks",N1942="theater/spaces","spaces",N1942="theater/musical","musical",N1942="theater/plays","plays",N1942="technology/web","web",N1942="technology/space exploration","space exploration",N1942="technology/makerspaces","makerspaces",N1942="technology/hardware","hardware",N1942="technology/gadgets","gadgets",N1942="technology/wearables","wearables",N1942="film &amp; video/television","television",N1942="film &amp; video/animation","animation",N1942="film &amp; video/science fiction","science fiction",N1942="film &amp; video/documentary","documentary",N1942="film &amp; video/drama","drama",N1942="film &amp; video/shorts","shorts",N1942="games/video games","video games",N1942="games/tabletop games","tabletop games",N1942="games/mobile games","mobile games",N1942="journalism/audio","audio",N1942="photography/people","people",N1942="photography/photobooks","photobooks",N1942="photography/places","places",N1942="photography/nature","nature",N1942="music/electronic music","electronic music",N1942="music/rock","rock",N1942="music/indie rock","indie rock",N1942="music/faith","faith",N1942="publishing/children's books","children's books",N1942="publishing/art books","art books",N1942="publishing/fiction","fiction",N1942="publishing/translations","translations",N1942="music/pop","pop",N1942="music/classical music","classical music",N1942="publishing/nonfiction","nonfiction",N1942="publishing/radio &amp; podcasts","radio &amp; podcasts",N1942="music/world music","world music",N1942="music/metal","metal",N1942="music/jazz","jazz","TRUE","FALSE")</f>
        <v>indie rock</v>
      </c>
      <c r="S1942" s="5">
        <f t="shared" si="122"/>
        <v>40670.507326388892</v>
      </c>
      <c r="T1942" s="5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20"/>
        <v>126.11835600000001</v>
      </c>
      <c r="P1943" s="24">
        <f t="shared" si="121"/>
        <v>64.570118779438872</v>
      </c>
      <c r="Q1943" t="str" cm="1">
        <f t="array" ref="Q1943">_xlfn.IFS(N1943="food/small batch","food",N1943="food/restaurants","food",N1943="food/food trucks","food",N1943="theater/spaces","theater",N1943="theater/musical","theater",N1943="theater/plays","theater",N1943="technology/web","technology",N1943="technology/space exploration","technology",N1943="technology/makerspaces","technology",N1943="technology/hardware","technology",N1943="technology/gadgets","technology",N1943="technology/wearables","technology",N1943="film &amp; video/television","film &amp; video",N1943="film &amp; video/animation","film &amp; video",N1943="film &amp; video/science fiction","film &amp; video",N1943="film &amp; video/documentary","film &amp; video",N1943="film &amp; video/drama","film &amp; video",N1943="film &amp; video/shorts","film &amp; video",N1943="games/video games","games",N1943="games/tabletop games","games",N1943="games/mobile games","games",N1943="journalism/audio","journalism",N1943="photography/people","photography",N1943="photography/photobooks","photography",N1943="photography/places","photography",N1943="photography/nature","photography",N1943="music/electronic music","music",N1943="music/rock","music",N1943="music/indie rock","music",N1943="music/faith","music",N1943="publishing/children's books","publishing",N1943="publishing/art books","publishing",N1943="publishing/fiction","publishing",N1943="publishing/translations","publishing",N1943="music/pop","music",N1943="music/classical music","music",N1943="publishing/nonfiction","publishing",N1943="publishing/radio &amp; podcasts","publishing",N1943="music/world music","music",N1943="music/metal","music",N1943="music/jazz","music","TRUE","FALSE")</f>
        <v>technology</v>
      </c>
      <c r="R1943" t="str" cm="1">
        <f t="array" ref="R1943">_xlfn.IFS(N1943="food/small batch","small batch",N1943="food/restaurants","retaurants",N1943="food/food trucks","food trucks",N1943="theater/spaces","spaces",N1943="theater/musical","musical",N1943="theater/plays","plays",N1943="technology/web","web",N1943="technology/space exploration","space exploration",N1943="technology/makerspaces","makerspaces",N1943="technology/hardware","hardware",N1943="technology/gadgets","gadgets",N1943="technology/wearables","wearables",N1943="film &amp; video/television","television",N1943="film &amp; video/animation","animation",N1943="film &amp; video/science fiction","science fiction",N1943="film &amp; video/documentary","documentary",N1943="film &amp; video/drama","drama",N1943="film &amp; video/shorts","shorts",N1943="games/video games","video games",N1943="games/tabletop games","tabletop games",N1943="games/mobile games","mobile games",N1943="journalism/audio","audio",N1943="photography/people","people",N1943="photography/photobooks","photobooks",N1943="photography/places","places",N1943="photography/nature","nature",N1943="music/electronic music","electronic music",N1943="music/rock","rock",N1943="music/indie rock","indie rock",N1943="music/faith","faith",N1943="publishing/children's books","children's books",N1943="publishing/art books","art books",N1943="publishing/fiction","fiction",N1943="publishing/translations","translations",N1943="music/pop","pop",N1943="music/classical music","classical music",N1943="publishing/nonfiction","nonfiction",N1943="publishing/radio &amp; podcasts","radio &amp; podcasts",N1943="music/world music","world music",N1943="music/metal","metal",N1943="music/jazz","jazz","TRUE","FALSE")</f>
        <v>hardware</v>
      </c>
      <c r="S1943" s="5">
        <f t="shared" si="122"/>
        <v>41744.290868055556</v>
      </c>
      <c r="T1943" s="5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20"/>
        <v>138.44033333333334</v>
      </c>
      <c r="P1944" s="24">
        <f t="shared" si="121"/>
        <v>87.436000000000007</v>
      </c>
      <c r="Q1944" t="str" cm="1">
        <f t="array" ref="Q1944">_xlfn.IFS(N1944="food/small batch","food",N1944="food/restaurants","food",N1944="food/food trucks","food",N1944="theater/spaces","theater",N1944="theater/musical","theater",N1944="theater/plays","theater",N1944="technology/web","technology",N1944="technology/space exploration","technology",N1944="technology/makerspaces","technology",N1944="technology/hardware","technology",N1944="technology/gadgets","technology",N1944="technology/wearables","technology",N1944="film &amp; video/television","film &amp; video",N1944="film &amp; video/animation","film &amp; video",N1944="film &amp; video/science fiction","film &amp; video",N1944="film &amp; video/documentary","film &amp; video",N1944="film &amp; video/drama","film &amp; video",N1944="film &amp; video/shorts","film &amp; video",N1944="games/video games","games",N1944="games/tabletop games","games",N1944="games/mobile games","games",N1944="journalism/audio","journalism",N1944="photography/people","photography",N1944="photography/photobooks","photography",N1944="photography/places","photography",N1944="photography/nature","photography",N1944="music/electronic music","music",N1944="music/rock","music",N1944="music/indie rock","music",N1944="music/faith","music",N1944="publishing/children's books","publishing",N1944="publishing/art books","publishing",N1944="publishing/fiction","publishing",N1944="publishing/translations","publishing",N1944="music/pop","music",N1944="music/classical music","music",N1944="publishing/nonfiction","publishing",N1944="publishing/radio &amp; podcasts","publishing",N1944="music/world music","music",N1944="music/metal","music",N1944="music/jazz","music","TRUE","FALSE")</f>
        <v>technology</v>
      </c>
      <c r="R1944" t="str" cm="1">
        <f t="array" ref="R1944">_xlfn.IFS(N1944="food/small batch","small batch",N1944="food/restaurants","retaurants",N1944="food/food trucks","food trucks",N1944="theater/spaces","spaces",N1944="theater/musical","musical",N1944="theater/plays","plays",N1944="technology/web","web",N1944="technology/space exploration","space exploration",N1944="technology/makerspaces","makerspaces",N1944="technology/hardware","hardware",N1944="technology/gadgets","gadgets",N1944="technology/wearables","wearables",N1944="film &amp; video/television","television",N1944="film &amp; video/animation","animation",N1944="film &amp; video/science fiction","science fiction",N1944="film &amp; video/documentary","documentary",N1944="film &amp; video/drama","drama",N1944="film &amp; video/shorts","shorts",N1944="games/video games","video games",N1944="games/tabletop games","tabletop games",N1944="games/mobile games","mobile games",N1944="journalism/audio","audio",N1944="photography/people","people",N1944="photography/photobooks","photobooks",N1944="photography/places","places",N1944="photography/nature","nature",N1944="music/electronic music","electronic music",N1944="music/rock","rock",N1944="music/indie rock","indie rock",N1944="music/faith","faith",N1944="publishing/children's books","children's books",N1944="publishing/art books","art books",N1944="publishing/fiction","fiction",N1944="publishing/translations","translations",N1944="music/pop","pop",N1944="music/classical music","classical music",N1944="publishing/nonfiction","nonfiction",N1944="publishing/radio &amp; podcasts","radio &amp; podcasts",N1944="music/world music","world music",N1944="music/metal","metal",N1944="music/jazz","jazz","TRUE","FALSE")</f>
        <v>hardware</v>
      </c>
      <c r="S1944" s="5">
        <f t="shared" si="122"/>
        <v>40638.828009259261</v>
      </c>
      <c r="T1944" s="5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20"/>
        <v>1705.2499999999998</v>
      </c>
      <c r="P1945" s="24">
        <f t="shared" si="121"/>
        <v>68.815577078288939</v>
      </c>
      <c r="Q1945" t="str" cm="1">
        <f t="array" ref="Q1945">_xlfn.IFS(N1945="food/small batch","food",N1945="food/restaurants","food",N1945="food/food trucks","food",N1945="theater/spaces","theater",N1945="theater/musical","theater",N1945="theater/plays","theater",N1945="technology/web","technology",N1945="technology/space exploration","technology",N1945="technology/makerspaces","technology",N1945="technology/hardware","technology",N1945="technology/gadgets","technology",N1945="technology/wearables","technology",N1945="film &amp; video/television","film &amp; video",N1945="film &amp; video/animation","film &amp; video",N1945="film &amp; video/science fiction","film &amp; video",N1945="film &amp; video/documentary","film &amp; video",N1945="film &amp; video/drama","film &amp; video",N1945="film &amp; video/shorts","film &amp; video",N1945="games/video games","games",N1945="games/tabletop games","games",N1945="games/mobile games","games",N1945="journalism/audio","journalism",N1945="photography/people","photography",N1945="photography/photobooks","photography",N1945="photography/places","photography",N1945="photography/nature","photography",N1945="music/electronic music","music",N1945="music/rock","music",N1945="music/indie rock","music",N1945="music/faith","music",N1945="publishing/children's books","publishing",N1945="publishing/art books","publishing",N1945="publishing/fiction","publishing",N1945="publishing/translations","publishing",N1945="music/pop","music",N1945="music/classical music","music",N1945="publishing/nonfiction","publishing",N1945="publishing/radio &amp; podcasts","publishing",N1945="music/world music","music",N1945="music/metal","music",N1945="music/jazz","music","TRUE","FALSE")</f>
        <v>technology</v>
      </c>
      <c r="R1945" t="str" cm="1">
        <f t="array" ref="R1945">_xlfn.IFS(N1945="food/small batch","small batch",N1945="food/restaurants","retaurants",N1945="food/food trucks","food trucks",N1945="theater/spaces","spaces",N1945="theater/musical","musical",N1945="theater/plays","plays",N1945="technology/web","web",N1945="technology/space exploration","space exploration",N1945="technology/makerspaces","makerspaces",N1945="technology/hardware","hardware",N1945="technology/gadgets","gadgets",N1945="technology/wearables","wearables",N1945="film &amp; video/television","television",N1945="film &amp; video/animation","animation",N1945="film &amp; video/science fiction","science fiction",N1945="film &amp; video/documentary","documentary",N1945="film &amp; video/drama","drama",N1945="film &amp; video/shorts","shorts",N1945="games/video games","video games",N1945="games/tabletop games","tabletop games",N1945="games/mobile games","mobile games",N1945="journalism/audio","audio",N1945="photography/people","people",N1945="photography/photobooks","photobooks",N1945="photography/places","places",N1945="photography/nature","nature",N1945="music/electronic music","electronic music",N1945="music/rock","rock",N1945="music/indie rock","indie rock",N1945="music/faith","faith",N1945="publishing/children's books","children's books",N1945="publishing/art books","art books",N1945="publishing/fiction","fiction",N1945="publishing/translations","translations",N1945="music/pop","pop",N1945="music/classical music","classical music",N1945="publishing/nonfiction","nonfiction",N1945="publishing/radio &amp; podcasts","radio &amp; podcasts",N1945="music/world music","world music",N1945="music/metal","metal",N1945="music/jazz","jazz","TRUE","FALSE")</f>
        <v>hardware</v>
      </c>
      <c r="S1945" s="5">
        <f t="shared" si="122"/>
        <v>42548.269861111112</v>
      </c>
      <c r="T1945" s="5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20"/>
        <v>788.05550000000005</v>
      </c>
      <c r="P1946" s="24">
        <f t="shared" si="121"/>
        <v>176.200223588597</v>
      </c>
      <c r="Q1946" t="str" cm="1">
        <f t="array" ref="Q1946">_xlfn.IFS(N1946="food/small batch","food",N1946="food/restaurants","food",N1946="food/food trucks","food",N1946="theater/spaces","theater",N1946="theater/musical","theater",N1946="theater/plays","theater",N1946="technology/web","technology",N1946="technology/space exploration","technology",N1946="technology/makerspaces","technology",N1946="technology/hardware","technology",N1946="technology/gadgets","technology",N1946="technology/wearables","technology",N1946="film &amp; video/television","film &amp; video",N1946="film &amp; video/animation","film &amp; video",N1946="film &amp; video/science fiction","film &amp; video",N1946="film &amp; video/documentary","film &amp; video",N1946="film &amp; video/drama","film &amp; video",N1946="film &amp; video/shorts","film &amp; video",N1946="games/video games","games",N1946="games/tabletop games","games",N1946="games/mobile games","games",N1946="journalism/audio","journalism",N1946="photography/people","photography",N1946="photography/photobooks","photography",N1946="photography/places","photography",N1946="photography/nature","photography",N1946="music/electronic music","music",N1946="music/rock","music",N1946="music/indie rock","music",N1946="music/faith","music",N1946="publishing/children's books","publishing",N1946="publishing/art books","publishing",N1946="publishing/fiction","publishing",N1946="publishing/translations","publishing",N1946="music/pop","music",N1946="music/classical music","music",N1946="publishing/nonfiction","publishing",N1946="publishing/radio &amp; podcasts","publishing",N1946="music/world music","music",N1946="music/metal","music",N1946="music/jazz","music","TRUE","FALSE")</f>
        <v>technology</v>
      </c>
      <c r="R1946" t="str" cm="1">
        <f t="array" ref="R1946">_xlfn.IFS(N1946="food/small batch","small batch",N1946="food/restaurants","retaurants",N1946="food/food trucks","food trucks",N1946="theater/spaces","spaces",N1946="theater/musical","musical",N1946="theater/plays","plays",N1946="technology/web","web",N1946="technology/space exploration","space exploration",N1946="technology/makerspaces","makerspaces",N1946="technology/hardware","hardware",N1946="technology/gadgets","gadgets",N1946="technology/wearables","wearables",N1946="film &amp; video/television","television",N1946="film &amp; video/animation","animation",N1946="film &amp; video/science fiction","science fiction",N1946="film &amp; video/documentary","documentary",N1946="film &amp; video/drama","drama",N1946="film &amp; video/shorts","shorts",N1946="games/video games","video games",N1946="games/tabletop games","tabletop games",N1946="games/mobile games","mobile games",N1946="journalism/audio","audio",N1946="photography/people","people",N1946="photography/photobooks","photobooks",N1946="photography/places","places",N1946="photography/nature","nature",N1946="music/electronic music","electronic music",N1946="music/rock","rock",N1946="music/indie rock","indie rock",N1946="music/faith","faith",N1946="publishing/children's books","children's books",N1946="publishing/art books","art books",N1946="publishing/fiction","fiction",N1946="publishing/translations","translations",N1946="music/pop","pop",N1946="music/classical music","classical music",N1946="publishing/nonfiction","nonfiction",N1946="publishing/radio &amp; podcasts","radio &amp; podcasts",N1946="music/world music","world music",N1946="music/metal","metal",N1946="music/jazz","jazz","TRUE","FALSE")</f>
        <v>hardware</v>
      </c>
      <c r="S1946" s="5">
        <f t="shared" si="122"/>
        <v>41730.584374999999</v>
      </c>
      <c r="T1946" s="5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20"/>
        <v>348.01799999999997</v>
      </c>
      <c r="P1947" s="24">
        <f t="shared" si="121"/>
        <v>511.79117647058825</v>
      </c>
      <c r="Q1947" t="str" cm="1">
        <f t="array" ref="Q1947">_xlfn.IFS(N1947="food/small batch","food",N1947="food/restaurants","food",N1947="food/food trucks","food",N1947="theater/spaces","theater",N1947="theater/musical","theater",N1947="theater/plays","theater",N1947="technology/web","technology",N1947="technology/space exploration","technology",N1947="technology/makerspaces","technology",N1947="technology/hardware","technology",N1947="technology/gadgets","technology",N1947="technology/wearables","technology",N1947="film &amp; video/television","film &amp; video",N1947="film &amp; video/animation","film &amp; video",N1947="film &amp; video/science fiction","film &amp; video",N1947="film &amp; video/documentary","film &amp; video",N1947="film &amp; video/drama","film &amp; video",N1947="film &amp; video/shorts","film &amp; video",N1947="games/video games","games",N1947="games/tabletop games","games",N1947="games/mobile games","games",N1947="journalism/audio","journalism",N1947="photography/people","photography",N1947="photography/photobooks","photography",N1947="photography/places","photography",N1947="photography/nature","photography",N1947="music/electronic music","music",N1947="music/rock","music",N1947="music/indie rock","music",N1947="music/faith","music",N1947="publishing/children's books","publishing",N1947="publishing/art books","publishing",N1947="publishing/fiction","publishing",N1947="publishing/translations","publishing",N1947="music/pop","music",N1947="music/classical music","music",N1947="publishing/nonfiction","publishing",N1947="publishing/radio &amp; podcasts","publishing",N1947="music/world music","music",N1947="music/metal","music",N1947="music/jazz","music","TRUE","FALSE")</f>
        <v>technology</v>
      </c>
      <c r="R1947" t="str" cm="1">
        <f t="array" ref="R1947">_xlfn.IFS(N1947="food/small batch","small batch",N1947="food/restaurants","retaurants",N1947="food/food trucks","food trucks",N1947="theater/spaces","spaces",N1947="theater/musical","musical",N1947="theater/plays","plays",N1947="technology/web","web",N1947="technology/space exploration","space exploration",N1947="technology/makerspaces","makerspaces",N1947="technology/hardware","hardware",N1947="technology/gadgets","gadgets",N1947="technology/wearables","wearables",N1947="film &amp; video/television","television",N1947="film &amp; video/animation","animation",N1947="film &amp; video/science fiction","science fiction",N1947="film &amp; video/documentary","documentary",N1947="film &amp; video/drama","drama",N1947="film &amp; video/shorts","shorts",N1947="games/video games","video games",N1947="games/tabletop games","tabletop games",N1947="games/mobile games","mobile games",N1947="journalism/audio","audio",N1947="photography/people","people",N1947="photography/photobooks","photobooks",N1947="photography/places","places",N1947="photography/nature","nature",N1947="music/electronic music","electronic music",N1947="music/rock","rock",N1947="music/indie rock","indie rock",N1947="music/faith","faith",N1947="publishing/children's books","children's books",N1947="publishing/art books","art books",N1947="publishing/fiction","fiction",N1947="publishing/translations","translations",N1947="music/pop","pop",N1947="music/classical music","classical music",N1947="publishing/nonfiction","nonfiction",N1947="publishing/radio &amp; podcasts","radio &amp; podcasts",N1947="music/world music","world music",N1947="music/metal","metal",N1947="music/jazz","jazz","TRUE","FALSE")</f>
        <v>hardware</v>
      </c>
      <c r="S1947" s="5">
        <f t="shared" si="122"/>
        <v>42157.251828703709</v>
      </c>
      <c r="T1947" s="5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20"/>
        <v>149.74666666666667</v>
      </c>
      <c r="P1948" s="24">
        <f t="shared" si="121"/>
        <v>160.44285714285715</v>
      </c>
      <c r="Q1948" t="str" cm="1">
        <f t="array" ref="Q1948">_xlfn.IFS(N1948="food/small batch","food",N1948="food/restaurants","food",N1948="food/food trucks","food",N1948="theater/spaces","theater",N1948="theater/musical","theater",N1948="theater/plays","theater",N1948="technology/web","technology",N1948="technology/space exploration","technology",N1948="technology/makerspaces","technology",N1948="technology/hardware","technology",N1948="technology/gadgets","technology",N1948="technology/wearables","technology",N1948="film &amp; video/television","film &amp; video",N1948="film &amp; video/animation","film &amp; video",N1948="film &amp; video/science fiction","film &amp; video",N1948="film &amp; video/documentary","film &amp; video",N1948="film &amp; video/drama","film &amp; video",N1948="film &amp; video/shorts","film &amp; video",N1948="games/video games","games",N1948="games/tabletop games","games",N1948="games/mobile games","games",N1948="journalism/audio","journalism",N1948="photography/people","photography",N1948="photography/photobooks","photography",N1948="photography/places","photography",N1948="photography/nature","photography",N1948="music/electronic music","music",N1948="music/rock","music",N1948="music/indie rock","music",N1948="music/faith","music",N1948="publishing/children's books","publishing",N1948="publishing/art books","publishing",N1948="publishing/fiction","publishing",N1948="publishing/translations","publishing",N1948="music/pop","music",N1948="music/classical music","music",N1948="publishing/nonfiction","publishing",N1948="publishing/radio &amp; podcasts","publishing",N1948="music/world music","music",N1948="music/metal","music",N1948="music/jazz","music","TRUE","FALSE")</f>
        <v>technology</v>
      </c>
      <c r="R1948" t="str" cm="1">
        <f t="array" ref="R1948">_xlfn.IFS(N1948="food/small batch","small batch",N1948="food/restaurants","retaurants",N1948="food/food trucks","food trucks",N1948="theater/spaces","spaces",N1948="theater/musical","musical",N1948="theater/plays","plays",N1948="technology/web","web",N1948="technology/space exploration","space exploration",N1948="technology/makerspaces","makerspaces",N1948="technology/hardware","hardware",N1948="technology/gadgets","gadgets",N1948="technology/wearables","wearables",N1948="film &amp; video/television","television",N1948="film &amp; video/animation","animation",N1948="film &amp; video/science fiction","science fiction",N1948="film &amp; video/documentary","documentary",N1948="film &amp; video/drama","drama",N1948="film &amp; video/shorts","shorts",N1948="games/video games","video games",N1948="games/tabletop games","tabletop games",N1948="games/mobile games","mobile games",N1948="journalism/audio","audio",N1948="photography/people","people",N1948="photography/photobooks","photobooks",N1948="photography/places","places",N1948="photography/nature","nature",N1948="music/electronic music","electronic music",N1948="music/rock","rock",N1948="music/indie rock","indie rock",N1948="music/faith","faith",N1948="publishing/children's books","children's books",N1948="publishing/art books","art books",N1948="publishing/fiction","fiction",N1948="publishing/translations","translations",N1948="music/pop","pop",N1948="music/classical music","classical music",N1948="publishing/nonfiction","nonfiction",N1948="publishing/radio &amp; podcasts","radio &amp; podcasts",N1948="music/world music","world music",N1948="music/metal","metal",N1948="music/jazz","jazz","TRUE","FALSE")</f>
        <v>hardware</v>
      </c>
      <c r="S1948" s="5">
        <f t="shared" si="122"/>
        <v>41689.150011574071</v>
      </c>
      <c r="T1948" s="5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20"/>
        <v>100.63375000000001</v>
      </c>
      <c r="P1949" s="24">
        <f t="shared" si="121"/>
        <v>35.003043478260871</v>
      </c>
      <c r="Q1949" t="str" cm="1">
        <f t="array" ref="Q1949">_xlfn.IFS(N1949="food/small batch","food",N1949="food/restaurants","food",N1949="food/food trucks","food",N1949="theater/spaces","theater",N1949="theater/musical","theater",N1949="theater/plays","theater",N1949="technology/web","technology",N1949="technology/space exploration","technology",N1949="technology/makerspaces","technology",N1949="technology/hardware","technology",N1949="technology/gadgets","technology",N1949="technology/wearables","technology",N1949="film &amp; video/television","film &amp; video",N1949="film &amp; video/animation","film &amp; video",N1949="film &amp; video/science fiction","film &amp; video",N1949="film &amp; video/documentary","film &amp; video",N1949="film &amp; video/drama","film &amp; video",N1949="film &amp; video/shorts","film &amp; video",N1949="games/video games","games",N1949="games/tabletop games","games",N1949="games/mobile games","games",N1949="journalism/audio","journalism",N1949="photography/people","photography",N1949="photography/photobooks","photography",N1949="photography/places","photography",N1949="photography/nature","photography",N1949="music/electronic music","music",N1949="music/rock","music",N1949="music/indie rock","music",N1949="music/faith","music",N1949="publishing/children's books","publishing",N1949="publishing/art books","publishing",N1949="publishing/fiction","publishing",N1949="publishing/translations","publishing",N1949="music/pop","music",N1949="music/classical music","music",N1949="publishing/nonfiction","publishing",N1949="publishing/radio &amp; podcasts","publishing",N1949="music/world music","music",N1949="music/metal","music",N1949="music/jazz","music","TRUE","FALSE")</f>
        <v>technology</v>
      </c>
      <c r="R1949" t="str" cm="1">
        <f t="array" ref="R1949">_xlfn.IFS(N1949="food/small batch","small batch",N1949="food/restaurants","retaurants",N1949="food/food trucks","food trucks",N1949="theater/spaces","spaces",N1949="theater/musical","musical",N1949="theater/plays","plays",N1949="technology/web","web",N1949="technology/space exploration","space exploration",N1949="technology/makerspaces","makerspaces",N1949="technology/hardware","hardware",N1949="technology/gadgets","gadgets",N1949="technology/wearables","wearables",N1949="film &amp; video/television","television",N1949="film &amp; video/animation","animation",N1949="film &amp; video/science fiction","science fiction",N1949="film &amp; video/documentary","documentary",N1949="film &amp; video/drama","drama",N1949="film &amp; video/shorts","shorts",N1949="games/video games","video games",N1949="games/tabletop games","tabletop games",N1949="games/mobile games","mobile games",N1949="journalism/audio","audio",N1949="photography/people","people",N1949="photography/photobooks","photobooks",N1949="photography/places","places",N1949="photography/nature","nature",N1949="music/electronic music","electronic music",N1949="music/rock","rock",N1949="music/indie rock","indie rock",N1949="music/faith","faith",N1949="publishing/children's books","children's books",N1949="publishing/art books","art books",N1949="publishing/fiction","fiction",N1949="publishing/translations","translations",N1949="music/pop","pop",N1949="music/classical music","classical music",N1949="publishing/nonfiction","nonfiction",N1949="publishing/radio &amp; podcasts","radio &amp; podcasts",N1949="music/world music","world music",N1949="music/metal","metal",N1949="music/jazz","jazz","TRUE","FALSE")</f>
        <v>hardware</v>
      </c>
      <c r="S1949" s="5">
        <f t="shared" si="122"/>
        <v>40102.918055555558</v>
      </c>
      <c r="T1949" s="5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20"/>
        <v>800.21100000000001</v>
      </c>
      <c r="P1950" s="24">
        <f t="shared" si="121"/>
        <v>188.50671378091872</v>
      </c>
      <c r="Q1950" t="str" cm="1">
        <f t="array" ref="Q1950">_xlfn.IFS(N1950="food/small batch","food",N1950="food/restaurants","food",N1950="food/food trucks","food",N1950="theater/spaces","theater",N1950="theater/musical","theater",N1950="theater/plays","theater",N1950="technology/web","technology",N1950="technology/space exploration","technology",N1950="technology/makerspaces","technology",N1950="technology/hardware","technology",N1950="technology/gadgets","technology",N1950="technology/wearables","technology",N1950="film &amp; video/television","film &amp; video",N1950="film &amp; video/animation","film &amp; video",N1950="film &amp; video/science fiction","film &amp; video",N1950="film &amp; video/documentary","film &amp; video",N1950="film &amp; video/drama","film &amp; video",N1950="film &amp; video/shorts","film &amp; video",N1950="games/video games","games",N1950="games/tabletop games","games",N1950="games/mobile games","games",N1950="journalism/audio","journalism",N1950="photography/people","photography",N1950="photography/photobooks","photography",N1950="photography/places","photography",N1950="photography/nature","photography",N1950="music/electronic music","music",N1950="music/rock","music",N1950="music/indie rock","music",N1950="music/faith","music",N1950="publishing/children's books","publishing",N1950="publishing/art books","publishing",N1950="publishing/fiction","publishing",N1950="publishing/translations","publishing",N1950="music/pop","music",N1950="music/classical music","music",N1950="publishing/nonfiction","publishing",N1950="publishing/radio &amp; podcasts","publishing",N1950="music/world music","music",N1950="music/metal","music",N1950="music/jazz","music","TRUE","FALSE")</f>
        <v>technology</v>
      </c>
      <c r="R1950" t="str" cm="1">
        <f t="array" ref="R1950">_xlfn.IFS(N1950="food/small batch","small batch",N1950="food/restaurants","retaurants",N1950="food/food trucks","food trucks",N1950="theater/spaces","spaces",N1950="theater/musical","musical",N1950="theater/plays","plays",N1950="technology/web","web",N1950="technology/space exploration","space exploration",N1950="technology/makerspaces","makerspaces",N1950="technology/hardware","hardware",N1950="technology/gadgets","gadgets",N1950="technology/wearables","wearables",N1950="film &amp; video/television","television",N1950="film &amp; video/animation","animation",N1950="film &amp; video/science fiction","science fiction",N1950="film &amp; video/documentary","documentary",N1950="film &amp; video/drama","drama",N1950="film &amp; video/shorts","shorts",N1950="games/video games","video games",N1950="games/tabletop games","tabletop games",N1950="games/mobile games","mobile games",N1950="journalism/audio","audio",N1950="photography/people","people",N1950="photography/photobooks","photobooks",N1950="photography/places","places",N1950="photography/nature","nature",N1950="music/electronic music","electronic music",N1950="music/rock","rock",N1950="music/indie rock","indie rock",N1950="music/faith","faith",N1950="publishing/children's books","children's books",N1950="publishing/art books","art books",N1950="publishing/fiction","fiction",N1950="publishing/translations","translations",N1950="music/pop","pop",N1950="music/classical music","classical music",N1950="publishing/nonfiction","nonfiction",N1950="publishing/radio &amp; podcasts","radio &amp; podcasts",N1950="music/world music","world music",N1950="music/metal","metal",N1950="music/jazz","jazz","TRUE","FALSE")</f>
        <v>hardware</v>
      </c>
      <c r="S1950" s="5">
        <f t="shared" si="122"/>
        <v>42473.604270833333</v>
      </c>
      <c r="T1950" s="5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20"/>
        <v>106.00260000000002</v>
      </c>
      <c r="P1951" s="24">
        <f t="shared" si="121"/>
        <v>56.204984093319197</v>
      </c>
      <c r="Q1951" t="str" cm="1">
        <f t="array" ref="Q1951">_xlfn.IFS(N1951="food/small batch","food",N1951="food/restaurants","food",N1951="food/food trucks","food",N1951="theater/spaces","theater",N1951="theater/musical","theater",N1951="theater/plays","theater",N1951="technology/web","technology",N1951="technology/space exploration","technology",N1951="technology/makerspaces","technology",N1951="technology/hardware","technology",N1951="technology/gadgets","technology",N1951="technology/wearables","technology",N1951="film &amp; video/television","film &amp; video",N1951="film &amp; video/animation","film &amp; video",N1951="film &amp; video/science fiction","film &amp; video",N1951="film &amp; video/documentary","film &amp; video",N1951="film &amp; video/drama","film &amp; video",N1951="film &amp; video/shorts","film &amp; video",N1951="games/video games","games",N1951="games/tabletop games","games",N1951="games/mobile games","games",N1951="journalism/audio","journalism",N1951="photography/people","photography",N1951="photography/photobooks","photography",N1951="photography/places","photography",N1951="photography/nature","photography",N1951="music/electronic music","music",N1951="music/rock","music",N1951="music/indie rock","music",N1951="music/faith","music",N1951="publishing/children's books","publishing",N1951="publishing/art books","publishing",N1951="publishing/fiction","publishing",N1951="publishing/translations","publishing",N1951="music/pop","music",N1951="music/classical music","music",N1951="publishing/nonfiction","publishing",N1951="publishing/radio &amp; podcasts","publishing",N1951="music/world music","music",N1951="music/metal","music",N1951="music/jazz","music","TRUE","FALSE")</f>
        <v>technology</v>
      </c>
      <c r="R1951" t="str" cm="1">
        <f t="array" ref="R1951">_xlfn.IFS(N1951="food/small batch","small batch",N1951="food/restaurants","retaurants",N1951="food/food trucks","food trucks",N1951="theater/spaces","spaces",N1951="theater/musical","musical",N1951="theater/plays","plays",N1951="technology/web","web",N1951="technology/space exploration","space exploration",N1951="technology/makerspaces","makerspaces",N1951="technology/hardware","hardware",N1951="technology/gadgets","gadgets",N1951="technology/wearables","wearables",N1951="film &amp; video/television","television",N1951="film &amp; video/animation","animation",N1951="film &amp; video/science fiction","science fiction",N1951="film &amp; video/documentary","documentary",N1951="film &amp; video/drama","drama",N1951="film &amp; video/shorts","shorts",N1951="games/video games","video games",N1951="games/tabletop games","tabletop games",N1951="games/mobile games","mobile games",N1951="journalism/audio","audio",N1951="photography/people","people",N1951="photography/photobooks","photobooks",N1951="photography/places","places",N1951="photography/nature","nature",N1951="music/electronic music","electronic music",N1951="music/rock","rock",N1951="music/indie rock","indie rock",N1951="music/faith","faith",N1951="publishing/children's books","children's books",N1951="publishing/art books","art books",N1951="publishing/fiction","fiction",N1951="publishing/translations","translations",N1951="music/pop","pop",N1951="music/classical music","classical music",N1951="publishing/nonfiction","nonfiction",N1951="publishing/radio &amp; podcasts","radio &amp; podcasts",N1951="music/world music","world music",N1951="music/metal","metal",N1951="music/jazz","jazz","TRUE","FALSE")</f>
        <v>hardware</v>
      </c>
      <c r="S1951" s="5">
        <f t="shared" si="122"/>
        <v>41800.423043981478</v>
      </c>
      <c r="T1951" s="5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20"/>
        <v>200.51866666666669</v>
      </c>
      <c r="P1952" s="24">
        <f t="shared" si="121"/>
        <v>51.3054157782516</v>
      </c>
      <c r="Q1952" t="str" cm="1">
        <f t="array" ref="Q1952">_xlfn.IFS(N1952="food/small batch","food",N1952="food/restaurants","food",N1952="food/food trucks","food",N1952="theater/spaces","theater",N1952="theater/musical","theater",N1952="theater/plays","theater",N1952="technology/web","technology",N1952="technology/space exploration","technology",N1952="technology/makerspaces","technology",N1952="technology/hardware","technology",N1952="technology/gadgets","technology",N1952="technology/wearables","technology",N1952="film &amp; video/television","film &amp; video",N1952="film &amp; video/animation","film &amp; video",N1952="film &amp; video/science fiction","film &amp; video",N1952="film &amp; video/documentary","film &amp; video",N1952="film &amp; video/drama","film &amp; video",N1952="film &amp; video/shorts","film &amp; video",N1952="games/video games","games",N1952="games/tabletop games","games",N1952="games/mobile games","games",N1952="journalism/audio","journalism",N1952="photography/people","photography",N1952="photography/photobooks","photography",N1952="photography/places","photography",N1952="photography/nature","photography",N1952="music/electronic music","music",N1952="music/rock","music",N1952="music/indie rock","music",N1952="music/faith","music",N1952="publishing/children's books","publishing",N1952="publishing/art books","publishing",N1952="publishing/fiction","publishing",N1952="publishing/translations","publishing",N1952="music/pop","music",N1952="music/classical music","music",N1952="publishing/nonfiction","publishing",N1952="publishing/radio &amp; podcasts","publishing",N1952="music/world music","music",N1952="music/metal","music",N1952="music/jazz","music","TRUE","FALSE")</f>
        <v>technology</v>
      </c>
      <c r="R1952" t="str" cm="1">
        <f t="array" ref="R1952">_xlfn.IFS(N1952="food/small batch","small batch",N1952="food/restaurants","retaurants",N1952="food/food trucks","food trucks",N1952="theater/spaces","spaces",N1952="theater/musical","musical",N1952="theater/plays","plays",N1952="technology/web","web",N1952="technology/space exploration","space exploration",N1952="technology/makerspaces","makerspaces",N1952="technology/hardware","hardware",N1952="technology/gadgets","gadgets",N1952="technology/wearables","wearables",N1952="film &amp; video/television","television",N1952="film &amp; video/animation","animation",N1952="film &amp; video/science fiction","science fiction",N1952="film &amp; video/documentary","documentary",N1952="film &amp; video/drama","drama",N1952="film &amp; video/shorts","shorts",N1952="games/video games","video games",N1952="games/tabletop games","tabletop games",N1952="games/mobile games","mobile games",N1952="journalism/audio","audio",N1952="photography/people","people",N1952="photography/photobooks","photobooks",N1952="photography/places","places",N1952="photography/nature","nature",N1952="music/electronic music","electronic music",N1952="music/rock","rock",N1952="music/indie rock","indie rock",N1952="music/faith","faith",N1952="publishing/children's books","children's books",N1952="publishing/art books","art books",N1952="publishing/fiction","fiction",N1952="publishing/translations","translations",N1952="music/pop","pop",N1952="music/classical music","classical music",N1952="publishing/nonfiction","nonfiction",N1952="publishing/radio &amp; podcasts","radio &amp; podcasts",N1952="music/world music","world music",N1952="music/metal","metal",N1952="music/jazz","jazz","TRUE","FALSE")</f>
        <v>hardware</v>
      </c>
      <c r="S1952" s="5">
        <f t="shared" si="122"/>
        <v>40624.181400462963</v>
      </c>
      <c r="T1952" s="5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20"/>
        <v>212.44399999999999</v>
      </c>
      <c r="P1953" s="24">
        <f t="shared" si="121"/>
        <v>127.36450839328538</v>
      </c>
      <c r="Q1953" t="str" cm="1">
        <f t="array" ref="Q1953">_xlfn.IFS(N1953="food/small batch","food",N1953="food/restaurants","food",N1953="food/food trucks","food",N1953="theater/spaces","theater",N1953="theater/musical","theater",N1953="theater/plays","theater",N1953="technology/web","technology",N1953="technology/space exploration","technology",N1953="technology/makerspaces","technology",N1953="technology/hardware","technology",N1953="technology/gadgets","technology",N1953="technology/wearables","technology",N1953="film &amp; video/television","film &amp; video",N1953="film &amp; video/animation","film &amp; video",N1953="film &amp; video/science fiction","film &amp; video",N1953="film &amp; video/documentary","film &amp; video",N1953="film &amp; video/drama","film &amp; video",N1953="film &amp; video/shorts","film &amp; video",N1953="games/video games","games",N1953="games/tabletop games","games",N1953="games/mobile games","games",N1953="journalism/audio","journalism",N1953="photography/people","photography",N1953="photography/photobooks","photography",N1953="photography/places","photography",N1953="photography/nature","photography",N1953="music/electronic music","music",N1953="music/rock","music",N1953="music/indie rock","music",N1953="music/faith","music",N1953="publishing/children's books","publishing",N1953="publishing/art books","publishing",N1953="publishing/fiction","publishing",N1953="publishing/translations","publishing",N1953="music/pop","music",N1953="music/classical music","music",N1953="publishing/nonfiction","publishing",N1953="publishing/radio &amp; podcasts","publishing",N1953="music/world music","music",N1953="music/metal","music",N1953="music/jazz","music","TRUE","FALSE")</f>
        <v>technology</v>
      </c>
      <c r="R1953" t="str" cm="1">
        <f t="array" ref="R1953">_xlfn.IFS(N1953="food/small batch","small batch",N1953="food/restaurants","retaurants",N1953="food/food trucks","food trucks",N1953="theater/spaces","spaces",N1953="theater/musical","musical",N1953="theater/plays","plays",N1953="technology/web","web",N1953="technology/space exploration","space exploration",N1953="technology/makerspaces","makerspaces",N1953="technology/hardware","hardware",N1953="technology/gadgets","gadgets",N1953="technology/wearables","wearables",N1953="film &amp; video/television","television",N1953="film &amp; video/animation","animation",N1953="film &amp; video/science fiction","science fiction",N1953="film &amp; video/documentary","documentary",N1953="film &amp; video/drama","drama",N1953="film &amp; video/shorts","shorts",N1953="games/video games","video games",N1953="games/tabletop games","tabletop games",N1953="games/mobile games","mobile games",N1953="journalism/audio","audio",N1953="photography/people","people",N1953="photography/photobooks","photobooks",N1953="photography/places","places",N1953="photography/nature","nature",N1953="music/electronic music","electronic music",N1953="music/rock","rock",N1953="music/indie rock","indie rock",N1953="music/faith","faith",N1953="publishing/children's books","children's books",N1953="publishing/art books","art books",N1953="publishing/fiction","fiction",N1953="publishing/translations","translations",N1953="music/pop","pop",N1953="music/classical music","classical music",N1953="publishing/nonfiction","nonfiction",N1953="publishing/radio &amp; podcasts","radio &amp; podcasts",N1953="music/world music","world music",N1953="music/metal","metal",N1953="music/jazz","jazz","TRUE","FALSE")</f>
        <v>hardware</v>
      </c>
      <c r="S1953" s="5">
        <f t="shared" si="122"/>
        <v>42651.420567129629</v>
      </c>
      <c r="T1953" s="5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20"/>
        <v>198.47237142857145</v>
      </c>
      <c r="P1954" s="24">
        <f t="shared" si="121"/>
        <v>101.85532258064516</v>
      </c>
      <c r="Q1954" t="str" cm="1">
        <f t="array" ref="Q1954">_xlfn.IFS(N1954="food/small batch","food",N1954="food/restaurants","food",N1954="food/food trucks","food",N1954="theater/spaces","theater",N1954="theater/musical","theater",N1954="theater/plays","theater",N1954="technology/web","technology",N1954="technology/space exploration","technology",N1954="technology/makerspaces","technology",N1954="technology/hardware","technology",N1954="technology/gadgets","technology",N1954="technology/wearables","technology",N1954="film &amp; video/television","film &amp; video",N1954="film &amp; video/animation","film &amp; video",N1954="film &amp; video/science fiction","film &amp; video",N1954="film &amp; video/documentary","film &amp; video",N1954="film &amp; video/drama","film &amp; video",N1954="film &amp; video/shorts","film &amp; video",N1954="games/video games","games",N1954="games/tabletop games","games",N1954="games/mobile games","games",N1954="journalism/audio","journalism",N1954="photography/people","photography",N1954="photography/photobooks","photography",N1954="photography/places","photography",N1954="photography/nature","photography",N1954="music/electronic music","music",N1954="music/rock","music",N1954="music/indie rock","music",N1954="music/faith","music",N1954="publishing/children's books","publishing",N1954="publishing/art books","publishing",N1954="publishing/fiction","publishing",N1954="publishing/translations","publishing",N1954="music/pop","music",N1954="music/classical music","music",N1954="publishing/nonfiction","publishing",N1954="publishing/radio &amp; podcasts","publishing",N1954="music/world music","music",N1954="music/metal","music",N1954="music/jazz","music","TRUE","FALSE")</f>
        <v>technology</v>
      </c>
      <c r="R1954" t="str" cm="1">
        <f t="array" ref="R1954">_xlfn.IFS(N1954="food/small batch","small batch",N1954="food/restaurants","retaurants",N1954="food/food trucks","food trucks",N1954="theater/spaces","spaces",N1954="theater/musical","musical",N1954="theater/plays","plays",N1954="technology/web","web",N1954="technology/space exploration","space exploration",N1954="technology/makerspaces","makerspaces",N1954="technology/hardware","hardware",N1954="technology/gadgets","gadgets",N1954="technology/wearables","wearables",N1954="film &amp; video/television","television",N1954="film &amp; video/animation","animation",N1954="film &amp; video/science fiction","science fiction",N1954="film &amp; video/documentary","documentary",N1954="film &amp; video/drama","drama",N1954="film &amp; video/shorts","shorts",N1954="games/video games","video games",N1954="games/tabletop games","tabletop games",N1954="games/mobile games","mobile games",N1954="journalism/audio","audio",N1954="photography/people","people",N1954="photography/photobooks","photobooks",N1954="photography/places","places",N1954="photography/nature","nature",N1954="music/electronic music","electronic music",N1954="music/rock","rock",N1954="music/indie rock","indie rock",N1954="music/faith","faith",N1954="publishing/children's books","children's books",N1954="publishing/art books","art books",N1954="publishing/fiction","fiction",N1954="publishing/translations","translations",N1954="music/pop","pop",N1954="music/classical music","classical music",N1954="publishing/nonfiction","nonfiction",N1954="publishing/radio &amp; podcasts","radio &amp; podcasts",N1954="music/world music","world music",N1954="music/metal","metal",N1954="music/jazz","jazz","TRUE","FALSE")</f>
        <v>hardware</v>
      </c>
      <c r="S1954" s="5">
        <f t="shared" si="122"/>
        <v>41526.60665509259</v>
      </c>
      <c r="T1954" s="5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20"/>
        <v>225.94666666666666</v>
      </c>
      <c r="P1955" s="24">
        <f t="shared" si="121"/>
        <v>230.55782312925169</v>
      </c>
      <c r="Q1955" t="str" cm="1">
        <f t="array" ref="Q1955">_xlfn.IFS(N1955="food/small batch","food",N1955="food/restaurants","food",N1955="food/food trucks","food",N1955="theater/spaces","theater",N1955="theater/musical","theater",N1955="theater/plays","theater",N1955="technology/web","technology",N1955="technology/space exploration","technology",N1955="technology/makerspaces","technology",N1955="technology/hardware","technology",N1955="technology/gadgets","technology",N1955="technology/wearables","technology",N1955="film &amp; video/television","film &amp; video",N1955="film &amp; video/animation","film &amp; video",N1955="film &amp; video/science fiction","film &amp; video",N1955="film &amp; video/documentary","film &amp; video",N1955="film &amp; video/drama","film &amp; video",N1955="film &amp; video/shorts","film &amp; video",N1955="games/video games","games",N1955="games/tabletop games","games",N1955="games/mobile games","games",N1955="journalism/audio","journalism",N1955="photography/people","photography",N1955="photography/photobooks","photography",N1955="photography/places","photography",N1955="photography/nature","photography",N1955="music/electronic music","music",N1955="music/rock","music",N1955="music/indie rock","music",N1955="music/faith","music",N1955="publishing/children's books","publishing",N1955="publishing/art books","publishing",N1955="publishing/fiction","publishing",N1955="publishing/translations","publishing",N1955="music/pop","music",N1955="music/classical music","music",N1955="publishing/nonfiction","publishing",N1955="publishing/radio &amp; podcasts","publishing",N1955="music/world music","music",N1955="music/metal","music",N1955="music/jazz","music","TRUE","FALSE")</f>
        <v>technology</v>
      </c>
      <c r="R1955" t="str" cm="1">
        <f t="array" ref="R1955">_xlfn.IFS(N1955="food/small batch","small batch",N1955="food/restaurants","retaurants",N1955="food/food trucks","food trucks",N1955="theater/spaces","spaces",N1955="theater/musical","musical",N1955="theater/plays","plays",N1955="technology/web","web",N1955="technology/space exploration","space exploration",N1955="technology/makerspaces","makerspaces",N1955="technology/hardware","hardware",N1955="technology/gadgets","gadgets",N1955="technology/wearables","wearables",N1955="film &amp; video/television","television",N1955="film &amp; video/animation","animation",N1955="film &amp; video/science fiction","science fiction",N1955="film &amp; video/documentary","documentary",N1955="film &amp; video/drama","drama",N1955="film &amp; video/shorts","shorts",N1955="games/video games","video games",N1955="games/tabletop games","tabletop games",N1955="games/mobile games","mobile games",N1955="journalism/audio","audio",N1955="photography/people","people",N1955="photography/photobooks","photobooks",N1955="photography/places","places",N1955="photography/nature","nature",N1955="music/electronic music","electronic music",N1955="music/rock","rock",N1955="music/indie rock","indie rock",N1955="music/faith","faith",N1955="publishing/children's books","children's books",N1955="publishing/art books","art books",N1955="publishing/fiction","fiction",N1955="publishing/translations","translations",N1955="music/pop","pop",N1955="music/classical music","classical music",N1955="publishing/nonfiction","nonfiction",N1955="publishing/radio &amp; podcasts","radio &amp; podcasts",N1955="music/world music","world music",N1955="music/metal","metal",N1955="music/jazz","jazz","TRUE","FALSE")</f>
        <v>hardware</v>
      </c>
      <c r="S1955" s="5">
        <f t="shared" si="122"/>
        <v>40941.199826388889</v>
      </c>
      <c r="T1955" s="5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20"/>
        <v>698.94800000000009</v>
      </c>
      <c r="P1956" s="24">
        <f t="shared" si="121"/>
        <v>842.10602409638557</v>
      </c>
      <c r="Q1956" t="str" cm="1">
        <f t="array" ref="Q1956">_xlfn.IFS(N1956="food/small batch","food",N1956="food/restaurants","food",N1956="food/food trucks","food",N1956="theater/spaces","theater",N1956="theater/musical","theater",N1956="theater/plays","theater",N1956="technology/web","technology",N1956="technology/space exploration","technology",N1956="technology/makerspaces","technology",N1956="technology/hardware","technology",N1956="technology/gadgets","technology",N1956="technology/wearables","technology",N1956="film &amp; video/television","film &amp; video",N1956="film &amp; video/animation","film &amp; video",N1956="film &amp; video/science fiction","film &amp; video",N1956="film &amp; video/documentary","film &amp; video",N1956="film &amp; video/drama","film &amp; video",N1956="film &amp; video/shorts","film &amp; video",N1956="games/video games","games",N1956="games/tabletop games","games",N1956="games/mobile games","games",N1956="journalism/audio","journalism",N1956="photography/people","photography",N1956="photography/photobooks","photography",N1956="photography/places","photography",N1956="photography/nature","photography",N1956="music/electronic music","music",N1956="music/rock","music",N1956="music/indie rock","music",N1956="music/faith","music",N1956="publishing/children's books","publishing",N1956="publishing/art books","publishing",N1956="publishing/fiction","publishing",N1956="publishing/translations","publishing",N1956="music/pop","music",N1956="music/classical music","music",N1956="publishing/nonfiction","publishing",N1956="publishing/radio &amp; podcasts","publishing",N1956="music/world music","music",N1956="music/metal","music",N1956="music/jazz","music","TRUE","FALSE")</f>
        <v>technology</v>
      </c>
      <c r="R1956" t="str" cm="1">
        <f t="array" ref="R1956">_xlfn.IFS(N1956="food/small batch","small batch",N1956="food/restaurants","retaurants",N1956="food/food trucks","food trucks",N1956="theater/spaces","spaces",N1956="theater/musical","musical",N1956="theater/plays","plays",N1956="technology/web","web",N1956="technology/space exploration","space exploration",N1956="technology/makerspaces","makerspaces",N1956="technology/hardware","hardware",N1956="technology/gadgets","gadgets",N1956="technology/wearables","wearables",N1956="film &amp; video/television","television",N1956="film &amp; video/animation","animation",N1956="film &amp; video/science fiction","science fiction",N1956="film &amp; video/documentary","documentary",N1956="film &amp; video/drama","drama",N1956="film &amp; video/shorts","shorts",N1956="games/video games","video games",N1956="games/tabletop games","tabletop games",N1956="games/mobile games","mobile games",N1956="journalism/audio","audio",N1956="photography/people","people",N1956="photography/photobooks","photobooks",N1956="photography/places","places",N1956="photography/nature","nature",N1956="music/electronic music","electronic music",N1956="music/rock","rock",N1956="music/indie rock","indie rock",N1956="music/faith","faith",N1956="publishing/children's books","children's books",N1956="publishing/art books","art books",N1956="publishing/fiction","fiction",N1956="publishing/translations","translations",N1956="music/pop","pop",N1956="music/classical music","classical music",N1956="publishing/nonfiction","nonfiction",N1956="publishing/radio &amp; podcasts","radio &amp; podcasts",N1956="music/world music","world music",N1956="music/metal","metal",N1956="music/jazz","jazz","TRUE","FALSE")</f>
        <v>hardware</v>
      </c>
      <c r="S1956" s="5">
        <f t="shared" si="122"/>
        <v>42394.580740740741</v>
      </c>
      <c r="T1956" s="5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20"/>
        <v>398.59528571428569</v>
      </c>
      <c r="P1957" s="24">
        <f t="shared" si="121"/>
        <v>577.27593103448271</v>
      </c>
      <c r="Q1957" t="str" cm="1">
        <f t="array" ref="Q1957">_xlfn.IFS(N1957="food/small batch","food",N1957="food/restaurants","food",N1957="food/food trucks","food",N1957="theater/spaces","theater",N1957="theater/musical","theater",N1957="theater/plays","theater",N1957="technology/web","technology",N1957="technology/space exploration","technology",N1957="technology/makerspaces","technology",N1957="technology/hardware","technology",N1957="technology/gadgets","technology",N1957="technology/wearables","technology",N1957="film &amp; video/television","film &amp; video",N1957="film &amp; video/animation","film &amp; video",N1957="film &amp; video/science fiction","film &amp; video",N1957="film &amp; video/documentary","film &amp; video",N1957="film &amp; video/drama","film &amp; video",N1957="film &amp; video/shorts","film &amp; video",N1957="games/video games","games",N1957="games/tabletop games","games",N1957="games/mobile games","games",N1957="journalism/audio","journalism",N1957="photography/people","photography",N1957="photography/photobooks","photography",N1957="photography/places","photography",N1957="photography/nature","photography",N1957="music/electronic music","music",N1957="music/rock","music",N1957="music/indie rock","music",N1957="music/faith","music",N1957="publishing/children's books","publishing",N1957="publishing/art books","publishing",N1957="publishing/fiction","publishing",N1957="publishing/translations","publishing",N1957="music/pop","music",N1957="music/classical music","music",N1957="publishing/nonfiction","publishing",N1957="publishing/radio &amp; podcasts","publishing",N1957="music/world music","music",N1957="music/metal","music",N1957="music/jazz","music","TRUE","FALSE")</f>
        <v>technology</v>
      </c>
      <c r="R1957" t="str" cm="1">
        <f t="array" ref="R1957">_xlfn.IFS(N1957="food/small batch","small batch",N1957="food/restaurants","retaurants",N1957="food/food trucks","food trucks",N1957="theater/spaces","spaces",N1957="theater/musical","musical",N1957="theater/plays","plays",N1957="technology/web","web",N1957="technology/space exploration","space exploration",N1957="technology/makerspaces","makerspaces",N1957="technology/hardware","hardware",N1957="technology/gadgets","gadgets",N1957="technology/wearables","wearables",N1957="film &amp; video/television","television",N1957="film &amp; video/animation","animation",N1957="film &amp; video/science fiction","science fiction",N1957="film &amp; video/documentary","documentary",N1957="film &amp; video/drama","drama",N1957="film &amp; video/shorts","shorts",N1957="games/video games","video games",N1957="games/tabletop games","tabletop games",N1957="games/mobile games","mobile games",N1957="journalism/audio","audio",N1957="photography/people","people",N1957="photography/photobooks","photobooks",N1957="photography/places","places",N1957="photography/nature","nature",N1957="music/electronic music","electronic music",N1957="music/rock","rock",N1957="music/indie rock","indie rock",N1957="music/faith","faith",N1957="publishing/children's books","children's books",N1957="publishing/art books","art books",N1957="publishing/fiction","fiction",N1957="publishing/translations","translations",N1957="music/pop","pop",N1957="music/classical music","classical music",N1957="publishing/nonfiction","nonfiction",N1957="publishing/radio &amp; podcasts","radio &amp; podcasts",N1957="music/world music","world music",N1957="music/metal","metal",N1957="music/jazz","jazz","TRUE","FALSE")</f>
        <v>hardware</v>
      </c>
      <c r="S1957" s="5">
        <f t="shared" si="122"/>
        <v>41020.271770833337</v>
      </c>
      <c r="T1957" s="5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20"/>
        <v>294.0333333333333</v>
      </c>
      <c r="P1958" s="24">
        <f t="shared" si="121"/>
        <v>483.34246575342468</v>
      </c>
      <c r="Q1958" t="str" cm="1">
        <f t="array" ref="Q1958">_xlfn.IFS(N1958="food/small batch","food",N1958="food/restaurants","food",N1958="food/food trucks","food",N1958="theater/spaces","theater",N1958="theater/musical","theater",N1958="theater/plays","theater",N1958="technology/web","technology",N1958="technology/space exploration","technology",N1958="technology/makerspaces","technology",N1958="technology/hardware","technology",N1958="technology/gadgets","technology",N1958="technology/wearables","technology",N1958="film &amp; video/television","film &amp; video",N1958="film &amp; video/animation","film &amp; video",N1958="film &amp; video/science fiction","film &amp; video",N1958="film &amp; video/documentary","film &amp; video",N1958="film &amp; video/drama","film &amp; video",N1958="film &amp; video/shorts","film &amp; video",N1958="games/video games","games",N1958="games/tabletop games","games",N1958="games/mobile games","games",N1958="journalism/audio","journalism",N1958="photography/people","photography",N1958="photography/photobooks","photography",N1958="photography/places","photography",N1958="photography/nature","photography",N1958="music/electronic music","music",N1958="music/rock","music",N1958="music/indie rock","music",N1958="music/faith","music",N1958="publishing/children's books","publishing",N1958="publishing/art books","publishing",N1958="publishing/fiction","publishing",N1958="publishing/translations","publishing",N1958="music/pop","music",N1958="music/classical music","music",N1958="publishing/nonfiction","publishing",N1958="publishing/radio &amp; podcasts","publishing",N1958="music/world music","music",N1958="music/metal","music",N1958="music/jazz","music","TRUE","FALSE")</f>
        <v>technology</v>
      </c>
      <c r="R1958" t="str" cm="1">
        <f t="array" ref="R1958">_xlfn.IFS(N1958="food/small batch","small batch",N1958="food/restaurants","retaurants",N1958="food/food trucks","food trucks",N1958="theater/spaces","spaces",N1958="theater/musical","musical",N1958="theater/plays","plays",N1958="technology/web","web",N1958="technology/space exploration","space exploration",N1958="technology/makerspaces","makerspaces",N1958="technology/hardware","hardware",N1958="technology/gadgets","gadgets",N1958="technology/wearables","wearables",N1958="film &amp; video/television","television",N1958="film &amp; video/animation","animation",N1958="film &amp; video/science fiction","science fiction",N1958="film &amp; video/documentary","documentary",N1958="film &amp; video/drama","drama",N1958="film &amp; video/shorts","shorts",N1958="games/video games","video games",N1958="games/tabletop games","tabletop games",N1958="games/mobile games","mobile games",N1958="journalism/audio","audio",N1958="photography/people","people",N1958="photography/photobooks","photobooks",N1958="photography/places","places",N1958="photography/nature","nature",N1958="music/electronic music","electronic music",N1958="music/rock","rock",N1958="music/indie rock","indie rock",N1958="music/faith","faith",N1958="publishing/children's books","children's books",N1958="publishing/art books","art books",N1958="publishing/fiction","fiction",N1958="publishing/translations","translations",N1958="music/pop","pop",N1958="music/classical music","classical music",N1958="publishing/nonfiction","nonfiction",N1958="publishing/radio &amp; podcasts","radio &amp; podcasts",N1958="music/world music","world music",N1958="music/metal","metal",N1958="music/jazz","jazz","TRUE","FALSE")</f>
        <v>hardware</v>
      </c>
      <c r="S1958" s="5">
        <f t="shared" si="122"/>
        <v>42067.923668981486</v>
      </c>
      <c r="T1958" s="5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20"/>
        <v>167.50470000000001</v>
      </c>
      <c r="P1959" s="24">
        <f t="shared" si="121"/>
        <v>76.138500000000008</v>
      </c>
      <c r="Q1959" t="str" cm="1">
        <f t="array" ref="Q1959">_xlfn.IFS(N1959="food/small batch","food",N1959="food/restaurants","food",N1959="food/food trucks","food",N1959="theater/spaces","theater",N1959="theater/musical","theater",N1959="theater/plays","theater",N1959="technology/web","technology",N1959="technology/space exploration","technology",N1959="technology/makerspaces","technology",N1959="technology/hardware","technology",N1959="technology/gadgets","technology",N1959="technology/wearables","technology",N1959="film &amp; video/television","film &amp; video",N1959="film &amp; video/animation","film &amp; video",N1959="film &amp; video/science fiction","film &amp; video",N1959="film &amp; video/documentary","film &amp; video",N1959="film &amp; video/drama","film &amp; video",N1959="film &amp; video/shorts","film &amp; video",N1959="games/video games","games",N1959="games/tabletop games","games",N1959="games/mobile games","games",N1959="journalism/audio","journalism",N1959="photography/people","photography",N1959="photography/photobooks","photography",N1959="photography/places","photography",N1959="photography/nature","photography",N1959="music/electronic music","music",N1959="music/rock","music",N1959="music/indie rock","music",N1959="music/faith","music",N1959="publishing/children's books","publishing",N1959="publishing/art books","publishing",N1959="publishing/fiction","publishing",N1959="publishing/translations","publishing",N1959="music/pop","music",N1959="music/classical music","music",N1959="publishing/nonfiction","publishing",N1959="publishing/radio &amp; podcasts","publishing",N1959="music/world music","music",N1959="music/metal","music",N1959="music/jazz","music","TRUE","FALSE")</f>
        <v>technology</v>
      </c>
      <c r="R1959" t="str" cm="1">
        <f t="array" ref="R1959">_xlfn.IFS(N1959="food/small batch","small batch",N1959="food/restaurants","retaurants",N1959="food/food trucks","food trucks",N1959="theater/spaces","spaces",N1959="theater/musical","musical",N1959="theater/plays","plays",N1959="technology/web","web",N1959="technology/space exploration","space exploration",N1959="technology/makerspaces","makerspaces",N1959="technology/hardware","hardware",N1959="technology/gadgets","gadgets",N1959="technology/wearables","wearables",N1959="film &amp; video/television","television",N1959="film &amp; video/animation","animation",N1959="film &amp; video/science fiction","science fiction",N1959="film &amp; video/documentary","documentary",N1959="film &amp; video/drama","drama",N1959="film &amp; video/shorts","shorts",N1959="games/video games","video games",N1959="games/tabletop games","tabletop games",N1959="games/mobile games","mobile games",N1959="journalism/audio","audio",N1959="photography/people","people",N1959="photography/photobooks","photobooks",N1959="photography/places","places",N1959="photography/nature","nature",N1959="music/electronic music","electronic music",N1959="music/rock","rock",N1959="music/indie rock","indie rock",N1959="music/faith","faith",N1959="publishing/children's books","children's books",N1959="publishing/art books","art books",N1959="publishing/fiction","fiction",N1959="publishing/translations","translations",N1959="music/pop","pop",N1959="music/classical music","classical music",N1959="publishing/nonfiction","nonfiction",N1959="publishing/radio &amp; podcasts","radio &amp; podcasts",N1959="music/world music","world music",N1959="music/metal","metal",N1959="music/jazz","jazz","TRUE","FALSE")</f>
        <v>hardware</v>
      </c>
      <c r="S1959" s="5">
        <f t="shared" si="122"/>
        <v>41179.098530092589</v>
      </c>
      <c r="T1959" s="5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20"/>
        <v>1435.5717142857143</v>
      </c>
      <c r="P1960" s="24">
        <f t="shared" si="121"/>
        <v>74.107684365781708</v>
      </c>
      <c r="Q1960" t="str" cm="1">
        <f t="array" ref="Q1960">_xlfn.IFS(N1960="food/small batch","food",N1960="food/restaurants","food",N1960="food/food trucks","food",N1960="theater/spaces","theater",N1960="theater/musical","theater",N1960="theater/plays","theater",N1960="technology/web","technology",N1960="technology/space exploration","technology",N1960="technology/makerspaces","technology",N1960="technology/hardware","technology",N1960="technology/gadgets","technology",N1960="technology/wearables","technology",N1960="film &amp; video/television","film &amp; video",N1960="film &amp; video/animation","film &amp; video",N1960="film &amp; video/science fiction","film &amp; video",N1960="film &amp; video/documentary","film &amp; video",N1960="film &amp; video/drama","film &amp; video",N1960="film &amp; video/shorts","film &amp; video",N1960="games/video games","games",N1960="games/tabletop games","games",N1960="games/mobile games","games",N1960="journalism/audio","journalism",N1960="photography/people","photography",N1960="photography/photobooks","photography",N1960="photography/places","photography",N1960="photography/nature","photography",N1960="music/electronic music","music",N1960="music/rock","music",N1960="music/indie rock","music",N1960="music/faith","music",N1960="publishing/children's books","publishing",N1960="publishing/art books","publishing",N1960="publishing/fiction","publishing",N1960="publishing/translations","publishing",N1960="music/pop","music",N1960="music/classical music","music",N1960="publishing/nonfiction","publishing",N1960="publishing/radio &amp; podcasts","publishing",N1960="music/world music","music",N1960="music/metal","music",N1960="music/jazz","music","TRUE","FALSE")</f>
        <v>technology</v>
      </c>
      <c r="R1960" t="str" cm="1">
        <f t="array" ref="R1960">_xlfn.IFS(N1960="food/small batch","small batch",N1960="food/restaurants","retaurants",N1960="food/food trucks","food trucks",N1960="theater/spaces","spaces",N1960="theater/musical","musical",N1960="theater/plays","plays",N1960="technology/web","web",N1960="technology/space exploration","space exploration",N1960="technology/makerspaces","makerspaces",N1960="technology/hardware","hardware",N1960="technology/gadgets","gadgets",N1960="technology/wearables","wearables",N1960="film &amp; video/television","television",N1960="film &amp; video/animation","animation",N1960="film &amp; video/science fiction","science fiction",N1960="film &amp; video/documentary","documentary",N1960="film &amp; video/drama","drama",N1960="film &amp; video/shorts","shorts",N1960="games/video games","video games",N1960="games/tabletop games","tabletop games",N1960="games/mobile games","mobile games",N1960="journalism/audio","audio",N1960="photography/people","people",N1960="photography/photobooks","photobooks",N1960="photography/places","places",N1960="photography/nature","nature",N1960="music/electronic music","electronic music",N1960="music/rock","rock",N1960="music/indie rock","indie rock",N1960="music/faith","faith",N1960="publishing/children's books","children's books",N1960="publishing/art books","art books",N1960="publishing/fiction","fiction",N1960="publishing/translations","translations",N1960="music/pop","pop",N1960="music/classical music","classical music",N1960="publishing/nonfiction","nonfiction",N1960="publishing/radio &amp; podcasts","radio &amp; podcasts",N1960="music/world music","world music",N1960="music/metal","metal",N1960="music/jazz","jazz","TRUE","FALSE")</f>
        <v>hardware</v>
      </c>
      <c r="S1960" s="5">
        <f t="shared" si="122"/>
        <v>41326.987974537034</v>
      </c>
      <c r="T1960" s="5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20"/>
        <v>156.73439999999999</v>
      </c>
      <c r="P1961" s="24">
        <f t="shared" si="121"/>
        <v>36.965660377358489</v>
      </c>
      <c r="Q1961" t="str" cm="1">
        <f t="array" ref="Q1961">_xlfn.IFS(N1961="food/small batch","food",N1961="food/restaurants","food",N1961="food/food trucks","food",N1961="theater/spaces","theater",N1961="theater/musical","theater",N1961="theater/plays","theater",N1961="technology/web","technology",N1961="technology/space exploration","technology",N1961="technology/makerspaces","technology",N1961="technology/hardware","technology",N1961="technology/gadgets","technology",N1961="technology/wearables","technology",N1961="film &amp; video/television","film &amp; video",N1961="film &amp; video/animation","film &amp; video",N1961="film &amp; video/science fiction","film &amp; video",N1961="film &amp; video/documentary","film &amp; video",N1961="film &amp; video/drama","film &amp; video",N1961="film &amp; video/shorts","film &amp; video",N1961="games/video games","games",N1961="games/tabletop games","games",N1961="games/mobile games","games",N1961="journalism/audio","journalism",N1961="photography/people","photography",N1961="photography/photobooks","photography",N1961="photography/places","photography",N1961="photography/nature","photography",N1961="music/electronic music","music",N1961="music/rock","music",N1961="music/indie rock","music",N1961="music/faith","music",N1961="publishing/children's books","publishing",N1961="publishing/art books","publishing",N1961="publishing/fiction","publishing",N1961="publishing/translations","publishing",N1961="music/pop","music",N1961="music/classical music","music",N1961="publishing/nonfiction","publishing",N1961="publishing/radio &amp; podcasts","publishing",N1961="music/world music","music",N1961="music/metal","music",N1961="music/jazz","music","TRUE","FALSE")</f>
        <v>technology</v>
      </c>
      <c r="R1961" t="str" cm="1">
        <f t="array" ref="R1961">_xlfn.IFS(N1961="food/small batch","small batch",N1961="food/restaurants","retaurants",N1961="food/food trucks","food trucks",N1961="theater/spaces","spaces",N1961="theater/musical","musical",N1961="theater/plays","plays",N1961="technology/web","web",N1961="technology/space exploration","space exploration",N1961="technology/makerspaces","makerspaces",N1961="technology/hardware","hardware",N1961="technology/gadgets","gadgets",N1961="technology/wearables","wearables",N1961="film &amp; video/television","television",N1961="film &amp; video/animation","animation",N1961="film &amp; video/science fiction","science fiction",N1961="film &amp; video/documentary","documentary",N1961="film &amp; video/drama","drama",N1961="film &amp; video/shorts","shorts",N1961="games/video games","video games",N1961="games/tabletop games","tabletop games",N1961="games/mobile games","mobile games",N1961="journalism/audio","audio",N1961="photography/people","people",N1961="photography/photobooks","photobooks",N1961="photography/places","places",N1961="photography/nature","nature",N1961="music/electronic music","electronic music",N1961="music/rock","rock",N1961="music/indie rock","indie rock",N1961="music/faith","faith",N1961="publishing/children's books","children's books",N1961="publishing/art books","art books",N1961="publishing/fiction","fiction",N1961="publishing/translations","translations",N1961="music/pop","pop",N1961="music/classical music","classical music",N1961="publishing/nonfiction","nonfiction",N1961="publishing/radio &amp; podcasts","radio &amp; podcasts",N1961="music/world music","world music",N1961="music/metal","metal",N1961="music/jazz","jazz","TRUE","FALSE")</f>
        <v>hardware</v>
      </c>
      <c r="S1961" s="5">
        <f t="shared" si="122"/>
        <v>41871.845601851855</v>
      </c>
      <c r="T1961" s="5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20"/>
        <v>117.90285714285716</v>
      </c>
      <c r="P1962" s="24">
        <f t="shared" si="121"/>
        <v>2500.969696969697</v>
      </c>
      <c r="Q1962" t="str" cm="1">
        <f t="array" ref="Q1962">_xlfn.IFS(N1962="food/small batch","food",N1962="food/restaurants","food",N1962="food/food trucks","food",N1962="theater/spaces","theater",N1962="theater/musical","theater",N1962="theater/plays","theater",N1962="technology/web","technology",N1962="technology/space exploration","technology",N1962="technology/makerspaces","technology",N1962="technology/hardware","technology",N1962="technology/gadgets","technology",N1962="technology/wearables","technology",N1962="film &amp; video/television","film &amp; video",N1962="film &amp; video/animation","film &amp; video",N1962="film &amp; video/science fiction","film &amp; video",N1962="film &amp; video/documentary","film &amp; video",N1962="film &amp; video/drama","film &amp; video",N1962="film &amp; video/shorts","film &amp; video",N1962="games/video games","games",N1962="games/tabletop games","games",N1962="games/mobile games","games",N1962="journalism/audio","journalism",N1962="photography/people","photography",N1962="photography/photobooks","photography",N1962="photography/places","photography",N1962="photography/nature","photography",N1962="music/electronic music","music",N1962="music/rock","music",N1962="music/indie rock","music",N1962="music/faith","music",N1962="publishing/children's books","publishing",N1962="publishing/art books","publishing",N1962="publishing/fiction","publishing",N1962="publishing/translations","publishing",N1962="music/pop","music",N1962="music/classical music","music",N1962="publishing/nonfiction","publishing",N1962="publishing/radio &amp; podcasts","publishing",N1962="music/world music","music",N1962="music/metal","music",N1962="music/jazz","music","TRUE","FALSE")</f>
        <v>technology</v>
      </c>
      <c r="R1962" t="str" cm="1">
        <f t="array" ref="R1962">_xlfn.IFS(N1962="food/small batch","small batch",N1962="food/restaurants","retaurants",N1962="food/food trucks","food trucks",N1962="theater/spaces","spaces",N1962="theater/musical","musical",N1962="theater/plays","plays",N1962="technology/web","web",N1962="technology/space exploration","space exploration",N1962="technology/makerspaces","makerspaces",N1962="technology/hardware","hardware",N1962="technology/gadgets","gadgets",N1962="technology/wearables","wearables",N1962="film &amp; video/television","television",N1962="film &amp; video/animation","animation",N1962="film &amp; video/science fiction","science fiction",N1962="film &amp; video/documentary","documentary",N1962="film &amp; video/drama","drama",N1962="film &amp; video/shorts","shorts",N1962="games/video games","video games",N1962="games/tabletop games","tabletop games",N1962="games/mobile games","mobile games",N1962="journalism/audio","audio",N1962="photography/people","people",N1962="photography/photobooks","photobooks",N1962="photography/places","places",N1962="photography/nature","nature",N1962="music/electronic music","electronic music",N1962="music/rock","rock",N1962="music/indie rock","indie rock",N1962="music/faith","faith",N1962="publishing/children's books","children's books",N1962="publishing/art books","art books",N1962="publishing/fiction","fiction",N1962="publishing/translations","translations",N1962="music/pop","pop",N1962="music/classical music","classical music",N1962="publishing/nonfiction","nonfiction",N1962="publishing/radio &amp; podcasts","radio &amp; podcasts",N1962="music/world music","world music",N1962="music/metal","metal",N1962="music/jazz","jazz","TRUE","FALSE")</f>
        <v>hardware</v>
      </c>
      <c r="S1962" s="5">
        <f t="shared" si="122"/>
        <v>41964.362743055557</v>
      </c>
      <c r="T1962" s="5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20"/>
        <v>1105.3811999999998</v>
      </c>
      <c r="P1963" s="24">
        <f t="shared" si="121"/>
        <v>67.690214329454989</v>
      </c>
      <c r="Q1963" t="str" cm="1">
        <f t="array" ref="Q1963">_xlfn.IFS(N1963="food/small batch","food",N1963="food/restaurants","food",N1963="food/food trucks","food",N1963="theater/spaces","theater",N1963="theater/musical","theater",N1963="theater/plays","theater",N1963="technology/web","technology",N1963="technology/space exploration","technology",N1963="technology/makerspaces","technology",N1963="technology/hardware","technology",N1963="technology/gadgets","technology",N1963="technology/wearables","technology",N1963="film &amp; video/television","film &amp; video",N1963="film &amp; video/animation","film &amp; video",N1963="film &amp; video/science fiction","film &amp; video",N1963="film &amp; video/documentary","film &amp; video",N1963="film &amp; video/drama","film &amp; video",N1963="film &amp; video/shorts","film &amp; video",N1963="games/video games","games",N1963="games/tabletop games","games",N1963="games/mobile games","games",N1963="journalism/audio","journalism",N1963="photography/people","photography",N1963="photography/photobooks","photography",N1963="photography/places","photography",N1963="photography/nature","photography",N1963="music/electronic music","music",N1963="music/rock","music",N1963="music/indie rock","music",N1963="music/faith","music",N1963="publishing/children's books","publishing",N1963="publishing/art books","publishing",N1963="publishing/fiction","publishing",N1963="publishing/translations","publishing",N1963="music/pop","music",N1963="music/classical music","music",N1963="publishing/nonfiction","publishing",N1963="publishing/radio &amp; podcasts","publishing",N1963="music/world music","music",N1963="music/metal","music",N1963="music/jazz","music","TRUE","FALSE")</f>
        <v>technology</v>
      </c>
      <c r="R1963" t="str" cm="1">
        <f t="array" ref="R1963">_xlfn.IFS(N1963="food/small batch","small batch",N1963="food/restaurants","retaurants",N1963="food/food trucks","food trucks",N1963="theater/spaces","spaces",N1963="theater/musical","musical",N1963="theater/plays","plays",N1963="technology/web","web",N1963="technology/space exploration","space exploration",N1963="technology/makerspaces","makerspaces",N1963="technology/hardware","hardware",N1963="technology/gadgets","gadgets",N1963="technology/wearables","wearables",N1963="film &amp; video/television","television",N1963="film &amp; video/animation","animation",N1963="film &amp; video/science fiction","science fiction",N1963="film &amp; video/documentary","documentary",N1963="film &amp; video/drama","drama",N1963="film &amp; video/shorts","shorts",N1963="games/video games","video games",N1963="games/tabletop games","tabletop games",N1963="games/mobile games","mobile games",N1963="journalism/audio","audio",N1963="photography/people","people",N1963="photography/photobooks","photobooks",N1963="photography/places","places",N1963="photography/nature","nature",N1963="music/electronic music","electronic music",N1963="music/rock","rock",N1963="music/indie rock","indie rock",N1963="music/faith","faith",N1963="publishing/children's books","children's books",N1963="publishing/art books","art books",N1963="publishing/fiction","fiction",N1963="publishing/translations","translations",N1963="music/pop","pop",N1963="music/classical music","classical music",N1963="publishing/nonfiction","nonfiction",N1963="publishing/radio &amp; podcasts","radio &amp; podcasts",N1963="music/world music","world music",N1963="music/metal","metal",N1963="music/jazz","jazz","TRUE","FALSE")</f>
        <v>hardware</v>
      </c>
      <c r="S1963" s="5">
        <f t="shared" si="122"/>
        <v>41148.194641203707</v>
      </c>
      <c r="T1963" s="5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20"/>
        <v>192.92499999999998</v>
      </c>
      <c r="P1964" s="24">
        <f t="shared" si="121"/>
        <v>63.04738562091503</v>
      </c>
      <c r="Q1964" t="str" cm="1">
        <f t="array" ref="Q1964">_xlfn.IFS(N1964="food/small batch","food",N1964="food/restaurants","food",N1964="food/food trucks","food",N1964="theater/spaces","theater",N1964="theater/musical","theater",N1964="theater/plays","theater",N1964="technology/web","technology",N1964="technology/space exploration","technology",N1964="technology/makerspaces","technology",N1964="technology/hardware","technology",N1964="technology/gadgets","technology",N1964="technology/wearables","technology",N1964="film &amp; video/television","film &amp; video",N1964="film &amp; video/animation","film &amp; video",N1964="film &amp; video/science fiction","film &amp; video",N1964="film &amp; video/documentary","film &amp; video",N1964="film &amp; video/drama","film &amp; video",N1964="film &amp; video/shorts","film &amp; video",N1964="games/video games","games",N1964="games/tabletop games","games",N1964="games/mobile games","games",N1964="journalism/audio","journalism",N1964="photography/people","photography",N1964="photography/photobooks","photography",N1964="photography/places","photography",N1964="photography/nature","photography",N1964="music/electronic music","music",N1964="music/rock","music",N1964="music/indie rock","music",N1964="music/faith","music",N1964="publishing/children's books","publishing",N1964="publishing/art books","publishing",N1964="publishing/fiction","publishing",N1964="publishing/translations","publishing",N1964="music/pop","music",N1964="music/classical music","music",N1964="publishing/nonfiction","publishing",N1964="publishing/radio &amp; podcasts","publishing",N1964="music/world music","music",N1964="music/metal","music",N1964="music/jazz","music","TRUE","FALSE")</f>
        <v>technology</v>
      </c>
      <c r="R1964" t="str" cm="1">
        <f t="array" ref="R1964">_xlfn.IFS(N1964="food/small batch","small batch",N1964="food/restaurants","retaurants",N1964="food/food trucks","food trucks",N1964="theater/spaces","spaces",N1964="theater/musical","musical",N1964="theater/plays","plays",N1964="technology/web","web",N1964="technology/space exploration","space exploration",N1964="technology/makerspaces","makerspaces",N1964="technology/hardware","hardware",N1964="technology/gadgets","gadgets",N1964="technology/wearables","wearables",N1964="film &amp; video/television","television",N1964="film &amp; video/animation","animation",N1964="film &amp; video/science fiction","science fiction",N1964="film &amp; video/documentary","documentary",N1964="film &amp; video/drama","drama",N1964="film &amp; video/shorts","shorts",N1964="games/video games","video games",N1964="games/tabletop games","tabletop games",N1964="games/mobile games","mobile games",N1964="journalism/audio","audio",N1964="photography/people","people",N1964="photography/photobooks","photobooks",N1964="photography/places","places",N1964="photography/nature","nature",N1964="music/electronic music","electronic music",N1964="music/rock","rock",N1964="music/indie rock","indie rock",N1964="music/faith","faith",N1964="publishing/children's books","children's books",N1964="publishing/art books","art books",N1964="publishing/fiction","fiction",N1964="publishing/translations","translations",N1964="music/pop","pop",N1964="music/classical music","classical music",N1964="publishing/nonfiction","nonfiction",N1964="publishing/radio &amp; podcasts","radio &amp; podcasts",N1964="music/world music","world music",N1964="music/metal","metal",N1964="music/jazz","jazz","TRUE","FALSE")</f>
        <v>hardware</v>
      </c>
      <c r="S1964" s="5">
        <f t="shared" si="122"/>
        <v>41742.780509259261</v>
      </c>
      <c r="T1964" s="5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20"/>
        <v>126.8842105263158</v>
      </c>
      <c r="P1965" s="24">
        <f t="shared" si="121"/>
        <v>117.6</v>
      </c>
      <c r="Q1965" t="str" cm="1">
        <f t="array" ref="Q1965">_xlfn.IFS(N1965="food/small batch","food",N1965="food/restaurants","food",N1965="food/food trucks","food",N1965="theater/spaces","theater",N1965="theater/musical","theater",N1965="theater/plays","theater",N1965="technology/web","technology",N1965="technology/space exploration","technology",N1965="technology/makerspaces","technology",N1965="technology/hardware","technology",N1965="technology/gadgets","technology",N1965="technology/wearables","technology",N1965="film &amp; video/television","film &amp; video",N1965="film &amp; video/animation","film &amp; video",N1965="film &amp; video/science fiction","film &amp; video",N1965="film &amp; video/documentary","film &amp; video",N1965="film &amp; video/drama","film &amp; video",N1965="film &amp; video/shorts","film &amp; video",N1965="games/video games","games",N1965="games/tabletop games","games",N1965="games/mobile games","games",N1965="journalism/audio","journalism",N1965="photography/people","photography",N1965="photography/photobooks","photography",N1965="photography/places","photography",N1965="photography/nature","photography",N1965="music/electronic music","music",N1965="music/rock","music",N1965="music/indie rock","music",N1965="music/faith","music",N1965="publishing/children's books","publishing",N1965="publishing/art books","publishing",N1965="publishing/fiction","publishing",N1965="publishing/translations","publishing",N1965="music/pop","music",N1965="music/classical music","music",N1965="publishing/nonfiction","publishing",N1965="publishing/radio &amp; podcasts","publishing",N1965="music/world music","music",N1965="music/metal","music",N1965="music/jazz","music","TRUE","FALSE")</f>
        <v>technology</v>
      </c>
      <c r="R1965" t="str" cm="1">
        <f t="array" ref="R1965">_xlfn.IFS(N1965="food/small batch","small batch",N1965="food/restaurants","retaurants",N1965="food/food trucks","food trucks",N1965="theater/spaces","spaces",N1965="theater/musical","musical",N1965="theater/plays","plays",N1965="technology/web","web",N1965="technology/space exploration","space exploration",N1965="technology/makerspaces","makerspaces",N1965="technology/hardware","hardware",N1965="technology/gadgets","gadgets",N1965="technology/wearables","wearables",N1965="film &amp; video/television","television",N1965="film &amp; video/animation","animation",N1965="film &amp; video/science fiction","science fiction",N1965="film &amp; video/documentary","documentary",N1965="film &amp; video/drama","drama",N1965="film &amp; video/shorts","shorts",N1965="games/video games","video games",N1965="games/tabletop games","tabletop games",N1965="games/mobile games","mobile games",N1965="journalism/audio","audio",N1965="photography/people","people",N1965="photography/photobooks","photobooks",N1965="photography/places","places",N1965="photography/nature","nature",N1965="music/electronic music","electronic music",N1965="music/rock","rock",N1965="music/indie rock","indie rock",N1965="music/faith","faith",N1965="publishing/children's books","children's books",N1965="publishing/art books","art books",N1965="publishing/fiction","fiction",N1965="publishing/translations","translations",N1965="music/pop","pop",N1965="music/classical music","classical music",N1965="publishing/nonfiction","nonfiction",N1965="publishing/radio &amp; podcasts","radio &amp; podcasts",N1965="music/world music","world music",N1965="music/metal","metal",N1965="music/jazz","jazz","TRUE","FALSE")</f>
        <v>hardware</v>
      </c>
      <c r="S1965" s="5">
        <f t="shared" si="122"/>
        <v>41863.429791666669</v>
      </c>
      <c r="T1965" s="5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20"/>
        <v>259.57748878923763</v>
      </c>
      <c r="P1966" s="24">
        <f t="shared" si="121"/>
        <v>180.75185011709601</v>
      </c>
      <c r="Q1966" t="str" cm="1">
        <f t="array" ref="Q1966">_xlfn.IFS(N1966="food/small batch","food",N1966="food/restaurants","food",N1966="food/food trucks","food",N1966="theater/spaces","theater",N1966="theater/musical","theater",N1966="theater/plays","theater",N1966="technology/web","technology",N1966="technology/space exploration","technology",N1966="technology/makerspaces","technology",N1966="technology/hardware","technology",N1966="technology/gadgets","technology",N1966="technology/wearables","technology",N1966="film &amp; video/television","film &amp; video",N1966="film &amp; video/animation","film &amp; video",N1966="film &amp; video/science fiction","film &amp; video",N1966="film &amp; video/documentary","film &amp; video",N1966="film &amp; video/drama","film &amp; video",N1966="film &amp; video/shorts","film &amp; video",N1966="games/video games","games",N1966="games/tabletop games","games",N1966="games/mobile games","games",N1966="journalism/audio","journalism",N1966="photography/people","photography",N1966="photography/photobooks","photography",N1966="photography/places","photography",N1966="photography/nature","photography",N1966="music/electronic music","music",N1966="music/rock","music",N1966="music/indie rock","music",N1966="music/faith","music",N1966="publishing/children's books","publishing",N1966="publishing/art books","publishing",N1966="publishing/fiction","publishing",N1966="publishing/translations","publishing",N1966="music/pop","music",N1966="music/classical music","music",N1966="publishing/nonfiction","publishing",N1966="publishing/radio &amp; podcasts","publishing",N1966="music/world music","music",N1966="music/metal","music",N1966="music/jazz","music","TRUE","FALSE")</f>
        <v>technology</v>
      </c>
      <c r="R1966" t="str" cm="1">
        <f t="array" ref="R1966">_xlfn.IFS(N1966="food/small batch","small batch",N1966="food/restaurants","retaurants",N1966="food/food trucks","food trucks",N1966="theater/spaces","spaces",N1966="theater/musical","musical",N1966="theater/plays","plays",N1966="technology/web","web",N1966="technology/space exploration","space exploration",N1966="technology/makerspaces","makerspaces",N1966="technology/hardware","hardware",N1966="technology/gadgets","gadgets",N1966="technology/wearables","wearables",N1966="film &amp; video/television","television",N1966="film &amp; video/animation","animation",N1966="film &amp; video/science fiction","science fiction",N1966="film &amp; video/documentary","documentary",N1966="film &amp; video/drama","drama",N1966="film &amp; video/shorts","shorts",N1966="games/video games","video games",N1966="games/tabletop games","tabletop games",N1966="games/mobile games","mobile games",N1966="journalism/audio","audio",N1966="photography/people","people",N1966="photography/photobooks","photobooks",N1966="photography/places","places",N1966="photography/nature","nature",N1966="music/electronic music","electronic music",N1966="music/rock","rock",N1966="music/indie rock","indie rock",N1966="music/faith","faith",N1966="publishing/children's books","children's books",N1966="publishing/art books","art books",N1966="publishing/fiction","fiction",N1966="publishing/translations","translations",N1966="music/pop","pop",N1966="music/classical music","classical music",N1966="publishing/nonfiction","nonfiction",N1966="publishing/radio &amp; podcasts","radio &amp; podcasts",N1966="music/world music","world music",N1966="music/metal","metal",N1966="music/jazz","jazz","TRUE","FALSE")</f>
        <v>hardware</v>
      </c>
      <c r="S1966" s="5">
        <f t="shared" si="122"/>
        <v>42452.272824074069</v>
      </c>
      <c r="T1966" s="5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20"/>
        <v>262.27999999999997</v>
      </c>
      <c r="P1967" s="24">
        <f t="shared" si="121"/>
        <v>127.32038834951456</v>
      </c>
      <c r="Q1967" t="str" cm="1">
        <f t="array" ref="Q1967">_xlfn.IFS(N1967="food/small batch","food",N1967="food/restaurants","food",N1967="food/food trucks","food",N1967="theater/spaces","theater",N1967="theater/musical","theater",N1967="theater/plays","theater",N1967="technology/web","technology",N1967="technology/space exploration","technology",N1967="technology/makerspaces","technology",N1967="technology/hardware","technology",N1967="technology/gadgets","technology",N1967="technology/wearables","technology",N1967="film &amp; video/television","film &amp; video",N1967="film &amp; video/animation","film &amp; video",N1967="film &amp; video/science fiction","film &amp; video",N1967="film &amp; video/documentary","film &amp; video",N1967="film &amp; video/drama","film &amp; video",N1967="film &amp; video/shorts","film &amp; video",N1967="games/video games","games",N1967="games/tabletop games","games",N1967="games/mobile games","games",N1967="journalism/audio","journalism",N1967="photography/people","photography",N1967="photography/photobooks","photography",N1967="photography/places","photography",N1967="photography/nature","photography",N1967="music/electronic music","music",N1967="music/rock","music",N1967="music/indie rock","music",N1967="music/faith","music",N1967="publishing/children's books","publishing",N1967="publishing/art books","publishing",N1967="publishing/fiction","publishing",N1967="publishing/translations","publishing",N1967="music/pop","music",N1967="music/classical music","music",N1967="publishing/nonfiction","publishing",N1967="publishing/radio &amp; podcasts","publishing",N1967="music/world music","music",N1967="music/metal","music",N1967="music/jazz","music","TRUE","FALSE")</f>
        <v>technology</v>
      </c>
      <c r="R1967" t="str" cm="1">
        <f t="array" ref="R1967">_xlfn.IFS(N1967="food/small batch","small batch",N1967="food/restaurants","retaurants",N1967="food/food trucks","food trucks",N1967="theater/spaces","spaces",N1967="theater/musical","musical",N1967="theater/plays","plays",N1967="technology/web","web",N1967="technology/space exploration","space exploration",N1967="technology/makerspaces","makerspaces",N1967="technology/hardware","hardware",N1967="technology/gadgets","gadgets",N1967="technology/wearables","wearables",N1967="film &amp; video/television","television",N1967="film &amp; video/animation","animation",N1967="film &amp; video/science fiction","science fiction",N1967="film &amp; video/documentary","documentary",N1967="film &amp; video/drama","drama",N1967="film &amp; video/shorts","shorts",N1967="games/video games","video games",N1967="games/tabletop games","tabletop games",N1967="games/mobile games","mobile games",N1967="journalism/audio","audio",N1967="photography/people","people",N1967="photography/photobooks","photobooks",N1967="photography/places","places",N1967="photography/nature","nature",N1967="music/electronic music","electronic music",N1967="music/rock","rock",N1967="music/indie rock","indie rock",N1967="music/faith","faith",N1967="publishing/children's books","children's books",N1967="publishing/art books","art books",N1967="publishing/fiction","fiction",N1967="publishing/translations","translations",N1967="music/pop","pop",N1967="music/classical music","classical music",N1967="publishing/nonfiction","nonfiction",N1967="publishing/radio &amp; podcasts","radio &amp; podcasts",N1967="music/world music","world music",N1967="music/metal","metal",N1967="music/jazz","jazz","TRUE","FALSE")</f>
        <v>hardware</v>
      </c>
      <c r="S1967" s="5">
        <f t="shared" si="122"/>
        <v>40898.089236111111</v>
      </c>
      <c r="T1967" s="5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20"/>
        <v>206.74309000000002</v>
      </c>
      <c r="P1968" s="24">
        <f t="shared" si="121"/>
        <v>136.6444745538665</v>
      </c>
      <c r="Q1968" t="str" cm="1">
        <f t="array" ref="Q1968">_xlfn.IFS(N1968="food/small batch","food",N1968="food/restaurants","food",N1968="food/food trucks","food",N1968="theater/spaces","theater",N1968="theater/musical","theater",N1968="theater/plays","theater",N1968="technology/web","technology",N1968="technology/space exploration","technology",N1968="technology/makerspaces","technology",N1968="technology/hardware","technology",N1968="technology/gadgets","technology",N1968="technology/wearables","technology",N1968="film &amp; video/television","film &amp; video",N1968="film &amp; video/animation","film &amp; video",N1968="film &amp; video/science fiction","film &amp; video",N1968="film &amp; video/documentary","film &amp; video",N1968="film &amp; video/drama","film &amp; video",N1968="film &amp; video/shorts","film &amp; video",N1968="games/video games","games",N1968="games/tabletop games","games",N1968="games/mobile games","games",N1968="journalism/audio","journalism",N1968="photography/people","photography",N1968="photography/photobooks","photography",N1968="photography/places","photography",N1968="photography/nature","photography",N1968="music/electronic music","music",N1968="music/rock","music",N1968="music/indie rock","music",N1968="music/faith","music",N1968="publishing/children's books","publishing",N1968="publishing/art books","publishing",N1968="publishing/fiction","publishing",N1968="publishing/translations","publishing",N1968="music/pop","music",N1968="music/classical music","music",N1968="publishing/nonfiction","publishing",N1968="publishing/radio &amp; podcasts","publishing",N1968="music/world music","music",N1968="music/metal","music",N1968="music/jazz","music","TRUE","FALSE")</f>
        <v>technology</v>
      </c>
      <c r="R1968" t="str" cm="1">
        <f t="array" ref="R1968">_xlfn.IFS(N1968="food/small batch","small batch",N1968="food/restaurants","retaurants",N1968="food/food trucks","food trucks",N1968="theater/spaces","spaces",N1968="theater/musical","musical",N1968="theater/plays","plays",N1968="technology/web","web",N1968="technology/space exploration","space exploration",N1968="technology/makerspaces","makerspaces",N1968="technology/hardware","hardware",N1968="technology/gadgets","gadgets",N1968="technology/wearables","wearables",N1968="film &amp; video/television","television",N1968="film &amp; video/animation","animation",N1968="film &amp; video/science fiction","science fiction",N1968="film &amp; video/documentary","documentary",N1968="film &amp; video/drama","drama",N1968="film &amp; video/shorts","shorts",N1968="games/video games","video games",N1968="games/tabletop games","tabletop games",N1968="games/mobile games","mobile games",N1968="journalism/audio","audio",N1968="photography/people","people",N1968="photography/photobooks","photobooks",N1968="photography/places","places",N1968="photography/nature","nature",N1968="music/electronic music","electronic music",N1968="music/rock","rock",N1968="music/indie rock","indie rock",N1968="music/faith","faith",N1968="publishing/children's books","children's books",N1968="publishing/art books","art books",N1968="publishing/fiction","fiction",N1968="publishing/translations","translations",N1968="music/pop","pop",N1968="music/classical music","classical music",N1968="publishing/nonfiction","nonfiction",N1968="publishing/radio &amp; podcasts","radio &amp; podcasts",N1968="music/world music","world music",N1968="music/metal","metal",N1968="music/jazz","jazz","TRUE","FALSE")</f>
        <v>hardware</v>
      </c>
      <c r="S1968" s="5">
        <f t="shared" si="122"/>
        <v>41835.540486111109</v>
      </c>
      <c r="T1968" s="5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20"/>
        <v>370.13</v>
      </c>
      <c r="P1969" s="24">
        <f t="shared" si="121"/>
        <v>182.78024691358024</v>
      </c>
      <c r="Q1969" t="str" cm="1">
        <f t="array" ref="Q1969">_xlfn.IFS(N1969="food/small batch","food",N1969="food/restaurants","food",N1969="food/food trucks","food",N1969="theater/spaces","theater",N1969="theater/musical","theater",N1969="theater/plays","theater",N1969="technology/web","technology",N1969="technology/space exploration","technology",N1969="technology/makerspaces","technology",N1969="technology/hardware","technology",N1969="technology/gadgets","technology",N1969="technology/wearables","technology",N1969="film &amp; video/television","film &amp; video",N1969="film &amp; video/animation","film &amp; video",N1969="film &amp; video/science fiction","film &amp; video",N1969="film &amp; video/documentary","film &amp; video",N1969="film &amp; video/drama","film &amp; video",N1969="film &amp; video/shorts","film &amp; video",N1969="games/video games","games",N1969="games/tabletop games","games",N1969="games/mobile games","games",N1969="journalism/audio","journalism",N1969="photography/people","photography",N1969="photography/photobooks","photography",N1969="photography/places","photography",N1969="photography/nature","photography",N1969="music/electronic music","music",N1969="music/rock","music",N1969="music/indie rock","music",N1969="music/faith","music",N1969="publishing/children's books","publishing",N1969="publishing/art books","publishing",N1969="publishing/fiction","publishing",N1969="publishing/translations","publishing",N1969="music/pop","music",N1969="music/classical music","music",N1969="publishing/nonfiction","publishing",N1969="publishing/radio &amp; podcasts","publishing",N1969="music/world music","music",N1969="music/metal","music",N1969="music/jazz","music","TRUE","FALSE")</f>
        <v>technology</v>
      </c>
      <c r="R1969" t="str" cm="1">
        <f t="array" ref="R1969">_xlfn.IFS(N1969="food/small batch","small batch",N1969="food/restaurants","retaurants",N1969="food/food trucks","food trucks",N1969="theater/spaces","spaces",N1969="theater/musical","musical",N1969="theater/plays","plays",N1969="technology/web","web",N1969="technology/space exploration","space exploration",N1969="technology/makerspaces","makerspaces",N1969="technology/hardware","hardware",N1969="technology/gadgets","gadgets",N1969="technology/wearables","wearables",N1969="film &amp; video/television","television",N1969="film &amp; video/animation","animation",N1969="film &amp; video/science fiction","science fiction",N1969="film &amp; video/documentary","documentary",N1969="film &amp; video/drama","drama",N1969="film &amp; video/shorts","shorts",N1969="games/video games","video games",N1969="games/tabletop games","tabletop games",N1969="games/mobile games","mobile games",N1969="journalism/audio","audio",N1969="photography/people","people",N1969="photography/photobooks","photobooks",N1969="photography/places","places",N1969="photography/nature","nature",N1969="music/electronic music","electronic music",N1969="music/rock","rock",N1969="music/indie rock","indie rock",N1969="music/faith","faith",N1969="publishing/children's books","children's books",N1969="publishing/art books","art books",N1969="publishing/fiction","fiction",N1969="publishing/translations","translations",N1969="music/pop","pop",N1969="music/classical music","classical music",N1969="publishing/nonfiction","nonfiction",N1969="publishing/radio &amp; podcasts","radio &amp; podcasts",N1969="music/world music","world music",N1969="music/metal","metal",N1969="music/jazz","jazz","TRUE","FALSE")</f>
        <v>hardware</v>
      </c>
      <c r="S1969" s="5">
        <f t="shared" si="122"/>
        <v>41730.663530092592</v>
      </c>
      <c r="T1969" s="5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20"/>
        <v>284.96600000000001</v>
      </c>
      <c r="P1970" s="24">
        <f t="shared" si="121"/>
        <v>279.37843137254902</v>
      </c>
      <c r="Q1970" t="str" cm="1">
        <f t="array" ref="Q1970">_xlfn.IFS(N1970="food/small batch","food",N1970="food/restaurants","food",N1970="food/food trucks","food",N1970="theater/spaces","theater",N1970="theater/musical","theater",N1970="theater/plays","theater",N1970="technology/web","technology",N1970="technology/space exploration","technology",N1970="technology/makerspaces","technology",N1970="technology/hardware","technology",N1970="technology/gadgets","technology",N1970="technology/wearables","technology",N1970="film &amp; video/television","film &amp; video",N1970="film &amp; video/animation","film &amp; video",N1970="film &amp; video/science fiction","film &amp; video",N1970="film &amp; video/documentary","film &amp; video",N1970="film &amp; video/drama","film &amp; video",N1970="film &amp; video/shorts","film &amp; video",N1970="games/video games","games",N1970="games/tabletop games","games",N1970="games/mobile games","games",N1970="journalism/audio","journalism",N1970="photography/people","photography",N1970="photography/photobooks","photography",N1970="photography/places","photography",N1970="photography/nature","photography",N1970="music/electronic music","music",N1970="music/rock","music",N1970="music/indie rock","music",N1970="music/faith","music",N1970="publishing/children's books","publishing",N1970="publishing/art books","publishing",N1970="publishing/fiction","publishing",N1970="publishing/translations","publishing",N1970="music/pop","music",N1970="music/classical music","music",N1970="publishing/nonfiction","publishing",N1970="publishing/radio &amp; podcasts","publishing",N1970="music/world music","music",N1970="music/metal","music",N1970="music/jazz","music","TRUE","FALSE")</f>
        <v>technology</v>
      </c>
      <c r="R1970" t="str" cm="1">
        <f t="array" ref="R1970">_xlfn.IFS(N1970="food/small batch","small batch",N1970="food/restaurants","retaurants",N1970="food/food trucks","food trucks",N1970="theater/spaces","spaces",N1970="theater/musical","musical",N1970="theater/plays","plays",N1970="technology/web","web",N1970="technology/space exploration","space exploration",N1970="technology/makerspaces","makerspaces",N1970="technology/hardware","hardware",N1970="technology/gadgets","gadgets",N1970="technology/wearables","wearables",N1970="film &amp; video/television","television",N1970="film &amp; video/animation","animation",N1970="film &amp; video/science fiction","science fiction",N1970="film &amp; video/documentary","documentary",N1970="film &amp; video/drama","drama",N1970="film &amp; video/shorts","shorts",N1970="games/video games","video games",N1970="games/tabletop games","tabletop games",N1970="games/mobile games","mobile games",N1970="journalism/audio","audio",N1970="photography/people","people",N1970="photography/photobooks","photobooks",N1970="photography/places","places",N1970="photography/nature","nature",N1970="music/electronic music","electronic music",N1970="music/rock","rock",N1970="music/indie rock","indie rock",N1970="music/faith","faith",N1970="publishing/children's books","children's books",N1970="publishing/art books","art books",N1970="publishing/fiction","fiction",N1970="publishing/translations","translations",N1970="music/pop","pop",N1970="music/classical music","classical music",N1970="publishing/nonfiction","nonfiction",N1970="publishing/radio &amp; podcasts","radio &amp; podcasts",N1970="music/world music","world music",N1970="music/metal","metal",N1970="music/jazz","jazz","TRUE","FALSE")</f>
        <v>hardware</v>
      </c>
      <c r="S1970" s="5">
        <f t="shared" si="122"/>
        <v>42676.586979166663</v>
      </c>
      <c r="T1970" s="5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20"/>
        <v>579.08000000000004</v>
      </c>
      <c r="P1971" s="24">
        <f t="shared" si="121"/>
        <v>61.375728669846318</v>
      </c>
      <c r="Q1971" t="str" cm="1">
        <f t="array" ref="Q1971">_xlfn.IFS(N1971="food/small batch","food",N1971="food/restaurants","food",N1971="food/food trucks","food",N1971="theater/spaces","theater",N1971="theater/musical","theater",N1971="theater/plays","theater",N1971="technology/web","technology",N1971="technology/space exploration","technology",N1971="technology/makerspaces","technology",N1971="technology/hardware","technology",N1971="technology/gadgets","technology",N1971="technology/wearables","technology",N1971="film &amp; video/television","film &amp; video",N1971="film &amp; video/animation","film &amp; video",N1971="film &amp; video/science fiction","film &amp; video",N1971="film &amp; video/documentary","film &amp; video",N1971="film &amp; video/drama","film &amp; video",N1971="film &amp; video/shorts","film &amp; video",N1971="games/video games","games",N1971="games/tabletop games","games",N1971="games/mobile games","games",N1971="journalism/audio","journalism",N1971="photography/people","photography",N1971="photography/photobooks","photography",N1971="photography/places","photography",N1971="photography/nature","photography",N1971="music/electronic music","music",N1971="music/rock","music",N1971="music/indie rock","music",N1971="music/faith","music",N1971="publishing/children's books","publishing",N1971="publishing/art books","publishing",N1971="publishing/fiction","publishing",N1971="publishing/translations","publishing",N1971="music/pop","music",N1971="music/classical music","music",N1971="publishing/nonfiction","publishing",N1971="publishing/radio &amp; podcasts","publishing",N1971="music/world music","music",N1971="music/metal","music",N1971="music/jazz","music","TRUE","FALSE")</f>
        <v>technology</v>
      </c>
      <c r="R1971" t="str" cm="1">
        <f t="array" ref="R1971">_xlfn.IFS(N1971="food/small batch","small batch",N1971="food/restaurants","retaurants",N1971="food/food trucks","food trucks",N1971="theater/spaces","spaces",N1971="theater/musical","musical",N1971="theater/plays","plays",N1971="technology/web","web",N1971="technology/space exploration","space exploration",N1971="technology/makerspaces","makerspaces",N1971="technology/hardware","hardware",N1971="technology/gadgets","gadgets",N1971="technology/wearables","wearables",N1971="film &amp; video/television","television",N1971="film &amp; video/animation","animation",N1971="film &amp; video/science fiction","science fiction",N1971="film &amp; video/documentary","documentary",N1971="film &amp; video/drama","drama",N1971="film &amp; video/shorts","shorts",N1971="games/video games","video games",N1971="games/tabletop games","tabletop games",N1971="games/mobile games","mobile games",N1971="journalism/audio","audio",N1971="photography/people","people",N1971="photography/photobooks","photobooks",N1971="photography/places","places",N1971="photography/nature","nature",N1971="music/electronic music","electronic music",N1971="music/rock","rock",N1971="music/indie rock","indie rock",N1971="music/faith","faith",N1971="publishing/children's books","children's books",N1971="publishing/art books","art books",N1971="publishing/fiction","fiction",N1971="publishing/translations","translations",N1971="music/pop","pop",N1971="music/classical music","classical music",N1971="publishing/nonfiction","nonfiction",N1971="publishing/radio &amp; podcasts","radio &amp; podcasts",N1971="music/world music","world music",N1971="music/metal","metal",N1971="music/jazz","jazz","TRUE","FALSE")</f>
        <v>hardware</v>
      </c>
      <c r="S1971" s="5">
        <f t="shared" si="122"/>
        <v>42557.792453703703</v>
      </c>
      <c r="T1971" s="5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20"/>
        <v>1131.8</v>
      </c>
      <c r="P1972" s="24">
        <f t="shared" si="121"/>
        <v>80.727532097004286</v>
      </c>
      <c r="Q1972" t="str" cm="1">
        <f t="array" ref="Q1972">_xlfn.IFS(N1972="food/small batch","food",N1972="food/restaurants","food",N1972="food/food trucks","food",N1972="theater/spaces","theater",N1972="theater/musical","theater",N1972="theater/plays","theater",N1972="technology/web","technology",N1972="technology/space exploration","technology",N1972="technology/makerspaces","technology",N1972="technology/hardware","technology",N1972="technology/gadgets","technology",N1972="technology/wearables","technology",N1972="film &amp; video/television","film &amp; video",N1972="film &amp; video/animation","film &amp; video",N1972="film &amp; video/science fiction","film &amp; video",N1972="film &amp; video/documentary","film &amp; video",N1972="film &amp; video/drama","film &amp; video",N1972="film &amp; video/shorts","film &amp; video",N1972="games/video games","games",N1972="games/tabletop games","games",N1972="games/mobile games","games",N1972="journalism/audio","journalism",N1972="photography/people","photography",N1972="photography/photobooks","photography",N1972="photography/places","photography",N1972="photography/nature","photography",N1972="music/electronic music","music",N1972="music/rock","music",N1972="music/indie rock","music",N1972="music/faith","music",N1972="publishing/children's books","publishing",N1972="publishing/art books","publishing",N1972="publishing/fiction","publishing",N1972="publishing/translations","publishing",N1972="music/pop","music",N1972="music/classical music","music",N1972="publishing/nonfiction","publishing",N1972="publishing/radio &amp; podcasts","publishing",N1972="music/world music","music",N1972="music/metal","music",N1972="music/jazz","music","TRUE","FALSE")</f>
        <v>technology</v>
      </c>
      <c r="R1972" t="str" cm="1">
        <f t="array" ref="R1972">_xlfn.IFS(N1972="food/small batch","small batch",N1972="food/restaurants","retaurants",N1972="food/food trucks","food trucks",N1972="theater/spaces","spaces",N1972="theater/musical","musical",N1972="theater/plays","plays",N1972="technology/web","web",N1972="technology/space exploration","space exploration",N1972="technology/makerspaces","makerspaces",N1972="technology/hardware","hardware",N1972="technology/gadgets","gadgets",N1972="technology/wearables","wearables",N1972="film &amp; video/television","television",N1972="film &amp; video/animation","animation",N1972="film &amp; video/science fiction","science fiction",N1972="film &amp; video/documentary","documentary",N1972="film &amp; video/drama","drama",N1972="film &amp; video/shorts","shorts",N1972="games/video games","video games",N1972="games/tabletop games","tabletop games",N1972="games/mobile games","mobile games",N1972="journalism/audio","audio",N1972="photography/people","people",N1972="photography/photobooks","photobooks",N1972="photography/places","places",N1972="photography/nature","nature",N1972="music/electronic music","electronic music",N1972="music/rock","rock",N1972="music/indie rock","indie rock",N1972="music/faith","faith",N1972="publishing/children's books","children's books",N1972="publishing/art books","art books",N1972="publishing/fiction","fiction",N1972="publishing/translations","translations",N1972="music/pop","pop",N1972="music/classical music","classical music",N1972="publishing/nonfiction","nonfiction",N1972="publishing/radio &amp; podcasts","radio &amp; podcasts",N1972="music/world music","world music",N1972="music/metal","metal",N1972="music/jazz","jazz","TRUE","FALSE")</f>
        <v>hardware</v>
      </c>
      <c r="S1972" s="5">
        <f t="shared" si="122"/>
        <v>41324.193298611113</v>
      </c>
      <c r="T1972" s="5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20"/>
        <v>263.02771750000005</v>
      </c>
      <c r="P1973" s="24">
        <f t="shared" si="121"/>
        <v>272.35590732591254</v>
      </c>
      <c r="Q1973" t="str" cm="1">
        <f t="array" ref="Q1973">_xlfn.IFS(N1973="food/small batch","food",N1973="food/restaurants","food",N1973="food/food trucks","food",N1973="theater/spaces","theater",N1973="theater/musical","theater",N1973="theater/plays","theater",N1973="technology/web","technology",N1973="technology/space exploration","technology",N1973="technology/makerspaces","technology",N1973="technology/hardware","technology",N1973="technology/gadgets","technology",N1973="technology/wearables","technology",N1973="film &amp; video/television","film &amp; video",N1973="film &amp; video/animation","film &amp; video",N1973="film &amp; video/science fiction","film &amp; video",N1973="film &amp; video/documentary","film &amp; video",N1973="film &amp; video/drama","film &amp; video",N1973="film &amp; video/shorts","film &amp; video",N1973="games/video games","games",N1973="games/tabletop games","games",N1973="games/mobile games","games",N1973="journalism/audio","journalism",N1973="photography/people","photography",N1973="photography/photobooks","photography",N1973="photography/places","photography",N1973="photography/nature","photography",N1973="music/electronic music","music",N1973="music/rock","music",N1973="music/indie rock","music",N1973="music/faith","music",N1973="publishing/children's books","publishing",N1973="publishing/art books","publishing",N1973="publishing/fiction","publishing",N1973="publishing/translations","publishing",N1973="music/pop","music",N1973="music/classical music","music",N1973="publishing/nonfiction","publishing",N1973="publishing/radio &amp; podcasts","publishing",N1973="music/world music","music",N1973="music/metal","music",N1973="music/jazz","music","TRUE","FALSE")</f>
        <v>technology</v>
      </c>
      <c r="R1973" t="str" cm="1">
        <f t="array" ref="R1973">_xlfn.IFS(N1973="food/small batch","small batch",N1973="food/restaurants","retaurants",N1973="food/food trucks","food trucks",N1973="theater/spaces","spaces",N1973="theater/musical","musical",N1973="theater/plays","plays",N1973="technology/web","web",N1973="technology/space exploration","space exploration",N1973="technology/makerspaces","makerspaces",N1973="technology/hardware","hardware",N1973="technology/gadgets","gadgets",N1973="technology/wearables","wearables",N1973="film &amp; video/television","television",N1973="film &amp; video/animation","animation",N1973="film &amp; video/science fiction","science fiction",N1973="film &amp; video/documentary","documentary",N1973="film &amp; video/drama","drama",N1973="film &amp; video/shorts","shorts",N1973="games/video games","video games",N1973="games/tabletop games","tabletop games",N1973="games/mobile games","mobile games",N1973="journalism/audio","audio",N1973="photography/people","people",N1973="photography/photobooks","photobooks",N1973="photography/places","places",N1973="photography/nature","nature",N1973="music/electronic music","electronic music",N1973="music/rock","rock",N1973="music/indie rock","indie rock",N1973="music/faith","faith",N1973="publishing/children's books","children's books",N1973="publishing/art books","art books",N1973="publishing/fiction","fiction",N1973="publishing/translations","translations",N1973="music/pop","pop",N1973="music/classical music","classical music",N1973="publishing/nonfiction","nonfiction",N1973="publishing/radio &amp; podcasts","radio &amp; podcasts",N1973="music/world music","world music",N1973="music/metal","metal",N1973="music/jazz","jazz","TRUE","FALSE")</f>
        <v>hardware</v>
      </c>
      <c r="S1973" s="5">
        <f t="shared" si="122"/>
        <v>41561.500706018516</v>
      </c>
      <c r="T1973" s="5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20"/>
        <v>674.48</v>
      </c>
      <c r="P1974" s="24">
        <f t="shared" si="121"/>
        <v>70.848739495798313</v>
      </c>
      <c r="Q1974" t="str" cm="1">
        <f t="array" ref="Q1974">_xlfn.IFS(N1974="food/small batch","food",N1974="food/restaurants","food",N1974="food/food trucks","food",N1974="theater/spaces","theater",N1974="theater/musical","theater",N1974="theater/plays","theater",N1974="technology/web","technology",N1974="technology/space exploration","technology",N1974="technology/makerspaces","technology",N1974="technology/hardware","technology",N1974="technology/gadgets","technology",N1974="technology/wearables","technology",N1974="film &amp; video/television","film &amp; video",N1974="film &amp; video/animation","film &amp; video",N1974="film &amp; video/science fiction","film &amp; video",N1974="film &amp; video/documentary","film &amp; video",N1974="film &amp; video/drama","film &amp; video",N1974="film &amp; video/shorts","film &amp; video",N1974="games/video games","games",N1974="games/tabletop games","games",N1974="games/mobile games","games",N1974="journalism/audio","journalism",N1974="photography/people","photography",N1974="photography/photobooks","photography",N1974="photography/places","photography",N1974="photography/nature","photography",N1974="music/electronic music","music",N1974="music/rock","music",N1974="music/indie rock","music",N1974="music/faith","music",N1974="publishing/children's books","publishing",N1974="publishing/art books","publishing",N1974="publishing/fiction","publishing",N1974="publishing/translations","publishing",N1974="music/pop","music",N1974="music/classical music","music",N1974="publishing/nonfiction","publishing",N1974="publishing/radio &amp; podcasts","publishing",N1974="music/world music","music",N1974="music/metal","music",N1974="music/jazz","music","TRUE","FALSE")</f>
        <v>technology</v>
      </c>
      <c r="R1974" t="str" cm="1">
        <f t="array" ref="R1974">_xlfn.IFS(N1974="food/small batch","small batch",N1974="food/restaurants","retaurants",N1974="food/food trucks","food trucks",N1974="theater/spaces","spaces",N1974="theater/musical","musical",N1974="theater/plays","plays",N1974="technology/web","web",N1974="technology/space exploration","space exploration",N1974="technology/makerspaces","makerspaces",N1974="technology/hardware","hardware",N1974="technology/gadgets","gadgets",N1974="technology/wearables","wearables",N1974="film &amp; video/television","television",N1974="film &amp; video/animation","animation",N1974="film &amp; video/science fiction","science fiction",N1974="film &amp; video/documentary","documentary",N1974="film &amp; video/drama","drama",N1974="film &amp; video/shorts","shorts",N1974="games/video games","video games",N1974="games/tabletop games","tabletop games",N1974="games/mobile games","mobile games",N1974="journalism/audio","audio",N1974="photography/people","people",N1974="photography/photobooks","photobooks",N1974="photography/places","places",N1974="photography/nature","nature",N1974="music/electronic music","electronic music",N1974="music/rock","rock",N1974="music/indie rock","indie rock",N1974="music/faith","faith",N1974="publishing/children's books","children's books",N1974="publishing/art books","art books",N1974="publishing/fiction","fiction",N1974="publishing/translations","translations",N1974="music/pop","pop",N1974="music/classical music","classical music",N1974="publishing/nonfiction","nonfiction",N1974="publishing/radio &amp; podcasts","radio &amp; podcasts",N1974="music/world music","world music",N1974="music/metal","metal",N1974="music/jazz","jazz","TRUE","FALSE")</f>
        <v>hardware</v>
      </c>
      <c r="S1974" s="5">
        <f t="shared" si="122"/>
        <v>41201.012083333335</v>
      </c>
      <c r="T1974" s="5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20"/>
        <v>256.83081313131316</v>
      </c>
      <c r="P1975" s="24">
        <f t="shared" si="121"/>
        <v>247.94003412969283</v>
      </c>
      <c r="Q1975" t="str" cm="1">
        <f t="array" ref="Q1975">_xlfn.IFS(N1975="food/small batch","food",N1975="food/restaurants","food",N1975="food/food trucks","food",N1975="theater/spaces","theater",N1975="theater/musical","theater",N1975="theater/plays","theater",N1975="technology/web","technology",N1975="technology/space exploration","technology",N1975="technology/makerspaces","technology",N1975="technology/hardware","technology",N1975="technology/gadgets","technology",N1975="technology/wearables","technology",N1975="film &amp; video/television","film &amp; video",N1975="film &amp; video/animation","film &amp; video",N1975="film &amp; video/science fiction","film &amp; video",N1975="film &amp; video/documentary","film &amp; video",N1975="film &amp; video/drama","film &amp; video",N1975="film &amp; video/shorts","film &amp; video",N1975="games/video games","games",N1975="games/tabletop games","games",N1975="games/mobile games","games",N1975="journalism/audio","journalism",N1975="photography/people","photography",N1975="photography/photobooks","photography",N1975="photography/places","photography",N1975="photography/nature","photography",N1975="music/electronic music","music",N1975="music/rock","music",N1975="music/indie rock","music",N1975="music/faith","music",N1975="publishing/children's books","publishing",N1975="publishing/art books","publishing",N1975="publishing/fiction","publishing",N1975="publishing/translations","publishing",N1975="music/pop","music",N1975="music/classical music","music",N1975="publishing/nonfiction","publishing",N1975="publishing/radio &amp; podcasts","publishing",N1975="music/world music","music",N1975="music/metal","music",N1975="music/jazz","music","TRUE","FALSE")</f>
        <v>technology</v>
      </c>
      <c r="R1975" t="str" cm="1">
        <f t="array" ref="R1975">_xlfn.IFS(N1975="food/small batch","small batch",N1975="food/restaurants","retaurants",N1975="food/food trucks","food trucks",N1975="theater/spaces","spaces",N1975="theater/musical","musical",N1975="theater/plays","plays",N1975="technology/web","web",N1975="technology/space exploration","space exploration",N1975="technology/makerspaces","makerspaces",N1975="technology/hardware","hardware",N1975="technology/gadgets","gadgets",N1975="technology/wearables","wearables",N1975="film &amp; video/television","television",N1975="film &amp; video/animation","animation",N1975="film &amp; video/science fiction","science fiction",N1975="film &amp; video/documentary","documentary",N1975="film &amp; video/drama","drama",N1975="film &amp; video/shorts","shorts",N1975="games/video games","video games",N1975="games/tabletop games","tabletop games",N1975="games/mobile games","mobile games",N1975="journalism/audio","audio",N1975="photography/people","people",N1975="photography/photobooks","photobooks",N1975="photography/places","places",N1975="photography/nature","nature",N1975="music/electronic music","electronic music",N1975="music/rock","rock",N1975="music/indie rock","indie rock",N1975="music/faith","faith",N1975="publishing/children's books","children's books",N1975="publishing/art books","art books",N1975="publishing/fiction","fiction",N1975="publishing/translations","translations",N1975="music/pop","pop",N1975="music/classical music","classical music",N1975="publishing/nonfiction","nonfiction",N1975="publishing/radio &amp; podcasts","radio &amp; podcasts",N1975="music/world music","world music",N1975="music/metal","metal",N1975="music/jazz","jazz","TRUE","FALSE")</f>
        <v>hardware</v>
      </c>
      <c r="S1975" s="5">
        <f t="shared" si="122"/>
        <v>42549.722962962958</v>
      </c>
      <c r="T1975" s="5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20"/>
        <v>375.49599999999998</v>
      </c>
      <c r="P1976" s="24">
        <f t="shared" si="121"/>
        <v>186.81393034825871</v>
      </c>
      <c r="Q1976" t="str" cm="1">
        <f t="array" ref="Q1976">_xlfn.IFS(N1976="food/small batch","food",N1976="food/restaurants","food",N1976="food/food trucks","food",N1976="theater/spaces","theater",N1976="theater/musical","theater",N1976="theater/plays","theater",N1976="technology/web","technology",N1976="technology/space exploration","technology",N1976="technology/makerspaces","technology",N1976="technology/hardware","technology",N1976="technology/gadgets","technology",N1976="technology/wearables","technology",N1976="film &amp; video/television","film &amp; video",N1976="film &amp; video/animation","film &amp; video",N1976="film &amp; video/science fiction","film &amp; video",N1976="film &amp; video/documentary","film &amp; video",N1976="film &amp; video/drama","film &amp; video",N1976="film &amp; video/shorts","film &amp; video",N1976="games/video games","games",N1976="games/tabletop games","games",N1976="games/mobile games","games",N1976="journalism/audio","journalism",N1976="photography/people","photography",N1976="photography/photobooks","photography",N1976="photography/places","photography",N1976="photography/nature","photography",N1976="music/electronic music","music",N1976="music/rock","music",N1976="music/indie rock","music",N1976="music/faith","music",N1976="publishing/children's books","publishing",N1976="publishing/art books","publishing",N1976="publishing/fiction","publishing",N1976="publishing/translations","publishing",N1976="music/pop","music",N1976="music/classical music","music",N1976="publishing/nonfiction","publishing",N1976="publishing/radio &amp; podcasts","publishing",N1976="music/world music","music",N1976="music/metal","music",N1976="music/jazz","music","TRUE","FALSE")</f>
        <v>technology</v>
      </c>
      <c r="R1976" t="str" cm="1">
        <f t="array" ref="R1976">_xlfn.IFS(N1976="food/small batch","small batch",N1976="food/restaurants","retaurants",N1976="food/food trucks","food trucks",N1976="theater/spaces","spaces",N1976="theater/musical","musical",N1976="theater/plays","plays",N1976="technology/web","web",N1976="technology/space exploration","space exploration",N1976="technology/makerspaces","makerspaces",N1976="technology/hardware","hardware",N1976="technology/gadgets","gadgets",N1976="technology/wearables","wearables",N1976="film &amp; video/television","television",N1976="film &amp; video/animation","animation",N1976="film &amp; video/science fiction","science fiction",N1976="film &amp; video/documentary","documentary",N1976="film &amp; video/drama","drama",N1976="film &amp; video/shorts","shorts",N1976="games/video games","video games",N1976="games/tabletop games","tabletop games",N1976="games/mobile games","mobile games",N1976="journalism/audio","audio",N1976="photography/people","people",N1976="photography/photobooks","photobooks",N1976="photography/places","places",N1976="photography/nature","nature",N1976="music/electronic music","electronic music",N1976="music/rock","rock",N1976="music/indie rock","indie rock",N1976="music/faith","faith",N1976="publishing/children's books","children's books",N1976="publishing/art books","art books",N1976="publishing/fiction","fiction",N1976="publishing/translations","translations",N1976="music/pop","pop",N1976="music/classical music","classical music",N1976="publishing/nonfiction","nonfiction",N1976="publishing/radio &amp; podcasts","radio &amp; podcasts",N1976="music/world music","world music",N1976="music/metal","metal",N1976="music/jazz","jazz","TRUE","FALSE")</f>
        <v>hardware</v>
      </c>
      <c r="S1976" s="5">
        <f t="shared" si="122"/>
        <v>41445.334131944444</v>
      </c>
      <c r="T1976" s="5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20"/>
        <v>208.70837499999996</v>
      </c>
      <c r="P1977" s="24">
        <f t="shared" si="121"/>
        <v>131.98948616600788</v>
      </c>
      <c r="Q1977" t="str" cm="1">
        <f t="array" ref="Q1977">_xlfn.IFS(N1977="food/small batch","food",N1977="food/restaurants","food",N1977="food/food trucks","food",N1977="theater/spaces","theater",N1977="theater/musical","theater",N1977="theater/plays","theater",N1977="technology/web","technology",N1977="technology/space exploration","technology",N1977="technology/makerspaces","technology",N1977="technology/hardware","technology",N1977="technology/gadgets","technology",N1977="technology/wearables","technology",N1977="film &amp; video/television","film &amp; video",N1977="film &amp; video/animation","film &amp; video",N1977="film &amp; video/science fiction","film &amp; video",N1977="film &amp; video/documentary","film &amp; video",N1977="film &amp; video/drama","film &amp; video",N1977="film &amp; video/shorts","film &amp; video",N1977="games/video games","games",N1977="games/tabletop games","games",N1977="games/mobile games","games",N1977="journalism/audio","journalism",N1977="photography/people","photography",N1977="photography/photobooks","photography",N1977="photography/places","photography",N1977="photography/nature","photography",N1977="music/electronic music","music",N1977="music/rock","music",N1977="music/indie rock","music",N1977="music/faith","music",N1977="publishing/children's books","publishing",N1977="publishing/art books","publishing",N1977="publishing/fiction","publishing",N1977="publishing/translations","publishing",N1977="music/pop","music",N1977="music/classical music","music",N1977="publishing/nonfiction","publishing",N1977="publishing/radio &amp; podcasts","publishing",N1977="music/world music","music",N1977="music/metal","music",N1977="music/jazz","music","TRUE","FALSE")</f>
        <v>technology</v>
      </c>
      <c r="R1977" t="str" cm="1">
        <f t="array" ref="R1977">_xlfn.IFS(N1977="food/small batch","small batch",N1977="food/restaurants","retaurants",N1977="food/food trucks","food trucks",N1977="theater/spaces","spaces",N1977="theater/musical","musical",N1977="theater/plays","plays",N1977="technology/web","web",N1977="technology/space exploration","space exploration",N1977="technology/makerspaces","makerspaces",N1977="technology/hardware","hardware",N1977="technology/gadgets","gadgets",N1977="technology/wearables","wearables",N1977="film &amp; video/television","television",N1977="film &amp; video/animation","animation",N1977="film &amp; video/science fiction","science fiction",N1977="film &amp; video/documentary","documentary",N1977="film &amp; video/drama","drama",N1977="film &amp; video/shorts","shorts",N1977="games/video games","video games",N1977="games/tabletop games","tabletop games",N1977="games/mobile games","mobile games",N1977="journalism/audio","audio",N1977="photography/people","people",N1977="photography/photobooks","photobooks",N1977="photography/places","places",N1977="photography/nature","nature",N1977="music/electronic music","electronic music",N1977="music/rock","rock",N1977="music/indie rock","indie rock",N1977="music/faith","faith",N1977="publishing/children's books","children's books",N1977="publishing/art books","art books",N1977="publishing/fiction","fiction",N1977="publishing/translations","translations",N1977="music/pop","pop",N1977="music/classical music","classical music",N1977="publishing/nonfiction","nonfiction",N1977="publishing/radio &amp; podcasts","radio &amp; podcasts",N1977="music/world music","world music",N1977="music/metal","metal",N1977="music/jazz","jazz","TRUE","FALSE")</f>
        <v>hardware</v>
      </c>
      <c r="S1977" s="5">
        <f t="shared" si="122"/>
        <v>41313.755219907405</v>
      </c>
      <c r="T1977" s="5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20"/>
        <v>346.6</v>
      </c>
      <c r="P1978" s="24">
        <f t="shared" si="121"/>
        <v>29.310782241014799</v>
      </c>
      <c r="Q1978" t="str" cm="1">
        <f t="array" ref="Q1978">_xlfn.IFS(N1978="food/small batch","food",N1978="food/restaurants","food",N1978="food/food trucks","food",N1978="theater/spaces","theater",N1978="theater/musical","theater",N1978="theater/plays","theater",N1978="technology/web","technology",N1978="technology/space exploration","technology",N1978="technology/makerspaces","technology",N1978="technology/hardware","technology",N1978="technology/gadgets","technology",N1978="technology/wearables","technology",N1978="film &amp; video/television","film &amp; video",N1978="film &amp; video/animation","film &amp; video",N1978="film &amp; video/science fiction","film &amp; video",N1978="film &amp; video/documentary","film &amp; video",N1978="film &amp; video/drama","film &amp; video",N1978="film &amp; video/shorts","film &amp; video",N1978="games/video games","games",N1978="games/tabletop games","games",N1978="games/mobile games","games",N1978="journalism/audio","journalism",N1978="photography/people","photography",N1978="photography/photobooks","photography",N1978="photography/places","photography",N1978="photography/nature","photography",N1978="music/electronic music","music",N1978="music/rock","music",N1978="music/indie rock","music",N1978="music/faith","music",N1978="publishing/children's books","publishing",N1978="publishing/art books","publishing",N1978="publishing/fiction","publishing",N1978="publishing/translations","publishing",N1978="music/pop","music",N1978="music/classical music","music",N1978="publishing/nonfiction","publishing",N1978="publishing/radio &amp; podcasts","publishing",N1978="music/world music","music",N1978="music/metal","music",N1978="music/jazz","music","TRUE","FALSE")</f>
        <v>technology</v>
      </c>
      <c r="R1978" t="str" cm="1">
        <f t="array" ref="R1978">_xlfn.IFS(N1978="food/small batch","small batch",N1978="food/restaurants","retaurants",N1978="food/food trucks","food trucks",N1978="theater/spaces","spaces",N1978="theater/musical","musical",N1978="theater/plays","plays",N1978="technology/web","web",N1978="technology/space exploration","space exploration",N1978="technology/makerspaces","makerspaces",N1978="technology/hardware","hardware",N1978="technology/gadgets","gadgets",N1978="technology/wearables","wearables",N1978="film &amp; video/television","television",N1978="film &amp; video/animation","animation",N1978="film &amp; video/science fiction","science fiction",N1978="film &amp; video/documentary","documentary",N1978="film &amp; video/drama","drama",N1978="film &amp; video/shorts","shorts",N1978="games/video games","video games",N1978="games/tabletop games","tabletop games",N1978="games/mobile games","mobile games",N1978="journalism/audio","audio",N1978="photography/people","people",N1978="photography/photobooks","photobooks",N1978="photography/places","places",N1978="photography/nature","nature",N1978="music/electronic music","electronic music",N1978="music/rock","rock",N1978="music/indie rock","indie rock",N1978="music/faith","faith",N1978="publishing/children's books","children's books",N1978="publishing/art books","art books",N1978="publishing/fiction","fiction",N1978="publishing/translations","translations",N1978="music/pop","pop",N1978="music/classical music","classical music",N1978="publishing/nonfiction","nonfiction",N1978="publishing/radio &amp; podcasts","radio &amp; podcasts",N1978="music/world music","world music",N1978="music/metal","metal",N1978="music/jazz","jazz","TRUE","FALSE")</f>
        <v>hardware</v>
      </c>
      <c r="S1978" s="5">
        <f t="shared" si="122"/>
        <v>41438.899594907409</v>
      </c>
      <c r="T1978" s="5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20"/>
        <v>402.33</v>
      </c>
      <c r="P1979" s="24">
        <f t="shared" si="121"/>
        <v>245.02436053593178</v>
      </c>
      <c r="Q1979" t="str" cm="1">
        <f t="array" ref="Q1979">_xlfn.IFS(N1979="food/small batch","food",N1979="food/restaurants","food",N1979="food/food trucks","food",N1979="theater/spaces","theater",N1979="theater/musical","theater",N1979="theater/plays","theater",N1979="technology/web","technology",N1979="technology/space exploration","technology",N1979="technology/makerspaces","technology",N1979="technology/hardware","technology",N1979="technology/gadgets","technology",N1979="technology/wearables","technology",N1979="film &amp; video/television","film &amp; video",N1979="film &amp; video/animation","film &amp; video",N1979="film &amp; video/science fiction","film &amp; video",N1979="film &amp; video/documentary","film &amp; video",N1979="film &amp; video/drama","film &amp; video",N1979="film &amp; video/shorts","film &amp; video",N1979="games/video games","games",N1979="games/tabletop games","games",N1979="games/mobile games","games",N1979="journalism/audio","journalism",N1979="photography/people","photography",N1979="photography/photobooks","photography",N1979="photography/places","photography",N1979="photography/nature","photography",N1979="music/electronic music","music",N1979="music/rock","music",N1979="music/indie rock","music",N1979="music/faith","music",N1979="publishing/children's books","publishing",N1979="publishing/art books","publishing",N1979="publishing/fiction","publishing",N1979="publishing/translations","publishing",N1979="music/pop","music",N1979="music/classical music","music",N1979="publishing/nonfiction","publishing",N1979="publishing/radio &amp; podcasts","publishing",N1979="music/world music","music",N1979="music/metal","music",N1979="music/jazz","music","TRUE","FALSE")</f>
        <v>technology</v>
      </c>
      <c r="R1979" t="str" cm="1">
        <f t="array" ref="R1979">_xlfn.IFS(N1979="food/small batch","small batch",N1979="food/restaurants","retaurants",N1979="food/food trucks","food trucks",N1979="theater/spaces","spaces",N1979="theater/musical","musical",N1979="theater/plays","plays",N1979="technology/web","web",N1979="technology/space exploration","space exploration",N1979="technology/makerspaces","makerspaces",N1979="technology/hardware","hardware",N1979="technology/gadgets","gadgets",N1979="technology/wearables","wearables",N1979="film &amp; video/television","television",N1979="film &amp; video/animation","animation",N1979="film &amp; video/science fiction","science fiction",N1979="film &amp; video/documentary","documentary",N1979="film &amp; video/drama","drama",N1979="film &amp; video/shorts","shorts",N1979="games/video games","video games",N1979="games/tabletop games","tabletop games",N1979="games/mobile games","mobile games",N1979="journalism/audio","audio",N1979="photography/people","people",N1979="photography/photobooks","photobooks",N1979="photography/places","places",N1979="photography/nature","nature",N1979="music/electronic music","electronic music",N1979="music/rock","rock",N1979="music/indie rock","indie rock",N1979="music/faith","faith",N1979="publishing/children's books","children's books",N1979="publishing/art books","art books",N1979="publishing/fiction","fiction",N1979="publishing/translations","translations",N1979="music/pop","pop",N1979="music/classical music","classical music",N1979="publishing/nonfiction","nonfiction",N1979="publishing/radio &amp; podcasts","radio &amp; podcasts",N1979="music/world music","world music",N1979="music/metal","metal",N1979="music/jazz","jazz","TRUE","FALSE")</f>
        <v>hardware</v>
      </c>
      <c r="S1979" s="5">
        <f t="shared" si="122"/>
        <v>42311.216898148152</v>
      </c>
      <c r="T1979" s="5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20"/>
        <v>1026.8451399999999</v>
      </c>
      <c r="P1980" s="24">
        <f t="shared" si="121"/>
        <v>1323.2540463917526</v>
      </c>
      <c r="Q1980" t="str" cm="1">
        <f t="array" ref="Q1980">_xlfn.IFS(N1980="food/small batch","food",N1980="food/restaurants","food",N1980="food/food trucks","food",N1980="theater/spaces","theater",N1980="theater/musical","theater",N1980="theater/plays","theater",N1980="technology/web","technology",N1980="technology/space exploration","technology",N1980="technology/makerspaces","technology",N1980="technology/hardware","technology",N1980="technology/gadgets","technology",N1980="technology/wearables","technology",N1980="film &amp; video/television","film &amp; video",N1980="film &amp; video/animation","film &amp; video",N1980="film &amp; video/science fiction","film &amp; video",N1980="film &amp; video/documentary","film &amp; video",N1980="film &amp; video/drama","film &amp; video",N1980="film &amp; video/shorts","film &amp; video",N1980="games/video games","games",N1980="games/tabletop games","games",N1980="games/mobile games","games",N1980="journalism/audio","journalism",N1980="photography/people","photography",N1980="photography/photobooks","photography",N1980="photography/places","photography",N1980="photography/nature","photography",N1980="music/electronic music","music",N1980="music/rock","music",N1980="music/indie rock","music",N1980="music/faith","music",N1980="publishing/children's books","publishing",N1980="publishing/art books","publishing",N1980="publishing/fiction","publishing",N1980="publishing/translations","publishing",N1980="music/pop","music",N1980="music/classical music","music",N1980="publishing/nonfiction","publishing",N1980="publishing/radio &amp; podcasts","publishing",N1980="music/world music","music",N1980="music/metal","music",N1980="music/jazz","music","TRUE","FALSE")</f>
        <v>technology</v>
      </c>
      <c r="R1980" t="str" cm="1">
        <f t="array" ref="R1980">_xlfn.IFS(N1980="food/small batch","small batch",N1980="food/restaurants","retaurants",N1980="food/food trucks","food trucks",N1980="theater/spaces","spaces",N1980="theater/musical","musical",N1980="theater/plays","plays",N1980="technology/web","web",N1980="technology/space exploration","space exploration",N1980="technology/makerspaces","makerspaces",N1980="technology/hardware","hardware",N1980="technology/gadgets","gadgets",N1980="technology/wearables","wearables",N1980="film &amp; video/television","television",N1980="film &amp; video/animation","animation",N1980="film &amp; video/science fiction","science fiction",N1980="film &amp; video/documentary","documentary",N1980="film &amp; video/drama","drama",N1980="film &amp; video/shorts","shorts",N1980="games/video games","video games",N1980="games/tabletop games","tabletop games",N1980="games/mobile games","mobile games",N1980="journalism/audio","audio",N1980="photography/people","people",N1980="photography/photobooks","photobooks",N1980="photography/places","places",N1980="photography/nature","nature",N1980="music/electronic music","electronic music",N1980="music/rock","rock",N1980="music/indie rock","indie rock",N1980="music/faith","faith",N1980="publishing/children's books","children's books",N1980="publishing/art books","art books",N1980="publishing/fiction","fiction",N1980="publishing/translations","translations",N1980="music/pop","pop",N1980="music/classical music","classical music",N1980="publishing/nonfiction","nonfiction",N1980="publishing/radio &amp; podcasts","radio &amp; podcasts",N1980="music/world music","world music",N1980="music/metal","metal",N1980="music/jazz","jazz","TRUE","FALSE")</f>
        <v>hardware</v>
      </c>
      <c r="S1980" s="5">
        <f t="shared" si="122"/>
        <v>41039.225601851853</v>
      </c>
      <c r="T1980" s="5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20"/>
        <v>114.901155</v>
      </c>
      <c r="P1981" s="24">
        <f t="shared" si="121"/>
        <v>282.65966789667897</v>
      </c>
      <c r="Q1981" t="str" cm="1">
        <f t="array" ref="Q1981">_xlfn.IFS(N1981="food/small batch","food",N1981="food/restaurants","food",N1981="food/food trucks","food",N1981="theater/spaces","theater",N1981="theater/musical","theater",N1981="theater/plays","theater",N1981="technology/web","technology",N1981="technology/space exploration","technology",N1981="technology/makerspaces","technology",N1981="technology/hardware","technology",N1981="technology/gadgets","technology",N1981="technology/wearables","technology",N1981="film &amp; video/television","film &amp; video",N1981="film &amp; video/animation","film &amp; video",N1981="film &amp; video/science fiction","film &amp; video",N1981="film &amp; video/documentary","film &amp; video",N1981="film &amp; video/drama","film &amp; video",N1981="film &amp; video/shorts","film &amp; video",N1981="games/video games","games",N1981="games/tabletop games","games",N1981="games/mobile games","games",N1981="journalism/audio","journalism",N1981="photography/people","photography",N1981="photography/photobooks","photography",N1981="photography/places","photography",N1981="photography/nature","photography",N1981="music/electronic music","music",N1981="music/rock","music",N1981="music/indie rock","music",N1981="music/faith","music",N1981="publishing/children's books","publishing",N1981="publishing/art books","publishing",N1981="publishing/fiction","publishing",N1981="publishing/translations","publishing",N1981="music/pop","music",N1981="music/classical music","music",N1981="publishing/nonfiction","publishing",N1981="publishing/radio &amp; podcasts","publishing",N1981="music/world music","music",N1981="music/metal","music",N1981="music/jazz","music","TRUE","FALSE")</f>
        <v>technology</v>
      </c>
      <c r="R1981" t="str" cm="1">
        <f t="array" ref="R1981">_xlfn.IFS(N1981="food/small batch","small batch",N1981="food/restaurants","retaurants",N1981="food/food trucks","food trucks",N1981="theater/spaces","spaces",N1981="theater/musical","musical",N1981="theater/plays","plays",N1981="technology/web","web",N1981="technology/space exploration","space exploration",N1981="technology/makerspaces","makerspaces",N1981="technology/hardware","hardware",N1981="technology/gadgets","gadgets",N1981="technology/wearables","wearables",N1981="film &amp; video/television","television",N1981="film &amp; video/animation","animation",N1981="film &amp; video/science fiction","science fiction",N1981="film &amp; video/documentary","documentary",N1981="film &amp; video/drama","drama",N1981="film &amp; video/shorts","shorts",N1981="games/video games","video games",N1981="games/tabletop games","tabletop games",N1981="games/mobile games","mobile games",N1981="journalism/audio","audio",N1981="photography/people","people",N1981="photography/photobooks","photobooks",N1981="photography/places","places",N1981="photography/nature","nature",N1981="music/electronic music","electronic music",N1981="music/rock","rock",N1981="music/indie rock","indie rock",N1981="music/faith","faith",N1981="publishing/children's books","children's books",N1981="publishing/art books","art books",N1981="publishing/fiction","fiction",N1981="publishing/translations","translations",N1981="music/pop","pop",N1981="music/classical music","classical music",N1981="publishing/nonfiction","nonfiction",N1981="publishing/radio &amp; podcasts","radio &amp; podcasts",N1981="music/world music","world music",N1981="music/metal","metal",N1981="music/jazz","jazz","TRUE","FALSE")</f>
        <v>hardware</v>
      </c>
      <c r="S1981" s="5">
        <f t="shared" si="122"/>
        <v>42290.460023148145</v>
      </c>
      <c r="T1981" s="5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20"/>
        <v>354.82402000000002</v>
      </c>
      <c r="P1982" s="24">
        <f t="shared" si="121"/>
        <v>91.214401028277635</v>
      </c>
      <c r="Q1982" t="str" cm="1">
        <f t="array" ref="Q1982">_xlfn.IFS(N1982="food/small batch","food",N1982="food/restaurants","food",N1982="food/food trucks","food",N1982="theater/spaces","theater",N1982="theater/musical","theater",N1982="theater/plays","theater",N1982="technology/web","technology",N1982="technology/space exploration","technology",N1982="technology/makerspaces","technology",N1982="technology/hardware","technology",N1982="technology/gadgets","technology",N1982="technology/wearables","technology",N1982="film &amp; video/television","film &amp; video",N1982="film &amp; video/animation","film &amp; video",N1982="film &amp; video/science fiction","film &amp; video",N1982="film &amp; video/documentary","film &amp; video",N1982="film &amp; video/drama","film &amp; video",N1982="film &amp; video/shorts","film &amp; video",N1982="games/video games","games",N1982="games/tabletop games","games",N1982="games/mobile games","games",N1982="journalism/audio","journalism",N1982="photography/people","photography",N1982="photography/photobooks","photography",N1982="photography/places","photography",N1982="photography/nature","photography",N1982="music/electronic music","music",N1982="music/rock","music",N1982="music/indie rock","music",N1982="music/faith","music",N1982="publishing/children's books","publishing",N1982="publishing/art books","publishing",N1982="publishing/fiction","publishing",N1982="publishing/translations","publishing",N1982="music/pop","music",N1982="music/classical music","music",N1982="publishing/nonfiction","publishing",N1982="publishing/radio &amp; podcasts","publishing",N1982="music/world music","music",N1982="music/metal","music",N1982="music/jazz","music","TRUE","FALSE")</f>
        <v>technology</v>
      </c>
      <c r="R1982" t="str" cm="1">
        <f t="array" ref="R1982">_xlfn.IFS(N1982="food/small batch","small batch",N1982="food/restaurants","retaurants",N1982="food/food trucks","food trucks",N1982="theater/spaces","spaces",N1982="theater/musical","musical",N1982="theater/plays","plays",N1982="technology/web","web",N1982="technology/space exploration","space exploration",N1982="technology/makerspaces","makerspaces",N1982="technology/hardware","hardware",N1982="technology/gadgets","gadgets",N1982="technology/wearables","wearables",N1982="film &amp; video/television","television",N1982="film &amp; video/animation","animation",N1982="film &amp; video/science fiction","science fiction",N1982="film &amp; video/documentary","documentary",N1982="film &amp; video/drama","drama",N1982="film &amp; video/shorts","shorts",N1982="games/video games","video games",N1982="games/tabletop games","tabletop games",N1982="games/mobile games","mobile games",N1982="journalism/audio","audio",N1982="photography/people","people",N1982="photography/photobooks","photobooks",N1982="photography/places","places",N1982="photography/nature","nature",N1982="music/electronic music","electronic music",N1982="music/rock","rock",N1982="music/indie rock","indie rock",N1982="music/faith","faith",N1982="publishing/children's books","children's books",N1982="publishing/art books","art books",N1982="publishing/fiction","fiction",N1982="publishing/translations","translations",N1982="music/pop","pop",N1982="music/classical music","classical music",N1982="publishing/nonfiction","nonfiction",N1982="publishing/radio &amp; podcasts","radio &amp; podcasts",N1982="music/world music","world music",N1982="music/metal","metal",N1982="music/jazz","jazz","TRUE","FALSE")</f>
        <v>hardware</v>
      </c>
      <c r="S1982" s="5">
        <f t="shared" si="122"/>
        <v>42423.542384259257</v>
      </c>
      <c r="T1982" s="5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20"/>
        <v>5.08</v>
      </c>
      <c r="P1983" s="24">
        <f t="shared" si="121"/>
        <v>31.75</v>
      </c>
      <c r="Q1983" t="str" cm="1">
        <f t="array" ref="Q1983">_xlfn.IFS(N1983="food/small batch","food",N1983="food/restaurants","food",N1983="food/food trucks","food",N1983="theater/spaces","theater",N1983="theater/musical","theater",N1983="theater/plays","theater",N1983="technology/web","technology",N1983="technology/space exploration","technology",N1983="technology/makerspaces","technology",N1983="technology/hardware","technology",N1983="technology/gadgets","technology",N1983="technology/wearables","technology",N1983="film &amp; video/television","film &amp; video",N1983="film &amp; video/animation","film &amp; video",N1983="film &amp; video/science fiction","film &amp; video",N1983="film &amp; video/documentary","film &amp; video",N1983="film &amp; video/drama","film &amp; video",N1983="film &amp; video/shorts","film &amp; video",N1983="games/video games","games",N1983="games/tabletop games","games",N1983="games/mobile games","games",N1983="journalism/audio","journalism",N1983="photography/people","photography",N1983="photography/photobooks","photography",N1983="photography/places","photography",N1983="photography/nature","photography",N1983="music/electronic music","music",N1983="music/rock","music",N1983="music/indie rock","music",N1983="music/faith","music",N1983="publishing/children's books","publishing",N1983="publishing/art books","publishing",N1983="publishing/fiction","publishing",N1983="publishing/translations","publishing",N1983="music/pop","music",N1983="music/classical music","music",N1983="publishing/nonfiction","publishing",N1983="publishing/radio &amp; podcasts","publishing",N1983="music/world music","music",N1983="music/metal","music",N1983="music/jazz","music","TRUE","FALSE")</f>
        <v>photography</v>
      </c>
      <c r="R1983" t="str" cm="1">
        <f t="array" ref="R1983">_xlfn.IFS(N1983="food/small batch","small batch",N1983="food/restaurants","retaurants",N1983="food/food trucks","food trucks",N1983="theater/spaces","spaces",N1983="theater/musical","musical",N1983="theater/plays","plays",N1983="technology/web","web",N1983="technology/space exploration","space exploration",N1983="technology/makerspaces","makerspaces",N1983="technology/hardware","hardware",N1983="technology/gadgets","gadgets",N1983="technology/wearables","wearables",N1983="film &amp; video/television","television",N1983="film &amp; video/animation","animation",N1983="film &amp; video/science fiction","science fiction",N1983="film &amp; video/documentary","documentary",N1983="film &amp; video/drama","drama",N1983="film &amp; video/shorts","shorts",N1983="games/video games","video games",N1983="games/tabletop games","tabletop games",N1983="games/mobile games","mobile games",N1983="journalism/audio","audio",N1983="photography/people","people",N1983="photography/photobooks","photobooks",N1983="photography/places","places",N1983="photography/nature","nature",N1983="music/electronic music","electronic music",N1983="music/rock","rock",N1983="music/indie rock","indie rock",N1983="music/faith","faith",N1983="publishing/children's books","children's books",N1983="publishing/art books","art books",N1983="publishing/fiction","fiction",N1983="publishing/translations","translations",N1983="music/pop","pop",N1983="music/classical music","classical music",N1983="publishing/nonfiction","nonfiction",N1983="publishing/radio &amp; podcasts","radio &amp; podcasts",N1983="music/world music","world music",N1983="music/metal","metal",N1983="music/jazz","jazz","TRUE","FALSE")</f>
        <v>people</v>
      </c>
      <c r="S1983" s="5">
        <f t="shared" si="122"/>
        <v>41799.725289351853</v>
      </c>
      <c r="T1983" s="5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20"/>
        <v>0</v>
      </c>
      <c r="P1984" s="24" t="e">
        <f t="shared" si="121"/>
        <v>#DIV/0!</v>
      </c>
      <c r="Q1984" t="str" cm="1">
        <f t="array" ref="Q1984">_xlfn.IFS(N1984="food/small batch","food",N1984="food/restaurants","food",N1984="food/food trucks","food",N1984="theater/spaces","theater",N1984="theater/musical","theater",N1984="theater/plays","theater",N1984="technology/web","technology",N1984="technology/space exploration","technology",N1984="technology/makerspaces","technology",N1984="technology/hardware","technology",N1984="technology/gadgets","technology",N1984="technology/wearables","technology",N1984="film &amp; video/television","film &amp; video",N1984="film &amp; video/animation","film &amp; video",N1984="film &amp; video/science fiction","film &amp; video",N1984="film &amp; video/documentary","film &amp; video",N1984="film &amp; video/drama","film &amp; video",N1984="film &amp; video/shorts","film &amp; video",N1984="games/video games","games",N1984="games/tabletop games","games",N1984="games/mobile games","games",N1984="journalism/audio","journalism",N1984="photography/people","photography",N1984="photography/photobooks","photography",N1984="photography/places","photography",N1984="photography/nature","photography",N1984="music/electronic music","music",N1984="music/rock","music",N1984="music/indie rock","music",N1984="music/faith","music",N1984="publishing/children's books","publishing",N1984="publishing/art books","publishing",N1984="publishing/fiction","publishing",N1984="publishing/translations","publishing",N1984="music/pop","music",N1984="music/classical music","music",N1984="publishing/nonfiction","publishing",N1984="publishing/radio &amp; podcasts","publishing",N1984="music/world music","music",N1984="music/metal","music",N1984="music/jazz","music","TRUE","FALSE")</f>
        <v>photography</v>
      </c>
      <c r="R1984" t="str" cm="1">
        <f t="array" ref="R1984">_xlfn.IFS(N1984="food/small batch","small batch",N1984="food/restaurants","retaurants",N1984="food/food trucks","food trucks",N1984="theater/spaces","spaces",N1984="theater/musical","musical",N1984="theater/plays","plays",N1984="technology/web","web",N1984="technology/space exploration","space exploration",N1984="technology/makerspaces","makerspaces",N1984="technology/hardware","hardware",N1984="technology/gadgets","gadgets",N1984="technology/wearables","wearables",N1984="film &amp; video/television","television",N1984="film &amp; video/animation","animation",N1984="film &amp; video/science fiction","science fiction",N1984="film &amp; video/documentary","documentary",N1984="film &amp; video/drama","drama",N1984="film &amp; video/shorts","shorts",N1984="games/video games","video games",N1984="games/tabletop games","tabletop games",N1984="games/mobile games","mobile games",N1984="journalism/audio","audio",N1984="photography/people","people",N1984="photography/photobooks","photobooks",N1984="photography/places","places",N1984="photography/nature","nature",N1984="music/electronic music","electronic music",N1984="music/rock","rock",N1984="music/indie rock","indie rock",N1984="music/faith","faith",N1984="publishing/children's books","children's books",N1984="publishing/art books","art books",N1984="publishing/fiction","fiction",N1984="publishing/translations","translations",N1984="music/pop","pop",N1984="music/classical music","classical music",N1984="publishing/nonfiction","nonfiction",N1984="publishing/radio &amp; podcasts","radio &amp; podcasts",N1984="music/world music","world music",N1984="music/metal","metal",N1984="music/jazz","jazz","TRUE","FALSE")</f>
        <v>people</v>
      </c>
      <c r="S1984" s="5">
        <f t="shared" si="122"/>
        <v>42678.586655092593</v>
      </c>
      <c r="T1984" s="5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20"/>
        <v>4.3</v>
      </c>
      <c r="P1985" s="24">
        <f t="shared" si="121"/>
        <v>88.6875</v>
      </c>
      <c r="Q1985" t="str" cm="1">
        <f t="array" ref="Q1985">_xlfn.IFS(N1985="food/small batch","food",N1985="food/restaurants","food",N1985="food/food trucks","food",N1985="theater/spaces","theater",N1985="theater/musical","theater",N1985="theater/plays","theater",N1985="technology/web","technology",N1985="technology/space exploration","technology",N1985="technology/makerspaces","technology",N1985="technology/hardware","technology",N1985="technology/gadgets","technology",N1985="technology/wearables","technology",N1985="film &amp; video/television","film &amp; video",N1985="film &amp; video/animation","film &amp; video",N1985="film &amp; video/science fiction","film &amp; video",N1985="film &amp; video/documentary","film &amp; video",N1985="film &amp; video/drama","film &amp; video",N1985="film &amp; video/shorts","film &amp; video",N1985="games/video games","games",N1985="games/tabletop games","games",N1985="games/mobile games","games",N1985="journalism/audio","journalism",N1985="photography/people","photography",N1985="photography/photobooks","photography",N1985="photography/places","photography",N1985="photography/nature","photography",N1985="music/electronic music","music",N1985="music/rock","music",N1985="music/indie rock","music",N1985="music/faith","music",N1985="publishing/children's books","publishing",N1985="publishing/art books","publishing",N1985="publishing/fiction","publishing",N1985="publishing/translations","publishing",N1985="music/pop","music",N1985="music/classical music","music",N1985="publishing/nonfiction","publishing",N1985="publishing/radio &amp; podcasts","publishing",N1985="music/world music","music",N1985="music/metal","music",N1985="music/jazz","music","TRUE","FALSE")</f>
        <v>photography</v>
      </c>
      <c r="R1985" t="str" cm="1">
        <f t="array" ref="R1985">_xlfn.IFS(N1985="food/small batch","small batch",N1985="food/restaurants","retaurants",N1985="food/food trucks","food trucks",N1985="theater/spaces","spaces",N1985="theater/musical","musical",N1985="theater/plays","plays",N1985="technology/web","web",N1985="technology/space exploration","space exploration",N1985="technology/makerspaces","makerspaces",N1985="technology/hardware","hardware",N1985="technology/gadgets","gadgets",N1985="technology/wearables","wearables",N1985="film &amp; video/television","television",N1985="film &amp; video/animation","animation",N1985="film &amp; video/science fiction","science fiction",N1985="film &amp; video/documentary","documentary",N1985="film &amp; video/drama","drama",N1985="film &amp; video/shorts","shorts",N1985="games/video games","video games",N1985="games/tabletop games","tabletop games",N1985="games/mobile games","mobile games",N1985="journalism/audio","audio",N1985="photography/people","people",N1985="photography/photobooks","photobooks",N1985="photography/places","places",N1985="photography/nature","nature",N1985="music/electronic music","electronic music",N1985="music/rock","rock",N1985="music/indie rock","indie rock",N1985="music/faith","faith",N1985="publishing/children's books","children's books",N1985="publishing/art books","art books",N1985="publishing/fiction","fiction",N1985="publishing/translations","translations",N1985="music/pop","pop",N1985="music/classical music","classical music",N1985="publishing/nonfiction","nonfiction",N1985="publishing/radio &amp; podcasts","radio &amp; podcasts",N1985="music/world music","world music",N1985="music/metal","metal",N1985="music/jazz","jazz","TRUE","FALSE")</f>
        <v>people</v>
      </c>
      <c r="S1985" s="5">
        <f t="shared" si="122"/>
        <v>42593.011782407411</v>
      </c>
      <c r="T1985" s="5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20"/>
        <v>21.146666666666665</v>
      </c>
      <c r="P1986" s="24">
        <f t="shared" si="121"/>
        <v>453.14285714285717</v>
      </c>
      <c r="Q1986" t="str" cm="1">
        <f t="array" ref="Q1986">_xlfn.IFS(N1986="food/small batch","food",N1986="food/restaurants","food",N1986="food/food trucks","food",N1986="theater/spaces","theater",N1986="theater/musical","theater",N1986="theater/plays","theater",N1986="technology/web","technology",N1986="technology/space exploration","technology",N1986="technology/makerspaces","technology",N1986="technology/hardware","technology",N1986="technology/gadgets","technology",N1986="technology/wearables","technology",N1986="film &amp; video/television","film &amp; video",N1986="film &amp; video/animation","film &amp; video",N1986="film &amp; video/science fiction","film &amp; video",N1986="film &amp; video/documentary","film &amp; video",N1986="film &amp; video/drama","film &amp; video",N1986="film &amp; video/shorts","film &amp; video",N1986="games/video games","games",N1986="games/tabletop games","games",N1986="games/mobile games","games",N1986="journalism/audio","journalism",N1986="photography/people","photography",N1986="photography/photobooks","photography",N1986="photography/places","photography",N1986="photography/nature","photography",N1986="music/electronic music","music",N1986="music/rock","music",N1986="music/indie rock","music",N1986="music/faith","music",N1986="publishing/children's books","publishing",N1986="publishing/art books","publishing",N1986="publishing/fiction","publishing",N1986="publishing/translations","publishing",N1986="music/pop","music",N1986="music/classical music","music",N1986="publishing/nonfiction","publishing",N1986="publishing/radio &amp; podcasts","publishing",N1986="music/world music","music",N1986="music/metal","music",N1986="music/jazz","music","TRUE","FALSE")</f>
        <v>photography</v>
      </c>
      <c r="R1986" t="str" cm="1">
        <f t="array" ref="R1986">_xlfn.IFS(N1986="food/small batch","small batch",N1986="food/restaurants","retaurants",N1986="food/food trucks","food trucks",N1986="theater/spaces","spaces",N1986="theater/musical","musical",N1986="theater/plays","plays",N1986="technology/web","web",N1986="technology/space exploration","space exploration",N1986="technology/makerspaces","makerspaces",N1986="technology/hardware","hardware",N1986="technology/gadgets","gadgets",N1986="technology/wearables","wearables",N1986="film &amp; video/television","television",N1986="film &amp; video/animation","animation",N1986="film &amp; video/science fiction","science fiction",N1986="film &amp; video/documentary","documentary",N1986="film &amp; video/drama","drama",N1986="film &amp; video/shorts","shorts",N1986="games/video games","video games",N1986="games/tabletop games","tabletop games",N1986="games/mobile games","mobile games",N1986="journalism/audio","audio",N1986="photography/people","people",N1986="photography/photobooks","photobooks",N1986="photography/places","places",N1986="photography/nature","nature",N1986="music/electronic music","electronic music",N1986="music/rock","rock",N1986="music/indie rock","indie rock",N1986="music/faith","faith",N1986="publishing/children's books","children's books",N1986="publishing/art books","art books",N1986="publishing/fiction","fiction",N1986="publishing/translations","translations",N1986="music/pop","pop",N1986="music/classical music","classical music",N1986="publishing/nonfiction","nonfiction",N1986="publishing/radio &amp; podcasts","radio &amp; podcasts",N1986="music/world music","world music",N1986="music/metal","metal",N1986="music/jazz","jazz","TRUE","FALSE")</f>
        <v>people</v>
      </c>
      <c r="S1986" s="5">
        <f t="shared" si="122"/>
        <v>41913.790289351848</v>
      </c>
      <c r="T1986" s="5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ref="O1987:O2050" si="124">(E1987/D1987)*100</f>
        <v>3.1875</v>
      </c>
      <c r="P1987" s="24">
        <f t="shared" ref="P1987:P2050" si="125">E1987/L1987</f>
        <v>12.75</v>
      </c>
      <c r="Q1987" t="str" cm="1">
        <f t="array" ref="Q1987">_xlfn.IFS(N1987="food/small batch","food",N1987="food/restaurants","food",N1987="food/food trucks","food",N1987="theater/spaces","theater",N1987="theater/musical","theater",N1987="theater/plays","theater",N1987="technology/web","technology",N1987="technology/space exploration","technology",N1987="technology/makerspaces","technology",N1987="technology/hardware","technology",N1987="technology/gadgets","technology",N1987="technology/wearables","technology",N1987="film &amp; video/television","film &amp; video",N1987="film &amp; video/animation","film &amp; video",N1987="film &amp; video/science fiction","film &amp; video",N1987="film &amp; video/documentary","film &amp; video",N1987="film &amp; video/drama","film &amp; video",N1987="film &amp; video/shorts","film &amp; video",N1987="games/video games","games",N1987="games/tabletop games","games",N1987="games/mobile games","games",N1987="journalism/audio","journalism",N1987="photography/people","photography",N1987="photography/photobooks","photography",N1987="photography/places","photography",N1987="photography/nature","photography",N1987="music/electronic music","music",N1987="music/rock","music",N1987="music/indie rock","music",N1987="music/faith","music",N1987="publishing/children's books","publishing",N1987="publishing/art books","publishing",N1987="publishing/fiction","publishing",N1987="publishing/translations","publishing",N1987="music/pop","music",N1987="music/classical music","music",N1987="publishing/nonfiction","publishing",N1987="publishing/radio &amp; podcasts","publishing",N1987="music/world music","music",N1987="music/metal","music",N1987="music/jazz","music","TRUE","FALSE")</f>
        <v>photography</v>
      </c>
      <c r="R1987" t="str" cm="1">
        <f t="array" ref="R1987">_xlfn.IFS(N1987="food/small batch","small batch",N1987="food/restaurants","retaurants",N1987="food/food trucks","food trucks",N1987="theater/spaces","spaces",N1987="theater/musical","musical",N1987="theater/plays","plays",N1987="technology/web","web",N1987="technology/space exploration","space exploration",N1987="technology/makerspaces","makerspaces",N1987="technology/hardware","hardware",N1987="technology/gadgets","gadgets",N1987="technology/wearables","wearables",N1987="film &amp; video/television","television",N1987="film &amp; video/animation","animation",N1987="film &amp; video/science fiction","science fiction",N1987="film &amp; video/documentary","documentary",N1987="film &amp; video/drama","drama",N1987="film &amp; video/shorts","shorts",N1987="games/video games","video games",N1987="games/tabletop games","tabletop games",N1987="games/mobile games","mobile games",N1987="journalism/audio","audio",N1987="photography/people","people",N1987="photography/photobooks","photobooks",N1987="photography/places","places",N1987="photography/nature","nature",N1987="music/electronic music","electronic music",N1987="music/rock","rock",N1987="music/indie rock","indie rock",N1987="music/faith","faith",N1987="publishing/children's books","children's books",N1987="publishing/art books","art books",N1987="publishing/fiction","fiction",N1987="publishing/translations","translations",N1987="music/pop","pop",N1987="music/classical music","classical music",N1987="publishing/nonfiction","nonfiction",N1987="publishing/radio &amp; podcasts","radio &amp; podcasts",N1987="music/world music","world music",N1987="music/metal","metal",N1987="music/jazz","jazz","TRUE","FALSE")</f>
        <v>people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24"/>
        <v>0.05</v>
      </c>
      <c r="P1988" s="24">
        <f t="shared" si="125"/>
        <v>1</v>
      </c>
      <c r="Q1988" t="str" cm="1">
        <f t="array" ref="Q1988">_xlfn.IFS(N1988="food/small batch","food",N1988="food/restaurants","food",N1988="food/food trucks","food",N1988="theater/spaces","theater",N1988="theater/musical","theater",N1988="theater/plays","theater",N1988="technology/web","technology",N1988="technology/space exploration","technology",N1988="technology/makerspaces","technology",N1988="technology/hardware","technology",N1988="technology/gadgets","technology",N1988="technology/wearables","technology",N1988="film &amp; video/television","film &amp; video",N1988="film &amp; video/animation","film &amp; video",N1988="film &amp; video/science fiction","film &amp; video",N1988="film &amp; video/documentary","film &amp; video",N1988="film &amp; video/drama","film &amp; video",N1988="film &amp; video/shorts","film &amp; video",N1988="games/video games","games",N1988="games/tabletop games","games",N1988="games/mobile games","games",N1988="journalism/audio","journalism",N1988="photography/people","photography",N1988="photography/photobooks","photography",N1988="photography/places","photography",N1988="photography/nature","photography",N1988="music/electronic music","music",N1988="music/rock","music",N1988="music/indie rock","music",N1988="music/faith","music",N1988="publishing/children's books","publishing",N1988="publishing/art books","publishing",N1988="publishing/fiction","publishing",N1988="publishing/translations","publishing",N1988="music/pop","music",N1988="music/classical music","music",N1988="publishing/nonfiction","publishing",N1988="publishing/radio &amp; podcasts","publishing",N1988="music/world music","music",N1988="music/metal","music",N1988="music/jazz","music","TRUE","FALSE")</f>
        <v>photography</v>
      </c>
      <c r="R1988" t="str" cm="1">
        <f t="array" ref="R1988">_xlfn.IFS(N1988="food/small batch","small batch",N1988="food/restaurants","retaurants",N1988="food/food trucks","food trucks",N1988="theater/spaces","spaces",N1988="theater/musical","musical",N1988="theater/plays","plays",N1988="technology/web","web",N1988="technology/space exploration","space exploration",N1988="technology/makerspaces","makerspaces",N1988="technology/hardware","hardware",N1988="technology/gadgets","gadgets",N1988="technology/wearables","wearables",N1988="film &amp; video/television","television",N1988="film &amp; video/animation","animation",N1988="film &amp; video/science fiction","science fiction",N1988="film &amp; video/documentary","documentary",N1988="film &amp; video/drama","drama",N1988="film &amp; video/shorts","shorts",N1988="games/video games","video games",N1988="games/tabletop games","tabletop games",N1988="games/mobile games","mobile games",N1988="journalism/audio","audio",N1988="photography/people","people",N1988="photography/photobooks","photobooks",N1988="photography/places","places",N1988="photography/nature","nature",N1988="music/electronic music","electronic music",N1988="music/rock","rock",N1988="music/indie rock","indie rock",N1988="music/faith","faith",N1988="publishing/children's books","children's books",N1988="publishing/art books","art books",N1988="publishing/fiction","fiction",N1988="publishing/translations","translations",N1988="music/pop","pop",N1988="music/classical music","classical music",N1988="publishing/nonfiction","nonfiction",N1988="publishing/radio &amp; podcasts","radio &amp; podcasts",N1988="music/world music","world music",N1988="music/metal","metal",N1988="music/jazz","jazz","TRUE","FALSE")</f>
        <v>people</v>
      </c>
      <c r="S1988" s="5">
        <f t="shared" si="126"/>
        <v>42413.433831018512</v>
      </c>
      <c r="T1988" s="5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si="124"/>
        <v>42.472727272727276</v>
      </c>
      <c r="P1989" s="24">
        <f t="shared" si="125"/>
        <v>83.428571428571431</v>
      </c>
      <c r="Q1989" t="str" cm="1">
        <f t="array" ref="Q1989">_xlfn.IFS(N1989="food/small batch","food",N1989="food/restaurants","food",N1989="food/food trucks","food",N1989="theater/spaces","theater",N1989="theater/musical","theater",N1989="theater/plays","theater",N1989="technology/web","technology",N1989="technology/space exploration","technology",N1989="technology/makerspaces","technology",N1989="technology/hardware","technology",N1989="technology/gadgets","technology",N1989="technology/wearables","technology",N1989="film &amp; video/television","film &amp; video",N1989="film &amp; video/animation","film &amp; video",N1989="film &amp; video/science fiction","film &amp; video",N1989="film &amp; video/documentary","film &amp; video",N1989="film &amp; video/drama","film &amp; video",N1989="film &amp; video/shorts","film &amp; video",N1989="games/video games","games",N1989="games/tabletop games","games",N1989="games/mobile games","games",N1989="journalism/audio","journalism",N1989="photography/people","photography",N1989="photography/photobooks","photography",N1989="photography/places","photography",N1989="photography/nature","photography",N1989="music/electronic music","music",N1989="music/rock","music",N1989="music/indie rock","music",N1989="music/faith","music",N1989="publishing/children's books","publishing",N1989="publishing/art books","publishing",N1989="publishing/fiction","publishing",N1989="publishing/translations","publishing",N1989="music/pop","music",N1989="music/classical music","music",N1989="publishing/nonfiction","publishing",N1989="publishing/radio &amp; podcasts","publishing",N1989="music/world music","music",N1989="music/metal","music",N1989="music/jazz","music","TRUE","FALSE")</f>
        <v>photography</v>
      </c>
      <c r="R1989" t="str" cm="1">
        <f t="array" ref="R1989">_xlfn.IFS(N1989="food/small batch","small batch",N1989="food/restaurants","retaurants",N1989="food/food trucks","food trucks",N1989="theater/spaces","spaces",N1989="theater/musical","musical",N1989="theater/plays","plays",N1989="technology/web","web",N1989="technology/space exploration","space exploration",N1989="technology/makerspaces","makerspaces",N1989="technology/hardware","hardware",N1989="technology/gadgets","gadgets",N1989="technology/wearables","wearables",N1989="film &amp; video/television","television",N1989="film &amp; video/animation","animation",N1989="film &amp; video/science fiction","science fiction",N1989="film &amp; video/documentary","documentary",N1989="film &amp; video/drama","drama",N1989="film &amp; video/shorts","shorts",N1989="games/video games","video games",N1989="games/tabletop games","tabletop games",N1989="games/mobile games","mobile games",N1989="journalism/audio","audio",N1989="photography/people","people",N1989="photography/photobooks","photobooks",N1989="photography/places","places",N1989="photography/nature","nature",N1989="music/electronic music","electronic music",N1989="music/rock","rock",N1989="music/indie rock","indie rock",N1989="music/faith","faith",N1989="publishing/children's books","children's books",N1989="publishing/art books","art books",N1989="publishing/fiction","fiction",N1989="publishing/translations","translations",N1989="music/pop","pop",N1989="music/classical music","classical music",N1989="publishing/nonfiction","nonfiction",N1989="publishing/radio &amp; podcasts","radio &amp; podcasts",N1989="music/world music","world music",N1989="music/metal","metal",N1989="music/jazz","jazz","TRUE","FALSE")</f>
        <v>people</v>
      </c>
      <c r="S1989" s="5">
        <f t="shared" si="126"/>
        <v>42034.639768518522</v>
      </c>
      <c r="T1989" s="5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24"/>
        <v>0.41666666666666669</v>
      </c>
      <c r="P1990" s="24">
        <f t="shared" si="125"/>
        <v>25</v>
      </c>
      <c r="Q1990" t="str" cm="1">
        <f t="array" ref="Q1990">_xlfn.IFS(N1990="food/small batch","food",N1990="food/restaurants","food",N1990="food/food trucks","food",N1990="theater/spaces","theater",N1990="theater/musical","theater",N1990="theater/plays","theater",N1990="technology/web","technology",N1990="technology/space exploration","technology",N1990="technology/makerspaces","technology",N1990="technology/hardware","technology",N1990="technology/gadgets","technology",N1990="technology/wearables","technology",N1990="film &amp; video/television","film &amp; video",N1990="film &amp; video/animation","film &amp; video",N1990="film &amp; video/science fiction","film &amp; video",N1990="film &amp; video/documentary","film &amp; video",N1990="film &amp; video/drama","film &amp; video",N1990="film &amp; video/shorts","film &amp; video",N1990="games/video games","games",N1990="games/tabletop games","games",N1990="games/mobile games","games",N1990="journalism/audio","journalism",N1990="photography/people","photography",N1990="photography/photobooks","photography",N1990="photography/places","photography",N1990="photography/nature","photography",N1990="music/electronic music","music",N1990="music/rock","music",N1990="music/indie rock","music",N1990="music/faith","music",N1990="publishing/children's books","publishing",N1990="publishing/art books","publishing",N1990="publishing/fiction","publishing",N1990="publishing/translations","publishing",N1990="music/pop","music",N1990="music/classical music","music",N1990="publishing/nonfiction","publishing",N1990="publishing/radio &amp; podcasts","publishing",N1990="music/world music","music",N1990="music/metal","music",N1990="music/jazz","music","TRUE","FALSE")</f>
        <v>photography</v>
      </c>
      <c r="R1990" t="str" cm="1">
        <f t="array" ref="R1990">_xlfn.IFS(N1990="food/small batch","small batch",N1990="food/restaurants","retaurants",N1990="food/food trucks","food trucks",N1990="theater/spaces","spaces",N1990="theater/musical","musical",N1990="theater/plays","plays",N1990="technology/web","web",N1990="technology/space exploration","space exploration",N1990="technology/makerspaces","makerspaces",N1990="technology/hardware","hardware",N1990="technology/gadgets","gadgets",N1990="technology/wearables","wearables",N1990="film &amp; video/television","television",N1990="film &amp; video/animation","animation",N1990="film &amp; video/science fiction","science fiction",N1990="film &amp; video/documentary","documentary",N1990="film &amp; video/drama","drama",N1990="film &amp; video/shorts","shorts",N1990="games/video games","video games",N1990="games/tabletop games","tabletop games",N1990="games/mobile games","mobile games",N1990="journalism/audio","audio",N1990="photography/people","people",N1990="photography/photobooks","photobooks",N1990="photography/places","places",N1990="photography/nature","nature",N1990="music/electronic music","electronic music",N1990="music/rock","rock",N1990="music/indie rock","indie rock",N1990="music/faith","faith",N1990="publishing/children's books","children's books",N1990="publishing/art books","art books",N1990="publishing/fiction","fiction",N1990="publishing/translations","translations",N1990="music/pop","pop",N1990="music/classical music","classical music",N1990="publishing/nonfiction","nonfiction",N1990="publishing/radio &amp; podcasts","radio &amp; podcasts",N1990="music/world music","world music",N1990="music/metal","metal",N1990="music/jazz","jazz","TRUE","FALSE")</f>
        <v>people</v>
      </c>
      <c r="S1990" s="5">
        <f t="shared" si="126"/>
        <v>42206.763217592597</v>
      </c>
      <c r="T1990" s="5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24"/>
        <v>1</v>
      </c>
      <c r="P1991" s="24">
        <f t="shared" si="125"/>
        <v>50</v>
      </c>
      <c r="Q1991" t="str" cm="1">
        <f t="array" ref="Q1991">_xlfn.IFS(N1991="food/small batch","food",N1991="food/restaurants","food",N1991="food/food trucks","food",N1991="theater/spaces","theater",N1991="theater/musical","theater",N1991="theater/plays","theater",N1991="technology/web","technology",N1991="technology/space exploration","technology",N1991="technology/makerspaces","technology",N1991="technology/hardware","technology",N1991="technology/gadgets","technology",N1991="technology/wearables","technology",N1991="film &amp; video/television","film &amp; video",N1991="film &amp; video/animation","film &amp; video",N1991="film &amp; video/science fiction","film &amp; video",N1991="film &amp; video/documentary","film &amp; video",N1991="film &amp; video/drama","film &amp; video",N1991="film &amp; video/shorts","film &amp; video",N1991="games/video games","games",N1991="games/tabletop games","games",N1991="games/mobile games","games",N1991="journalism/audio","journalism",N1991="photography/people","photography",N1991="photography/photobooks","photography",N1991="photography/places","photography",N1991="photography/nature","photography",N1991="music/electronic music","music",N1991="music/rock","music",N1991="music/indie rock","music",N1991="music/faith","music",N1991="publishing/children's books","publishing",N1991="publishing/art books","publishing",N1991="publishing/fiction","publishing",N1991="publishing/translations","publishing",N1991="music/pop","music",N1991="music/classical music","music",N1991="publishing/nonfiction","publishing",N1991="publishing/radio &amp; podcasts","publishing",N1991="music/world music","music",N1991="music/metal","music",N1991="music/jazz","music","TRUE","FALSE")</f>
        <v>photography</v>
      </c>
      <c r="R1991" t="str" cm="1">
        <f t="array" ref="R1991">_xlfn.IFS(N1991="food/small batch","small batch",N1991="food/restaurants","retaurants",N1991="food/food trucks","food trucks",N1991="theater/spaces","spaces",N1991="theater/musical","musical",N1991="theater/plays","plays",N1991="technology/web","web",N1991="technology/space exploration","space exploration",N1991="technology/makerspaces","makerspaces",N1991="technology/hardware","hardware",N1991="technology/gadgets","gadgets",N1991="technology/wearables","wearables",N1991="film &amp; video/television","television",N1991="film &amp; video/animation","animation",N1991="film &amp; video/science fiction","science fiction",N1991="film &amp; video/documentary","documentary",N1991="film &amp; video/drama","drama",N1991="film &amp; video/shorts","shorts",N1991="games/video games","video games",N1991="games/tabletop games","tabletop games",N1991="games/mobile games","mobile games",N1991="journalism/audio","audio",N1991="photography/people","people",N1991="photography/photobooks","photobooks",N1991="photography/places","places",N1991="photography/nature","nature",N1991="music/electronic music","electronic music",N1991="music/rock","rock",N1991="music/indie rock","indie rock",N1991="music/faith","faith",N1991="publishing/children's books","children's books",N1991="publishing/art books","art books",N1991="publishing/fiction","fiction",N1991="publishing/translations","translations",N1991="music/pop","pop",N1991="music/classical music","classical music",N1991="publishing/nonfiction","nonfiction",N1991="publishing/radio &amp; podcasts","radio &amp; podcasts",N1991="music/world music","world music",N1991="music/metal","metal",N1991="music/jazz","jazz","TRUE","FALSE")</f>
        <v>people</v>
      </c>
      <c r="S1991" s="5">
        <f t="shared" si="126"/>
        <v>42685.680648148147</v>
      </c>
      <c r="T1991" s="5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24"/>
        <v>16.966666666666665</v>
      </c>
      <c r="P1992" s="24">
        <f t="shared" si="125"/>
        <v>101.8</v>
      </c>
      <c r="Q1992" t="str" cm="1">
        <f t="array" ref="Q1992">_xlfn.IFS(N1992="food/small batch","food",N1992="food/restaurants","food",N1992="food/food trucks","food",N1992="theater/spaces","theater",N1992="theater/musical","theater",N1992="theater/plays","theater",N1992="technology/web","technology",N1992="technology/space exploration","technology",N1992="technology/makerspaces","technology",N1992="technology/hardware","technology",N1992="technology/gadgets","technology",N1992="technology/wearables","technology",N1992="film &amp; video/television","film &amp; video",N1992="film &amp; video/animation","film &amp; video",N1992="film &amp; video/science fiction","film &amp; video",N1992="film &amp; video/documentary","film &amp; video",N1992="film &amp; video/drama","film &amp; video",N1992="film &amp; video/shorts","film &amp; video",N1992="games/video games","games",N1992="games/tabletop games","games",N1992="games/mobile games","games",N1992="journalism/audio","journalism",N1992="photography/people","photography",N1992="photography/photobooks","photography",N1992="photography/places","photography",N1992="photography/nature","photography",N1992="music/electronic music","music",N1992="music/rock","music",N1992="music/indie rock","music",N1992="music/faith","music",N1992="publishing/children's books","publishing",N1992="publishing/art books","publishing",N1992="publishing/fiction","publishing",N1992="publishing/translations","publishing",N1992="music/pop","music",N1992="music/classical music","music",N1992="publishing/nonfiction","publishing",N1992="publishing/radio &amp; podcasts","publishing",N1992="music/world music","music",N1992="music/metal","music",N1992="music/jazz","music","TRUE","FALSE")</f>
        <v>photography</v>
      </c>
      <c r="R1992" t="str" cm="1">
        <f t="array" ref="R1992">_xlfn.IFS(N1992="food/small batch","small batch",N1992="food/restaurants","retaurants",N1992="food/food trucks","food trucks",N1992="theater/spaces","spaces",N1992="theater/musical","musical",N1992="theater/plays","plays",N1992="technology/web","web",N1992="technology/space exploration","space exploration",N1992="technology/makerspaces","makerspaces",N1992="technology/hardware","hardware",N1992="technology/gadgets","gadgets",N1992="technology/wearables","wearables",N1992="film &amp; video/television","television",N1992="film &amp; video/animation","animation",N1992="film &amp; video/science fiction","science fiction",N1992="film &amp; video/documentary","documentary",N1992="film &amp; video/drama","drama",N1992="film &amp; video/shorts","shorts",N1992="games/video games","video games",N1992="games/tabletop games","tabletop games",N1992="games/mobile games","mobile games",N1992="journalism/audio","audio",N1992="photography/people","people",N1992="photography/photobooks","photobooks",N1992="photography/places","places",N1992="photography/nature","nature",N1992="music/electronic music","electronic music",N1992="music/rock","rock",N1992="music/indie rock","indie rock",N1992="music/faith","faith",N1992="publishing/children's books","children's books",N1992="publishing/art books","art books",N1992="publishing/fiction","fiction",N1992="publishing/translations","translations",N1992="music/pop","pop",N1992="music/classical music","classical music",N1992="publishing/nonfiction","nonfiction",N1992="publishing/radio &amp; podcasts","radio &amp; podcasts",N1992="music/world music","world music",N1992="music/metal","metal",N1992="music/jazz","jazz","TRUE","FALSE")</f>
        <v>people</v>
      </c>
      <c r="S1992" s="5">
        <f t="shared" si="126"/>
        <v>42398.195972222224</v>
      </c>
      <c r="T1992" s="5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24"/>
        <v>7.0000000000000009</v>
      </c>
      <c r="P1993" s="24">
        <f t="shared" si="125"/>
        <v>46.666666666666664</v>
      </c>
      <c r="Q1993" t="str" cm="1">
        <f t="array" ref="Q1993">_xlfn.IFS(N1993="food/small batch","food",N1993="food/restaurants","food",N1993="food/food trucks","food",N1993="theater/spaces","theater",N1993="theater/musical","theater",N1993="theater/plays","theater",N1993="technology/web","technology",N1993="technology/space exploration","technology",N1993="technology/makerspaces","technology",N1993="technology/hardware","technology",N1993="technology/gadgets","technology",N1993="technology/wearables","technology",N1993="film &amp; video/television","film &amp; video",N1993="film &amp; video/animation","film &amp; video",N1993="film &amp; video/science fiction","film &amp; video",N1993="film &amp; video/documentary","film &amp; video",N1993="film &amp; video/drama","film &amp; video",N1993="film &amp; video/shorts","film &amp; video",N1993="games/video games","games",N1993="games/tabletop games","games",N1993="games/mobile games","games",N1993="journalism/audio","journalism",N1993="photography/people","photography",N1993="photography/photobooks","photography",N1993="photography/places","photography",N1993="photography/nature","photography",N1993="music/electronic music","music",N1993="music/rock","music",N1993="music/indie rock","music",N1993="music/faith","music",N1993="publishing/children's books","publishing",N1993="publishing/art books","publishing",N1993="publishing/fiction","publishing",N1993="publishing/translations","publishing",N1993="music/pop","music",N1993="music/classical music","music",N1993="publishing/nonfiction","publishing",N1993="publishing/radio &amp; podcasts","publishing",N1993="music/world music","music",N1993="music/metal","music",N1993="music/jazz","music","TRUE","FALSE")</f>
        <v>photography</v>
      </c>
      <c r="R1993" t="str" cm="1">
        <f t="array" ref="R1993">_xlfn.IFS(N1993="food/small batch","small batch",N1993="food/restaurants","retaurants",N1993="food/food trucks","food trucks",N1993="theater/spaces","spaces",N1993="theater/musical","musical",N1993="theater/plays","plays",N1993="technology/web","web",N1993="technology/space exploration","space exploration",N1993="technology/makerspaces","makerspaces",N1993="technology/hardware","hardware",N1993="technology/gadgets","gadgets",N1993="technology/wearables","wearables",N1993="film &amp; video/television","television",N1993="film &amp; video/animation","animation",N1993="film &amp; video/science fiction","science fiction",N1993="film &amp; video/documentary","documentary",N1993="film &amp; video/drama","drama",N1993="film &amp; video/shorts","shorts",N1993="games/video games","video games",N1993="games/tabletop games","tabletop games",N1993="games/mobile games","mobile games",N1993="journalism/audio","audio",N1993="photography/people","people",N1993="photography/photobooks","photobooks",N1993="photography/places","places",N1993="photography/nature","nature",N1993="music/electronic music","electronic music",N1993="music/rock","rock",N1993="music/indie rock","indie rock",N1993="music/faith","faith",N1993="publishing/children's books","children's books",N1993="publishing/art books","art books",N1993="publishing/fiction","fiction",N1993="publishing/translations","translations",N1993="music/pop","pop",N1993="music/classical music","classical music",N1993="publishing/nonfiction","nonfiction",N1993="publishing/radio &amp; podcasts","radio &amp; podcasts",N1993="music/world music","world music",N1993="music/metal","metal",N1993="music/jazz","jazz","TRUE","FALSE")</f>
        <v>people</v>
      </c>
      <c r="S1993" s="5">
        <f t="shared" si="126"/>
        <v>42167.89335648148</v>
      </c>
      <c r="T1993" s="5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24"/>
        <v>0.13333333333333333</v>
      </c>
      <c r="P1994" s="24">
        <f t="shared" si="125"/>
        <v>1</v>
      </c>
      <c r="Q1994" t="str" cm="1">
        <f t="array" ref="Q1994">_xlfn.IFS(N1994="food/small batch","food",N1994="food/restaurants","food",N1994="food/food trucks","food",N1994="theater/spaces","theater",N1994="theater/musical","theater",N1994="theater/plays","theater",N1994="technology/web","technology",N1994="technology/space exploration","technology",N1994="technology/makerspaces","technology",N1994="technology/hardware","technology",N1994="technology/gadgets","technology",N1994="technology/wearables","technology",N1994="film &amp; video/television","film &amp; video",N1994="film &amp; video/animation","film &amp; video",N1994="film &amp; video/science fiction","film &amp; video",N1994="film &amp; video/documentary","film &amp; video",N1994="film &amp; video/drama","film &amp; video",N1994="film &amp; video/shorts","film &amp; video",N1994="games/video games","games",N1994="games/tabletop games","games",N1994="games/mobile games","games",N1994="journalism/audio","journalism",N1994="photography/people","photography",N1994="photography/photobooks","photography",N1994="photography/places","photography",N1994="photography/nature","photography",N1994="music/electronic music","music",N1994="music/rock","music",N1994="music/indie rock","music",N1994="music/faith","music",N1994="publishing/children's books","publishing",N1994="publishing/art books","publishing",N1994="publishing/fiction","publishing",N1994="publishing/translations","publishing",N1994="music/pop","music",N1994="music/classical music","music",N1994="publishing/nonfiction","publishing",N1994="publishing/radio &amp; podcasts","publishing",N1994="music/world music","music",N1994="music/metal","music",N1994="music/jazz","music","TRUE","FALSE")</f>
        <v>photography</v>
      </c>
      <c r="R1994" t="str" cm="1">
        <f t="array" ref="R1994">_xlfn.IFS(N1994="food/small batch","small batch",N1994="food/restaurants","retaurants",N1994="food/food trucks","food trucks",N1994="theater/spaces","spaces",N1994="theater/musical","musical",N1994="theater/plays","plays",N1994="technology/web","web",N1994="technology/space exploration","space exploration",N1994="technology/makerspaces","makerspaces",N1994="technology/hardware","hardware",N1994="technology/gadgets","gadgets",N1994="technology/wearables","wearables",N1994="film &amp; video/television","television",N1994="film &amp; video/animation","animation",N1994="film &amp; video/science fiction","science fiction",N1994="film &amp; video/documentary","documentary",N1994="film &amp; video/drama","drama",N1994="film &amp; video/shorts","shorts",N1994="games/video games","video games",N1994="games/tabletop games","tabletop games",N1994="games/mobile games","mobile games",N1994="journalism/audio","audio",N1994="photography/people","people",N1994="photography/photobooks","photobooks",N1994="photography/places","places",N1994="photography/nature","nature",N1994="music/electronic music","electronic music",N1994="music/rock","rock",N1994="music/indie rock","indie rock",N1994="music/faith","faith",N1994="publishing/children's books","children's books",N1994="publishing/art books","art books",N1994="publishing/fiction","fiction",N1994="publishing/translations","translations",N1994="music/pop","pop",N1994="music/classical music","classical music",N1994="publishing/nonfiction","nonfiction",N1994="publishing/radio &amp; podcasts","radio &amp; podcasts",N1994="music/world music","world music",N1994="music/metal","metal",N1994="music/jazz","jazz","TRUE","FALSE")</f>
        <v>people</v>
      </c>
      <c r="S1994" s="5">
        <f t="shared" si="126"/>
        <v>42023.143414351856</v>
      </c>
      <c r="T1994" s="5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24"/>
        <v>0</v>
      </c>
      <c r="P1995" s="24" t="e">
        <f t="shared" si="125"/>
        <v>#DIV/0!</v>
      </c>
      <c r="Q1995" t="str" cm="1">
        <f t="array" ref="Q1995">_xlfn.IFS(N1995="food/small batch","food",N1995="food/restaurants","food",N1995="food/food trucks","food",N1995="theater/spaces","theater",N1995="theater/musical","theater",N1995="theater/plays","theater",N1995="technology/web","technology",N1995="technology/space exploration","technology",N1995="technology/makerspaces","technology",N1995="technology/hardware","technology",N1995="technology/gadgets","technology",N1995="technology/wearables","technology",N1995="film &amp; video/television","film &amp; video",N1995="film &amp; video/animation","film &amp; video",N1995="film &amp; video/science fiction","film &amp; video",N1995="film &amp; video/documentary","film &amp; video",N1995="film &amp; video/drama","film &amp; video",N1995="film &amp; video/shorts","film &amp; video",N1995="games/video games","games",N1995="games/tabletop games","games",N1995="games/mobile games","games",N1995="journalism/audio","journalism",N1995="photography/people","photography",N1995="photography/photobooks","photography",N1995="photography/places","photography",N1995="photography/nature","photography",N1995="music/electronic music","music",N1995="music/rock","music",N1995="music/indie rock","music",N1995="music/faith","music",N1995="publishing/children's books","publishing",N1995="publishing/art books","publishing",N1995="publishing/fiction","publishing",N1995="publishing/translations","publishing",N1995="music/pop","music",N1995="music/classical music","music",N1995="publishing/nonfiction","publishing",N1995="publishing/radio &amp; podcasts","publishing",N1995="music/world music","music",N1995="music/metal","music",N1995="music/jazz","music","TRUE","FALSE")</f>
        <v>photography</v>
      </c>
      <c r="R1995" t="str" cm="1">
        <f t="array" ref="R1995">_xlfn.IFS(N1995="food/small batch","small batch",N1995="food/restaurants","retaurants",N1995="food/food trucks","food trucks",N1995="theater/spaces","spaces",N1995="theater/musical","musical",N1995="theater/plays","plays",N1995="technology/web","web",N1995="technology/space exploration","space exploration",N1995="technology/makerspaces","makerspaces",N1995="technology/hardware","hardware",N1995="technology/gadgets","gadgets",N1995="technology/wearables","wearables",N1995="film &amp; video/television","television",N1995="film &amp; video/animation","animation",N1995="film &amp; video/science fiction","science fiction",N1995="film &amp; video/documentary","documentary",N1995="film &amp; video/drama","drama",N1995="film &amp; video/shorts","shorts",N1995="games/video games","video games",N1995="games/tabletop games","tabletop games",N1995="games/mobile games","mobile games",N1995="journalism/audio","audio",N1995="photography/people","people",N1995="photography/photobooks","photobooks",N1995="photography/places","places",N1995="photography/nature","nature",N1995="music/electronic music","electronic music",N1995="music/rock","rock",N1995="music/indie rock","indie rock",N1995="music/faith","faith",N1995="publishing/children's books","children's books",N1995="publishing/art books","art books",N1995="publishing/fiction","fiction",N1995="publishing/translations","translations",N1995="music/pop","pop",N1995="music/classical music","classical music",N1995="publishing/nonfiction","nonfiction",N1995="publishing/radio &amp; podcasts","radio &amp; podcasts",N1995="music/world music","world music",N1995="music/metal","metal",N1995="music/jazz","jazz","TRUE","FALSE")</f>
        <v>people</v>
      </c>
      <c r="S1995" s="5">
        <f t="shared" si="126"/>
        <v>42329.58839120371</v>
      </c>
      <c r="T1995" s="5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24"/>
        <v>0</v>
      </c>
      <c r="P1996" s="24" t="e">
        <f t="shared" si="125"/>
        <v>#DIV/0!</v>
      </c>
      <c r="Q1996" t="str" cm="1">
        <f t="array" ref="Q1996">_xlfn.IFS(N1996="food/small batch","food",N1996="food/restaurants","food",N1996="food/food trucks","food",N1996="theater/spaces","theater",N1996="theater/musical","theater",N1996="theater/plays","theater",N1996="technology/web","technology",N1996="technology/space exploration","technology",N1996="technology/makerspaces","technology",N1996="technology/hardware","technology",N1996="technology/gadgets","technology",N1996="technology/wearables","technology",N1996="film &amp; video/television","film &amp; video",N1996="film &amp; video/animation","film &amp; video",N1996="film &amp; video/science fiction","film &amp; video",N1996="film &amp; video/documentary","film &amp; video",N1996="film &amp; video/drama","film &amp; video",N1996="film &amp; video/shorts","film &amp; video",N1996="games/video games","games",N1996="games/tabletop games","games",N1996="games/mobile games","games",N1996="journalism/audio","journalism",N1996="photography/people","photography",N1996="photography/photobooks","photography",N1996="photography/places","photography",N1996="photography/nature","photography",N1996="music/electronic music","music",N1996="music/rock","music",N1996="music/indie rock","music",N1996="music/faith","music",N1996="publishing/children's books","publishing",N1996="publishing/art books","publishing",N1996="publishing/fiction","publishing",N1996="publishing/translations","publishing",N1996="music/pop","music",N1996="music/classical music","music",N1996="publishing/nonfiction","publishing",N1996="publishing/radio &amp; podcasts","publishing",N1996="music/world music","music",N1996="music/metal","music",N1996="music/jazz","music","TRUE","FALSE")</f>
        <v>photography</v>
      </c>
      <c r="R1996" t="str" cm="1">
        <f t="array" ref="R1996">_xlfn.IFS(N1996="food/small batch","small batch",N1996="food/restaurants","retaurants",N1996="food/food trucks","food trucks",N1996="theater/spaces","spaces",N1996="theater/musical","musical",N1996="theater/plays","plays",N1996="technology/web","web",N1996="technology/space exploration","space exploration",N1996="technology/makerspaces","makerspaces",N1996="technology/hardware","hardware",N1996="technology/gadgets","gadgets",N1996="technology/wearables","wearables",N1996="film &amp; video/television","television",N1996="film &amp; video/animation","animation",N1996="film &amp; video/science fiction","science fiction",N1996="film &amp; video/documentary","documentary",N1996="film &amp; video/drama","drama",N1996="film &amp; video/shorts","shorts",N1996="games/video games","video games",N1996="games/tabletop games","tabletop games",N1996="games/mobile games","mobile games",N1996="journalism/audio","audio",N1996="photography/people","people",N1996="photography/photobooks","photobooks",N1996="photography/places","places",N1996="photography/nature","nature",N1996="music/electronic music","electronic music",N1996="music/rock","rock",N1996="music/indie rock","indie rock",N1996="music/faith","faith",N1996="publishing/children's books","children's books",N1996="publishing/art books","art books",N1996="publishing/fiction","fiction",N1996="publishing/translations","translations",N1996="music/pop","pop",N1996="music/classical music","classical music",N1996="publishing/nonfiction","nonfiction",N1996="publishing/radio &amp; podcasts","radio &amp; podcasts",N1996="music/world music","world music",N1996="music/metal","metal",N1996="music/jazz","jazz","TRUE","FALSE")</f>
        <v>people</v>
      </c>
      <c r="S1996" s="5">
        <f t="shared" si="126"/>
        <v>42651.006273148145</v>
      </c>
      <c r="T1996" s="5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24"/>
        <v>7.8</v>
      </c>
      <c r="P1997" s="24">
        <f t="shared" si="125"/>
        <v>26</v>
      </c>
      <c r="Q1997" t="str" cm="1">
        <f t="array" ref="Q1997">_xlfn.IFS(N1997="food/small batch","food",N1997="food/restaurants","food",N1997="food/food trucks","food",N1997="theater/spaces","theater",N1997="theater/musical","theater",N1997="theater/plays","theater",N1997="technology/web","technology",N1997="technology/space exploration","technology",N1997="technology/makerspaces","technology",N1997="technology/hardware","technology",N1997="technology/gadgets","technology",N1997="technology/wearables","technology",N1997="film &amp; video/television","film &amp; video",N1997="film &amp; video/animation","film &amp; video",N1997="film &amp; video/science fiction","film &amp; video",N1997="film &amp; video/documentary","film &amp; video",N1997="film &amp; video/drama","film &amp; video",N1997="film &amp; video/shorts","film &amp; video",N1997="games/video games","games",N1997="games/tabletop games","games",N1997="games/mobile games","games",N1997="journalism/audio","journalism",N1997="photography/people","photography",N1997="photography/photobooks","photography",N1997="photography/places","photography",N1997="photography/nature","photography",N1997="music/electronic music","music",N1997="music/rock","music",N1997="music/indie rock","music",N1997="music/faith","music",N1997="publishing/children's books","publishing",N1997="publishing/art books","publishing",N1997="publishing/fiction","publishing",N1997="publishing/translations","publishing",N1997="music/pop","music",N1997="music/classical music","music",N1997="publishing/nonfiction","publishing",N1997="publishing/radio &amp; podcasts","publishing",N1997="music/world music","music",N1997="music/metal","music",N1997="music/jazz","music","TRUE","FALSE")</f>
        <v>photography</v>
      </c>
      <c r="R1997" t="str" cm="1">
        <f t="array" ref="R1997">_xlfn.IFS(N1997="food/small batch","small batch",N1997="food/restaurants","retaurants",N1997="food/food trucks","food trucks",N1997="theater/spaces","spaces",N1997="theater/musical","musical",N1997="theater/plays","plays",N1997="technology/web","web",N1997="technology/space exploration","space exploration",N1997="technology/makerspaces","makerspaces",N1997="technology/hardware","hardware",N1997="technology/gadgets","gadgets",N1997="technology/wearables","wearables",N1997="film &amp; video/television","television",N1997="film &amp; video/animation","animation",N1997="film &amp; video/science fiction","science fiction",N1997="film &amp; video/documentary","documentary",N1997="film &amp; video/drama","drama",N1997="film &amp; video/shorts","shorts",N1997="games/video games","video games",N1997="games/tabletop games","tabletop games",N1997="games/mobile games","mobile games",N1997="journalism/audio","audio",N1997="photography/people","people",N1997="photography/photobooks","photobooks",N1997="photography/places","places",N1997="photography/nature","nature",N1997="music/electronic music","electronic music",N1997="music/rock","rock",N1997="music/indie rock","indie rock",N1997="music/faith","faith",N1997="publishing/children's books","children's books",N1997="publishing/art books","art books",N1997="publishing/fiction","fiction",N1997="publishing/translations","translations",N1997="music/pop","pop",N1997="music/classical music","classical music",N1997="publishing/nonfiction","nonfiction",N1997="publishing/radio &amp; podcasts","radio &amp; podcasts",N1997="music/world music","world music",N1997="music/metal","metal",N1997="music/jazz","jazz","TRUE","FALSE")</f>
        <v>people</v>
      </c>
      <c r="S1997" s="5">
        <f t="shared" si="126"/>
        <v>42181.902037037042</v>
      </c>
      <c r="T1997" s="5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24"/>
        <v>0</v>
      </c>
      <c r="P1998" s="24" t="e">
        <f t="shared" si="125"/>
        <v>#DIV/0!</v>
      </c>
      <c r="Q1998" t="str" cm="1">
        <f t="array" ref="Q1998">_xlfn.IFS(N1998="food/small batch","food",N1998="food/restaurants","food",N1998="food/food trucks","food",N1998="theater/spaces","theater",N1998="theater/musical","theater",N1998="theater/plays","theater",N1998="technology/web","technology",N1998="technology/space exploration","technology",N1998="technology/makerspaces","technology",N1998="technology/hardware","technology",N1998="technology/gadgets","technology",N1998="technology/wearables","technology",N1998="film &amp; video/television","film &amp; video",N1998="film &amp; video/animation","film &amp; video",N1998="film &amp; video/science fiction","film &amp; video",N1998="film &amp; video/documentary","film &amp; video",N1998="film &amp; video/drama","film &amp; video",N1998="film &amp; video/shorts","film &amp; video",N1998="games/video games","games",N1998="games/tabletop games","games",N1998="games/mobile games","games",N1998="journalism/audio","journalism",N1998="photography/people","photography",N1998="photography/photobooks","photography",N1998="photography/places","photography",N1998="photography/nature","photography",N1998="music/electronic music","music",N1998="music/rock","music",N1998="music/indie rock","music",N1998="music/faith","music",N1998="publishing/children's books","publishing",N1998="publishing/art books","publishing",N1998="publishing/fiction","publishing",N1998="publishing/translations","publishing",N1998="music/pop","music",N1998="music/classical music","music",N1998="publishing/nonfiction","publishing",N1998="publishing/radio &amp; podcasts","publishing",N1998="music/world music","music",N1998="music/metal","music",N1998="music/jazz","music","TRUE","FALSE")</f>
        <v>photography</v>
      </c>
      <c r="R1998" t="str" cm="1">
        <f t="array" ref="R1998">_xlfn.IFS(N1998="food/small batch","small batch",N1998="food/restaurants","retaurants",N1998="food/food trucks","food trucks",N1998="theater/spaces","spaces",N1998="theater/musical","musical",N1998="theater/plays","plays",N1998="technology/web","web",N1998="technology/space exploration","space exploration",N1998="technology/makerspaces","makerspaces",N1998="technology/hardware","hardware",N1998="technology/gadgets","gadgets",N1998="technology/wearables","wearables",N1998="film &amp; video/television","television",N1998="film &amp; video/animation","animation",N1998="film &amp; video/science fiction","science fiction",N1998="film &amp; video/documentary","documentary",N1998="film &amp; video/drama","drama",N1998="film &amp; video/shorts","shorts",N1998="games/video games","video games",N1998="games/tabletop games","tabletop games",N1998="games/mobile games","mobile games",N1998="journalism/audio","audio",N1998="photography/people","people",N1998="photography/photobooks","photobooks",N1998="photography/places","places",N1998="photography/nature","nature",N1998="music/electronic music","electronic music",N1998="music/rock","rock",N1998="music/indie rock","indie rock",N1998="music/faith","faith",N1998="publishing/children's books","children's books",N1998="publishing/art books","art books",N1998="publishing/fiction","fiction",N1998="publishing/translations","translations",N1998="music/pop","pop",N1998="music/classical music","classical music",N1998="publishing/nonfiction","nonfiction",N1998="publishing/radio &amp; podcasts","radio &amp; podcasts",N1998="music/world music","world music",N1998="music/metal","metal",N1998="music/jazz","jazz","TRUE","FALSE")</f>
        <v>people</v>
      </c>
      <c r="S1998" s="5">
        <f t="shared" si="126"/>
        <v>41800.819571759261</v>
      </c>
      <c r="T1998" s="5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24"/>
        <v>0</v>
      </c>
      <c r="P1999" s="24" t="e">
        <f t="shared" si="125"/>
        <v>#DIV/0!</v>
      </c>
      <c r="Q1999" t="str" cm="1">
        <f t="array" ref="Q1999">_xlfn.IFS(N1999="food/small batch","food",N1999="food/restaurants","food",N1999="food/food trucks","food",N1999="theater/spaces","theater",N1999="theater/musical","theater",N1999="theater/plays","theater",N1999="technology/web","technology",N1999="technology/space exploration","technology",N1999="technology/makerspaces","technology",N1999="technology/hardware","technology",N1999="technology/gadgets","technology",N1999="technology/wearables","technology",N1999="film &amp; video/television","film &amp; video",N1999="film &amp; video/animation","film &amp; video",N1999="film &amp; video/science fiction","film &amp; video",N1999="film &amp; video/documentary","film &amp; video",N1999="film &amp; video/drama","film &amp; video",N1999="film &amp; video/shorts","film &amp; video",N1999="games/video games","games",N1999="games/tabletop games","games",N1999="games/mobile games","games",N1999="journalism/audio","journalism",N1999="photography/people","photography",N1999="photography/photobooks","photography",N1999="photography/places","photography",N1999="photography/nature","photography",N1999="music/electronic music","music",N1999="music/rock","music",N1999="music/indie rock","music",N1999="music/faith","music",N1999="publishing/children's books","publishing",N1999="publishing/art books","publishing",N1999="publishing/fiction","publishing",N1999="publishing/translations","publishing",N1999="music/pop","music",N1999="music/classical music","music",N1999="publishing/nonfiction","publishing",N1999="publishing/radio &amp; podcasts","publishing",N1999="music/world music","music",N1999="music/metal","music",N1999="music/jazz","music","TRUE","FALSE")</f>
        <v>photography</v>
      </c>
      <c r="R1999" t="str" cm="1">
        <f t="array" ref="R1999">_xlfn.IFS(N1999="food/small batch","small batch",N1999="food/restaurants","retaurants",N1999="food/food trucks","food trucks",N1999="theater/spaces","spaces",N1999="theater/musical","musical",N1999="theater/plays","plays",N1999="technology/web","web",N1999="technology/space exploration","space exploration",N1999="technology/makerspaces","makerspaces",N1999="technology/hardware","hardware",N1999="technology/gadgets","gadgets",N1999="technology/wearables","wearables",N1999="film &amp; video/television","television",N1999="film &amp; video/animation","animation",N1999="film &amp; video/science fiction","science fiction",N1999="film &amp; video/documentary","documentary",N1999="film &amp; video/drama","drama",N1999="film &amp; video/shorts","shorts",N1999="games/video games","video games",N1999="games/tabletop games","tabletop games",N1999="games/mobile games","mobile games",N1999="journalism/audio","audio",N1999="photography/people","people",N1999="photography/photobooks","photobooks",N1999="photography/places","places",N1999="photography/nature","nature",N1999="music/electronic music","electronic music",N1999="music/rock","rock",N1999="music/indie rock","indie rock",N1999="music/faith","faith",N1999="publishing/children's books","children's books",N1999="publishing/art books","art books",N1999="publishing/fiction","fiction",N1999="publishing/translations","translations",N1999="music/pop","pop",N1999="music/classical music","classical music",N1999="publishing/nonfiction","nonfiction",N1999="publishing/radio &amp; podcasts","radio &amp; podcasts",N1999="music/world music","world music",N1999="music/metal","metal",N1999="music/jazz","jazz","TRUE","FALSE")</f>
        <v>people</v>
      </c>
      <c r="S1999" s="5">
        <f t="shared" si="126"/>
        <v>41847.930694444447</v>
      </c>
      <c r="T1999" s="5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24"/>
        <v>26.200000000000003</v>
      </c>
      <c r="P2000" s="24">
        <f t="shared" si="125"/>
        <v>218.33333333333334</v>
      </c>
      <c r="Q2000" t="str" cm="1">
        <f t="array" ref="Q2000">_xlfn.IFS(N2000="food/small batch","food",N2000="food/restaurants","food",N2000="food/food trucks","food",N2000="theater/spaces","theater",N2000="theater/musical","theater",N2000="theater/plays","theater",N2000="technology/web","technology",N2000="technology/space exploration","technology",N2000="technology/makerspaces","technology",N2000="technology/hardware","technology",N2000="technology/gadgets","technology",N2000="technology/wearables","technology",N2000="film &amp; video/television","film &amp; video",N2000="film &amp; video/animation","film &amp; video",N2000="film &amp; video/science fiction","film &amp; video",N2000="film &amp; video/documentary","film &amp; video",N2000="film &amp; video/drama","film &amp; video",N2000="film &amp; video/shorts","film &amp; video",N2000="games/video games","games",N2000="games/tabletop games","games",N2000="games/mobile games","games",N2000="journalism/audio","journalism",N2000="photography/people","photography",N2000="photography/photobooks","photography",N2000="photography/places","photography",N2000="photography/nature","photography",N2000="music/electronic music","music",N2000="music/rock","music",N2000="music/indie rock","music",N2000="music/faith","music",N2000="publishing/children's books","publishing",N2000="publishing/art books","publishing",N2000="publishing/fiction","publishing",N2000="publishing/translations","publishing",N2000="music/pop","music",N2000="music/classical music","music",N2000="publishing/nonfiction","publishing",N2000="publishing/radio &amp; podcasts","publishing",N2000="music/world music","music",N2000="music/metal","music",N2000="music/jazz","music","TRUE","FALSE")</f>
        <v>photography</v>
      </c>
      <c r="R2000" t="str" cm="1">
        <f t="array" ref="R2000">_xlfn.IFS(N2000="food/small batch","small batch",N2000="food/restaurants","retaurants",N2000="food/food trucks","food trucks",N2000="theater/spaces","spaces",N2000="theater/musical","musical",N2000="theater/plays","plays",N2000="technology/web","web",N2000="technology/space exploration","space exploration",N2000="technology/makerspaces","makerspaces",N2000="technology/hardware","hardware",N2000="technology/gadgets","gadgets",N2000="technology/wearables","wearables",N2000="film &amp; video/television","television",N2000="film &amp; video/animation","animation",N2000="film &amp; video/science fiction","science fiction",N2000="film &amp; video/documentary","documentary",N2000="film &amp; video/drama","drama",N2000="film &amp; video/shorts","shorts",N2000="games/video games","video games",N2000="games/tabletop games","tabletop games",N2000="games/mobile games","mobile games",N2000="journalism/audio","audio",N2000="photography/people","people",N2000="photography/photobooks","photobooks",N2000="photography/places","places",N2000="photography/nature","nature",N2000="music/electronic music","electronic music",N2000="music/rock","rock",N2000="music/indie rock","indie rock",N2000="music/faith","faith",N2000="publishing/children's books","children's books",N2000="publishing/art books","art books",N2000="publishing/fiction","fiction",N2000="publishing/translations","translations",N2000="music/pop","pop",N2000="music/classical music","classical music",N2000="publishing/nonfiction","nonfiction",N2000="publishing/radio &amp; podcasts","radio &amp; podcasts",N2000="music/world music","world music",N2000="music/metal","metal",N2000="music/jazz","jazz","TRUE","FALSE")</f>
        <v>people</v>
      </c>
      <c r="S2000" s="5">
        <f t="shared" si="126"/>
        <v>41807.118495370371</v>
      </c>
      <c r="T2000" s="5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24"/>
        <v>0.76129032258064511</v>
      </c>
      <c r="P2001" s="24">
        <f t="shared" si="125"/>
        <v>33.714285714285715</v>
      </c>
      <c r="Q2001" t="str" cm="1">
        <f t="array" ref="Q2001">_xlfn.IFS(N2001="food/small batch","food",N2001="food/restaurants","food",N2001="food/food trucks","food",N2001="theater/spaces","theater",N2001="theater/musical","theater",N2001="theater/plays","theater",N2001="technology/web","technology",N2001="technology/space exploration","technology",N2001="technology/makerspaces","technology",N2001="technology/hardware","technology",N2001="technology/gadgets","technology",N2001="technology/wearables","technology",N2001="film &amp; video/television","film &amp; video",N2001="film &amp; video/animation","film &amp; video",N2001="film &amp; video/science fiction","film &amp; video",N2001="film &amp; video/documentary","film &amp; video",N2001="film &amp; video/drama","film &amp; video",N2001="film &amp; video/shorts","film &amp; video",N2001="games/video games","games",N2001="games/tabletop games","games",N2001="games/mobile games","games",N2001="journalism/audio","journalism",N2001="photography/people","photography",N2001="photography/photobooks","photography",N2001="photography/places","photography",N2001="photography/nature","photography",N2001="music/electronic music","music",N2001="music/rock","music",N2001="music/indie rock","music",N2001="music/faith","music",N2001="publishing/children's books","publishing",N2001="publishing/art books","publishing",N2001="publishing/fiction","publishing",N2001="publishing/translations","publishing",N2001="music/pop","music",N2001="music/classical music","music",N2001="publishing/nonfiction","publishing",N2001="publishing/radio &amp; podcasts","publishing",N2001="music/world music","music",N2001="music/metal","music",N2001="music/jazz","music","TRUE","FALSE")</f>
        <v>photography</v>
      </c>
      <c r="R2001" t="str" cm="1">
        <f t="array" ref="R2001">_xlfn.IFS(N2001="food/small batch","small batch",N2001="food/restaurants","retaurants",N2001="food/food trucks","food trucks",N2001="theater/spaces","spaces",N2001="theater/musical","musical",N2001="theater/plays","plays",N2001="technology/web","web",N2001="technology/space exploration","space exploration",N2001="technology/makerspaces","makerspaces",N2001="technology/hardware","hardware",N2001="technology/gadgets","gadgets",N2001="technology/wearables","wearables",N2001="film &amp; video/television","television",N2001="film &amp; video/animation","animation",N2001="film &amp; video/science fiction","science fiction",N2001="film &amp; video/documentary","documentary",N2001="film &amp; video/drama","drama",N2001="film &amp; video/shorts","shorts",N2001="games/video games","video games",N2001="games/tabletop games","tabletop games",N2001="games/mobile games","mobile games",N2001="journalism/audio","audio",N2001="photography/people","people",N2001="photography/photobooks","photobooks",N2001="photography/places","places",N2001="photography/nature","nature",N2001="music/electronic music","electronic music",N2001="music/rock","rock",N2001="music/indie rock","indie rock",N2001="music/faith","faith",N2001="publishing/children's books","children's books",N2001="publishing/art books","art books",N2001="publishing/fiction","fiction",N2001="publishing/translations","translations",N2001="music/pop","pop",N2001="music/classical music","classical music",N2001="publishing/nonfiction","nonfiction",N2001="publishing/radio &amp; podcasts","radio &amp; podcasts",N2001="music/world music","world music",N2001="music/metal","metal",N2001="music/jazz","jazz","TRUE","FALSE")</f>
        <v>people</v>
      </c>
      <c r="S2001" s="5">
        <f t="shared" si="126"/>
        <v>41926.482731481483</v>
      </c>
      <c r="T2001" s="5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24"/>
        <v>12.5</v>
      </c>
      <c r="P2002" s="24">
        <f t="shared" si="125"/>
        <v>25</v>
      </c>
      <c r="Q2002" t="str" cm="1">
        <f t="array" ref="Q2002">_xlfn.IFS(N2002="food/small batch","food",N2002="food/restaurants","food",N2002="food/food trucks","food",N2002="theater/spaces","theater",N2002="theater/musical","theater",N2002="theater/plays","theater",N2002="technology/web","technology",N2002="technology/space exploration","technology",N2002="technology/makerspaces","technology",N2002="technology/hardware","technology",N2002="technology/gadgets","technology",N2002="technology/wearables","technology",N2002="film &amp; video/television","film &amp; video",N2002="film &amp; video/animation","film &amp; video",N2002="film &amp; video/science fiction","film &amp; video",N2002="film &amp; video/documentary","film &amp; video",N2002="film &amp; video/drama","film &amp; video",N2002="film &amp; video/shorts","film &amp; video",N2002="games/video games","games",N2002="games/tabletop games","games",N2002="games/mobile games","games",N2002="journalism/audio","journalism",N2002="photography/people","photography",N2002="photography/photobooks","photography",N2002="photography/places","photography",N2002="photography/nature","photography",N2002="music/electronic music","music",N2002="music/rock","music",N2002="music/indie rock","music",N2002="music/faith","music",N2002="publishing/children's books","publishing",N2002="publishing/art books","publishing",N2002="publishing/fiction","publishing",N2002="publishing/translations","publishing",N2002="music/pop","music",N2002="music/classical music","music",N2002="publishing/nonfiction","publishing",N2002="publishing/radio &amp; podcasts","publishing",N2002="music/world music","music",N2002="music/metal","music",N2002="music/jazz","music","TRUE","FALSE")</f>
        <v>photography</v>
      </c>
      <c r="R2002" t="str" cm="1">
        <f t="array" ref="R2002">_xlfn.IFS(N2002="food/small batch","small batch",N2002="food/restaurants","retaurants",N2002="food/food trucks","food trucks",N2002="theater/spaces","spaces",N2002="theater/musical","musical",N2002="theater/plays","plays",N2002="technology/web","web",N2002="technology/space exploration","space exploration",N2002="technology/makerspaces","makerspaces",N2002="technology/hardware","hardware",N2002="technology/gadgets","gadgets",N2002="technology/wearables","wearables",N2002="film &amp; video/television","television",N2002="film &amp; video/animation","animation",N2002="film &amp; video/science fiction","science fiction",N2002="film &amp; video/documentary","documentary",N2002="film &amp; video/drama","drama",N2002="film &amp; video/shorts","shorts",N2002="games/video games","video games",N2002="games/tabletop games","tabletop games",N2002="games/mobile games","mobile games",N2002="journalism/audio","audio",N2002="photography/people","people",N2002="photography/photobooks","photobooks",N2002="photography/places","places",N2002="photography/nature","nature",N2002="music/electronic music","electronic music",N2002="music/rock","rock",N2002="music/indie rock","indie rock",N2002="music/faith","faith",N2002="publishing/children's books","children's books",N2002="publishing/art books","art books",N2002="publishing/fiction","fiction",N2002="publishing/translations","translations",N2002="music/pop","pop",N2002="music/classical music","classical music",N2002="publishing/nonfiction","nonfiction",N2002="publishing/radio &amp; podcasts","radio &amp; podcasts",N2002="music/world music","world music",N2002="music/metal","metal",N2002="music/jazz","jazz","TRUE","FALSE")</f>
        <v>people</v>
      </c>
      <c r="S2002" s="5">
        <f t="shared" si="126"/>
        <v>42345.951539351852</v>
      </c>
      <c r="T2002" s="5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24"/>
        <v>382.12909090909091</v>
      </c>
      <c r="P2003" s="24">
        <f t="shared" si="125"/>
        <v>128.38790470372632</v>
      </c>
      <c r="Q2003" t="str" cm="1">
        <f t="array" ref="Q2003">_xlfn.IFS(N2003="food/small batch","food",N2003="food/restaurants","food",N2003="food/food trucks","food",N2003="theater/spaces","theater",N2003="theater/musical","theater",N2003="theater/plays","theater",N2003="technology/web","technology",N2003="technology/space exploration","technology",N2003="technology/makerspaces","technology",N2003="technology/hardware","technology",N2003="technology/gadgets","technology",N2003="technology/wearables","technology",N2003="film &amp; video/television","film &amp; video",N2003="film &amp; video/animation","film &amp; video",N2003="film &amp; video/science fiction","film &amp; video",N2003="film &amp; video/documentary","film &amp; video",N2003="film &amp; video/drama","film &amp; video",N2003="film &amp; video/shorts","film &amp; video",N2003="games/video games","games",N2003="games/tabletop games","games",N2003="games/mobile games","games",N2003="journalism/audio","journalism",N2003="photography/people","photography",N2003="photography/photobooks","photography",N2003="photography/places","photography",N2003="photography/nature","photography",N2003="music/electronic music","music",N2003="music/rock","music",N2003="music/indie rock","music",N2003="music/faith","music",N2003="publishing/children's books","publishing",N2003="publishing/art books","publishing",N2003="publishing/fiction","publishing",N2003="publishing/translations","publishing",N2003="music/pop","music",N2003="music/classical music","music",N2003="publishing/nonfiction","publishing",N2003="publishing/radio &amp; podcasts","publishing",N2003="music/world music","music",N2003="music/metal","music",N2003="music/jazz","music","TRUE","FALSE")</f>
        <v>technology</v>
      </c>
      <c r="R2003" t="str" cm="1">
        <f t="array" ref="R2003">_xlfn.IFS(N2003="food/small batch","small batch",N2003="food/restaurants","retaurants",N2003="food/food trucks","food trucks",N2003="theater/spaces","spaces",N2003="theater/musical","musical",N2003="theater/plays","plays",N2003="technology/web","web",N2003="technology/space exploration","space exploration",N2003="technology/makerspaces","makerspaces",N2003="technology/hardware","hardware",N2003="technology/gadgets","gadgets",N2003="technology/wearables","wearables",N2003="film &amp; video/television","television",N2003="film &amp; video/animation","animation",N2003="film &amp; video/science fiction","science fiction",N2003="film &amp; video/documentary","documentary",N2003="film &amp; video/drama","drama",N2003="film &amp; video/shorts","shorts",N2003="games/video games","video games",N2003="games/tabletop games","tabletop games",N2003="games/mobile games","mobile games",N2003="journalism/audio","audio",N2003="photography/people","people",N2003="photography/photobooks","photobooks",N2003="photography/places","places",N2003="photography/nature","nature",N2003="music/electronic music","electronic music",N2003="music/rock","rock",N2003="music/indie rock","indie rock",N2003="music/faith","faith",N2003="publishing/children's books","children's books",N2003="publishing/art books","art books",N2003="publishing/fiction","fiction",N2003="publishing/translations","translations",N2003="music/pop","pop",N2003="music/classical music","classical music",N2003="publishing/nonfiction","nonfiction",N2003="publishing/radio &amp; podcasts","radio &amp; podcasts",N2003="music/world music","world music",N2003="music/metal","metal",N2003="music/jazz","jazz","TRUE","FALSE")</f>
        <v>hardware</v>
      </c>
      <c r="S2003" s="5">
        <f t="shared" si="126"/>
        <v>42136.209675925929</v>
      </c>
      <c r="T2003" s="5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24"/>
        <v>216.79422000000002</v>
      </c>
      <c r="P2004" s="24">
        <f t="shared" si="125"/>
        <v>78.834261818181815</v>
      </c>
      <c r="Q2004" t="str" cm="1">
        <f t="array" ref="Q2004">_xlfn.IFS(N2004="food/small batch","food",N2004="food/restaurants","food",N2004="food/food trucks","food",N2004="theater/spaces","theater",N2004="theater/musical","theater",N2004="theater/plays","theater",N2004="technology/web","technology",N2004="technology/space exploration","technology",N2004="technology/makerspaces","technology",N2004="technology/hardware","technology",N2004="technology/gadgets","technology",N2004="technology/wearables","technology",N2004="film &amp; video/television","film &amp; video",N2004="film &amp; video/animation","film &amp; video",N2004="film &amp; video/science fiction","film &amp; video",N2004="film &amp; video/documentary","film &amp; video",N2004="film &amp; video/drama","film &amp; video",N2004="film &amp; video/shorts","film &amp; video",N2004="games/video games","games",N2004="games/tabletop games","games",N2004="games/mobile games","games",N2004="journalism/audio","journalism",N2004="photography/people","photography",N2004="photography/photobooks","photography",N2004="photography/places","photography",N2004="photography/nature","photography",N2004="music/electronic music","music",N2004="music/rock","music",N2004="music/indie rock","music",N2004="music/faith","music",N2004="publishing/children's books","publishing",N2004="publishing/art books","publishing",N2004="publishing/fiction","publishing",N2004="publishing/translations","publishing",N2004="music/pop","music",N2004="music/classical music","music",N2004="publishing/nonfiction","publishing",N2004="publishing/radio &amp; podcasts","publishing",N2004="music/world music","music",N2004="music/metal","music",N2004="music/jazz","music","TRUE","FALSE")</f>
        <v>technology</v>
      </c>
      <c r="R2004" t="str" cm="1">
        <f t="array" ref="R2004">_xlfn.IFS(N2004="food/small batch","small batch",N2004="food/restaurants","retaurants",N2004="food/food trucks","food trucks",N2004="theater/spaces","spaces",N2004="theater/musical","musical",N2004="theater/plays","plays",N2004="technology/web","web",N2004="technology/space exploration","space exploration",N2004="technology/makerspaces","makerspaces",N2004="technology/hardware","hardware",N2004="technology/gadgets","gadgets",N2004="technology/wearables","wearables",N2004="film &amp; video/television","television",N2004="film &amp; video/animation","animation",N2004="film &amp; video/science fiction","science fiction",N2004="film &amp; video/documentary","documentary",N2004="film &amp; video/drama","drama",N2004="film &amp; video/shorts","shorts",N2004="games/video games","video games",N2004="games/tabletop games","tabletop games",N2004="games/mobile games","mobile games",N2004="journalism/audio","audio",N2004="photography/people","people",N2004="photography/photobooks","photobooks",N2004="photography/places","places",N2004="photography/nature","nature",N2004="music/electronic music","electronic music",N2004="music/rock","rock",N2004="music/indie rock","indie rock",N2004="music/faith","faith",N2004="publishing/children's books","children's books",N2004="publishing/art books","art books",N2004="publishing/fiction","fiction",N2004="publishing/translations","translations",N2004="music/pop","pop",N2004="music/classical music","classical music",N2004="publishing/nonfiction","nonfiction",N2004="publishing/radio &amp; podcasts","radio &amp; podcasts",N2004="music/world music","world music",N2004="music/metal","metal",N2004="music/jazz","jazz","TRUE","FALSE")</f>
        <v>hardware</v>
      </c>
      <c r="S2004" s="5">
        <f t="shared" si="126"/>
        <v>42728.71230324074</v>
      </c>
      <c r="T2004" s="5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24"/>
        <v>312</v>
      </c>
      <c r="P2005" s="24">
        <f t="shared" si="125"/>
        <v>91.764705882352942</v>
      </c>
      <c r="Q2005" t="str" cm="1">
        <f t="array" ref="Q2005">_xlfn.IFS(N2005="food/small batch","food",N2005="food/restaurants","food",N2005="food/food trucks","food",N2005="theater/spaces","theater",N2005="theater/musical","theater",N2005="theater/plays","theater",N2005="technology/web","technology",N2005="technology/space exploration","technology",N2005="technology/makerspaces","technology",N2005="technology/hardware","technology",N2005="technology/gadgets","technology",N2005="technology/wearables","technology",N2005="film &amp; video/television","film &amp; video",N2005="film &amp; video/animation","film &amp; video",N2005="film &amp; video/science fiction","film &amp; video",N2005="film &amp; video/documentary","film &amp; video",N2005="film &amp; video/drama","film &amp; video",N2005="film &amp; video/shorts","film &amp; video",N2005="games/video games","games",N2005="games/tabletop games","games",N2005="games/mobile games","games",N2005="journalism/audio","journalism",N2005="photography/people","photography",N2005="photography/photobooks","photography",N2005="photography/places","photography",N2005="photography/nature","photography",N2005="music/electronic music","music",N2005="music/rock","music",N2005="music/indie rock","music",N2005="music/faith","music",N2005="publishing/children's books","publishing",N2005="publishing/art books","publishing",N2005="publishing/fiction","publishing",N2005="publishing/translations","publishing",N2005="music/pop","music",N2005="music/classical music","music",N2005="publishing/nonfiction","publishing",N2005="publishing/radio &amp; podcasts","publishing",N2005="music/world music","music",N2005="music/metal","music",N2005="music/jazz","music","TRUE","FALSE")</f>
        <v>technology</v>
      </c>
      <c r="R2005" t="str" cm="1">
        <f t="array" ref="R2005">_xlfn.IFS(N2005="food/small batch","small batch",N2005="food/restaurants","retaurants",N2005="food/food trucks","food trucks",N2005="theater/spaces","spaces",N2005="theater/musical","musical",N2005="theater/plays","plays",N2005="technology/web","web",N2005="technology/space exploration","space exploration",N2005="technology/makerspaces","makerspaces",N2005="technology/hardware","hardware",N2005="technology/gadgets","gadgets",N2005="technology/wearables","wearables",N2005="film &amp; video/television","television",N2005="film &amp; video/animation","animation",N2005="film &amp; video/science fiction","science fiction",N2005="film &amp; video/documentary","documentary",N2005="film &amp; video/drama","drama",N2005="film &amp; video/shorts","shorts",N2005="games/video games","video games",N2005="games/tabletop games","tabletop games",N2005="games/mobile games","mobile games",N2005="journalism/audio","audio",N2005="photography/people","people",N2005="photography/photobooks","photobooks",N2005="photography/places","places",N2005="photography/nature","nature",N2005="music/electronic music","electronic music",N2005="music/rock","rock",N2005="music/indie rock","indie rock",N2005="music/faith","faith",N2005="publishing/children's books","children's books",N2005="publishing/art books","art books",N2005="publishing/fiction","fiction",N2005="publishing/translations","translations",N2005="music/pop","pop",N2005="music/classical music","classical music",N2005="publishing/nonfiction","nonfiction",N2005="publishing/radio &amp; podcasts","radio &amp; podcasts",N2005="music/world music","world music",N2005="music/metal","metal",N2005="music/jazz","jazz","TRUE","FALSE")</f>
        <v>hardware</v>
      </c>
      <c r="S2005" s="5">
        <f t="shared" si="126"/>
        <v>40347.125601851854</v>
      </c>
      <c r="T2005" s="5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24"/>
        <v>234.42048</v>
      </c>
      <c r="P2006" s="24">
        <f t="shared" si="125"/>
        <v>331.10237288135596</v>
      </c>
      <c r="Q2006" t="str" cm="1">
        <f t="array" ref="Q2006">_xlfn.IFS(N2006="food/small batch","food",N2006="food/restaurants","food",N2006="food/food trucks","food",N2006="theater/spaces","theater",N2006="theater/musical","theater",N2006="theater/plays","theater",N2006="technology/web","technology",N2006="technology/space exploration","technology",N2006="technology/makerspaces","technology",N2006="technology/hardware","technology",N2006="technology/gadgets","technology",N2006="technology/wearables","technology",N2006="film &amp; video/television","film &amp; video",N2006="film &amp; video/animation","film &amp; video",N2006="film &amp; video/science fiction","film &amp; video",N2006="film &amp; video/documentary","film &amp; video",N2006="film &amp; video/drama","film &amp; video",N2006="film &amp; video/shorts","film &amp; video",N2006="games/video games","games",N2006="games/tabletop games","games",N2006="games/mobile games","games",N2006="journalism/audio","journalism",N2006="photography/people","photography",N2006="photography/photobooks","photography",N2006="photography/places","photography",N2006="photography/nature","photography",N2006="music/electronic music","music",N2006="music/rock","music",N2006="music/indie rock","music",N2006="music/faith","music",N2006="publishing/children's books","publishing",N2006="publishing/art books","publishing",N2006="publishing/fiction","publishing",N2006="publishing/translations","publishing",N2006="music/pop","music",N2006="music/classical music","music",N2006="publishing/nonfiction","publishing",N2006="publishing/radio &amp; podcasts","publishing",N2006="music/world music","music",N2006="music/metal","music",N2006="music/jazz","music","TRUE","FALSE")</f>
        <v>technology</v>
      </c>
      <c r="R2006" t="str" cm="1">
        <f t="array" ref="R2006">_xlfn.IFS(N2006="food/small batch","small batch",N2006="food/restaurants","retaurants",N2006="food/food trucks","food trucks",N2006="theater/spaces","spaces",N2006="theater/musical","musical",N2006="theater/plays","plays",N2006="technology/web","web",N2006="technology/space exploration","space exploration",N2006="technology/makerspaces","makerspaces",N2006="technology/hardware","hardware",N2006="technology/gadgets","gadgets",N2006="technology/wearables","wearables",N2006="film &amp; video/television","television",N2006="film &amp; video/animation","animation",N2006="film &amp; video/science fiction","science fiction",N2006="film &amp; video/documentary","documentary",N2006="film &amp; video/drama","drama",N2006="film &amp; video/shorts","shorts",N2006="games/video games","video games",N2006="games/tabletop games","tabletop games",N2006="games/mobile games","mobile games",N2006="journalism/audio","audio",N2006="photography/people","people",N2006="photography/photobooks","photobooks",N2006="photography/places","places",N2006="photography/nature","nature",N2006="music/electronic music","electronic music",N2006="music/rock","rock",N2006="music/indie rock","indie rock",N2006="music/faith","faith",N2006="publishing/children's books","children's books",N2006="publishing/art books","art books",N2006="publishing/fiction","fiction",N2006="publishing/translations","translations",N2006="music/pop","pop",N2006="music/classical music","classical music",N2006="publishing/nonfiction","nonfiction",N2006="publishing/radio &amp; podcasts","radio &amp; podcasts",N2006="music/world music","world music",N2006="music/metal","metal",N2006="music/jazz","jazz","TRUE","FALSE")</f>
        <v>hardware</v>
      </c>
      <c r="S2006" s="5">
        <f t="shared" si="126"/>
        <v>41800.604895833334</v>
      </c>
      <c r="T2006" s="5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24"/>
        <v>123.68010000000001</v>
      </c>
      <c r="P2007" s="24">
        <f t="shared" si="125"/>
        <v>194.26193717277485</v>
      </c>
      <c r="Q2007" t="str" cm="1">
        <f t="array" ref="Q2007">_xlfn.IFS(N2007="food/small batch","food",N2007="food/restaurants","food",N2007="food/food trucks","food",N2007="theater/spaces","theater",N2007="theater/musical","theater",N2007="theater/plays","theater",N2007="technology/web","technology",N2007="technology/space exploration","technology",N2007="technology/makerspaces","technology",N2007="technology/hardware","technology",N2007="technology/gadgets","technology",N2007="technology/wearables","technology",N2007="film &amp; video/television","film &amp; video",N2007="film &amp; video/animation","film &amp; video",N2007="film &amp; video/science fiction","film &amp; video",N2007="film &amp; video/documentary","film &amp; video",N2007="film &amp; video/drama","film &amp; video",N2007="film &amp; video/shorts","film &amp; video",N2007="games/video games","games",N2007="games/tabletop games","games",N2007="games/mobile games","games",N2007="journalism/audio","journalism",N2007="photography/people","photography",N2007="photography/photobooks","photography",N2007="photography/places","photography",N2007="photography/nature","photography",N2007="music/electronic music","music",N2007="music/rock","music",N2007="music/indie rock","music",N2007="music/faith","music",N2007="publishing/children's books","publishing",N2007="publishing/art books","publishing",N2007="publishing/fiction","publishing",N2007="publishing/translations","publishing",N2007="music/pop","music",N2007="music/classical music","music",N2007="publishing/nonfiction","publishing",N2007="publishing/radio &amp; podcasts","publishing",N2007="music/world music","music",N2007="music/metal","music",N2007="music/jazz","music","TRUE","FALSE")</f>
        <v>technology</v>
      </c>
      <c r="R2007" t="str" cm="1">
        <f t="array" ref="R2007">_xlfn.IFS(N2007="food/small batch","small batch",N2007="food/restaurants","retaurants",N2007="food/food trucks","food trucks",N2007="theater/spaces","spaces",N2007="theater/musical","musical",N2007="theater/plays","plays",N2007="technology/web","web",N2007="technology/space exploration","space exploration",N2007="technology/makerspaces","makerspaces",N2007="technology/hardware","hardware",N2007="technology/gadgets","gadgets",N2007="technology/wearables","wearables",N2007="film &amp; video/television","television",N2007="film &amp; video/animation","animation",N2007="film &amp; video/science fiction","science fiction",N2007="film &amp; video/documentary","documentary",N2007="film &amp; video/drama","drama",N2007="film &amp; video/shorts","shorts",N2007="games/video games","video games",N2007="games/tabletop games","tabletop games",N2007="games/mobile games","mobile games",N2007="journalism/audio","audio",N2007="photography/people","people",N2007="photography/photobooks","photobooks",N2007="photography/places","places",N2007="photography/nature","nature",N2007="music/electronic music","electronic music",N2007="music/rock","rock",N2007="music/indie rock","indie rock",N2007="music/faith","faith",N2007="publishing/children's books","children's books",N2007="publishing/art books","art books",N2007="publishing/fiction","fiction",N2007="publishing/translations","translations",N2007="music/pop","pop",N2007="music/classical music","classical music",N2007="publishing/nonfiction","nonfiction",N2007="publishing/radio &amp; podcasts","radio &amp; podcasts",N2007="music/world music","world music",N2007="music/metal","metal",N2007="music/jazz","jazz","TRUE","FALSE")</f>
        <v>hardware</v>
      </c>
      <c r="S2007" s="5">
        <f t="shared" si="126"/>
        <v>41535.812708333331</v>
      </c>
      <c r="T2007" s="5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24"/>
        <v>247.84</v>
      </c>
      <c r="P2008" s="24">
        <f t="shared" si="125"/>
        <v>408.97689768976898</v>
      </c>
      <c r="Q2008" t="str" cm="1">
        <f t="array" ref="Q2008">_xlfn.IFS(N2008="food/small batch","food",N2008="food/restaurants","food",N2008="food/food trucks","food",N2008="theater/spaces","theater",N2008="theater/musical","theater",N2008="theater/plays","theater",N2008="technology/web","technology",N2008="technology/space exploration","technology",N2008="technology/makerspaces","technology",N2008="technology/hardware","technology",N2008="technology/gadgets","technology",N2008="technology/wearables","technology",N2008="film &amp; video/television","film &amp; video",N2008="film &amp; video/animation","film &amp; video",N2008="film &amp; video/science fiction","film &amp; video",N2008="film &amp; video/documentary","film &amp; video",N2008="film &amp; video/drama","film &amp; video",N2008="film &amp; video/shorts","film &amp; video",N2008="games/video games","games",N2008="games/tabletop games","games",N2008="games/mobile games","games",N2008="journalism/audio","journalism",N2008="photography/people","photography",N2008="photography/photobooks","photography",N2008="photography/places","photography",N2008="photography/nature","photography",N2008="music/electronic music","music",N2008="music/rock","music",N2008="music/indie rock","music",N2008="music/faith","music",N2008="publishing/children's books","publishing",N2008="publishing/art books","publishing",N2008="publishing/fiction","publishing",N2008="publishing/translations","publishing",N2008="music/pop","music",N2008="music/classical music","music",N2008="publishing/nonfiction","publishing",N2008="publishing/radio &amp; podcasts","publishing",N2008="music/world music","music",N2008="music/metal","music",N2008="music/jazz","music","TRUE","FALSE")</f>
        <v>technology</v>
      </c>
      <c r="R2008" t="str" cm="1">
        <f t="array" ref="R2008">_xlfn.IFS(N2008="food/small batch","small batch",N2008="food/restaurants","retaurants",N2008="food/food trucks","food trucks",N2008="theater/spaces","spaces",N2008="theater/musical","musical",N2008="theater/plays","plays",N2008="technology/web","web",N2008="technology/space exploration","space exploration",N2008="technology/makerspaces","makerspaces",N2008="technology/hardware","hardware",N2008="technology/gadgets","gadgets",N2008="technology/wearables","wearables",N2008="film &amp; video/television","television",N2008="film &amp; video/animation","animation",N2008="film &amp; video/science fiction","science fiction",N2008="film &amp; video/documentary","documentary",N2008="film &amp; video/drama","drama",N2008="film &amp; video/shorts","shorts",N2008="games/video games","video games",N2008="games/tabletop games","tabletop games",N2008="games/mobile games","mobile games",N2008="journalism/audio","audio",N2008="photography/people","people",N2008="photography/photobooks","photobooks",N2008="photography/places","places",N2008="photography/nature","nature",N2008="music/electronic music","electronic music",N2008="music/rock","rock",N2008="music/indie rock","indie rock",N2008="music/faith","faith",N2008="publishing/children's books","children's books",N2008="publishing/art books","art books",N2008="publishing/fiction","fiction",N2008="publishing/translations","translations",N2008="music/pop","pop",N2008="music/classical music","classical music",N2008="publishing/nonfiction","nonfiction",N2008="publishing/radio &amp; podcasts","radio &amp; podcasts",N2008="music/world music","world music",N2008="music/metal","metal",N2008="music/jazz","jazz","TRUE","FALSE")</f>
        <v>hardware</v>
      </c>
      <c r="S2008" s="5">
        <f t="shared" si="126"/>
        <v>41941.500520833331</v>
      </c>
      <c r="T2008" s="5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24"/>
        <v>115.7092</v>
      </c>
      <c r="P2009" s="24">
        <f t="shared" si="125"/>
        <v>84.459270072992695</v>
      </c>
      <c r="Q2009" t="str" cm="1">
        <f t="array" ref="Q2009">_xlfn.IFS(N2009="food/small batch","food",N2009="food/restaurants","food",N2009="food/food trucks","food",N2009="theater/spaces","theater",N2009="theater/musical","theater",N2009="theater/plays","theater",N2009="technology/web","technology",N2009="technology/space exploration","technology",N2009="technology/makerspaces","technology",N2009="technology/hardware","technology",N2009="technology/gadgets","technology",N2009="technology/wearables","technology",N2009="film &amp; video/television","film &amp; video",N2009="film &amp; video/animation","film &amp; video",N2009="film &amp; video/science fiction","film &amp; video",N2009="film &amp; video/documentary","film &amp; video",N2009="film &amp; video/drama","film &amp; video",N2009="film &amp; video/shorts","film &amp; video",N2009="games/video games","games",N2009="games/tabletop games","games",N2009="games/mobile games","games",N2009="journalism/audio","journalism",N2009="photography/people","photography",N2009="photography/photobooks","photography",N2009="photography/places","photography",N2009="photography/nature","photography",N2009="music/electronic music","music",N2009="music/rock","music",N2009="music/indie rock","music",N2009="music/faith","music",N2009="publishing/children's books","publishing",N2009="publishing/art books","publishing",N2009="publishing/fiction","publishing",N2009="publishing/translations","publishing",N2009="music/pop","music",N2009="music/classical music","music",N2009="publishing/nonfiction","publishing",N2009="publishing/radio &amp; podcasts","publishing",N2009="music/world music","music",N2009="music/metal","music",N2009="music/jazz","music","TRUE","FALSE")</f>
        <v>technology</v>
      </c>
      <c r="R2009" t="str" cm="1">
        <f t="array" ref="R2009">_xlfn.IFS(N2009="food/small batch","small batch",N2009="food/restaurants","retaurants",N2009="food/food trucks","food trucks",N2009="theater/spaces","spaces",N2009="theater/musical","musical",N2009="theater/plays","plays",N2009="technology/web","web",N2009="technology/space exploration","space exploration",N2009="technology/makerspaces","makerspaces",N2009="technology/hardware","hardware",N2009="technology/gadgets","gadgets",N2009="technology/wearables","wearables",N2009="film &amp; video/television","television",N2009="film &amp; video/animation","animation",N2009="film &amp; video/science fiction","science fiction",N2009="film &amp; video/documentary","documentary",N2009="film &amp; video/drama","drama",N2009="film &amp; video/shorts","shorts",N2009="games/video games","video games",N2009="games/tabletop games","tabletop games",N2009="games/mobile games","mobile games",N2009="journalism/audio","audio",N2009="photography/people","people",N2009="photography/photobooks","photobooks",N2009="photography/places","places",N2009="photography/nature","nature",N2009="music/electronic music","electronic music",N2009="music/rock","rock",N2009="music/indie rock","indie rock",N2009="music/faith","faith",N2009="publishing/children's books","children's books",N2009="publishing/art books","art books",N2009="publishing/fiction","fiction",N2009="publishing/translations","translations",N2009="music/pop","pop",N2009="music/classical music","classical music",N2009="publishing/nonfiction","nonfiction",N2009="publishing/radio &amp; podcasts","radio &amp; podcasts",N2009="music/world music","world music",N2009="music/metal","metal",N2009="music/jazz","jazz","TRUE","FALSE")</f>
        <v>hardware</v>
      </c>
      <c r="S2009" s="5">
        <f t="shared" si="126"/>
        <v>40347.837800925925</v>
      </c>
      <c r="T2009" s="5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24"/>
        <v>117.07484768810599</v>
      </c>
      <c r="P2010" s="24">
        <f t="shared" si="125"/>
        <v>44.853658536585364</v>
      </c>
      <c r="Q2010" t="str" cm="1">
        <f t="array" ref="Q2010">_xlfn.IFS(N2010="food/small batch","food",N2010="food/restaurants","food",N2010="food/food trucks","food",N2010="theater/spaces","theater",N2010="theater/musical","theater",N2010="theater/plays","theater",N2010="technology/web","technology",N2010="technology/space exploration","technology",N2010="technology/makerspaces","technology",N2010="technology/hardware","technology",N2010="technology/gadgets","technology",N2010="technology/wearables","technology",N2010="film &amp; video/television","film &amp; video",N2010="film &amp; video/animation","film &amp; video",N2010="film &amp; video/science fiction","film &amp; video",N2010="film &amp; video/documentary","film &amp; video",N2010="film &amp; video/drama","film &amp; video",N2010="film &amp; video/shorts","film &amp; video",N2010="games/video games","games",N2010="games/tabletop games","games",N2010="games/mobile games","games",N2010="journalism/audio","journalism",N2010="photography/people","photography",N2010="photography/photobooks","photography",N2010="photography/places","photography",N2010="photography/nature","photography",N2010="music/electronic music","music",N2010="music/rock","music",N2010="music/indie rock","music",N2010="music/faith","music",N2010="publishing/children's books","publishing",N2010="publishing/art books","publishing",N2010="publishing/fiction","publishing",N2010="publishing/translations","publishing",N2010="music/pop","music",N2010="music/classical music","music",N2010="publishing/nonfiction","publishing",N2010="publishing/radio &amp; podcasts","publishing",N2010="music/world music","music",N2010="music/metal","music",N2010="music/jazz","music","TRUE","FALSE")</f>
        <v>technology</v>
      </c>
      <c r="R2010" t="str" cm="1">
        <f t="array" ref="R2010">_xlfn.IFS(N2010="food/small batch","small batch",N2010="food/restaurants","retaurants",N2010="food/food trucks","food trucks",N2010="theater/spaces","spaces",N2010="theater/musical","musical",N2010="theater/plays","plays",N2010="technology/web","web",N2010="technology/space exploration","space exploration",N2010="technology/makerspaces","makerspaces",N2010="technology/hardware","hardware",N2010="technology/gadgets","gadgets",N2010="technology/wearables","wearables",N2010="film &amp; video/television","television",N2010="film &amp; video/animation","animation",N2010="film &amp; video/science fiction","science fiction",N2010="film &amp; video/documentary","documentary",N2010="film &amp; video/drama","drama",N2010="film &amp; video/shorts","shorts",N2010="games/video games","video games",N2010="games/tabletop games","tabletop games",N2010="games/mobile games","mobile games",N2010="journalism/audio","audio",N2010="photography/people","people",N2010="photography/photobooks","photobooks",N2010="photography/places","places",N2010="photography/nature","nature",N2010="music/electronic music","electronic music",N2010="music/rock","rock",N2010="music/indie rock","indie rock",N2010="music/faith","faith",N2010="publishing/children's books","children's books",N2010="publishing/art books","art books",N2010="publishing/fiction","fiction",N2010="publishing/translations","translations",N2010="music/pop","pop",N2010="music/classical music","classical music",N2010="publishing/nonfiction","nonfiction",N2010="publishing/radio &amp; podcasts","radio &amp; podcasts",N2010="music/world music","world music",N2010="music/metal","metal",N2010="music/jazz","jazz","TRUE","FALSE")</f>
        <v>hardware</v>
      </c>
      <c r="S2010" s="5">
        <f t="shared" si="126"/>
        <v>40761.604421296295</v>
      </c>
      <c r="T2010" s="5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24"/>
        <v>305.15800000000002</v>
      </c>
      <c r="P2011" s="24">
        <f t="shared" si="125"/>
        <v>383.3643216080402</v>
      </c>
      <c r="Q2011" t="str" cm="1">
        <f t="array" ref="Q2011">_xlfn.IFS(N2011="food/small batch","food",N2011="food/restaurants","food",N2011="food/food trucks","food",N2011="theater/spaces","theater",N2011="theater/musical","theater",N2011="theater/plays","theater",N2011="technology/web","technology",N2011="technology/space exploration","technology",N2011="technology/makerspaces","technology",N2011="technology/hardware","technology",N2011="technology/gadgets","technology",N2011="technology/wearables","technology",N2011="film &amp; video/television","film &amp; video",N2011="film &amp; video/animation","film &amp; video",N2011="film &amp; video/science fiction","film &amp; video",N2011="film &amp; video/documentary","film &amp; video",N2011="film &amp; video/drama","film &amp; video",N2011="film &amp; video/shorts","film &amp; video",N2011="games/video games","games",N2011="games/tabletop games","games",N2011="games/mobile games","games",N2011="journalism/audio","journalism",N2011="photography/people","photography",N2011="photography/photobooks","photography",N2011="photography/places","photography",N2011="photography/nature","photography",N2011="music/electronic music","music",N2011="music/rock","music",N2011="music/indie rock","music",N2011="music/faith","music",N2011="publishing/children's books","publishing",N2011="publishing/art books","publishing",N2011="publishing/fiction","publishing",N2011="publishing/translations","publishing",N2011="music/pop","music",N2011="music/classical music","music",N2011="publishing/nonfiction","publishing",N2011="publishing/radio &amp; podcasts","publishing",N2011="music/world music","music",N2011="music/metal","music",N2011="music/jazz","music","TRUE","FALSE")</f>
        <v>technology</v>
      </c>
      <c r="R2011" t="str" cm="1">
        <f t="array" ref="R2011">_xlfn.IFS(N2011="food/small batch","small batch",N2011="food/restaurants","retaurants",N2011="food/food trucks","food trucks",N2011="theater/spaces","spaces",N2011="theater/musical","musical",N2011="theater/plays","plays",N2011="technology/web","web",N2011="technology/space exploration","space exploration",N2011="technology/makerspaces","makerspaces",N2011="technology/hardware","hardware",N2011="technology/gadgets","gadgets",N2011="technology/wearables","wearables",N2011="film &amp; video/television","television",N2011="film &amp; video/animation","animation",N2011="film &amp; video/science fiction","science fiction",N2011="film &amp; video/documentary","documentary",N2011="film &amp; video/drama","drama",N2011="film &amp; video/shorts","shorts",N2011="games/video games","video games",N2011="games/tabletop games","tabletop games",N2011="games/mobile games","mobile games",N2011="journalism/audio","audio",N2011="photography/people","people",N2011="photography/photobooks","photobooks",N2011="photography/places","places",N2011="photography/nature","nature",N2011="music/electronic music","electronic music",N2011="music/rock","rock",N2011="music/indie rock","indie rock",N2011="music/faith","faith",N2011="publishing/children's books","children's books",N2011="publishing/art books","art books",N2011="publishing/fiction","fiction",N2011="publishing/translations","translations",N2011="music/pop","pop",N2011="music/classical music","classical music",N2011="publishing/nonfiction","nonfiction",N2011="publishing/radio &amp; podcasts","radio &amp; podcasts",N2011="music/world music","world music",N2011="music/metal","metal",N2011="music/jazz","jazz","TRUE","FALSE")</f>
        <v>hardware</v>
      </c>
      <c r="S2011" s="5">
        <f t="shared" si="126"/>
        <v>42661.323414351849</v>
      </c>
      <c r="T2011" s="5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24"/>
        <v>320.05299999999994</v>
      </c>
      <c r="P2012" s="24">
        <f t="shared" si="125"/>
        <v>55.276856649395505</v>
      </c>
      <c r="Q2012" t="str" cm="1">
        <f t="array" ref="Q2012">_xlfn.IFS(N2012="food/small batch","food",N2012="food/restaurants","food",N2012="food/food trucks","food",N2012="theater/spaces","theater",N2012="theater/musical","theater",N2012="theater/plays","theater",N2012="technology/web","technology",N2012="technology/space exploration","technology",N2012="technology/makerspaces","technology",N2012="technology/hardware","technology",N2012="technology/gadgets","technology",N2012="technology/wearables","technology",N2012="film &amp; video/television","film &amp; video",N2012="film &amp; video/animation","film &amp; video",N2012="film &amp; video/science fiction","film &amp; video",N2012="film &amp; video/documentary","film &amp; video",N2012="film &amp; video/drama","film &amp; video",N2012="film &amp; video/shorts","film &amp; video",N2012="games/video games","games",N2012="games/tabletop games","games",N2012="games/mobile games","games",N2012="journalism/audio","journalism",N2012="photography/people","photography",N2012="photography/photobooks","photography",N2012="photography/places","photography",N2012="photography/nature","photography",N2012="music/electronic music","music",N2012="music/rock","music",N2012="music/indie rock","music",N2012="music/faith","music",N2012="publishing/children's books","publishing",N2012="publishing/art books","publishing",N2012="publishing/fiction","publishing",N2012="publishing/translations","publishing",N2012="music/pop","music",N2012="music/classical music","music",N2012="publishing/nonfiction","publishing",N2012="publishing/radio &amp; podcasts","publishing",N2012="music/world music","music",N2012="music/metal","music",N2012="music/jazz","music","TRUE","FALSE")</f>
        <v>technology</v>
      </c>
      <c r="R2012" t="str" cm="1">
        <f t="array" ref="R2012">_xlfn.IFS(N2012="food/small batch","small batch",N2012="food/restaurants","retaurants",N2012="food/food trucks","food trucks",N2012="theater/spaces","spaces",N2012="theater/musical","musical",N2012="theater/plays","plays",N2012="technology/web","web",N2012="technology/space exploration","space exploration",N2012="technology/makerspaces","makerspaces",N2012="technology/hardware","hardware",N2012="technology/gadgets","gadgets",N2012="technology/wearables","wearables",N2012="film &amp; video/television","television",N2012="film &amp; video/animation","animation",N2012="film &amp; video/science fiction","science fiction",N2012="film &amp; video/documentary","documentary",N2012="film &amp; video/drama","drama",N2012="film &amp; video/shorts","shorts",N2012="games/video games","video games",N2012="games/tabletop games","tabletop games",N2012="games/mobile games","mobile games",N2012="journalism/audio","audio",N2012="photography/people","people",N2012="photography/photobooks","photobooks",N2012="photography/places","places",N2012="photography/nature","nature",N2012="music/electronic music","electronic music",N2012="music/rock","rock",N2012="music/indie rock","indie rock",N2012="music/faith","faith",N2012="publishing/children's books","children's books",N2012="publishing/art books","art books",N2012="publishing/fiction","fiction",N2012="publishing/translations","translations",N2012="music/pop","pop",N2012="music/classical music","classical music",N2012="publishing/nonfiction","nonfiction",N2012="publishing/radio &amp; podcasts","radio &amp; podcasts",N2012="music/world music","world music",N2012="music/metal","metal",N2012="music/jazz","jazz","TRUE","FALSE")</f>
        <v>hardware</v>
      </c>
      <c r="S2012" s="5">
        <f t="shared" si="126"/>
        <v>42570.996423611112</v>
      </c>
      <c r="T2012" s="5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24"/>
        <v>819.56399999999996</v>
      </c>
      <c r="P2013" s="24">
        <f t="shared" si="125"/>
        <v>422.02059732234807</v>
      </c>
      <c r="Q2013" t="str" cm="1">
        <f t="array" ref="Q2013">_xlfn.IFS(N2013="food/small batch","food",N2013="food/restaurants","food",N2013="food/food trucks","food",N2013="theater/spaces","theater",N2013="theater/musical","theater",N2013="theater/plays","theater",N2013="technology/web","technology",N2013="technology/space exploration","technology",N2013="technology/makerspaces","technology",N2013="technology/hardware","technology",N2013="technology/gadgets","technology",N2013="technology/wearables","technology",N2013="film &amp; video/television","film &amp; video",N2013="film &amp; video/animation","film &amp; video",N2013="film &amp; video/science fiction","film &amp; video",N2013="film &amp; video/documentary","film &amp; video",N2013="film &amp; video/drama","film &amp; video",N2013="film &amp; video/shorts","film &amp; video",N2013="games/video games","games",N2013="games/tabletop games","games",N2013="games/mobile games","games",N2013="journalism/audio","journalism",N2013="photography/people","photography",N2013="photography/photobooks","photography",N2013="photography/places","photography",N2013="photography/nature","photography",N2013="music/electronic music","music",N2013="music/rock","music",N2013="music/indie rock","music",N2013="music/faith","music",N2013="publishing/children's books","publishing",N2013="publishing/art books","publishing",N2013="publishing/fiction","publishing",N2013="publishing/translations","publishing",N2013="music/pop","music",N2013="music/classical music","music",N2013="publishing/nonfiction","publishing",N2013="publishing/radio &amp; podcasts","publishing",N2013="music/world music","music",N2013="music/metal","music",N2013="music/jazz","music","TRUE","FALSE")</f>
        <v>technology</v>
      </c>
      <c r="R2013" t="str" cm="1">
        <f t="array" ref="R2013">_xlfn.IFS(N2013="food/small batch","small batch",N2013="food/restaurants","retaurants",N2013="food/food trucks","food trucks",N2013="theater/spaces","spaces",N2013="theater/musical","musical",N2013="theater/plays","plays",N2013="technology/web","web",N2013="technology/space exploration","space exploration",N2013="technology/makerspaces","makerspaces",N2013="technology/hardware","hardware",N2013="technology/gadgets","gadgets",N2013="technology/wearables","wearables",N2013="film &amp; video/television","television",N2013="film &amp; video/animation","animation",N2013="film &amp; video/science fiction","science fiction",N2013="film &amp; video/documentary","documentary",N2013="film &amp; video/drama","drama",N2013="film &amp; video/shorts","shorts",N2013="games/video games","video games",N2013="games/tabletop games","tabletop games",N2013="games/mobile games","mobile games",N2013="journalism/audio","audio",N2013="photography/people","people",N2013="photography/photobooks","photobooks",N2013="photography/places","places",N2013="photography/nature","nature",N2013="music/electronic music","electronic music",N2013="music/rock","rock",N2013="music/indie rock","indie rock",N2013="music/faith","faith",N2013="publishing/children's books","children's books",N2013="publishing/art books","art books",N2013="publishing/fiction","fiction",N2013="publishing/translations","translations",N2013="music/pop","pop",N2013="music/classical music","classical music",N2013="publishing/nonfiction","nonfiction",N2013="publishing/radio &amp; podcasts","radio &amp; podcasts",N2013="music/world music","world music",N2013="music/metal","metal",N2013="music/jazz","jazz","TRUE","FALSE")</f>
        <v>hardware</v>
      </c>
      <c r="S2013" s="5">
        <f t="shared" si="126"/>
        <v>42347.358483796299</v>
      </c>
      <c r="T2013" s="5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24"/>
        <v>234.90000000000003</v>
      </c>
      <c r="P2014" s="24">
        <f t="shared" si="125"/>
        <v>64.180327868852459</v>
      </c>
      <c r="Q2014" t="str" cm="1">
        <f t="array" ref="Q2014">_xlfn.IFS(N2014="food/small batch","food",N2014="food/restaurants","food",N2014="food/food trucks","food",N2014="theater/spaces","theater",N2014="theater/musical","theater",N2014="theater/plays","theater",N2014="technology/web","technology",N2014="technology/space exploration","technology",N2014="technology/makerspaces","technology",N2014="technology/hardware","technology",N2014="technology/gadgets","technology",N2014="technology/wearables","technology",N2014="film &amp; video/television","film &amp; video",N2014="film &amp; video/animation","film &amp; video",N2014="film &amp; video/science fiction","film &amp; video",N2014="film &amp; video/documentary","film &amp; video",N2014="film &amp; video/drama","film &amp; video",N2014="film &amp; video/shorts","film &amp; video",N2014="games/video games","games",N2014="games/tabletop games","games",N2014="games/mobile games","games",N2014="journalism/audio","journalism",N2014="photography/people","photography",N2014="photography/photobooks","photography",N2014="photography/places","photography",N2014="photography/nature","photography",N2014="music/electronic music","music",N2014="music/rock","music",N2014="music/indie rock","music",N2014="music/faith","music",N2014="publishing/children's books","publishing",N2014="publishing/art books","publishing",N2014="publishing/fiction","publishing",N2014="publishing/translations","publishing",N2014="music/pop","music",N2014="music/classical music","music",N2014="publishing/nonfiction","publishing",N2014="publishing/radio &amp; podcasts","publishing",N2014="music/world music","music",N2014="music/metal","music",N2014="music/jazz","music","TRUE","FALSE")</f>
        <v>technology</v>
      </c>
      <c r="R2014" t="str" cm="1">
        <f t="array" ref="R2014">_xlfn.IFS(N2014="food/small batch","small batch",N2014="food/restaurants","retaurants",N2014="food/food trucks","food trucks",N2014="theater/spaces","spaces",N2014="theater/musical","musical",N2014="theater/plays","plays",N2014="technology/web","web",N2014="technology/space exploration","space exploration",N2014="technology/makerspaces","makerspaces",N2014="technology/hardware","hardware",N2014="technology/gadgets","gadgets",N2014="technology/wearables","wearables",N2014="film &amp; video/television","television",N2014="film &amp; video/animation","animation",N2014="film &amp; video/science fiction","science fiction",N2014="film &amp; video/documentary","documentary",N2014="film &amp; video/drama","drama",N2014="film &amp; video/shorts","shorts",N2014="games/video games","video games",N2014="games/tabletop games","tabletop games",N2014="games/mobile games","mobile games",N2014="journalism/audio","audio",N2014="photography/people","people",N2014="photography/photobooks","photobooks",N2014="photography/places","places",N2014="photography/nature","nature",N2014="music/electronic music","electronic music",N2014="music/rock","rock",N2014="music/indie rock","indie rock",N2014="music/faith","faith",N2014="publishing/children's books","children's books",N2014="publishing/art books","art books",N2014="publishing/fiction","fiction",N2014="publishing/translations","translations",N2014="music/pop","pop",N2014="music/classical music","classical music",N2014="publishing/nonfiction","nonfiction",N2014="publishing/radio &amp; podcasts","radio &amp; podcasts",N2014="music/world music","world music",N2014="music/metal","metal",N2014="music/jazz","jazz","TRUE","FALSE")</f>
        <v>hardware</v>
      </c>
      <c r="S2014" s="5">
        <f t="shared" si="126"/>
        <v>42010.822233796294</v>
      </c>
      <c r="T2014" s="5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24"/>
        <v>494.91374999999999</v>
      </c>
      <c r="P2015" s="24">
        <f t="shared" si="125"/>
        <v>173.57781674704077</v>
      </c>
      <c r="Q2015" t="str" cm="1">
        <f t="array" ref="Q2015">_xlfn.IFS(N2015="food/small batch","food",N2015="food/restaurants","food",N2015="food/food trucks","food",N2015="theater/spaces","theater",N2015="theater/musical","theater",N2015="theater/plays","theater",N2015="technology/web","technology",N2015="technology/space exploration","technology",N2015="technology/makerspaces","technology",N2015="technology/hardware","technology",N2015="technology/gadgets","technology",N2015="technology/wearables","technology",N2015="film &amp; video/television","film &amp; video",N2015="film &amp; video/animation","film &amp; video",N2015="film &amp; video/science fiction","film &amp; video",N2015="film &amp; video/documentary","film &amp; video",N2015="film &amp; video/drama","film &amp; video",N2015="film &amp; video/shorts","film &amp; video",N2015="games/video games","games",N2015="games/tabletop games","games",N2015="games/mobile games","games",N2015="journalism/audio","journalism",N2015="photography/people","photography",N2015="photography/photobooks","photography",N2015="photography/places","photography",N2015="photography/nature","photography",N2015="music/electronic music","music",N2015="music/rock","music",N2015="music/indie rock","music",N2015="music/faith","music",N2015="publishing/children's books","publishing",N2015="publishing/art books","publishing",N2015="publishing/fiction","publishing",N2015="publishing/translations","publishing",N2015="music/pop","music",N2015="music/classical music","music",N2015="publishing/nonfiction","publishing",N2015="publishing/radio &amp; podcasts","publishing",N2015="music/world music","music",N2015="music/metal","music",N2015="music/jazz","music","TRUE","FALSE")</f>
        <v>technology</v>
      </c>
      <c r="R2015" t="str" cm="1">
        <f t="array" ref="R2015">_xlfn.IFS(N2015="food/small batch","small batch",N2015="food/restaurants","retaurants",N2015="food/food trucks","food trucks",N2015="theater/spaces","spaces",N2015="theater/musical","musical",N2015="theater/plays","plays",N2015="technology/web","web",N2015="technology/space exploration","space exploration",N2015="technology/makerspaces","makerspaces",N2015="technology/hardware","hardware",N2015="technology/gadgets","gadgets",N2015="technology/wearables","wearables",N2015="film &amp; video/television","television",N2015="film &amp; video/animation","animation",N2015="film &amp; video/science fiction","science fiction",N2015="film &amp; video/documentary","documentary",N2015="film &amp; video/drama","drama",N2015="film &amp; video/shorts","shorts",N2015="games/video games","video games",N2015="games/tabletop games","tabletop games",N2015="games/mobile games","mobile games",N2015="journalism/audio","audio",N2015="photography/people","people",N2015="photography/photobooks","photobooks",N2015="photography/places","places",N2015="photography/nature","nature",N2015="music/electronic music","electronic music",N2015="music/rock","rock",N2015="music/indie rock","indie rock",N2015="music/faith","faith",N2015="publishing/children's books","children's books",N2015="publishing/art books","art books",N2015="publishing/fiction","fiction",N2015="publishing/translations","translations",N2015="music/pop","pop",N2015="music/classical music","classical music",N2015="publishing/nonfiction","nonfiction",N2015="publishing/radio &amp; podcasts","radio &amp; podcasts",N2015="music/world music","world music",N2015="music/metal","metal",N2015="music/jazz","jazz","TRUE","FALSE")</f>
        <v>hardware</v>
      </c>
      <c r="S2015" s="5">
        <f t="shared" si="126"/>
        <v>42499.960810185185</v>
      </c>
      <c r="T2015" s="5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24"/>
        <v>7813.7822333333334</v>
      </c>
      <c r="P2016" s="24">
        <f t="shared" si="125"/>
        <v>88.601680840609291</v>
      </c>
      <c r="Q2016" t="str" cm="1">
        <f t="array" ref="Q2016">_xlfn.IFS(N2016="food/small batch","food",N2016="food/restaurants","food",N2016="food/food trucks","food",N2016="theater/spaces","theater",N2016="theater/musical","theater",N2016="theater/plays","theater",N2016="technology/web","technology",N2016="technology/space exploration","technology",N2016="technology/makerspaces","technology",N2016="technology/hardware","technology",N2016="technology/gadgets","technology",N2016="technology/wearables","technology",N2016="film &amp; video/television","film &amp; video",N2016="film &amp; video/animation","film &amp; video",N2016="film &amp; video/science fiction","film &amp; video",N2016="film &amp; video/documentary","film &amp; video",N2016="film &amp; video/drama","film &amp; video",N2016="film &amp; video/shorts","film &amp; video",N2016="games/video games","games",N2016="games/tabletop games","games",N2016="games/mobile games","games",N2016="journalism/audio","journalism",N2016="photography/people","photography",N2016="photography/photobooks","photography",N2016="photography/places","photography",N2016="photography/nature","photography",N2016="music/electronic music","music",N2016="music/rock","music",N2016="music/indie rock","music",N2016="music/faith","music",N2016="publishing/children's books","publishing",N2016="publishing/art books","publishing",N2016="publishing/fiction","publishing",N2016="publishing/translations","publishing",N2016="music/pop","music",N2016="music/classical music","music",N2016="publishing/nonfiction","publishing",N2016="publishing/radio &amp; podcasts","publishing",N2016="music/world music","music",N2016="music/metal","music",N2016="music/jazz","music","TRUE","FALSE")</f>
        <v>technology</v>
      </c>
      <c r="R2016" t="str" cm="1">
        <f t="array" ref="R2016">_xlfn.IFS(N2016="food/small batch","small batch",N2016="food/restaurants","retaurants",N2016="food/food trucks","food trucks",N2016="theater/spaces","spaces",N2016="theater/musical","musical",N2016="theater/plays","plays",N2016="technology/web","web",N2016="technology/space exploration","space exploration",N2016="technology/makerspaces","makerspaces",N2016="technology/hardware","hardware",N2016="technology/gadgets","gadgets",N2016="technology/wearables","wearables",N2016="film &amp; video/television","television",N2016="film &amp; video/animation","animation",N2016="film &amp; video/science fiction","science fiction",N2016="film &amp; video/documentary","documentary",N2016="film &amp; video/drama","drama",N2016="film &amp; video/shorts","shorts",N2016="games/video games","video games",N2016="games/tabletop games","tabletop games",N2016="games/mobile games","mobile games",N2016="journalism/audio","audio",N2016="photography/people","people",N2016="photography/photobooks","photobooks",N2016="photography/places","places",N2016="photography/nature","nature",N2016="music/electronic music","electronic music",N2016="music/rock","rock",N2016="music/indie rock","indie rock",N2016="music/faith","faith",N2016="publishing/children's books","children's books",N2016="publishing/art books","art books",N2016="publishing/fiction","fiction",N2016="publishing/translations","translations",N2016="music/pop","pop",N2016="music/classical music","classical music",N2016="publishing/nonfiction","nonfiction",N2016="publishing/radio &amp; podcasts","radio &amp; podcasts",N2016="music/world music","world music",N2016="music/metal","metal",N2016="music/jazz","jazz","TRUE","FALSE")</f>
        <v>hardware</v>
      </c>
      <c r="S2016" s="5">
        <f t="shared" si="126"/>
        <v>41324.214571759258</v>
      </c>
      <c r="T2016" s="5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24"/>
        <v>113.00013888888888</v>
      </c>
      <c r="P2017" s="24">
        <f t="shared" si="125"/>
        <v>50.222283950617282</v>
      </c>
      <c r="Q2017" t="str" cm="1">
        <f t="array" ref="Q2017">_xlfn.IFS(N2017="food/small batch","food",N2017="food/restaurants","food",N2017="food/food trucks","food",N2017="theater/spaces","theater",N2017="theater/musical","theater",N2017="theater/plays","theater",N2017="technology/web","technology",N2017="technology/space exploration","technology",N2017="technology/makerspaces","technology",N2017="technology/hardware","technology",N2017="technology/gadgets","technology",N2017="technology/wearables","technology",N2017="film &amp; video/television","film &amp; video",N2017="film &amp; video/animation","film &amp; video",N2017="film &amp; video/science fiction","film &amp; video",N2017="film &amp; video/documentary","film &amp; video",N2017="film &amp; video/drama","film &amp; video",N2017="film &amp; video/shorts","film &amp; video",N2017="games/video games","games",N2017="games/tabletop games","games",N2017="games/mobile games","games",N2017="journalism/audio","journalism",N2017="photography/people","photography",N2017="photography/photobooks","photography",N2017="photography/places","photography",N2017="photography/nature","photography",N2017="music/electronic music","music",N2017="music/rock","music",N2017="music/indie rock","music",N2017="music/faith","music",N2017="publishing/children's books","publishing",N2017="publishing/art books","publishing",N2017="publishing/fiction","publishing",N2017="publishing/translations","publishing",N2017="music/pop","music",N2017="music/classical music","music",N2017="publishing/nonfiction","publishing",N2017="publishing/radio &amp; podcasts","publishing",N2017="music/world music","music",N2017="music/metal","music",N2017="music/jazz","music","TRUE","FALSE")</f>
        <v>technology</v>
      </c>
      <c r="R2017" t="str" cm="1">
        <f t="array" ref="R2017">_xlfn.IFS(N2017="food/small batch","small batch",N2017="food/restaurants","retaurants",N2017="food/food trucks","food trucks",N2017="theater/spaces","spaces",N2017="theater/musical","musical",N2017="theater/plays","plays",N2017="technology/web","web",N2017="technology/space exploration","space exploration",N2017="technology/makerspaces","makerspaces",N2017="technology/hardware","hardware",N2017="technology/gadgets","gadgets",N2017="technology/wearables","wearables",N2017="film &amp; video/television","television",N2017="film &amp; video/animation","animation",N2017="film &amp; video/science fiction","science fiction",N2017="film &amp; video/documentary","documentary",N2017="film &amp; video/drama","drama",N2017="film &amp; video/shorts","shorts",N2017="games/video games","video games",N2017="games/tabletop games","tabletop games",N2017="games/mobile games","mobile games",N2017="journalism/audio","audio",N2017="photography/people","people",N2017="photography/photobooks","photobooks",N2017="photography/places","places",N2017="photography/nature","nature",N2017="music/electronic music","electronic music",N2017="music/rock","rock",N2017="music/indie rock","indie rock",N2017="music/faith","faith",N2017="publishing/children's books","children's books",N2017="publishing/art books","art books",N2017="publishing/fiction","fiction",N2017="publishing/translations","translations",N2017="music/pop","pop",N2017="music/classical music","classical music",N2017="publishing/nonfiction","nonfiction",N2017="publishing/radio &amp; podcasts","radio &amp; podcasts",N2017="music/world music","world music",N2017="music/metal","metal",N2017="music/jazz","jazz","TRUE","FALSE")</f>
        <v>hardware</v>
      </c>
      <c r="S2017" s="5">
        <f t="shared" si="126"/>
        <v>40765.876886574071</v>
      </c>
      <c r="T2017" s="5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24"/>
        <v>921.54219999999998</v>
      </c>
      <c r="P2018" s="24">
        <f t="shared" si="125"/>
        <v>192.38876826722338</v>
      </c>
      <c r="Q2018" t="str" cm="1">
        <f t="array" ref="Q2018">_xlfn.IFS(N2018="food/small batch","food",N2018="food/restaurants","food",N2018="food/food trucks","food",N2018="theater/spaces","theater",N2018="theater/musical","theater",N2018="theater/plays","theater",N2018="technology/web","technology",N2018="technology/space exploration","technology",N2018="technology/makerspaces","technology",N2018="technology/hardware","technology",N2018="technology/gadgets","technology",N2018="technology/wearables","technology",N2018="film &amp; video/television","film &amp; video",N2018="film &amp; video/animation","film &amp; video",N2018="film &amp; video/science fiction","film &amp; video",N2018="film &amp; video/documentary","film &amp; video",N2018="film &amp; video/drama","film &amp; video",N2018="film &amp; video/shorts","film &amp; video",N2018="games/video games","games",N2018="games/tabletop games","games",N2018="games/mobile games","games",N2018="journalism/audio","journalism",N2018="photography/people","photography",N2018="photography/photobooks","photography",N2018="photography/places","photography",N2018="photography/nature","photography",N2018="music/electronic music","music",N2018="music/rock","music",N2018="music/indie rock","music",N2018="music/faith","music",N2018="publishing/children's books","publishing",N2018="publishing/art books","publishing",N2018="publishing/fiction","publishing",N2018="publishing/translations","publishing",N2018="music/pop","music",N2018="music/classical music","music",N2018="publishing/nonfiction","publishing",N2018="publishing/radio &amp; podcasts","publishing",N2018="music/world music","music",N2018="music/metal","music",N2018="music/jazz","music","TRUE","FALSE")</f>
        <v>technology</v>
      </c>
      <c r="R2018" t="str" cm="1">
        <f t="array" ref="R2018">_xlfn.IFS(N2018="food/small batch","small batch",N2018="food/restaurants","retaurants",N2018="food/food trucks","food trucks",N2018="theater/spaces","spaces",N2018="theater/musical","musical",N2018="theater/plays","plays",N2018="technology/web","web",N2018="technology/space exploration","space exploration",N2018="technology/makerspaces","makerspaces",N2018="technology/hardware","hardware",N2018="technology/gadgets","gadgets",N2018="technology/wearables","wearables",N2018="film &amp; video/television","television",N2018="film &amp; video/animation","animation",N2018="film &amp; video/science fiction","science fiction",N2018="film &amp; video/documentary","documentary",N2018="film &amp; video/drama","drama",N2018="film &amp; video/shorts","shorts",N2018="games/video games","video games",N2018="games/tabletop games","tabletop games",N2018="games/mobile games","mobile games",N2018="journalism/audio","audio",N2018="photography/people","people",N2018="photography/photobooks","photobooks",N2018="photography/places","places",N2018="photography/nature","nature",N2018="music/electronic music","electronic music",N2018="music/rock","rock",N2018="music/indie rock","indie rock",N2018="music/faith","faith",N2018="publishing/children's books","children's books",N2018="publishing/art books","art books",N2018="publishing/fiction","fiction",N2018="publishing/translations","translations",N2018="music/pop","pop",N2018="music/classical music","classical music",N2018="publishing/nonfiction","nonfiction",N2018="publishing/radio &amp; podcasts","radio &amp; podcasts",N2018="music/world music","world music",N2018="music/metal","metal",N2018="music/jazz","jazz","TRUE","FALSE")</f>
        <v>hardware</v>
      </c>
      <c r="S2018" s="5">
        <f t="shared" si="126"/>
        <v>41312.88077546296</v>
      </c>
      <c r="T2018" s="5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24"/>
        <v>125.10239999999999</v>
      </c>
      <c r="P2019" s="24">
        <f t="shared" si="125"/>
        <v>73.416901408450698</v>
      </c>
      <c r="Q2019" t="str" cm="1">
        <f t="array" ref="Q2019">_xlfn.IFS(N2019="food/small batch","food",N2019="food/restaurants","food",N2019="food/food trucks","food",N2019="theater/spaces","theater",N2019="theater/musical","theater",N2019="theater/plays","theater",N2019="technology/web","technology",N2019="technology/space exploration","technology",N2019="technology/makerspaces","technology",N2019="technology/hardware","technology",N2019="technology/gadgets","technology",N2019="technology/wearables","technology",N2019="film &amp; video/television","film &amp; video",N2019="film &amp; video/animation","film &amp; video",N2019="film &amp; video/science fiction","film &amp; video",N2019="film &amp; video/documentary","film &amp; video",N2019="film &amp; video/drama","film &amp; video",N2019="film &amp; video/shorts","film &amp; video",N2019="games/video games","games",N2019="games/tabletop games","games",N2019="games/mobile games","games",N2019="journalism/audio","journalism",N2019="photography/people","photography",N2019="photography/photobooks","photography",N2019="photography/places","photography",N2019="photography/nature","photography",N2019="music/electronic music","music",N2019="music/rock","music",N2019="music/indie rock","music",N2019="music/faith","music",N2019="publishing/children's books","publishing",N2019="publishing/art books","publishing",N2019="publishing/fiction","publishing",N2019="publishing/translations","publishing",N2019="music/pop","music",N2019="music/classical music","music",N2019="publishing/nonfiction","publishing",N2019="publishing/radio &amp; podcasts","publishing",N2019="music/world music","music",N2019="music/metal","music",N2019="music/jazz","music","TRUE","FALSE")</f>
        <v>technology</v>
      </c>
      <c r="R2019" t="str" cm="1">
        <f t="array" ref="R2019">_xlfn.IFS(N2019="food/small batch","small batch",N2019="food/restaurants","retaurants",N2019="food/food trucks","food trucks",N2019="theater/spaces","spaces",N2019="theater/musical","musical",N2019="theater/plays","plays",N2019="technology/web","web",N2019="technology/space exploration","space exploration",N2019="technology/makerspaces","makerspaces",N2019="technology/hardware","hardware",N2019="technology/gadgets","gadgets",N2019="technology/wearables","wearables",N2019="film &amp; video/television","television",N2019="film &amp; video/animation","animation",N2019="film &amp; video/science fiction","science fiction",N2019="film &amp; video/documentary","documentary",N2019="film &amp; video/drama","drama",N2019="film &amp; video/shorts","shorts",N2019="games/video games","video games",N2019="games/tabletop games","tabletop games",N2019="games/mobile games","mobile games",N2019="journalism/audio","audio",N2019="photography/people","people",N2019="photography/photobooks","photobooks",N2019="photography/places","places",N2019="photography/nature","nature",N2019="music/electronic music","electronic music",N2019="music/rock","rock",N2019="music/indie rock","indie rock",N2019="music/faith","faith",N2019="publishing/children's books","children's books",N2019="publishing/art books","art books",N2019="publishing/fiction","fiction",N2019="publishing/translations","translations",N2019="music/pop","pop",N2019="music/classical music","classical music",N2019="publishing/nonfiction","nonfiction",N2019="publishing/radio &amp; podcasts","radio &amp; podcasts",N2019="music/world music","world music",N2019="music/metal","metal",N2019="music/jazz","jazz","TRUE","FALSE")</f>
        <v>hardware</v>
      </c>
      <c r="S2019" s="5">
        <f t="shared" si="126"/>
        <v>40961.057349537034</v>
      </c>
      <c r="T2019" s="5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24"/>
        <v>102.24343076923077</v>
      </c>
      <c r="P2020" s="24">
        <f t="shared" si="125"/>
        <v>147.68495555555555</v>
      </c>
      <c r="Q2020" t="str" cm="1">
        <f t="array" ref="Q2020">_xlfn.IFS(N2020="food/small batch","food",N2020="food/restaurants","food",N2020="food/food trucks","food",N2020="theater/spaces","theater",N2020="theater/musical","theater",N2020="theater/plays","theater",N2020="technology/web","technology",N2020="technology/space exploration","technology",N2020="technology/makerspaces","technology",N2020="technology/hardware","technology",N2020="technology/gadgets","technology",N2020="technology/wearables","technology",N2020="film &amp; video/television","film &amp; video",N2020="film &amp; video/animation","film &amp; video",N2020="film &amp; video/science fiction","film &amp; video",N2020="film &amp; video/documentary","film &amp; video",N2020="film &amp; video/drama","film &amp; video",N2020="film &amp; video/shorts","film &amp; video",N2020="games/video games","games",N2020="games/tabletop games","games",N2020="games/mobile games","games",N2020="journalism/audio","journalism",N2020="photography/people","photography",N2020="photography/photobooks","photography",N2020="photography/places","photography",N2020="photography/nature","photography",N2020="music/electronic music","music",N2020="music/rock","music",N2020="music/indie rock","music",N2020="music/faith","music",N2020="publishing/children's books","publishing",N2020="publishing/art books","publishing",N2020="publishing/fiction","publishing",N2020="publishing/translations","publishing",N2020="music/pop","music",N2020="music/classical music","music",N2020="publishing/nonfiction","publishing",N2020="publishing/radio &amp; podcasts","publishing",N2020="music/world music","music",N2020="music/metal","music",N2020="music/jazz","music","TRUE","FALSE")</f>
        <v>technology</v>
      </c>
      <c r="R2020" t="str" cm="1">
        <f t="array" ref="R2020">_xlfn.IFS(N2020="food/small batch","small batch",N2020="food/restaurants","retaurants",N2020="food/food trucks","food trucks",N2020="theater/spaces","spaces",N2020="theater/musical","musical",N2020="theater/plays","plays",N2020="technology/web","web",N2020="technology/space exploration","space exploration",N2020="technology/makerspaces","makerspaces",N2020="technology/hardware","hardware",N2020="technology/gadgets","gadgets",N2020="technology/wearables","wearables",N2020="film &amp; video/television","television",N2020="film &amp; video/animation","animation",N2020="film &amp; video/science fiction","science fiction",N2020="film &amp; video/documentary","documentary",N2020="film &amp; video/drama","drama",N2020="film &amp; video/shorts","shorts",N2020="games/video games","video games",N2020="games/tabletop games","tabletop games",N2020="games/mobile games","mobile games",N2020="journalism/audio","audio",N2020="photography/people","people",N2020="photography/photobooks","photobooks",N2020="photography/places","places",N2020="photography/nature","nature",N2020="music/electronic music","electronic music",N2020="music/rock","rock",N2020="music/indie rock","indie rock",N2020="music/faith","faith",N2020="publishing/children's books","children's books",N2020="publishing/art books","art books",N2020="publishing/fiction","fiction",N2020="publishing/translations","translations",N2020="music/pop","pop",N2020="music/classical music","classical music",N2020="publishing/nonfiction","nonfiction",N2020="publishing/radio &amp; podcasts","radio &amp; podcasts",N2020="music/world music","world music",N2020="music/metal","metal",N2020="music/jazz","jazz","TRUE","FALSE")</f>
        <v>hardware</v>
      </c>
      <c r="S2020" s="5">
        <f t="shared" si="126"/>
        <v>42199.365844907406</v>
      </c>
      <c r="T2020" s="5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24"/>
        <v>484.90975000000003</v>
      </c>
      <c r="P2021" s="24">
        <f t="shared" si="125"/>
        <v>108.96848314606741</v>
      </c>
      <c r="Q2021" t="str" cm="1">
        <f t="array" ref="Q2021">_xlfn.IFS(N2021="food/small batch","food",N2021="food/restaurants","food",N2021="food/food trucks","food",N2021="theater/spaces","theater",N2021="theater/musical","theater",N2021="theater/plays","theater",N2021="technology/web","technology",N2021="technology/space exploration","technology",N2021="technology/makerspaces","technology",N2021="technology/hardware","technology",N2021="technology/gadgets","technology",N2021="technology/wearables","technology",N2021="film &amp; video/television","film &amp; video",N2021="film &amp; video/animation","film &amp; video",N2021="film &amp; video/science fiction","film &amp; video",N2021="film &amp; video/documentary","film &amp; video",N2021="film &amp; video/drama","film &amp; video",N2021="film &amp; video/shorts","film &amp; video",N2021="games/video games","games",N2021="games/tabletop games","games",N2021="games/mobile games","games",N2021="journalism/audio","journalism",N2021="photography/people","photography",N2021="photography/photobooks","photography",N2021="photography/places","photography",N2021="photography/nature","photography",N2021="music/electronic music","music",N2021="music/rock","music",N2021="music/indie rock","music",N2021="music/faith","music",N2021="publishing/children's books","publishing",N2021="publishing/art books","publishing",N2021="publishing/fiction","publishing",N2021="publishing/translations","publishing",N2021="music/pop","music",N2021="music/classical music","music",N2021="publishing/nonfiction","publishing",N2021="publishing/radio &amp; podcasts","publishing",N2021="music/world music","music",N2021="music/metal","music",N2021="music/jazz","music","TRUE","FALSE")</f>
        <v>technology</v>
      </c>
      <c r="R2021" t="str" cm="1">
        <f t="array" ref="R2021">_xlfn.IFS(N2021="food/small batch","small batch",N2021="food/restaurants","retaurants",N2021="food/food trucks","food trucks",N2021="theater/spaces","spaces",N2021="theater/musical","musical",N2021="theater/plays","plays",N2021="technology/web","web",N2021="technology/space exploration","space exploration",N2021="technology/makerspaces","makerspaces",N2021="technology/hardware","hardware",N2021="technology/gadgets","gadgets",N2021="technology/wearables","wearables",N2021="film &amp; video/television","television",N2021="film &amp; video/animation","animation",N2021="film &amp; video/science fiction","science fiction",N2021="film &amp; video/documentary","documentary",N2021="film &amp; video/drama","drama",N2021="film &amp; video/shorts","shorts",N2021="games/video games","video games",N2021="games/tabletop games","tabletop games",N2021="games/mobile games","mobile games",N2021="journalism/audio","audio",N2021="photography/people","people",N2021="photography/photobooks","photobooks",N2021="photography/places","places",N2021="photography/nature","nature",N2021="music/electronic music","electronic music",N2021="music/rock","rock",N2021="music/indie rock","indie rock",N2021="music/faith","faith",N2021="publishing/children's books","children's books",N2021="publishing/art books","art books",N2021="publishing/fiction","fiction",N2021="publishing/translations","translations",N2021="music/pop","pop",N2021="music/classical music","classical music",N2021="publishing/nonfiction","nonfiction",N2021="publishing/radio &amp; podcasts","radio &amp; podcasts",N2021="music/world music","world music",N2021="music/metal","metal",N2021="music/jazz","jazz","TRUE","FALSE")</f>
        <v>hardware</v>
      </c>
      <c r="S2021" s="5">
        <f t="shared" si="126"/>
        <v>42605.70857638889</v>
      </c>
      <c r="T2021" s="5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24"/>
        <v>192.33333333333334</v>
      </c>
      <c r="P2022" s="24">
        <f t="shared" si="125"/>
        <v>23.647540983606557</v>
      </c>
      <c r="Q2022" t="str" cm="1">
        <f t="array" ref="Q2022">_xlfn.IFS(N2022="food/small batch","food",N2022="food/restaurants","food",N2022="food/food trucks","food",N2022="theater/spaces","theater",N2022="theater/musical","theater",N2022="theater/plays","theater",N2022="technology/web","technology",N2022="technology/space exploration","technology",N2022="technology/makerspaces","technology",N2022="technology/hardware","technology",N2022="technology/gadgets","technology",N2022="technology/wearables","technology",N2022="film &amp; video/television","film &amp; video",N2022="film &amp; video/animation","film &amp; video",N2022="film &amp; video/science fiction","film &amp; video",N2022="film &amp; video/documentary","film &amp; video",N2022="film &amp; video/drama","film &amp; video",N2022="film &amp; video/shorts","film &amp; video",N2022="games/video games","games",N2022="games/tabletop games","games",N2022="games/mobile games","games",N2022="journalism/audio","journalism",N2022="photography/people","photography",N2022="photography/photobooks","photography",N2022="photography/places","photography",N2022="photography/nature","photography",N2022="music/electronic music","music",N2022="music/rock","music",N2022="music/indie rock","music",N2022="music/faith","music",N2022="publishing/children's books","publishing",N2022="publishing/art books","publishing",N2022="publishing/fiction","publishing",N2022="publishing/translations","publishing",N2022="music/pop","music",N2022="music/classical music","music",N2022="publishing/nonfiction","publishing",N2022="publishing/radio &amp; podcasts","publishing",N2022="music/world music","music",N2022="music/metal","music",N2022="music/jazz","music","TRUE","FALSE")</f>
        <v>technology</v>
      </c>
      <c r="R2022" t="str" cm="1">
        <f t="array" ref="R2022">_xlfn.IFS(N2022="food/small batch","small batch",N2022="food/restaurants","retaurants",N2022="food/food trucks","food trucks",N2022="theater/spaces","spaces",N2022="theater/musical","musical",N2022="theater/plays","plays",N2022="technology/web","web",N2022="technology/space exploration","space exploration",N2022="technology/makerspaces","makerspaces",N2022="technology/hardware","hardware",N2022="technology/gadgets","gadgets",N2022="technology/wearables","wearables",N2022="film &amp; video/television","television",N2022="film &amp; video/animation","animation",N2022="film &amp; video/science fiction","science fiction",N2022="film &amp; video/documentary","documentary",N2022="film &amp; video/drama","drama",N2022="film &amp; video/shorts","shorts",N2022="games/video games","video games",N2022="games/tabletop games","tabletop games",N2022="games/mobile games","mobile games",N2022="journalism/audio","audio",N2022="photography/people","people",N2022="photography/photobooks","photobooks",N2022="photography/places","places",N2022="photography/nature","nature",N2022="music/electronic music","electronic music",N2022="music/rock","rock",N2022="music/indie rock","indie rock",N2022="music/faith","faith",N2022="publishing/children's books","children's books",N2022="publishing/art books","art books",N2022="publishing/fiction","fiction",N2022="publishing/translations","translations",N2022="music/pop","pop",N2022="music/classical music","classical music",N2022="publishing/nonfiction","nonfiction",N2022="publishing/radio &amp; podcasts","radio &amp; podcasts",N2022="music/world music","world music",N2022="music/metal","metal",N2022="music/jazz","jazz","TRUE","FALSE")</f>
        <v>hardware</v>
      </c>
      <c r="S2022" s="5">
        <f t="shared" si="126"/>
        <v>41737.097499999996</v>
      </c>
      <c r="T2022" s="5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24"/>
        <v>281.10000000000002</v>
      </c>
      <c r="P2023" s="24">
        <f t="shared" si="125"/>
        <v>147.94736842105263</v>
      </c>
      <c r="Q2023" t="str" cm="1">
        <f t="array" ref="Q2023">_xlfn.IFS(N2023="food/small batch","food",N2023="food/restaurants","food",N2023="food/food trucks","food",N2023="theater/spaces","theater",N2023="theater/musical","theater",N2023="theater/plays","theater",N2023="technology/web","technology",N2023="technology/space exploration","technology",N2023="technology/makerspaces","technology",N2023="technology/hardware","technology",N2023="technology/gadgets","technology",N2023="technology/wearables","technology",N2023="film &amp; video/television","film &amp; video",N2023="film &amp; video/animation","film &amp; video",N2023="film &amp; video/science fiction","film &amp; video",N2023="film &amp; video/documentary","film &amp; video",N2023="film &amp; video/drama","film &amp; video",N2023="film &amp; video/shorts","film &amp; video",N2023="games/video games","games",N2023="games/tabletop games","games",N2023="games/mobile games","games",N2023="journalism/audio","journalism",N2023="photography/people","photography",N2023="photography/photobooks","photography",N2023="photography/places","photography",N2023="photography/nature","photography",N2023="music/electronic music","music",N2023="music/rock","music",N2023="music/indie rock","music",N2023="music/faith","music",N2023="publishing/children's books","publishing",N2023="publishing/art books","publishing",N2023="publishing/fiction","publishing",N2023="publishing/translations","publishing",N2023="music/pop","music",N2023="music/classical music","music",N2023="publishing/nonfiction","publishing",N2023="publishing/radio &amp; podcasts","publishing",N2023="music/world music","music",N2023="music/metal","music",N2023="music/jazz","music","TRUE","FALSE")</f>
        <v>technology</v>
      </c>
      <c r="R2023" t="str" cm="1">
        <f t="array" ref="R2023">_xlfn.IFS(N2023="food/small batch","small batch",N2023="food/restaurants","retaurants",N2023="food/food trucks","food trucks",N2023="theater/spaces","spaces",N2023="theater/musical","musical",N2023="theater/plays","plays",N2023="technology/web","web",N2023="technology/space exploration","space exploration",N2023="technology/makerspaces","makerspaces",N2023="technology/hardware","hardware",N2023="technology/gadgets","gadgets",N2023="technology/wearables","wearables",N2023="film &amp; video/television","television",N2023="film &amp; video/animation","animation",N2023="film &amp; video/science fiction","science fiction",N2023="film &amp; video/documentary","documentary",N2023="film &amp; video/drama","drama",N2023="film &amp; video/shorts","shorts",N2023="games/video games","video games",N2023="games/tabletop games","tabletop games",N2023="games/mobile games","mobile games",N2023="journalism/audio","audio",N2023="photography/people","people",N2023="photography/photobooks","photobooks",N2023="photography/places","places",N2023="photography/nature","nature",N2023="music/electronic music","electronic music",N2023="music/rock","rock",N2023="music/indie rock","indie rock",N2023="music/faith","faith",N2023="publishing/children's books","children's books",N2023="publishing/art books","art books",N2023="publishing/fiction","fiction",N2023="publishing/translations","translations",N2023="music/pop","pop",N2023="music/classical music","classical music",N2023="publishing/nonfiction","nonfiction",N2023="publishing/radio &amp; podcasts","radio &amp; podcasts",N2023="music/world music","world music",N2023="music/metal","metal",N2023="music/jazz","jazz","TRUE","FALSE")</f>
        <v>hardware</v>
      </c>
      <c r="S2023" s="5">
        <f t="shared" si="126"/>
        <v>41861.070567129631</v>
      </c>
      <c r="T2023" s="5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24"/>
        <v>125.13700000000001</v>
      </c>
      <c r="P2024" s="24">
        <f t="shared" si="125"/>
        <v>385.03692307692307</v>
      </c>
      <c r="Q2024" t="str" cm="1">
        <f t="array" ref="Q2024">_xlfn.IFS(N2024="food/small batch","food",N2024="food/restaurants","food",N2024="food/food trucks","food",N2024="theater/spaces","theater",N2024="theater/musical","theater",N2024="theater/plays","theater",N2024="technology/web","technology",N2024="technology/space exploration","technology",N2024="technology/makerspaces","technology",N2024="technology/hardware","technology",N2024="technology/gadgets","technology",N2024="technology/wearables","technology",N2024="film &amp; video/television","film &amp; video",N2024="film &amp; video/animation","film &amp; video",N2024="film &amp; video/science fiction","film &amp; video",N2024="film &amp; video/documentary","film &amp; video",N2024="film &amp; video/drama","film &amp; video",N2024="film &amp; video/shorts","film &amp; video",N2024="games/video games","games",N2024="games/tabletop games","games",N2024="games/mobile games","games",N2024="journalism/audio","journalism",N2024="photography/people","photography",N2024="photography/photobooks","photography",N2024="photography/places","photography",N2024="photography/nature","photography",N2024="music/electronic music","music",N2024="music/rock","music",N2024="music/indie rock","music",N2024="music/faith","music",N2024="publishing/children's books","publishing",N2024="publishing/art books","publishing",N2024="publishing/fiction","publishing",N2024="publishing/translations","publishing",N2024="music/pop","music",N2024="music/classical music","music",N2024="publishing/nonfiction","publishing",N2024="publishing/radio &amp; podcasts","publishing",N2024="music/world music","music",N2024="music/metal","music",N2024="music/jazz","music","TRUE","FALSE")</f>
        <v>technology</v>
      </c>
      <c r="R2024" t="str" cm="1">
        <f t="array" ref="R2024">_xlfn.IFS(N2024="food/small batch","small batch",N2024="food/restaurants","retaurants",N2024="food/food trucks","food trucks",N2024="theater/spaces","spaces",N2024="theater/musical","musical",N2024="theater/plays","plays",N2024="technology/web","web",N2024="technology/space exploration","space exploration",N2024="technology/makerspaces","makerspaces",N2024="technology/hardware","hardware",N2024="technology/gadgets","gadgets",N2024="technology/wearables","wearables",N2024="film &amp; video/television","television",N2024="film &amp; video/animation","animation",N2024="film &amp; video/science fiction","science fiction",N2024="film &amp; video/documentary","documentary",N2024="film &amp; video/drama","drama",N2024="film &amp; video/shorts","shorts",N2024="games/video games","video games",N2024="games/tabletop games","tabletop games",N2024="games/mobile games","mobile games",N2024="journalism/audio","audio",N2024="photography/people","people",N2024="photography/photobooks","photobooks",N2024="photography/places","places",N2024="photography/nature","nature",N2024="music/electronic music","electronic music",N2024="music/rock","rock",N2024="music/indie rock","indie rock",N2024="music/faith","faith",N2024="publishing/children's books","children's books",N2024="publishing/art books","art books",N2024="publishing/fiction","fiction",N2024="publishing/translations","translations",N2024="music/pop","pop",N2024="music/classical music","classical music",N2024="publishing/nonfiction","nonfiction",N2024="publishing/radio &amp; podcasts","radio &amp; podcasts",N2024="music/world music","world music",N2024="music/metal","metal",N2024="music/jazz","jazz","TRUE","FALSE")</f>
        <v>hardware</v>
      </c>
      <c r="S2024" s="5">
        <f t="shared" si="126"/>
        <v>42502.569120370375</v>
      </c>
      <c r="T2024" s="5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24"/>
        <v>161.459</v>
      </c>
      <c r="P2025" s="24">
        <f t="shared" si="125"/>
        <v>457.39093484419266</v>
      </c>
      <c r="Q2025" t="str" cm="1">
        <f t="array" ref="Q2025">_xlfn.IFS(N2025="food/small batch","food",N2025="food/restaurants","food",N2025="food/food trucks","food",N2025="theater/spaces","theater",N2025="theater/musical","theater",N2025="theater/plays","theater",N2025="technology/web","technology",N2025="technology/space exploration","technology",N2025="technology/makerspaces","technology",N2025="technology/hardware","technology",N2025="technology/gadgets","technology",N2025="technology/wearables","technology",N2025="film &amp; video/television","film &amp; video",N2025="film &amp; video/animation","film &amp; video",N2025="film &amp; video/science fiction","film &amp; video",N2025="film &amp; video/documentary","film &amp; video",N2025="film &amp; video/drama","film &amp; video",N2025="film &amp; video/shorts","film &amp; video",N2025="games/video games","games",N2025="games/tabletop games","games",N2025="games/mobile games","games",N2025="journalism/audio","journalism",N2025="photography/people","photography",N2025="photography/photobooks","photography",N2025="photography/places","photography",N2025="photography/nature","photography",N2025="music/electronic music","music",N2025="music/rock","music",N2025="music/indie rock","music",N2025="music/faith","music",N2025="publishing/children's books","publishing",N2025="publishing/art books","publishing",N2025="publishing/fiction","publishing",N2025="publishing/translations","publishing",N2025="music/pop","music",N2025="music/classical music","music",N2025="publishing/nonfiction","publishing",N2025="publishing/radio &amp; podcasts","publishing",N2025="music/world music","music",N2025="music/metal","music",N2025="music/jazz","music","TRUE","FALSE")</f>
        <v>technology</v>
      </c>
      <c r="R2025" t="str" cm="1">
        <f t="array" ref="R2025">_xlfn.IFS(N2025="food/small batch","small batch",N2025="food/restaurants","retaurants",N2025="food/food trucks","food trucks",N2025="theater/spaces","spaces",N2025="theater/musical","musical",N2025="theater/plays","plays",N2025="technology/web","web",N2025="technology/space exploration","space exploration",N2025="technology/makerspaces","makerspaces",N2025="technology/hardware","hardware",N2025="technology/gadgets","gadgets",N2025="technology/wearables","wearables",N2025="film &amp; video/television","television",N2025="film &amp; video/animation","animation",N2025="film &amp; video/science fiction","science fiction",N2025="film &amp; video/documentary","documentary",N2025="film &amp; video/drama","drama",N2025="film &amp; video/shorts","shorts",N2025="games/video games","video games",N2025="games/tabletop games","tabletop games",N2025="games/mobile games","mobile games",N2025="journalism/audio","audio",N2025="photography/people","people",N2025="photography/photobooks","photobooks",N2025="photography/places","places",N2025="photography/nature","nature",N2025="music/electronic music","electronic music",N2025="music/rock","rock",N2025="music/indie rock","indie rock",N2025="music/faith","faith",N2025="publishing/children's books","children's books",N2025="publishing/art books","art books",N2025="publishing/fiction","fiction",N2025="publishing/translations","translations",N2025="music/pop","pop",N2025="music/classical music","classical music",N2025="publishing/nonfiction","nonfiction",N2025="publishing/radio &amp; podcasts","radio &amp; podcasts",N2025="music/world music","world music",N2025="music/metal","metal",N2025="music/jazz","jazz","TRUE","FALSE")</f>
        <v>hardware</v>
      </c>
      <c r="S2025" s="5">
        <f t="shared" si="126"/>
        <v>42136.420752314814</v>
      </c>
      <c r="T2025" s="5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24"/>
        <v>585.35</v>
      </c>
      <c r="P2026" s="24">
        <f t="shared" si="125"/>
        <v>222.99047619047619</v>
      </c>
      <c r="Q2026" t="str" cm="1">
        <f t="array" ref="Q2026">_xlfn.IFS(N2026="food/small batch","food",N2026="food/restaurants","food",N2026="food/food trucks","food",N2026="theater/spaces","theater",N2026="theater/musical","theater",N2026="theater/plays","theater",N2026="technology/web","technology",N2026="technology/space exploration","technology",N2026="technology/makerspaces","technology",N2026="technology/hardware","technology",N2026="technology/gadgets","technology",N2026="technology/wearables","technology",N2026="film &amp; video/television","film &amp; video",N2026="film &amp; video/animation","film &amp; video",N2026="film &amp; video/science fiction","film &amp; video",N2026="film &amp; video/documentary","film &amp; video",N2026="film &amp; video/drama","film &amp; video",N2026="film &amp; video/shorts","film &amp; video",N2026="games/video games","games",N2026="games/tabletop games","games",N2026="games/mobile games","games",N2026="journalism/audio","journalism",N2026="photography/people","photography",N2026="photography/photobooks","photography",N2026="photography/places","photography",N2026="photography/nature","photography",N2026="music/electronic music","music",N2026="music/rock","music",N2026="music/indie rock","music",N2026="music/faith","music",N2026="publishing/children's books","publishing",N2026="publishing/art books","publishing",N2026="publishing/fiction","publishing",N2026="publishing/translations","publishing",N2026="music/pop","music",N2026="music/classical music","music",N2026="publishing/nonfiction","publishing",N2026="publishing/radio &amp; podcasts","publishing",N2026="music/world music","music",N2026="music/metal","music",N2026="music/jazz","music","TRUE","FALSE")</f>
        <v>technology</v>
      </c>
      <c r="R2026" t="str" cm="1">
        <f t="array" ref="R2026">_xlfn.IFS(N2026="food/small batch","small batch",N2026="food/restaurants","retaurants",N2026="food/food trucks","food trucks",N2026="theater/spaces","spaces",N2026="theater/musical","musical",N2026="theater/plays","plays",N2026="technology/web","web",N2026="technology/space exploration","space exploration",N2026="technology/makerspaces","makerspaces",N2026="technology/hardware","hardware",N2026="technology/gadgets","gadgets",N2026="technology/wearables","wearables",N2026="film &amp; video/television","television",N2026="film &amp; video/animation","animation",N2026="film &amp; video/science fiction","science fiction",N2026="film &amp; video/documentary","documentary",N2026="film &amp; video/drama","drama",N2026="film &amp; video/shorts","shorts",N2026="games/video games","video games",N2026="games/tabletop games","tabletop games",N2026="games/mobile games","mobile games",N2026="journalism/audio","audio",N2026="photography/people","people",N2026="photography/photobooks","photobooks",N2026="photography/places","places",N2026="photography/nature","nature",N2026="music/electronic music","electronic music",N2026="music/rock","rock",N2026="music/indie rock","indie rock",N2026="music/faith","faith",N2026="publishing/children's books","children's books",N2026="publishing/art books","art books",N2026="publishing/fiction","fiction",N2026="publishing/translations","translations",N2026="music/pop","pop",N2026="music/classical music","classical music",N2026="publishing/nonfiction","nonfiction",N2026="publishing/radio &amp; podcasts","radio &amp; podcasts",N2026="music/world music","world music",N2026="music/metal","metal",N2026="music/jazz","jazz","TRUE","FALSE")</f>
        <v>hardware</v>
      </c>
      <c r="S2026" s="5">
        <f t="shared" si="126"/>
        <v>41099.966944444444</v>
      </c>
      <c r="T2026" s="5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24"/>
        <v>201.14999999999998</v>
      </c>
      <c r="P2027" s="24">
        <f t="shared" si="125"/>
        <v>220.74074074074073</v>
      </c>
      <c r="Q2027" t="str" cm="1">
        <f t="array" ref="Q2027">_xlfn.IFS(N2027="food/small batch","food",N2027="food/restaurants","food",N2027="food/food trucks","food",N2027="theater/spaces","theater",N2027="theater/musical","theater",N2027="theater/plays","theater",N2027="technology/web","technology",N2027="technology/space exploration","technology",N2027="technology/makerspaces","technology",N2027="technology/hardware","technology",N2027="technology/gadgets","technology",N2027="technology/wearables","technology",N2027="film &amp; video/television","film &amp; video",N2027="film &amp; video/animation","film &amp; video",N2027="film &amp; video/science fiction","film &amp; video",N2027="film &amp; video/documentary","film &amp; video",N2027="film &amp; video/drama","film &amp; video",N2027="film &amp; video/shorts","film &amp; video",N2027="games/video games","games",N2027="games/tabletop games","games",N2027="games/mobile games","games",N2027="journalism/audio","journalism",N2027="photography/people","photography",N2027="photography/photobooks","photography",N2027="photography/places","photography",N2027="photography/nature","photography",N2027="music/electronic music","music",N2027="music/rock","music",N2027="music/indie rock","music",N2027="music/faith","music",N2027="publishing/children's books","publishing",N2027="publishing/art books","publishing",N2027="publishing/fiction","publishing",N2027="publishing/translations","publishing",N2027="music/pop","music",N2027="music/classical music","music",N2027="publishing/nonfiction","publishing",N2027="publishing/radio &amp; podcasts","publishing",N2027="music/world music","music",N2027="music/metal","music",N2027="music/jazz","music","TRUE","FALSE")</f>
        <v>technology</v>
      </c>
      <c r="R2027" t="str" cm="1">
        <f t="array" ref="R2027">_xlfn.IFS(N2027="food/small batch","small batch",N2027="food/restaurants","retaurants",N2027="food/food trucks","food trucks",N2027="theater/spaces","spaces",N2027="theater/musical","musical",N2027="theater/plays","plays",N2027="technology/web","web",N2027="technology/space exploration","space exploration",N2027="technology/makerspaces","makerspaces",N2027="technology/hardware","hardware",N2027="technology/gadgets","gadgets",N2027="technology/wearables","wearables",N2027="film &amp; video/television","television",N2027="film &amp; video/animation","animation",N2027="film &amp; video/science fiction","science fiction",N2027="film &amp; video/documentary","documentary",N2027="film &amp; video/drama","drama",N2027="film &amp; video/shorts","shorts",N2027="games/video games","video games",N2027="games/tabletop games","tabletop games",N2027="games/mobile games","mobile games",N2027="journalism/audio","audio",N2027="photography/people","people",N2027="photography/photobooks","photobooks",N2027="photography/places","places",N2027="photography/nature","nature",N2027="music/electronic music","electronic music",N2027="music/rock","rock",N2027="music/indie rock","indie rock",N2027="music/faith","faith",N2027="publishing/children's books","children's books",N2027="publishing/art books","art books",N2027="publishing/fiction","fiction",N2027="publishing/translations","translations",N2027="music/pop","pop",N2027="music/classical music","classical music",N2027="publishing/nonfiction","nonfiction",N2027="publishing/radio &amp; podcasts","radio &amp; podcasts",N2027="music/world music","world music",N2027="music/metal","metal",N2027="music/jazz","jazz","TRUE","FALSE")</f>
        <v>hardware</v>
      </c>
      <c r="S2027" s="5">
        <f t="shared" si="126"/>
        <v>42136.184560185182</v>
      </c>
      <c r="T2027" s="5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24"/>
        <v>133.48307999999997</v>
      </c>
      <c r="P2028" s="24">
        <f t="shared" si="125"/>
        <v>73.503898678414089</v>
      </c>
      <c r="Q2028" t="str" cm="1">
        <f t="array" ref="Q2028">_xlfn.IFS(N2028="food/small batch","food",N2028="food/restaurants","food",N2028="food/food trucks","food",N2028="theater/spaces","theater",N2028="theater/musical","theater",N2028="theater/plays","theater",N2028="technology/web","technology",N2028="technology/space exploration","technology",N2028="technology/makerspaces","technology",N2028="technology/hardware","technology",N2028="technology/gadgets","technology",N2028="technology/wearables","technology",N2028="film &amp; video/television","film &amp; video",N2028="film &amp; video/animation","film &amp; video",N2028="film &amp; video/science fiction","film &amp; video",N2028="film &amp; video/documentary","film &amp; video",N2028="film &amp; video/drama","film &amp; video",N2028="film &amp; video/shorts","film &amp; video",N2028="games/video games","games",N2028="games/tabletop games","games",N2028="games/mobile games","games",N2028="journalism/audio","journalism",N2028="photography/people","photography",N2028="photography/photobooks","photography",N2028="photography/places","photography",N2028="photography/nature","photography",N2028="music/electronic music","music",N2028="music/rock","music",N2028="music/indie rock","music",N2028="music/faith","music",N2028="publishing/children's books","publishing",N2028="publishing/art books","publishing",N2028="publishing/fiction","publishing",N2028="publishing/translations","publishing",N2028="music/pop","music",N2028="music/classical music","music",N2028="publishing/nonfiction","publishing",N2028="publishing/radio &amp; podcasts","publishing",N2028="music/world music","music",N2028="music/metal","music",N2028="music/jazz","music","TRUE","FALSE")</f>
        <v>technology</v>
      </c>
      <c r="R2028" t="str" cm="1">
        <f t="array" ref="R2028">_xlfn.IFS(N2028="food/small batch","small batch",N2028="food/restaurants","retaurants",N2028="food/food trucks","food trucks",N2028="theater/spaces","spaces",N2028="theater/musical","musical",N2028="theater/plays","plays",N2028="technology/web","web",N2028="technology/space exploration","space exploration",N2028="technology/makerspaces","makerspaces",N2028="technology/hardware","hardware",N2028="technology/gadgets","gadgets",N2028="technology/wearables","wearables",N2028="film &amp; video/television","television",N2028="film &amp; video/animation","animation",N2028="film &amp; video/science fiction","science fiction",N2028="film &amp; video/documentary","documentary",N2028="film &amp; video/drama","drama",N2028="film &amp; video/shorts","shorts",N2028="games/video games","video games",N2028="games/tabletop games","tabletop games",N2028="games/mobile games","mobile games",N2028="journalism/audio","audio",N2028="photography/people","people",N2028="photography/photobooks","photobooks",N2028="photography/places","places",N2028="photography/nature","nature",N2028="music/electronic music","electronic music",N2028="music/rock","rock",N2028="music/indie rock","indie rock",N2028="music/faith","faith",N2028="publishing/children's books","children's books",N2028="publishing/art books","art books",N2028="publishing/fiction","fiction",N2028="publishing/translations","translations",N2028="music/pop","pop",N2028="music/classical music","classical music",N2028="publishing/nonfiction","nonfiction",N2028="publishing/radio &amp; podcasts","radio &amp; podcasts",N2028="music/world music","world music",N2028="music/metal","metal",N2028="music/jazz","jazz","TRUE","FALSE")</f>
        <v>hardware</v>
      </c>
      <c r="S2028" s="5">
        <f t="shared" si="126"/>
        <v>41704.735937500001</v>
      </c>
      <c r="T2028" s="5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24"/>
        <v>120.24900000000001</v>
      </c>
      <c r="P2029" s="24">
        <f t="shared" si="125"/>
        <v>223.09647495361781</v>
      </c>
      <c r="Q2029" t="str" cm="1">
        <f t="array" ref="Q2029">_xlfn.IFS(N2029="food/small batch","food",N2029="food/restaurants","food",N2029="food/food trucks","food",N2029="theater/spaces","theater",N2029="theater/musical","theater",N2029="theater/plays","theater",N2029="technology/web","technology",N2029="technology/space exploration","technology",N2029="technology/makerspaces","technology",N2029="technology/hardware","technology",N2029="technology/gadgets","technology",N2029="technology/wearables","technology",N2029="film &amp; video/television","film &amp; video",N2029="film &amp; video/animation","film &amp; video",N2029="film &amp; video/science fiction","film &amp; video",N2029="film &amp; video/documentary","film &amp; video",N2029="film &amp; video/drama","film &amp; video",N2029="film &amp; video/shorts","film &amp; video",N2029="games/video games","games",N2029="games/tabletop games","games",N2029="games/mobile games","games",N2029="journalism/audio","journalism",N2029="photography/people","photography",N2029="photography/photobooks","photography",N2029="photography/places","photography",N2029="photography/nature","photography",N2029="music/electronic music","music",N2029="music/rock","music",N2029="music/indie rock","music",N2029="music/faith","music",N2029="publishing/children's books","publishing",N2029="publishing/art books","publishing",N2029="publishing/fiction","publishing",N2029="publishing/translations","publishing",N2029="music/pop","music",N2029="music/classical music","music",N2029="publishing/nonfiction","publishing",N2029="publishing/radio &amp; podcasts","publishing",N2029="music/world music","music",N2029="music/metal","music",N2029="music/jazz","music","TRUE","FALSE")</f>
        <v>technology</v>
      </c>
      <c r="R2029" t="str" cm="1">
        <f t="array" ref="R2029">_xlfn.IFS(N2029="food/small batch","small batch",N2029="food/restaurants","retaurants",N2029="food/food trucks","food trucks",N2029="theater/spaces","spaces",N2029="theater/musical","musical",N2029="theater/plays","plays",N2029="technology/web","web",N2029="technology/space exploration","space exploration",N2029="technology/makerspaces","makerspaces",N2029="technology/hardware","hardware",N2029="technology/gadgets","gadgets",N2029="technology/wearables","wearables",N2029="film &amp; video/television","television",N2029="film &amp; video/animation","animation",N2029="film &amp; video/science fiction","science fiction",N2029="film &amp; video/documentary","documentary",N2029="film &amp; video/drama","drama",N2029="film &amp; video/shorts","shorts",N2029="games/video games","video games",N2029="games/tabletop games","tabletop games",N2029="games/mobile games","mobile games",N2029="journalism/audio","audio",N2029="photography/people","people",N2029="photography/photobooks","photobooks",N2029="photography/places","places",N2029="photography/nature","nature",N2029="music/electronic music","electronic music",N2029="music/rock","rock",N2029="music/indie rock","indie rock",N2029="music/faith","faith",N2029="publishing/children's books","children's books",N2029="publishing/art books","art books",N2029="publishing/fiction","fiction",N2029="publishing/translations","translations",N2029="music/pop","pop",N2029="music/classical music","classical music",N2029="publishing/nonfiction","nonfiction",N2029="publishing/radio &amp; podcasts","radio &amp; podcasts",N2029="music/world music","world music",N2029="music/metal","metal",N2029="music/jazz","jazz","TRUE","FALSE")</f>
        <v>hardware</v>
      </c>
      <c r="S2029" s="5">
        <f t="shared" si="126"/>
        <v>42048.813877314817</v>
      </c>
      <c r="T2029" s="5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24"/>
        <v>126.16666666666667</v>
      </c>
      <c r="P2030" s="24">
        <f t="shared" si="125"/>
        <v>47.911392405063289</v>
      </c>
      <c r="Q2030" t="str" cm="1">
        <f t="array" ref="Q2030">_xlfn.IFS(N2030="food/small batch","food",N2030="food/restaurants","food",N2030="food/food trucks","food",N2030="theater/spaces","theater",N2030="theater/musical","theater",N2030="theater/plays","theater",N2030="technology/web","technology",N2030="technology/space exploration","technology",N2030="technology/makerspaces","technology",N2030="technology/hardware","technology",N2030="technology/gadgets","technology",N2030="technology/wearables","technology",N2030="film &amp; video/television","film &amp; video",N2030="film &amp; video/animation","film &amp; video",N2030="film &amp; video/science fiction","film &amp; video",N2030="film &amp; video/documentary","film &amp; video",N2030="film &amp; video/drama","film &amp; video",N2030="film &amp; video/shorts","film &amp; video",N2030="games/video games","games",N2030="games/tabletop games","games",N2030="games/mobile games","games",N2030="journalism/audio","journalism",N2030="photography/people","photography",N2030="photography/photobooks","photography",N2030="photography/places","photography",N2030="photography/nature","photography",N2030="music/electronic music","music",N2030="music/rock","music",N2030="music/indie rock","music",N2030="music/faith","music",N2030="publishing/children's books","publishing",N2030="publishing/art books","publishing",N2030="publishing/fiction","publishing",N2030="publishing/translations","publishing",N2030="music/pop","music",N2030="music/classical music","music",N2030="publishing/nonfiction","publishing",N2030="publishing/radio &amp; podcasts","publishing",N2030="music/world music","music",N2030="music/metal","music",N2030="music/jazz","music","TRUE","FALSE")</f>
        <v>technology</v>
      </c>
      <c r="R2030" t="str" cm="1">
        <f t="array" ref="R2030">_xlfn.IFS(N2030="food/small batch","small batch",N2030="food/restaurants","retaurants",N2030="food/food trucks","food trucks",N2030="theater/spaces","spaces",N2030="theater/musical","musical",N2030="theater/plays","plays",N2030="technology/web","web",N2030="technology/space exploration","space exploration",N2030="technology/makerspaces","makerspaces",N2030="technology/hardware","hardware",N2030="technology/gadgets","gadgets",N2030="technology/wearables","wearables",N2030="film &amp; video/television","television",N2030="film &amp; video/animation","animation",N2030="film &amp; video/science fiction","science fiction",N2030="film &amp; video/documentary","documentary",N2030="film &amp; video/drama","drama",N2030="film &amp; video/shorts","shorts",N2030="games/video games","video games",N2030="games/tabletop games","tabletop games",N2030="games/mobile games","mobile games",N2030="journalism/audio","audio",N2030="photography/people","people",N2030="photography/photobooks","photobooks",N2030="photography/places","places",N2030="photography/nature","nature",N2030="music/electronic music","electronic music",N2030="music/rock","rock",N2030="music/indie rock","indie rock",N2030="music/faith","faith",N2030="publishing/children's books","children's books",N2030="publishing/art books","art books",N2030="publishing/fiction","fiction",N2030="publishing/translations","translations",N2030="music/pop","pop",N2030="music/classical music","classical music",N2030="publishing/nonfiction","nonfiction",N2030="publishing/radio &amp; podcasts","radio &amp; podcasts",N2030="music/world music","world music",N2030="music/metal","metal",N2030="music/jazz","jazz","TRUE","FALSE")</f>
        <v>hardware</v>
      </c>
      <c r="S2030" s="5">
        <f t="shared" si="126"/>
        <v>40215.919050925928</v>
      </c>
      <c r="T2030" s="5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24"/>
        <v>361.2</v>
      </c>
      <c r="P2031" s="24">
        <f t="shared" si="125"/>
        <v>96.063829787234042</v>
      </c>
      <c r="Q2031" t="str" cm="1">
        <f t="array" ref="Q2031">_xlfn.IFS(N2031="food/small batch","food",N2031="food/restaurants","food",N2031="food/food trucks","food",N2031="theater/spaces","theater",N2031="theater/musical","theater",N2031="theater/plays","theater",N2031="technology/web","technology",N2031="technology/space exploration","technology",N2031="technology/makerspaces","technology",N2031="technology/hardware","technology",N2031="technology/gadgets","technology",N2031="technology/wearables","technology",N2031="film &amp; video/television","film &amp; video",N2031="film &amp; video/animation","film &amp; video",N2031="film &amp; video/science fiction","film &amp; video",N2031="film &amp; video/documentary","film &amp; video",N2031="film &amp; video/drama","film &amp; video",N2031="film &amp; video/shorts","film &amp; video",N2031="games/video games","games",N2031="games/tabletop games","games",N2031="games/mobile games","games",N2031="journalism/audio","journalism",N2031="photography/people","photography",N2031="photography/photobooks","photography",N2031="photography/places","photography",N2031="photography/nature","photography",N2031="music/electronic music","music",N2031="music/rock","music",N2031="music/indie rock","music",N2031="music/faith","music",N2031="publishing/children's books","publishing",N2031="publishing/art books","publishing",N2031="publishing/fiction","publishing",N2031="publishing/translations","publishing",N2031="music/pop","music",N2031="music/classical music","music",N2031="publishing/nonfiction","publishing",N2031="publishing/radio &amp; podcasts","publishing",N2031="music/world music","music",N2031="music/metal","music",N2031="music/jazz","music","TRUE","FALSE")</f>
        <v>technology</v>
      </c>
      <c r="R2031" t="str" cm="1">
        <f t="array" ref="R2031">_xlfn.IFS(N2031="food/small batch","small batch",N2031="food/restaurants","retaurants",N2031="food/food trucks","food trucks",N2031="theater/spaces","spaces",N2031="theater/musical","musical",N2031="theater/plays","plays",N2031="technology/web","web",N2031="technology/space exploration","space exploration",N2031="technology/makerspaces","makerspaces",N2031="technology/hardware","hardware",N2031="technology/gadgets","gadgets",N2031="technology/wearables","wearables",N2031="film &amp; video/television","television",N2031="film &amp; video/animation","animation",N2031="film &amp; video/science fiction","science fiction",N2031="film &amp; video/documentary","documentary",N2031="film &amp; video/drama","drama",N2031="film &amp; video/shorts","shorts",N2031="games/video games","video games",N2031="games/tabletop games","tabletop games",N2031="games/mobile games","mobile games",N2031="journalism/audio","audio",N2031="photography/people","people",N2031="photography/photobooks","photobooks",N2031="photography/places","places",N2031="photography/nature","nature",N2031="music/electronic music","electronic music",N2031="music/rock","rock",N2031="music/indie rock","indie rock",N2031="music/faith","faith",N2031="publishing/children's books","children's books",N2031="publishing/art books","art books",N2031="publishing/fiction","fiction",N2031="publishing/translations","translations",N2031="music/pop","pop",N2031="music/classical music","classical music",N2031="publishing/nonfiction","nonfiction",N2031="publishing/radio &amp; podcasts","radio &amp; podcasts",N2031="music/world music","world music",N2031="music/metal","metal",N2031="music/jazz","jazz","TRUE","FALSE")</f>
        <v>hardware</v>
      </c>
      <c r="S2031" s="5">
        <f t="shared" si="126"/>
        <v>41848.021770833337</v>
      </c>
      <c r="T2031" s="5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24"/>
        <v>226.239013671875</v>
      </c>
      <c r="P2032" s="24">
        <f t="shared" si="125"/>
        <v>118.6144</v>
      </c>
      <c r="Q2032" t="str" cm="1">
        <f t="array" ref="Q2032">_xlfn.IFS(N2032="food/small batch","food",N2032="food/restaurants","food",N2032="food/food trucks","food",N2032="theater/spaces","theater",N2032="theater/musical","theater",N2032="theater/plays","theater",N2032="technology/web","technology",N2032="technology/space exploration","technology",N2032="technology/makerspaces","technology",N2032="technology/hardware","technology",N2032="technology/gadgets","technology",N2032="technology/wearables","technology",N2032="film &amp; video/television","film &amp; video",N2032="film &amp; video/animation","film &amp; video",N2032="film &amp; video/science fiction","film &amp; video",N2032="film &amp; video/documentary","film &amp; video",N2032="film &amp; video/drama","film &amp; video",N2032="film &amp; video/shorts","film &amp; video",N2032="games/video games","games",N2032="games/tabletop games","games",N2032="games/mobile games","games",N2032="journalism/audio","journalism",N2032="photography/people","photography",N2032="photography/photobooks","photography",N2032="photography/places","photography",N2032="photography/nature","photography",N2032="music/electronic music","music",N2032="music/rock","music",N2032="music/indie rock","music",N2032="music/faith","music",N2032="publishing/children's books","publishing",N2032="publishing/art books","publishing",N2032="publishing/fiction","publishing",N2032="publishing/translations","publishing",N2032="music/pop","music",N2032="music/classical music","music",N2032="publishing/nonfiction","publishing",N2032="publishing/radio &amp; podcasts","publishing",N2032="music/world music","music",N2032="music/metal","music",N2032="music/jazz","music","TRUE","FALSE")</f>
        <v>technology</v>
      </c>
      <c r="R2032" t="str" cm="1">
        <f t="array" ref="R2032">_xlfn.IFS(N2032="food/small batch","small batch",N2032="food/restaurants","retaurants",N2032="food/food trucks","food trucks",N2032="theater/spaces","spaces",N2032="theater/musical","musical",N2032="theater/plays","plays",N2032="technology/web","web",N2032="technology/space exploration","space exploration",N2032="technology/makerspaces","makerspaces",N2032="technology/hardware","hardware",N2032="technology/gadgets","gadgets",N2032="technology/wearables","wearables",N2032="film &amp; video/television","television",N2032="film &amp; video/animation","animation",N2032="film &amp; video/science fiction","science fiction",N2032="film &amp; video/documentary","documentary",N2032="film &amp; video/drama","drama",N2032="film &amp; video/shorts","shorts",N2032="games/video games","video games",N2032="games/tabletop games","tabletop games",N2032="games/mobile games","mobile games",N2032="journalism/audio","audio",N2032="photography/people","people",N2032="photography/photobooks","photobooks",N2032="photography/places","places",N2032="photography/nature","nature",N2032="music/electronic music","electronic music",N2032="music/rock","rock",N2032="music/indie rock","indie rock",N2032="music/faith","faith",N2032="publishing/children's books","children's books",N2032="publishing/art books","art books",N2032="publishing/fiction","fiction",N2032="publishing/translations","translations",N2032="music/pop","pop",N2032="music/classical music","classical music",N2032="publishing/nonfiction","nonfiction",N2032="publishing/radio &amp; podcasts","radio &amp; podcasts",N2032="music/world music","world music",N2032="music/metal","metal",N2032="music/jazz","jazz","TRUE","FALSE")</f>
        <v>hardware</v>
      </c>
      <c r="S2032" s="5">
        <f t="shared" si="126"/>
        <v>41212.996481481481</v>
      </c>
      <c r="T2032" s="5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24"/>
        <v>120.35</v>
      </c>
      <c r="P2033" s="24">
        <f t="shared" si="125"/>
        <v>118.45472440944881</v>
      </c>
      <c r="Q2033" t="str" cm="1">
        <f t="array" ref="Q2033">_xlfn.IFS(N2033="food/small batch","food",N2033="food/restaurants","food",N2033="food/food trucks","food",N2033="theater/spaces","theater",N2033="theater/musical","theater",N2033="theater/plays","theater",N2033="technology/web","technology",N2033="technology/space exploration","technology",N2033="technology/makerspaces","technology",N2033="technology/hardware","technology",N2033="technology/gadgets","technology",N2033="technology/wearables","technology",N2033="film &amp; video/television","film &amp; video",N2033="film &amp; video/animation","film &amp; video",N2033="film &amp; video/science fiction","film &amp; video",N2033="film &amp; video/documentary","film &amp; video",N2033="film &amp; video/drama","film &amp; video",N2033="film &amp; video/shorts","film &amp; video",N2033="games/video games","games",N2033="games/tabletop games","games",N2033="games/mobile games","games",N2033="journalism/audio","journalism",N2033="photography/people","photography",N2033="photography/photobooks","photography",N2033="photography/places","photography",N2033="photography/nature","photography",N2033="music/electronic music","music",N2033="music/rock","music",N2033="music/indie rock","music",N2033="music/faith","music",N2033="publishing/children's books","publishing",N2033="publishing/art books","publishing",N2033="publishing/fiction","publishing",N2033="publishing/translations","publishing",N2033="music/pop","music",N2033="music/classical music","music",N2033="publishing/nonfiction","publishing",N2033="publishing/radio &amp; podcasts","publishing",N2033="music/world music","music",N2033="music/metal","music",N2033="music/jazz","music","TRUE","FALSE")</f>
        <v>technology</v>
      </c>
      <c r="R2033" t="str" cm="1">
        <f t="array" ref="R2033">_xlfn.IFS(N2033="food/small batch","small batch",N2033="food/restaurants","retaurants",N2033="food/food trucks","food trucks",N2033="theater/spaces","spaces",N2033="theater/musical","musical",N2033="theater/plays","plays",N2033="technology/web","web",N2033="technology/space exploration","space exploration",N2033="technology/makerspaces","makerspaces",N2033="technology/hardware","hardware",N2033="technology/gadgets","gadgets",N2033="technology/wearables","wearables",N2033="film &amp; video/television","television",N2033="film &amp; video/animation","animation",N2033="film &amp; video/science fiction","science fiction",N2033="film &amp; video/documentary","documentary",N2033="film &amp; video/drama","drama",N2033="film &amp; video/shorts","shorts",N2033="games/video games","video games",N2033="games/tabletop games","tabletop games",N2033="games/mobile games","mobile games",N2033="journalism/audio","audio",N2033="photography/people","people",N2033="photography/photobooks","photobooks",N2033="photography/places","places",N2033="photography/nature","nature",N2033="music/electronic music","electronic music",N2033="music/rock","rock",N2033="music/indie rock","indie rock",N2033="music/faith","faith",N2033="publishing/children's books","children's books",N2033="publishing/art books","art books",N2033="publishing/fiction","fiction",N2033="publishing/translations","translations",N2033="music/pop","pop",N2033="music/classical music","classical music",N2033="publishing/nonfiction","nonfiction",N2033="publishing/radio &amp; podcasts","radio &amp; podcasts",N2033="music/world music","world music",N2033="music/metal","metal",N2033="music/jazz","jazz","TRUE","FALSE")</f>
        <v>hardware</v>
      </c>
      <c r="S2033" s="5">
        <f t="shared" si="126"/>
        <v>41975.329317129625</v>
      </c>
      <c r="T2033" s="5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24"/>
        <v>304.18799999999999</v>
      </c>
      <c r="P2034" s="24">
        <f t="shared" si="125"/>
        <v>143.21468926553672</v>
      </c>
      <c r="Q2034" t="str" cm="1">
        <f t="array" ref="Q2034">_xlfn.IFS(N2034="food/small batch","food",N2034="food/restaurants","food",N2034="food/food trucks","food",N2034="theater/spaces","theater",N2034="theater/musical","theater",N2034="theater/plays","theater",N2034="technology/web","technology",N2034="technology/space exploration","technology",N2034="technology/makerspaces","technology",N2034="technology/hardware","technology",N2034="technology/gadgets","technology",N2034="technology/wearables","technology",N2034="film &amp; video/television","film &amp; video",N2034="film &amp; video/animation","film &amp; video",N2034="film &amp; video/science fiction","film &amp; video",N2034="film &amp; video/documentary","film &amp; video",N2034="film &amp; video/drama","film &amp; video",N2034="film &amp; video/shorts","film &amp; video",N2034="games/video games","games",N2034="games/tabletop games","games",N2034="games/mobile games","games",N2034="journalism/audio","journalism",N2034="photography/people","photography",N2034="photography/photobooks","photography",N2034="photography/places","photography",N2034="photography/nature","photography",N2034="music/electronic music","music",N2034="music/rock","music",N2034="music/indie rock","music",N2034="music/faith","music",N2034="publishing/children's books","publishing",N2034="publishing/art books","publishing",N2034="publishing/fiction","publishing",N2034="publishing/translations","publishing",N2034="music/pop","music",N2034="music/classical music","music",N2034="publishing/nonfiction","publishing",N2034="publishing/radio &amp; podcasts","publishing",N2034="music/world music","music",N2034="music/metal","music",N2034="music/jazz","music","TRUE","FALSE")</f>
        <v>technology</v>
      </c>
      <c r="R2034" t="str" cm="1">
        <f t="array" ref="R2034">_xlfn.IFS(N2034="food/small batch","small batch",N2034="food/restaurants","retaurants",N2034="food/food trucks","food trucks",N2034="theater/spaces","spaces",N2034="theater/musical","musical",N2034="theater/plays","plays",N2034="technology/web","web",N2034="technology/space exploration","space exploration",N2034="technology/makerspaces","makerspaces",N2034="technology/hardware","hardware",N2034="technology/gadgets","gadgets",N2034="technology/wearables","wearables",N2034="film &amp; video/television","television",N2034="film &amp; video/animation","animation",N2034="film &amp; video/science fiction","science fiction",N2034="film &amp; video/documentary","documentary",N2034="film &amp; video/drama","drama",N2034="film &amp; video/shorts","shorts",N2034="games/video games","video games",N2034="games/tabletop games","tabletop games",N2034="games/mobile games","mobile games",N2034="journalism/audio","audio",N2034="photography/people","people",N2034="photography/photobooks","photobooks",N2034="photography/places","places",N2034="photography/nature","nature",N2034="music/electronic music","electronic music",N2034="music/rock","rock",N2034="music/indie rock","indie rock",N2034="music/faith","faith",N2034="publishing/children's books","children's books",N2034="publishing/art books","art books",N2034="publishing/fiction","fiction",N2034="publishing/translations","translations",N2034="music/pop","pop",N2034="music/classical music","classical music",N2034="publishing/nonfiction","nonfiction",N2034="publishing/radio &amp; podcasts","radio &amp; podcasts",N2034="music/world music","world music",N2034="music/metal","metal",N2034="music/jazz","jazz","TRUE","FALSE")</f>
        <v>hardware</v>
      </c>
      <c r="S2034" s="5">
        <f t="shared" si="126"/>
        <v>42689.565671296295</v>
      </c>
      <c r="T2034" s="5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24"/>
        <v>178.67599999999999</v>
      </c>
      <c r="P2035" s="24">
        <f t="shared" si="125"/>
        <v>282.71518987341773</v>
      </c>
      <c r="Q2035" t="str" cm="1">
        <f t="array" ref="Q2035">_xlfn.IFS(N2035="food/small batch","food",N2035="food/restaurants","food",N2035="food/food trucks","food",N2035="theater/spaces","theater",N2035="theater/musical","theater",N2035="theater/plays","theater",N2035="technology/web","technology",N2035="technology/space exploration","technology",N2035="technology/makerspaces","technology",N2035="technology/hardware","technology",N2035="technology/gadgets","technology",N2035="technology/wearables","technology",N2035="film &amp; video/television","film &amp; video",N2035="film &amp; video/animation","film &amp; video",N2035="film &amp; video/science fiction","film &amp; video",N2035="film &amp; video/documentary","film &amp; video",N2035="film &amp; video/drama","film &amp; video",N2035="film &amp; video/shorts","film &amp; video",N2035="games/video games","games",N2035="games/tabletop games","games",N2035="games/mobile games","games",N2035="journalism/audio","journalism",N2035="photography/people","photography",N2035="photography/photobooks","photography",N2035="photography/places","photography",N2035="photography/nature","photography",N2035="music/electronic music","music",N2035="music/rock","music",N2035="music/indie rock","music",N2035="music/faith","music",N2035="publishing/children's books","publishing",N2035="publishing/art books","publishing",N2035="publishing/fiction","publishing",N2035="publishing/translations","publishing",N2035="music/pop","music",N2035="music/classical music","music",N2035="publishing/nonfiction","publishing",N2035="publishing/radio &amp; podcasts","publishing",N2035="music/world music","music",N2035="music/metal","music",N2035="music/jazz","music","TRUE","FALSE")</f>
        <v>technology</v>
      </c>
      <c r="R2035" t="str" cm="1">
        <f t="array" ref="R2035">_xlfn.IFS(N2035="food/small batch","small batch",N2035="food/restaurants","retaurants",N2035="food/food trucks","food trucks",N2035="theater/spaces","spaces",N2035="theater/musical","musical",N2035="theater/plays","plays",N2035="technology/web","web",N2035="technology/space exploration","space exploration",N2035="technology/makerspaces","makerspaces",N2035="technology/hardware","hardware",N2035="technology/gadgets","gadgets",N2035="technology/wearables","wearables",N2035="film &amp; video/television","television",N2035="film &amp; video/animation","animation",N2035="film &amp; video/science fiction","science fiction",N2035="film &amp; video/documentary","documentary",N2035="film &amp; video/drama","drama",N2035="film &amp; video/shorts","shorts",N2035="games/video games","video games",N2035="games/tabletop games","tabletop games",N2035="games/mobile games","mobile games",N2035="journalism/audio","audio",N2035="photography/people","people",N2035="photography/photobooks","photobooks",N2035="photography/places","places",N2035="photography/nature","nature",N2035="music/electronic music","electronic music",N2035="music/rock","rock",N2035="music/indie rock","indie rock",N2035="music/faith","faith",N2035="publishing/children's books","children's books",N2035="publishing/art books","art books",N2035="publishing/fiction","fiction",N2035="publishing/translations","translations",N2035="music/pop","pop",N2035="music/classical music","classical music",N2035="publishing/nonfiction","nonfiction",N2035="publishing/radio &amp; podcasts","radio &amp; podcasts",N2035="music/world music","world music",N2035="music/metal","metal",N2035="music/jazz","jazz","TRUE","FALSE")</f>
        <v>hardware</v>
      </c>
      <c r="S2035" s="5">
        <f t="shared" si="126"/>
        <v>41725.082384259258</v>
      </c>
      <c r="T2035" s="5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24"/>
        <v>386.81998717948721</v>
      </c>
      <c r="P2036" s="24">
        <f t="shared" si="125"/>
        <v>593.93620078740162</v>
      </c>
      <c r="Q2036" t="str" cm="1">
        <f t="array" ref="Q2036">_xlfn.IFS(N2036="food/small batch","food",N2036="food/restaurants","food",N2036="food/food trucks","food",N2036="theater/spaces","theater",N2036="theater/musical","theater",N2036="theater/plays","theater",N2036="technology/web","technology",N2036="technology/space exploration","technology",N2036="technology/makerspaces","technology",N2036="technology/hardware","technology",N2036="technology/gadgets","technology",N2036="technology/wearables","technology",N2036="film &amp; video/television","film &amp; video",N2036="film &amp; video/animation","film &amp; video",N2036="film &amp; video/science fiction","film &amp; video",N2036="film &amp; video/documentary","film &amp; video",N2036="film &amp; video/drama","film &amp; video",N2036="film &amp; video/shorts","film &amp; video",N2036="games/video games","games",N2036="games/tabletop games","games",N2036="games/mobile games","games",N2036="journalism/audio","journalism",N2036="photography/people","photography",N2036="photography/photobooks","photography",N2036="photography/places","photography",N2036="photography/nature","photography",N2036="music/electronic music","music",N2036="music/rock","music",N2036="music/indie rock","music",N2036="music/faith","music",N2036="publishing/children's books","publishing",N2036="publishing/art books","publishing",N2036="publishing/fiction","publishing",N2036="publishing/translations","publishing",N2036="music/pop","music",N2036="music/classical music","music",N2036="publishing/nonfiction","publishing",N2036="publishing/radio &amp; podcasts","publishing",N2036="music/world music","music",N2036="music/metal","music",N2036="music/jazz","music","TRUE","FALSE")</f>
        <v>technology</v>
      </c>
      <c r="R2036" t="str" cm="1">
        <f t="array" ref="R2036">_xlfn.IFS(N2036="food/small batch","small batch",N2036="food/restaurants","retaurants",N2036="food/food trucks","food trucks",N2036="theater/spaces","spaces",N2036="theater/musical","musical",N2036="theater/plays","plays",N2036="technology/web","web",N2036="technology/space exploration","space exploration",N2036="technology/makerspaces","makerspaces",N2036="technology/hardware","hardware",N2036="technology/gadgets","gadgets",N2036="technology/wearables","wearables",N2036="film &amp; video/television","television",N2036="film &amp; video/animation","animation",N2036="film &amp; video/science fiction","science fiction",N2036="film &amp; video/documentary","documentary",N2036="film &amp; video/drama","drama",N2036="film &amp; video/shorts","shorts",N2036="games/video games","video games",N2036="games/tabletop games","tabletop games",N2036="games/mobile games","mobile games",N2036="journalism/audio","audio",N2036="photography/people","people",N2036="photography/photobooks","photobooks",N2036="photography/places","places",N2036="photography/nature","nature",N2036="music/electronic music","electronic music",N2036="music/rock","rock",N2036="music/indie rock","indie rock",N2036="music/faith","faith",N2036="publishing/children's books","children's books",N2036="publishing/art books","art books",N2036="publishing/fiction","fiction",N2036="publishing/translations","translations",N2036="music/pop","pop",N2036="music/classical music","classical music",N2036="publishing/nonfiction","nonfiction",N2036="publishing/radio &amp; podcasts","radio &amp; podcasts",N2036="music/world music","world music",N2036="music/metal","metal",N2036="music/jazz","jazz","TRUE","FALSE")</f>
        <v>hardware</v>
      </c>
      <c r="S2036" s="5">
        <f t="shared" si="126"/>
        <v>42076.130011574074</v>
      </c>
      <c r="T2036" s="5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24"/>
        <v>211.03642500000004</v>
      </c>
      <c r="P2037" s="24">
        <f t="shared" si="125"/>
        <v>262.15704968944101</v>
      </c>
      <c r="Q2037" t="str" cm="1">
        <f t="array" ref="Q2037">_xlfn.IFS(N2037="food/small batch","food",N2037="food/restaurants","food",N2037="food/food trucks","food",N2037="theater/spaces","theater",N2037="theater/musical","theater",N2037="theater/plays","theater",N2037="technology/web","technology",N2037="technology/space exploration","technology",N2037="technology/makerspaces","technology",N2037="technology/hardware","technology",N2037="technology/gadgets","technology",N2037="technology/wearables","technology",N2037="film &amp; video/television","film &amp; video",N2037="film &amp; video/animation","film &amp; video",N2037="film &amp; video/science fiction","film &amp; video",N2037="film &amp; video/documentary","film &amp; video",N2037="film &amp; video/drama","film &amp; video",N2037="film &amp; video/shorts","film &amp; video",N2037="games/video games","games",N2037="games/tabletop games","games",N2037="games/mobile games","games",N2037="journalism/audio","journalism",N2037="photography/people","photography",N2037="photography/photobooks","photography",N2037="photography/places","photography",N2037="photography/nature","photography",N2037="music/electronic music","music",N2037="music/rock","music",N2037="music/indie rock","music",N2037="music/faith","music",N2037="publishing/children's books","publishing",N2037="publishing/art books","publishing",N2037="publishing/fiction","publishing",N2037="publishing/translations","publishing",N2037="music/pop","music",N2037="music/classical music","music",N2037="publishing/nonfiction","publishing",N2037="publishing/radio &amp; podcasts","publishing",N2037="music/world music","music",N2037="music/metal","music",N2037="music/jazz","music","TRUE","FALSE")</f>
        <v>technology</v>
      </c>
      <c r="R2037" t="str" cm="1">
        <f t="array" ref="R2037">_xlfn.IFS(N2037="food/small batch","small batch",N2037="food/restaurants","retaurants",N2037="food/food trucks","food trucks",N2037="theater/spaces","spaces",N2037="theater/musical","musical",N2037="theater/plays","plays",N2037="technology/web","web",N2037="technology/space exploration","space exploration",N2037="technology/makerspaces","makerspaces",N2037="technology/hardware","hardware",N2037="technology/gadgets","gadgets",N2037="technology/wearables","wearables",N2037="film &amp; video/television","television",N2037="film &amp; video/animation","animation",N2037="film &amp; video/science fiction","science fiction",N2037="film &amp; video/documentary","documentary",N2037="film &amp; video/drama","drama",N2037="film &amp; video/shorts","shorts",N2037="games/video games","video games",N2037="games/tabletop games","tabletop games",N2037="games/mobile games","mobile games",N2037="journalism/audio","audio",N2037="photography/people","people",N2037="photography/photobooks","photobooks",N2037="photography/places","places",N2037="photography/nature","nature",N2037="music/electronic music","electronic music",N2037="music/rock","rock",N2037="music/indie rock","indie rock",N2037="music/faith","faith",N2037="publishing/children's books","children's books",N2037="publishing/art books","art books",N2037="publishing/fiction","fiction",N2037="publishing/translations","translations",N2037="music/pop","pop",N2037="music/classical music","classical music",N2037="publishing/nonfiction","nonfiction",N2037="publishing/radio &amp; podcasts","radio &amp; podcasts",N2037="music/world music","world music",N2037="music/metal","metal",N2037="music/jazz","jazz","TRUE","FALSE")</f>
        <v>hardware</v>
      </c>
      <c r="S2037" s="5">
        <f t="shared" si="126"/>
        <v>42311.625081018516</v>
      </c>
      <c r="T2037" s="5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24"/>
        <v>131.66833333333335</v>
      </c>
      <c r="P2038" s="24">
        <f t="shared" si="125"/>
        <v>46.580778301886795</v>
      </c>
      <c r="Q2038" t="str" cm="1">
        <f t="array" ref="Q2038">_xlfn.IFS(N2038="food/small batch","food",N2038="food/restaurants","food",N2038="food/food trucks","food",N2038="theater/spaces","theater",N2038="theater/musical","theater",N2038="theater/plays","theater",N2038="technology/web","technology",N2038="technology/space exploration","technology",N2038="technology/makerspaces","technology",N2038="technology/hardware","technology",N2038="technology/gadgets","technology",N2038="technology/wearables","technology",N2038="film &amp; video/television","film &amp; video",N2038="film &amp; video/animation","film &amp; video",N2038="film &amp; video/science fiction","film &amp; video",N2038="film &amp; video/documentary","film &amp; video",N2038="film &amp; video/drama","film &amp; video",N2038="film &amp; video/shorts","film &amp; video",N2038="games/video games","games",N2038="games/tabletop games","games",N2038="games/mobile games","games",N2038="journalism/audio","journalism",N2038="photography/people","photography",N2038="photography/photobooks","photography",N2038="photography/places","photography",N2038="photography/nature","photography",N2038="music/electronic music","music",N2038="music/rock","music",N2038="music/indie rock","music",N2038="music/faith","music",N2038="publishing/children's books","publishing",N2038="publishing/art books","publishing",N2038="publishing/fiction","publishing",N2038="publishing/translations","publishing",N2038="music/pop","music",N2038="music/classical music","music",N2038="publishing/nonfiction","publishing",N2038="publishing/radio &amp; podcasts","publishing",N2038="music/world music","music",N2038="music/metal","music",N2038="music/jazz","music","TRUE","FALSE")</f>
        <v>technology</v>
      </c>
      <c r="R2038" t="str" cm="1">
        <f t="array" ref="R2038">_xlfn.IFS(N2038="food/small batch","small batch",N2038="food/restaurants","retaurants",N2038="food/food trucks","food trucks",N2038="theater/spaces","spaces",N2038="theater/musical","musical",N2038="theater/plays","plays",N2038="technology/web","web",N2038="technology/space exploration","space exploration",N2038="technology/makerspaces","makerspaces",N2038="technology/hardware","hardware",N2038="technology/gadgets","gadgets",N2038="technology/wearables","wearables",N2038="film &amp; video/television","television",N2038="film &amp; video/animation","animation",N2038="film &amp; video/science fiction","science fiction",N2038="film &amp; video/documentary","documentary",N2038="film &amp; video/drama","drama",N2038="film &amp; video/shorts","shorts",N2038="games/video games","video games",N2038="games/tabletop games","tabletop games",N2038="games/mobile games","mobile games",N2038="journalism/audio","audio",N2038="photography/people","people",N2038="photography/photobooks","photobooks",N2038="photography/places","places",N2038="photography/nature","nature",N2038="music/electronic music","electronic music",N2038="music/rock","rock",N2038="music/indie rock","indie rock",N2038="music/faith","faith",N2038="publishing/children's books","children's books",N2038="publishing/art books","art books",N2038="publishing/fiction","fiction",N2038="publishing/translations","translations",N2038="music/pop","pop",N2038="music/classical music","classical music",N2038="publishing/nonfiction","nonfiction",N2038="publishing/radio &amp; podcasts","radio &amp; podcasts",N2038="music/world music","world music",N2038="music/metal","metal",N2038="music/jazz","jazz","TRUE","FALSE")</f>
        <v>hardware</v>
      </c>
      <c r="S2038" s="5">
        <f t="shared" si="126"/>
        <v>41738.864803240744</v>
      </c>
      <c r="T2038" s="5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24"/>
        <v>300.47639999999996</v>
      </c>
      <c r="P2039" s="24">
        <f t="shared" si="125"/>
        <v>70.041118881118877</v>
      </c>
      <c r="Q2039" t="str" cm="1">
        <f t="array" ref="Q2039">_xlfn.IFS(N2039="food/small batch","food",N2039="food/restaurants","food",N2039="food/food trucks","food",N2039="theater/spaces","theater",N2039="theater/musical","theater",N2039="theater/plays","theater",N2039="technology/web","technology",N2039="technology/space exploration","technology",N2039="technology/makerspaces","technology",N2039="technology/hardware","technology",N2039="technology/gadgets","technology",N2039="technology/wearables","technology",N2039="film &amp; video/television","film &amp; video",N2039="film &amp; video/animation","film &amp; video",N2039="film &amp; video/science fiction","film &amp; video",N2039="film &amp; video/documentary","film &amp; video",N2039="film &amp; video/drama","film &amp; video",N2039="film &amp; video/shorts","film &amp; video",N2039="games/video games","games",N2039="games/tabletop games","games",N2039="games/mobile games","games",N2039="journalism/audio","journalism",N2039="photography/people","photography",N2039="photography/photobooks","photography",N2039="photography/places","photography",N2039="photography/nature","photography",N2039="music/electronic music","music",N2039="music/rock","music",N2039="music/indie rock","music",N2039="music/faith","music",N2039="publishing/children's books","publishing",N2039="publishing/art books","publishing",N2039="publishing/fiction","publishing",N2039="publishing/translations","publishing",N2039="music/pop","music",N2039="music/classical music","music",N2039="publishing/nonfiction","publishing",N2039="publishing/radio &amp; podcasts","publishing",N2039="music/world music","music",N2039="music/metal","music",N2039="music/jazz","music","TRUE","FALSE")</f>
        <v>technology</v>
      </c>
      <c r="R2039" t="str" cm="1">
        <f t="array" ref="R2039">_xlfn.IFS(N2039="food/small batch","small batch",N2039="food/restaurants","retaurants",N2039="food/food trucks","food trucks",N2039="theater/spaces","spaces",N2039="theater/musical","musical",N2039="theater/plays","plays",N2039="technology/web","web",N2039="technology/space exploration","space exploration",N2039="technology/makerspaces","makerspaces",N2039="technology/hardware","hardware",N2039="technology/gadgets","gadgets",N2039="technology/wearables","wearables",N2039="film &amp; video/television","television",N2039="film &amp; video/animation","animation",N2039="film &amp; video/science fiction","science fiction",N2039="film &amp; video/documentary","documentary",N2039="film &amp; video/drama","drama",N2039="film &amp; video/shorts","shorts",N2039="games/video games","video games",N2039="games/tabletop games","tabletop games",N2039="games/mobile games","mobile games",N2039="journalism/audio","audio",N2039="photography/people","people",N2039="photography/photobooks","photobooks",N2039="photography/places","places",N2039="photography/nature","nature",N2039="music/electronic music","electronic music",N2039="music/rock","rock",N2039="music/indie rock","indie rock",N2039="music/faith","faith",N2039="publishing/children's books","children's books",N2039="publishing/art books","art books",N2039="publishing/fiction","fiction",N2039="publishing/translations","translations",N2039="music/pop","pop",N2039="music/classical music","classical music",N2039="publishing/nonfiction","nonfiction",N2039="publishing/radio &amp; podcasts","radio &amp; podcasts",N2039="music/world music","world music",N2039="music/metal","metal",N2039="music/jazz","jazz","TRUE","FALSE")</f>
        <v>hardware</v>
      </c>
      <c r="S2039" s="5">
        <f t="shared" si="126"/>
        <v>41578.210104166668</v>
      </c>
      <c r="T2039" s="5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24"/>
        <v>420.51249999999999</v>
      </c>
      <c r="P2040" s="24">
        <f t="shared" si="125"/>
        <v>164.90686274509804</v>
      </c>
      <c r="Q2040" t="str" cm="1">
        <f t="array" ref="Q2040">_xlfn.IFS(N2040="food/small batch","food",N2040="food/restaurants","food",N2040="food/food trucks","food",N2040="theater/spaces","theater",N2040="theater/musical","theater",N2040="theater/plays","theater",N2040="technology/web","technology",N2040="technology/space exploration","technology",N2040="technology/makerspaces","technology",N2040="technology/hardware","technology",N2040="technology/gadgets","technology",N2040="technology/wearables","technology",N2040="film &amp; video/television","film &amp; video",N2040="film &amp; video/animation","film &amp; video",N2040="film &amp; video/science fiction","film &amp; video",N2040="film &amp; video/documentary","film &amp; video",N2040="film &amp; video/drama","film &amp; video",N2040="film &amp; video/shorts","film &amp; video",N2040="games/video games","games",N2040="games/tabletop games","games",N2040="games/mobile games","games",N2040="journalism/audio","journalism",N2040="photography/people","photography",N2040="photography/photobooks","photography",N2040="photography/places","photography",N2040="photography/nature","photography",N2040="music/electronic music","music",N2040="music/rock","music",N2040="music/indie rock","music",N2040="music/faith","music",N2040="publishing/children's books","publishing",N2040="publishing/art books","publishing",N2040="publishing/fiction","publishing",N2040="publishing/translations","publishing",N2040="music/pop","music",N2040="music/classical music","music",N2040="publishing/nonfiction","publishing",N2040="publishing/radio &amp; podcasts","publishing",N2040="music/world music","music",N2040="music/metal","music",N2040="music/jazz","music","TRUE","FALSE")</f>
        <v>technology</v>
      </c>
      <c r="R2040" t="str" cm="1">
        <f t="array" ref="R2040">_xlfn.IFS(N2040="food/small batch","small batch",N2040="food/restaurants","retaurants",N2040="food/food trucks","food trucks",N2040="theater/spaces","spaces",N2040="theater/musical","musical",N2040="theater/plays","plays",N2040="technology/web","web",N2040="technology/space exploration","space exploration",N2040="technology/makerspaces","makerspaces",N2040="technology/hardware","hardware",N2040="technology/gadgets","gadgets",N2040="technology/wearables","wearables",N2040="film &amp; video/television","television",N2040="film &amp; video/animation","animation",N2040="film &amp; video/science fiction","science fiction",N2040="film &amp; video/documentary","documentary",N2040="film &amp; video/drama","drama",N2040="film &amp; video/shorts","shorts",N2040="games/video games","video games",N2040="games/tabletop games","tabletop games",N2040="games/mobile games","mobile games",N2040="journalism/audio","audio",N2040="photography/people","people",N2040="photography/photobooks","photobooks",N2040="photography/places","places",N2040="photography/nature","nature",N2040="music/electronic music","electronic music",N2040="music/rock","rock",N2040="music/indie rock","indie rock",N2040="music/faith","faith",N2040="publishing/children's books","children's books",N2040="publishing/art books","art books",N2040="publishing/fiction","fiction",N2040="publishing/translations","translations",N2040="music/pop","pop",N2040="music/classical music","classical music",N2040="publishing/nonfiction","nonfiction",N2040="publishing/radio &amp; podcasts","radio &amp; podcasts",N2040="music/world music","world music",N2040="music/metal","metal",N2040="music/jazz","jazz","TRUE","FALSE")</f>
        <v>hardware</v>
      </c>
      <c r="S2040" s="5">
        <f t="shared" si="126"/>
        <v>41424.27107638889</v>
      </c>
      <c r="T2040" s="5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24"/>
        <v>136.21680000000001</v>
      </c>
      <c r="P2041" s="24">
        <f t="shared" si="125"/>
        <v>449.26385224274406</v>
      </c>
      <c r="Q2041" t="str" cm="1">
        <f t="array" ref="Q2041">_xlfn.IFS(N2041="food/small batch","food",N2041="food/restaurants","food",N2041="food/food trucks","food",N2041="theater/spaces","theater",N2041="theater/musical","theater",N2041="theater/plays","theater",N2041="technology/web","technology",N2041="technology/space exploration","technology",N2041="technology/makerspaces","technology",N2041="technology/hardware","technology",N2041="technology/gadgets","technology",N2041="technology/wearables","technology",N2041="film &amp; video/television","film &amp; video",N2041="film &amp; video/animation","film &amp; video",N2041="film &amp; video/science fiction","film &amp; video",N2041="film &amp; video/documentary","film &amp; video",N2041="film &amp; video/drama","film &amp; video",N2041="film &amp; video/shorts","film &amp; video",N2041="games/video games","games",N2041="games/tabletop games","games",N2041="games/mobile games","games",N2041="journalism/audio","journalism",N2041="photography/people","photography",N2041="photography/photobooks","photography",N2041="photography/places","photography",N2041="photography/nature","photography",N2041="music/electronic music","music",N2041="music/rock","music",N2041="music/indie rock","music",N2041="music/faith","music",N2041="publishing/children's books","publishing",N2041="publishing/art books","publishing",N2041="publishing/fiction","publishing",N2041="publishing/translations","publishing",N2041="music/pop","music",N2041="music/classical music","music",N2041="publishing/nonfiction","publishing",N2041="publishing/radio &amp; podcasts","publishing",N2041="music/world music","music",N2041="music/metal","music",N2041="music/jazz","music","TRUE","FALSE")</f>
        <v>technology</v>
      </c>
      <c r="R2041" t="str" cm="1">
        <f t="array" ref="R2041">_xlfn.IFS(N2041="food/small batch","small batch",N2041="food/restaurants","retaurants",N2041="food/food trucks","food trucks",N2041="theater/spaces","spaces",N2041="theater/musical","musical",N2041="theater/plays","plays",N2041="technology/web","web",N2041="technology/space exploration","space exploration",N2041="technology/makerspaces","makerspaces",N2041="technology/hardware","hardware",N2041="technology/gadgets","gadgets",N2041="technology/wearables","wearables",N2041="film &amp; video/television","television",N2041="film &amp; video/animation","animation",N2041="film &amp; video/science fiction","science fiction",N2041="film &amp; video/documentary","documentary",N2041="film &amp; video/drama","drama",N2041="film &amp; video/shorts","shorts",N2041="games/video games","video games",N2041="games/tabletop games","tabletop games",N2041="games/mobile games","mobile games",N2041="journalism/audio","audio",N2041="photography/people","people",N2041="photography/photobooks","photobooks",N2041="photography/places","places",N2041="photography/nature","nature",N2041="music/electronic music","electronic music",N2041="music/rock","rock",N2041="music/indie rock","indie rock",N2041="music/faith","faith",N2041="publishing/children's books","children's books",N2041="publishing/art books","art books",N2041="publishing/fiction","fiction",N2041="publishing/translations","translations",N2041="music/pop","pop",N2041="music/classical music","classical music",N2041="publishing/nonfiction","nonfiction",N2041="publishing/radio &amp; podcasts","radio &amp; podcasts",N2041="music/world music","world music",N2041="music/metal","metal",N2041="music/jazz","jazz","TRUE","FALSE")</f>
        <v>hardware</v>
      </c>
      <c r="S2041" s="5">
        <f t="shared" si="126"/>
        <v>42675.438946759255</v>
      </c>
      <c r="T2041" s="5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24"/>
        <v>248.17133333333334</v>
      </c>
      <c r="P2042" s="24">
        <f t="shared" si="125"/>
        <v>27.472841328413285</v>
      </c>
      <c r="Q2042" t="str" cm="1">
        <f t="array" ref="Q2042">_xlfn.IFS(N2042="food/small batch","food",N2042="food/restaurants","food",N2042="food/food trucks","food",N2042="theater/spaces","theater",N2042="theater/musical","theater",N2042="theater/plays","theater",N2042="technology/web","technology",N2042="technology/space exploration","technology",N2042="technology/makerspaces","technology",N2042="technology/hardware","technology",N2042="technology/gadgets","technology",N2042="technology/wearables","technology",N2042="film &amp; video/television","film &amp; video",N2042="film &amp; video/animation","film &amp; video",N2042="film &amp; video/science fiction","film &amp; video",N2042="film &amp; video/documentary","film &amp; video",N2042="film &amp; video/drama","film &amp; video",N2042="film &amp; video/shorts","film &amp; video",N2042="games/video games","games",N2042="games/tabletop games","games",N2042="games/mobile games","games",N2042="journalism/audio","journalism",N2042="photography/people","photography",N2042="photography/photobooks","photography",N2042="photography/places","photography",N2042="photography/nature","photography",N2042="music/electronic music","music",N2042="music/rock","music",N2042="music/indie rock","music",N2042="music/faith","music",N2042="publishing/children's books","publishing",N2042="publishing/art books","publishing",N2042="publishing/fiction","publishing",N2042="publishing/translations","publishing",N2042="music/pop","music",N2042="music/classical music","music",N2042="publishing/nonfiction","publishing",N2042="publishing/radio &amp; podcasts","publishing",N2042="music/world music","music",N2042="music/metal","music",N2042="music/jazz","music","TRUE","FALSE")</f>
        <v>technology</v>
      </c>
      <c r="R2042" t="str" cm="1">
        <f t="array" ref="R2042">_xlfn.IFS(N2042="food/small batch","small batch",N2042="food/restaurants","retaurants",N2042="food/food trucks","food trucks",N2042="theater/spaces","spaces",N2042="theater/musical","musical",N2042="theater/plays","plays",N2042="technology/web","web",N2042="technology/space exploration","space exploration",N2042="technology/makerspaces","makerspaces",N2042="technology/hardware","hardware",N2042="technology/gadgets","gadgets",N2042="technology/wearables","wearables",N2042="film &amp; video/television","television",N2042="film &amp; video/animation","animation",N2042="film &amp; video/science fiction","science fiction",N2042="film &amp; video/documentary","documentary",N2042="film &amp; video/drama","drama",N2042="film &amp; video/shorts","shorts",N2042="games/video games","video games",N2042="games/tabletop games","tabletop games",N2042="games/mobile games","mobile games",N2042="journalism/audio","audio",N2042="photography/people","people",N2042="photography/photobooks","photobooks",N2042="photography/places","places",N2042="photography/nature","nature",N2042="music/electronic music","electronic music",N2042="music/rock","rock",N2042="music/indie rock","indie rock",N2042="music/faith","faith",N2042="publishing/children's books","children's books",N2042="publishing/art books","art books",N2042="publishing/fiction","fiction",N2042="publishing/translations","translations",N2042="music/pop","pop",N2042="music/classical music","classical music",N2042="publishing/nonfiction","nonfiction",N2042="publishing/radio &amp; podcasts","radio &amp; podcasts",N2042="music/world music","world music",N2042="music/metal","metal",N2042="music/jazz","jazz","TRUE","FALSE")</f>
        <v>hardware</v>
      </c>
      <c r="S2042" s="5">
        <f t="shared" si="126"/>
        <v>41578.927118055559</v>
      </c>
      <c r="T2042" s="5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24"/>
        <v>181.86315789473684</v>
      </c>
      <c r="P2043" s="24">
        <f t="shared" si="125"/>
        <v>143.97499999999999</v>
      </c>
      <c r="Q2043" t="str" cm="1">
        <f t="array" ref="Q2043">_xlfn.IFS(N2043="food/small batch","food",N2043="food/restaurants","food",N2043="food/food trucks","food",N2043="theater/spaces","theater",N2043="theater/musical","theater",N2043="theater/plays","theater",N2043="technology/web","technology",N2043="technology/space exploration","technology",N2043="technology/makerspaces","technology",N2043="technology/hardware","technology",N2043="technology/gadgets","technology",N2043="technology/wearables","technology",N2043="film &amp; video/television","film &amp; video",N2043="film &amp; video/animation","film &amp; video",N2043="film &amp; video/science fiction","film &amp; video",N2043="film &amp; video/documentary","film &amp; video",N2043="film &amp; video/drama","film &amp; video",N2043="film &amp; video/shorts","film &amp; video",N2043="games/video games","games",N2043="games/tabletop games","games",N2043="games/mobile games","games",N2043="journalism/audio","journalism",N2043="photography/people","photography",N2043="photography/photobooks","photography",N2043="photography/places","photography",N2043="photography/nature","photography",N2043="music/electronic music","music",N2043="music/rock","music",N2043="music/indie rock","music",N2043="music/faith","music",N2043="publishing/children's books","publishing",N2043="publishing/art books","publishing",N2043="publishing/fiction","publishing",N2043="publishing/translations","publishing",N2043="music/pop","music",N2043="music/classical music","music",N2043="publishing/nonfiction","publishing",N2043="publishing/radio &amp; podcasts","publishing",N2043="music/world music","music",N2043="music/metal","music",N2043="music/jazz","music","TRUE","FALSE")</f>
        <v>technology</v>
      </c>
      <c r="R2043" t="str" cm="1">
        <f t="array" ref="R2043">_xlfn.IFS(N2043="food/small batch","small batch",N2043="food/restaurants","retaurants",N2043="food/food trucks","food trucks",N2043="theater/spaces","spaces",N2043="theater/musical","musical",N2043="theater/plays","plays",N2043="technology/web","web",N2043="technology/space exploration","space exploration",N2043="technology/makerspaces","makerspaces",N2043="technology/hardware","hardware",N2043="technology/gadgets","gadgets",N2043="technology/wearables","wearables",N2043="film &amp; video/television","television",N2043="film &amp; video/animation","animation",N2043="film &amp; video/science fiction","science fiction",N2043="film &amp; video/documentary","documentary",N2043="film &amp; video/drama","drama",N2043="film &amp; video/shorts","shorts",N2043="games/video games","video games",N2043="games/tabletop games","tabletop games",N2043="games/mobile games","mobile games",N2043="journalism/audio","audio",N2043="photography/people","people",N2043="photography/photobooks","photobooks",N2043="photography/places","places",N2043="photography/nature","nature",N2043="music/electronic music","electronic music",N2043="music/rock","rock",N2043="music/indie rock","indie rock",N2043="music/faith","faith",N2043="publishing/children's books","children's books",N2043="publishing/art books","art books",N2043="publishing/fiction","fiction",N2043="publishing/translations","translations",N2043="music/pop","pop",N2043="music/classical music","classical music",N2043="publishing/nonfiction","nonfiction",N2043="publishing/radio &amp; podcasts","radio &amp; podcasts",N2043="music/world music","world music",N2043="music/metal","metal",N2043="music/jazz","jazz","TRUE","FALSE")</f>
        <v>hardware</v>
      </c>
      <c r="S2043" s="5">
        <f t="shared" si="126"/>
        <v>42654.525775462964</v>
      </c>
      <c r="T2043" s="5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24"/>
        <v>123.53</v>
      </c>
      <c r="P2044" s="24">
        <f t="shared" si="125"/>
        <v>88.23571428571428</v>
      </c>
      <c r="Q2044" t="str" cm="1">
        <f t="array" ref="Q2044">_xlfn.IFS(N2044="food/small batch","food",N2044="food/restaurants","food",N2044="food/food trucks","food",N2044="theater/spaces","theater",N2044="theater/musical","theater",N2044="theater/plays","theater",N2044="technology/web","technology",N2044="technology/space exploration","technology",N2044="technology/makerspaces","technology",N2044="technology/hardware","technology",N2044="technology/gadgets","technology",N2044="technology/wearables","technology",N2044="film &amp; video/television","film &amp; video",N2044="film &amp; video/animation","film &amp; video",N2044="film &amp; video/science fiction","film &amp; video",N2044="film &amp; video/documentary","film &amp; video",N2044="film &amp; video/drama","film &amp; video",N2044="film &amp; video/shorts","film &amp; video",N2044="games/video games","games",N2044="games/tabletop games","games",N2044="games/mobile games","games",N2044="journalism/audio","journalism",N2044="photography/people","photography",N2044="photography/photobooks","photography",N2044="photography/places","photography",N2044="photography/nature","photography",N2044="music/electronic music","music",N2044="music/rock","music",N2044="music/indie rock","music",N2044="music/faith","music",N2044="publishing/children's books","publishing",N2044="publishing/art books","publishing",N2044="publishing/fiction","publishing",N2044="publishing/translations","publishing",N2044="music/pop","music",N2044="music/classical music","music",N2044="publishing/nonfiction","publishing",N2044="publishing/radio &amp; podcasts","publishing",N2044="music/world music","music",N2044="music/metal","music",N2044="music/jazz","music","TRUE","FALSE")</f>
        <v>technology</v>
      </c>
      <c r="R2044" t="str" cm="1">
        <f t="array" ref="R2044">_xlfn.IFS(N2044="food/small batch","small batch",N2044="food/restaurants","retaurants",N2044="food/food trucks","food trucks",N2044="theater/spaces","spaces",N2044="theater/musical","musical",N2044="theater/plays","plays",N2044="technology/web","web",N2044="technology/space exploration","space exploration",N2044="technology/makerspaces","makerspaces",N2044="technology/hardware","hardware",N2044="technology/gadgets","gadgets",N2044="technology/wearables","wearables",N2044="film &amp; video/television","television",N2044="film &amp; video/animation","animation",N2044="film &amp; video/science fiction","science fiction",N2044="film &amp; video/documentary","documentary",N2044="film &amp; video/drama","drama",N2044="film &amp; video/shorts","shorts",N2044="games/video games","video games",N2044="games/tabletop games","tabletop games",N2044="games/mobile games","mobile games",N2044="journalism/audio","audio",N2044="photography/people","people",N2044="photography/photobooks","photobooks",N2044="photography/places","places",N2044="photography/nature","nature",N2044="music/electronic music","electronic music",N2044="music/rock","rock",N2044="music/indie rock","indie rock",N2044="music/faith","faith",N2044="publishing/children's books","children's books",N2044="publishing/art books","art books",N2044="publishing/fiction","fiction",N2044="publishing/translations","translations",N2044="music/pop","pop",N2044="music/classical music","classical music",N2044="publishing/nonfiction","nonfiction",N2044="publishing/radio &amp; podcasts","radio &amp; podcasts",N2044="music/world music","world music",N2044="music/metal","metal",N2044="music/jazz","jazz","TRUE","FALSE")</f>
        <v>hardware</v>
      </c>
      <c r="S2044" s="5">
        <f t="shared" si="126"/>
        <v>42331.708032407405</v>
      </c>
      <c r="T2044" s="5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24"/>
        <v>506.20938628158842</v>
      </c>
      <c r="P2045" s="24">
        <f t="shared" si="125"/>
        <v>36.326424870466319</v>
      </c>
      <c r="Q2045" t="str" cm="1">
        <f t="array" ref="Q2045">_xlfn.IFS(N2045="food/small batch","food",N2045="food/restaurants","food",N2045="food/food trucks","food",N2045="theater/spaces","theater",N2045="theater/musical","theater",N2045="theater/plays","theater",N2045="technology/web","technology",N2045="technology/space exploration","technology",N2045="technology/makerspaces","technology",N2045="technology/hardware","technology",N2045="technology/gadgets","technology",N2045="technology/wearables","technology",N2045="film &amp; video/television","film &amp; video",N2045="film &amp; video/animation","film &amp; video",N2045="film &amp; video/science fiction","film &amp; video",N2045="film &amp; video/documentary","film &amp; video",N2045="film &amp; video/drama","film &amp; video",N2045="film &amp; video/shorts","film &amp; video",N2045="games/video games","games",N2045="games/tabletop games","games",N2045="games/mobile games","games",N2045="journalism/audio","journalism",N2045="photography/people","photography",N2045="photography/photobooks","photography",N2045="photography/places","photography",N2045="photography/nature","photography",N2045="music/electronic music","music",N2045="music/rock","music",N2045="music/indie rock","music",N2045="music/faith","music",N2045="publishing/children's books","publishing",N2045="publishing/art books","publishing",N2045="publishing/fiction","publishing",N2045="publishing/translations","publishing",N2045="music/pop","music",N2045="music/classical music","music",N2045="publishing/nonfiction","publishing",N2045="publishing/radio &amp; podcasts","publishing",N2045="music/world music","music",N2045="music/metal","music",N2045="music/jazz","music","TRUE","FALSE")</f>
        <v>technology</v>
      </c>
      <c r="R2045" t="str" cm="1">
        <f t="array" ref="R2045">_xlfn.IFS(N2045="food/small batch","small batch",N2045="food/restaurants","retaurants",N2045="food/food trucks","food trucks",N2045="theater/spaces","spaces",N2045="theater/musical","musical",N2045="theater/plays","plays",N2045="technology/web","web",N2045="technology/space exploration","space exploration",N2045="technology/makerspaces","makerspaces",N2045="technology/hardware","hardware",N2045="technology/gadgets","gadgets",N2045="technology/wearables","wearables",N2045="film &amp; video/television","television",N2045="film &amp; video/animation","animation",N2045="film &amp; video/science fiction","science fiction",N2045="film &amp; video/documentary","documentary",N2045="film &amp; video/drama","drama",N2045="film &amp; video/shorts","shorts",N2045="games/video games","video games",N2045="games/tabletop games","tabletop games",N2045="games/mobile games","mobile games",N2045="journalism/audio","audio",N2045="photography/people","people",N2045="photography/photobooks","photobooks",N2045="photography/places","places",N2045="photography/nature","nature",N2045="music/electronic music","electronic music",N2045="music/rock","rock",N2045="music/indie rock","indie rock",N2045="music/faith","faith",N2045="publishing/children's books","children's books",N2045="publishing/art books","art books",N2045="publishing/fiction","fiction",N2045="publishing/translations","translations",N2045="music/pop","pop",N2045="music/classical music","classical music",N2045="publishing/nonfiction","nonfiction",N2045="publishing/radio &amp; podcasts","radio &amp; podcasts",N2045="music/world music","world music",N2045="music/metal","metal",N2045="music/jazz","jazz","TRUE","FALSE")</f>
        <v>hardware</v>
      </c>
      <c r="S2045" s="5">
        <f t="shared" si="126"/>
        <v>42661.176817129628</v>
      </c>
      <c r="T2045" s="5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24"/>
        <v>108.21333333333334</v>
      </c>
      <c r="P2046" s="24">
        <f t="shared" si="125"/>
        <v>90.177777777777777</v>
      </c>
      <c r="Q2046" t="str" cm="1">
        <f t="array" ref="Q2046">_xlfn.IFS(N2046="food/small batch","food",N2046="food/restaurants","food",N2046="food/food trucks","food",N2046="theater/spaces","theater",N2046="theater/musical","theater",N2046="theater/plays","theater",N2046="technology/web","technology",N2046="technology/space exploration","technology",N2046="technology/makerspaces","technology",N2046="technology/hardware","technology",N2046="technology/gadgets","technology",N2046="technology/wearables","technology",N2046="film &amp; video/television","film &amp; video",N2046="film &amp; video/animation","film &amp; video",N2046="film &amp; video/science fiction","film &amp; video",N2046="film &amp; video/documentary","film &amp; video",N2046="film &amp; video/drama","film &amp; video",N2046="film &amp; video/shorts","film &amp; video",N2046="games/video games","games",N2046="games/tabletop games","games",N2046="games/mobile games","games",N2046="journalism/audio","journalism",N2046="photography/people","photography",N2046="photography/photobooks","photography",N2046="photography/places","photography",N2046="photography/nature","photography",N2046="music/electronic music","music",N2046="music/rock","music",N2046="music/indie rock","music",N2046="music/faith","music",N2046="publishing/children's books","publishing",N2046="publishing/art books","publishing",N2046="publishing/fiction","publishing",N2046="publishing/translations","publishing",N2046="music/pop","music",N2046="music/classical music","music",N2046="publishing/nonfiction","publishing",N2046="publishing/radio &amp; podcasts","publishing",N2046="music/world music","music",N2046="music/metal","music",N2046="music/jazz","music","TRUE","FALSE")</f>
        <v>technology</v>
      </c>
      <c r="R2046" t="str" cm="1">
        <f t="array" ref="R2046">_xlfn.IFS(N2046="food/small batch","small batch",N2046="food/restaurants","retaurants",N2046="food/food trucks","food trucks",N2046="theater/spaces","spaces",N2046="theater/musical","musical",N2046="theater/plays","plays",N2046="technology/web","web",N2046="technology/space exploration","space exploration",N2046="technology/makerspaces","makerspaces",N2046="technology/hardware","hardware",N2046="technology/gadgets","gadgets",N2046="technology/wearables","wearables",N2046="film &amp; video/television","television",N2046="film &amp; video/animation","animation",N2046="film &amp; video/science fiction","science fiction",N2046="film &amp; video/documentary","documentary",N2046="film &amp; video/drama","drama",N2046="film &amp; video/shorts","shorts",N2046="games/video games","video games",N2046="games/tabletop games","tabletop games",N2046="games/mobile games","mobile games",N2046="journalism/audio","audio",N2046="photography/people","people",N2046="photography/photobooks","photobooks",N2046="photography/places","places",N2046="photography/nature","nature",N2046="music/electronic music","electronic music",N2046="music/rock","rock",N2046="music/indie rock","indie rock",N2046="music/faith","faith",N2046="publishing/children's books","children's books",N2046="publishing/art books","art books",N2046="publishing/fiction","fiction",N2046="publishing/translations","translations",N2046="music/pop","pop",N2046="music/classical music","classical music",N2046="publishing/nonfiction","nonfiction",N2046="publishing/radio &amp; podcasts","radio &amp; podcasts",N2046="music/world music","world music",N2046="music/metal","metal",N2046="music/jazz","jazz","TRUE","FALSE")</f>
        <v>hardware</v>
      </c>
      <c r="S2046" s="5">
        <f t="shared" si="126"/>
        <v>42138.684189814812</v>
      </c>
      <c r="T2046" s="5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24"/>
        <v>819.18387755102037</v>
      </c>
      <c r="P2047" s="24">
        <f t="shared" si="125"/>
        <v>152.62361216730039</v>
      </c>
      <c r="Q2047" t="str" cm="1">
        <f t="array" ref="Q2047">_xlfn.IFS(N2047="food/small batch","food",N2047="food/restaurants","food",N2047="food/food trucks","food",N2047="theater/spaces","theater",N2047="theater/musical","theater",N2047="theater/plays","theater",N2047="technology/web","technology",N2047="technology/space exploration","technology",N2047="technology/makerspaces","technology",N2047="technology/hardware","technology",N2047="technology/gadgets","technology",N2047="technology/wearables","technology",N2047="film &amp; video/television","film &amp; video",N2047="film &amp; video/animation","film &amp; video",N2047="film &amp; video/science fiction","film &amp; video",N2047="film &amp; video/documentary","film &amp; video",N2047="film &amp; video/drama","film &amp; video",N2047="film &amp; video/shorts","film &amp; video",N2047="games/video games","games",N2047="games/tabletop games","games",N2047="games/mobile games","games",N2047="journalism/audio","journalism",N2047="photography/people","photography",N2047="photography/photobooks","photography",N2047="photography/places","photography",N2047="photography/nature","photography",N2047="music/electronic music","music",N2047="music/rock","music",N2047="music/indie rock","music",N2047="music/faith","music",N2047="publishing/children's books","publishing",N2047="publishing/art books","publishing",N2047="publishing/fiction","publishing",N2047="publishing/translations","publishing",N2047="music/pop","music",N2047="music/classical music","music",N2047="publishing/nonfiction","publishing",N2047="publishing/radio &amp; podcasts","publishing",N2047="music/world music","music",N2047="music/metal","music",N2047="music/jazz","music","TRUE","FALSE")</f>
        <v>technology</v>
      </c>
      <c r="R2047" t="str" cm="1">
        <f t="array" ref="R2047">_xlfn.IFS(N2047="food/small batch","small batch",N2047="food/restaurants","retaurants",N2047="food/food trucks","food trucks",N2047="theater/spaces","spaces",N2047="theater/musical","musical",N2047="theater/plays","plays",N2047="technology/web","web",N2047="technology/space exploration","space exploration",N2047="technology/makerspaces","makerspaces",N2047="technology/hardware","hardware",N2047="technology/gadgets","gadgets",N2047="technology/wearables","wearables",N2047="film &amp; video/television","television",N2047="film &amp; video/animation","animation",N2047="film &amp; video/science fiction","science fiction",N2047="film &amp; video/documentary","documentary",N2047="film &amp; video/drama","drama",N2047="film &amp; video/shorts","shorts",N2047="games/video games","video games",N2047="games/tabletop games","tabletop games",N2047="games/mobile games","mobile games",N2047="journalism/audio","audio",N2047="photography/people","people",N2047="photography/photobooks","photobooks",N2047="photography/places","places",N2047="photography/nature","nature",N2047="music/electronic music","electronic music",N2047="music/rock","rock",N2047="music/indie rock","indie rock",N2047="music/faith","faith",N2047="publishing/children's books","children's books",N2047="publishing/art books","art books",N2047="publishing/fiction","fiction",N2047="publishing/translations","translations",N2047="music/pop","pop",N2047="music/classical music","classical music",N2047="publishing/nonfiction","nonfiction",N2047="publishing/radio &amp; podcasts","radio &amp; podcasts",N2047="music/world music","world music",N2047="music/metal","metal",N2047="music/jazz","jazz","TRUE","FALSE")</f>
        <v>hardware</v>
      </c>
      <c r="S2047" s="5">
        <f t="shared" si="126"/>
        <v>41069.088506944441</v>
      </c>
      <c r="T2047" s="5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24"/>
        <v>121.10000000000001</v>
      </c>
      <c r="P2048" s="24">
        <f t="shared" si="125"/>
        <v>55.806451612903224</v>
      </c>
      <c r="Q2048" t="str" cm="1">
        <f t="array" ref="Q2048">_xlfn.IFS(N2048="food/small batch","food",N2048="food/restaurants","food",N2048="food/food trucks","food",N2048="theater/spaces","theater",N2048="theater/musical","theater",N2048="theater/plays","theater",N2048="technology/web","technology",N2048="technology/space exploration","technology",N2048="technology/makerspaces","technology",N2048="technology/hardware","technology",N2048="technology/gadgets","technology",N2048="technology/wearables","technology",N2048="film &amp; video/television","film &amp; video",N2048="film &amp; video/animation","film &amp; video",N2048="film &amp; video/science fiction","film &amp; video",N2048="film &amp; video/documentary","film &amp; video",N2048="film &amp; video/drama","film &amp; video",N2048="film &amp; video/shorts","film &amp; video",N2048="games/video games","games",N2048="games/tabletop games","games",N2048="games/mobile games","games",N2048="journalism/audio","journalism",N2048="photography/people","photography",N2048="photography/photobooks","photography",N2048="photography/places","photography",N2048="photography/nature","photography",N2048="music/electronic music","music",N2048="music/rock","music",N2048="music/indie rock","music",N2048="music/faith","music",N2048="publishing/children's books","publishing",N2048="publishing/art books","publishing",N2048="publishing/fiction","publishing",N2048="publishing/translations","publishing",N2048="music/pop","music",N2048="music/classical music","music",N2048="publishing/nonfiction","publishing",N2048="publishing/radio &amp; podcasts","publishing",N2048="music/world music","music",N2048="music/metal","music",N2048="music/jazz","music","TRUE","FALSE")</f>
        <v>technology</v>
      </c>
      <c r="R2048" t="str" cm="1">
        <f t="array" ref="R2048">_xlfn.IFS(N2048="food/small batch","small batch",N2048="food/restaurants","retaurants",N2048="food/food trucks","food trucks",N2048="theater/spaces","spaces",N2048="theater/musical","musical",N2048="theater/plays","plays",N2048="technology/web","web",N2048="technology/space exploration","space exploration",N2048="technology/makerspaces","makerspaces",N2048="technology/hardware","hardware",N2048="technology/gadgets","gadgets",N2048="technology/wearables","wearables",N2048="film &amp; video/television","television",N2048="film &amp; video/animation","animation",N2048="film &amp; video/science fiction","science fiction",N2048="film &amp; video/documentary","documentary",N2048="film &amp; video/drama","drama",N2048="film &amp; video/shorts","shorts",N2048="games/video games","video games",N2048="games/tabletop games","tabletop games",N2048="games/mobile games","mobile games",N2048="journalism/audio","audio",N2048="photography/people","people",N2048="photography/photobooks","photobooks",N2048="photography/places","places",N2048="photography/nature","nature",N2048="music/electronic music","electronic music",N2048="music/rock","rock",N2048="music/indie rock","indie rock",N2048="music/faith","faith",N2048="publishing/children's books","children's books",N2048="publishing/art books","art books",N2048="publishing/fiction","fiction",N2048="publishing/translations","translations",N2048="music/pop","pop",N2048="music/classical music","classical music",N2048="publishing/nonfiction","nonfiction",N2048="publishing/radio &amp; podcasts","radio &amp; podcasts",N2048="music/world music","world music",N2048="music/metal","metal",N2048="music/jazz","jazz","TRUE","FALSE")</f>
        <v>hardware</v>
      </c>
      <c r="S2048" s="5">
        <f t="shared" si="126"/>
        <v>41387.171805555554</v>
      </c>
      <c r="T2048" s="5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24"/>
        <v>102.99897959183673</v>
      </c>
      <c r="P2049" s="24">
        <f t="shared" si="125"/>
        <v>227.85327313769753</v>
      </c>
      <c r="Q2049" t="str" cm="1">
        <f t="array" ref="Q2049">_xlfn.IFS(N2049="food/small batch","food",N2049="food/restaurants","food",N2049="food/food trucks","food",N2049="theater/spaces","theater",N2049="theater/musical","theater",N2049="theater/plays","theater",N2049="technology/web","technology",N2049="technology/space exploration","technology",N2049="technology/makerspaces","technology",N2049="technology/hardware","technology",N2049="technology/gadgets","technology",N2049="technology/wearables","technology",N2049="film &amp; video/television","film &amp; video",N2049="film &amp; video/animation","film &amp; video",N2049="film &amp; video/science fiction","film &amp; video",N2049="film &amp; video/documentary","film &amp; video",N2049="film &amp; video/drama","film &amp; video",N2049="film &amp; video/shorts","film &amp; video",N2049="games/video games","games",N2049="games/tabletop games","games",N2049="games/mobile games","games",N2049="journalism/audio","journalism",N2049="photography/people","photography",N2049="photography/photobooks","photography",N2049="photography/places","photography",N2049="photography/nature","photography",N2049="music/electronic music","music",N2049="music/rock","music",N2049="music/indie rock","music",N2049="music/faith","music",N2049="publishing/children's books","publishing",N2049="publishing/art books","publishing",N2049="publishing/fiction","publishing",N2049="publishing/translations","publishing",N2049="music/pop","music",N2049="music/classical music","music",N2049="publishing/nonfiction","publishing",N2049="publishing/radio &amp; podcasts","publishing",N2049="music/world music","music",N2049="music/metal","music",N2049="music/jazz","music","TRUE","FALSE")</f>
        <v>technology</v>
      </c>
      <c r="R2049" t="str" cm="1">
        <f t="array" ref="R2049">_xlfn.IFS(N2049="food/small batch","small batch",N2049="food/restaurants","retaurants",N2049="food/food trucks","food trucks",N2049="theater/spaces","spaces",N2049="theater/musical","musical",N2049="theater/plays","plays",N2049="technology/web","web",N2049="technology/space exploration","space exploration",N2049="technology/makerspaces","makerspaces",N2049="technology/hardware","hardware",N2049="technology/gadgets","gadgets",N2049="technology/wearables","wearables",N2049="film &amp; video/television","television",N2049="film &amp; video/animation","animation",N2049="film &amp; video/science fiction","science fiction",N2049="film &amp; video/documentary","documentary",N2049="film &amp; video/drama","drama",N2049="film &amp; video/shorts","shorts",N2049="games/video games","video games",N2049="games/tabletop games","tabletop games",N2049="games/mobile games","mobile games",N2049="journalism/audio","audio",N2049="photography/people","people",N2049="photography/photobooks","photobooks",N2049="photography/places","places",N2049="photography/nature","nature",N2049="music/electronic music","electronic music",N2049="music/rock","rock",N2049="music/indie rock","indie rock",N2049="music/faith","faith",N2049="publishing/children's books","children's books",N2049="publishing/art books","art books",N2049="publishing/fiction","fiction",N2049="publishing/translations","translations",N2049="music/pop","pop",N2049="music/classical music","classical music",N2049="publishing/nonfiction","nonfiction",N2049="publishing/radio &amp; podcasts","radio &amp; podcasts",N2049="music/world music","world music",N2049="music/metal","metal",N2049="music/jazz","jazz","TRUE","FALSE")</f>
        <v>hardware</v>
      </c>
      <c r="S2049" s="5">
        <f t="shared" si="126"/>
        <v>42081.903587962966</v>
      </c>
      <c r="T2049" s="5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24"/>
        <v>148.33229411764705</v>
      </c>
      <c r="P2050" s="24">
        <f t="shared" si="125"/>
        <v>91.82989803350327</v>
      </c>
      <c r="Q2050" t="str" cm="1">
        <f t="array" ref="Q2050">_xlfn.IFS(N2050="food/small batch","food",N2050="food/restaurants","food",N2050="food/food trucks","food",N2050="theater/spaces","theater",N2050="theater/musical","theater",N2050="theater/plays","theater",N2050="technology/web","technology",N2050="technology/space exploration","technology",N2050="technology/makerspaces","technology",N2050="technology/hardware","technology",N2050="technology/gadgets","technology",N2050="technology/wearables","technology",N2050="film &amp; video/television","film &amp; video",N2050="film &amp; video/animation","film &amp; video",N2050="film &amp; video/science fiction","film &amp; video",N2050="film &amp; video/documentary","film &amp; video",N2050="film &amp; video/drama","film &amp; video",N2050="film &amp; video/shorts","film &amp; video",N2050="games/video games","games",N2050="games/tabletop games","games",N2050="games/mobile games","games",N2050="journalism/audio","journalism",N2050="photography/people","photography",N2050="photography/photobooks","photography",N2050="photography/places","photography",N2050="photography/nature","photography",N2050="music/electronic music","music",N2050="music/rock","music",N2050="music/indie rock","music",N2050="music/faith","music",N2050="publishing/children's books","publishing",N2050="publishing/art books","publishing",N2050="publishing/fiction","publishing",N2050="publishing/translations","publishing",N2050="music/pop","music",N2050="music/classical music","music",N2050="publishing/nonfiction","publishing",N2050="publishing/radio &amp; podcasts","publishing",N2050="music/world music","music",N2050="music/metal","music",N2050="music/jazz","music","TRUE","FALSE")</f>
        <v>technology</v>
      </c>
      <c r="R2050" t="str" cm="1">
        <f t="array" ref="R2050">_xlfn.IFS(N2050="food/small batch","small batch",N2050="food/restaurants","retaurants",N2050="food/food trucks","food trucks",N2050="theater/spaces","spaces",N2050="theater/musical","musical",N2050="theater/plays","plays",N2050="technology/web","web",N2050="technology/space exploration","space exploration",N2050="technology/makerspaces","makerspaces",N2050="technology/hardware","hardware",N2050="technology/gadgets","gadgets",N2050="technology/wearables","wearables",N2050="film &amp; video/television","television",N2050="film &amp; video/animation","animation",N2050="film &amp; video/science fiction","science fiction",N2050="film &amp; video/documentary","documentary",N2050="film &amp; video/drama","drama",N2050="film &amp; video/shorts","shorts",N2050="games/video games","video games",N2050="games/tabletop games","tabletop games",N2050="games/mobile games","mobile games",N2050="journalism/audio","audio",N2050="photography/people","people",N2050="photography/photobooks","photobooks",N2050="photography/places","places",N2050="photography/nature","nature",N2050="music/electronic music","electronic music",N2050="music/rock","rock",N2050="music/indie rock","indie rock",N2050="music/faith","faith",N2050="publishing/children's books","children's books",N2050="publishing/art books","art books",N2050="publishing/fiction","fiction",N2050="publishing/translations","translations",N2050="music/pop","pop",N2050="music/classical music","classical music",N2050="publishing/nonfiction","nonfiction",N2050="publishing/radio &amp; podcasts","radio &amp; podcasts",N2050="music/world music","world music",N2050="music/metal","metal",N2050="music/jazz","jazz","TRUE","FALSE")</f>
        <v>hardware</v>
      </c>
      <c r="S2050" s="5">
        <f t="shared" si="126"/>
        <v>41387.651516203703</v>
      </c>
      <c r="T2050" s="5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ref="O2051:O2114" si="128">(E2051/D2051)*100</f>
        <v>120.19070000000001</v>
      </c>
      <c r="P2051" s="24">
        <f t="shared" ref="P2051:P2114" si="129">E2051/L2051</f>
        <v>80.991037735849048</v>
      </c>
      <c r="Q2051" t="str" cm="1">
        <f t="array" ref="Q2051">_xlfn.IFS(N2051="food/small batch","food",N2051="food/restaurants","food",N2051="food/food trucks","food",N2051="theater/spaces","theater",N2051="theater/musical","theater",N2051="theater/plays","theater",N2051="technology/web","technology",N2051="technology/space exploration","technology",N2051="technology/makerspaces","technology",N2051="technology/hardware","technology",N2051="technology/gadgets","technology",N2051="technology/wearables","technology",N2051="film &amp; video/television","film &amp; video",N2051="film &amp; video/animation","film &amp; video",N2051="film &amp; video/science fiction","film &amp; video",N2051="film &amp; video/documentary","film &amp; video",N2051="film &amp; video/drama","film &amp; video",N2051="film &amp; video/shorts","film &amp; video",N2051="games/video games","games",N2051="games/tabletop games","games",N2051="games/mobile games","games",N2051="journalism/audio","journalism",N2051="photography/people","photography",N2051="photography/photobooks","photography",N2051="photography/places","photography",N2051="photography/nature","photography",N2051="music/electronic music","music",N2051="music/rock","music",N2051="music/indie rock","music",N2051="music/faith","music",N2051="publishing/children's books","publishing",N2051="publishing/art books","publishing",N2051="publishing/fiction","publishing",N2051="publishing/translations","publishing",N2051="music/pop","music",N2051="music/classical music","music",N2051="publishing/nonfiction","publishing",N2051="publishing/radio &amp; podcasts","publishing",N2051="music/world music","music",N2051="music/metal","music",N2051="music/jazz","music","TRUE","FALSE")</f>
        <v>technology</v>
      </c>
      <c r="R2051" t="str" cm="1">
        <f t="array" ref="R2051">_xlfn.IFS(N2051="food/small batch","small batch",N2051="food/restaurants","retaurants",N2051="food/food trucks","food trucks",N2051="theater/spaces","spaces",N2051="theater/musical","musical",N2051="theater/plays","plays",N2051="technology/web","web",N2051="technology/space exploration","space exploration",N2051="technology/makerspaces","makerspaces",N2051="technology/hardware","hardware",N2051="technology/gadgets","gadgets",N2051="technology/wearables","wearables",N2051="film &amp; video/television","television",N2051="film &amp; video/animation","animation",N2051="film &amp; video/science fiction","science fiction",N2051="film &amp; video/documentary","documentary",N2051="film &amp; video/drama","drama",N2051="film &amp; video/shorts","shorts",N2051="games/video games","video games",N2051="games/tabletop games","tabletop games",N2051="games/mobile games","mobile games",N2051="journalism/audio","audio",N2051="photography/people","people",N2051="photography/photobooks","photobooks",N2051="photography/places","places",N2051="photography/nature","nature",N2051="music/electronic music","electronic music",N2051="music/rock","rock",N2051="music/indie rock","indie rock",N2051="music/faith","faith",N2051="publishing/children's books","children's books",N2051="publishing/art books","art books",N2051="publishing/fiction","fiction",N2051="publishing/translations","translations",N2051="music/pop","pop",N2051="music/classical music","classical music",N2051="publishing/nonfiction","nonfiction",N2051="publishing/radio &amp; podcasts","radio &amp; podcasts",N2051="music/world music","world music",N2051="music/metal","metal",N2051="music/jazz","jazz","TRUE","FALSE")</f>
        <v>hardware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28"/>
        <v>473.27000000000004</v>
      </c>
      <c r="P2052" s="24">
        <f t="shared" si="129"/>
        <v>278.39411764705881</v>
      </c>
      <c r="Q2052" t="str" cm="1">
        <f t="array" ref="Q2052">_xlfn.IFS(N2052="food/small batch","food",N2052="food/restaurants","food",N2052="food/food trucks","food",N2052="theater/spaces","theater",N2052="theater/musical","theater",N2052="theater/plays","theater",N2052="technology/web","technology",N2052="technology/space exploration","technology",N2052="technology/makerspaces","technology",N2052="technology/hardware","technology",N2052="technology/gadgets","technology",N2052="technology/wearables","technology",N2052="film &amp; video/television","film &amp; video",N2052="film &amp; video/animation","film &amp; video",N2052="film &amp; video/science fiction","film &amp; video",N2052="film &amp; video/documentary","film &amp; video",N2052="film &amp; video/drama","film &amp; video",N2052="film &amp; video/shorts","film &amp; video",N2052="games/video games","games",N2052="games/tabletop games","games",N2052="games/mobile games","games",N2052="journalism/audio","journalism",N2052="photography/people","photography",N2052="photography/photobooks","photography",N2052="photography/places","photography",N2052="photography/nature","photography",N2052="music/electronic music","music",N2052="music/rock","music",N2052="music/indie rock","music",N2052="music/faith","music",N2052="publishing/children's books","publishing",N2052="publishing/art books","publishing",N2052="publishing/fiction","publishing",N2052="publishing/translations","publishing",N2052="music/pop","music",N2052="music/classical music","music",N2052="publishing/nonfiction","publishing",N2052="publishing/radio &amp; podcasts","publishing",N2052="music/world music","music",N2052="music/metal","music",N2052="music/jazz","music","TRUE","FALSE")</f>
        <v>technology</v>
      </c>
      <c r="R2052" t="str" cm="1">
        <f t="array" ref="R2052">_xlfn.IFS(N2052="food/small batch","small batch",N2052="food/restaurants","retaurants",N2052="food/food trucks","food trucks",N2052="theater/spaces","spaces",N2052="theater/musical","musical",N2052="theater/plays","plays",N2052="technology/web","web",N2052="technology/space exploration","space exploration",N2052="technology/makerspaces","makerspaces",N2052="technology/hardware","hardware",N2052="technology/gadgets","gadgets",N2052="technology/wearables","wearables",N2052="film &amp; video/television","television",N2052="film &amp; video/animation","animation",N2052="film &amp; video/science fiction","science fiction",N2052="film &amp; video/documentary","documentary",N2052="film &amp; video/drama","drama",N2052="film &amp; video/shorts","shorts",N2052="games/video games","video games",N2052="games/tabletop games","tabletop games",N2052="games/mobile games","mobile games",N2052="journalism/audio","audio",N2052="photography/people","people",N2052="photography/photobooks","photobooks",N2052="photography/places","places",N2052="photography/nature","nature",N2052="music/electronic music","electronic music",N2052="music/rock","rock",N2052="music/indie rock","indie rock",N2052="music/faith","faith",N2052="publishing/children's books","children's books",N2052="publishing/art books","art books",N2052="publishing/fiction","fiction",N2052="publishing/translations","translations",N2052="music/pop","pop",N2052="music/classical music","classical music",N2052="publishing/nonfiction","nonfiction",N2052="publishing/radio &amp; podcasts","radio &amp; podcasts",N2052="music/world music","world music",N2052="music/metal","metal",N2052="music/jazz","jazz","TRUE","FALSE")</f>
        <v>hardware</v>
      </c>
      <c r="S2052" s="5">
        <f t="shared" si="130"/>
        <v>42115.071504629625</v>
      </c>
      <c r="T2052" s="5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si="128"/>
        <v>130.36250000000001</v>
      </c>
      <c r="P2053" s="24">
        <f t="shared" si="129"/>
        <v>43.095041322314053</v>
      </c>
      <c r="Q2053" t="str" cm="1">
        <f t="array" ref="Q2053">_xlfn.IFS(N2053="food/small batch","food",N2053="food/restaurants","food",N2053="food/food trucks","food",N2053="theater/spaces","theater",N2053="theater/musical","theater",N2053="theater/plays","theater",N2053="technology/web","technology",N2053="technology/space exploration","technology",N2053="technology/makerspaces","technology",N2053="technology/hardware","technology",N2053="technology/gadgets","technology",N2053="technology/wearables","technology",N2053="film &amp; video/television","film &amp; video",N2053="film &amp; video/animation","film &amp; video",N2053="film &amp; video/science fiction","film &amp; video",N2053="film &amp; video/documentary","film &amp; video",N2053="film &amp; video/drama","film &amp; video",N2053="film &amp; video/shorts","film &amp; video",N2053="games/video games","games",N2053="games/tabletop games","games",N2053="games/mobile games","games",N2053="journalism/audio","journalism",N2053="photography/people","photography",N2053="photography/photobooks","photography",N2053="photography/places","photography",N2053="photography/nature","photography",N2053="music/electronic music","music",N2053="music/rock","music",N2053="music/indie rock","music",N2053="music/faith","music",N2053="publishing/children's books","publishing",N2053="publishing/art books","publishing",N2053="publishing/fiction","publishing",N2053="publishing/translations","publishing",N2053="music/pop","music",N2053="music/classical music","music",N2053="publishing/nonfiction","publishing",N2053="publishing/radio &amp; podcasts","publishing",N2053="music/world music","music",N2053="music/metal","music",N2053="music/jazz","music","TRUE","FALSE")</f>
        <v>technology</v>
      </c>
      <c r="R2053" t="str" cm="1">
        <f t="array" ref="R2053">_xlfn.IFS(N2053="food/small batch","small batch",N2053="food/restaurants","retaurants",N2053="food/food trucks","food trucks",N2053="theater/spaces","spaces",N2053="theater/musical","musical",N2053="theater/plays","plays",N2053="technology/web","web",N2053="technology/space exploration","space exploration",N2053="technology/makerspaces","makerspaces",N2053="technology/hardware","hardware",N2053="technology/gadgets","gadgets",N2053="technology/wearables","wearables",N2053="film &amp; video/television","television",N2053="film &amp; video/animation","animation",N2053="film &amp; video/science fiction","science fiction",N2053="film &amp; video/documentary","documentary",N2053="film &amp; video/drama","drama",N2053="film &amp; video/shorts","shorts",N2053="games/video games","video games",N2053="games/tabletop games","tabletop games",N2053="games/mobile games","mobile games",N2053="journalism/audio","audio",N2053="photography/people","people",N2053="photography/photobooks","photobooks",N2053="photography/places","places",N2053="photography/nature","nature",N2053="music/electronic music","electronic music",N2053="music/rock","rock",N2053="music/indie rock","indie rock",N2053="music/faith","faith",N2053="publishing/children's books","children's books",N2053="publishing/art books","art books",N2053="publishing/fiction","fiction",N2053="publishing/translations","translations",N2053="music/pop","pop",N2053="music/classical music","classical music",N2053="publishing/nonfiction","nonfiction",N2053="publishing/radio &amp; podcasts","radio &amp; podcasts",N2053="music/world music","world music",N2053="music/metal","metal",N2053="music/jazz","jazz","TRUE","FALSE")</f>
        <v>hardware</v>
      </c>
      <c r="S2053" s="5">
        <f t="shared" si="130"/>
        <v>41604.022418981483</v>
      </c>
      <c r="T2053" s="5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28"/>
        <v>353.048</v>
      </c>
      <c r="P2054" s="24">
        <f t="shared" si="129"/>
        <v>326.29205175600737</v>
      </c>
      <c r="Q2054" t="str" cm="1">
        <f t="array" ref="Q2054">_xlfn.IFS(N2054="food/small batch","food",N2054="food/restaurants","food",N2054="food/food trucks","food",N2054="theater/spaces","theater",N2054="theater/musical","theater",N2054="theater/plays","theater",N2054="technology/web","technology",N2054="technology/space exploration","technology",N2054="technology/makerspaces","technology",N2054="technology/hardware","technology",N2054="technology/gadgets","technology",N2054="technology/wearables","technology",N2054="film &amp; video/television","film &amp; video",N2054="film &amp; video/animation","film &amp; video",N2054="film &amp; video/science fiction","film &amp; video",N2054="film &amp; video/documentary","film &amp; video",N2054="film &amp; video/drama","film &amp; video",N2054="film &amp; video/shorts","film &amp; video",N2054="games/video games","games",N2054="games/tabletop games","games",N2054="games/mobile games","games",N2054="journalism/audio","journalism",N2054="photography/people","photography",N2054="photography/photobooks","photography",N2054="photography/places","photography",N2054="photography/nature","photography",N2054="music/electronic music","music",N2054="music/rock","music",N2054="music/indie rock","music",N2054="music/faith","music",N2054="publishing/children's books","publishing",N2054="publishing/art books","publishing",N2054="publishing/fiction","publishing",N2054="publishing/translations","publishing",N2054="music/pop","music",N2054="music/classical music","music",N2054="publishing/nonfiction","publishing",N2054="publishing/radio &amp; podcasts","publishing",N2054="music/world music","music",N2054="music/metal","music",N2054="music/jazz","music","TRUE","FALSE")</f>
        <v>technology</v>
      </c>
      <c r="R2054" t="str" cm="1">
        <f t="array" ref="R2054">_xlfn.IFS(N2054="food/small batch","small batch",N2054="food/restaurants","retaurants",N2054="food/food trucks","food trucks",N2054="theater/spaces","spaces",N2054="theater/musical","musical",N2054="theater/plays","plays",N2054="technology/web","web",N2054="technology/space exploration","space exploration",N2054="technology/makerspaces","makerspaces",N2054="technology/hardware","hardware",N2054="technology/gadgets","gadgets",N2054="technology/wearables","wearables",N2054="film &amp; video/television","television",N2054="film &amp; video/animation","animation",N2054="film &amp; video/science fiction","science fiction",N2054="film &amp; video/documentary","documentary",N2054="film &amp; video/drama","drama",N2054="film &amp; video/shorts","shorts",N2054="games/video games","video games",N2054="games/tabletop games","tabletop games",N2054="games/mobile games","mobile games",N2054="journalism/audio","audio",N2054="photography/people","people",N2054="photography/photobooks","photobooks",N2054="photography/places","places",N2054="photography/nature","nature",N2054="music/electronic music","electronic music",N2054="music/rock","rock",N2054="music/indie rock","indie rock",N2054="music/faith","faith",N2054="publishing/children's books","children's books",N2054="publishing/art books","art books",N2054="publishing/fiction","fiction",N2054="publishing/translations","translations",N2054="music/pop","pop",N2054="music/classical music","classical music",N2054="publishing/nonfiction","nonfiction",N2054="publishing/radio &amp; podcasts","radio &amp; podcasts",N2054="music/world music","world music",N2054="music/metal","metal",N2054="music/jazz","jazz","TRUE","FALSE")</f>
        <v>hardware</v>
      </c>
      <c r="S2054" s="5">
        <f t="shared" si="130"/>
        <v>42375.08394675926</v>
      </c>
      <c r="T2054" s="5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28"/>
        <v>101.02</v>
      </c>
      <c r="P2055" s="24">
        <f t="shared" si="129"/>
        <v>41.743801652892564</v>
      </c>
      <c r="Q2055" t="str" cm="1">
        <f t="array" ref="Q2055">_xlfn.IFS(N2055="food/small batch","food",N2055="food/restaurants","food",N2055="food/food trucks","food",N2055="theater/spaces","theater",N2055="theater/musical","theater",N2055="theater/plays","theater",N2055="technology/web","technology",N2055="technology/space exploration","technology",N2055="technology/makerspaces","technology",N2055="technology/hardware","technology",N2055="technology/gadgets","technology",N2055="technology/wearables","technology",N2055="film &amp; video/television","film &amp; video",N2055="film &amp; video/animation","film &amp; video",N2055="film &amp; video/science fiction","film &amp; video",N2055="film &amp; video/documentary","film &amp; video",N2055="film &amp; video/drama","film &amp; video",N2055="film &amp; video/shorts","film &amp; video",N2055="games/video games","games",N2055="games/tabletop games","games",N2055="games/mobile games","games",N2055="journalism/audio","journalism",N2055="photography/people","photography",N2055="photography/photobooks","photography",N2055="photography/places","photography",N2055="photography/nature","photography",N2055="music/electronic music","music",N2055="music/rock","music",N2055="music/indie rock","music",N2055="music/faith","music",N2055="publishing/children's books","publishing",N2055="publishing/art books","publishing",N2055="publishing/fiction","publishing",N2055="publishing/translations","publishing",N2055="music/pop","music",N2055="music/classical music","music",N2055="publishing/nonfiction","publishing",N2055="publishing/radio &amp; podcasts","publishing",N2055="music/world music","music",N2055="music/metal","music",N2055="music/jazz","music","TRUE","FALSE")</f>
        <v>technology</v>
      </c>
      <c r="R2055" t="str" cm="1">
        <f t="array" ref="R2055">_xlfn.IFS(N2055="food/small batch","small batch",N2055="food/restaurants","retaurants",N2055="food/food trucks","food trucks",N2055="theater/spaces","spaces",N2055="theater/musical","musical",N2055="theater/plays","plays",N2055="technology/web","web",N2055="technology/space exploration","space exploration",N2055="technology/makerspaces","makerspaces",N2055="technology/hardware","hardware",N2055="technology/gadgets","gadgets",N2055="technology/wearables","wearables",N2055="film &amp; video/television","television",N2055="film &amp; video/animation","animation",N2055="film &amp; video/science fiction","science fiction",N2055="film &amp; video/documentary","documentary",N2055="film &amp; video/drama","drama",N2055="film &amp; video/shorts","shorts",N2055="games/video games","video games",N2055="games/tabletop games","tabletop games",N2055="games/mobile games","mobile games",N2055="journalism/audio","audio",N2055="photography/people","people",N2055="photography/photobooks","photobooks",N2055="photography/places","places",N2055="photography/nature","nature",N2055="music/electronic music","electronic music",N2055="music/rock","rock",N2055="music/indie rock","indie rock",N2055="music/faith","faith",N2055="publishing/children's books","children's books",N2055="publishing/art books","art books",N2055="publishing/fiction","fiction",N2055="publishing/translations","translations",N2055="music/pop","pop",N2055="music/classical music","classical music",N2055="publishing/nonfiction","nonfiction",N2055="publishing/radio &amp; podcasts","radio &amp; podcasts",N2055="music/world music","world music",N2055="music/metal","metal",N2055="music/jazz","jazz","TRUE","FALSE")</f>
        <v>hardware</v>
      </c>
      <c r="S2055" s="5">
        <f t="shared" si="130"/>
        <v>42303.617488425924</v>
      </c>
      <c r="T2055" s="5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28"/>
        <v>113.59142857142857</v>
      </c>
      <c r="P2056" s="24">
        <f t="shared" si="129"/>
        <v>64.020933977455712</v>
      </c>
      <c r="Q2056" t="str" cm="1">
        <f t="array" ref="Q2056">_xlfn.IFS(N2056="food/small batch","food",N2056="food/restaurants","food",N2056="food/food trucks","food",N2056="theater/spaces","theater",N2056="theater/musical","theater",N2056="theater/plays","theater",N2056="technology/web","technology",N2056="technology/space exploration","technology",N2056="technology/makerspaces","technology",N2056="technology/hardware","technology",N2056="technology/gadgets","technology",N2056="technology/wearables","technology",N2056="film &amp; video/television","film &amp; video",N2056="film &amp; video/animation","film &amp; video",N2056="film &amp; video/science fiction","film &amp; video",N2056="film &amp; video/documentary","film &amp; video",N2056="film &amp; video/drama","film &amp; video",N2056="film &amp; video/shorts","film &amp; video",N2056="games/video games","games",N2056="games/tabletop games","games",N2056="games/mobile games","games",N2056="journalism/audio","journalism",N2056="photography/people","photography",N2056="photography/photobooks","photography",N2056="photography/places","photography",N2056="photography/nature","photography",N2056="music/electronic music","music",N2056="music/rock","music",N2056="music/indie rock","music",N2056="music/faith","music",N2056="publishing/children's books","publishing",N2056="publishing/art books","publishing",N2056="publishing/fiction","publishing",N2056="publishing/translations","publishing",N2056="music/pop","music",N2056="music/classical music","music",N2056="publishing/nonfiction","publishing",N2056="publishing/radio &amp; podcasts","publishing",N2056="music/world music","music",N2056="music/metal","music",N2056="music/jazz","music","TRUE","FALSE")</f>
        <v>technology</v>
      </c>
      <c r="R2056" t="str" cm="1">
        <f t="array" ref="R2056">_xlfn.IFS(N2056="food/small batch","small batch",N2056="food/restaurants","retaurants",N2056="food/food trucks","food trucks",N2056="theater/spaces","spaces",N2056="theater/musical","musical",N2056="theater/plays","plays",N2056="technology/web","web",N2056="technology/space exploration","space exploration",N2056="technology/makerspaces","makerspaces",N2056="technology/hardware","hardware",N2056="technology/gadgets","gadgets",N2056="technology/wearables","wearables",N2056="film &amp; video/television","television",N2056="film &amp; video/animation","animation",N2056="film &amp; video/science fiction","science fiction",N2056="film &amp; video/documentary","documentary",N2056="film &amp; video/drama","drama",N2056="film &amp; video/shorts","shorts",N2056="games/video games","video games",N2056="games/tabletop games","tabletop games",N2056="games/mobile games","mobile games",N2056="journalism/audio","audio",N2056="photography/people","people",N2056="photography/photobooks","photobooks",N2056="photography/places","places",N2056="photography/nature","nature",N2056="music/electronic music","electronic music",N2056="music/rock","rock",N2056="music/indie rock","indie rock",N2056="music/faith","faith",N2056="publishing/children's books","children's books",N2056="publishing/art books","art books",N2056="publishing/fiction","fiction",N2056="publishing/translations","translations",N2056="music/pop","pop",N2056="music/classical music","classical music",N2056="publishing/nonfiction","nonfiction",N2056="publishing/radio &amp; podcasts","radio &amp; podcasts",N2056="music/world music","world music",N2056="music/metal","metal",N2056="music/jazz","jazz","TRUE","FALSE")</f>
        <v>hardware</v>
      </c>
      <c r="S2056" s="5">
        <f t="shared" si="130"/>
        <v>41731.520949074074</v>
      </c>
      <c r="T2056" s="5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28"/>
        <v>167.41666666666666</v>
      </c>
      <c r="P2057" s="24">
        <f t="shared" si="129"/>
        <v>99.455445544554451</v>
      </c>
      <c r="Q2057" t="str" cm="1">
        <f t="array" ref="Q2057">_xlfn.IFS(N2057="food/small batch","food",N2057="food/restaurants","food",N2057="food/food trucks","food",N2057="theater/spaces","theater",N2057="theater/musical","theater",N2057="theater/plays","theater",N2057="technology/web","technology",N2057="technology/space exploration","technology",N2057="technology/makerspaces","technology",N2057="technology/hardware","technology",N2057="technology/gadgets","technology",N2057="technology/wearables","technology",N2057="film &amp; video/television","film &amp; video",N2057="film &amp; video/animation","film &amp; video",N2057="film &amp; video/science fiction","film &amp; video",N2057="film &amp; video/documentary","film &amp; video",N2057="film &amp; video/drama","film &amp; video",N2057="film &amp; video/shorts","film &amp; video",N2057="games/video games","games",N2057="games/tabletop games","games",N2057="games/mobile games","games",N2057="journalism/audio","journalism",N2057="photography/people","photography",N2057="photography/photobooks","photography",N2057="photography/places","photography",N2057="photography/nature","photography",N2057="music/electronic music","music",N2057="music/rock","music",N2057="music/indie rock","music",N2057="music/faith","music",N2057="publishing/children's books","publishing",N2057="publishing/art books","publishing",N2057="publishing/fiction","publishing",N2057="publishing/translations","publishing",N2057="music/pop","music",N2057="music/classical music","music",N2057="publishing/nonfiction","publishing",N2057="publishing/radio &amp; podcasts","publishing",N2057="music/world music","music",N2057="music/metal","music",N2057="music/jazz","music","TRUE","FALSE")</f>
        <v>technology</v>
      </c>
      <c r="R2057" t="str" cm="1">
        <f t="array" ref="R2057">_xlfn.IFS(N2057="food/small batch","small batch",N2057="food/restaurants","retaurants",N2057="food/food trucks","food trucks",N2057="theater/spaces","spaces",N2057="theater/musical","musical",N2057="theater/plays","plays",N2057="technology/web","web",N2057="technology/space exploration","space exploration",N2057="technology/makerspaces","makerspaces",N2057="technology/hardware","hardware",N2057="technology/gadgets","gadgets",N2057="technology/wearables","wearables",N2057="film &amp; video/television","television",N2057="film &amp; video/animation","animation",N2057="film &amp; video/science fiction","science fiction",N2057="film &amp; video/documentary","documentary",N2057="film &amp; video/drama","drama",N2057="film &amp; video/shorts","shorts",N2057="games/video games","video games",N2057="games/tabletop games","tabletop games",N2057="games/mobile games","mobile games",N2057="journalism/audio","audio",N2057="photography/people","people",N2057="photography/photobooks","photobooks",N2057="photography/places","places",N2057="photography/nature","nature",N2057="music/electronic music","electronic music",N2057="music/rock","rock",N2057="music/indie rock","indie rock",N2057="music/faith","faith",N2057="publishing/children's books","children's books",N2057="publishing/art books","art books",N2057="publishing/fiction","fiction",N2057="publishing/translations","translations",N2057="music/pop","pop",N2057="music/classical music","classical music",N2057="publishing/nonfiction","nonfiction",N2057="publishing/radio &amp; podcasts","radio &amp; podcasts",N2057="music/world music","world music",N2057="music/metal","metal",N2057="music/jazz","jazz","TRUE","FALSE")</f>
        <v>hardware</v>
      </c>
      <c r="S2057" s="5">
        <f t="shared" si="130"/>
        <v>41946.674108796295</v>
      </c>
      <c r="T2057" s="5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28"/>
        <v>153.452</v>
      </c>
      <c r="P2058" s="24">
        <f t="shared" si="129"/>
        <v>138.49458483754512</v>
      </c>
      <c r="Q2058" t="str" cm="1">
        <f t="array" ref="Q2058">_xlfn.IFS(N2058="food/small batch","food",N2058="food/restaurants","food",N2058="food/food trucks","food",N2058="theater/spaces","theater",N2058="theater/musical","theater",N2058="theater/plays","theater",N2058="technology/web","technology",N2058="technology/space exploration","technology",N2058="technology/makerspaces","technology",N2058="technology/hardware","technology",N2058="technology/gadgets","technology",N2058="technology/wearables","technology",N2058="film &amp; video/television","film &amp; video",N2058="film &amp; video/animation","film &amp; video",N2058="film &amp; video/science fiction","film &amp; video",N2058="film &amp; video/documentary","film &amp; video",N2058="film &amp; video/drama","film &amp; video",N2058="film &amp; video/shorts","film &amp; video",N2058="games/video games","games",N2058="games/tabletop games","games",N2058="games/mobile games","games",N2058="journalism/audio","journalism",N2058="photography/people","photography",N2058="photography/photobooks","photography",N2058="photography/places","photography",N2058="photography/nature","photography",N2058="music/electronic music","music",N2058="music/rock","music",N2058="music/indie rock","music",N2058="music/faith","music",N2058="publishing/children's books","publishing",N2058="publishing/art books","publishing",N2058="publishing/fiction","publishing",N2058="publishing/translations","publishing",N2058="music/pop","music",N2058="music/classical music","music",N2058="publishing/nonfiction","publishing",N2058="publishing/radio &amp; podcasts","publishing",N2058="music/world music","music",N2058="music/metal","music",N2058="music/jazz","music","TRUE","FALSE")</f>
        <v>technology</v>
      </c>
      <c r="R2058" t="str" cm="1">
        <f t="array" ref="R2058">_xlfn.IFS(N2058="food/small batch","small batch",N2058="food/restaurants","retaurants",N2058="food/food trucks","food trucks",N2058="theater/spaces","spaces",N2058="theater/musical","musical",N2058="theater/plays","plays",N2058="technology/web","web",N2058="technology/space exploration","space exploration",N2058="technology/makerspaces","makerspaces",N2058="technology/hardware","hardware",N2058="technology/gadgets","gadgets",N2058="technology/wearables","wearables",N2058="film &amp; video/television","television",N2058="film &amp; video/animation","animation",N2058="film &amp; video/science fiction","science fiction",N2058="film &amp; video/documentary","documentary",N2058="film &amp; video/drama","drama",N2058="film &amp; video/shorts","shorts",N2058="games/video games","video games",N2058="games/tabletop games","tabletop games",N2058="games/mobile games","mobile games",N2058="journalism/audio","audio",N2058="photography/people","people",N2058="photography/photobooks","photobooks",N2058="photography/places","places",N2058="photography/nature","nature",N2058="music/electronic music","electronic music",N2058="music/rock","rock",N2058="music/indie rock","indie rock",N2058="music/faith","faith",N2058="publishing/children's books","children's books",N2058="publishing/art books","art books",N2058="publishing/fiction","fiction",N2058="publishing/translations","translations",N2058="music/pop","pop",N2058="music/classical music","classical music",N2058="publishing/nonfiction","nonfiction",N2058="publishing/radio &amp; podcasts","radio &amp; podcasts",N2058="music/world music","world music",N2058="music/metal","metal",N2058="music/jazz","jazz","TRUE","FALSE")</f>
        <v>hardware</v>
      </c>
      <c r="S2058" s="5">
        <f t="shared" si="130"/>
        <v>41351.76090277778</v>
      </c>
      <c r="T2058" s="5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28"/>
        <v>202.23220000000001</v>
      </c>
      <c r="P2059" s="24">
        <f t="shared" si="129"/>
        <v>45.547792792792798</v>
      </c>
      <c r="Q2059" t="str" cm="1">
        <f t="array" ref="Q2059">_xlfn.IFS(N2059="food/small batch","food",N2059="food/restaurants","food",N2059="food/food trucks","food",N2059="theater/spaces","theater",N2059="theater/musical","theater",N2059="theater/plays","theater",N2059="technology/web","technology",N2059="technology/space exploration","technology",N2059="technology/makerspaces","technology",N2059="technology/hardware","technology",N2059="technology/gadgets","technology",N2059="technology/wearables","technology",N2059="film &amp; video/television","film &amp; video",N2059="film &amp; video/animation","film &amp; video",N2059="film &amp; video/science fiction","film &amp; video",N2059="film &amp; video/documentary","film &amp; video",N2059="film &amp; video/drama","film &amp; video",N2059="film &amp; video/shorts","film &amp; video",N2059="games/video games","games",N2059="games/tabletop games","games",N2059="games/mobile games","games",N2059="journalism/audio","journalism",N2059="photography/people","photography",N2059="photography/photobooks","photography",N2059="photography/places","photography",N2059="photography/nature","photography",N2059="music/electronic music","music",N2059="music/rock","music",N2059="music/indie rock","music",N2059="music/faith","music",N2059="publishing/children's books","publishing",N2059="publishing/art books","publishing",N2059="publishing/fiction","publishing",N2059="publishing/translations","publishing",N2059="music/pop","music",N2059="music/classical music","music",N2059="publishing/nonfiction","publishing",N2059="publishing/radio &amp; podcasts","publishing",N2059="music/world music","music",N2059="music/metal","music",N2059="music/jazz","music","TRUE","FALSE")</f>
        <v>technology</v>
      </c>
      <c r="R2059" t="str" cm="1">
        <f t="array" ref="R2059">_xlfn.IFS(N2059="food/small batch","small batch",N2059="food/restaurants","retaurants",N2059="food/food trucks","food trucks",N2059="theater/spaces","spaces",N2059="theater/musical","musical",N2059="theater/plays","plays",N2059="technology/web","web",N2059="technology/space exploration","space exploration",N2059="technology/makerspaces","makerspaces",N2059="technology/hardware","hardware",N2059="technology/gadgets","gadgets",N2059="technology/wearables","wearables",N2059="film &amp; video/television","television",N2059="film &amp; video/animation","animation",N2059="film &amp; video/science fiction","science fiction",N2059="film &amp; video/documentary","documentary",N2059="film &amp; video/drama","drama",N2059="film &amp; video/shorts","shorts",N2059="games/video games","video games",N2059="games/tabletop games","tabletop games",N2059="games/mobile games","mobile games",N2059="journalism/audio","audio",N2059="photography/people","people",N2059="photography/photobooks","photobooks",N2059="photography/places","places",N2059="photography/nature","nature",N2059="music/electronic music","electronic music",N2059="music/rock","rock",N2059="music/indie rock","indie rock",N2059="music/faith","faith",N2059="publishing/children's books","children's books",N2059="publishing/art books","art books",N2059="publishing/fiction","fiction",N2059="publishing/translations","translations",N2059="music/pop","pop",N2059="music/classical music","classical music",N2059="publishing/nonfiction","nonfiction",N2059="publishing/radio &amp; podcasts","radio &amp; podcasts",N2059="music/world music","world music",N2059="music/metal","metal",N2059="music/jazz","jazz","TRUE","FALSE")</f>
        <v>hardware</v>
      </c>
      <c r="S2059" s="5">
        <f t="shared" si="130"/>
        <v>42396.494583333333</v>
      </c>
      <c r="T2059" s="5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28"/>
        <v>168.28125</v>
      </c>
      <c r="P2060" s="24">
        <f t="shared" si="129"/>
        <v>10.507317073170732</v>
      </c>
      <c r="Q2060" t="str" cm="1">
        <f t="array" ref="Q2060">_xlfn.IFS(N2060="food/small batch","food",N2060="food/restaurants","food",N2060="food/food trucks","food",N2060="theater/spaces","theater",N2060="theater/musical","theater",N2060="theater/plays","theater",N2060="technology/web","technology",N2060="technology/space exploration","technology",N2060="technology/makerspaces","technology",N2060="technology/hardware","technology",N2060="technology/gadgets","technology",N2060="technology/wearables","technology",N2060="film &amp; video/television","film &amp; video",N2060="film &amp; video/animation","film &amp; video",N2060="film &amp; video/science fiction","film &amp; video",N2060="film &amp; video/documentary","film &amp; video",N2060="film &amp; video/drama","film &amp; video",N2060="film &amp; video/shorts","film &amp; video",N2060="games/video games","games",N2060="games/tabletop games","games",N2060="games/mobile games","games",N2060="journalism/audio","journalism",N2060="photography/people","photography",N2060="photography/photobooks","photography",N2060="photography/places","photography",N2060="photography/nature","photography",N2060="music/electronic music","music",N2060="music/rock","music",N2060="music/indie rock","music",N2060="music/faith","music",N2060="publishing/children's books","publishing",N2060="publishing/art books","publishing",N2060="publishing/fiction","publishing",N2060="publishing/translations","publishing",N2060="music/pop","music",N2060="music/classical music","music",N2060="publishing/nonfiction","publishing",N2060="publishing/radio &amp; podcasts","publishing",N2060="music/world music","music",N2060="music/metal","music",N2060="music/jazz","music","TRUE","FALSE")</f>
        <v>technology</v>
      </c>
      <c r="R2060" t="str" cm="1">
        <f t="array" ref="R2060">_xlfn.IFS(N2060="food/small batch","small batch",N2060="food/restaurants","retaurants",N2060="food/food trucks","food trucks",N2060="theater/spaces","spaces",N2060="theater/musical","musical",N2060="theater/plays","plays",N2060="technology/web","web",N2060="technology/space exploration","space exploration",N2060="technology/makerspaces","makerspaces",N2060="technology/hardware","hardware",N2060="technology/gadgets","gadgets",N2060="technology/wearables","wearables",N2060="film &amp; video/television","television",N2060="film &amp; video/animation","animation",N2060="film &amp; video/science fiction","science fiction",N2060="film &amp; video/documentary","documentary",N2060="film &amp; video/drama","drama",N2060="film &amp; video/shorts","shorts",N2060="games/video games","video games",N2060="games/tabletop games","tabletop games",N2060="games/mobile games","mobile games",N2060="journalism/audio","audio",N2060="photography/people","people",N2060="photography/photobooks","photobooks",N2060="photography/places","places",N2060="photography/nature","nature",N2060="music/electronic music","electronic music",N2060="music/rock","rock",N2060="music/indie rock","indie rock",N2060="music/faith","faith",N2060="publishing/children's books","children's books",N2060="publishing/art books","art books",N2060="publishing/fiction","fiction",N2060="publishing/translations","translations",N2060="music/pop","pop",N2060="music/classical music","classical music",N2060="publishing/nonfiction","nonfiction",N2060="publishing/radio &amp; podcasts","radio &amp; podcasts",N2060="music/world music","world music",N2060="music/metal","metal",N2060="music/jazz","jazz","TRUE","FALSE")</f>
        <v>hardware</v>
      </c>
      <c r="S2060" s="5">
        <f t="shared" si="130"/>
        <v>42026.370717592596</v>
      </c>
      <c r="T2060" s="5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28"/>
        <v>143.45666666666668</v>
      </c>
      <c r="P2061" s="24">
        <f t="shared" si="129"/>
        <v>114.76533333333333</v>
      </c>
      <c r="Q2061" t="str" cm="1">
        <f t="array" ref="Q2061">_xlfn.IFS(N2061="food/small batch","food",N2061="food/restaurants","food",N2061="food/food trucks","food",N2061="theater/spaces","theater",N2061="theater/musical","theater",N2061="theater/plays","theater",N2061="technology/web","technology",N2061="technology/space exploration","technology",N2061="technology/makerspaces","technology",N2061="technology/hardware","technology",N2061="technology/gadgets","technology",N2061="technology/wearables","technology",N2061="film &amp; video/television","film &amp; video",N2061="film &amp; video/animation","film &amp; video",N2061="film &amp; video/science fiction","film &amp; video",N2061="film &amp; video/documentary","film &amp; video",N2061="film &amp; video/drama","film &amp; video",N2061="film &amp; video/shorts","film &amp; video",N2061="games/video games","games",N2061="games/tabletop games","games",N2061="games/mobile games","games",N2061="journalism/audio","journalism",N2061="photography/people","photography",N2061="photography/photobooks","photography",N2061="photography/places","photography",N2061="photography/nature","photography",N2061="music/electronic music","music",N2061="music/rock","music",N2061="music/indie rock","music",N2061="music/faith","music",N2061="publishing/children's books","publishing",N2061="publishing/art books","publishing",N2061="publishing/fiction","publishing",N2061="publishing/translations","publishing",N2061="music/pop","music",N2061="music/classical music","music",N2061="publishing/nonfiction","publishing",N2061="publishing/radio &amp; podcasts","publishing",N2061="music/world music","music",N2061="music/metal","music",N2061="music/jazz","music","TRUE","FALSE")</f>
        <v>technology</v>
      </c>
      <c r="R2061" t="str" cm="1">
        <f t="array" ref="R2061">_xlfn.IFS(N2061="food/small batch","small batch",N2061="food/restaurants","retaurants",N2061="food/food trucks","food trucks",N2061="theater/spaces","spaces",N2061="theater/musical","musical",N2061="theater/plays","plays",N2061="technology/web","web",N2061="technology/space exploration","space exploration",N2061="technology/makerspaces","makerspaces",N2061="technology/hardware","hardware",N2061="technology/gadgets","gadgets",N2061="technology/wearables","wearables",N2061="film &amp; video/television","television",N2061="film &amp; video/animation","animation",N2061="film &amp; video/science fiction","science fiction",N2061="film &amp; video/documentary","documentary",N2061="film &amp; video/drama","drama",N2061="film &amp; video/shorts","shorts",N2061="games/video games","video games",N2061="games/tabletop games","tabletop games",N2061="games/mobile games","mobile games",N2061="journalism/audio","audio",N2061="photography/people","people",N2061="photography/photobooks","photobooks",N2061="photography/places","places",N2061="photography/nature","nature",N2061="music/electronic music","electronic music",N2061="music/rock","rock",N2061="music/indie rock","indie rock",N2061="music/faith","faith",N2061="publishing/children's books","children's books",N2061="publishing/art books","art books",N2061="publishing/fiction","fiction",N2061="publishing/translations","translations",N2061="music/pop","pop",N2061="music/classical music","classical music",N2061="publishing/nonfiction","nonfiction",N2061="publishing/radio &amp; podcasts","radio &amp; podcasts",N2061="music/world music","world music",N2061="music/metal","metal",N2061="music/jazz","jazz","TRUE","FALSE")</f>
        <v>hardware</v>
      </c>
      <c r="S2061" s="5">
        <f t="shared" si="130"/>
        <v>42361.602476851855</v>
      </c>
      <c r="T2061" s="5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28"/>
        <v>196.4</v>
      </c>
      <c r="P2062" s="24">
        <f t="shared" si="129"/>
        <v>35.997067448680355</v>
      </c>
      <c r="Q2062" t="str" cm="1">
        <f t="array" ref="Q2062">_xlfn.IFS(N2062="food/small batch","food",N2062="food/restaurants","food",N2062="food/food trucks","food",N2062="theater/spaces","theater",N2062="theater/musical","theater",N2062="theater/plays","theater",N2062="technology/web","technology",N2062="technology/space exploration","technology",N2062="technology/makerspaces","technology",N2062="technology/hardware","technology",N2062="technology/gadgets","technology",N2062="technology/wearables","technology",N2062="film &amp; video/television","film &amp; video",N2062="film &amp; video/animation","film &amp; video",N2062="film &amp; video/science fiction","film &amp; video",N2062="film &amp; video/documentary","film &amp; video",N2062="film &amp; video/drama","film &amp; video",N2062="film &amp; video/shorts","film &amp; video",N2062="games/video games","games",N2062="games/tabletop games","games",N2062="games/mobile games","games",N2062="journalism/audio","journalism",N2062="photography/people","photography",N2062="photography/photobooks","photography",N2062="photography/places","photography",N2062="photography/nature","photography",N2062="music/electronic music","music",N2062="music/rock","music",N2062="music/indie rock","music",N2062="music/faith","music",N2062="publishing/children's books","publishing",N2062="publishing/art books","publishing",N2062="publishing/fiction","publishing",N2062="publishing/translations","publishing",N2062="music/pop","music",N2062="music/classical music","music",N2062="publishing/nonfiction","publishing",N2062="publishing/radio &amp; podcasts","publishing",N2062="music/world music","music",N2062="music/metal","music",N2062="music/jazz","music","TRUE","FALSE")</f>
        <v>technology</v>
      </c>
      <c r="R2062" t="str" cm="1">
        <f t="array" ref="R2062">_xlfn.IFS(N2062="food/small batch","small batch",N2062="food/restaurants","retaurants",N2062="food/food trucks","food trucks",N2062="theater/spaces","spaces",N2062="theater/musical","musical",N2062="theater/plays","plays",N2062="technology/web","web",N2062="technology/space exploration","space exploration",N2062="technology/makerspaces","makerspaces",N2062="technology/hardware","hardware",N2062="technology/gadgets","gadgets",N2062="technology/wearables","wearables",N2062="film &amp; video/television","television",N2062="film &amp; video/animation","animation",N2062="film &amp; video/science fiction","science fiction",N2062="film &amp; video/documentary","documentary",N2062="film &amp; video/drama","drama",N2062="film &amp; video/shorts","shorts",N2062="games/video games","video games",N2062="games/tabletop games","tabletop games",N2062="games/mobile games","mobile games",N2062="journalism/audio","audio",N2062="photography/people","people",N2062="photography/photobooks","photobooks",N2062="photography/places","places",N2062="photography/nature","nature",N2062="music/electronic music","electronic music",N2062="music/rock","rock",N2062="music/indie rock","indie rock",N2062="music/faith","faith",N2062="publishing/children's books","children's books",N2062="publishing/art books","art books",N2062="publishing/fiction","fiction",N2062="publishing/translations","translations",N2062="music/pop","pop",N2062="music/classical music","classical music",N2062="publishing/nonfiction","nonfiction",N2062="publishing/radio &amp; podcasts","radio &amp; podcasts",N2062="music/world music","world music",N2062="music/metal","metal",N2062="music/jazz","jazz","TRUE","FALSE")</f>
        <v>hardware</v>
      </c>
      <c r="S2062" s="5">
        <f t="shared" si="130"/>
        <v>41783.642939814818</v>
      </c>
      <c r="T2062" s="5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28"/>
        <v>107.91999999999999</v>
      </c>
      <c r="P2063" s="24">
        <f t="shared" si="129"/>
        <v>154.17142857142858</v>
      </c>
      <c r="Q2063" t="str" cm="1">
        <f t="array" ref="Q2063">_xlfn.IFS(N2063="food/small batch","food",N2063="food/restaurants","food",N2063="food/food trucks","food",N2063="theater/spaces","theater",N2063="theater/musical","theater",N2063="theater/plays","theater",N2063="technology/web","technology",N2063="technology/space exploration","technology",N2063="technology/makerspaces","technology",N2063="technology/hardware","technology",N2063="technology/gadgets","technology",N2063="technology/wearables","technology",N2063="film &amp; video/television","film &amp; video",N2063="film &amp; video/animation","film &amp; video",N2063="film &amp; video/science fiction","film &amp; video",N2063="film &amp; video/documentary","film &amp; video",N2063="film &amp; video/drama","film &amp; video",N2063="film &amp; video/shorts","film &amp; video",N2063="games/video games","games",N2063="games/tabletop games","games",N2063="games/mobile games","games",N2063="journalism/audio","journalism",N2063="photography/people","photography",N2063="photography/photobooks","photography",N2063="photography/places","photography",N2063="photography/nature","photography",N2063="music/electronic music","music",N2063="music/rock","music",N2063="music/indie rock","music",N2063="music/faith","music",N2063="publishing/children's books","publishing",N2063="publishing/art books","publishing",N2063="publishing/fiction","publishing",N2063="publishing/translations","publishing",N2063="music/pop","music",N2063="music/classical music","music",N2063="publishing/nonfiction","publishing",N2063="publishing/radio &amp; podcasts","publishing",N2063="music/world music","music",N2063="music/metal","music",N2063="music/jazz","music","TRUE","FALSE")</f>
        <v>technology</v>
      </c>
      <c r="R2063" t="str" cm="1">
        <f t="array" ref="R2063">_xlfn.IFS(N2063="food/small batch","small batch",N2063="food/restaurants","retaurants",N2063="food/food trucks","food trucks",N2063="theater/spaces","spaces",N2063="theater/musical","musical",N2063="theater/plays","plays",N2063="technology/web","web",N2063="technology/space exploration","space exploration",N2063="technology/makerspaces","makerspaces",N2063="technology/hardware","hardware",N2063="technology/gadgets","gadgets",N2063="technology/wearables","wearables",N2063="film &amp; video/television","television",N2063="film &amp; video/animation","animation",N2063="film &amp; video/science fiction","science fiction",N2063="film &amp; video/documentary","documentary",N2063="film &amp; video/drama","drama",N2063="film &amp; video/shorts","shorts",N2063="games/video games","video games",N2063="games/tabletop games","tabletop games",N2063="games/mobile games","mobile games",N2063="journalism/audio","audio",N2063="photography/people","people",N2063="photography/photobooks","photobooks",N2063="photography/places","places",N2063="photography/nature","nature",N2063="music/electronic music","electronic music",N2063="music/rock","rock",N2063="music/indie rock","indie rock",N2063="music/faith","faith",N2063="publishing/children's books","children's books",N2063="publishing/art books","art books",N2063="publishing/fiction","fiction",N2063="publishing/translations","translations",N2063="music/pop","pop",N2063="music/classical music","classical music",N2063="publishing/nonfiction","nonfiction",N2063="publishing/radio &amp; podcasts","radio &amp; podcasts",N2063="music/world music","world music",N2063="music/metal","metal",N2063="music/jazz","jazz","TRUE","FALSE")</f>
        <v>hardware</v>
      </c>
      <c r="S2063" s="5">
        <f t="shared" si="130"/>
        <v>42705.764513888891</v>
      </c>
      <c r="T2063" s="5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28"/>
        <v>114.97699999999999</v>
      </c>
      <c r="P2064" s="24">
        <f t="shared" si="129"/>
        <v>566.38916256157631</v>
      </c>
      <c r="Q2064" t="str" cm="1">
        <f t="array" ref="Q2064">_xlfn.IFS(N2064="food/small batch","food",N2064="food/restaurants","food",N2064="food/food trucks","food",N2064="theater/spaces","theater",N2064="theater/musical","theater",N2064="theater/plays","theater",N2064="technology/web","technology",N2064="technology/space exploration","technology",N2064="technology/makerspaces","technology",N2064="technology/hardware","technology",N2064="technology/gadgets","technology",N2064="technology/wearables","technology",N2064="film &amp; video/television","film &amp; video",N2064="film &amp; video/animation","film &amp; video",N2064="film &amp; video/science fiction","film &amp; video",N2064="film &amp; video/documentary","film &amp; video",N2064="film &amp; video/drama","film &amp; video",N2064="film &amp; video/shorts","film &amp; video",N2064="games/video games","games",N2064="games/tabletop games","games",N2064="games/mobile games","games",N2064="journalism/audio","journalism",N2064="photography/people","photography",N2064="photography/photobooks","photography",N2064="photography/places","photography",N2064="photography/nature","photography",N2064="music/electronic music","music",N2064="music/rock","music",N2064="music/indie rock","music",N2064="music/faith","music",N2064="publishing/children's books","publishing",N2064="publishing/art books","publishing",N2064="publishing/fiction","publishing",N2064="publishing/translations","publishing",N2064="music/pop","music",N2064="music/classical music","music",N2064="publishing/nonfiction","publishing",N2064="publishing/radio &amp; podcasts","publishing",N2064="music/world music","music",N2064="music/metal","music",N2064="music/jazz","music","TRUE","FALSE")</f>
        <v>technology</v>
      </c>
      <c r="R2064" t="str" cm="1">
        <f t="array" ref="R2064">_xlfn.IFS(N2064="food/small batch","small batch",N2064="food/restaurants","retaurants",N2064="food/food trucks","food trucks",N2064="theater/spaces","spaces",N2064="theater/musical","musical",N2064="theater/plays","plays",N2064="technology/web","web",N2064="technology/space exploration","space exploration",N2064="technology/makerspaces","makerspaces",N2064="technology/hardware","hardware",N2064="technology/gadgets","gadgets",N2064="technology/wearables","wearables",N2064="film &amp; video/television","television",N2064="film &amp; video/animation","animation",N2064="film &amp; video/science fiction","science fiction",N2064="film &amp; video/documentary","documentary",N2064="film &amp; video/drama","drama",N2064="film &amp; video/shorts","shorts",N2064="games/video games","video games",N2064="games/tabletop games","tabletop games",N2064="games/mobile games","mobile games",N2064="journalism/audio","audio",N2064="photography/people","people",N2064="photography/photobooks","photobooks",N2064="photography/places","places",N2064="photography/nature","nature",N2064="music/electronic music","electronic music",N2064="music/rock","rock",N2064="music/indie rock","indie rock",N2064="music/faith","faith",N2064="publishing/children's books","children's books",N2064="publishing/art books","art books",N2064="publishing/fiction","fiction",N2064="publishing/translations","translations",N2064="music/pop","pop",N2064="music/classical music","classical music",N2064="publishing/nonfiction","nonfiction",N2064="publishing/radio &amp; podcasts","radio &amp; podcasts",N2064="music/world music","world music",N2064="music/metal","metal",N2064="music/jazz","jazz","TRUE","FALSE")</f>
        <v>hardware</v>
      </c>
      <c r="S2064" s="5">
        <f t="shared" si="130"/>
        <v>42423.3830787037</v>
      </c>
      <c r="T2064" s="5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28"/>
        <v>148.04999999999998</v>
      </c>
      <c r="P2065" s="24">
        <f t="shared" si="129"/>
        <v>120.85714285714286</v>
      </c>
      <c r="Q2065" t="str" cm="1">
        <f t="array" ref="Q2065">_xlfn.IFS(N2065="food/small batch","food",N2065="food/restaurants","food",N2065="food/food trucks","food",N2065="theater/spaces","theater",N2065="theater/musical","theater",N2065="theater/plays","theater",N2065="technology/web","technology",N2065="technology/space exploration","technology",N2065="technology/makerspaces","technology",N2065="technology/hardware","technology",N2065="technology/gadgets","technology",N2065="technology/wearables","technology",N2065="film &amp; video/television","film &amp; video",N2065="film &amp; video/animation","film &amp; video",N2065="film &amp; video/science fiction","film &amp; video",N2065="film &amp; video/documentary","film &amp; video",N2065="film &amp; video/drama","film &amp; video",N2065="film &amp; video/shorts","film &amp; video",N2065="games/video games","games",N2065="games/tabletop games","games",N2065="games/mobile games","games",N2065="journalism/audio","journalism",N2065="photography/people","photography",N2065="photography/photobooks","photography",N2065="photography/places","photography",N2065="photography/nature","photography",N2065="music/electronic music","music",N2065="music/rock","music",N2065="music/indie rock","music",N2065="music/faith","music",N2065="publishing/children's books","publishing",N2065="publishing/art books","publishing",N2065="publishing/fiction","publishing",N2065="publishing/translations","publishing",N2065="music/pop","music",N2065="music/classical music","music",N2065="publishing/nonfiction","publishing",N2065="publishing/radio &amp; podcasts","publishing",N2065="music/world music","music",N2065="music/metal","music",N2065="music/jazz","music","TRUE","FALSE")</f>
        <v>technology</v>
      </c>
      <c r="R2065" t="str" cm="1">
        <f t="array" ref="R2065">_xlfn.IFS(N2065="food/small batch","small batch",N2065="food/restaurants","retaurants",N2065="food/food trucks","food trucks",N2065="theater/spaces","spaces",N2065="theater/musical","musical",N2065="theater/plays","plays",N2065="technology/web","web",N2065="technology/space exploration","space exploration",N2065="technology/makerspaces","makerspaces",N2065="technology/hardware","hardware",N2065="technology/gadgets","gadgets",N2065="technology/wearables","wearables",N2065="film &amp; video/television","television",N2065="film &amp; video/animation","animation",N2065="film &amp; video/science fiction","science fiction",N2065="film &amp; video/documentary","documentary",N2065="film &amp; video/drama","drama",N2065="film &amp; video/shorts","shorts",N2065="games/video games","video games",N2065="games/tabletop games","tabletop games",N2065="games/mobile games","mobile games",N2065="journalism/audio","audio",N2065="photography/people","people",N2065="photography/photobooks","photobooks",N2065="photography/places","places",N2065="photography/nature","nature",N2065="music/electronic music","electronic music",N2065="music/rock","rock",N2065="music/indie rock","indie rock",N2065="music/faith","faith",N2065="publishing/children's books","children's books",N2065="publishing/art books","art books",N2065="publishing/fiction","fiction",N2065="publishing/translations","translations",N2065="music/pop","pop",N2065="music/classical music","classical music",N2065="publishing/nonfiction","nonfiction",N2065="publishing/radio &amp; podcasts","radio &amp; podcasts",N2065="music/world music","world music",N2065="music/metal","metal",N2065="music/jazz","jazz","TRUE","FALSE")</f>
        <v>hardware</v>
      </c>
      <c r="S2065" s="5">
        <f t="shared" si="130"/>
        <v>42472.73265046296</v>
      </c>
      <c r="T2065" s="5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28"/>
        <v>191.16676082790633</v>
      </c>
      <c r="P2066" s="24">
        <f t="shared" si="129"/>
        <v>86.163845492085343</v>
      </c>
      <c r="Q2066" t="str" cm="1">
        <f t="array" ref="Q2066">_xlfn.IFS(N2066="food/small batch","food",N2066="food/restaurants","food",N2066="food/food trucks","food",N2066="theater/spaces","theater",N2066="theater/musical","theater",N2066="theater/plays","theater",N2066="technology/web","technology",N2066="technology/space exploration","technology",N2066="technology/makerspaces","technology",N2066="technology/hardware","technology",N2066="technology/gadgets","technology",N2066="technology/wearables","technology",N2066="film &amp; video/television","film &amp; video",N2066="film &amp; video/animation","film &amp; video",N2066="film &amp; video/science fiction","film &amp; video",N2066="film &amp; video/documentary","film &amp; video",N2066="film &amp; video/drama","film &amp; video",N2066="film &amp; video/shorts","film &amp; video",N2066="games/video games","games",N2066="games/tabletop games","games",N2066="games/mobile games","games",N2066="journalism/audio","journalism",N2066="photography/people","photography",N2066="photography/photobooks","photography",N2066="photography/places","photography",N2066="photography/nature","photography",N2066="music/electronic music","music",N2066="music/rock","music",N2066="music/indie rock","music",N2066="music/faith","music",N2066="publishing/children's books","publishing",N2066="publishing/art books","publishing",N2066="publishing/fiction","publishing",N2066="publishing/translations","publishing",N2066="music/pop","music",N2066="music/classical music","music",N2066="publishing/nonfiction","publishing",N2066="publishing/radio &amp; podcasts","publishing",N2066="music/world music","music",N2066="music/metal","music",N2066="music/jazz","music","TRUE","FALSE")</f>
        <v>technology</v>
      </c>
      <c r="R2066" t="str" cm="1">
        <f t="array" ref="R2066">_xlfn.IFS(N2066="food/small batch","small batch",N2066="food/restaurants","retaurants",N2066="food/food trucks","food trucks",N2066="theater/spaces","spaces",N2066="theater/musical","musical",N2066="theater/plays","plays",N2066="technology/web","web",N2066="technology/space exploration","space exploration",N2066="technology/makerspaces","makerspaces",N2066="technology/hardware","hardware",N2066="technology/gadgets","gadgets",N2066="technology/wearables","wearables",N2066="film &amp; video/television","television",N2066="film &amp; video/animation","animation",N2066="film &amp; video/science fiction","science fiction",N2066="film &amp; video/documentary","documentary",N2066="film &amp; video/drama","drama",N2066="film &amp; video/shorts","shorts",N2066="games/video games","video games",N2066="games/tabletop games","tabletop games",N2066="games/mobile games","mobile games",N2066="journalism/audio","audio",N2066="photography/people","people",N2066="photography/photobooks","photobooks",N2066="photography/places","places",N2066="photography/nature","nature",N2066="music/electronic music","electronic music",N2066="music/rock","rock",N2066="music/indie rock","indie rock",N2066="music/faith","faith",N2066="publishing/children's books","children's books",N2066="publishing/art books","art books",N2066="publishing/fiction","fiction",N2066="publishing/translations","translations",N2066="music/pop","pop",N2066="music/classical music","classical music",N2066="publishing/nonfiction","nonfiction",N2066="publishing/radio &amp; podcasts","radio &amp; podcasts",N2066="music/world music","world music",N2066="music/metal","metal",N2066="music/jazz","jazz","TRUE","FALSE")</f>
        <v>hardware</v>
      </c>
      <c r="S2066" s="5">
        <f t="shared" si="130"/>
        <v>41389.364849537036</v>
      </c>
      <c r="T2066" s="5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28"/>
        <v>199.215125</v>
      </c>
      <c r="P2067" s="24">
        <f t="shared" si="129"/>
        <v>51.212114395886893</v>
      </c>
      <c r="Q2067" t="str" cm="1">
        <f t="array" ref="Q2067">_xlfn.IFS(N2067="food/small batch","food",N2067="food/restaurants","food",N2067="food/food trucks","food",N2067="theater/spaces","theater",N2067="theater/musical","theater",N2067="theater/plays","theater",N2067="technology/web","technology",N2067="technology/space exploration","technology",N2067="technology/makerspaces","technology",N2067="technology/hardware","technology",N2067="technology/gadgets","technology",N2067="technology/wearables","technology",N2067="film &amp; video/television","film &amp; video",N2067="film &amp; video/animation","film &amp; video",N2067="film &amp; video/science fiction","film &amp; video",N2067="film &amp; video/documentary","film &amp; video",N2067="film &amp; video/drama","film &amp; video",N2067="film &amp; video/shorts","film &amp; video",N2067="games/video games","games",N2067="games/tabletop games","games",N2067="games/mobile games","games",N2067="journalism/audio","journalism",N2067="photography/people","photography",N2067="photography/photobooks","photography",N2067="photography/places","photography",N2067="photography/nature","photography",N2067="music/electronic music","music",N2067="music/rock","music",N2067="music/indie rock","music",N2067="music/faith","music",N2067="publishing/children's books","publishing",N2067="publishing/art books","publishing",N2067="publishing/fiction","publishing",N2067="publishing/translations","publishing",N2067="music/pop","music",N2067="music/classical music","music",N2067="publishing/nonfiction","publishing",N2067="publishing/radio &amp; podcasts","publishing",N2067="music/world music","music",N2067="music/metal","music",N2067="music/jazz","music","TRUE","FALSE")</f>
        <v>technology</v>
      </c>
      <c r="R2067" t="str" cm="1">
        <f t="array" ref="R2067">_xlfn.IFS(N2067="food/small batch","small batch",N2067="food/restaurants","retaurants",N2067="food/food trucks","food trucks",N2067="theater/spaces","spaces",N2067="theater/musical","musical",N2067="theater/plays","plays",N2067="technology/web","web",N2067="technology/space exploration","space exploration",N2067="technology/makerspaces","makerspaces",N2067="technology/hardware","hardware",N2067="technology/gadgets","gadgets",N2067="technology/wearables","wearables",N2067="film &amp; video/television","television",N2067="film &amp; video/animation","animation",N2067="film &amp; video/science fiction","science fiction",N2067="film &amp; video/documentary","documentary",N2067="film &amp; video/drama","drama",N2067="film &amp; video/shorts","shorts",N2067="games/video games","video games",N2067="games/tabletop games","tabletop games",N2067="games/mobile games","mobile games",N2067="journalism/audio","audio",N2067="photography/people","people",N2067="photography/photobooks","photobooks",N2067="photography/places","places",N2067="photography/nature","nature",N2067="music/electronic music","electronic music",N2067="music/rock","rock",N2067="music/indie rock","indie rock",N2067="music/faith","faith",N2067="publishing/children's books","children's books",N2067="publishing/art books","art books",N2067="publishing/fiction","fiction",N2067="publishing/translations","translations",N2067="music/pop","pop",N2067="music/classical music","classical music",N2067="publishing/nonfiction","nonfiction",N2067="publishing/radio &amp; podcasts","radio &amp; podcasts",N2067="music/world music","world music",N2067="music/metal","metal",N2067="music/jazz","jazz","TRUE","FALSE")</f>
        <v>hardware</v>
      </c>
      <c r="S2067" s="5">
        <f t="shared" si="130"/>
        <v>41603.333668981482</v>
      </c>
      <c r="T2067" s="5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28"/>
        <v>218.6</v>
      </c>
      <c r="P2068" s="24">
        <f t="shared" si="129"/>
        <v>67.261538461538464</v>
      </c>
      <c r="Q2068" t="str" cm="1">
        <f t="array" ref="Q2068">_xlfn.IFS(N2068="food/small batch","food",N2068="food/restaurants","food",N2068="food/food trucks","food",N2068="theater/spaces","theater",N2068="theater/musical","theater",N2068="theater/plays","theater",N2068="technology/web","technology",N2068="technology/space exploration","technology",N2068="technology/makerspaces","technology",N2068="technology/hardware","technology",N2068="technology/gadgets","technology",N2068="technology/wearables","technology",N2068="film &amp; video/television","film &amp; video",N2068="film &amp; video/animation","film &amp; video",N2068="film &amp; video/science fiction","film &amp; video",N2068="film &amp; video/documentary","film &amp; video",N2068="film &amp; video/drama","film &amp; video",N2068="film &amp; video/shorts","film &amp; video",N2068="games/video games","games",N2068="games/tabletop games","games",N2068="games/mobile games","games",N2068="journalism/audio","journalism",N2068="photography/people","photography",N2068="photography/photobooks","photography",N2068="photography/places","photography",N2068="photography/nature","photography",N2068="music/electronic music","music",N2068="music/rock","music",N2068="music/indie rock","music",N2068="music/faith","music",N2068="publishing/children's books","publishing",N2068="publishing/art books","publishing",N2068="publishing/fiction","publishing",N2068="publishing/translations","publishing",N2068="music/pop","music",N2068="music/classical music","music",N2068="publishing/nonfiction","publishing",N2068="publishing/radio &amp; podcasts","publishing",N2068="music/world music","music",N2068="music/metal","music",N2068="music/jazz","music","TRUE","FALSE")</f>
        <v>technology</v>
      </c>
      <c r="R2068" t="str" cm="1">
        <f t="array" ref="R2068">_xlfn.IFS(N2068="food/small batch","small batch",N2068="food/restaurants","retaurants",N2068="food/food trucks","food trucks",N2068="theater/spaces","spaces",N2068="theater/musical","musical",N2068="theater/plays","plays",N2068="technology/web","web",N2068="technology/space exploration","space exploration",N2068="technology/makerspaces","makerspaces",N2068="technology/hardware","hardware",N2068="technology/gadgets","gadgets",N2068="technology/wearables","wearables",N2068="film &amp; video/television","television",N2068="film &amp; video/animation","animation",N2068="film &amp; video/science fiction","science fiction",N2068="film &amp; video/documentary","documentary",N2068="film &amp; video/drama","drama",N2068="film &amp; video/shorts","shorts",N2068="games/video games","video games",N2068="games/tabletop games","tabletop games",N2068="games/mobile games","mobile games",N2068="journalism/audio","audio",N2068="photography/people","people",N2068="photography/photobooks","photobooks",N2068="photography/places","places",N2068="photography/nature","nature",N2068="music/electronic music","electronic music",N2068="music/rock","rock",N2068="music/indie rock","indie rock",N2068="music/faith","faith",N2068="publishing/children's books","children's books",N2068="publishing/art books","art books",N2068="publishing/fiction","fiction",N2068="publishing/translations","translations",N2068="music/pop","pop",N2068="music/classical music","classical music",N2068="publishing/nonfiction","nonfiction",N2068="publishing/radio &amp; podcasts","radio &amp; podcasts",N2068="music/world music","world music",N2068="music/metal","metal",N2068="music/jazz","jazz","TRUE","FALSE")</f>
        <v>hardware</v>
      </c>
      <c r="S2068" s="5">
        <f t="shared" si="130"/>
        <v>41844.771793981483</v>
      </c>
      <c r="T2068" s="5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28"/>
        <v>126.86868686868686</v>
      </c>
      <c r="P2069" s="24">
        <f t="shared" si="129"/>
        <v>62.8</v>
      </c>
      <c r="Q2069" t="str" cm="1">
        <f t="array" ref="Q2069">_xlfn.IFS(N2069="food/small batch","food",N2069="food/restaurants","food",N2069="food/food trucks","food",N2069="theater/spaces","theater",N2069="theater/musical","theater",N2069="theater/plays","theater",N2069="technology/web","technology",N2069="technology/space exploration","technology",N2069="technology/makerspaces","technology",N2069="technology/hardware","technology",N2069="technology/gadgets","technology",N2069="technology/wearables","technology",N2069="film &amp; video/television","film &amp; video",N2069="film &amp; video/animation","film &amp; video",N2069="film &amp; video/science fiction","film &amp; video",N2069="film &amp; video/documentary","film &amp; video",N2069="film &amp; video/drama","film &amp; video",N2069="film &amp; video/shorts","film &amp; video",N2069="games/video games","games",N2069="games/tabletop games","games",N2069="games/mobile games","games",N2069="journalism/audio","journalism",N2069="photography/people","photography",N2069="photography/photobooks","photography",N2069="photography/places","photography",N2069="photography/nature","photography",N2069="music/electronic music","music",N2069="music/rock","music",N2069="music/indie rock","music",N2069="music/faith","music",N2069="publishing/children's books","publishing",N2069="publishing/art books","publishing",N2069="publishing/fiction","publishing",N2069="publishing/translations","publishing",N2069="music/pop","music",N2069="music/classical music","music",N2069="publishing/nonfiction","publishing",N2069="publishing/radio &amp; podcasts","publishing",N2069="music/world music","music",N2069="music/metal","music",N2069="music/jazz","music","TRUE","FALSE")</f>
        <v>technology</v>
      </c>
      <c r="R2069" t="str" cm="1">
        <f t="array" ref="R2069">_xlfn.IFS(N2069="food/small batch","small batch",N2069="food/restaurants","retaurants",N2069="food/food trucks","food trucks",N2069="theater/spaces","spaces",N2069="theater/musical","musical",N2069="theater/plays","plays",N2069="technology/web","web",N2069="technology/space exploration","space exploration",N2069="technology/makerspaces","makerspaces",N2069="technology/hardware","hardware",N2069="technology/gadgets","gadgets",N2069="technology/wearables","wearables",N2069="film &amp; video/television","television",N2069="film &amp; video/animation","animation",N2069="film &amp; video/science fiction","science fiction",N2069="film &amp; video/documentary","documentary",N2069="film &amp; video/drama","drama",N2069="film &amp; video/shorts","shorts",N2069="games/video games","video games",N2069="games/tabletop games","tabletop games",N2069="games/mobile games","mobile games",N2069="journalism/audio","audio",N2069="photography/people","people",N2069="photography/photobooks","photobooks",N2069="photography/places","places",N2069="photography/nature","nature",N2069="music/electronic music","electronic music",N2069="music/rock","rock",N2069="music/indie rock","indie rock",N2069="music/faith","faith",N2069="publishing/children's books","children's books",N2069="publishing/art books","art books",N2069="publishing/fiction","fiction",N2069="publishing/translations","translations",N2069="music/pop","pop",N2069="music/classical music","classical music",N2069="publishing/nonfiction","nonfiction",N2069="publishing/radio &amp; podcasts","radio &amp; podcasts",N2069="music/world music","world music",N2069="music/metal","metal",N2069="music/jazz","jazz","TRUE","FALSE")</f>
        <v>hardware</v>
      </c>
      <c r="S2069" s="5">
        <f t="shared" si="130"/>
        <v>42115.853888888887</v>
      </c>
      <c r="T2069" s="5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28"/>
        <v>105.22388000000001</v>
      </c>
      <c r="P2070" s="24">
        <f t="shared" si="129"/>
        <v>346.13118421052633</v>
      </c>
      <c r="Q2070" t="str" cm="1">
        <f t="array" ref="Q2070">_xlfn.IFS(N2070="food/small batch","food",N2070="food/restaurants","food",N2070="food/food trucks","food",N2070="theater/spaces","theater",N2070="theater/musical","theater",N2070="theater/plays","theater",N2070="technology/web","technology",N2070="technology/space exploration","technology",N2070="technology/makerspaces","technology",N2070="technology/hardware","technology",N2070="technology/gadgets","technology",N2070="technology/wearables","technology",N2070="film &amp; video/television","film &amp; video",N2070="film &amp; video/animation","film &amp; video",N2070="film &amp; video/science fiction","film &amp; video",N2070="film &amp; video/documentary","film &amp; video",N2070="film &amp; video/drama","film &amp; video",N2070="film &amp; video/shorts","film &amp; video",N2070="games/video games","games",N2070="games/tabletop games","games",N2070="games/mobile games","games",N2070="journalism/audio","journalism",N2070="photography/people","photography",N2070="photography/photobooks","photography",N2070="photography/places","photography",N2070="photography/nature","photography",N2070="music/electronic music","music",N2070="music/rock","music",N2070="music/indie rock","music",N2070="music/faith","music",N2070="publishing/children's books","publishing",N2070="publishing/art books","publishing",N2070="publishing/fiction","publishing",N2070="publishing/translations","publishing",N2070="music/pop","music",N2070="music/classical music","music",N2070="publishing/nonfiction","publishing",N2070="publishing/radio &amp; podcasts","publishing",N2070="music/world music","music",N2070="music/metal","music",N2070="music/jazz","music","TRUE","FALSE")</f>
        <v>technology</v>
      </c>
      <c r="R2070" t="str" cm="1">
        <f t="array" ref="R2070">_xlfn.IFS(N2070="food/small batch","small batch",N2070="food/restaurants","retaurants",N2070="food/food trucks","food trucks",N2070="theater/spaces","spaces",N2070="theater/musical","musical",N2070="theater/plays","plays",N2070="technology/web","web",N2070="technology/space exploration","space exploration",N2070="technology/makerspaces","makerspaces",N2070="technology/hardware","hardware",N2070="technology/gadgets","gadgets",N2070="technology/wearables","wearables",N2070="film &amp; video/television","television",N2070="film &amp; video/animation","animation",N2070="film &amp; video/science fiction","science fiction",N2070="film &amp; video/documentary","documentary",N2070="film &amp; video/drama","drama",N2070="film &amp; video/shorts","shorts",N2070="games/video games","video games",N2070="games/tabletop games","tabletop games",N2070="games/mobile games","mobile games",N2070="journalism/audio","audio",N2070="photography/people","people",N2070="photography/photobooks","photobooks",N2070="photography/places","places",N2070="photography/nature","nature",N2070="music/electronic music","electronic music",N2070="music/rock","rock",N2070="music/indie rock","indie rock",N2070="music/faith","faith",N2070="publishing/children's books","children's books",N2070="publishing/art books","art books",N2070="publishing/fiction","fiction",N2070="publishing/translations","translations",N2070="music/pop","pop",N2070="music/classical music","classical music",N2070="publishing/nonfiction","nonfiction",N2070="publishing/radio &amp; podcasts","radio &amp; podcasts",N2070="music/world music","world music",N2070="music/metal","metal",N2070="music/jazz","jazz","TRUE","FALSE")</f>
        <v>hardware</v>
      </c>
      <c r="S2070" s="5">
        <f t="shared" si="130"/>
        <v>42633.841608796298</v>
      </c>
      <c r="T2070" s="5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28"/>
        <v>128.40666000000002</v>
      </c>
      <c r="P2071" s="24">
        <f t="shared" si="129"/>
        <v>244.11912547528519</v>
      </c>
      <c r="Q2071" t="str" cm="1">
        <f t="array" ref="Q2071">_xlfn.IFS(N2071="food/small batch","food",N2071="food/restaurants","food",N2071="food/food trucks","food",N2071="theater/spaces","theater",N2071="theater/musical","theater",N2071="theater/plays","theater",N2071="technology/web","technology",N2071="technology/space exploration","technology",N2071="technology/makerspaces","technology",N2071="technology/hardware","technology",N2071="technology/gadgets","technology",N2071="technology/wearables","technology",N2071="film &amp; video/television","film &amp; video",N2071="film &amp; video/animation","film &amp; video",N2071="film &amp; video/science fiction","film &amp; video",N2071="film &amp; video/documentary","film &amp; video",N2071="film &amp; video/drama","film &amp; video",N2071="film &amp; video/shorts","film &amp; video",N2071="games/video games","games",N2071="games/tabletop games","games",N2071="games/mobile games","games",N2071="journalism/audio","journalism",N2071="photography/people","photography",N2071="photography/photobooks","photography",N2071="photography/places","photography",N2071="photography/nature","photography",N2071="music/electronic music","music",N2071="music/rock","music",N2071="music/indie rock","music",N2071="music/faith","music",N2071="publishing/children's books","publishing",N2071="publishing/art books","publishing",N2071="publishing/fiction","publishing",N2071="publishing/translations","publishing",N2071="music/pop","music",N2071="music/classical music","music",N2071="publishing/nonfiction","publishing",N2071="publishing/radio &amp; podcasts","publishing",N2071="music/world music","music",N2071="music/metal","music",N2071="music/jazz","music","TRUE","FALSE")</f>
        <v>technology</v>
      </c>
      <c r="R2071" t="str" cm="1">
        <f t="array" ref="R2071">_xlfn.IFS(N2071="food/small batch","small batch",N2071="food/restaurants","retaurants",N2071="food/food trucks","food trucks",N2071="theater/spaces","spaces",N2071="theater/musical","musical",N2071="theater/plays","plays",N2071="technology/web","web",N2071="technology/space exploration","space exploration",N2071="technology/makerspaces","makerspaces",N2071="technology/hardware","hardware",N2071="technology/gadgets","gadgets",N2071="technology/wearables","wearables",N2071="film &amp; video/television","television",N2071="film &amp; video/animation","animation",N2071="film &amp; video/science fiction","science fiction",N2071="film &amp; video/documentary","documentary",N2071="film &amp; video/drama","drama",N2071="film &amp; video/shorts","shorts",N2071="games/video games","video games",N2071="games/tabletop games","tabletop games",N2071="games/mobile games","mobile games",N2071="journalism/audio","audio",N2071="photography/people","people",N2071="photography/photobooks","photobooks",N2071="photography/places","places",N2071="photography/nature","nature",N2071="music/electronic music","electronic music",N2071="music/rock","rock",N2071="music/indie rock","indie rock",N2071="music/faith","faith",N2071="publishing/children's books","children's books",N2071="publishing/art books","art books",N2071="publishing/fiction","fiction",N2071="publishing/translations","translations",N2071="music/pop","pop",N2071="music/classical music","classical music",N2071="publishing/nonfiction","nonfiction",N2071="publishing/radio &amp; podcasts","radio &amp; podcasts",N2071="music/world music","world music",N2071="music/metal","metal",N2071="music/jazz","jazz","TRUE","FALSE")</f>
        <v>hardware</v>
      </c>
      <c r="S2071" s="5">
        <f t="shared" si="130"/>
        <v>42340.972118055557</v>
      </c>
      <c r="T2071" s="5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28"/>
        <v>317.3272</v>
      </c>
      <c r="P2072" s="24">
        <f t="shared" si="129"/>
        <v>259.25424836601309</v>
      </c>
      <c r="Q2072" t="str" cm="1">
        <f t="array" ref="Q2072">_xlfn.IFS(N2072="food/small batch","food",N2072="food/restaurants","food",N2072="food/food trucks","food",N2072="theater/spaces","theater",N2072="theater/musical","theater",N2072="theater/plays","theater",N2072="technology/web","technology",N2072="technology/space exploration","technology",N2072="technology/makerspaces","technology",N2072="technology/hardware","technology",N2072="technology/gadgets","technology",N2072="technology/wearables","technology",N2072="film &amp; video/television","film &amp; video",N2072="film &amp; video/animation","film &amp; video",N2072="film &amp; video/science fiction","film &amp; video",N2072="film &amp; video/documentary","film &amp; video",N2072="film &amp; video/drama","film &amp; video",N2072="film &amp; video/shorts","film &amp; video",N2072="games/video games","games",N2072="games/tabletop games","games",N2072="games/mobile games","games",N2072="journalism/audio","journalism",N2072="photography/people","photography",N2072="photography/photobooks","photography",N2072="photography/places","photography",N2072="photography/nature","photography",N2072="music/electronic music","music",N2072="music/rock","music",N2072="music/indie rock","music",N2072="music/faith","music",N2072="publishing/children's books","publishing",N2072="publishing/art books","publishing",N2072="publishing/fiction","publishing",N2072="publishing/translations","publishing",N2072="music/pop","music",N2072="music/classical music","music",N2072="publishing/nonfiction","publishing",N2072="publishing/radio &amp; podcasts","publishing",N2072="music/world music","music",N2072="music/metal","music",N2072="music/jazz","music","TRUE","FALSE")</f>
        <v>technology</v>
      </c>
      <c r="R2072" t="str" cm="1">
        <f t="array" ref="R2072">_xlfn.IFS(N2072="food/small batch","small batch",N2072="food/restaurants","retaurants",N2072="food/food trucks","food trucks",N2072="theater/spaces","spaces",N2072="theater/musical","musical",N2072="theater/plays","plays",N2072="technology/web","web",N2072="technology/space exploration","space exploration",N2072="technology/makerspaces","makerspaces",N2072="technology/hardware","hardware",N2072="technology/gadgets","gadgets",N2072="technology/wearables","wearables",N2072="film &amp; video/television","television",N2072="film &amp; video/animation","animation",N2072="film &amp; video/science fiction","science fiction",N2072="film &amp; video/documentary","documentary",N2072="film &amp; video/drama","drama",N2072="film &amp; video/shorts","shorts",N2072="games/video games","video games",N2072="games/tabletop games","tabletop games",N2072="games/mobile games","mobile games",N2072="journalism/audio","audio",N2072="photography/people","people",N2072="photography/photobooks","photobooks",N2072="photography/places","places",N2072="photography/nature","nature",N2072="music/electronic music","electronic music",N2072="music/rock","rock",N2072="music/indie rock","indie rock",N2072="music/faith","faith",N2072="publishing/children's books","children's books",N2072="publishing/art books","art books",N2072="publishing/fiction","fiction",N2072="publishing/translations","translations",N2072="music/pop","pop",N2072="music/classical music","classical music",N2072="publishing/nonfiction","nonfiction",N2072="publishing/radio &amp; podcasts","radio &amp; podcasts",N2072="music/world music","world music",N2072="music/metal","metal",N2072="music/jazz","jazz","TRUE","FALSE")</f>
        <v>hardware</v>
      </c>
      <c r="S2072" s="5">
        <f t="shared" si="130"/>
        <v>42519.6565162037</v>
      </c>
      <c r="T2072" s="5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28"/>
        <v>280.73</v>
      </c>
      <c r="P2073" s="24">
        <f t="shared" si="129"/>
        <v>201.96402877697841</v>
      </c>
      <c r="Q2073" t="str" cm="1">
        <f t="array" ref="Q2073">_xlfn.IFS(N2073="food/small batch","food",N2073="food/restaurants","food",N2073="food/food trucks","food",N2073="theater/spaces","theater",N2073="theater/musical","theater",N2073="theater/plays","theater",N2073="technology/web","technology",N2073="technology/space exploration","technology",N2073="technology/makerspaces","technology",N2073="technology/hardware","technology",N2073="technology/gadgets","technology",N2073="technology/wearables","technology",N2073="film &amp; video/television","film &amp; video",N2073="film &amp; video/animation","film &amp; video",N2073="film &amp; video/science fiction","film &amp; video",N2073="film &amp; video/documentary","film &amp; video",N2073="film &amp; video/drama","film &amp; video",N2073="film &amp; video/shorts","film &amp; video",N2073="games/video games","games",N2073="games/tabletop games","games",N2073="games/mobile games","games",N2073="journalism/audio","journalism",N2073="photography/people","photography",N2073="photography/photobooks","photography",N2073="photography/places","photography",N2073="photography/nature","photography",N2073="music/electronic music","music",N2073="music/rock","music",N2073="music/indie rock","music",N2073="music/faith","music",N2073="publishing/children's books","publishing",N2073="publishing/art books","publishing",N2073="publishing/fiction","publishing",N2073="publishing/translations","publishing",N2073="music/pop","music",N2073="music/classical music","music",N2073="publishing/nonfiction","publishing",N2073="publishing/radio &amp; podcasts","publishing",N2073="music/world music","music",N2073="music/metal","music",N2073="music/jazz","music","TRUE","FALSE")</f>
        <v>technology</v>
      </c>
      <c r="R2073" t="str" cm="1">
        <f t="array" ref="R2073">_xlfn.IFS(N2073="food/small batch","small batch",N2073="food/restaurants","retaurants",N2073="food/food trucks","food trucks",N2073="theater/spaces","spaces",N2073="theater/musical","musical",N2073="theater/plays","plays",N2073="technology/web","web",N2073="technology/space exploration","space exploration",N2073="technology/makerspaces","makerspaces",N2073="technology/hardware","hardware",N2073="technology/gadgets","gadgets",N2073="technology/wearables","wearables",N2073="film &amp; video/television","television",N2073="film &amp; video/animation","animation",N2073="film &amp; video/science fiction","science fiction",N2073="film &amp; video/documentary","documentary",N2073="film &amp; video/drama","drama",N2073="film &amp; video/shorts","shorts",N2073="games/video games","video games",N2073="games/tabletop games","tabletop games",N2073="games/mobile games","mobile games",N2073="journalism/audio","audio",N2073="photography/people","people",N2073="photography/photobooks","photobooks",N2073="photography/places","places",N2073="photography/nature","nature",N2073="music/electronic music","electronic music",N2073="music/rock","rock",N2073="music/indie rock","indie rock",N2073="music/faith","faith",N2073="publishing/children's books","children's books",N2073="publishing/art books","art books",N2073="publishing/fiction","fiction",N2073="publishing/translations","translations",N2073="music/pop","pop",N2073="music/classical music","classical music",N2073="publishing/nonfiction","nonfiction",N2073="publishing/radio &amp; podcasts","radio &amp; podcasts",N2073="music/world music","world music",N2073="music/metal","metal",N2073="music/jazz","jazz","TRUE","FALSE")</f>
        <v>hardware</v>
      </c>
      <c r="S2073" s="5">
        <f t="shared" si="130"/>
        <v>42600.278749999998</v>
      </c>
      <c r="T2073" s="5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28"/>
        <v>110.73146853146854</v>
      </c>
      <c r="P2074" s="24">
        <f t="shared" si="129"/>
        <v>226.20857142857142</v>
      </c>
      <c r="Q2074" t="str" cm="1">
        <f t="array" ref="Q2074">_xlfn.IFS(N2074="food/small batch","food",N2074="food/restaurants","food",N2074="food/food trucks","food",N2074="theater/spaces","theater",N2074="theater/musical","theater",N2074="theater/plays","theater",N2074="technology/web","technology",N2074="technology/space exploration","technology",N2074="technology/makerspaces","technology",N2074="technology/hardware","technology",N2074="technology/gadgets","technology",N2074="technology/wearables","technology",N2074="film &amp; video/television","film &amp; video",N2074="film &amp; video/animation","film &amp; video",N2074="film &amp; video/science fiction","film &amp; video",N2074="film &amp; video/documentary","film &amp; video",N2074="film &amp; video/drama","film &amp; video",N2074="film &amp; video/shorts","film &amp; video",N2074="games/video games","games",N2074="games/tabletop games","games",N2074="games/mobile games","games",N2074="journalism/audio","journalism",N2074="photography/people","photography",N2074="photography/photobooks","photography",N2074="photography/places","photography",N2074="photography/nature","photography",N2074="music/electronic music","music",N2074="music/rock","music",N2074="music/indie rock","music",N2074="music/faith","music",N2074="publishing/children's books","publishing",N2074="publishing/art books","publishing",N2074="publishing/fiction","publishing",N2074="publishing/translations","publishing",N2074="music/pop","music",N2074="music/classical music","music",N2074="publishing/nonfiction","publishing",N2074="publishing/radio &amp; podcasts","publishing",N2074="music/world music","music",N2074="music/metal","music",N2074="music/jazz","music","TRUE","FALSE")</f>
        <v>technology</v>
      </c>
      <c r="R2074" t="str" cm="1">
        <f t="array" ref="R2074">_xlfn.IFS(N2074="food/small batch","small batch",N2074="food/restaurants","retaurants",N2074="food/food trucks","food trucks",N2074="theater/spaces","spaces",N2074="theater/musical","musical",N2074="theater/plays","plays",N2074="technology/web","web",N2074="technology/space exploration","space exploration",N2074="technology/makerspaces","makerspaces",N2074="technology/hardware","hardware",N2074="technology/gadgets","gadgets",N2074="technology/wearables","wearables",N2074="film &amp; video/television","television",N2074="film &amp; video/animation","animation",N2074="film &amp; video/science fiction","science fiction",N2074="film &amp; video/documentary","documentary",N2074="film &amp; video/drama","drama",N2074="film &amp; video/shorts","shorts",N2074="games/video games","video games",N2074="games/tabletop games","tabletop games",N2074="games/mobile games","mobile games",N2074="journalism/audio","audio",N2074="photography/people","people",N2074="photography/photobooks","photobooks",N2074="photography/places","places",N2074="photography/nature","nature",N2074="music/electronic music","electronic music",N2074="music/rock","rock",N2074="music/indie rock","indie rock",N2074="music/faith","faith",N2074="publishing/children's books","children's books",N2074="publishing/art books","art books",N2074="publishing/fiction","fiction",N2074="publishing/translations","translations",N2074="music/pop","pop",N2074="music/classical music","classical music",N2074="publishing/nonfiction","nonfiction",N2074="publishing/radio &amp; podcasts","radio &amp; podcasts",N2074="music/world music","world music",N2074="music/metal","metal",N2074="music/jazz","jazz","TRUE","FALSE")</f>
        <v>hardware</v>
      </c>
      <c r="S2074" s="5">
        <f t="shared" si="130"/>
        <v>42467.581388888888</v>
      </c>
      <c r="T2074" s="5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28"/>
        <v>152.60429999999999</v>
      </c>
      <c r="P2075" s="24">
        <f t="shared" si="129"/>
        <v>324.69</v>
      </c>
      <c r="Q2075" t="str" cm="1">
        <f t="array" ref="Q2075">_xlfn.IFS(N2075="food/small batch","food",N2075="food/restaurants","food",N2075="food/food trucks","food",N2075="theater/spaces","theater",N2075="theater/musical","theater",N2075="theater/plays","theater",N2075="technology/web","technology",N2075="technology/space exploration","technology",N2075="technology/makerspaces","technology",N2075="technology/hardware","technology",N2075="technology/gadgets","technology",N2075="technology/wearables","technology",N2075="film &amp; video/television","film &amp; video",N2075="film &amp; video/animation","film &amp; video",N2075="film &amp; video/science fiction","film &amp; video",N2075="film &amp; video/documentary","film &amp; video",N2075="film &amp; video/drama","film &amp; video",N2075="film &amp; video/shorts","film &amp; video",N2075="games/video games","games",N2075="games/tabletop games","games",N2075="games/mobile games","games",N2075="journalism/audio","journalism",N2075="photography/people","photography",N2075="photography/photobooks","photography",N2075="photography/places","photography",N2075="photography/nature","photography",N2075="music/electronic music","music",N2075="music/rock","music",N2075="music/indie rock","music",N2075="music/faith","music",N2075="publishing/children's books","publishing",N2075="publishing/art books","publishing",N2075="publishing/fiction","publishing",N2075="publishing/translations","publishing",N2075="music/pop","music",N2075="music/classical music","music",N2075="publishing/nonfiction","publishing",N2075="publishing/radio &amp; podcasts","publishing",N2075="music/world music","music",N2075="music/metal","music",N2075="music/jazz","music","TRUE","FALSE")</f>
        <v>technology</v>
      </c>
      <c r="R2075" t="str" cm="1">
        <f t="array" ref="R2075">_xlfn.IFS(N2075="food/small batch","small batch",N2075="food/restaurants","retaurants",N2075="food/food trucks","food trucks",N2075="theater/spaces","spaces",N2075="theater/musical","musical",N2075="theater/plays","plays",N2075="technology/web","web",N2075="technology/space exploration","space exploration",N2075="technology/makerspaces","makerspaces",N2075="technology/hardware","hardware",N2075="technology/gadgets","gadgets",N2075="technology/wearables","wearables",N2075="film &amp; video/television","television",N2075="film &amp; video/animation","animation",N2075="film &amp; video/science fiction","science fiction",N2075="film &amp; video/documentary","documentary",N2075="film &amp; video/drama","drama",N2075="film &amp; video/shorts","shorts",N2075="games/video games","video games",N2075="games/tabletop games","tabletop games",N2075="games/mobile games","mobile games",N2075="journalism/audio","audio",N2075="photography/people","people",N2075="photography/photobooks","photobooks",N2075="photography/places","places",N2075="photography/nature","nature",N2075="music/electronic music","electronic music",N2075="music/rock","rock",N2075="music/indie rock","indie rock",N2075="music/faith","faith",N2075="publishing/children's books","children's books",N2075="publishing/art books","art books",N2075="publishing/fiction","fiction",N2075="publishing/translations","translations",N2075="music/pop","pop",N2075="music/classical music","classical music",N2075="publishing/nonfiction","nonfiction",N2075="publishing/radio &amp; podcasts","radio &amp; podcasts",N2075="music/world music","world music",N2075="music/metal","metal",N2075="music/jazz","jazz","TRUE","FALSE")</f>
        <v>hardware</v>
      </c>
      <c r="S2075" s="5">
        <f t="shared" si="130"/>
        <v>42087.668032407411</v>
      </c>
      <c r="T2075" s="5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28"/>
        <v>102.49999999999999</v>
      </c>
      <c r="P2076" s="24">
        <f t="shared" si="129"/>
        <v>205</v>
      </c>
      <c r="Q2076" t="str" cm="1">
        <f t="array" ref="Q2076">_xlfn.IFS(N2076="food/small batch","food",N2076="food/restaurants","food",N2076="food/food trucks","food",N2076="theater/spaces","theater",N2076="theater/musical","theater",N2076="theater/plays","theater",N2076="technology/web","technology",N2076="technology/space exploration","technology",N2076="technology/makerspaces","technology",N2076="technology/hardware","technology",N2076="technology/gadgets","technology",N2076="technology/wearables","technology",N2076="film &amp; video/television","film &amp; video",N2076="film &amp; video/animation","film &amp; video",N2076="film &amp; video/science fiction","film &amp; video",N2076="film &amp; video/documentary","film &amp; video",N2076="film &amp; video/drama","film &amp; video",N2076="film &amp; video/shorts","film &amp; video",N2076="games/video games","games",N2076="games/tabletop games","games",N2076="games/mobile games","games",N2076="journalism/audio","journalism",N2076="photography/people","photography",N2076="photography/photobooks","photography",N2076="photography/places","photography",N2076="photography/nature","photography",N2076="music/electronic music","music",N2076="music/rock","music",N2076="music/indie rock","music",N2076="music/faith","music",N2076="publishing/children's books","publishing",N2076="publishing/art books","publishing",N2076="publishing/fiction","publishing",N2076="publishing/translations","publishing",N2076="music/pop","music",N2076="music/classical music","music",N2076="publishing/nonfiction","publishing",N2076="publishing/radio &amp; podcasts","publishing",N2076="music/world music","music",N2076="music/metal","music",N2076="music/jazz","music","TRUE","FALSE")</f>
        <v>technology</v>
      </c>
      <c r="R2076" t="str" cm="1">
        <f t="array" ref="R2076">_xlfn.IFS(N2076="food/small batch","small batch",N2076="food/restaurants","retaurants",N2076="food/food trucks","food trucks",N2076="theater/spaces","spaces",N2076="theater/musical","musical",N2076="theater/plays","plays",N2076="technology/web","web",N2076="technology/space exploration","space exploration",N2076="technology/makerspaces","makerspaces",N2076="technology/hardware","hardware",N2076="technology/gadgets","gadgets",N2076="technology/wearables","wearables",N2076="film &amp; video/television","television",N2076="film &amp; video/animation","animation",N2076="film &amp; video/science fiction","science fiction",N2076="film &amp; video/documentary","documentary",N2076="film &amp; video/drama","drama",N2076="film &amp; video/shorts","shorts",N2076="games/video games","video games",N2076="games/tabletop games","tabletop games",N2076="games/mobile games","mobile games",N2076="journalism/audio","audio",N2076="photography/people","people",N2076="photography/photobooks","photobooks",N2076="photography/places","places",N2076="photography/nature","nature",N2076="music/electronic music","electronic music",N2076="music/rock","rock",N2076="music/indie rock","indie rock",N2076="music/faith","faith",N2076="publishing/children's books","children's books",N2076="publishing/art books","art books",N2076="publishing/fiction","fiction",N2076="publishing/translations","translations",N2076="music/pop","pop",N2076="music/classical music","classical music",N2076="publishing/nonfiction","nonfiction",N2076="publishing/radio &amp; podcasts","radio &amp; podcasts",N2076="music/world music","world music",N2076="music/metal","metal",N2076="music/jazz","jazz","TRUE","FALSE")</f>
        <v>hardware</v>
      </c>
      <c r="S2076" s="5">
        <f t="shared" si="130"/>
        <v>42466.826180555552</v>
      </c>
      <c r="T2076" s="5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28"/>
        <v>1678.3738373837384</v>
      </c>
      <c r="P2077" s="24">
        <f t="shared" si="129"/>
        <v>20.465926829268295</v>
      </c>
      <c r="Q2077" t="str" cm="1">
        <f t="array" ref="Q2077">_xlfn.IFS(N2077="food/small batch","food",N2077="food/restaurants","food",N2077="food/food trucks","food",N2077="theater/spaces","theater",N2077="theater/musical","theater",N2077="theater/plays","theater",N2077="technology/web","technology",N2077="technology/space exploration","technology",N2077="technology/makerspaces","technology",N2077="technology/hardware","technology",N2077="technology/gadgets","technology",N2077="technology/wearables","technology",N2077="film &amp; video/television","film &amp; video",N2077="film &amp; video/animation","film &amp; video",N2077="film &amp; video/science fiction","film &amp; video",N2077="film &amp; video/documentary","film &amp; video",N2077="film &amp; video/drama","film &amp; video",N2077="film &amp; video/shorts","film &amp; video",N2077="games/video games","games",N2077="games/tabletop games","games",N2077="games/mobile games","games",N2077="journalism/audio","journalism",N2077="photography/people","photography",N2077="photography/photobooks","photography",N2077="photography/places","photography",N2077="photography/nature","photography",N2077="music/electronic music","music",N2077="music/rock","music",N2077="music/indie rock","music",N2077="music/faith","music",N2077="publishing/children's books","publishing",N2077="publishing/art books","publishing",N2077="publishing/fiction","publishing",N2077="publishing/translations","publishing",N2077="music/pop","music",N2077="music/classical music","music",N2077="publishing/nonfiction","publishing",N2077="publishing/radio &amp; podcasts","publishing",N2077="music/world music","music",N2077="music/metal","music",N2077="music/jazz","music","TRUE","FALSE")</f>
        <v>technology</v>
      </c>
      <c r="R2077" t="str" cm="1">
        <f t="array" ref="R2077">_xlfn.IFS(N2077="food/small batch","small batch",N2077="food/restaurants","retaurants",N2077="food/food trucks","food trucks",N2077="theater/spaces","spaces",N2077="theater/musical","musical",N2077="theater/plays","plays",N2077="technology/web","web",N2077="technology/space exploration","space exploration",N2077="technology/makerspaces","makerspaces",N2077="technology/hardware","hardware",N2077="technology/gadgets","gadgets",N2077="technology/wearables","wearables",N2077="film &amp; video/television","television",N2077="film &amp; video/animation","animation",N2077="film &amp; video/science fiction","science fiction",N2077="film &amp; video/documentary","documentary",N2077="film &amp; video/drama","drama",N2077="film &amp; video/shorts","shorts",N2077="games/video games","video games",N2077="games/tabletop games","tabletop games",N2077="games/mobile games","mobile games",N2077="journalism/audio","audio",N2077="photography/people","people",N2077="photography/photobooks","photobooks",N2077="photography/places","places",N2077="photography/nature","nature",N2077="music/electronic music","electronic music",N2077="music/rock","rock",N2077="music/indie rock","indie rock",N2077="music/faith","faith",N2077="publishing/children's books","children's books",N2077="publishing/art books","art books",N2077="publishing/fiction","fiction",N2077="publishing/translations","translations",N2077="music/pop","pop",N2077="music/classical music","classical music",N2077="publishing/nonfiction","nonfiction",N2077="publishing/radio &amp; podcasts","radio &amp; podcasts",N2077="music/world music","world music",N2077="music/metal","metal",N2077="music/jazz","jazz","TRUE","FALSE")</f>
        <v>hardware</v>
      </c>
      <c r="S2077" s="5">
        <f t="shared" si="130"/>
        <v>41450.681574074071</v>
      </c>
      <c r="T2077" s="5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28"/>
        <v>543.349156424581</v>
      </c>
      <c r="P2078" s="24">
        <f t="shared" si="129"/>
        <v>116.35303146309367</v>
      </c>
      <c r="Q2078" t="str" cm="1">
        <f t="array" ref="Q2078">_xlfn.IFS(N2078="food/small batch","food",N2078="food/restaurants","food",N2078="food/food trucks","food",N2078="theater/spaces","theater",N2078="theater/musical","theater",N2078="theater/plays","theater",N2078="technology/web","technology",N2078="technology/space exploration","technology",N2078="technology/makerspaces","technology",N2078="technology/hardware","technology",N2078="technology/gadgets","technology",N2078="technology/wearables","technology",N2078="film &amp; video/television","film &amp; video",N2078="film &amp; video/animation","film &amp; video",N2078="film &amp; video/science fiction","film &amp; video",N2078="film &amp; video/documentary","film &amp; video",N2078="film &amp; video/drama","film &amp; video",N2078="film &amp; video/shorts","film &amp; video",N2078="games/video games","games",N2078="games/tabletop games","games",N2078="games/mobile games","games",N2078="journalism/audio","journalism",N2078="photography/people","photography",N2078="photography/photobooks","photography",N2078="photography/places","photography",N2078="photography/nature","photography",N2078="music/electronic music","music",N2078="music/rock","music",N2078="music/indie rock","music",N2078="music/faith","music",N2078="publishing/children's books","publishing",N2078="publishing/art books","publishing",N2078="publishing/fiction","publishing",N2078="publishing/translations","publishing",N2078="music/pop","music",N2078="music/classical music","music",N2078="publishing/nonfiction","publishing",N2078="publishing/radio &amp; podcasts","publishing",N2078="music/world music","music",N2078="music/metal","music",N2078="music/jazz","music","TRUE","FALSE")</f>
        <v>technology</v>
      </c>
      <c r="R2078" t="str" cm="1">
        <f t="array" ref="R2078">_xlfn.IFS(N2078="food/small batch","small batch",N2078="food/restaurants","retaurants",N2078="food/food trucks","food trucks",N2078="theater/spaces","spaces",N2078="theater/musical","musical",N2078="theater/plays","plays",N2078="technology/web","web",N2078="technology/space exploration","space exploration",N2078="technology/makerspaces","makerspaces",N2078="technology/hardware","hardware",N2078="technology/gadgets","gadgets",N2078="technology/wearables","wearables",N2078="film &amp; video/television","television",N2078="film &amp; video/animation","animation",N2078="film &amp; video/science fiction","science fiction",N2078="film &amp; video/documentary","documentary",N2078="film &amp; video/drama","drama",N2078="film &amp; video/shorts","shorts",N2078="games/video games","video games",N2078="games/tabletop games","tabletop games",N2078="games/mobile games","mobile games",N2078="journalism/audio","audio",N2078="photography/people","people",N2078="photography/photobooks","photobooks",N2078="photography/places","places",N2078="photography/nature","nature",N2078="music/electronic music","electronic music",N2078="music/rock","rock",N2078="music/indie rock","indie rock",N2078="music/faith","faith",N2078="publishing/children's books","children's books",N2078="publishing/art books","art books",N2078="publishing/fiction","fiction",N2078="publishing/translations","translations",N2078="music/pop","pop",N2078="music/classical music","classical music",N2078="publishing/nonfiction","nonfiction",N2078="publishing/radio &amp; podcasts","radio &amp; podcasts",N2078="music/world music","world music",N2078="music/metal","metal",N2078="music/jazz","jazz","TRUE","FALSE")</f>
        <v>hardware</v>
      </c>
      <c r="S2078" s="5">
        <f t="shared" si="130"/>
        <v>41803.880659722221</v>
      </c>
      <c r="T2078" s="5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28"/>
        <v>115.50800000000001</v>
      </c>
      <c r="P2079" s="24">
        <f t="shared" si="129"/>
        <v>307.20212765957444</v>
      </c>
      <c r="Q2079" t="str" cm="1">
        <f t="array" ref="Q2079">_xlfn.IFS(N2079="food/small batch","food",N2079="food/restaurants","food",N2079="food/food trucks","food",N2079="theater/spaces","theater",N2079="theater/musical","theater",N2079="theater/plays","theater",N2079="technology/web","technology",N2079="technology/space exploration","technology",N2079="technology/makerspaces","technology",N2079="technology/hardware","technology",N2079="technology/gadgets","technology",N2079="technology/wearables","technology",N2079="film &amp; video/television","film &amp; video",N2079="film &amp; video/animation","film &amp; video",N2079="film &amp; video/science fiction","film &amp; video",N2079="film &amp; video/documentary","film &amp; video",N2079="film &amp; video/drama","film &amp; video",N2079="film &amp; video/shorts","film &amp; video",N2079="games/video games","games",N2079="games/tabletop games","games",N2079="games/mobile games","games",N2079="journalism/audio","journalism",N2079="photography/people","photography",N2079="photography/photobooks","photography",N2079="photography/places","photography",N2079="photography/nature","photography",N2079="music/electronic music","music",N2079="music/rock","music",N2079="music/indie rock","music",N2079="music/faith","music",N2079="publishing/children's books","publishing",N2079="publishing/art books","publishing",N2079="publishing/fiction","publishing",N2079="publishing/translations","publishing",N2079="music/pop","music",N2079="music/classical music","music",N2079="publishing/nonfiction","publishing",N2079="publishing/radio &amp; podcasts","publishing",N2079="music/world music","music",N2079="music/metal","music",N2079="music/jazz","music","TRUE","FALSE")</f>
        <v>technology</v>
      </c>
      <c r="R2079" t="str" cm="1">
        <f t="array" ref="R2079">_xlfn.IFS(N2079="food/small batch","small batch",N2079="food/restaurants","retaurants",N2079="food/food trucks","food trucks",N2079="theater/spaces","spaces",N2079="theater/musical","musical",N2079="theater/plays","plays",N2079="technology/web","web",N2079="technology/space exploration","space exploration",N2079="technology/makerspaces","makerspaces",N2079="technology/hardware","hardware",N2079="technology/gadgets","gadgets",N2079="technology/wearables","wearables",N2079="film &amp; video/television","television",N2079="film &amp; video/animation","animation",N2079="film &amp; video/science fiction","science fiction",N2079="film &amp; video/documentary","documentary",N2079="film &amp; video/drama","drama",N2079="film &amp; video/shorts","shorts",N2079="games/video games","video games",N2079="games/tabletop games","tabletop games",N2079="games/mobile games","mobile games",N2079="journalism/audio","audio",N2079="photography/people","people",N2079="photography/photobooks","photobooks",N2079="photography/places","places",N2079="photography/nature","nature",N2079="music/electronic music","electronic music",N2079="music/rock","rock",N2079="music/indie rock","indie rock",N2079="music/faith","faith",N2079="publishing/children's books","children's books",N2079="publishing/art books","art books",N2079="publishing/fiction","fiction",N2079="publishing/translations","translations",N2079="music/pop","pop",N2079="music/classical music","classical music",N2079="publishing/nonfiction","nonfiction",N2079="publishing/radio &amp; podcasts","radio &amp; podcasts",N2079="music/world music","world music",N2079="music/metal","metal",N2079="music/jazz","jazz","TRUE","FALSE")</f>
        <v>hardware</v>
      </c>
      <c r="S2079" s="5">
        <f t="shared" si="130"/>
        <v>42103.042546296296</v>
      </c>
      <c r="T2079" s="5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28"/>
        <v>131.20499999999998</v>
      </c>
      <c r="P2080" s="24">
        <f t="shared" si="129"/>
        <v>546.6875</v>
      </c>
      <c r="Q2080" t="str" cm="1">
        <f t="array" ref="Q2080">_xlfn.IFS(N2080="food/small batch","food",N2080="food/restaurants","food",N2080="food/food trucks","food",N2080="theater/spaces","theater",N2080="theater/musical","theater",N2080="theater/plays","theater",N2080="technology/web","technology",N2080="technology/space exploration","technology",N2080="technology/makerspaces","technology",N2080="technology/hardware","technology",N2080="technology/gadgets","technology",N2080="technology/wearables","technology",N2080="film &amp; video/television","film &amp; video",N2080="film &amp; video/animation","film &amp; video",N2080="film &amp; video/science fiction","film &amp; video",N2080="film &amp; video/documentary","film &amp; video",N2080="film &amp; video/drama","film &amp; video",N2080="film &amp; video/shorts","film &amp; video",N2080="games/video games","games",N2080="games/tabletop games","games",N2080="games/mobile games","games",N2080="journalism/audio","journalism",N2080="photography/people","photography",N2080="photography/photobooks","photography",N2080="photography/places","photography",N2080="photography/nature","photography",N2080="music/electronic music","music",N2080="music/rock","music",N2080="music/indie rock","music",N2080="music/faith","music",N2080="publishing/children's books","publishing",N2080="publishing/art books","publishing",N2080="publishing/fiction","publishing",N2080="publishing/translations","publishing",N2080="music/pop","music",N2080="music/classical music","music",N2080="publishing/nonfiction","publishing",N2080="publishing/radio &amp; podcasts","publishing",N2080="music/world music","music",N2080="music/metal","music",N2080="music/jazz","music","TRUE","FALSE")</f>
        <v>technology</v>
      </c>
      <c r="R2080" t="str" cm="1">
        <f t="array" ref="R2080">_xlfn.IFS(N2080="food/small batch","small batch",N2080="food/restaurants","retaurants",N2080="food/food trucks","food trucks",N2080="theater/spaces","spaces",N2080="theater/musical","musical",N2080="theater/plays","plays",N2080="technology/web","web",N2080="technology/space exploration","space exploration",N2080="technology/makerspaces","makerspaces",N2080="technology/hardware","hardware",N2080="technology/gadgets","gadgets",N2080="technology/wearables","wearables",N2080="film &amp; video/television","television",N2080="film &amp; video/animation","animation",N2080="film &amp; video/science fiction","science fiction",N2080="film &amp; video/documentary","documentary",N2080="film &amp; video/drama","drama",N2080="film &amp; video/shorts","shorts",N2080="games/video games","video games",N2080="games/tabletop games","tabletop games",N2080="games/mobile games","mobile games",N2080="journalism/audio","audio",N2080="photography/people","people",N2080="photography/photobooks","photobooks",N2080="photography/places","places",N2080="photography/nature","nature",N2080="music/electronic music","electronic music",N2080="music/rock","rock",N2080="music/indie rock","indie rock",N2080="music/faith","faith",N2080="publishing/children's books","children's books",N2080="publishing/art books","art books",N2080="publishing/fiction","fiction",N2080="publishing/translations","translations",N2080="music/pop","pop",N2080="music/classical music","classical music",N2080="publishing/nonfiction","nonfiction",N2080="publishing/radio &amp; podcasts","radio &amp; podcasts",N2080="music/world music","world music",N2080="music/metal","metal",N2080="music/jazz","jazz","TRUE","FALSE")</f>
        <v>hardware</v>
      </c>
      <c r="S2080" s="5">
        <f t="shared" si="130"/>
        <v>42692.771493055552</v>
      </c>
      <c r="T2080" s="5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28"/>
        <v>288.17</v>
      </c>
      <c r="P2081" s="24">
        <f t="shared" si="129"/>
        <v>47.474464579901152</v>
      </c>
      <c r="Q2081" t="str" cm="1">
        <f t="array" ref="Q2081">_xlfn.IFS(N2081="food/small batch","food",N2081="food/restaurants","food",N2081="food/food trucks","food",N2081="theater/spaces","theater",N2081="theater/musical","theater",N2081="theater/plays","theater",N2081="technology/web","technology",N2081="technology/space exploration","technology",N2081="technology/makerspaces","technology",N2081="technology/hardware","technology",N2081="technology/gadgets","technology",N2081="technology/wearables","technology",N2081="film &amp; video/television","film &amp; video",N2081="film &amp; video/animation","film &amp; video",N2081="film &amp; video/science fiction","film &amp; video",N2081="film &amp; video/documentary","film &amp; video",N2081="film &amp; video/drama","film &amp; video",N2081="film &amp; video/shorts","film &amp; video",N2081="games/video games","games",N2081="games/tabletop games","games",N2081="games/mobile games","games",N2081="journalism/audio","journalism",N2081="photography/people","photography",N2081="photography/photobooks","photography",N2081="photography/places","photography",N2081="photography/nature","photography",N2081="music/electronic music","music",N2081="music/rock","music",N2081="music/indie rock","music",N2081="music/faith","music",N2081="publishing/children's books","publishing",N2081="publishing/art books","publishing",N2081="publishing/fiction","publishing",N2081="publishing/translations","publishing",N2081="music/pop","music",N2081="music/classical music","music",N2081="publishing/nonfiction","publishing",N2081="publishing/radio &amp; podcasts","publishing",N2081="music/world music","music",N2081="music/metal","music",N2081="music/jazz","music","TRUE","FALSE")</f>
        <v>technology</v>
      </c>
      <c r="R2081" t="str" cm="1">
        <f t="array" ref="R2081">_xlfn.IFS(N2081="food/small batch","small batch",N2081="food/restaurants","retaurants",N2081="food/food trucks","food trucks",N2081="theater/spaces","spaces",N2081="theater/musical","musical",N2081="theater/plays","plays",N2081="technology/web","web",N2081="technology/space exploration","space exploration",N2081="technology/makerspaces","makerspaces",N2081="technology/hardware","hardware",N2081="technology/gadgets","gadgets",N2081="technology/wearables","wearables",N2081="film &amp; video/television","television",N2081="film &amp; video/animation","animation",N2081="film &amp; video/science fiction","science fiction",N2081="film &amp; video/documentary","documentary",N2081="film &amp; video/drama","drama",N2081="film &amp; video/shorts","shorts",N2081="games/video games","video games",N2081="games/tabletop games","tabletop games",N2081="games/mobile games","mobile games",N2081="journalism/audio","audio",N2081="photography/people","people",N2081="photography/photobooks","photobooks",N2081="photography/places","places",N2081="photography/nature","nature",N2081="music/electronic music","electronic music",N2081="music/rock","rock",N2081="music/indie rock","indie rock",N2081="music/faith","faith",N2081="publishing/children's books","children's books",N2081="publishing/art books","art books",N2081="publishing/fiction","fiction",N2081="publishing/translations","translations",N2081="music/pop","pop",N2081="music/classical music","classical music",N2081="publishing/nonfiction","nonfiction",N2081="publishing/radio &amp; podcasts","radio &amp; podcasts",N2081="music/world music","world music",N2081="music/metal","metal",N2081="music/jazz","jazz","TRUE","FALSE")</f>
        <v>hardware</v>
      </c>
      <c r="S2081" s="5">
        <f t="shared" si="130"/>
        <v>42150.71056712963</v>
      </c>
      <c r="T2081" s="5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28"/>
        <v>507.8</v>
      </c>
      <c r="P2082" s="24">
        <f t="shared" si="129"/>
        <v>101.56</v>
      </c>
      <c r="Q2082" t="str" cm="1">
        <f t="array" ref="Q2082">_xlfn.IFS(N2082="food/small batch","food",N2082="food/restaurants","food",N2082="food/food trucks","food",N2082="theater/spaces","theater",N2082="theater/musical","theater",N2082="theater/plays","theater",N2082="technology/web","technology",N2082="technology/space exploration","technology",N2082="technology/makerspaces","technology",N2082="technology/hardware","technology",N2082="technology/gadgets","technology",N2082="technology/wearables","technology",N2082="film &amp; video/television","film &amp; video",N2082="film &amp; video/animation","film &amp; video",N2082="film &amp; video/science fiction","film &amp; video",N2082="film &amp; video/documentary","film &amp; video",N2082="film &amp; video/drama","film &amp; video",N2082="film &amp; video/shorts","film &amp; video",N2082="games/video games","games",N2082="games/tabletop games","games",N2082="games/mobile games","games",N2082="journalism/audio","journalism",N2082="photography/people","photography",N2082="photography/photobooks","photography",N2082="photography/places","photography",N2082="photography/nature","photography",N2082="music/electronic music","music",N2082="music/rock","music",N2082="music/indie rock","music",N2082="music/faith","music",N2082="publishing/children's books","publishing",N2082="publishing/art books","publishing",N2082="publishing/fiction","publishing",N2082="publishing/translations","publishing",N2082="music/pop","music",N2082="music/classical music","music",N2082="publishing/nonfiction","publishing",N2082="publishing/radio &amp; podcasts","publishing",N2082="music/world music","music",N2082="music/metal","music",N2082="music/jazz","music","TRUE","FALSE")</f>
        <v>technology</v>
      </c>
      <c r="R2082" t="str" cm="1">
        <f t="array" ref="R2082">_xlfn.IFS(N2082="food/small batch","small batch",N2082="food/restaurants","retaurants",N2082="food/food trucks","food trucks",N2082="theater/spaces","spaces",N2082="theater/musical","musical",N2082="theater/plays","plays",N2082="technology/web","web",N2082="technology/space exploration","space exploration",N2082="technology/makerspaces","makerspaces",N2082="technology/hardware","hardware",N2082="technology/gadgets","gadgets",N2082="technology/wearables","wearables",N2082="film &amp; video/television","television",N2082="film &amp; video/animation","animation",N2082="film &amp; video/science fiction","science fiction",N2082="film &amp; video/documentary","documentary",N2082="film &amp; video/drama","drama",N2082="film &amp; video/shorts","shorts",N2082="games/video games","video games",N2082="games/tabletop games","tabletop games",N2082="games/mobile games","mobile games",N2082="journalism/audio","audio",N2082="photography/people","people",N2082="photography/photobooks","photobooks",N2082="photography/places","places",N2082="photography/nature","nature",N2082="music/electronic music","electronic music",N2082="music/rock","rock",N2082="music/indie rock","indie rock",N2082="music/faith","faith",N2082="publishing/children's books","children's books",N2082="publishing/art books","art books",N2082="publishing/fiction","fiction",N2082="publishing/translations","translations",N2082="music/pop","pop",N2082="music/classical music","classical music",N2082="publishing/nonfiction","nonfiction",N2082="publishing/radio &amp; podcasts","radio &amp; podcasts",N2082="music/world music","world music",N2082="music/metal","metal",N2082="music/jazz","jazz","TRUE","FALSE")</f>
        <v>hardware</v>
      </c>
      <c r="S2082" s="5">
        <f t="shared" si="130"/>
        <v>42289.957175925927</v>
      </c>
      <c r="T2082" s="5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28"/>
        <v>114.57142857142857</v>
      </c>
      <c r="P2083" s="24">
        <f t="shared" si="129"/>
        <v>72.909090909090907</v>
      </c>
      <c r="Q2083" t="str" cm="1">
        <f t="array" ref="Q2083">_xlfn.IFS(N2083="food/small batch","food",N2083="food/restaurants","food",N2083="food/food trucks","food",N2083="theater/spaces","theater",N2083="theater/musical","theater",N2083="theater/plays","theater",N2083="technology/web","technology",N2083="technology/space exploration","technology",N2083="technology/makerspaces","technology",N2083="technology/hardware","technology",N2083="technology/gadgets","technology",N2083="technology/wearables","technology",N2083="film &amp; video/television","film &amp; video",N2083="film &amp; video/animation","film &amp; video",N2083="film &amp; video/science fiction","film &amp; video",N2083="film &amp; video/documentary","film &amp; video",N2083="film &amp; video/drama","film &amp; video",N2083="film &amp; video/shorts","film &amp; video",N2083="games/video games","games",N2083="games/tabletop games","games",N2083="games/mobile games","games",N2083="journalism/audio","journalism",N2083="photography/people","photography",N2083="photography/photobooks","photography",N2083="photography/places","photography",N2083="photography/nature","photography",N2083="music/electronic music","music",N2083="music/rock","music",N2083="music/indie rock","music",N2083="music/faith","music",N2083="publishing/children's books","publishing",N2083="publishing/art books","publishing",N2083="publishing/fiction","publishing",N2083="publishing/translations","publishing",N2083="music/pop","music",N2083="music/classical music","music",N2083="publishing/nonfiction","publishing",N2083="publishing/radio &amp; podcasts","publishing",N2083="music/world music","music",N2083="music/metal","music",N2083="music/jazz","music","TRUE","FALSE")</f>
        <v>music</v>
      </c>
      <c r="R2083" t="str" cm="1">
        <f t="array" ref="R2083">_xlfn.IFS(N2083="food/small batch","small batch",N2083="food/restaurants","retaurants",N2083="food/food trucks","food trucks",N2083="theater/spaces","spaces",N2083="theater/musical","musical",N2083="theater/plays","plays",N2083="technology/web","web",N2083="technology/space exploration","space exploration",N2083="technology/makerspaces","makerspaces",N2083="technology/hardware","hardware",N2083="technology/gadgets","gadgets",N2083="technology/wearables","wearables",N2083="film &amp; video/television","television",N2083="film &amp; video/animation","animation",N2083="film &amp; video/science fiction","science fiction",N2083="film &amp; video/documentary","documentary",N2083="film &amp; video/drama","drama",N2083="film &amp; video/shorts","shorts",N2083="games/video games","video games",N2083="games/tabletop games","tabletop games",N2083="games/mobile games","mobile games",N2083="journalism/audio","audio",N2083="photography/people","people",N2083="photography/photobooks","photobooks",N2083="photography/places","places",N2083="photography/nature","nature",N2083="music/electronic music","electronic music",N2083="music/rock","rock",N2083="music/indie rock","indie rock",N2083="music/faith","faith",N2083="publishing/children's books","children's books",N2083="publishing/art books","art books",N2083="publishing/fiction","fiction",N2083="publishing/translations","translations",N2083="music/pop","pop",N2083="music/classical music","classical music",N2083="publishing/nonfiction","nonfiction",N2083="publishing/radio &amp; podcasts","radio &amp; podcasts",N2083="music/world music","world music",N2083="music/metal","metal",N2083="music/jazz","jazz","TRUE","FALSE")</f>
        <v>indie rock</v>
      </c>
      <c r="S2083" s="5">
        <f t="shared" si="130"/>
        <v>41004.156886574077</v>
      </c>
      <c r="T2083" s="5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28"/>
        <v>110.73333333333333</v>
      </c>
      <c r="P2084" s="24">
        <f t="shared" si="129"/>
        <v>43.710526315789473</v>
      </c>
      <c r="Q2084" t="str" cm="1">
        <f t="array" ref="Q2084">_xlfn.IFS(N2084="food/small batch","food",N2084="food/restaurants","food",N2084="food/food trucks","food",N2084="theater/spaces","theater",N2084="theater/musical","theater",N2084="theater/plays","theater",N2084="technology/web","technology",N2084="technology/space exploration","technology",N2084="technology/makerspaces","technology",N2084="technology/hardware","technology",N2084="technology/gadgets","technology",N2084="technology/wearables","technology",N2084="film &amp; video/television","film &amp; video",N2084="film &amp; video/animation","film &amp; video",N2084="film &amp; video/science fiction","film &amp; video",N2084="film &amp; video/documentary","film &amp; video",N2084="film &amp; video/drama","film &amp; video",N2084="film &amp; video/shorts","film &amp; video",N2084="games/video games","games",N2084="games/tabletop games","games",N2084="games/mobile games","games",N2084="journalism/audio","journalism",N2084="photography/people","photography",N2084="photography/photobooks","photography",N2084="photography/places","photography",N2084="photography/nature","photography",N2084="music/electronic music","music",N2084="music/rock","music",N2084="music/indie rock","music",N2084="music/faith","music",N2084="publishing/children's books","publishing",N2084="publishing/art books","publishing",N2084="publishing/fiction","publishing",N2084="publishing/translations","publishing",N2084="music/pop","music",N2084="music/classical music","music",N2084="publishing/nonfiction","publishing",N2084="publishing/radio &amp; podcasts","publishing",N2084="music/world music","music",N2084="music/metal","music",N2084="music/jazz","music","TRUE","FALSE")</f>
        <v>music</v>
      </c>
      <c r="R2084" t="str" cm="1">
        <f t="array" ref="R2084">_xlfn.IFS(N2084="food/small batch","small batch",N2084="food/restaurants","retaurants",N2084="food/food trucks","food trucks",N2084="theater/spaces","spaces",N2084="theater/musical","musical",N2084="theater/plays","plays",N2084="technology/web","web",N2084="technology/space exploration","space exploration",N2084="technology/makerspaces","makerspaces",N2084="technology/hardware","hardware",N2084="technology/gadgets","gadgets",N2084="technology/wearables","wearables",N2084="film &amp; video/television","television",N2084="film &amp; video/animation","animation",N2084="film &amp; video/science fiction","science fiction",N2084="film &amp; video/documentary","documentary",N2084="film &amp; video/drama","drama",N2084="film &amp; video/shorts","shorts",N2084="games/video games","video games",N2084="games/tabletop games","tabletop games",N2084="games/mobile games","mobile games",N2084="journalism/audio","audio",N2084="photography/people","people",N2084="photography/photobooks","photobooks",N2084="photography/places","places",N2084="photography/nature","nature",N2084="music/electronic music","electronic music",N2084="music/rock","rock",N2084="music/indie rock","indie rock",N2084="music/faith","faith",N2084="publishing/children's books","children's books",N2084="publishing/art books","art books",N2084="publishing/fiction","fiction",N2084="publishing/translations","translations",N2084="music/pop","pop",N2084="music/classical music","classical music",N2084="publishing/nonfiction","nonfiction",N2084="publishing/radio &amp; podcasts","radio &amp; podcasts",N2084="music/world music","world music",N2084="music/metal","metal",N2084="music/jazz","jazz","TRUE","FALSE")</f>
        <v>indie rock</v>
      </c>
      <c r="S2084" s="5">
        <f t="shared" si="130"/>
        <v>40811.120324074072</v>
      </c>
      <c r="T2084" s="5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28"/>
        <v>113.33333333333333</v>
      </c>
      <c r="P2085" s="24">
        <f t="shared" si="129"/>
        <v>34</v>
      </c>
      <c r="Q2085" t="str" cm="1">
        <f t="array" ref="Q2085">_xlfn.IFS(N2085="food/small batch","food",N2085="food/restaurants","food",N2085="food/food trucks","food",N2085="theater/spaces","theater",N2085="theater/musical","theater",N2085="theater/plays","theater",N2085="technology/web","technology",N2085="technology/space exploration","technology",N2085="technology/makerspaces","technology",N2085="technology/hardware","technology",N2085="technology/gadgets","technology",N2085="technology/wearables","technology",N2085="film &amp; video/television","film &amp; video",N2085="film &amp; video/animation","film &amp; video",N2085="film &amp; video/science fiction","film &amp; video",N2085="film &amp; video/documentary","film &amp; video",N2085="film &amp; video/drama","film &amp; video",N2085="film &amp; video/shorts","film &amp; video",N2085="games/video games","games",N2085="games/tabletop games","games",N2085="games/mobile games","games",N2085="journalism/audio","journalism",N2085="photography/people","photography",N2085="photography/photobooks","photography",N2085="photography/places","photography",N2085="photography/nature","photography",N2085="music/electronic music","music",N2085="music/rock","music",N2085="music/indie rock","music",N2085="music/faith","music",N2085="publishing/children's books","publishing",N2085="publishing/art books","publishing",N2085="publishing/fiction","publishing",N2085="publishing/translations","publishing",N2085="music/pop","music",N2085="music/classical music","music",N2085="publishing/nonfiction","publishing",N2085="publishing/radio &amp; podcasts","publishing",N2085="music/world music","music",N2085="music/metal","music",N2085="music/jazz","music","TRUE","FALSE")</f>
        <v>music</v>
      </c>
      <c r="R2085" t="str" cm="1">
        <f t="array" ref="R2085">_xlfn.IFS(N2085="food/small batch","small batch",N2085="food/restaurants","retaurants",N2085="food/food trucks","food trucks",N2085="theater/spaces","spaces",N2085="theater/musical","musical",N2085="theater/plays","plays",N2085="technology/web","web",N2085="technology/space exploration","space exploration",N2085="technology/makerspaces","makerspaces",N2085="technology/hardware","hardware",N2085="technology/gadgets","gadgets",N2085="technology/wearables","wearables",N2085="film &amp; video/television","television",N2085="film &amp; video/animation","animation",N2085="film &amp; video/science fiction","science fiction",N2085="film &amp; video/documentary","documentary",N2085="film &amp; video/drama","drama",N2085="film &amp; video/shorts","shorts",N2085="games/video games","video games",N2085="games/tabletop games","tabletop games",N2085="games/mobile games","mobile games",N2085="journalism/audio","audio",N2085="photography/people","people",N2085="photography/photobooks","photobooks",N2085="photography/places","places",N2085="photography/nature","nature",N2085="music/electronic music","electronic music",N2085="music/rock","rock",N2085="music/indie rock","indie rock",N2085="music/faith","faith",N2085="publishing/children's books","children's books",N2085="publishing/art books","art books",N2085="publishing/fiction","fiction",N2085="publishing/translations","translations",N2085="music/pop","pop",N2085="music/classical music","classical music",N2085="publishing/nonfiction","nonfiction",N2085="publishing/radio &amp; podcasts","radio &amp; podcasts",N2085="music/world music","world music",N2085="music/metal","metal",N2085="music/jazz","jazz","TRUE","FALSE")</f>
        <v>indie rock</v>
      </c>
      <c r="S2085" s="5">
        <f t="shared" si="130"/>
        <v>41034.72216435185</v>
      </c>
      <c r="T2085" s="5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28"/>
        <v>108.33333333333333</v>
      </c>
      <c r="P2086" s="24">
        <f t="shared" si="129"/>
        <v>70.652173913043484</v>
      </c>
      <c r="Q2086" t="str" cm="1">
        <f t="array" ref="Q2086">_xlfn.IFS(N2086="food/small batch","food",N2086="food/restaurants","food",N2086="food/food trucks","food",N2086="theater/spaces","theater",N2086="theater/musical","theater",N2086="theater/plays","theater",N2086="technology/web","technology",N2086="technology/space exploration","technology",N2086="technology/makerspaces","technology",N2086="technology/hardware","technology",N2086="technology/gadgets","technology",N2086="technology/wearables","technology",N2086="film &amp; video/television","film &amp; video",N2086="film &amp; video/animation","film &amp; video",N2086="film &amp; video/science fiction","film &amp; video",N2086="film &amp; video/documentary","film &amp; video",N2086="film &amp; video/drama","film &amp; video",N2086="film &amp; video/shorts","film &amp; video",N2086="games/video games","games",N2086="games/tabletop games","games",N2086="games/mobile games","games",N2086="journalism/audio","journalism",N2086="photography/people","photography",N2086="photography/photobooks","photography",N2086="photography/places","photography",N2086="photography/nature","photography",N2086="music/electronic music","music",N2086="music/rock","music",N2086="music/indie rock","music",N2086="music/faith","music",N2086="publishing/children's books","publishing",N2086="publishing/art books","publishing",N2086="publishing/fiction","publishing",N2086="publishing/translations","publishing",N2086="music/pop","music",N2086="music/classical music","music",N2086="publishing/nonfiction","publishing",N2086="publishing/radio &amp; podcasts","publishing",N2086="music/world music","music",N2086="music/metal","music",N2086="music/jazz","music","TRUE","FALSE")</f>
        <v>music</v>
      </c>
      <c r="R2086" t="str" cm="1">
        <f t="array" ref="R2086">_xlfn.IFS(N2086="food/small batch","small batch",N2086="food/restaurants","retaurants",N2086="food/food trucks","food trucks",N2086="theater/spaces","spaces",N2086="theater/musical","musical",N2086="theater/plays","plays",N2086="technology/web","web",N2086="technology/space exploration","space exploration",N2086="technology/makerspaces","makerspaces",N2086="technology/hardware","hardware",N2086="technology/gadgets","gadgets",N2086="technology/wearables","wearables",N2086="film &amp; video/television","television",N2086="film &amp; video/animation","animation",N2086="film &amp; video/science fiction","science fiction",N2086="film &amp; video/documentary","documentary",N2086="film &amp; video/drama","drama",N2086="film &amp; video/shorts","shorts",N2086="games/video games","video games",N2086="games/tabletop games","tabletop games",N2086="games/mobile games","mobile games",N2086="journalism/audio","audio",N2086="photography/people","people",N2086="photography/photobooks","photobooks",N2086="photography/places","places",N2086="photography/nature","nature",N2086="music/electronic music","electronic music",N2086="music/rock","rock",N2086="music/indie rock","indie rock",N2086="music/faith","faith",N2086="publishing/children's books","children's books",N2086="publishing/art books","art books",N2086="publishing/fiction","fiction",N2086="publishing/translations","translations",N2086="music/pop","pop",N2086="music/classical music","classical music",N2086="publishing/nonfiction","nonfiction",N2086="publishing/radio &amp; podcasts","radio &amp; podcasts",N2086="music/world music","world music",N2086="music/metal","metal",N2086="music/jazz","jazz","TRUE","FALSE")</f>
        <v>indie rock</v>
      </c>
      <c r="S2086" s="5">
        <f t="shared" si="130"/>
        <v>41731.833124999997</v>
      </c>
      <c r="T2086" s="5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28"/>
        <v>123.53333333333335</v>
      </c>
      <c r="P2087" s="24">
        <f t="shared" si="129"/>
        <v>89.301204819277103</v>
      </c>
      <c r="Q2087" t="str" cm="1">
        <f t="array" ref="Q2087">_xlfn.IFS(N2087="food/small batch","food",N2087="food/restaurants","food",N2087="food/food trucks","food",N2087="theater/spaces","theater",N2087="theater/musical","theater",N2087="theater/plays","theater",N2087="technology/web","technology",N2087="technology/space exploration","technology",N2087="technology/makerspaces","technology",N2087="technology/hardware","technology",N2087="technology/gadgets","technology",N2087="technology/wearables","technology",N2087="film &amp; video/television","film &amp; video",N2087="film &amp; video/animation","film &amp; video",N2087="film &amp; video/science fiction","film &amp; video",N2087="film &amp; video/documentary","film &amp; video",N2087="film &amp; video/drama","film &amp; video",N2087="film &amp; video/shorts","film &amp; video",N2087="games/video games","games",N2087="games/tabletop games","games",N2087="games/mobile games","games",N2087="journalism/audio","journalism",N2087="photography/people","photography",N2087="photography/photobooks","photography",N2087="photography/places","photography",N2087="photography/nature","photography",N2087="music/electronic music","music",N2087="music/rock","music",N2087="music/indie rock","music",N2087="music/faith","music",N2087="publishing/children's books","publishing",N2087="publishing/art books","publishing",N2087="publishing/fiction","publishing",N2087="publishing/translations","publishing",N2087="music/pop","music",N2087="music/classical music","music",N2087="publishing/nonfiction","publishing",N2087="publishing/radio &amp; podcasts","publishing",N2087="music/world music","music",N2087="music/metal","music",N2087="music/jazz","music","TRUE","FALSE")</f>
        <v>music</v>
      </c>
      <c r="R2087" t="str" cm="1">
        <f t="array" ref="R2087">_xlfn.IFS(N2087="food/small batch","small batch",N2087="food/restaurants","retaurants",N2087="food/food trucks","food trucks",N2087="theater/spaces","spaces",N2087="theater/musical","musical",N2087="theater/plays","plays",N2087="technology/web","web",N2087="technology/space exploration","space exploration",N2087="technology/makerspaces","makerspaces",N2087="technology/hardware","hardware",N2087="technology/gadgets","gadgets",N2087="technology/wearables","wearables",N2087="film &amp; video/television","television",N2087="film &amp; video/animation","animation",N2087="film &amp; video/science fiction","science fiction",N2087="film &amp; video/documentary","documentary",N2087="film &amp; video/drama","drama",N2087="film &amp; video/shorts","shorts",N2087="games/video games","video games",N2087="games/tabletop games","tabletop games",N2087="games/mobile games","mobile games",N2087="journalism/audio","audio",N2087="photography/people","people",N2087="photography/photobooks","photobooks",N2087="photography/places","places",N2087="photography/nature","nature",N2087="music/electronic music","electronic music",N2087="music/rock","rock",N2087="music/indie rock","indie rock",N2087="music/faith","faith",N2087="publishing/children's books","children's books",N2087="publishing/art books","art books",N2087="publishing/fiction","fiction",N2087="publishing/translations","translations",N2087="music/pop","pop",N2087="music/classical music","classical music",N2087="publishing/nonfiction","nonfiction",N2087="publishing/radio &amp; podcasts","radio &amp; podcasts",N2087="music/world music","world music",N2087="music/metal","metal",N2087="music/jazz","jazz","TRUE","FALSE")</f>
        <v>indie rock</v>
      </c>
      <c r="S2087" s="5">
        <f t="shared" si="130"/>
        <v>41075.835497685184</v>
      </c>
      <c r="T2087" s="5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28"/>
        <v>100.69999999999999</v>
      </c>
      <c r="P2088" s="24">
        <f t="shared" si="129"/>
        <v>115.08571428571429</v>
      </c>
      <c r="Q2088" t="str" cm="1">
        <f t="array" ref="Q2088">_xlfn.IFS(N2088="food/small batch","food",N2088="food/restaurants","food",N2088="food/food trucks","food",N2088="theater/spaces","theater",N2088="theater/musical","theater",N2088="theater/plays","theater",N2088="technology/web","technology",N2088="technology/space exploration","technology",N2088="technology/makerspaces","technology",N2088="technology/hardware","technology",N2088="technology/gadgets","technology",N2088="technology/wearables","technology",N2088="film &amp; video/television","film &amp; video",N2088="film &amp; video/animation","film &amp; video",N2088="film &amp; video/science fiction","film &amp; video",N2088="film &amp; video/documentary","film &amp; video",N2088="film &amp; video/drama","film &amp; video",N2088="film &amp; video/shorts","film &amp; video",N2088="games/video games","games",N2088="games/tabletop games","games",N2088="games/mobile games","games",N2088="journalism/audio","journalism",N2088="photography/people","photography",N2088="photography/photobooks","photography",N2088="photography/places","photography",N2088="photography/nature","photography",N2088="music/electronic music","music",N2088="music/rock","music",N2088="music/indie rock","music",N2088="music/faith","music",N2088="publishing/children's books","publishing",N2088="publishing/art books","publishing",N2088="publishing/fiction","publishing",N2088="publishing/translations","publishing",N2088="music/pop","music",N2088="music/classical music","music",N2088="publishing/nonfiction","publishing",N2088="publishing/radio &amp; podcasts","publishing",N2088="music/world music","music",N2088="music/metal","music",N2088="music/jazz","music","TRUE","FALSE")</f>
        <v>music</v>
      </c>
      <c r="R2088" t="str" cm="1">
        <f t="array" ref="R2088">_xlfn.IFS(N2088="food/small batch","small batch",N2088="food/restaurants","retaurants",N2088="food/food trucks","food trucks",N2088="theater/spaces","spaces",N2088="theater/musical","musical",N2088="theater/plays","plays",N2088="technology/web","web",N2088="technology/space exploration","space exploration",N2088="technology/makerspaces","makerspaces",N2088="technology/hardware","hardware",N2088="technology/gadgets","gadgets",N2088="technology/wearables","wearables",N2088="film &amp; video/television","television",N2088="film &amp; video/animation","animation",N2088="film &amp; video/science fiction","science fiction",N2088="film &amp; video/documentary","documentary",N2088="film &amp; video/drama","drama",N2088="film &amp; video/shorts","shorts",N2088="games/video games","video games",N2088="games/tabletop games","tabletop games",N2088="games/mobile games","mobile games",N2088="journalism/audio","audio",N2088="photography/people","people",N2088="photography/photobooks","photobooks",N2088="photography/places","places",N2088="photography/nature","nature",N2088="music/electronic music","electronic music",N2088="music/rock","rock",N2088="music/indie rock","indie rock",N2088="music/faith","faith",N2088="publishing/children's books","children's books",N2088="publishing/art books","art books",N2088="publishing/fiction","fiction",N2088="publishing/translations","translations",N2088="music/pop","pop",N2088="music/classical music","classical music",N2088="publishing/nonfiction","nonfiction",N2088="publishing/radio &amp; podcasts","radio &amp; podcasts",N2088="music/world music","world music",N2088="music/metal","metal",N2088="music/jazz","jazz","TRUE","FALSE")</f>
        <v>indie rock</v>
      </c>
      <c r="S2088" s="5">
        <f t="shared" si="130"/>
        <v>40860.67050925926</v>
      </c>
      <c r="T2088" s="5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28"/>
        <v>103.53333333333335</v>
      </c>
      <c r="P2089" s="24">
        <f t="shared" si="129"/>
        <v>62.12</v>
      </c>
      <c r="Q2089" t="str" cm="1">
        <f t="array" ref="Q2089">_xlfn.IFS(N2089="food/small batch","food",N2089="food/restaurants","food",N2089="food/food trucks","food",N2089="theater/spaces","theater",N2089="theater/musical","theater",N2089="theater/plays","theater",N2089="technology/web","technology",N2089="technology/space exploration","technology",N2089="technology/makerspaces","technology",N2089="technology/hardware","technology",N2089="technology/gadgets","technology",N2089="technology/wearables","technology",N2089="film &amp; video/television","film &amp; video",N2089="film &amp; video/animation","film &amp; video",N2089="film &amp; video/science fiction","film &amp; video",N2089="film &amp; video/documentary","film &amp; video",N2089="film &amp; video/drama","film &amp; video",N2089="film &amp; video/shorts","film &amp; video",N2089="games/video games","games",N2089="games/tabletop games","games",N2089="games/mobile games","games",N2089="journalism/audio","journalism",N2089="photography/people","photography",N2089="photography/photobooks","photography",N2089="photography/places","photography",N2089="photography/nature","photography",N2089="music/electronic music","music",N2089="music/rock","music",N2089="music/indie rock","music",N2089="music/faith","music",N2089="publishing/children's books","publishing",N2089="publishing/art books","publishing",N2089="publishing/fiction","publishing",N2089="publishing/translations","publishing",N2089="music/pop","music",N2089="music/classical music","music",N2089="publishing/nonfiction","publishing",N2089="publishing/radio &amp; podcasts","publishing",N2089="music/world music","music",N2089="music/metal","music",N2089="music/jazz","music","TRUE","FALSE")</f>
        <v>music</v>
      </c>
      <c r="R2089" t="str" cm="1">
        <f t="array" ref="R2089">_xlfn.IFS(N2089="food/small batch","small batch",N2089="food/restaurants","retaurants",N2089="food/food trucks","food trucks",N2089="theater/spaces","spaces",N2089="theater/musical","musical",N2089="theater/plays","plays",N2089="technology/web","web",N2089="technology/space exploration","space exploration",N2089="technology/makerspaces","makerspaces",N2089="technology/hardware","hardware",N2089="technology/gadgets","gadgets",N2089="technology/wearables","wearables",N2089="film &amp; video/television","television",N2089="film &amp; video/animation","animation",N2089="film &amp; video/science fiction","science fiction",N2089="film &amp; video/documentary","documentary",N2089="film &amp; video/drama","drama",N2089="film &amp; video/shorts","shorts",N2089="games/video games","video games",N2089="games/tabletop games","tabletop games",N2089="games/mobile games","mobile games",N2089="journalism/audio","audio",N2089="photography/people","people",N2089="photography/photobooks","photobooks",N2089="photography/places","places",N2089="photography/nature","nature",N2089="music/electronic music","electronic music",N2089="music/rock","rock",N2089="music/indie rock","indie rock",N2089="music/faith","faith",N2089="publishing/children's books","children's books",N2089="publishing/art books","art books",N2089="publishing/fiction","fiction",N2089="publishing/translations","translations",N2089="music/pop","pop",N2089="music/classical music","classical music",N2089="publishing/nonfiction","nonfiction",N2089="publishing/radio &amp; podcasts","radio &amp; podcasts",N2089="music/world music","world music",N2089="music/metal","metal",N2089="music/jazz","jazz","TRUE","FALSE")</f>
        <v>indie rock</v>
      </c>
      <c r="S2089" s="5">
        <f t="shared" si="130"/>
        <v>40764.204375000001</v>
      </c>
      <c r="T2089" s="5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28"/>
        <v>115.51066666666668</v>
      </c>
      <c r="P2090" s="24">
        <f t="shared" si="129"/>
        <v>46.204266666666669</v>
      </c>
      <c r="Q2090" t="str" cm="1">
        <f t="array" ref="Q2090">_xlfn.IFS(N2090="food/small batch","food",N2090="food/restaurants","food",N2090="food/food trucks","food",N2090="theater/spaces","theater",N2090="theater/musical","theater",N2090="theater/plays","theater",N2090="technology/web","technology",N2090="technology/space exploration","technology",N2090="technology/makerspaces","technology",N2090="technology/hardware","technology",N2090="technology/gadgets","technology",N2090="technology/wearables","technology",N2090="film &amp; video/television","film &amp; video",N2090="film &amp; video/animation","film &amp; video",N2090="film &amp; video/science fiction","film &amp; video",N2090="film &amp; video/documentary","film &amp; video",N2090="film &amp; video/drama","film &amp; video",N2090="film &amp; video/shorts","film &amp; video",N2090="games/video games","games",N2090="games/tabletop games","games",N2090="games/mobile games","games",N2090="journalism/audio","journalism",N2090="photography/people","photography",N2090="photography/photobooks","photography",N2090="photography/places","photography",N2090="photography/nature","photography",N2090="music/electronic music","music",N2090="music/rock","music",N2090="music/indie rock","music",N2090="music/faith","music",N2090="publishing/children's books","publishing",N2090="publishing/art books","publishing",N2090="publishing/fiction","publishing",N2090="publishing/translations","publishing",N2090="music/pop","music",N2090="music/classical music","music",N2090="publishing/nonfiction","publishing",N2090="publishing/radio &amp; podcasts","publishing",N2090="music/world music","music",N2090="music/metal","music",N2090="music/jazz","music","TRUE","FALSE")</f>
        <v>music</v>
      </c>
      <c r="R2090" t="str" cm="1">
        <f t="array" ref="R2090">_xlfn.IFS(N2090="food/small batch","small batch",N2090="food/restaurants","retaurants",N2090="food/food trucks","food trucks",N2090="theater/spaces","spaces",N2090="theater/musical","musical",N2090="theater/plays","plays",N2090="technology/web","web",N2090="technology/space exploration","space exploration",N2090="technology/makerspaces","makerspaces",N2090="technology/hardware","hardware",N2090="technology/gadgets","gadgets",N2090="technology/wearables","wearables",N2090="film &amp; video/television","television",N2090="film &amp; video/animation","animation",N2090="film &amp; video/science fiction","science fiction",N2090="film &amp; video/documentary","documentary",N2090="film &amp; video/drama","drama",N2090="film &amp; video/shorts","shorts",N2090="games/video games","video games",N2090="games/tabletop games","tabletop games",N2090="games/mobile games","mobile games",N2090="journalism/audio","audio",N2090="photography/people","people",N2090="photography/photobooks","photobooks",N2090="photography/places","places",N2090="photography/nature","nature",N2090="music/electronic music","electronic music",N2090="music/rock","rock",N2090="music/indie rock","indie rock",N2090="music/faith","faith",N2090="publishing/children's books","children's books",N2090="publishing/art books","art books",N2090="publishing/fiction","fiction",N2090="publishing/translations","translations",N2090="music/pop","pop",N2090="music/classical music","classical music",N2090="publishing/nonfiction","nonfiction",N2090="publishing/radio &amp; podcasts","radio &amp; podcasts",N2090="music/world music","world music",N2090="music/metal","metal",N2090="music/jazz","jazz","TRUE","FALSE")</f>
        <v>indie rock</v>
      </c>
      <c r="S2090" s="5">
        <f t="shared" si="130"/>
        <v>40395.714722222219</v>
      </c>
      <c r="T2090" s="5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28"/>
        <v>120.4004</v>
      </c>
      <c r="P2091" s="24">
        <f t="shared" si="129"/>
        <v>48.54854838709678</v>
      </c>
      <c r="Q2091" t="str" cm="1">
        <f t="array" ref="Q2091">_xlfn.IFS(N2091="food/small batch","food",N2091="food/restaurants","food",N2091="food/food trucks","food",N2091="theater/spaces","theater",N2091="theater/musical","theater",N2091="theater/plays","theater",N2091="technology/web","technology",N2091="technology/space exploration","technology",N2091="technology/makerspaces","technology",N2091="technology/hardware","technology",N2091="technology/gadgets","technology",N2091="technology/wearables","technology",N2091="film &amp; video/television","film &amp; video",N2091="film &amp; video/animation","film &amp; video",N2091="film &amp; video/science fiction","film &amp; video",N2091="film &amp; video/documentary","film &amp; video",N2091="film &amp; video/drama","film &amp; video",N2091="film &amp; video/shorts","film &amp; video",N2091="games/video games","games",N2091="games/tabletop games","games",N2091="games/mobile games","games",N2091="journalism/audio","journalism",N2091="photography/people","photography",N2091="photography/photobooks","photography",N2091="photography/places","photography",N2091="photography/nature","photography",N2091="music/electronic music","music",N2091="music/rock","music",N2091="music/indie rock","music",N2091="music/faith","music",N2091="publishing/children's books","publishing",N2091="publishing/art books","publishing",N2091="publishing/fiction","publishing",N2091="publishing/translations","publishing",N2091="music/pop","music",N2091="music/classical music","music",N2091="publishing/nonfiction","publishing",N2091="publishing/radio &amp; podcasts","publishing",N2091="music/world music","music",N2091="music/metal","music",N2091="music/jazz","music","TRUE","FALSE")</f>
        <v>music</v>
      </c>
      <c r="R2091" t="str" cm="1">
        <f t="array" ref="R2091">_xlfn.IFS(N2091="food/small batch","small batch",N2091="food/restaurants","retaurants",N2091="food/food trucks","food trucks",N2091="theater/spaces","spaces",N2091="theater/musical","musical",N2091="theater/plays","plays",N2091="technology/web","web",N2091="technology/space exploration","space exploration",N2091="technology/makerspaces","makerspaces",N2091="technology/hardware","hardware",N2091="technology/gadgets","gadgets",N2091="technology/wearables","wearables",N2091="film &amp; video/television","television",N2091="film &amp; video/animation","animation",N2091="film &amp; video/science fiction","science fiction",N2091="film &amp; video/documentary","documentary",N2091="film &amp; video/drama","drama",N2091="film &amp; video/shorts","shorts",N2091="games/video games","video games",N2091="games/tabletop games","tabletop games",N2091="games/mobile games","mobile games",N2091="journalism/audio","audio",N2091="photography/people","people",N2091="photography/photobooks","photobooks",N2091="photography/places","places",N2091="photography/nature","nature",N2091="music/electronic music","electronic music",N2091="music/rock","rock",N2091="music/indie rock","indie rock",N2091="music/faith","faith",N2091="publishing/children's books","children's books",N2091="publishing/art books","art books",N2091="publishing/fiction","fiction",N2091="publishing/translations","translations",N2091="music/pop","pop",N2091="music/classical music","classical music",N2091="publishing/nonfiction","nonfiction",N2091="publishing/radio &amp; podcasts","radio &amp; podcasts",N2091="music/world music","world music",N2091="music/metal","metal",N2091="music/jazz","jazz","TRUE","FALSE")</f>
        <v>indie rock</v>
      </c>
      <c r="S2091" s="5">
        <f t="shared" si="130"/>
        <v>41453.076319444444</v>
      </c>
      <c r="T2091" s="5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28"/>
        <v>115.040375</v>
      </c>
      <c r="P2092" s="24">
        <f t="shared" si="129"/>
        <v>57.520187499999999</v>
      </c>
      <c r="Q2092" t="str" cm="1">
        <f t="array" ref="Q2092">_xlfn.IFS(N2092="food/small batch","food",N2092="food/restaurants","food",N2092="food/food trucks","food",N2092="theater/spaces","theater",N2092="theater/musical","theater",N2092="theater/plays","theater",N2092="technology/web","technology",N2092="technology/space exploration","technology",N2092="technology/makerspaces","technology",N2092="technology/hardware","technology",N2092="technology/gadgets","technology",N2092="technology/wearables","technology",N2092="film &amp; video/television","film &amp; video",N2092="film &amp; video/animation","film &amp; video",N2092="film &amp; video/science fiction","film &amp; video",N2092="film &amp; video/documentary","film &amp; video",N2092="film &amp; video/drama","film &amp; video",N2092="film &amp; video/shorts","film &amp; video",N2092="games/video games","games",N2092="games/tabletop games","games",N2092="games/mobile games","games",N2092="journalism/audio","journalism",N2092="photography/people","photography",N2092="photography/photobooks","photography",N2092="photography/places","photography",N2092="photography/nature","photography",N2092="music/electronic music","music",N2092="music/rock","music",N2092="music/indie rock","music",N2092="music/faith","music",N2092="publishing/children's books","publishing",N2092="publishing/art books","publishing",N2092="publishing/fiction","publishing",N2092="publishing/translations","publishing",N2092="music/pop","music",N2092="music/classical music","music",N2092="publishing/nonfiction","publishing",N2092="publishing/radio &amp; podcasts","publishing",N2092="music/world music","music",N2092="music/metal","music",N2092="music/jazz","music","TRUE","FALSE")</f>
        <v>music</v>
      </c>
      <c r="R2092" t="str" cm="1">
        <f t="array" ref="R2092">_xlfn.IFS(N2092="food/small batch","small batch",N2092="food/restaurants","retaurants",N2092="food/food trucks","food trucks",N2092="theater/spaces","spaces",N2092="theater/musical","musical",N2092="theater/plays","plays",N2092="technology/web","web",N2092="technology/space exploration","space exploration",N2092="technology/makerspaces","makerspaces",N2092="technology/hardware","hardware",N2092="technology/gadgets","gadgets",N2092="technology/wearables","wearables",N2092="film &amp; video/television","television",N2092="film &amp; video/animation","animation",N2092="film &amp; video/science fiction","science fiction",N2092="film &amp; video/documentary","documentary",N2092="film &amp; video/drama","drama",N2092="film &amp; video/shorts","shorts",N2092="games/video games","video games",N2092="games/tabletop games","tabletop games",N2092="games/mobile games","mobile games",N2092="journalism/audio","audio",N2092="photography/people","people",N2092="photography/photobooks","photobooks",N2092="photography/places","places",N2092="photography/nature","nature",N2092="music/electronic music","electronic music",N2092="music/rock","rock",N2092="music/indie rock","indie rock",N2092="music/faith","faith",N2092="publishing/children's books","children's books",N2092="publishing/art books","art books",N2092="publishing/fiction","fiction",N2092="publishing/translations","translations",N2092="music/pop","pop",N2092="music/classical music","classical music",N2092="publishing/nonfiction","nonfiction",N2092="publishing/radio &amp; podcasts","radio &amp; podcasts",N2092="music/world music","world music",N2092="music/metal","metal",N2092="music/jazz","jazz","TRUE","FALSE")</f>
        <v>indie rock</v>
      </c>
      <c r="S2092" s="5">
        <f t="shared" si="130"/>
        <v>41299.381423611114</v>
      </c>
      <c r="T2092" s="5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28"/>
        <v>120.46777777777777</v>
      </c>
      <c r="P2093" s="24">
        <f t="shared" si="129"/>
        <v>88.147154471544724</v>
      </c>
      <c r="Q2093" t="str" cm="1">
        <f t="array" ref="Q2093">_xlfn.IFS(N2093="food/small batch","food",N2093="food/restaurants","food",N2093="food/food trucks","food",N2093="theater/spaces","theater",N2093="theater/musical","theater",N2093="theater/plays","theater",N2093="technology/web","technology",N2093="technology/space exploration","technology",N2093="technology/makerspaces","technology",N2093="technology/hardware","technology",N2093="technology/gadgets","technology",N2093="technology/wearables","technology",N2093="film &amp; video/television","film &amp; video",N2093="film &amp; video/animation","film &amp; video",N2093="film &amp; video/science fiction","film &amp; video",N2093="film &amp; video/documentary","film &amp; video",N2093="film &amp; video/drama","film &amp; video",N2093="film &amp; video/shorts","film &amp; video",N2093="games/video games","games",N2093="games/tabletop games","games",N2093="games/mobile games","games",N2093="journalism/audio","journalism",N2093="photography/people","photography",N2093="photography/photobooks","photography",N2093="photography/places","photography",N2093="photography/nature","photography",N2093="music/electronic music","music",N2093="music/rock","music",N2093="music/indie rock","music",N2093="music/faith","music",N2093="publishing/children's books","publishing",N2093="publishing/art books","publishing",N2093="publishing/fiction","publishing",N2093="publishing/translations","publishing",N2093="music/pop","music",N2093="music/classical music","music",N2093="publishing/nonfiction","publishing",N2093="publishing/radio &amp; podcasts","publishing",N2093="music/world music","music",N2093="music/metal","music",N2093="music/jazz","music","TRUE","FALSE")</f>
        <v>music</v>
      </c>
      <c r="R2093" t="str" cm="1">
        <f t="array" ref="R2093">_xlfn.IFS(N2093="food/small batch","small batch",N2093="food/restaurants","retaurants",N2093="food/food trucks","food trucks",N2093="theater/spaces","spaces",N2093="theater/musical","musical",N2093="theater/plays","plays",N2093="technology/web","web",N2093="technology/space exploration","space exploration",N2093="technology/makerspaces","makerspaces",N2093="technology/hardware","hardware",N2093="technology/gadgets","gadgets",N2093="technology/wearables","wearables",N2093="film &amp; video/television","television",N2093="film &amp; video/animation","animation",N2093="film &amp; video/science fiction","science fiction",N2093="film &amp; video/documentary","documentary",N2093="film &amp; video/drama","drama",N2093="film &amp; video/shorts","shorts",N2093="games/video games","video games",N2093="games/tabletop games","tabletop games",N2093="games/mobile games","mobile games",N2093="journalism/audio","audio",N2093="photography/people","people",N2093="photography/photobooks","photobooks",N2093="photography/places","places",N2093="photography/nature","nature",N2093="music/electronic music","electronic music",N2093="music/rock","rock",N2093="music/indie rock","indie rock",N2093="music/faith","faith",N2093="publishing/children's books","children's books",N2093="publishing/art books","art books",N2093="publishing/fiction","fiction",N2093="publishing/translations","translations",N2093="music/pop","pop",N2093="music/classical music","classical music",N2093="publishing/nonfiction","nonfiction",N2093="publishing/radio &amp; podcasts","radio &amp; podcasts",N2093="music/world music","world music",N2093="music/metal","metal",N2093="music/jazz","jazz","TRUE","FALSE")</f>
        <v>indie rock</v>
      </c>
      <c r="S2093" s="5">
        <f t="shared" si="130"/>
        <v>40555.322662037033</v>
      </c>
      <c r="T2093" s="5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28"/>
        <v>101.28333333333333</v>
      </c>
      <c r="P2094" s="24">
        <f t="shared" si="129"/>
        <v>110.49090909090908</v>
      </c>
      <c r="Q2094" t="str" cm="1">
        <f t="array" ref="Q2094">_xlfn.IFS(N2094="food/small batch","food",N2094="food/restaurants","food",N2094="food/food trucks","food",N2094="theater/spaces","theater",N2094="theater/musical","theater",N2094="theater/plays","theater",N2094="technology/web","technology",N2094="technology/space exploration","technology",N2094="technology/makerspaces","technology",N2094="technology/hardware","technology",N2094="technology/gadgets","technology",N2094="technology/wearables","technology",N2094="film &amp; video/television","film &amp; video",N2094="film &amp; video/animation","film &amp; video",N2094="film &amp; video/science fiction","film &amp; video",N2094="film &amp; video/documentary","film &amp; video",N2094="film &amp; video/drama","film &amp; video",N2094="film &amp; video/shorts","film &amp; video",N2094="games/video games","games",N2094="games/tabletop games","games",N2094="games/mobile games","games",N2094="journalism/audio","journalism",N2094="photography/people","photography",N2094="photography/photobooks","photography",N2094="photography/places","photography",N2094="photography/nature","photography",N2094="music/electronic music","music",N2094="music/rock","music",N2094="music/indie rock","music",N2094="music/faith","music",N2094="publishing/children's books","publishing",N2094="publishing/art books","publishing",N2094="publishing/fiction","publishing",N2094="publishing/translations","publishing",N2094="music/pop","music",N2094="music/classical music","music",N2094="publishing/nonfiction","publishing",N2094="publishing/radio &amp; podcasts","publishing",N2094="music/world music","music",N2094="music/metal","music",N2094="music/jazz","music","TRUE","FALSE")</f>
        <v>music</v>
      </c>
      <c r="R2094" t="str" cm="1">
        <f t="array" ref="R2094">_xlfn.IFS(N2094="food/small batch","small batch",N2094="food/restaurants","retaurants",N2094="food/food trucks","food trucks",N2094="theater/spaces","spaces",N2094="theater/musical","musical",N2094="theater/plays","plays",N2094="technology/web","web",N2094="technology/space exploration","space exploration",N2094="technology/makerspaces","makerspaces",N2094="technology/hardware","hardware",N2094="technology/gadgets","gadgets",N2094="technology/wearables","wearables",N2094="film &amp; video/television","television",N2094="film &amp; video/animation","animation",N2094="film &amp; video/science fiction","science fiction",N2094="film &amp; video/documentary","documentary",N2094="film &amp; video/drama","drama",N2094="film &amp; video/shorts","shorts",N2094="games/video games","video games",N2094="games/tabletop games","tabletop games",N2094="games/mobile games","mobile games",N2094="journalism/audio","audio",N2094="photography/people","people",N2094="photography/photobooks","photobooks",N2094="photography/places","places",N2094="photography/nature","nature",N2094="music/electronic music","electronic music",N2094="music/rock","rock",N2094="music/indie rock","indie rock",N2094="music/faith","faith",N2094="publishing/children's books","children's books",N2094="publishing/art books","art books",N2094="publishing/fiction","fiction",N2094="publishing/translations","translations",N2094="music/pop","pop",N2094="music/classical music","classical music",N2094="publishing/nonfiction","nonfiction",N2094="publishing/radio &amp; podcasts","radio &amp; podcasts",N2094="music/world music","world music",N2094="music/metal","metal",N2094="music/jazz","jazz","TRUE","FALSE")</f>
        <v>indie rock</v>
      </c>
      <c r="S2094" s="5">
        <f t="shared" si="130"/>
        <v>40763.707546296297</v>
      </c>
      <c r="T2094" s="5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28"/>
        <v>102.46666666666667</v>
      </c>
      <c r="P2095" s="24">
        <f t="shared" si="129"/>
        <v>66.826086956521735</v>
      </c>
      <c r="Q2095" t="str" cm="1">
        <f t="array" ref="Q2095">_xlfn.IFS(N2095="food/small batch","food",N2095="food/restaurants","food",N2095="food/food trucks","food",N2095="theater/spaces","theater",N2095="theater/musical","theater",N2095="theater/plays","theater",N2095="technology/web","technology",N2095="technology/space exploration","technology",N2095="technology/makerspaces","technology",N2095="technology/hardware","technology",N2095="technology/gadgets","technology",N2095="technology/wearables","technology",N2095="film &amp; video/television","film &amp; video",N2095="film &amp; video/animation","film &amp; video",N2095="film &amp; video/science fiction","film &amp; video",N2095="film &amp; video/documentary","film &amp; video",N2095="film &amp; video/drama","film &amp; video",N2095="film &amp; video/shorts","film &amp; video",N2095="games/video games","games",N2095="games/tabletop games","games",N2095="games/mobile games","games",N2095="journalism/audio","journalism",N2095="photography/people","photography",N2095="photography/photobooks","photography",N2095="photography/places","photography",N2095="photography/nature","photography",N2095="music/electronic music","music",N2095="music/rock","music",N2095="music/indie rock","music",N2095="music/faith","music",N2095="publishing/children's books","publishing",N2095="publishing/art books","publishing",N2095="publishing/fiction","publishing",N2095="publishing/translations","publishing",N2095="music/pop","music",N2095="music/classical music","music",N2095="publishing/nonfiction","publishing",N2095="publishing/radio &amp; podcasts","publishing",N2095="music/world music","music",N2095="music/metal","music",N2095="music/jazz","music","TRUE","FALSE")</f>
        <v>music</v>
      </c>
      <c r="R2095" t="str" cm="1">
        <f t="array" ref="R2095">_xlfn.IFS(N2095="food/small batch","small batch",N2095="food/restaurants","retaurants",N2095="food/food trucks","food trucks",N2095="theater/spaces","spaces",N2095="theater/musical","musical",N2095="theater/plays","plays",N2095="technology/web","web",N2095="technology/space exploration","space exploration",N2095="technology/makerspaces","makerspaces",N2095="technology/hardware","hardware",N2095="technology/gadgets","gadgets",N2095="technology/wearables","wearables",N2095="film &amp; video/television","television",N2095="film &amp; video/animation","animation",N2095="film &amp; video/science fiction","science fiction",N2095="film &amp; video/documentary","documentary",N2095="film &amp; video/drama","drama",N2095="film &amp; video/shorts","shorts",N2095="games/video games","video games",N2095="games/tabletop games","tabletop games",N2095="games/mobile games","mobile games",N2095="journalism/audio","audio",N2095="photography/people","people",N2095="photography/photobooks","photobooks",N2095="photography/places","places",N2095="photography/nature","nature",N2095="music/electronic music","electronic music",N2095="music/rock","rock",N2095="music/indie rock","indie rock",N2095="music/faith","faith",N2095="publishing/children's books","children's books",N2095="publishing/art books","art books",N2095="publishing/fiction","fiction",N2095="publishing/translations","translations",N2095="music/pop","pop",N2095="music/classical music","classical music",N2095="publishing/nonfiction","nonfiction",N2095="publishing/radio &amp; podcasts","radio &amp; podcasts",N2095="music/world music","world music",N2095="music/metal","metal",N2095="music/jazz","jazz","TRUE","FALSE")</f>
        <v>indie rock</v>
      </c>
      <c r="S2095" s="5">
        <f t="shared" si="130"/>
        <v>41205.854537037041</v>
      </c>
      <c r="T2095" s="5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28"/>
        <v>120.54285714285714</v>
      </c>
      <c r="P2096" s="24">
        <f t="shared" si="129"/>
        <v>58.597222222222221</v>
      </c>
      <c r="Q2096" t="str" cm="1">
        <f t="array" ref="Q2096">_xlfn.IFS(N2096="food/small batch","food",N2096="food/restaurants","food",N2096="food/food trucks","food",N2096="theater/spaces","theater",N2096="theater/musical","theater",N2096="theater/plays","theater",N2096="technology/web","technology",N2096="technology/space exploration","technology",N2096="technology/makerspaces","technology",N2096="technology/hardware","technology",N2096="technology/gadgets","technology",N2096="technology/wearables","technology",N2096="film &amp; video/television","film &amp; video",N2096="film &amp; video/animation","film &amp; video",N2096="film &amp; video/science fiction","film &amp; video",N2096="film &amp; video/documentary","film &amp; video",N2096="film &amp; video/drama","film &amp; video",N2096="film &amp; video/shorts","film &amp; video",N2096="games/video games","games",N2096="games/tabletop games","games",N2096="games/mobile games","games",N2096="journalism/audio","journalism",N2096="photography/people","photography",N2096="photography/photobooks","photography",N2096="photography/places","photography",N2096="photography/nature","photography",N2096="music/electronic music","music",N2096="music/rock","music",N2096="music/indie rock","music",N2096="music/faith","music",N2096="publishing/children's books","publishing",N2096="publishing/art books","publishing",N2096="publishing/fiction","publishing",N2096="publishing/translations","publishing",N2096="music/pop","music",N2096="music/classical music","music",N2096="publishing/nonfiction","publishing",N2096="publishing/radio &amp; podcasts","publishing",N2096="music/world music","music",N2096="music/metal","music",N2096="music/jazz","music","TRUE","FALSE")</f>
        <v>music</v>
      </c>
      <c r="R2096" t="str" cm="1">
        <f t="array" ref="R2096">_xlfn.IFS(N2096="food/small batch","small batch",N2096="food/restaurants","retaurants",N2096="food/food trucks","food trucks",N2096="theater/spaces","spaces",N2096="theater/musical","musical",N2096="theater/plays","plays",N2096="technology/web","web",N2096="technology/space exploration","space exploration",N2096="technology/makerspaces","makerspaces",N2096="technology/hardware","hardware",N2096="technology/gadgets","gadgets",N2096="technology/wearables","wearables",N2096="film &amp; video/television","television",N2096="film &amp; video/animation","animation",N2096="film &amp; video/science fiction","science fiction",N2096="film &amp; video/documentary","documentary",N2096="film &amp; video/drama","drama",N2096="film &amp; video/shorts","shorts",N2096="games/video games","video games",N2096="games/tabletop games","tabletop games",N2096="games/mobile games","mobile games",N2096="journalism/audio","audio",N2096="photography/people","people",N2096="photography/photobooks","photobooks",N2096="photography/places","places",N2096="photography/nature","nature",N2096="music/electronic music","electronic music",N2096="music/rock","rock",N2096="music/indie rock","indie rock",N2096="music/faith","faith",N2096="publishing/children's books","children's books",N2096="publishing/art books","art books",N2096="publishing/fiction","fiction",N2096="publishing/translations","translations",N2096="music/pop","pop",N2096="music/classical music","classical music",N2096="publishing/nonfiction","nonfiction",N2096="publishing/radio &amp; podcasts","radio &amp; podcasts",N2096="music/world music","world music",N2096="music/metal","metal",N2096="music/jazz","jazz","TRUE","FALSE")</f>
        <v>indie rock</v>
      </c>
      <c r="S2096" s="5">
        <f t="shared" si="130"/>
        <v>40939.02002314815</v>
      </c>
      <c r="T2096" s="5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28"/>
        <v>100</v>
      </c>
      <c r="P2097" s="24">
        <f t="shared" si="129"/>
        <v>113.63636363636364</v>
      </c>
      <c r="Q2097" t="str" cm="1">
        <f t="array" ref="Q2097">_xlfn.IFS(N2097="food/small batch","food",N2097="food/restaurants","food",N2097="food/food trucks","food",N2097="theater/spaces","theater",N2097="theater/musical","theater",N2097="theater/plays","theater",N2097="technology/web","technology",N2097="technology/space exploration","technology",N2097="technology/makerspaces","technology",N2097="technology/hardware","technology",N2097="technology/gadgets","technology",N2097="technology/wearables","technology",N2097="film &amp; video/television","film &amp; video",N2097="film &amp; video/animation","film &amp; video",N2097="film &amp; video/science fiction","film &amp; video",N2097="film &amp; video/documentary","film &amp; video",N2097="film &amp; video/drama","film &amp; video",N2097="film &amp; video/shorts","film &amp; video",N2097="games/video games","games",N2097="games/tabletop games","games",N2097="games/mobile games","games",N2097="journalism/audio","journalism",N2097="photography/people","photography",N2097="photography/photobooks","photography",N2097="photography/places","photography",N2097="photography/nature","photography",N2097="music/electronic music","music",N2097="music/rock","music",N2097="music/indie rock","music",N2097="music/faith","music",N2097="publishing/children's books","publishing",N2097="publishing/art books","publishing",N2097="publishing/fiction","publishing",N2097="publishing/translations","publishing",N2097="music/pop","music",N2097="music/classical music","music",N2097="publishing/nonfiction","publishing",N2097="publishing/radio &amp; podcasts","publishing",N2097="music/world music","music",N2097="music/metal","music",N2097="music/jazz","music","TRUE","FALSE")</f>
        <v>music</v>
      </c>
      <c r="R2097" t="str" cm="1">
        <f t="array" ref="R2097">_xlfn.IFS(N2097="food/small batch","small batch",N2097="food/restaurants","retaurants",N2097="food/food trucks","food trucks",N2097="theater/spaces","spaces",N2097="theater/musical","musical",N2097="theater/plays","plays",N2097="technology/web","web",N2097="technology/space exploration","space exploration",N2097="technology/makerspaces","makerspaces",N2097="technology/hardware","hardware",N2097="technology/gadgets","gadgets",N2097="technology/wearables","wearables",N2097="film &amp; video/television","television",N2097="film &amp; video/animation","animation",N2097="film &amp; video/science fiction","science fiction",N2097="film &amp; video/documentary","documentary",N2097="film &amp; video/drama","drama",N2097="film &amp; video/shorts","shorts",N2097="games/video games","video games",N2097="games/tabletop games","tabletop games",N2097="games/mobile games","mobile games",N2097="journalism/audio","audio",N2097="photography/people","people",N2097="photography/photobooks","photobooks",N2097="photography/places","places",N2097="photography/nature","nature",N2097="music/electronic music","electronic music",N2097="music/rock","rock",N2097="music/indie rock","indie rock",N2097="music/faith","faith",N2097="publishing/children's books","children's books",N2097="publishing/art books","art books",N2097="publishing/fiction","fiction",N2097="publishing/translations","translations",N2097="music/pop","pop",N2097="music/classical music","classical music",N2097="publishing/nonfiction","nonfiction",N2097="publishing/radio &amp; podcasts","radio &amp; podcasts",N2097="music/world music","world music",N2097="music/metal","metal",N2097="music/jazz","jazz","TRUE","FALSE")</f>
        <v>indie rock</v>
      </c>
      <c r="S2097" s="5">
        <f t="shared" si="130"/>
        <v>40758.733483796292</v>
      </c>
      <c r="T2097" s="5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28"/>
        <v>101.66666666666666</v>
      </c>
      <c r="P2098" s="24">
        <f t="shared" si="129"/>
        <v>43.571428571428569</v>
      </c>
      <c r="Q2098" t="str" cm="1">
        <f t="array" ref="Q2098">_xlfn.IFS(N2098="food/small batch","food",N2098="food/restaurants","food",N2098="food/food trucks","food",N2098="theater/spaces","theater",N2098="theater/musical","theater",N2098="theater/plays","theater",N2098="technology/web","technology",N2098="technology/space exploration","technology",N2098="technology/makerspaces","technology",N2098="technology/hardware","technology",N2098="technology/gadgets","technology",N2098="technology/wearables","technology",N2098="film &amp; video/television","film &amp; video",N2098="film &amp; video/animation","film &amp; video",N2098="film &amp; video/science fiction","film &amp; video",N2098="film &amp; video/documentary","film &amp; video",N2098="film &amp; video/drama","film &amp; video",N2098="film &amp; video/shorts","film &amp; video",N2098="games/video games","games",N2098="games/tabletop games","games",N2098="games/mobile games","games",N2098="journalism/audio","journalism",N2098="photography/people","photography",N2098="photography/photobooks","photography",N2098="photography/places","photography",N2098="photography/nature","photography",N2098="music/electronic music","music",N2098="music/rock","music",N2098="music/indie rock","music",N2098="music/faith","music",N2098="publishing/children's books","publishing",N2098="publishing/art books","publishing",N2098="publishing/fiction","publishing",N2098="publishing/translations","publishing",N2098="music/pop","music",N2098="music/classical music","music",N2098="publishing/nonfiction","publishing",N2098="publishing/radio &amp; podcasts","publishing",N2098="music/world music","music",N2098="music/metal","music",N2098="music/jazz","music","TRUE","FALSE")</f>
        <v>music</v>
      </c>
      <c r="R2098" t="str" cm="1">
        <f t="array" ref="R2098">_xlfn.IFS(N2098="food/small batch","small batch",N2098="food/restaurants","retaurants",N2098="food/food trucks","food trucks",N2098="theater/spaces","spaces",N2098="theater/musical","musical",N2098="theater/plays","plays",N2098="technology/web","web",N2098="technology/space exploration","space exploration",N2098="technology/makerspaces","makerspaces",N2098="technology/hardware","hardware",N2098="technology/gadgets","gadgets",N2098="technology/wearables","wearables",N2098="film &amp; video/television","television",N2098="film &amp; video/animation","animation",N2098="film &amp; video/science fiction","science fiction",N2098="film &amp; video/documentary","documentary",N2098="film &amp; video/drama","drama",N2098="film &amp; video/shorts","shorts",N2098="games/video games","video games",N2098="games/tabletop games","tabletop games",N2098="games/mobile games","mobile games",N2098="journalism/audio","audio",N2098="photography/people","people",N2098="photography/photobooks","photobooks",N2098="photography/places","places",N2098="photography/nature","nature",N2098="music/electronic music","electronic music",N2098="music/rock","rock",N2098="music/indie rock","indie rock",N2098="music/faith","faith",N2098="publishing/children's books","children's books",N2098="publishing/art books","art books",N2098="publishing/fiction","fiction",N2098="publishing/translations","translations",N2098="music/pop","pop",N2098="music/classical music","classical music",N2098="publishing/nonfiction","nonfiction",N2098="publishing/radio &amp; podcasts","radio &amp; podcasts",N2098="music/world music","world music",N2098="music/metal","metal",N2098="music/jazz","jazz","TRUE","FALSE")</f>
        <v>indie rock</v>
      </c>
      <c r="S2098" s="5">
        <f t="shared" si="130"/>
        <v>41192.758506944447</v>
      </c>
      <c r="T2098" s="5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28"/>
        <v>100</v>
      </c>
      <c r="P2099" s="24">
        <f t="shared" si="129"/>
        <v>78.94736842105263</v>
      </c>
      <c r="Q2099" t="str" cm="1">
        <f t="array" ref="Q2099">_xlfn.IFS(N2099="food/small batch","food",N2099="food/restaurants","food",N2099="food/food trucks","food",N2099="theater/spaces","theater",N2099="theater/musical","theater",N2099="theater/plays","theater",N2099="technology/web","technology",N2099="technology/space exploration","technology",N2099="technology/makerspaces","technology",N2099="technology/hardware","technology",N2099="technology/gadgets","technology",N2099="technology/wearables","technology",N2099="film &amp; video/television","film &amp; video",N2099="film &amp; video/animation","film &amp; video",N2099="film &amp; video/science fiction","film &amp; video",N2099="film &amp; video/documentary","film &amp; video",N2099="film &amp; video/drama","film &amp; video",N2099="film &amp; video/shorts","film &amp; video",N2099="games/video games","games",N2099="games/tabletop games","games",N2099="games/mobile games","games",N2099="journalism/audio","journalism",N2099="photography/people","photography",N2099="photography/photobooks","photography",N2099="photography/places","photography",N2099="photography/nature","photography",N2099="music/electronic music","music",N2099="music/rock","music",N2099="music/indie rock","music",N2099="music/faith","music",N2099="publishing/children's books","publishing",N2099="publishing/art books","publishing",N2099="publishing/fiction","publishing",N2099="publishing/translations","publishing",N2099="music/pop","music",N2099="music/classical music","music",N2099="publishing/nonfiction","publishing",N2099="publishing/radio &amp; podcasts","publishing",N2099="music/world music","music",N2099="music/metal","music",N2099="music/jazz","music","TRUE","FALSE")</f>
        <v>music</v>
      </c>
      <c r="R2099" t="str" cm="1">
        <f t="array" ref="R2099">_xlfn.IFS(N2099="food/small batch","small batch",N2099="food/restaurants","retaurants",N2099="food/food trucks","food trucks",N2099="theater/spaces","spaces",N2099="theater/musical","musical",N2099="theater/plays","plays",N2099="technology/web","web",N2099="technology/space exploration","space exploration",N2099="technology/makerspaces","makerspaces",N2099="technology/hardware","hardware",N2099="technology/gadgets","gadgets",N2099="technology/wearables","wearables",N2099="film &amp; video/television","television",N2099="film &amp; video/animation","animation",N2099="film &amp; video/science fiction","science fiction",N2099="film &amp; video/documentary","documentary",N2099="film &amp; video/drama","drama",N2099="film &amp; video/shorts","shorts",N2099="games/video games","video games",N2099="games/tabletop games","tabletop games",N2099="games/mobile games","mobile games",N2099="journalism/audio","audio",N2099="photography/people","people",N2099="photography/photobooks","photobooks",N2099="photography/places","places",N2099="photography/nature","nature",N2099="music/electronic music","electronic music",N2099="music/rock","rock",N2099="music/indie rock","indie rock",N2099="music/faith","faith",N2099="publishing/children's books","children's books",N2099="publishing/art books","art books",N2099="publishing/fiction","fiction",N2099="publishing/translations","translations",N2099="music/pop","pop",N2099="music/classical music","classical music",N2099="publishing/nonfiction","nonfiction",N2099="publishing/radio &amp; podcasts","radio &amp; podcasts",N2099="music/world music","world music",N2099="music/metal","metal",N2099="music/jazz","jazz","TRUE","FALSE")</f>
        <v>indie rock</v>
      </c>
      <c r="S2099" s="5">
        <f t="shared" si="130"/>
        <v>40818.58489583333</v>
      </c>
      <c r="T2099" s="5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28"/>
        <v>100.33333333333334</v>
      </c>
      <c r="P2100" s="24">
        <f t="shared" si="129"/>
        <v>188.125</v>
      </c>
      <c r="Q2100" t="str" cm="1">
        <f t="array" ref="Q2100">_xlfn.IFS(N2100="food/small batch","food",N2100="food/restaurants","food",N2100="food/food trucks","food",N2100="theater/spaces","theater",N2100="theater/musical","theater",N2100="theater/plays","theater",N2100="technology/web","technology",N2100="technology/space exploration","technology",N2100="technology/makerspaces","technology",N2100="technology/hardware","technology",N2100="technology/gadgets","technology",N2100="technology/wearables","technology",N2100="film &amp; video/television","film &amp; video",N2100="film &amp; video/animation","film &amp; video",N2100="film &amp; video/science fiction","film &amp; video",N2100="film &amp; video/documentary","film &amp; video",N2100="film &amp; video/drama","film &amp; video",N2100="film &amp; video/shorts","film &amp; video",N2100="games/video games","games",N2100="games/tabletop games","games",N2100="games/mobile games","games",N2100="journalism/audio","journalism",N2100="photography/people","photography",N2100="photography/photobooks","photography",N2100="photography/places","photography",N2100="photography/nature","photography",N2100="music/electronic music","music",N2100="music/rock","music",N2100="music/indie rock","music",N2100="music/faith","music",N2100="publishing/children's books","publishing",N2100="publishing/art books","publishing",N2100="publishing/fiction","publishing",N2100="publishing/translations","publishing",N2100="music/pop","music",N2100="music/classical music","music",N2100="publishing/nonfiction","publishing",N2100="publishing/radio &amp; podcasts","publishing",N2100="music/world music","music",N2100="music/metal","music",N2100="music/jazz","music","TRUE","FALSE")</f>
        <v>music</v>
      </c>
      <c r="R2100" t="str" cm="1">
        <f t="array" ref="R2100">_xlfn.IFS(N2100="food/small batch","small batch",N2100="food/restaurants","retaurants",N2100="food/food trucks","food trucks",N2100="theater/spaces","spaces",N2100="theater/musical","musical",N2100="theater/plays","plays",N2100="technology/web","web",N2100="technology/space exploration","space exploration",N2100="technology/makerspaces","makerspaces",N2100="technology/hardware","hardware",N2100="technology/gadgets","gadgets",N2100="technology/wearables","wearables",N2100="film &amp; video/television","television",N2100="film &amp; video/animation","animation",N2100="film &amp; video/science fiction","science fiction",N2100="film &amp; video/documentary","documentary",N2100="film &amp; video/drama","drama",N2100="film &amp; video/shorts","shorts",N2100="games/video games","video games",N2100="games/tabletop games","tabletop games",N2100="games/mobile games","mobile games",N2100="journalism/audio","audio",N2100="photography/people","people",N2100="photography/photobooks","photobooks",N2100="photography/places","places",N2100="photography/nature","nature",N2100="music/electronic music","electronic music",N2100="music/rock","rock",N2100="music/indie rock","indie rock",N2100="music/faith","faith",N2100="publishing/children's books","children's books",N2100="publishing/art books","art books",N2100="publishing/fiction","fiction",N2100="publishing/translations","translations",N2100="music/pop","pop",N2100="music/classical music","classical music",N2100="publishing/nonfiction","nonfiction",N2100="publishing/radio &amp; podcasts","radio &amp; podcasts",N2100="music/world music","world music",N2100="music/metal","metal",N2100="music/jazz","jazz","TRUE","FALSE")</f>
        <v>indie rock</v>
      </c>
      <c r="S2100" s="5">
        <f t="shared" si="130"/>
        <v>40946.11383101852</v>
      </c>
      <c r="T2100" s="5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28"/>
        <v>132.36666666666667</v>
      </c>
      <c r="P2101" s="24">
        <f t="shared" si="129"/>
        <v>63.031746031746032</v>
      </c>
      <c r="Q2101" t="str" cm="1">
        <f t="array" ref="Q2101">_xlfn.IFS(N2101="food/small batch","food",N2101="food/restaurants","food",N2101="food/food trucks","food",N2101="theater/spaces","theater",N2101="theater/musical","theater",N2101="theater/plays","theater",N2101="technology/web","technology",N2101="technology/space exploration","technology",N2101="technology/makerspaces","technology",N2101="technology/hardware","technology",N2101="technology/gadgets","technology",N2101="technology/wearables","technology",N2101="film &amp; video/television","film &amp; video",N2101="film &amp; video/animation","film &amp; video",N2101="film &amp; video/science fiction","film &amp; video",N2101="film &amp; video/documentary","film &amp; video",N2101="film &amp; video/drama","film &amp; video",N2101="film &amp; video/shorts","film &amp; video",N2101="games/video games","games",N2101="games/tabletop games","games",N2101="games/mobile games","games",N2101="journalism/audio","journalism",N2101="photography/people","photography",N2101="photography/photobooks","photography",N2101="photography/places","photography",N2101="photography/nature","photography",N2101="music/electronic music","music",N2101="music/rock","music",N2101="music/indie rock","music",N2101="music/faith","music",N2101="publishing/children's books","publishing",N2101="publishing/art books","publishing",N2101="publishing/fiction","publishing",N2101="publishing/translations","publishing",N2101="music/pop","music",N2101="music/classical music","music",N2101="publishing/nonfiction","publishing",N2101="publishing/radio &amp; podcasts","publishing",N2101="music/world music","music",N2101="music/metal","music",N2101="music/jazz","music","TRUE","FALSE")</f>
        <v>music</v>
      </c>
      <c r="R2101" t="str" cm="1">
        <f t="array" ref="R2101">_xlfn.IFS(N2101="food/small batch","small batch",N2101="food/restaurants","retaurants",N2101="food/food trucks","food trucks",N2101="theater/spaces","spaces",N2101="theater/musical","musical",N2101="theater/plays","plays",N2101="technology/web","web",N2101="technology/space exploration","space exploration",N2101="technology/makerspaces","makerspaces",N2101="technology/hardware","hardware",N2101="technology/gadgets","gadgets",N2101="technology/wearables","wearables",N2101="film &amp; video/television","television",N2101="film &amp; video/animation","animation",N2101="film &amp; video/science fiction","science fiction",N2101="film &amp; video/documentary","documentary",N2101="film &amp; video/drama","drama",N2101="film &amp; video/shorts","shorts",N2101="games/video games","video games",N2101="games/tabletop games","tabletop games",N2101="games/mobile games","mobile games",N2101="journalism/audio","audio",N2101="photography/people","people",N2101="photography/photobooks","photobooks",N2101="photography/places","places",N2101="photography/nature","nature",N2101="music/electronic music","electronic music",N2101="music/rock","rock",N2101="music/indie rock","indie rock",N2101="music/faith","faith",N2101="publishing/children's books","children's books",N2101="publishing/art books","art books",N2101="publishing/fiction","fiction",N2101="publishing/translations","translations",N2101="music/pop","pop",N2101="music/classical music","classical music",N2101="publishing/nonfiction","nonfiction",N2101="publishing/radio &amp; podcasts","radio &amp; podcasts",N2101="music/world music","world music",N2101="music/metal","metal",N2101="music/jazz","jazz","TRUE","FALSE")</f>
        <v>indie rock</v>
      </c>
      <c r="S2101" s="5">
        <f t="shared" si="130"/>
        <v>42173.746342592596</v>
      </c>
      <c r="T2101" s="5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28"/>
        <v>136.66666666666666</v>
      </c>
      <c r="P2102" s="24">
        <f t="shared" si="129"/>
        <v>30.37037037037037</v>
      </c>
      <c r="Q2102" t="str" cm="1">
        <f t="array" ref="Q2102">_xlfn.IFS(N2102="food/small batch","food",N2102="food/restaurants","food",N2102="food/food trucks","food",N2102="theater/spaces","theater",N2102="theater/musical","theater",N2102="theater/plays","theater",N2102="technology/web","technology",N2102="technology/space exploration","technology",N2102="technology/makerspaces","technology",N2102="technology/hardware","technology",N2102="technology/gadgets","technology",N2102="technology/wearables","technology",N2102="film &amp; video/television","film &amp; video",N2102="film &amp; video/animation","film &amp; video",N2102="film &amp; video/science fiction","film &amp; video",N2102="film &amp; video/documentary","film &amp; video",N2102="film &amp; video/drama","film &amp; video",N2102="film &amp; video/shorts","film &amp; video",N2102="games/video games","games",N2102="games/tabletop games","games",N2102="games/mobile games","games",N2102="journalism/audio","journalism",N2102="photography/people","photography",N2102="photography/photobooks","photography",N2102="photography/places","photography",N2102="photography/nature","photography",N2102="music/electronic music","music",N2102="music/rock","music",N2102="music/indie rock","music",N2102="music/faith","music",N2102="publishing/children's books","publishing",N2102="publishing/art books","publishing",N2102="publishing/fiction","publishing",N2102="publishing/translations","publishing",N2102="music/pop","music",N2102="music/classical music","music",N2102="publishing/nonfiction","publishing",N2102="publishing/radio &amp; podcasts","publishing",N2102="music/world music","music",N2102="music/metal","music",N2102="music/jazz","music","TRUE","FALSE")</f>
        <v>music</v>
      </c>
      <c r="R2102" t="str" cm="1">
        <f t="array" ref="R2102">_xlfn.IFS(N2102="food/small batch","small batch",N2102="food/restaurants","retaurants",N2102="food/food trucks","food trucks",N2102="theater/spaces","spaces",N2102="theater/musical","musical",N2102="theater/plays","plays",N2102="technology/web","web",N2102="technology/space exploration","space exploration",N2102="technology/makerspaces","makerspaces",N2102="technology/hardware","hardware",N2102="technology/gadgets","gadgets",N2102="technology/wearables","wearables",N2102="film &amp; video/television","television",N2102="film &amp; video/animation","animation",N2102="film &amp; video/science fiction","science fiction",N2102="film &amp; video/documentary","documentary",N2102="film &amp; video/drama","drama",N2102="film &amp; video/shorts","shorts",N2102="games/video games","video games",N2102="games/tabletop games","tabletop games",N2102="games/mobile games","mobile games",N2102="journalism/audio","audio",N2102="photography/people","people",N2102="photography/photobooks","photobooks",N2102="photography/places","places",N2102="photography/nature","nature",N2102="music/electronic music","electronic music",N2102="music/rock","rock",N2102="music/indie rock","indie rock",N2102="music/faith","faith",N2102="publishing/children's books","children's books",N2102="publishing/art books","art books",N2102="publishing/fiction","fiction",N2102="publishing/translations","translations",N2102="music/pop","pop",N2102="music/classical music","classical music",N2102="publishing/nonfiction","nonfiction",N2102="publishing/radio &amp; podcasts","radio &amp; podcasts",N2102="music/world music","world music",N2102="music/metal","metal",N2102="music/jazz","jazz","TRUE","FALSE")</f>
        <v>indie rock</v>
      </c>
      <c r="S2102" s="5">
        <f t="shared" si="130"/>
        <v>41074.834965277776</v>
      </c>
      <c r="T2102" s="5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28"/>
        <v>113.25</v>
      </c>
      <c r="P2103" s="24">
        <f t="shared" si="129"/>
        <v>51.477272727272727</v>
      </c>
      <c r="Q2103" t="str" cm="1">
        <f t="array" ref="Q2103">_xlfn.IFS(N2103="food/small batch","food",N2103="food/restaurants","food",N2103="food/food trucks","food",N2103="theater/spaces","theater",N2103="theater/musical","theater",N2103="theater/plays","theater",N2103="technology/web","technology",N2103="technology/space exploration","technology",N2103="technology/makerspaces","technology",N2103="technology/hardware","technology",N2103="technology/gadgets","technology",N2103="technology/wearables","technology",N2103="film &amp; video/television","film &amp; video",N2103="film &amp; video/animation","film &amp; video",N2103="film &amp; video/science fiction","film &amp; video",N2103="film &amp; video/documentary","film &amp; video",N2103="film &amp; video/drama","film &amp; video",N2103="film &amp; video/shorts","film &amp; video",N2103="games/video games","games",N2103="games/tabletop games","games",N2103="games/mobile games","games",N2103="journalism/audio","journalism",N2103="photography/people","photography",N2103="photography/photobooks","photography",N2103="photography/places","photography",N2103="photography/nature","photography",N2103="music/electronic music","music",N2103="music/rock","music",N2103="music/indie rock","music",N2103="music/faith","music",N2103="publishing/children's books","publishing",N2103="publishing/art books","publishing",N2103="publishing/fiction","publishing",N2103="publishing/translations","publishing",N2103="music/pop","music",N2103="music/classical music","music",N2103="publishing/nonfiction","publishing",N2103="publishing/radio &amp; podcasts","publishing",N2103="music/world music","music",N2103="music/metal","music",N2103="music/jazz","music","TRUE","FALSE")</f>
        <v>music</v>
      </c>
      <c r="R2103" t="str" cm="1">
        <f t="array" ref="R2103">_xlfn.IFS(N2103="food/small batch","small batch",N2103="food/restaurants","retaurants",N2103="food/food trucks","food trucks",N2103="theater/spaces","spaces",N2103="theater/musical","musical",N2103="theater/plays","plays",N2103="technology/web","web",N2103="technology/space exploration","space exploration",N2103="technology/makerspaces","makerspaces",N2103="technology/hardware","hardware",N2103="technology/gadgets","gadgets",N2103="technology/wearables","wearables",N2103="film &amp; video/television","television",N2103="film &amp; video/animation","animation",N2103="film &amp; video/science fiction","science fiction",N2103="film &amp; video/documentary","documentary",N2103="film &amp; video/drama","drama",N2103="film &amp; video/shorts","shorts",N2103="games/video games","video games",N2103="games/tabletop games","tabletop games",N2103="games/mobile games","mobile games",N2103="journalism/audio","audio",N2103="photography/people","people",N2103="photography/photobooks","photobooks",N2103="photography/places","places",N2103="photography/nature","nature",N2103="music/electronic music","electronic music",N2103="music/rock","rock",N2103="music/indie rock","indie rock",N2103="music/faith","faith",N2103="publishing/children's books","children's books",N2103="publishing/art books","art books",N2103="publishing/fiction","fiction",N2103="publishing/translations","translations",N2103="music/pop","pop",N2103="music/classical music","classical music",N2103="publishing/nonfiction","nonfiction",N2103="publishing/radio &amp; podcasts","radio &amp; podcasts",N2103="music/world music","world music",N2103="music/metal","metal",N2103="music/jazz","jazz","TRUE","FALSE")</f>
        <v>indie rock</v>
      </c>
      <c r="S2103" s="5">
        <f t="shared" si="130"/>
        <v>40892.149467592593</v>
      </c>
      <c r="T2103" s="5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28"/>
        <v>136</v>
      </c>
      <c r="P2104" s="24">
        <f t="shared" si="129"/>
        <v>35.789473684210527</v>
      </c>
      <c r="Q2104" t="str" cm="1">
        <f t="array" ref="Q2104">_xlfn.IFS(N2104="food/small batch","food",N2104="food/restaurants","food",N2104="food/food trucks","food",N2104="theater/spaces","theater",N2104="theater/musical","theater",N2104="theater/plays","theater",N2104="technology/web","technology",N2104="technology/space exploration","technology",N2104="technology/makerspaces","technology",N2104="technology/hardware","technology",N2104="technology/gadgets","technology",N2104="technology/wearables","technology",N2104="film &amp; video/television","film &amp; video",N2104="film &amp; video/animation","film &amp; video",N2104="film &amp; video/science fiction","film &amp; video",N2104="film &amp; video/documentary","film &amp; video",N2104="film &amp; video/drama","film &amp; video",N2104="film &amp; video/shorts","film &amp; video",N2104="games/video games","games",N2104="games/tabletop games","games",N2104="games/mobile games","games",N2104="journalism/audio","journalism",N2104="photography/people","photography",N2104="photography/photobooks","photography",N2104="photography/places","photography",N2104="photography/nature","photography",N2104="music/electronic music","music",N2104="music/rock","music",N2104="music/indie rock","music",N2104="music/faith","music",N2104="publishing/children's books","publishing",N2104="publishing/art books","publishing",N2104="publishing/fiction","publishing",N2104="publishing/translations","publishing",N2104="music/pop","music",N2104="music/classical music","music",N2104="publishing/nonfiction","publishing",N2104="publishing/radio &amp; podcasts","publishing",N2104="music/world music","music",N2104="music/metal","music",N2104="music/jazz","music","TRUE","FALSE")</f>
        <v>music</v>
      </c>
      <c r="R2104" t="str" cm="1">
        <f t="array" ref="R2104">_xlfn.IFS(N2104="food/small batch","small batch",N2104="food/restaurants","retaurants",N2104="food/food trucks","food trucks",N2104="theater/spaces","spaces",N2104="theater/musical","musical",N2104="theater/plays","plays",N2104="technology/web","web",N2104="technology/space exploration","space exploration",N2104="technology/makerspaces","makerspaces",N2104="technology/hardware","hardware",N2104="technology/gadgets","gadgets",N2104="technology/wearables","wearables",N2104="film &amp; video/television","television",N2104="film &amp; video/animation","animation",N2104="film &amp; video/science fiction","science fiction",N2104="film &amp; video/documentary","documentary",N2104="film &amp; video/drama","drama",N2104="film &amp; video/shorts","shorts",N2104="games/video games","video games",N2104="games/tabletop games","tabletop games",N2104="games/mobile games","mobile games",N2104="journalism/audio","audio",N2104="photography/people","people",N2104="photography/photobooks","photobooks",N2104="photography/places","places",N2104="photography/nature","nature",N2104="music/electronic music","electronic music",N2104="music/rock","rock",N2104="music/indie rock","indie rock",N2104="music/faith","faith",N2104="publishing/children's books","children's books",N2104="publishing/art books","art books",N2104="publishing/fiction","fiction",N2104="publishing/translations","translations",N2104="music/pop","pop",N2104="music/classical music","classical music",N2104="publishing/nonfiction","nonfiction",N2104="publishing/radio &amp; podcasts","radio &amp; podcasts",N2104="music/world music","world music",N2104="music/metal","metal",N2104="music/jazz","jazz","TRUE","FALSE")</f>
        <v>indie rock</v>
      </c>
      <c r="S2104" s="5">
        <f t="shared" si="130"/>
        <v>40638.868611111109</v>
      </c>
      <c r="T2104" s="5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28"/>
        <v>146.12318374694613</v>
      </c>
      <c r="P2105" s="24">
        <f t="shared" si="129"/>
        <v>98.817391304347822</v>
      </c>
      <c r="Q2105" t="str" cm="1">
        <f t="array" ref="Q2105">_xlfn.IFS(N2105="food/small batch","food",N2105="food/restaurants","food",N2105="food/food trucks","food",N2105="theater/spaces","theater",N2105="theater/musical","theater",N2105="theater/plays","theater",N2105="technology/web","technology",N2105="technology/space exploration","technology",N2105="technology/makerspaces","technology",N2105="technology/hardware","technology",N2105="technology/gadgets","technology",N2105="technology/wearables","technology",N2105="film &amp; video/television","film &amp; video",N2105="film &amp; video/animation","film &amp; video",N2105="film &amp; video/science fiction","film &amp; video",N2105="film &amp; video/documentary","film &amp; video",N2105="film &amp; video/drama","film &amp; video",N2105="film &amp; video/shorts","film &amp; video",N2105="games/video games","games",N2105="games/tabletop games","games",N2105="games/mobile games","games",N2105="journalism/audio","journalism",N2105="photography/people","photography",N2105="photography/photobooks","photography",N2105="photography/places","photography",N2105="photography/nature","photography",N2105="music/electronic music","music",N2105="music/rock","music",N2105="music/indie rock","music",N2105="music/faith","music",N2105="publishing/children's books","publishing",N2105="publishing/art books","publishing",N2105="publishing/fiction","publishing",N2105="publishing/translations","publishing",N2105="music/pop","music",N2105="music/classical music","music",N2105="publishing/nonfiction","publishing",N2105="publishing/radio &amp; podcasts","publishing",N2105="music/world music","music",N2105="music/metal","music",N2105="music/jazz","music","TRUE","FALSE")</f>
        <v>music</v>
      </c>
      <c r="R2105" t="str" cm="1">
        <f t="array" ref="R2105">_xlfn.IFS(N2105="food/small batch","small batch",N2105="food/restaurants","retaurants",N2105="food/food trucks","food trucks",N2105="theater/spaces","spaces",N2105="theater/musical","musical",N2105="theater/plays","plays",N2105="technology/web","web",N2105="technology/space exploration","space exploration",N2105="technology/makerspaces","makerspaces",N2105="technology/hardware","hardware",N2105="technology/gadgets","gadgets",N2105="technology/wearables","wearables",N2105="film &amp; video/television","television",N2105="film &amp; video/animation","animation",N2105="film &amp; video/science fiction","science fiction",N2105="film &amp; video/documentary","documentary",N2105="film &amp; video/drama","drama",N2105="film &amp; video/shorts","shorts",N2105="games/video games","video games",N2105="games/tabletop games","tabletop games",N2105="games/mobile games","mobile games",N2105="journalism/audio","audio",N2105="photography/people","people",N2105="photography/photobooks","photobooks",N2105="photography/places","places",N2105="photography/nature","nature",N2105="music/electronic music","electronic music",N2105="music/rock","rock",N2105="music/indie rock","indie rock",N2105="music/faith","faith",N2105="publishing/children's books","children's books",N2105="publishing/art books","art books",N2105="publishing/fiction","fiction",N2105="publishing/translations","translations",N2105="music/pop","pop",N2105="music/classical music","classical music",N2105="publishing/nonfiction","nonfiction",N2105="publishing/radio &amp; podcasts","radio &amp; podcasts",N2105="music/world music","world music",N2105="music/metal","metal",N2105="music/jazz","jazz","TRUE","FALSE")</f>
        <v>indie rock</v>
      </c>
      <c r="S2105" s="5">
        <f t="shared" si="130"/>
        <v>41192.754942129628</v>
      </c>
      <c r="T2105" s="5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28"/>
        <v>129.5</v>
      </c>
      <c r="P2106" s="24">
        <f t="shared" si="129"/>
        <v>28</v>
      </c>
      <c r="Q2106" t="str" cm="1">
        <f t="array" ref="Q2106">_xlfn.IFS(N2106="food/small batch","food",N2106="food/restaurants","food",N2106="food/food trucks","food",N2106="theater/spaces","theater",N2106="theater/musical","theater",N2106="theater/plays","theater",N2106="technology/web","technology",N2106="technology/space exploration","technology",N2106="technology/makerspaces","technology",N2106="technology/hardware","technology",N2106="technology/gadgets","technology",N2106="technology/wearables","technology",N2106="film &amp; video/television","film &amp; video",N2106="film &amp; video/animation","film &amp; video",N2106="film &amp; video/science fiction","film &amp; video",N2106="film &amp; video/documentary","film &amp; video",N2106="film &amp; video/drama","film &amp; video",N2106="film &amp; video/shorts","film &amp; video",N2106="games/video games","games",N2106="games/tabletop games","games",N2106="games/mobile games","games",N2106="journalism/audio","journalism",N2106="photography/people","photography",N2106="photography/photobooks","photography",N2106="photography/places","photography",N2106="photography/nature","photography",N2106="music/electronic music","music",N2106="music/rock","music",N2106="music/indie rock","music",N2106="music/faith","music",N2106="publishing/children's books","publishing",N2106="publishing/art books","publishing",N2106="publishing/fiction","publishing",N2106="publishing/translations","publishing",N2106="music/pop","music",N2106="music/classical music","music",N2106="publishing/nonfiction","publishing",N2106="publishing/radio &amp; podcasts","publishing",N2106="music/world music","music",N2106="music/metal","music",N2106="music/jazz","music","TRUE","FALSE")</f>
        <v>music</v>
      </c>
      <c r="R2106" t="str" cm="1">
        <f t="array" ref="R2106">_xlfn.IFS(N2106="food/small batch","small batch",N2106="food/restaurants","retaurants",N2106="food/food trucks","food trucks",N2106="theater/spaces","spaces",N2106="theater/musical","musical",N2106="theater/plays","plays",N2106="technology/web","web",N2106="technology/space exploration","space exploration",N2106="technology/makerspaces","makerspaces",N2106="technology/hardware","hardware",N2106="technology/gadgets","gadgets",N2106="technology/wearables","wearables",N2106="film &amp; video/television","television",N2106="film &amp; video/animation","animation",N2106="film &amp; video/science fiction","science fiction",N2106="film &amp; video/documentary","documentary",N2106="film &amp; video/drama","drama",N2106="film &amp; video/shorts","shorts",N2106="games/video games","video games",N2106="games/tabletop games","tabletop games",N2106="games/mobile games","mobile games",N2106="journalism/audio","audio",N2106="photography/people","people",N2106="photography/photobooks","photobooks",N2106="photography/places","places",N2106="photography/nature","nature",N2106="music/electronic music","electronic music",N2106="music/rock","rock",N2106="music/indie rock","indie rock",N2106="music/faith","faith",N2106="publishing/children's books","children's books",N2106="publishing/art books","art books",N2106="publishing/fiction","fiction",N2106="publishing/translations","translations",N2106="music/pop","pop",N2106="music/classical music","classical music",N2106="publishing/nonfiction","nonfiction",N2106="publishing/radio &amp; podcasts","radio &amp; podcasts",N2106="music/world music","world music",N2106="music/metal","metal",N2106="music/jazz","jazz","TRUE","FALSE")</f>
        <v>indie rock</v>
      </c>
      <c r="S2106" s="5">
        <f t="shared" si="130"/>
        <v>41394.074467592596</v>
      </c>
      <c r="T2106" s="5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28"/>
        <v>254</v>
      </c>
      <c r="P2107" s="24">
        <f t="shared" si="129"/>
        <v>51.313131313131315</v>
      </c>
      <c r="Q2107" t="str" cm="1">
        <f t="array" ref="Q2107">_xlfn.IFS(N2107="food/small batch","food",N2107="food/restaurants","food",N2107="food/food trucks","food",N2107="theater/spaces","theater",N2107="theater/musical","theater",N2107="theater/plays","theater",N2107="technology/web","technology",N2107="technology/space exploration","technology",N2107="technology/makerspaces","technology",N2107="technology/hardware","technology",N2107="technology/gadgets","technology",N2107="technology/wearables","technology",N2107="film &amp; video/television","film &amp; video",N2107="film &amp; video/animation","film &amp; video",N2107="film &amp; video/science fiction","film &amp; video",N2107="film &amp; video/documentary","film &amp; video",N2107="film &amp; video/drama","film &amp; video",N2107="film &amp; video/shorts","film &amp; video",N2107="games/video games","games",N2107="games/tabletop games","games",N2107="games/mobile games","games",N2107="journalism/audio","journalism",N2107="photography/people","photography",N2107="photography/photobooks","photography",N2107="photography/places","photography",N2107="photography/nature","photography",N2107="music/electronic music","music",N2107="music/rock","music",N2107="music/indie rock","music",N2107="music/faith","music",N2107="publishing/children's books","publishing",N2107="publishing/art books","publishing",N2107="publishing/fiction","publishing",N2107="publishing/translations","publishing",N2107="music/pop","music",N2107="music/classical music","music",N2107="publishing/nonfiction","publishing",N2107="publishing/radio &amp; podcasts","publishing",N2107="music/world music","music",N2107="music/metal","music",N2107="music/jazz","music","TRUE","FALSE")</f>
        <v>music</v>
      </c>
      <c r="R2107" t="str" cm="1">
        <f t="array" ref="R2107">_xlfn.IFS(N2107="food/small batch","small batch",N2107="food/restaurants","retaurants",N2107="food/food trucks","food trucks",N2107="theater/spaces","spaces",N2107="theater/musical","musical",N2107="theater/plays","plays",N2107="technology/web","web",N2107="technology/space exploration","space exploration",N2107="technology/makerspaces","makerspaces",N2107="technology/hardware","hardware",N2107="technology/gadgets","gadgets",N2107="technology/wearables","wearables",N2107="film &amp; video/television","television",N2107="film &amp; video/animation","animation",N2107="film &amp; video/science fiction","science fiction",N2107="film &amp; video/documentary","documentary",N2107="film &amp; video/drama","drama",N2107="film &amp; video/shorts","shorts",N2107="games/video games","video games",N2107="games/tabletop games","tabletop games",N2107="games/mobile games","mobile games",N2107="journalism/audio","audio",N2107="photography/people","people",N2107="photography/photobooks","photobooks",N2107="photography/places","places",N2107="photography/nature","nature",N2107="music/electronic music","electronic music",N2107="music/rock","rock",N2107="music/indie rock","indie rock",N2107="music/faith","faith",N2107="publishing/children's books","children's books",N2107="publishing/art books","art books",N2107="publishing/fiction","fiction",N2107="publishing/translations","translations",N2107="music/pop","pop",N2107="music/classical music","classical music",N2107="publishing/nonfiction","nonfiction",N2107="publishing/radio &amp; podcasts","radio &amp; podcasts",N2107="music/world music","world music",N2107="music/metal","metal",N2107="music/jazz","jazz","TRUE","FALSE")</f>
        <v>indie rock</v>
      </c>
      <c r="S2107" s="5">
        <f t="shared" si="130"/>
        <v>41951.788807870369</v>
      </c>
      <c r="T2107" s="5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28"/>
        <v>107.04545454545456</v>
      </c>
      <c r="P2108" s="24">
        <f t="shared" si="129"/>
        <v>53.522727272727273</v>
      </c>
      <c r="Q2108" t="str" cm="1">
        <f t="array" ref="Q2108">_xlfn.IFS(N2108="food/small batch","food",N2108="food/restaurants","food",N2108="food/food trucks","food",N2108="theater/spaces","theater",N2108="theater/musical","theater",N2108="theater/plays","theater",N2108="technology/web","technology",N2108="technology/space exploration","technology",N2108="technology/makerspaces","technology",N2108="technology/hardware","technology",N2108="technology/gadgets","technology",N2108="technology/wearables","technology",N2108="film &amp; video/television","film &amp; video",N2108="film &amp; video/animation","film &amp; video",N2108="film &amp; video/science fiction","film &amp; video",N2108="film &amp; video/documentary","film &amp; video",N2108="film &amp; video/drama","film &amp; video",N2108="film &amp; video/shorts","film &amp; video",N2108="games/video games","games",N2108="games/tabletop games","games",N2108="games/mobile games","games",N2108="journalism/audio","journalism",N2108="photography/people","photography",N2108="photography/photobooks","photography",N2108="photography/places","photography",N2108="photography/nature","photography",N2108="music/electronic music","music",N2108="music/rock","music",N2108="music/indie rock","music",N2108="music/faith","music",N2108="publishing/children's books","publishing",N2108="publishing/art books","publishing",N2108="publishing/fiction","publishing",N2108="publishing/translations","publishing",N2108="music/pop","music",N2108="music/classical music","music",N2108="publishing/nonfiction","publishing",N2108="publishing/radio &amp; podcasts","publishing",N2108="music/world music","music",N2108="music/metal","music",N2108="music/jazz","music","TRUE","FALSE")</f>
        <v>music</v>
      </c>
      <c r="R2108" t="str" cm="1">
        <f t="array" ref="R2108">_xlfn.IFS(N2108="food/small batch","small batch",N2108="food/restaurants","retaurants",N2108="food/food trucks","food trucks",N2108="theater/spaces","spaces",N2108="theater/musical","musical",N2108="theater/plays","plays",N2108="technology/web","web",N2108="technology/space exploration","space exploration",N2108="technology/makerspaces","makerspaces",N2108="technology/hardware","hardware",N2108="technology/gadgets","gadgets",N2108="technology/wearables","wearables",N2108="film &amp; video/television","television",N2108="film &amp; video/animation","animation",N2108="film &amp; video/science fiction","science fiction",N2108="film &amp; video/documentary","documentary",N2108="film &amp; video/drama","drama",N2108="film &amp; video/shorts","shorts",N2108="games/video games","video games",N2108="games/tabletop games","tabletop games",N2108="games/mobile games","mobile games",N2108="journalism/audio","audio",N2108="photography/people","people",N2108="photography/photobooks","photobooks",N2108="photography/places","places",N2108="photography/nature","nature",N2108="music/electronic music","electronic music",N2108="music/rock","rock",N2108="music/indie rock","indie rock",N2108="music/faith","faith",N2108="publishing/children's books","children's books",N2108="publishing/art books","art books",N2108="publishing/fiction","fiction",N2108="publishing/translations","translations",N2108="music/pop","pop",N2108="music/classical music","classical music",N2108="publishing/nonfiction","nonfiction",N2108="publishing/radio &amp; podcasts","radio &amp; podcasts",N2108="music/world music","world music",N2108="music/metal","metal",N2108="music/jazz","jazz","TRUE","FALSE")</f>
        <v>indie rock</v>
      </c>
      <c r="S2108" s="5">
        <f t="shared" si="130"/>
        <v>41270.21497685185</v>
      </c>
      <c r="T2108" s="5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28"/>
        <v>107.73299999999999</v>
      </c>
      <c r="P2109" s="24">
        <f t="shared" si="129"/>
        <v>37.149310344827583</v>
      </c>
      <c r="Q2109" t="str" cm="1">
        <f t="array" ref="Q2109">_xlfn.IFS(N2109="food/small batch","food",N2109="food/restaurants","food",N2109="food/food trucks","food",N2109="theater/spaces","theater",N2109="theater/musical","theater",N2109="theater/plays","theater",N2109="technology/web","technology",N2109="technology/space exploration","technology",N2109="technology/makerspaces","technology",N2109="technology/hardware","technology",N2109="technology/gadgets","technology",N2109="technology/wearables","technology",N2109="film &amp; video/television","film &amp; video",N2109="film &amp; video/animation","film &amp; video",N2109="film &amp; video/science fiction","film &amp; video",N2109="film &amp; video/documentary","film &amp; video",N2109="film &amp; video/drama","film &amp; video",N2109="film &amp; video/shorts","film &amp; video",N2109="games/video games","games",N2109="games/tabletop games","games",N2109="games/mobile games","games",N2109="journalism/audio","journalism",N2109="photography/people","photography",N2109="photography/photobooks","photography",N2109="photography/places","photography",N2109="photography/nature","photography",N2109="music/electronic music","music",N2109="music/rock","music",N2109="music/indie rock","music",N2109="music/faith","music",N2109="publishing/children's books","publishing",N2109="publishing/art books","publishing",N2109="publishing/fiction","publishing",N2109="publishing/translations","publishing",N2109="music/pop","music",N2109="music/classical music","music",N2109="publishing/nonfiction","publishing",N2109="publishing/radio &amp; podcasts","publishing",N2109="music/world music","music",N2109="music/metal","music",N2109="music/jazz","music","TRUE","FALSE")</f>
        <v>music</v>
      </c>
      <c r="R2109" t="str" cm="1">
        <f t="array" ref="R2109">_xlfn.IFS(N2109="food/small batch","small batch",N2109="food/restaurants","retaurants",N2109="food/food trucks","food trucks",N2109="theater/spaces","spaces",N2109="theater/musical","musical",N2109="theater/plays","plays",N2109="technology/web","web",N2109="technology/space exploration","space exploration",N2109="technology/makerspaces","makerspaces",N2109="technology/hardware","hardware",N2109="technology/gadgets","gadgets",N2109="technology/wearables","wearables",N2109="film &amp; video/television","television",N2109="film &amp; video/animation","animation",N2109="film &amp; video/science fiction","science fiction",N2109="film &amp; video/documentary","documentary",N2109="film &amp; video/drama","drama",N2109="film &amp; video/shorts","shorts",N2109="games/video games","video games",N2109="games/tabletop games","tabletop games",N2109="games/mobile games","mobile games",N2109="journalism/audio","audio",N2109="photography/people","people",N2109="photography/photobooks","photobooks",N2109="photography/places","places",N2109="photography/nature","nature",N2109="music/electronic music","electronic music",N2109="music/rock","rock",N2109="music/indie rock","indie rock",N2109="music/faith","faith",N2109="publishing/children's books","children's books",N2109="publishing/art books","art books",N2109="publishing/fiction","fiction",N2109="publishing/translations","translations",N2109="music/pop","pop",N2109="music/classical music","classical music",N2109="publishing/nonfiction","nonfiction",N2109="publishing/radio &amp; podcasts","radio &amp; podcasts",N2109="music/world music","world music",N2109="music/metal","metal",N2109="music/jazz","jazz","TRUE","FALSE")</f>
        <v>indie rock</v>
      </c>
      <c r="S2109" s="5">
        <f t="shared" si="130"/>
        <v>41934.71056712963</v>
      </c>
      <c r="T2109" s="5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28"/>
        <v>107.31250000000001</v>
      </c>
      <c r="P2110" s="24">
        <f t="shared" si="129"/>
        <v>89.895287958115176</v>
      </c>
      <c r="Q2110" t="str" cm="1">
        <f t="array" ref="Q2110">_xlfn.IFS(N2110="food/small batch","food",N2110="food/restaurants","food",N2110="food/food trucks","food",N2110="theater/spaces","theater",N2110="theater/musical","theater",N2110="theater/plays","theater",N2110="technology/web","technology",N2110="technology/space exploration","technology",N2110="technology/makerspaces","technology",N2110="technology/hardware","technology",N2110="technology/gadgets","technology",N2110="technology/wearables","technology",N2110="film &amp; video/television","film &amp; video",N2110="film &amp; video/animation","film &amp; video",N2110="film &amp; video/science fiction","film &amp; video",N2110="film &amp; video/documentary","film &amp; video",N2110="film &amp; video/drama","film &amp; video",N2110="film &amp; video/shorts","film &amp; video",N2110="games/video games","games",N2110="games/tabletop games","games",N2110="games/mobile games","games",N2110="journalism/audio","journalism",N2110="photography/people","photography",N2110="photography/photobooks","photography",N2110="photography/places","photography",N2110="photography/nature","photography",N2110="music/electronic music","music",N2110="music/rock","music",N2110="music/indie rock","music",N2110="music/faith","music",N2110="publishing/children's books","publishing",N2110="publishing/art books","publishing",N2110="publishing/fiction","publishing",N2110="publishing/translations","publishing",N2110="music/pop","music",N2110="music/classical music","music",N2110="publishing/nonfiction","publishing",N2110="publishing/radio &amp; podcasts","publishing",N2110="music/world music","music",N2110="music/metal","music",N2110="music/jazz","music","TRUE","FALSE")</f>
        <v>music</v>
      </c>
      <c r="R2110" t="str" cm="1">
        <f t="array" ref="R2110">_xlfn.IFS(N2110="food/small batch","small batch",N2110="food/restaurants","retaurants",N2110="food/food trucks","food trucks",N2110="theater/spaces","spaces",N2110="theater/musical","musical",N2110="theater/plays","plays",N2110="technology/web","web",N2110="technology/space exploration","space exploration",N2110="technology/makerspaces","makerspaces",N2110="technology/hardware","hardware",N2110="technology/gadgets","gadgets",N2110="technology/wearables","wearables",N2110="film &amp; video/television","television",N2110="film &amp; video/animation","animation",N2110="film &amp; video/science fiction","science fiction",N2110="film &amp; video/documentary","documentary",N2110="film &amp; video/drama","drama",N2110="film &amp; video/shorts","shorts",N2110="games/video games","video games",N2110="games/tabletop games","tabletop games",N2110="games/mobile games","mobile games",N2110="journalism/audio","audio",N2110="photography/people","people",N2110="photography/photobooks","photobooks",N2110="photography/places","places",N2110="photography/nature","nature",N2110="music/electronic music","electronic music",N2110="music/rock","rock",N2110="music/indie rock","indie rock",N2110="music/faith","faith",N2110="publishing/children's books","children's books",N2110="publishing/art books","art books",N2110="publishing/fiction","fiction",N2110="publishing/translations","translations",N2110="music/pop","pop",N2110="music/classical music","classical music",N2110="publishing/nonfiction","nonfiction",N2110="publishing/radio &amp; podcasts","radio &amp; podcasts",N2110="music/world music","world music",N2110="music/metal","metal",N2110="music/jazz","jazz","TRUE","FALSE")</f>
        <v>indie rock</v>
      </c>
      <c r="S2110" s="5">
        <f t="shared" si="130"/>
        <v>41135.175694444442</v>
      </c>
      <c r="T2110" s="5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28"/>
        <v>106.52500000000001</v>
      </c>
      <c r="P2111" s="24">
        <f t="shared" si="129"/>
        <v>106.52500000000001</v>
      </c>
      <c r="Q2111" t="str" cm="1">
        <f t="array" ref="Q2111">_xlfn.IFS(N2111="food/small batch","food",N2111="food/restaurants","food",N2111="food/food trucks","food",N2111="theater/spaces","theater",N2111="theater/musical","theater",N2111="theater/plays","theater",N2111="technology/web","technology",N2111="technology/space exploration","technology",N2111="technology/makerspaces","technology",N2111="technology/hardware","technology",N2111="technology/gadgets","technology",N2111="technology/wearables","technology",N2111="film &amp; video/television","film &amp; video",N2111="film &amp; video/animation","film &amp; video",N2111="film &amp; video/science fiction","film &amp; video",N2111="film &amp; video/documentary","film &amp; video",N2111="film &amp; video/drama","film &amp; video",N2111="film &amp; video/shorts","film &amp; video",N2111="games/video games","games",N2111="games/tabletop games","games",N2111="games/mobile games","games",N2111="journalism/audio","journalism",N2111="photography/people","photography",N2111="photography/photobooks","photography",N2111="photography/places","photography",N2111="photography/nature","photography",N2111="music/electronic music","music",N2111="music/rock","music",N2111="music/indie rock","music",N2111="music/faith","music",N2111="publishing/children's books","publishing",N2111="publishing/art books","publishing",N2111="publishing/fiction","publishing",N2111="publishing/translations","publishing",N2111="music/pop","music",N2111="music/classical music","music",N2111="publishing/nonfiction","publishing",N2111="publishing/radio &amp; podcasts","publishing",N2111="music/world music","music",N2111="music/metal","music",N2111="music/jazz","music","TRUE","FALSE")</f>
        <v>music</v>
      </c>
      <c r="R2111" t="str" cm="1">
        <f t="array" ref="R2111">_xlfn.IFS(N2111="food/small batch","small batch",N2111="food/restaurants","retaurants",N2111="food/food trucks","food trucks",N2111="theater/spaces","spaces",N2111="theater/musical","musical",N2111="theater/plays","plays",N2111="technology/web","web",N2111="technology/space exploration","space exploration",N2111="technology/makerspaces","makerspaces",N2111="technology/hardware","hardware",N2111="technology/gadgets","gadgets",N2111="technology/wearables","wearables",N2111="film &amp; video/television","television",N2111="film &amp; video/animation","animation",N2111="film &amp; video/science fiction","science fiction",N2111="film &amp; video/documentary","documentary",N2111="film &amp; video/drama","drama",N2111="film &amp; video/shorts","shorts",N2111="games/video games","video games",N2111="games/tabletop games","tabletop games",N2111="games/mobile games","mobile games",N2111="journalism/audio","audio",N2111="photography/people","people",N2111="photography/photobooks","photobooks",N2111="photography/places","places",N2111="photography/nature","nature",N2111="music/electronic music","electronic music",N2111="music/rock","rock",N2111="music/indie rock","indie rock",N2111="music/faith","faith",N2111="publishing/children's books","children's books",N2111="publishing/art books","art books",N2111="publishing/fiction","fiction",N2111="publishing/translations","translations",N2111="music/pop","pop",N2111="music/classical music","classical music",N2111="publishing/nonfiction","nonfiction",N2111="publishing/radio &amp; podcasts","radio &amp; podcasts",N2111="music/world music","world music",N2111="music/metal","metal",N2111="music/jazz","jazz","TRUE","FALSE")</f>
        <v>indie rock</v>
      </c>
      <c r="S2111" s="5">
        <f t="shared" si="130"/>
        <v>42160.708530092597</v>
      </c>
      <c r="T2111" s="5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28"/>
        <v>100.35000000000001</v>
      </c>
      <c r="P2112" s="24">
        <f t="shared" si="129"/>
        <v>52.815789473684212</v>
      </c>
      <c r="Q2112" t="str" cm="1">
        <f t="array" ref="Q2112">_xlfn.IFS(N2112="food/small batch","food",N2112="food/restaurants","food",N2112="food/food trucks","food",N2112="theater/spaces","theater",N2112="theater/musical","theater",N2112="theater/plays","theater",N2112="technology/web","technology",N2112="technology/space exploration","technology",N2112="technology/makerspaces","technology",N2112="technology/hardware","technology",N2112="technology/gadgets","technology",N2112="technology/wearables","technology",N2112="film &amp; video/television","film &amp; video",N2112="film &amp; video/animation","film &amp; video",N2112="film &amp; video/science fiction","film &amp; video",N2112="film &amp; video/documentary","film &amp; video",N2112="film &amp; video/drama","film &amp; video",N2112="film &amp; video/shorts","film &amp; video",N2112="games/video games","games",N2112="games/tabletop games","games",N2112="games/mobile games","games",N2112="journalism/audio","journalism",N2112="photography/people","photography",N2112="photography/photobooks","photography",N2112="photography/places","photography",N2112="photography/nature","photography",N2112="music/electronic music","music",N2112="music/rock","music",N2112="music/indie rock","music",N2112="music/faith","music",N2112="publishing/children's books","publishing",N2112="publishing/art books","publishing",N2112="publishing/fiction","publishing",N2112="publishing/translations","publishing",N2112="music/pop","music",N2112="music/classical music","music",N2112="publishing/nonfiction","publishing",N2112="publishing/radio &amp; podcasts","publishing",N2112="music/world music","music",N2112="music/metal","music",N2112="music/jazz","music","TRUE","FALSE")</f>
        <v>music</v>
      </c>
      <c r="R2112" t="str" cm="1">
        <f t="array" ref="R2112">_xlfn.IFS(N2112="food/small batch","small batch",N2112="food/restaurants","retaurants",N2112="food/food trucks","food trucks",N2112="theater/spaces","spaces",N2112="theater/musical","musical",N2112="theater/plays","plays",N2112="technology/web","web",N2112="technology/space exploration","space exploration",N2112="technology/makerspaces","makerspaces",N2112="technology/hardware","hardware",N2112="technology/gadgets","gadgets",N2112="technology/wearables","wearables",N2112="film &amp; video/television","television",N2112="film &amp; video/animation","animation",N2112="film &amp; video/science fiction","science fiction",N2112="film &amp; video/documentary","documentary",N2112="film &amp; video/drama","drama",N2112="film &amp; video/shorts","shorts",N2112="games/video games","video games",N2112="games/tabletop games","tabletop games",N2112="games/mobile games","mobile games",N2112="journalism/audio","audio",N2112="photography/people","people",N2112="photography/photobooks","photobooks",N2112="photography/places","places",N2112="photography/nature","nature",N2112="music/electronic music","electronic music",N2112="music/rock","rock",N2112="music/indie rock","indie rock",N2112="music/faith","faith",N2112="publishing/children's books","children's books",N2112="publishing/art books","art books",N2112="publishing/fiction","fiction",N2112="publishing/translations","translations",N2112="music/pop","pop",N2112="music/classical music","classical music",N2112="publishing/nonfiction","nonfiction",N2112="publishing/radio &amp; podcasts","radio &amp; podcasts",N2112="music/world music","world music",N2112="music/metal","metal",N2112="music/jazz","jazz","TRUE","FALSE")</f>
        <v>indie rock</v>
      </c>
      <c r="S2112" s="5">
        <f t="shared" si="130"/>
        <v>41759.670937499999</v>
      </c>
      <c r="T2112" s="5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28"/>
        <v>106.5</v>
      </c>
      <c r="P2113" s="24">
        <f t="shared" si="129"/>
        <v>54.615384615384613</v>
      </c>
      <c r="Q2113" t="str" cm="1">
        <f t="array" ref="Q2113">_xlfn.IFS(N2113="food/small batch","food",N2113="food/restaurants","food",N2113="food/food trucks","food",N2113="theater/spaces","theater",N2113="theater/musical","theater",N2113="theater/plays","theater",N2113="technology/web","technology",N2113="technology/space exploration","technology",N2113="technology/makerspaces","technology",N2113="technology/hardware","technology",N2113="technology/gadgets","technology",N2113="technology/wearables","technology",N2113="film &amp; video/television","film &amp; video",N2113="film &amp; video/animation","film &amp; video",N2113="film &amp; video/science fiction","film &amp; video",N2113="film &amp; video/documentary","film &amp; video",N2113="film &amp; video/drama","film &amp; video",N2113="film &amp; video/shorts","film &amp; video",N2113="games/video games","games",N2113="games/tabletop games","games",N2113="games/mobile games","games",N2113="journalism/audio","journalism",N2113="photography/people","photography",N2113="photography/photobooks","photography",N2113="photography/places","photography",N2113="photography/nature","photography",N2113="music/electronic music","music",N2113="music/rock","music",N2113="music/indie rock","music",N2113="music/faith","music",N2113="publishing/children's books","publishing",N2113="publishing/art books","publishing",N2113="publishing/fiction","publishing",N2113="publishing/translations","publishing",N2113="music/pop","music",N2113="music/classical music","music",N2113="publishing/nonfiction","publishing",N2113="publishing/radio &amp; podcasts","publishing",N2113="music/world music","music",N2113="music/metal","music",N2113="music/jazz","music","TRUE","FALSE")</f>
        <v>music</v>
      </c>
      <c r="R2113" t="str" cm="1">
        <f t="array" ref="R2113">_xlfn.IFS(N2113="food/small batch","small batch",N2113="food/restaurants","retaurants",N2113="food/food trucks","food trucks",N2113="theater/spaces","spaces",N2113="theater/musical","musical",N2113="theater/plays","plays",N2113="technology/web","web",N2113="technology/space exploration","space exploration",N2113="technology/makerspaces","makerspaces",N2113="technology/hardware","hardware",N2113="technology/gadgets","gadgets",N2113="technology/wearables","wearables",N2113="film &amp; video/television","television",N2113="film &amp; video/animation","animation",N2113="film &amp; video/science fiction","science fiction",N2113="film &amp; video/documentary","documentary",N2113="film &amp; video/drama","drama",N2113="film &amp; video/shorts","shorts",N2113="games/video games","video games",N2113="games/tabletop games","tabletop games",N2113="games/mobile games","mobile games",N2113="journalism/audio","audio",N2113="photography/people","people",N2113="photography/photobooks","photobooks",N2113="photography/places","places",N2113="photography/nature","nature",N2113="music/electronic music","electronic music",N2113="music/rock","rock",N2113="music/indie rock","indie rock",N2113="music/faith","faith",N2113="publishing/children's books","children's books",N2113="publishing/art books","art books",N2113="publishing/fiction","fiction",N2113="publishing/translations","translations",N2113="music/pop","pop",N2113="music/classical music","classical music",N2113="publishing/nonfiction","nonfiction",N2113="publishing/radio &amp; podcasts","radio &amp; podcasts",N2113="music/world music","world music",N2113="music/metal","metal",N2113="music/jazz","jazz","TRUE","FALSE")</f>
        <v>indie rock</v>
      </c>
      <c r="S2113" s="5">
        <f t="shared" si="130"/>
        <v>40703.197048611109</v>
      </c>
      <c r="T2113" s="5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28"/>
        <v>100</v>
      </c>
      <c r="P2114" s="24">
        <f t="shared" si="129"/>
        <v>27.272727272727273</v>
      </c>
      <c r="Q2114" t="str" cm="1">
        <f t="array" ref="Q2114">_xlfn.IFS(N2114="food/small batch","food",N2114="food/restaurants","food",N2114="food/food trucks","food",N2114="theater/spaces","theater",N2114="theater/musical","theater",N2114="theater/plays","theater",N2114="technology/web","technology",N2114="technology/space exploration","technology",N2114="technology/makerspaces","technology",N2114="technology/hardware","technology",N2114="technology/gadgets","technology",N2114="technology/wearables","technology",N2114="film &amp; video/television","film &amp; video",N2114="film &amp; video/animation","film &amp; video",N2114="film &amp; video/science fiction","film &amp; video",N2114="film &amp; video/documentary","film &amp; video",N2114="film &amp; video/drama","film &amp; video",N2114="film &amp; video/shorts","film &amp; video",N2114="games/video games","games",N2114="games/tabletop games","games",N2114="games/mobile games","games",N2114="journalism/audio","journalism",N2114="photography/people","photography",N2114="photography/photobooks","photography",N2114="photography/places","photography",N2114="photography/nature","photography",N2114="music/electronic music","music",N2114="music/rock","music",N2114="music/indie rock","music",N2114="music/faith","music",N2114="publishing/children's books","publishing",N2114="publishing/art books","publishing",N2114="publishing/fiction","publishing",N2114="publishing/translations","publishing",N2114="music/pop","music",N2114="music/classical music","music",N2114="publishing/nonfiction","publishing",N2114="publishing/radio &amp; podcasts","publishing",N2114="music/world music","music",N2114="music/metal","music",N2114="music/jazz","music","TRUE","FALSE")</f>
        <v>music</v>
      </c>
      <c r="R2114" t="str" cm="1">
        <f t="array" ref="R2114">_xlfn.IFS(N2114="food/small batch","small batch",N2114="food/restaurants","retaurants",N2114="food/food trucks","food trucks",N2114="theater/spaces","spaces",N2114="theater/musical","musical",N2114="theater/plays","plays",N2114="technology/web","web",N2114="technology/space exploration","space exploration",N2114="technology/makerspaces","makerspaces",N2114="technology/hardware","hardware",N2114="technology/gadgets","gadgets",N2114="technology/wearables","wearables",N2114="film &amp; video/television","television",N2114="film &amp; video/animation","animation",N2114="film &amp; video/science fiction","science fiction",N2114="film &amp; video/documentary","documentary",N2114="film &amp; video/drama","drama",N2114="film &amp; video/shorts","shorts",N2114="games/video games","video games",N2114="games/tabletop games","tabletop games",N2114="games/mobile games","mobile games",N2114="journalism/audio","audio",N2114="photography/people","people",N2114="photography/photobooks","photobooks",N2114="photography/places","places",N2114="photography/nature","nature",N2114="music/electronic music","electronic music",N2114="music/rock","rock",N2114="music/indie rock","indie rock",N2114="music/faith","faith",N2114="publishing/children's books","children's books",N2114="publishing/art books","art books",N2114="publishing/fiction","fiction",N2114="publishing/translations","translations",N2114="music/pop","pop",N2114="music/classical music","classical music",N2114="publishing/nonfiction","nonfiction",N2114="publishing/radio &amp; podcasts","radio &amp; podcasts",N2114="music/world music","world music",N2114="music/metal","metal",N2114="music/jazz","jazz","TRUE","FALSE")</f>
        <v>indie rock</v>
      </c>
      <c r="S2114" s="5">
        <f t="shared" si="130"/>
        <v>41365.928159722222</v>
      </c>
      <c r="T2114" s="5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ref="O2115:O2178" si="132">(E2115/D2115)*100</f>
        <v>104.85714285714285</v>
      </c>
      <c r="P2115" s="24">
        <f t="shared" ref="P2115:P2178" si="133">E2115/L2115</f>
        <v>68.598130841121488</v>
      </c>
      <c r="Q2115" t="str" cm="1">
        <f t="array" ref="Q2115">_xlfn.IFS(N2115="food/small batch","food",N2115="food/restaurants","food",N2115="food/food trucks","food",N2115="theater/spaces","theater",N2115="theater/musical","theater",N2115="theater/plays","theater",N2115="technology/web","technology",N2115="technology/space exploration","technology",N2115="technology/makerspaces","technology",N2115="technology/hardware","technology",N2115="technology/gadgets","technology",N2115="technology/wearables","technology",N2115="film &amp; video/television","film &amp; video",N2115="film &amp; video/animation","film &amp; video",N2115="film &amp; video/science fiction","film &amp; video",N2115="film &amp; video/documentary","film &amp; video",N2115="film &amp; video/drama","film &amp; video",N2115="film &amp; video/shorts","film &amp; video",N2115="games/video games","games",N2115="games/tabletop games","games",N2115="games/mobile games","games",N2115="journalism/audio","journalism",N2115="photography/people","photography",N2115="photography/photobooks","photography",N2115="photography/places","photography",N2115="photography/nature","photography",N2115="music/electronic music","music",N2115="music/rock","music",N2115="music/indie rock","music",N2115="music/faith","music",N2115="publishing/children's books","publishing",N2115="publishing/art books","publishing",N2115="publishing/fiction","publishing",N2115="publishing/translations","publishing",N2115="music/pop","music",N2115="music/classical music","music",N2115="publishing/nonfiction","publishing",N2115="publishing/radio &amp; podcasts","publishing",N2115="music/world music","music",N2115="music/metal","music",N2115="music/jazz","music","TRUE","FALSE")</f>
        <v>music</v>
      </c>
      <c r="R2115" t="str" cm="1">
        <f t="array" ref="R2115">_xlfn.IFS(N2115="food/small batch","small batch",N2115="food/restaurants","retaurants",N2115="food/food trucks","food trucks",N2115="theater/spaces","spaces",N2115="theater/musical","musical",N2115="theater/plays","plays",N2115="technology/web","web",N2115="technology/space exploration","space exploration",N2115="technology/makerspaces","makerspaces",N2115="technology/hardware","hardware",N2115="technology/gadgets","gadgets",N2115="technology/wearables","wearables",N2115="film &amp; video/television","television",N2115="film &amp; video/animation","animation",N2115="film &amp; video/science fiction","science fiction",N2115="film &amp; video/documentary","documentary",N2115="film &amp; video/drama","drama",N2115="film &amp; video/shorts","shorts",N2115="games/video games","video games",N2115="games/tabletop games","tabletop games",N2115="games/mobile games","mobile games",N2115="journalism/audio","audio",N2115="photography/people","people",N2115="photography/photobooks","photobooks",N2115="photography/places","places",N2115="photography/nature","nature",N2115="music/electronic music","electronic music",N2115="music/rock","rock",N2115="music/indie rock","indie rock",N2115="music/faith","faith",N2115="publishing/children's books","children's books",N2115="publishing/art books","art books",N2115="publishing/fiction","fiction",N2115="publishing/translations","translations",N2115="music/pop","pop",N2115="music/classical music","classical music",N2115="publishing/nonfiction","nonfiction",N2115="publishing/radio &amp; podcasts","radio &amp; podcasts",N2115="music/world music","world music",N2115="music/metal","metal",N2115="music/jazz","jazz","TRUE","FALSE")</f>
        <v>indie rock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32"/>
        <v>104.69999999999999</v>
      </c>
      <c r="P2116" s="24">
        <f t="shared" si="133"/>
        <v>35.612244897959187</v>
      </c>
      <c r="Q2116" t="str" cm="1">
        <f t="array" ref="Q2116">_xlfn.IFS(N2116="food/small batch","food",N2116="food/restaurants","food",N2116="food/food trucks","food",N2116="theater/spaces","theater",N2116="theater/musical","theater",N2116="theater/plays","theater",N2116="technology/web","technology",N2116="technology/space exploration","technology",N2116="technology/makerspaces","technology",N2116="technology/hardware","technology",N2116="technology/gadgets","technology",N2116="technology/wearables","technology",N2116="film &amp; video/television","film &amp; video",N2116="film &amp; video/animation","film &amp; video",N2116="film &amp; video/science fiction","film &amp; video",N2116="film &amp; video/documentary","film &amp; video",N2116="film &amp; video/drama","film &amp; video",N2116="film &amp; video/shorts","film &amp; video",N2116="games/video games","games",N2116="games/tabletop games","games",N2116="games/mobile games","games",N2116="journalism/audio","journalism",N2116="photography/people","photography",N2116="photography/photobooks","photography",N2116="photography/places","photography",N2116="photography/nature","photography",N2116="music/electronic music","music",N2116="music/rock","music",N2116="music/indie rock","music",N2116="music/faith","music",N2116="publishing/children's books","publishing",N2116="publishing/art books","publishing",N2116="publishing/fiction","publishing",N2116="publishing/translations","publishing",N2116="music/pop","music",N2116="music/classical music","music",N2116="publishing/nonfiction","publishing",N2116="publishing/radio &amp; podcasts","publishing",N2116="music/world music","music",N2116="music/metal","music",N2116="music/jazz","music","TRUE","FALSE")</f>
        <v>music</v>
      </c>
      <c r="R2116" t="str" cm="1">
        <f t="array" ref="R2116">_xlfn.IFS(N2116="food/small batch","small batch",N2116="food/restaurants","retaurants",N2116="food/food trucks","food trucks",N2116="theater/spaces","spaces",N2116="theater/musical","musical",N2116="theater/plays","plays",N2116="technology/web","web",N2116="technology/space exploration","space exploration",N2116="technology/makerspaces","makerspaces",N2116="technology/hardware","hardware",N2116="technology/gadgets","gadgets",N2116="technology/wearables","wearables",N2116="film &amp; video/television","television",N2116="film &amp; video/animation","animation",N2116="film &amp; video/science fiction","science fiction",N2116="film &amp; video/documentary","documentary",N2116="film &amp; video/drama","drama",N2116="film &amp; video/shorts","shorts",N2116="games/video games","video games",N2116="games/tabletop games","tabletop games",N2116="games/mobile games","mobile games",N2116="journalism/audio","audio",N2116="photography/people","people",N2116="photography/photobooks","photobooks",N2116="photography/places","places",N2116="photography/nature","nature",N2116="music/electronic music","electronic music",N2116="music/rock","rock",N2116="music/indie rock","indie rock",N2116="music/faith","faith",N2116="publishing/children's books","children's books",N2116="publishing/art books","art books",N2116="publishing/fiction","fiction",N2116="publishing/translations","translations",N2116="music/pop","pop",N2116="music/classical music","classical music",N2116="publishing/nonfiction","nonfiction",N2116="publishing/radio &amp; podcasts","radio &amp; podcasts",N2116="music/world music","world music",N2116="music/metal","metal",N2116="music/jazz","jazz","TRUE","FALSE")</f>
        <v>indie rock</v>
      </c>
      <c r="S2116" s="5">
        <f t="shared" si="134"/>
        <v>40458.815625000003</v>
      </c>
      <c r="T2116" s="5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si="132"/>
        <v>225.66666666666669</v>
      </c>
      <c r="P2117" s="24">
        <f t="shared" si="133"/>
        <v>94.027777777777771</v>
      </c>
      <c r="Q2117" t="str" cm="1">
        <f t="array" ref="Q2117">_xlfn.IFS(N2117="food/small batch","food",N2117="food/restaurants","food",N2117="food/food trucks","food",N2117="theater/spaces","theater",N2117="theater/musical","theater",N2117="theater/plays","theater",N2117="technology/web","technology",N2117="technology/space exploration","technology",N2117="technology/makerspaces","technology",N2117="technology/hardware","technology",N2117="technology/gadgets","technology",N2117="technology/wearables","technology",N2117="film &amp; video/television","film &amp; video",N2117="film &amp; video/animation","film &amp; video",N2117="film &amp; video/science fiction","film &amp; video",N2117="film &amp; video/documentary","film &amp; video",N2117="film &amp; video/drama","film &amp; video",N2117="film &amp; video/shorts","film &amp; video",N2117="games/video games","games",N2117="games/tabletop games","games",N2117="games/mobile games","games",N2117="journalism/audio","journalism",N2117="photography/people","photography",N2117="photography/photobooks","photography",N2117="photography/places","photography",N2117="photography/nature","photography",N2117="music/electronic music","music",N2117="music/rock","music",N2117="music/indie rock","music",N2117="music/faith","music",N2117="publishing/children's books","publishing",N2117="publishing/art books","publishing",N2117="publishing/fiction","publishing",N2117="publishing/translations","publishing",N2117="music/pop","music",N2117="music/classical music","music",N2117="publishing/nonfiction","publishing",N2117="publishing/radio &amp; podcasts","publishing",N2117="music/world music","music",N2117="music/metal","music",N2117="music/jazz","music","TRUE","FALSE")</f>
        <v>music</v>
      </c>
      <c r="R2117" t="str" cm="1">
        <f t="array" ref="R2117">_xlfn.IFS(N2117="food/small batch","small batch",N2117="food/restaurants","retaurants",N2117="food/food trucks","food trucks",N2117="theater/spaces","spaces",N2117="theater/musical","musical",N2117="theater/plays","plays",N2117="technology/web","web",N2117="technology/space exploration","space exploration",N2117="technology/makerspaces","makerspaces",N2117="technology/hardware","hardware",N2117="technology/gadgets","gadgets",N2117="technology/wearables","wearables",N2117="film &amp; video/television","television",N2117="film &amp; video/animation","animation",N2117="film &amp; video/science fiction","science fiction",N2117="film &amp; video/documentary","documentary",N2117="film &amp; video/drama","drama",N2117="film &amp; video/shorts","shorts",N2117="games/video games","video games",N2117="games/tabletop games","tabletop games",N2117="games/mobile games","mobile games",N2117="journalism/audio","audio",N2117="photography/people","people",N2117="photography/photobooks","photobooks",N2117="photography/places","places",N2117="photography/nature","nature",N2117="music/electronic music","electronic music",N2117="music/rock","rock",N2117="music/indie rock","indie rock",N2117="music/faith","faith",N2117="publishing/children's books","children's books",N2117="publishing/art books","art books",N2117="publishing/fiction","fiction",N2117="publishing/translations","translations",N2117="music/pop","pop",N2117="music/classical music","classical music",N2117="publishing/nonfiction","nonfiction",N2117="publishing/radio &amp; podcasts","radio &amp; podcasts",N2117="music/world music","world music",N2117="music/metal","metal",N2117="music/jazz","jazz","TRUE","FALSE")</f>
        <v>indie rock</v>
      </c>
      <c r="S2117" s="5">
        <f t="shared" si="134"/>
        <v>40564.081030092595</v>
      </c>
      <c r="T2117" s="5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32"/>
        <v>100.90416666666667</v>
      </c>
      <c r="P2118" s="24">
        <f t="shared" si="133"/>
        <v>526.45652173913038</v>
      </c>
      <c r="Q2118" t="str" cm="1">
        <f t="array" ref="Q2118">_xlfn.IFS(N2118="food/small batch","food",N2118="food/restaurants","food",N2118="food/food trucks","food",N2118="theater/spaces","theater",N2118="theater/musical","theater",N2118="theater/plays","theater",N2118="technology/web","technology",N2118="technology/space exploration","technology",N2118="technology/makerspaces","technology",N2118="technology/hardware","technology",N2118="technology/gadgets","technology",N2118="technology/wearables","technology",N2118="film &amp; video/television","film &amp; video",N2118="film &amp; video/animation","film &amp; video",N2118="film &amp; video/science fiction","film &amp; video",N2118="film &amp; video/documentary","film &amp; video",N2118="film &amp; video/drama","film &amp; video",N2118="film &amp; video/shorts","film &amp; video",N2118="games/video games","games",N2118="games/tabletop games","games",N2118="games/mobile games","games",N2118="journalism/audio","journalism",N2118="photography/people","photography",N2118="photography/photobooks","photography",N2118="photography/places","photography",N2118="photography/nature","photography",N2118="music/electronic music","music",N2118="music/rock","music",N2118="music/indie rock","music",N2118="music/faith","music",N2118="publishing/children's books","publishing",N2118="publishing/art books","publishing",N2118="publishing/fiction","publishing",N2118="publishing/translations","publishing",N2118="music/pop","music",N2118="music/classical music","music",N2118="publishing/nonfiction","publishing",N2118="publishing/radio &amp; podcasts","publishing",N2118="music/world music","music",N2118="music/metal","music",N2118="music/jazz","music","TRUE","FALSE")</f>
        <v>music</v>
      </c>
      <c r="R2118" t="str" cm="1">
        <f t="array" ref="R2118">_xlfn.IFS(N2118="food/small batch","small batch",N2118="food/restaurants","retaurants",N2118="food/food trucks","food trucks",N2118="theater/spaces","spaces",N2118="theater/musical","musical",N2118="theater/plays","plays",N2118="technology/web","web",N2118="technology/space exploration","space exploration",N2118="technology/makerspaces","makerspaces",N2118="technology/hardware","hardware",N2118="technology/gadgets","gadgets",N2118="technology/wearables","wearables",N2118="film &amp; video/television","television",N2118="film &amp; video/animation","animation",N2118="film &amp; video/science fiction","science fiction",N2118="film &amp; video/documentary","documentary",N2118="film &amp; video/drama","drama",N2118="film &amp; video/shorts","shorts",N2118="games/video games","video games",N2118="games/tabletop games","tabletop games",N2118="games/mobile games","mobile games",N2118="journalism/audio","audio",N2118="photography/people","people",N2118="photography/photobooks","photobooks",N2118="photography/places","places",N2118="photography/nature","nature",N2118="music/electronic music","electronic music",N2118="music/rock","rock",N2118="music/indie rock","indie rock",N2118="music/faith","faith",N2118="publishing/children's books","children's books",N2118="publishing/art books","art books",N2118="publishing/fiction","fiction",N2118="publishing/translations","translations",N2118="music/pop","pop",N2118="music/classical music","classical music",N2118="publishing/nonfiction","nonfiction",N2118="publishing/radio &amp; podcasts","radio &amp; podcasts",N2118="music/world music","world music",N2118="music/metal","metal",N2118="music/jazz","jazz","TRUE","FALSE")</f>
        <v>indie rock</v>
      </c>
      <c r="S2118" s="5">
        <f t="shared" si="134"/>
        <v>41136.777812500004</v>
      </c>
      <c r="T2118" s="5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32"/>
        <v>147.75</v>
      </c>
      <c r="P2119" s="24">
        <f t="shared" si="133"/>
        <v>50.657142857142858</v>
      </c>
      <c r="Q2119" t="str" cm="1">
        <f t="array" ref="Q2119">_xlfn.IFS(N2119="food/small batch","food",N2119="food/restaurants","food",N2119="food/food trucks","food",N2119="theater/spaces","theater",N2119="theater/musical","theater",N2119="theater/plays","theater",N2119="technology/web","technology",N2119="technology/space exploration","technology",N2119="technology/makerspaces","technology",N2119="technology/hardware","technology",N2119="technology/gadgets","technology",N2119="technology/wearables","technology",N2119="film &amp; video/television","film &amp; video",N2119="film &amp; video/animation","film &amp; video",N2119="film &amp; video/science fiction","film &amp; video",N2119="film &amp; video/documentary","film &amp; video",N2119="film &amp; video/drama","film &amp; video",N2119="film &amp; video/shorts","film &amp; video",N2119="games/video games","games",N2119="games/tabletop games","games",N2119="games/mobile games","games",N2119="journalism/audio","journalism",N2119="photography/people","photography",N2119="photography/photobooks","photography",N2119="photography/places","photography",N2119="photography/nature","photography",N2119="music/electronic music","music",N2119="music/rock","music",N2119="music/indie rock","music",N2119="music/faith","music",N2119="publishing/children's books","publishing",N2119="publishing/art books","publishing",N2119="publishing/fiction","publishing",N2119="publishing/translations","publishing",N2119="music/pop","music",N2119="music/classical music","music",N2119="publishing/nonfiction","publishing",N2119="publishing/radio &amp; podcasts","publishing",N2119="music/world music","music",N2119="music/metal","music",N2119="music/jazz","music","TRUE","FALSE")</f>
        <v>music</v>
      </c>
      <c r="R2119" t="str" cm="1">
        <f t="array" ref="R2119">_xlfn.IFS(N2119="food/small batch","small batch",N2119="food/restaurants","retaurants",N2119="food/food trucks","food trucks",N2119="theater/spaces","spaces",N2119="theater/musical","musical",N2119="theater/plays","plays",N2119="technology/web","web",N2119="technology/space exploration","space exploration",N2119="technology/makerspaces","makerspaces",N2119="technology/hardware","hardware",N2119="technology/gadgets","gadgets",N2119="technology/wearables","wearables",N2119="film &amp; video/television","television",N2119="film &amp; video/animation","animation",N2119="film &amp; video/science fiction","science fiction",N2119="film &amp; video/documentary","documentary",N2119="film &amp; video/drama","drama",N2119="film &amp; video/shorts","shorts",N2119="games/video games","video games",N2119="games/tabletop games","tabletop games",N2119="games/mobile games","mobile games",N2119="journalism/audio","audio",N2119="photography/people","people",N2119="photography/photobooks","photobooks",N2119="photography/places","places",N2119="photography/nature","nature",N2119="music/electronic music","electronic music",N2119="music/rock","rock",N2119="music/indie rock","indie rock",N2119="music/faith","faith",N2119="publishing/children's books","children's books",N2119="publishing/art books","art books",N2119="publishing/fiction","fiction",N2119="publishing/translations","translations",N2119="music/pop","pop",N2119="music/classical music","classical music",N2119="publishing/nonfiction","nonfiction",N2119="publishing/radio &amp; podcasts","radio &amp; podcasts",N2119="music/world music","world music",N2119="music/metal","metal",N2119="music/jazz","jazz","TRUE","FALSE")</f>
        <v>indie rock</v>
      </c>
      <c r="S2119" s="5">
        <f t="shared" si="134"/>
        <v>42290.059594907405</v>
      </c>
      <c r="T2119" s="5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32"/>
        <v>134.61099999999999</v>
      </c>
      <c r="P2120" s="24">
        <f t="shared" si="133"/>
        <v>79.182941176470578</v>
      </c>
      <c r="Q2120" t="str" cm="1">
        <f t="array" ref="Q2120">_xlfn.IFS(N2120="food/small batch","food",N2120="food/restaurants","food",N2120="food/food trucks","food",N2120="theater/spaces","theater",N2120="theater/musical","theater",N2120="theater/plays","theater",N2120="technology/web","technology",N2120="technology/space exploration","technology",N2120="technology/makerspaces","technology",N2120="technology/hardware","technology",N2120="technology/gadgets","technology",N2120="technology/wearables","technology",N2120="film &amp; video/television","film &amp; video",N2120="film &amp; video/animation","film &amp; video",N2120="film &amp; video/science fiction","film &amp; video",N2120="film &amp; video/documentary","film &amp; video",N2120="film &amp; video/drama","film &amp; video",N2120="film &amp; video/shorts","film &amp; video",N2120="games/video games","games",N2120="games/tabletop games","games",N2120="games/mobile games","games",N2120="journalism/audio","journalism",N2120="photography/people","photography",N2120="photography/photobooks","photography",N2120="photography/places","photography",N2120="photography/nature","photography",N2120="music/electronic music","music",N2120="music/rock","music",N2120="music/indie rock","music",N2120="music/faith","music",N2120="publishing/children's books","publishing",N2120="publishing/art books","publishing",N2120="publishing/fiction","publishing",N2120="publishing/translations","publishing",N2120="music/pop","music",N2120="music/classical music","music",N2120="publishing/nonfiction","publishing",N2120="publishing/radio &amp; podcasts","publishing",N2120="music/world music","music",N2120="music/metal","music",N2120="music/jazz","music","TRUE","FALSE")</f>
        <v>music</v>
      </c>
      <c r="R2120" t="str" cm="1">
        <f t="array" ref="R2120">_xlfn.IFS(N2120="food/small batch","small batch",N2120="food/restaurants","retaurants",N2120="food/food trucks","food trucks",N2120="theater/spaces","spaces",N2120="theater/musical","musical",N2120="theater/plays","plays",N2120="technology/web","web",N2120="technology/space exploration","space exploration",N2120="technology/makerspaces","makerspaces",N2120="technology/hardware","hardware",N2120="technology/gadgets","gadgets",N2120="technology/wearables","wearables",N2120="film &amp; video/television","television",N2120="film &amp; video/animation","animation",N2120="film &amp; video/science fiction","science fiction",N2120="film &amp; video/documentary","documentary",N2120="film &amp; video/drama","drama",N2120="film &amp; video/shorts","shorts",N2120="games/video games","video games",N2120="games/tabletop games","tabletop games",N2120="games/mobile games","mobile games",N2120="journalism/audio","audio",N2120="photography/people","people",N2120="photography/photobooks","photobooks",N2120="photography/places","places",N2120="photography/nature","nature",N2120="music/electronic music","electronic music",N2120="music/rock","rock",N2120="music/indie rock","indie rock",N2120="music/faith","faith",N2120="publishing/children's books","children's books",N2120="publishing/art books","art books",N2120="publishing/fiction","fiction",N2120="publishing/translations","translations",N2120="music/pop","pop",N2120="music/classical music","classical music",N2120="publishing/nonfiction","nonfiction",N2120="publishing/radio &amp; podcasts","radio &amp; podcasts",N2120="music/world music","world music",N2120="music/metal","metal",N2120="music/jazz","jazz","TRUE","FALSE")</f>
        <v>indie rock</v>
      </c>
      <c r="S2120" s="5">
        <f t="shared" si="134"/>
        <v>40718.839537037034</v>
      </c>
      <c r="T2120" s="5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32"/>
        <v>100.75</v>
      </c>
      <c r="P2121" s="24">
        <f t="shared" si="133"/>
        <v>91.590909090909093</v>
      </c>
      <c r="Q2121" t="str" cm="1">
        <f t="array" ref="Q2121">_xlfn.IFS(N2121="food/small batch","food",N2121="food/restaurants","food",N2121="food/food trucks","food",N2121="theater/spaces","theater",N2121="theater/musical","theater",N2121="theater/plays","theater",N2121="technology/web","technology",N2121="technology/space exploration","technology",N2121="technology/makerspaces","technology",N2121="technology/hardware","technology",N2121="technology/gadgets","technology",N2121="technology/wearables","technology",N2121="film &amp; video/television","film &amp; video",N2121="film &amp; video/animation","film &amp; video",N2121="film &amp; video/science fiction","film &amp; video",N2121="film &amp; video/documentary","film &amp; video",N2121="film &amp; video/drama","film &amp; video",N2121="film &amp; video/shorts","film &amp; video",N2121="games/video games","games",N2121="games/tabletop games","games",N2121="games/mobile games","games",N2121="journalism/audio","journalism",N2121="photography/people","photography",N2121="photography/photobooks","photography",N2121="photography/places","photography",N2121="photography/nature","photography",N2121="music/electronic music","music",N2121="music/rock","music",N2121="music/indie rock","music",N2121="music/faith","music",N2121="publishing/children's books","publishing",N2121="publishing/art books","publishing",N2121="publishing/fiction","publishing",N2121="publishing/translations","publishing",N2121="music/pop","music",N2121="music/classical music","music",N2121="publishing/nonfiction","publishing",N2121="publishing/radio &amp; podcasts","publishing",N2121="music/world music","music",N2121="music/metal","music",N2121="music/jazz","music","TRUE","FALSE")</f>
        <v>music</v>
      </c>
      <c r="R2121" t="str" cm="1">
        <f t="array" ref="R2121">_xlfn.IFS(N2121="food/small batch","small batch",N2121="food/restaurants","retaurants",N2121="food/food trucks","food trucks",N2121="theater/spaces","spaces",N2121="theater/musical","musical",N2121="theater/plays","plays",N2121="technology/web","web",N2121="technology/space exploration","space exploration",N2121="technology/makerspaces","makerspaces",N2121="technology/hardware","hardware",N2121="technology/gadgets","gadgets",N2121="technology/wearables","wearables",N2121="film &amp; video/television","television",N2121="film &amp; video/animation","animation",N2121="film &amp; video/science fiction","science fiction",N2121="film &amp; video/documentary","documentary",N2121="film &amp; video/drama","drama",N2121="film &amp; video/shorts","shorts",N2121="games/video games","video games",N2121="games/tabletop games","tabletop games",N2121="games/mobile games","mobile games",N2121="journalism/audio","audio",N2121="photography/people","people",N2121="photography/photobooks","photobooks",N2121="photography/places","places",N2121="photography/nature","nature",N2121="music/electronic music","electronic music",N2121="music/rock","rock",N2121="music/indie rock","indie rock",N2121="music/faith","faith",N2121="publishing/children's books","children's books",N2121="publishing/art books","art books",N2121="publishing/fiction","fiction",N2121="publishing/translations","translations",N2121="music/pop","pop",N2121="music/classical music","classical music",N2121="publishing/nonfiction","nonfiction",N2121="publishing/radio &amp; podcasts","radio &amp; podcasts",N2121="music/world music","world music",N2121="music/metal","metal",N2121="music/jazz","jazz","TRUE","FALSE")</f>
        <v>indie rock</v>
      </c>
      <c r="S2121" s="5">
        <f t="shared" si="134"/>
        <v>41107.130150462966</v>
      </c>
      <c r="T2121" s="5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32"/>
        <v>100.880375</v>
      </c>
      <c r="P2122" s="24">
        <f t="shared" si="133"/>
        <v>116.96275362318841</v>
      </c>
      <c r="Q2122" t="str" cm="1">
        <f t="array" ref="Q2122">_xlfn.IFS(N2122="food/small batch","food",N2122="food/restaurants","food",N2122="food/food trucks","food",N2122="theater/spaces","theater",N2122="theater/musical","theater",N2122="theater/plays","theater",N2122="technology/web","technology",N2122="technology/space exploration","technology",N2122="technology/makerspaces","technology",N2122="technology/hardware","technology",N2122="technology/gadgets","technology",N2122="technology/wearables","technology",N2122="film &amp; video/television","film &amp; video",N2122="film &amp; video/animation","film &amp; video",N2122="film &amp; video/science fiction","film &amp; video",N2122="film &amp; video/documentary","film &amp; video",N2122="film &amp; video/drama","film &amp; video",N2122="film &amp; video/shorts","film &amp; video",N2122="games/video games","games",N2122="games/tabletop games","games",N2122="games/mobile games","games",N2122="journalism/audio","journalism",N2122="photography/people","photography",N2122="photography/photobooks","photography",N2122="photography/places","photography",N2122="photography/nature","photography",N2122="music/electronic music","music",N2122="music/rock","music",N2122="music/indie rock","music",N2122="music/faith","music",N2122="publishing/children's books","publishing",N2122="publishing/art books","publishing",N2122="publishing/fiction","publishing",N2122="publishing/translations","publishing",N2122="music/pop","music",N2122="music/classical music","music",N2122="publishing/nonfiction","publishing",N2122="publishing/radio &amp; podcasts","publishing",N2122="music/world music","music",N2122="music/metal","music",N2122="music/jazz","music","TRUE","FALSE")</f>
        <v>music</v>
      </c>
      <c r="R2122" t="str" cm="1">
        <f t="array" ref="R2122">_xlfn.IFS(N2122="food/small batch","small batch",N2122="food/restaurants","retaurants",N2122="food/food trucks","food trucks",N2122="theater/spaces","spaces",N2122="theater/musical","musical",N2122="theater/plays","plays",N2122="technology/web","web",N2122="technology/space exploration","space exploration",N2122="technology/makerspaces","makerspaces",N2122="technology/hardware","hardware",N2122="technology/gadgets","gadgets",N2122="technology/wearables","wearables",N2122="film &amp; video/television","television",N2122="film &amp; video/animation","animation",N2122="film &amp; video/science fiction","science fiction",N2122="film &amp; video/documentary","documentary",N2122="film &amp; video/drama","drama",N2122="film &amp; video/shorts","shorts",N2122="games/video games","video games",N2122="games/tabletop games","tabletop games",N2122="games/mobile games","mobile games",N2122="journalism/audio","audio",N2122="photography/people","people",N2122="photography/photobooks","photobooks",N2122="photography/places","places",N2122="photography/nature","nature",N2122="music/electronic music","electronic music",N2122="music/rock","rock",N2122="music/indie rock","indie rock",N2122="music/faith","faith",N2122="publishing/children's books","children's books",N2122="publishing/art books","art books",N2122="publishing/fiction","fiction",N2122="publishing/translations","translations",N2122="music/pop","pop",N2122="music/classical music","classical music",N2122="publishing/nonfiction","nonfiction",N2122="publishing/radio &amp; podcasts","radio &amp; podcasts",N2122="music/world music","world music",N2122="music/metal","metal",N2122="music/jazz","jazz","TRUE","FALSE")</f>
        <v>indie rock</v>
      </c>
      <c r="S2122" s="5">
        <f t="shared" si="134"/>
        <v>41591.964537037034</v>
      </c>
      <c r="T2122" s="5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32"/>
        <v>0.56800000000000006</v>
      </c>
      <c r="P2123" s="24">
        <f t="shared" si="133"/>
        <v>28.4</v>
      </c>
      <c r="Q2123" t="str" cm="1">
        <f t="array" ref="Q2123">_xlfn.IFS(N2123="food/small batch","food",N2123="food/restaurants","food",N2123="food/food trucks","food",N2123="theater/spaces","theater",N2123="theater/musical","theater",N2123="theater/plays","theater",N2123="technology/web","technology",N2123="technology/space exploration","technology",N2123="technology/makerspaces","technology",N2123="technology/hardware","technology",N2123="technology/gadgets","technology",N2123="technology/wearables","technology",N2123="film &amp; video/television","film &amp; video",N2123="film &amp; video/animation","film &amp; video",N2123="film &amp; video/science fiction","film &amp; video",N2123="film &amp; video/documentary","film &amp; video",N2123="film &amp; video/drama","film &amp; video",N2123="film &amp; video/shorts","film &amp; video",N2123="games/video games","games",N2123="games/tabletop games","games",N2123="games/mobile games","games",N2123="journalism/audio","journalism",N2123="photography/people","photography",N2123="photography/photobooks","photography",N2123="photography/places","photography",N2123="photography/nature","photography",N2123="music/electronic music","music",N2123="music/rock","music",N2123="music/indie rock","music",N2123="music/faith","music",N2123="publishing/children's books","publishing",N2123="publishing/art books","publishing",N2123="publishing/fiction","publishing",N2123="publishing/translations","publishing",N2123="music/pop","music",N2123="music/classical music","music",N2123="publishing/nonfiction","publishing",N2123="publishing/radio &amp; podcasts","publishing",N2123="music/world music","music",N2123="music/metal","music",N2123="music/jazz","music","TRUE","FALSE")</f>
        <v>games</v>
      </c>
      <c r="R2123" t="str" cm="1">
        <f t="array" ref="R2123">_xlfn.IFS(N2123="food/small batch","small batch",N2123="food/restaurants","retaurants",N2123="food/food trucks","food trucks",N2123="theater/spaces","spaces",N2123="theater/musical","musical",N2123="theater/plays","plays",N2123="technology/web","web",N2123="technology/space exploration","space exploration",N2123="technology/makerspaces","makerspaces",N2123="technology/hardware","hardware",N2123="technology/gadgets","gadgets",N2123="technology/wearables","wearables",N2123="film &amp; video/television","television",N2123="film &amp; video/animation","animation",N2123="film &amp; video/science fiction","science fiction",N2123="film &amp; video/documentary","documentary",N2123="film &amp; video/drama","drama",N2123="film &amp; video/shorts","shorts",N2123="games/video games","video games",N2123="games/tabletop games","tabletop games",N2123="games/mobile games","mobile games",N2123="journalism/audio","audio",N2123="photography/people","people",N2123="photography/photobooks","photobooks",N2123="photography/places","places",N2123="photography/nature","nature",N2123="music/electronic music","electronic music",N2123="music/rock","rock",N2123="music/indie rock","indie rock",N2123="music/faith","faith",N2123="publishing/children's books","children's books",N2123="publishing/art books","art books",N2123="publishing/fiction","fiction",N2123="publishing/translations","translations",N2123="music/pop","pop",N2123="music/classical music","classical music",N2123="publishing/nonfiction","nonfiction",N2123="publishing/radio &amp; podcasts","radio &amp; podcasts",N2123="music/world music","world music",N2123="music/metal","metal",N2123="music/jazz","jazz","TRUE","FALSE")</f>
        <v>video games</v>
      </c>
      <c r="S2123" s="5">
        <f t="shared" si="134"/>
        <v>42716.7424537037</v>
      </c>
      <c r="T2123" s="5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32"/>
        <v>0.38750000000000001</v>
      </c>
      <c r="P2124" s="24">
        <f t="shared" si="133"/>
        <v>103.33333333333333</v>
      </c>
      <c r="Q2124" t="str" cm="1">
        <f t="array" ref="Q2124">_xlfn.IFS(N2124="food/small batch","food",N2124="food/restaurants","food",N2124="food/food trucks","food",N2124="theater/spaces","theater",N2124="theater/musical","theater",N2124="theater/plays","theater",N2124="technology/web","technology",N2124="technology/space exploration","technology",N2124="technology/makerspaces","technology",N2124="technology/hardware","technology",N2124="technology/gadgets","technology",N2124="technology/wearables","technology",N2124="film &amp; video/television","film &amp; video",N2124="film &amp; video/animation","film &amp; video",N2124="film &amp; video/science fiction","film &amp; video",N2124="film &amp; video/documentary","film &amp; video",N2124="film &amp; video/drama","film &amp; video",N2124="film &amp; video/shorts","film &amp; video",N2124="games/video games","games",N2124="games/tabletop games","games",N2124="games/mobile games","games",N2124="journalism/audio","journalism",N2124="photography/people","photography",N2124="photography/photobooks","photography",N2124="photography/places","photography",N2124="photography/nature","photography",N2124="music/electronic music","music",N2124="music/rock","music",N2124="music/indie rock","music",N2124="music/faith","music",N2124="publishing/children's books","publishing",N2124="publishing/art books","publishing",N2124="publishing/fiction","publishing",N2124="publishing/translations","publishing",N2124="music/pop","music",N2124="music/classical music","music",N2124="publishing/nonfiction","publishing",N2124="publishing/radio &amp; podcasts","publishing",N2124="music/world music","music",N2124="music/metal","music",N2124="music/jazz","music","TRUE","FALSE")</f>
        <v>games</v>
      </c>
      <c r="R2124" t="str" cm="1">
        <f t="array" ref="R2124">_xlfn.IFS(N2124="food/small batch","small batch",N2124="food/restaurants","retaurants",N2124="food/food trucks","food trucks",N2124="theater/spaces","spaces",N2124="theater/musical","musical",N2124="theater/plays","plays",N2124="technology/web","web",N2124="technology/space exploration","space exploration",N2124="technology/makerspaces","makerspaces",N2124="technology/hardware","hardware",N2124="technology/gadgets","gadgets",N2124="technology/wearables","wearables",N2124="film &amp; video/television","television",N2124="film &amp; video/animation","animation",N2124="film &amp; video/science fiction","science fiction",N2124="film &amp; video/documentary","documentary",N2124="film &amp; video/drama","drama",N2124="film &amp; video/shorts","shorts",N2124="games/video games","video games",N2124="games/tabletop games","tabletop games",N2124="games/mobile games","mobile games",N2124="journalism/audio","audio",N2124="photography/people","people",N2124="photography/photobooks","photobooks",N2124="photography/places","places",N2124="photography/nature","nature",N2124="music/electronic music","electronic music",N2124="music/rock","rock",N2124="music/indie rock","indie rock",N2124="music/faith","faith",N2124="publishing/children's books","children's books",N2124="publishing/art books","art books",N2124="publishing/fiction","fiction",N2124="publishing/translations","translations",N2124="music/pop","pop",N2124="music/classical music","classical music",N2124="publishing/nonfiction","nonfiction",N2124="publishing/radio &amp; podcasts","radio &amp; podcasts",N2124="music/world music","world music",N2124="music/metal","metal",N2124="music/jazz","jazz","TRUE","FALSE")</f>
        <v>video games</v>
      </c>
      <c r="S2124" s="5">
        <f t="shared" si="134"/>
        <v>42712.300567129627</v>
      </c>
      <c r="T2124" s="5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32"/>
        <v>10</v>
      </c>
      <c r="P2125" s="24">
        <f t="shared" si="133"/>
        <v>10</v>
      </c>
      <c r="Q2125" t="str" cm="1">
        <f t="array" ref="Q2125">_xlfn.IFS(N2125="food/small batch","food",N2125="food/restaurants","food",N2125="food/food trucks","food",N2125="theater/spaces","theater",N2125="theater/musical","theater",N2125="theater/plays","theater",N2125="technology/web","technology",N2125="technology/space exploration","technology",N2125="technology/makerspaces","technology",N2125="technology/hardware","technology",N2125="technology/gadgets","technology",N2125="technology/wearables","technology",N2125="film &amp; video/television","film &amp; video",N2125="film &amp; video/animation","film &amp; video",N2125="film &amp; video/science fiction","film &amp; video",N2125="film &amp; video/documentary","film &amp; video",N2125="film &amp; video/drama","film &amp; video",N2125="film &amp; video/shorts","film &amp; video",N2125="games/video games","games",N2125="games/tabletop games","games",N2125="games/mobile games","games",N2125="journalism/audio","journalism",N2125="photography/people","photography",N2125="photography/photobooks","photography",N2125="photography/places","photography",N2125="photography/nature","photography",N2125="music/electronic music","music",N2125="music/rock","music",N2125="music/indie rock","music",N2125="music/faith","music",N2125="publishing/children's books","publishing",N2125="publishing/art books","publishing",N2125="publishing/fiction","publishing",N2125="publishing/translations","publishing",N2125="music/pop","music",N2125="music/classical music","music",N2125="publishing/nonfiction","publishing",N2125="publishing/radio &amp; podcasts","publishing",N2125="music/world music","music",N2125="music/metal","music",N2125="music/jazz","music","TRUE","FALSE")</f>
        <v>games</v>
      </c>
      <c r="R2125" t="str" cm="1">
        <f t="array" ref="R2125">_xlfn.IFS(N2125="food/small batch","small batch",N2125="food/restaurants","retaurants",N2125="food/food trucks","food trucks",N2125="theater/spaces","spaces",N2125="theater/musical","musical",N2125="theater/plays","plays",N2125="technology/web","web",N2125="technology/space exploration","space exploration",N2125="technology/makerspaces","makerspaces",N2125="technology/hardware","hardware",N2125="technology/gadgets","gadgets",N2125="technology/wearables","wearables",N2125="film &amp; video/television","television",N2125="film &amp; video/animation","animation",N2125="film &amp; video/science fiction","science fiction",N2125="film &amp; video/documentary","documentary",N2125="film &amp; video/drama","drama",N2125="film &amp; video/shorts","shorts",N2125="games/video games","video games",N2125="games/tabletop games","tabletop games",N2125="games/mobile games","mobile games",N2125="journalism/audio","audio",N2125="photography/people","people",N2125="photography/photobooks","photobooks",N2125="photography/places","places",N2125="photography/nature","nature",N2125="music/electronic music","electronic music",N2125="music/rock","rock",N2125="music/indie rock","indie rock",N2125="music/faith","faith",N2125="publishing/children's books","children's books",N2125="publishing/art books","art books",N2125="publishing/fiction","fiction",N2125="publishing/translations","translations",N2125="music/pop","pop",N2125="music/classical music","classical music",N2125="publishing/nonfiction","nonfiction",N2125="publishing/radio &amp; podcasts","radio &amp; podcasts",N2125="music/world music","world music",N2125="music/metal","metal",N2125="music/jazz","jazz","TRUE","FALSE")</f>
        <v>video games</v>
      </c>
      <c r="S2125" s="5">
        <f t="shared" si="134"/>
        <v>40198.424849537041</v>
      </c>
      <c r="T2125" s="5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32"/>
        <v>10.454545454545453</v>
      </c>
      <c r="P2126" s="24">
        <f t="shared" si="133"/>
        <v>23</v>
      </c>
      <c r="Q2126" t="str" cm="1">
        <f t="array" ref="Q2126">_xlfn.IFS(N2126="food/small batch","food",N2126="food/restaurants","food",N2126="food/food trucks","food",N2126="theater/spaces","theater",N2126="theater/musical","theater",N2126="theater/plays","theater",N2126="technology/web","technology",N2126="technology/space exploration","technology",N2126="technology/makerspaces","technology",N2126="technology/hardware","technology",N2126="technology/gadgets","technology",N2126="technology/wearables","technology",N2126="film &amp; video/television","film &amp; video",N2126="film &amp; video/animation","film &amp; video",N2126="film &amp; video/science fiction","film &amp; video",N2126="film &amp; video/documentary","film &amp; video",N2126="film &amp; video/drama","film &amp; video",N2126="film &amp; video/shorts","film &amp; video",N2126="games/video games","games",N2126="games/tabletop games","games",N2126="games/mobile games","games",N2126="journalism/audio","journalism",N2126="photography/people","photography",N2126="photography/photobooks","photography",N2126="photography/places","photography",N2126="photography/nature","photography",N2126="music/electronic music","music",N2126="music/rock","music",N2126="music/indie rock","music",N2126="music/faith","music",N2126="publishing/children's books","publishing",N2126="publishing/art books","publishing",N2126="publishing/fiction","publishing",N2126="publishing/translations","publishing",N2126="music/pop","music",N2126="music/classical music","music",N2126="publishing/nonfiction","publishing",N2126="publishing/radio &amp; podcasts","publishing",N2126="music/world music","music",N2126="music/metal","music",N2126="music/jazz","music","TRUE","FALSE")</f>
        <v>games</v>
      </c>
      <c r="R2126" t="str" cm="1">
        <f t="array" ref="R2126">_xlfn.IFS(N2126="food/small batch","small batch",N2126="food/restaurants","retaurants",N2126="food/food trucks","food trucks",N2126="theater/spaces","spaces",N2126="theater/musical","musical",N2126="theater/plays","plays",N2126="technology/web","web",N2126="technology/space exploration","space exploration",N2126="technology/makerspaces","makerspaces",N2126="technology/hardware","hardware",N2126="technology/gadgets","gadgets",N2126="technology/wearables","wearables",N2126="film &amp; video/television","television",N2126="film &amp; video/animation","animation",N2126="film &amp; video/science fiction","science fiction",N2126="film &amp; video/documentary","documentary",N2126="film &amp; video/drama","drama",N2126="film &amp; video/shorts","shorts",N2126="games/video games","video games",N2126="games/tabletop games","tabletop games",N2126="games/mobile games","mobile games",N2126="journalism/audio","audio",N2126="photography/people","people",N2126="photography/photobooks","photobooks",N2126="photography/places","places",N2126="photography/nature","nature",N2126="music/electronic music","electronic music",N2126="music/rock","rock",N2126="music/indie rock","indie rock",N2126="music/faith","faith",N2126="publishing/children's books","children's books",N2126="publishing/art books","art books",N2126="publishing/fiction","fiction",N2126="publishing/translations","translations",N2126="music/pop","pop",N2126="music/classical music","classical music",N2126="publishing/nonfiction","nonfiction",N2126="publishing/radio &amp; podcasts","radio &amp; podcasts",N2126="music/world music","world music",N2126="music/metal","metal",N2126="music/jazz","jazz","TRUE","FALSE")</f>
        <v>video games</v>
      </c>
      <c r="S2126" s="5">
        <f t="shared" si="134"/>
        <v>40464.028182870366</v>
      </c>
      <c r="T2126" s="5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32"/>
        <v>1.4200000000000002</v>
      </c>
      <c r="P2127" s="24">
        <f t="shared" si="133"/>
        <v>31.555555555555557</v>
      </c>
      <c r="Q2127" t="str" cm="1">
        <f t="array" ref="Q2127">_xlfn.IFS(N2127="food/small batch","food",N2127="food/restaurants","food",N2127="food/food trucks","food",N2127="theater/spaces","theater",N2127="theater/musical","theater",N2127="theater/plays","theater",N2127="technology/web","technology",N2127="technology/space exploration","technology",N2127="technology/makerspaces","technology",N2127="technology/hardware","technology",N2127="technology/gadgets","technology",N2127="technology/wearables","technology",N2127="film &amp; video/television","film &amp; video",N2127="film &amp; video/animation","film &amp; video",N2127="film &amp; video/science fiction","film &amp; video",N2127="film &amp; video/documentary","film &amp; video",N2127="film &amp; video/drama","film &amp; video",N2127="film &amp; video/shorts","film &amp; video",N2127="games/video games","games",N2127="games/tabletop games","games",N2127="games/mobile games","games",N2127="journalism/audio","journalism",N2127="photography/people","photography",N2127="photography/photobooks","photography",N2127="photography/places","photography",N2127="photography/nature","photography",N2127="music/electronic music","music",N2127="music/rock","music",N2127="music/indie rock","music",N2127="music/faith","music",N2127="publishing/children's books","publishing",N2127="publishing/art books","publishing",N2127="publishing/fiction","publishing",N2127="publishing/translations","publishing",N2127="music/pop","music",N2127="music/classical music","music",N2127="publishing/nonfiction","publishing",N2127="publishing/radio &amp; podcasts","publishing",N2127="music/world music","music",N2127="music/metal","music",N2127="music/jazz","music","TRUE","FALSE")</f>
        <v>games</v>
      </c>
      <c r="R2127" t="str" cm="1">
        <f t="array" ref="R2127">_xlfn.IFS(N2127="food/small batch","small batch",N2127="food/restaurants","retaurants",N2127="food/food trucks","food trucks",N2127="theater/spaces","spaces",N2127="theater/musical","musical",N2127="theater/plays","plays",N2127="technology/web","web",N2127="technology/space exploration","space exploration",N2127="technology/makerspaces","makerspaces",N2127="technology/hardware","hardware",N2127="technology/gadgets","gadgets",N2127="technology/wearables","wearables",N2127="film &amp; video/television","television",N2127="film &amp; video/animation","animation",N2127="film &amp; video/science fiction","science fiction",N2127="film &amp; video/documentary","documentary",N2127="film &amp; video/drama","drama",N2127="film &amp; video/shorts","shorts",N2127="games/video games","video games",N2127="games/tabletop games","tabletop games",N2127="games/mobile games","mobile games",N2127="journalism/audio","audio",N2127="photography/people","people",N2127="photography/photobooks","photobooks",N2127="photography/places","places",N2127="photography/nature","nature",N2127="music/electronic music","electronic music",N2127="music/rock","rock",N2127="music/indie rock","indie rock",N2127="music/faith","faith",N2127="publishing/children's books","children's books",N2127="publishing/art books","art books",N2127="publishing/fiction","fiction",N2127="publishing/translations","translations",N2127="music/pop","pop",N2127="music/classical music","classical music",N2127="publishing/nonfiction","nonfiction",N2127="publishing/radio &amp; podcasts","radio &amp; podcasts",N2127="music/world music","world music",N2127="music/metal","metal",N2127="music/jazz","jazz","TRUE","FALSE")</f>
        <v>video games</v>
      </c>
      <c r="S2127" s="5">
        <f t="shared" si="134"/>
        <v>42191.023530092592</v>
      </c>
      <c r="T2127" s="5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32"/>
        <v>0.05</v>
      </c>
      <c r="P2128" s="24">
        <f t="shared" si="133"/>
        <v>5</v>
      </c>
      <c r="Q2128" t="str" cm="1">
        <f t="array" ref="Q2128">_xlfn.IFS(N2128="food/small batch","food",N2128="food/restaurants","food",N2128="food/food trucks","food",N2128="theater/spaces","theater",N2128="theater/musical","theater",N2128="theater/plays","theater",N2128="technology/web","technology",N2128="technology/space exploration","technology",N2128="technology/makerspaces","technology",N2128="technology/hardware","technology",N2128="technology/gadgets","technology",N2128="technology/wearables","technology",N2128="film &amp; video/television","film &amp; video",N2128="film &amp; video/animation","film &amp; video",N2128="film &amp; video/science fiction","film &amp; video",N2128="film &amp; video/documentary","film &amp; video",N2128="film &amp; video/drama","film &amp; video",N2128="film &amp; video/shorts","film &amp; video",N2128="games/video games","games",N2128="games/tabletop games","games",N2128="games/mobile games","games",N2128="journalism/audio","journalism",N2128="photography/people","photography",N2128="photography/photobooks","photography",N2128="photography/places","photography",N2128="photography/nature","photography",N2128="music/electronic music","music",N2128="music/rock","music",N2128="music/indie rock","music",N2128="music/faith","music",N2128="publishing/children's books","publishing",N2128="publishing/art books","publishing",N2128="publishing/fiction","publishing",N2128="publishing/translations","publishing",N2128="music/pop","music",N2128="music/classical music","music",N2128="publishing/nonfiction","publishing",N2128="publishing/radio &amp; podcasts","publishing",N2128="music/world music","music",N2128="music/metal","music",N2128="music/jazz","music","TRUE","FALSE")</f>
        <v>games</v>
      </c>
      <c r="R2128" t="str" cm="1">
        <f t="array" ref="R2128">_xlfn.IFS(N2128="food/small batch","small batch",N2128="food/restaurants","retaurants",N2128="food/food trucks","food trucks",N2128="theater/spaces","spaces",N2128="theater/musical","musical",N2128="theater/plays","plays",N2128="technology/web","web",N2128="technology/space exploration","space exploration",N2128="technology/makerspaces","makerspaces",N2128="technology/hardware","hardware",N2128="technology/gadgets","gadgets",N2128="technology/wearables","wearables",N2128="film &amp; video/television","television",N2128="film &amp; video/animation","animation",N2128="film &amp; video/science fiction","science fiction",N2128="film &amp; video/documentary","documentary",N2128="film &amp; video/drama","drama",N2128="film &amp; video/shorts","shorts",N2128="games/video games","video games",N2128="games/tabletop games","tabletop games",N2128="games/mobile games","mobile games",N2128="journalism/audio","audio",N2128="photography/people","people",N2128="photography/photobooks","photobooks",N2128="photography/places","places",N2128="photography/nature","nature",N2128="music/electronic music","electronic music",N2128="music/rock","rock",N2128="music/indie rock","indie rock",N2128="music/faith","faith",N2128="publishing/children's books","children's books",N2128="publishing/art books","art books",N2128="publishing/fiction","fiction",N2128="publishing/translations","translations",N2128="music/pop","pop",N2128="music/classical music","classical music",N2128="publishing/nonfiction","nonfiction",N2128="publishing/radio &amp; podcasts","radio &amp; podcasts",N2128="music/world music","world music",N2128="music/metal","metal",N2128="music/jazz","jazz","TRUE","FALSE")</f>
        <v>video games</v>
      </c>
      <c r="S2128" s="5">
        <f t="shared" si="134"/>
        <v>41951.973229166666</v>
      </c>
      <c r="T2128" s="5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32"/>
        <v>28.842857142857142</v>
      </c>
      <c r="P2129" s="24">
        <f t="shared" si="133"/>
        <v>34.220338983050844</v>
      </c>
      <c r="Q2129" t="str" cm="1">
        <f t="array" ref="Q2129">_xlfn.IFS(N2129="food/small batch","food",N2129="food/restaurants","food",N2129="food/food trucks","food",N2129="theater/spaces","theater",N2129="theater/musical","theater",N2129="theater/plays","theater",N2129="technology/web","technology",N2129="technology/space exploration","technology",N2129="technology/makerspaces","technology",N2129="technology/hardware","technology",N2129="technology/gadgets","technology",N2129="technology/wearables","technology",N2129="film &amp; video/television","film &amp; video",N2129="film &amp; video/animation","film &amp; video",N2129="film &amp; video/science fiction","film &amp; video",N2129="film &amp; video/documentary","film &amp; video",N2129="film &amp; video/drama","film &amp; video",N2129="film &amp; video/shorts","film &amp; video",N2129="games/video games","games",N2129="games/tabletop games","games",N2129="games/mobile games","games",N2129="journalism/audio","journalism",N2129="photography/people","photography",N2129="photography/photobooks","photography",N2129="photography/places","photography",N2129="photography/nature","photography",N2129="music/electronic music","music",N2129="music/rock","music",N2129="music/indie rock","music",N2129="music/faith","music",N2129="publishing/children's books","publishing",N2129="publishing/art books","publishing",N2129="publishing/fiction","publishing",N2129="publishing/translations","publishing",N2129="music/pop","music",N2129="music/classical music","music",N2129="publishing/nonfiction","publishing",N2129="publishing/radio &amp; podcasts","publishing",N2129="music/world music","music",N2129="music/metal","music",N2129="music/jazz","music","TRUE","FALSE")</f>
        <v>games</v>
      </c>
      <c r="R2129" t="str" cm="1">
        <f t="array" ref="R2129">_xlfn.IFS(N2129="food/small batch","small batch",N2129="food/restaurants","retaurants",N2129="food/food trucks","food trucks",N2129="theater/spaces","spaces",N2129="theater/musical","musical",N2129="theater/plays","plays",N2129="technology/web","web",N2129="technology/space exploration","space exploration",N2129="technology/makerspaces","makerspaces",N2129="technology/hardware","hardware",N2129="technology/gadgets","gadgets",N2129="technology/wearables","wearables",N2129="film &amp; video/television","television",N2129="film &amp; video/animation","animation",N2129="film &amp; video/science fiction","science fiction",N2129="film &amp; video/documentary","documentary",N2129="film &amp; video/drama","drama",N2129="film &amp; video/shorts","shorts",N2129="games/video games","video games",N2129="games/tabletop games","tabletop games",N2129="games/mobile games","mobile games",N2129="journalism/audio","audio",N2129="photography/people","people",N2129="photography/photobooks","photobooks",N2129="photography/places","places",N2129="photography/nature","nature",N2129="music/electronic music","electronic music",N2129="music/rock","rock",N2129="music/indie rock","indie rock",N2129="music/faith","faith",N2129="publishing/children's books","children's books",N2129="publishing/art books","art books",N2129="publishing/fiction","fiction",N2129="publishing/translations","translations",N2129="music/pop","pop",N2129="music/classical music","classical music",N2129="publishing/nonfiction","nonfiction",N2129="publishing/radio &amp; podcasts","radio &amp; podcasts",N2129="music/world music","world music",N2129="music/metal","metal",N2129="music/jazz","jazz","TRUE","FALSE")</f>
        <v>video games</v>
      </c>
      <c r="S2129" s="5">
        <f t="shared" si="134"/>
        <v>42045.50535879629</v>
      </c>
      <c r="T2129" s="5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32"/>
        <v>0.16666666666666669</v>
      </c>
      <c r="P2130" s="24">
        <f t="shared" si="133"/>
        <v>25</v>
      </c>
      <c r="Q2130" t="str" cm="1">
        <f t="array" ref="Q2130">_xlfn.IFS(N2130="food/small batch","food",N2130="food/restaurants","food",N2130="food/food trucks","food",N2130="theater/spaces","theater",N2130="theater/musical","theater",N2130="theater/plays","theater",N2130="technology/web","technology",N2130="technology/space exploration","technology",N2130="technology/makerspaces","technology",N2130="technology/hardware","technology",N2130="technology/gadgets","technology",N2130="technology/wearables","technology",N2130="film &amp; video/television","film &amp; video",N2130="film &amp; video/animation","film &amp; video",N2130="film &amp; video/science fiction","film &amp; video",N2130="film &amp; video/documentary","film &amp; video",N2130="film &amp; video/drama","film &amp; video",N2130="film &amp; video/shorts","film &amp; video",N2130="games/video games","games",N2130="games/tabletop games","games",N2130="games/mobile games","games",N2130="journalism/audio","journalism",N2130="photography/people","photography",N2130="photography/photobooks","photography",N2130="photography/places","photography",N2130="photography/nature","photography",N2130="music/electronic music","music",N2130="music/rock","music",N2130="music/indie rock","music",N2130="music/faith","music",N2130="publishing/children's books","publishing",N2130="publishing/art books","publishing",N2130="publishing/fiction","publishing",N2130="publishing/translations","publishing",N2130="music/pop","music",N2130="music/classical music","music",N2130="publishing/nonfiction","publishing",N2130="publishing/radio &amp; podcasts","publishing",N2130="music/world music","music",N2130="music/metal","music",N2130="music/jazz","music","TRUE","FALSE")</f>
        <v>games</v>
      </c>
      <c r="R2130" t="str" cm="1">
        <f t="array" ref="R2130">_xlfn.IFS(N2130="food/small batch","small batch",N2130="food/restaurants","retaurants",N2130="food/food trucks","food trucks",N2130="theater/spaces","spaces",N2130="theater/musical","musical",N2130="theater/plays","plays",N2130="technology/web","web",N2130="technology/space exploration","space exploration",N2130="technology/makerspaces","makerspaces",N2130="technology/hardware","hardware",N2130="technology/gadgets","gadgets",N2130="technology/wearables","wearables",N2130="film &amp; video/television","television",N2130="film &amp; video/animation","animation",N2130="film &amp; video/science fiction","science fiction",N2130="film &amp; video/documentary","documentary",N2130="film &amp; video/drama","drama",N2130="film &amp; video/shorts","shorts",N2130="games/video games","video games",N2130="games/tabletop games","tabletop games",N2130="games/mobile games","mobile games",N2130="journalism/audio","audio",N2130="photography/people","people",N2130="photography/photobooks","photobooks",N2130="photography/places","places",N2130="photography/nature","nature",N2130="music/electronic music","electronic music",N2130="music/rock","rock",N2130="music/indie rock","indie rock",N2130="music/faith","faith",N2130="publishing/children's books","children's books",N2130="publishing/art books","art books",N2130="publishing/fiction","fiction",N2130="publishing/translations","translations",N2130="music/pop","pop",N2130="music/classical music","classical music",N2130="publishing/nonfiction","nonfiction",N2130="publishing/radio &amp; podcasts","radio &amp; podcasts",N2130="music/world music","world music",N2130="music/metal","metal",N2130="music/jazz","jazz","TRUE","FALSE")</f>
        <v>video games</v>
      </c>
      <c r="S2130" s="5">
        <f t="shared" si="134"/>
        <v>41843.772789351853</v>
      </c>
      <c r="T2130" s="5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32"/>
        <v>11.799999999999999</v>
      </c>
      <c r="P2131" s="24">
        <f t="shared" si="133"/>
        <v>19.666666666666668</v>
      </c>
      <c r="Q2131" t="str" cm="1">
        <f t="array" ref="Q2131">_xlfn.IFS(N2131="food/small batch","food",N2131="food/restaurants","food",N2131="food/food trucks","food",N2131="theater/spaces","theater",N2131="theater/musical","theater",N2131="theater/plays","theater",N2131="technology/web","technology",N2131="technology/space exploration","technology",N2131="technology/makerspaces","technology",N2131="technology/hardware","technology",N2131="technology/gadgets","technology",N2131="technology/wearables","technology",N2131="film &amp; video/television","film &amp; video",N2131="film &amp; video/animation","film &amp; video",N2131="film &amp; video/science fiction","film &amp; video",N2131="film &amp; video/documentary","film &amp; video",N2131="film &amp; video/drama","film &amp; video",N2131="film &amp; video/shorts","film &amp; video",N2131="games/video games","games",N2131="games/tabletop games","games",N2131="games/mobile games","games",N2131="journalism/audio","journalism",N2131="photography/people","photography",N2131="photography/photobooks","photography",N2131="photography/places","photography",N2131="photography/nature","photography",N2131="music/electronic music","music",N2131="music/rock","music",N2131="music/indie rock","music",N2131="music/faith","music",N2131="publishing/children's books","publishing",N2131="publishing/art books","publishing",N2131="publishing/fiction","publishing",N2131="publishing/translations","publishing",N2131="music/pop","music",N2131="music/classical music","music",N2131="publishing/nonfiction","publishing",N2131="publishing/radio &amp; podcasts","publishing",N2131="music/world music","music",N2131="music/metal","music",N2131="music/jazz","music","TRUE","FALSE")</f>
        <v>games</v>
      </c>
      <c r="R2131" t="str" cm="1">
        <f t="array" ref="R2131">_xlfn.IFS(N2131="food/small batch","small batch",N2131="food/restaurants","retaurants",N2131="food/food trucks","food trucks",N2131="theater/spaces","spaces",N2131="theater/musical","musical",N2131="theater/plays","plays",N2131="technology/web","web",N2131="technology/space exploration","space exploration",N2131="technology/makerspaces","makerspaces",N2131="technology/hardware","hardware",N2131="technology/gadgets","gadgets",N2131="technology/wearables","wearables",N2131="film &amp; video/television","television",N2131="film &amp; video/animation","animation",N2131="film &amp; video/science fiction","science fiction",N2131="film &amp; video/documentary","documentary",N2131="film &amp; video/drama","drama",N2131="film &amp; video/shorts","shorts",N2131="games/video games","video games",N2131="games/tabletop games","tabletop games",N2131="games/mobile games","mobile games",N2131="journalism/audio","audio",N2131="photography/people","people",N2131="photography/photobooks","photobooks",N2131="photography/places","places",N2131="photography/nature","nature",N2131="music/electronic music","electronic music",N2131="music/rock","rock",N2131="music/indie rock","indie rock",N2131="music/faith","faith",N2131="publishing/children's books","children's books",N2131="publishing/art books","art books",N2131="publishing/fiction","fiction",N2131="publishing/translations","translations",N2131="music/pop","pop",N2131="music/classical music","classical music",N2131="publishing/nonfiction","nonfiction",N2131="publishing/radio &amp; podcasts","radio &amp; podcasts",N2131="music/world music","world music",N2131="music/metal","metal",N2131="music/jazz","jazz","TRUE","FALSE")</f>
        <v>video games</v>
      </c>
      <c r="S2131" s="5">
        <f t="shared" si="134"/>
        <v>42409.024305555555</v>
      </c>
      <c r="T2131" s="5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32"/>
        <v>0.20238095238095236</v>
      </c>
      <c r="P2132" s="24">
        <f t="shared" si="133"/>
        <v>21.25</v>
      </c>
      <c r="Q2132" t="str" cm="1">
        <f t="array" ref="Q2132">_xlfn.IFS(N2132="food/small batch","food",N2132="food/restaurants","food",N2132="food/food trucks","food",N2132="theater/spaces","theater",N2132="theater/musical","theater",N2132="theater/plays","theater",N2132="technology/web","technology",N2132="technology/space exploration","technology",N2132="technology/makerspaces","technology",N2132="technology/hardware","technology",N2132="technology/gadgets","technology",N2132="technology/wearables","technology",N2132="film &amp; video/television","film &amp; video",N2132="film &amp; video/animation","film &amp; video",N2132="film &amp; video/science fiction","film &amp; video",N2132="film &amp; video/documentary","film &amp; video",N2132="film &amp; video/drama","film &amp; video",N2132="film &amp; video/shorts","film &amp; video",N2132="games/video games","games",N2132="games/tabletop games","games",N2132="games/mobile games","games",N2132="journalism/audio","journalism",N2132="photography/people","photography",N2132="photography/photobooks","photography",N2132="photography/places","photography",N2132="photography/nature","photography",N2132="music/electronic music","music",N2132="music/rock","music",N2132="music/indie rock","music",N2132="music/faith","music",N2132="publishing/children's books","publishing",N2132="publishing/art books","publishing",N2132="publishing/fiction","publishing",N2132="publishing/translations","publishing",N2132="music/pop","music",N2132="music/classical music","music",N2132="publishing/nonfiction","publishing",N2132="publishing/radio &amp; podcasts","publishing",N2132="music/world music","music",N2132="music/metal","music",N2132="music/jazz","music","TRUE","FALSE")</f>
        <v>games</v>
      </c>
      <c r="R2132" t="str" cm="1">
        <f t="array" ref="R2132">_xlfn.IFS(N2132="food/small batch","small batch",N2132="food/restaurants","retaurants",N2132="food/food trucks","food trucks",N2132="theater/spaces","spaces",N2132="theater/musical","musical",N2132="theater/plays","plays",N2132="technology/web","web",N2132="technology/space exploration","space exploration",N2132="technology/makerspaces","makerspaces",N2132="technology/hardware","hardware",N2132="technology/gadgets","gadgets",N2132="technology/wearables","wearables",N2132="film &amp; video/television","television",N2132="film &amp; video/animation","animation",N2132="film &amp; video/science fiction","science fiction",N2132="film &amp; video/documentary","documentary",N2132="film &amp; video/drama","drama",N2132="film &amp; video/shorts","shorts",N2132="games/video games","video games",N2132="games/tabletop games","tabletop games",N2132="games/mobile games","mobile games",N2132="journalism/audio","audio",N2132="photography/people","people",N2132="photography/photobooks","photobooks",N2132="photography/places","places",N2132="photography/nature","nature",N2132="music/electronic music","electronic music",N2132="music/rock","rock",N2132="music/indie rock","indie rock",N2132="music/faith","faith",N2132="publishing/children's books","children's books",N2132="publishing/art books","art books",N2132="publishing/fiction","fiction",N2132="publishing/translations","translations",N2132="music/pop","pop",N2132="music/classical music","classical music",N2132="publishing/nonfiction","nonfiction",N2132="publishing/radio &amp; podcasts","radio &amp; podcasts",N2132="music/world music","world music",N2132="music/metal","metal",N2132="music/jazz","jazz","TRUE","FALSE")</f>
        <v>video games</v>
      </c>
      <c r="S2132" s="5">
        <f t="shared" si="134"/>
        <v>41832.086377314816</v>
      </c>
      <c r="T2132" s="5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32"/>
        <v>5</v>
      </c>
      <c r="P2133" s="24">
        <f t="shared" si="133"/>
        <v>8.3333333333333339</v>
      </c>
      <c r="Q2133" t="str" cm="1">
        <f t="array" ref="Q2133">_xlfn.IFS(N2133="food/small batch","food",N2133="food/restaurants","food",N2133="food/food trucks","food",N2133="theater/spaces","theater",N2133="theater/musical","theater",N2133="theater/plays","theater",N2133="technology/web","technology",N2133="technology/space exploration","technology",N2133="technology/makerspaces","technology",N2133="technology/hardware","technology",N2133="technology/gadgets","technology",N2133="technology/wearables","technology",N2133="film &amp; video/television","film &amp; video",N2133="film &amp; video/animation","film &amp; video",N2133="film &amp; video/science fiction","film &amp; video",N2133="film &amp; video/documentary","film &amp; video",N2133="film &amp; video/drama","film &amp; video",N2133="film &amp; video/shorts","film &amp; video",N2133="games/video games","games",N2133="games/tabletop games","games",N2133="games/mobile games","games",N2133="journalism/audio","journalism",N2133="photography/people","photography",N2133="photography/photobooks","photography",N2133="photography/places","photography",N2133="photography/nature","photography",N2133="music/electronic music","music",N2133="music/rock","music",N2133="music/indie rock","music",N2133="music/faith","music",N2133="publishing/children's books","publishing",N2133="publishing/art books","publishing",N2133="publishing/fiction","publishing",N2133="publishing/translations","publishing",N2133="music/pop","music",N2133="music/classical music","music",N2133="publishing/nonfiction","publishing",N2133="publishing/radio &amp; podcasts","publishing",N2133="music/world music","music",N2133="music/metal","music",N2133="music/jazz","music","TRUE","FALSE")</f>
        <v>games</v>
      </c>
      <c r="R2133" t="str" cm="1">
        <f t="array" ref="R2133">_xlfn.IFS(N2133="food/small batch","small batch",N2133="food/restaurants","retaurants",N2133="food/food trucks","food trucks",N2133="theater/spaces","spaces",N2133="theater/musical","musical",N2133="theater/plays","plays",N2133="technology/web","web",N2133="technology/space exploration","space exploration",N2133="technology/makerspaces","makerspaces",N2133="technology/hardware","hardware",N2133="technology/gadgets","gadgets",N2133="technology/wearables","wearables",N2133="film &amp; video/television","television",N2133="film &amp; video/animation","animation",N2133="film &amp; video/science fiction","science fiction",N2133="film &amp; video/documentary","documentary",N2133="film &amp; video/drama","drama",N2133="film &amp; video/shorts","shorts",N2133="games/video games","video games",N2133="games/tabletop games","tabletop games",N2133="games/mobile games","mobile games",N2133="journalism/audio","audio",N2133="photography/people","people",N2133="photography/photobooks","photobooks",N2133="photography/places","places",N2133="photography/nature","nature",N2133="music/electronic music","electronic music",N2133="music/rock","rock",N2133="music/indie rock","indie rock",N2133="music/faith","faith",N2133="publishing/children's books","children's books",N2133="publishing/art books","art books",N2133="publishing/fiction","fiction",N2133="publishing/translations","translations",N2133="music/pop","pop",N2133="music/classical music","classical music",N2133="publishing/nonfiction","nonfiction",N2133="publishing/radio &amp; podcasts","radio &amp; podcasts",N2133="music/world music","world music",N2133="music/metal","metal",N2133="music/jazz","jazz","TRUE","FALSE")</f>
        <v>video games</v>
      </c>
      <c r="S2133" s="5">
        <f t="shared" si="134"/>
        <v>42167.207071759258</v>
      </c>
      <c r="T2133" s="5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32"/>
        <v>2.1129899999999995</v>
      </c>
      <c r="P2134" s="24">
        <f t="shared" si="133"/>
        <v>21.34333333333333</v>
      </c>
      <c r="Q2134" t="str" cm="1">
        <f t="array" ref="Q2134">_xlfn.IFS(N2134="food/small batch","food",N2134="food/restaurants","food",N2134="food/food trucks","food",N2134="theater/spaces","theater",N2134="theater/musical","theater",N2134="theater/plays","theater",N2134="technology/web","technology",N2134="technology/space exploration","technology",N2134="technology/makerspaces","technology",N2134="technology/hardware","technology",N2134="technology/gadgets","technology",N2134="technology/wearables","technology",N2134="film &amp; video/television","film &amp; video",N2134="film &amp; video/animation","film &amp; video",N2134="film &amp; video/science fiction","film &amp; video",N2134="film &amp; video/documentary","film &amp; video",N2134="film &amp; video/drama","film &amp; video",N2134="film &amp; video/shorts","film &amp; video",N2134="games/video games","games",N2134="games/tabletop games","games",N2134="games/mobile games","games",N2134="journalism/audio","journalism",N2134="photography/people","photography",N2134="photography/photobooks","photography",N2134="photography/places","photography",N2134="photography/nature","photography",N2134="music/electronic music","music",N2134="music/rock","music",N2134="music/indie rock","music",N2134="music/faith","music",N2134="publishing/children's books","publishing",N2134="publishing/art books","publishing",N2134="publishing/fiction","publishing",N2134="publishing/translations","publishing",N2134="music/pop","music",N2134="music/classical music","music",N2134="publishing/nonfiction","publishing",N2134="publishing/radio &amp; podcasts","publishing",N2134="music/world music","music",N2134="music/metal","music",N2134="music/jazz","music","TRUE","FALSE")</f>
        <v>games</v>
      </c>
      <c r="R2134" t="str" cm="1">
        <f t="array" ref="R2134">_xlfn.IFS(N2134="food/small batch","small batch",N2134="food/restaurants","retaurants",N2134="food/food trucks","food trucks",N2134="theater/spaces","spaces",N2134="theater/musical","musical",N2134="theater/plays","plays",N2134="technology/web","web",N2134="technology/space exploration","space exploration",N2134="technology/makerspaces","makerspaces",N2134="technology/hardware","hardware",N2134="technology/gadgets","gadgets",N2134="technology/wearables","wearables",N2134="film &amp; video/television","television",N2134="film &amp; video/animation","animation",N2134="film &amp; video/science fiction","science fiction",N2134="film &amp; video/documentary","documentary",N2134="film &amp; video/drama","drama",N2134="film &amp; video/shorts","shorts",N2134="games/video games","video games",N2134="games/tabletop games","tabletop games",N2134="games/mobile games","mobile games",N2134="journalism/audio","audio",N2134="photography/people","people",N2134="photography/photobooks","photobooks",N2134="photography/places","places",N2134="photography/nature","nature",N2134="music/electronic music","electronic music",N2134="music/rock","rock",N2134="music/indie rock","indie rock",N2134="music/faith","faith",N2134="publishing/children's books","children's books",N2134="publishing/art books","art books",N2134="publishing/fiction","fiction",N2134="publishing/translations","translations",N2134="music/pop","pop",N2134="music/classical music","classical music",N2134="publishing/nonfiction","nonfiction",N2134="publishing/radio &amp; podcasts","radio &amp; podcasts",N2134="music/world music","world music",N2134="music/metal","metal",N2134="music/jazz","jazz","TRUE","FALSE")</f>
        <v>video games</v>
      </c>
      <c r="S2134" s="5">
        <f t="shared" si="134"/>
        <v>41643.487175925926</v>
      </c>
      <c r="T2134" s="5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32"/>
        <v>1.6</v>
      </c>
      <c r="P2135" s="24">
        <f t="shared" si="133"/>
        <v>5.333333333333333</v>
      </c>
      <c r="Q2135" t="str" cm="1">
        <f t="array" ref="Q2135">_xlfn.IFS(N2135="food/small batch","food",N2135="food/restaurants","food",N2135="food/food trucks","food",N2135="theater/spaces","theater",N2135="theater/musical","theater",N2135="theater/plays","theater",N2135="technology/web","technology",N2135="technology/space exploration","technology",N2135="technology/makerspaces","technology",N2135="technology/hardware","technology",N2135="technology/gadgets","technology",N2135="technology/wearables","technology",N2135="film &amp; video/television","film &amp; video",N2135="film &amp; video/animation","film &amp; video",N2135="film &amp; video/science fiction","film &amp; video",N2135="film &amp; video/documentary","film &amp; video",N2135="film &amp; video/drama","film &amp; video",N2135="film &amp; video/shorts","film &amp; video",N2135="games/video games","games",N2135="games/tabletop games","games",N2135="games/mobile games","games",N2135="journalism/audio","journalism",N2135="photography/people","photography",N2135="photography/photobooks","photography",N2135="photography/places","photography",N2135="photography/nature","photography",N2135="music/electronic music","music",N2135="music/rock","music",N2135="music/indie rock","music",N2135="music/faith","music",N2135="publishing/children's books","publishing",N2135="publishing/art books","publishing",N2135="publishing/fiction","publishing",N2135="publishing/translations","publishing",N2135="music/pop","music",N2135="music/classical music","music",N2135="publishing/nonfiction","publishing",N2135="publishing/radio &amp; podcasts","publishing",N2135="music/world music","music",N2135="music/metal","music",N2135="music/jazz","music","TRUE","FALSE")</f>
        <v>games</v>
      </c>
      <c r="R2135" t="str" cm="1">
        <f t="array" ref="R2135">_xlfn.IFS(N2135="food/small batch","small batch",N2135="food/restaurants","retaurants",N2135="food/food trucks","food trucks",N2135="theater/spaces","spaces",N2135="theater/musical","musical",N2135="theater/plays","plays",N2135="technology/web","web",N2135="technology/space exploration","space exploration",N2135="technology/makerspaces","makerspaces",N2135="technology/hardware","hardware",N2135="technology/gadgets","gadgets",N2135="technology/wearables","wearables",N2135="film &amp; video/television","television",N2135="film &amp; video/animation","animation",N2135="film &amp; video/science fiction","science fiction",N2135="film &amp; video/documentary","documentary",N2135="film &amp; video/drama","drama",N2135="film &amp; video/shorts","shorts",N2135="games/video games","video games",N2135="games/tabletop games","tabletop games",N2135="games/mobile games","mobile games",N2135="journalism/audio","audio",N2135="photography/people","people",N2135="photography/photobooks","photobooks",N2135="photography/places","places",N2135="photography/nature","nature",N2135="music/electronic music","electronic music",N2135="music/rock","rock",N2135="music/indie rock","indie rock",N2135="music/faith","faith",N2135="publishing/children's books","children's books",N2135="publishing/art books","art books",N2135="publishing/fiction","fiction",N2135="publishing/translations","translations",N2135="music/pop","pop",N2135="music/classical music","classical music",N2135="publishing/nonfiction","nonfiction",N2135="publishing/radio &amp; podcasts","radio &amp; podcasts",N2135="music/world music","world music",N2135="music/metal","metal",N2135="music/jazz","jazz","TRUE","FALSE")</f>
        <v>video games</v>
      </c>
      <c r="S2135" s="5">
        <f t="shared" si="134"/>
        <v>40619.097210648149</v>
      </c>
      <c r="T2135" s="5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32"/>
        <v>1.7333333333333332</v>
      </c>
      <c r="P2136" s="24">
        <f t="shared" si="133"/>
        <v>34.666666666666664</v>
      </c>
      <c r="Q2136" t="str" cm="1">
        <f t="array" ref="Q2136">_xlfn.IFS(N2136="food/small batch","food",N2136="food/restaurants","food",N2136="food/food trucks","food",N2136="theater/spaces","theater",N2136="theater/musical","theater",N2136="theater/plays","theater",N2136="technology/web","technology",N2136="technology/space exploration","technology",N2136="technology/makerspaces","technology",N2136="technology/hardware","technology",N2136="technology/gadgets","technology",N2136="technology/wearables","technology",N2136="film &amp; video/television","film &amp; video",N2136="film &amp; video/animation","film &amp; video",N2136="film &amp; video/science fiction","film &amp; video",N2136="film &amp; video/documentary","film &amp; video",N2136="film &amp; video/drama","film &amp; video",N2136="film &amp; video/shorts","film &amp; video",N2136="games/video games","games",N2136="games/tabletop games","games",N2136="games/mobile games","games",N2136="journalism/audio","journalism",N2136="photography/people","photography",N2136="photography/photobooks","photography",N2136="photography/places","photography",N2136="photography/nature","photography",N2136="music/electronic music","music",N2136="music/rock","music",N2136="music/indie rock","music",N2136="music/faith","music",N2136="publishing/children's books","publishing",N2136="publishing/art books","publishing",N2136="publishing/fiction","publishing",N2136="publishing/translations","publishing",N2136="music/pop","music",N2136="music/classical music","music",N2136="publishing/nonfiction","publishing",N2136="publishing/radio &amp; podcasts","publishing",N2136="music/world music","music",N2136="music/metal","music",N2136="music/jazz","music","TRUE","FALSE")</f>
        <v>games</v>
      </c>
      <c r="R2136" t="str" cm="1">
        <f t="array" ref="R2136">_xlfn.IFS(N2136="food/small batch","small batch",N2136="food/restaurants","retaurants",N2136="food/food trucks","food trucks",N2136="theater/spaces","spaces",N2136="theater/musical","musical",N2136="theater/plays","plays",N2136="technology/web","web",N2136="technology/space exploration","space exploration",N2136="technology/makerspaces","makerspaces",N2136="technology/hardware","hardware",N2136="technology/gadgets","gadgets",N2136="technology/wearables","wearables",N2136="film &amp; video/television","television",N2136="film &amp; video/animation","animation",N2136="film &amp; video/science fiction","science fiction",N2136="film &amp; video/documentary","documentary",N2136="film &amp; video/drama","drama",N2136="film &amp; video/shorts","shorts",N2136="games/video games","video games",N2136="games/tabletop games","tabletop games",N2136="games/mobile games","mobile games",N2136="journalism/audio","audio",N2136="photography/people","people",N2136="photography/photobooks","photobooks",N2136="photography/places","places",N2136="photography/nature","nature",N2136="music/electronic music","electronic music",N2136="music/rock","rock",N2136="music/indie rock","indie rock",N2136="music/faith","faith",N2136="publishing/children's books","children's books",N2136="publishing/art books","art books",N2136="publishing/fiction","fiction",N2136="publishing/translations","translations",N2136="music/pop","pop",N2136="music/classical music","classical music",N2136="publishing/nonfiction","nonfiction",N2136="publishing/radio &amp; podcasts","radio &amp; podcasts",N2136="music/world music","world music",N2136="music/metal","metal",N2136="music/jazz","jazz","TRUE","FALSE")</f>
        <v>video games</v>
      </c>
      <c r="S2136" s="5">
        <f t="shared" si="134"/>
        <v>41361.886469907404</v>
      </c>
      <c r="T2136" s="5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32"/>
        <v>9.56</v>
      </c>
      <c r="P2137" s="24">
        <f t="shared" si="133"/>
        <v>21.727272727272727</v>
      </c>
      <c r="Q2137" t="str" cm="1">
        <f t="array" ref="Q2137">_xlfn.IFS(N2137="food/small batch","food",N2137="food/restaurants","food",N2137="food/food trucks","food",N2137="theater/spaces","theater",N2137="theater/musical","theater",N2137="theater/plays","theater",N2137="technology/web","technology",N2137="technology/space exploration","technology",N2137="technology/makerspaces","technology",N2137="technology/hardware","technology",N2137="technology/gadgets","technology",N2137="technology/wearables","technology",N2137="film &amp; video/television","film &amp; video",N2137="film &amp; video/animation","film &amp; video",N2137="film &amp; video/science fiction","film &amp; video",N2137="film &amp; video/documentary","film &amp; video",N2137="film &amp; video/drama","film &amp; video",N2137="film &amp; video/shorts","film &amp; video",N2137="games/video games","games",N2137="games/tabletop games","games",N2137="games/mobile games","games",N2137="journalism/audio","journalism",N2137="photography/people","photography",N2137="photography/photobooks","photography",N2137="photography/places","photography",N2137="photography/nature","photography",N2137="music/electronic music","music",N2137="music/rock","music",N2137="music/indie rock","music",N2137="music/faith","music",N2137="publishing/children's books","publishing",N2137="publishing/art books","publishing",N2137="publishing/fiction","publishing",N2137="publishing/translations","publishing",N2137="music/pop","music",N2137="music/classical music","music",N2137="publishing/nonfiction","publishing",N2137="publishing/radio &amp; podcasts","publishing",N2137="music/world music","music",N2137="music/metal","music",N2137="music/jazz","music","TRUE","FALSE")</f>
        <v>games</v>
      </c>
      <c r="R2137" t="str" cm="1">
        <f t="array" ref="R2137">_xlfn.IFS(N2137="food/small batch","small batch",N2137="food/restaurants","retaurants",N2137="food/food trucks","food trucks",N2137="theater/spaces","spaces",N2137="theater/musical","musical",N2137="theater/plays","plays",N2137="technology/web","web",N2137="technology/space exploration","space exploration",N2137="technology/makerspaces","makerspaces",N2137="technology/hardware","hardware",N2137="technology/gadgets","gadgets",N2137="technology/wearables","wearables",N2137="film &amp; video/television","television",N2137="film &amp; video/animation","animation",N2137="film &amp; video/science fiction","science fiction",N2137="film &amp; video/documentary","documentary",N2137="film &amp; video/drama","drama",N2137="film &amp; video/shorts","shorts",N2137="games/video games","video games",N2137="games/tabletop games","tabletop games",N2137="games/mobile games","mobile games",N2137="journalism/audio","audio",N2137="photography/people","people",N2137="photography/photobooks","photobooks",N2137="photography/places","places",N2137="photography/nature","nature",N2137="music/electronic music","electronic music",N2137="music/rock","rock",N2137="music/indie rock","indie rock",N2137="music/faith","faith",N2137="publishing/children's books","children's books",N2137="publishing/art books","art books",N2137="publishing/fiction","fiction",N2137="publishing/translations","translations",N2137="music/pop","pop",N2137="music/classical music","classical music",N2137="publishing/nonfiction","nonfiction",N2137="publishing/radio &amp; podcasts","radio &amp; podcasts",N2137="music/world music","world music",N2137="music/metal","metal",N2137="music/jazz","jazz","TRUE","FALSE")</f>
        <v>video games</v>
      </c>
      <c r="S2137" s="5">
        <f t="shared" si="134"/>
        <v>41156.963344907403</v>
      </c>
      <c r="T2137" s="5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32"/>
        <v>5.9612499999999999E-2</v>
      </c>
      <c r="P2138" s="24">
        <f t="shared" si="133"/>
        <v>11.922499999999999</v>
      </c>
      <c r="Q2138" t="str" cm="1">
        <f t="array" ref="Q2138">_xlfn.IFS(N2138="food/small batch","food",N2138="food/restaurants","food",N2138="food/food trucks","food",N2138="theater/spaces","theater",N2138="theater/musical","theater",N2138="theater/plays","theater",N2138="technology/web","technology",N2138="technology/space exploration","technology",N2138="technology/makerspaces","technology",N2138="technology/hardware","technology",N2138="technology/gadgets","technology",N2138="technology/wearables","technology",N2138="film &amp; video/television","film &amp; video",N2138="film &amp; video/animation","film &amp; video",N2138="film &amp; video/science fiction","film &amp; video",N2138="film &amp; video/documentary","film &amp; video",N2138="film &amp; video/drama","film &amp; video",N2138="film &amp; video/shorts","film &amp; video",N2138="games/video games","games",N2138="games/tabletop games","games",N2138="games/mobile games","games",N2138="journalism/audio","journalism",N2138="photography/people","photography",N2138="photography/photobooks","photography",N2138="photography/places","photography",N2138="photography/nature","photography",N2138="music/electronic music","music",N2138="music/rock","music",N2138="music/indie rock","music",N2138="music/faith","music",N2138="publishing/children's books","publishing",N2138="publishing/art books","publishing",N2138="publishing/fiction","publishing",N2138="publishing/translations","publishing",N2138="music/pop","music",N2138="music/classical music","music",N2138="publishing/nonfiction","publishing",N2138="publishing/radio &amp; podcasts","publishing",N2138="music/world music","music",N2138="music/metal","music",N2138="music/jazz","music","TRUE","FALSE")</f>
        <v>games</v>
      </c>
      <c r="R2138" t="str" cm="1">
        <f t="array" ref="R2138">_xlfn.IFS(N2138="food/small batch","small batch",N2138="food/restaurants","retaurants",N2138="food/food trucks","food trucks",N2138="theater/spaces","spaces",N2138="theater/musical","musical",N2138="theater/plays","plays",N2138="technology/web","web",N2138="technology/space exploration","space exploration",N2138="technology/makerspaces","makerspaces",N2138="technology/hardware","hardware",N2138="technology/gadgets","gadgets",N2138="technology/wearables","wearables",N2138="film &amp; video/television","television",N2138="film &amp; video/animation","animation",N2138="film &amp; video/science fiction","science fiction",N2138="film &amp; video/documentary","documentary",N2138="film &amp; video/drama","drama",N2138="film &amp; video/shorts","shorts",N2138="games/video games","video games",N2138="games/tabletop games","tabletop games",N2138="games/mobile games","mobile games",N2138="journalism/audio","audio",N2138="photography/people","people",N2138="photography/photobooks","photobooks",N2138="photography/places","places",N2138="photography/nature","nature",N2138="music/electronic music","electronic music",N2138="music/rock","rock",N2138="music/indie rock","indie rock",N2138="music/faith","faith",N2138="publishing/children's books","children's books",N2138="publishing/art books","art books",N2138="publishing/fiction","fiction",N2138="publishing/translations","translations",N2138="music/pop","pop",N2138="music/classical music","classical music",N2138="publishing/nonfiction","nonfiction",N2138="publishing/radio &amp; podcasts","radio &amp; podcasts",N2138="music/world music","world music",N2138="music/metal","metal",N2138="music/jazz","jazz","TRUE","FALSE")</f>
        <v>video games</v>
      </c>
      <c r="S2138" s="5">
        <f t="shared" si="134"/>
        <v>41536.509097222224</v>
      </c>
      <c r="T2138" s="5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32"/>
        <v>28.405999999999999</v>
      </c>
      <c r="P2139" s="24">
        <f t="shared" si="133"/>
        <v>26.59737827715356</v>
      </c>
      <c r="Q2139" t="str" cm="1">
        <f t="array" ref="Q2139">_xlfn.IFS(N2139="food/small batch","food",N2139="food/restaurants","food",N2139="food/food trucks","food",N2139="theater/spaces","theater",N2139="theater/musical","theater",N2139="theater/plays","theater",N2139="technology/web","technology",N2139="technology/space exploration","technology",N2139="technology/makerspaces","technology",N2139="technology/hardware","technology",N2139="technology/gadgets","technology",N2139="technology/wearables","technology",N2139="film &amp; video/television","film &amp; video",N2139="film &amp; video/animation","film &amp; video",N2139="film &amp; video/science fiction","film &amp; video",N2139="film &amp; video/documentary","film &amp; video",N2139="film &amp; video/drama","film &amp; video",N2139="film &amp; video/shorts","film &amp; video",N2139="games/video games","games",N2139="games/tabletop games","games",N2139="games/mobile games","games",N2139="journalism/audio","journalism",N2139="photography/people","photography",N2139="photography/photobooks","photography",N2139="photography/places","photography",N2139="photography/nature","photography",N2139="music/electronic music","music",N2139="music/rock","music",N2139="music/indie rock","music",N2139="music/faith","music",N2139="publishing/children's books","publishing",N2139="publishing/art books","publishing",N2139="publishing/fiction","publishing",N2139="publishing/translations","publishing",N2139="music/pop","music",N2139="music/classical music","music",N2139="publishing/nonfiction","publishing",N2139="publishing/radio &amp; podcasts","publishing",N2139="music/world music","music",N2139="music/metal","music",N2139="music/jazz","music","TRUE","FALSE")</f>
        <v>games</v>
      </c>
      <c r="R2139" t="str" cm="1">
        <f t="array" ref="R2139">_xlfn.IFS(N2139="food/small batch","small batch",N2139="food/restaurants","retaurants",N2139="food/food trucks","food trucks",N2139="theater/spaces","spaces",N2139="theater/musical","musical",N2139="theater/plays","plays",N2139="technology/web","web",N2139="technology/space exploration","space exploration",N2139="technology/makerspaces","makerspaces",N2139="technology/hardware","hardware",N2139="technology/gadgets","gadgets",N2139="technology/wearables","wearables",N2139="film &amp; video/television","television",N2139="film &amp; video/animation","animation",N2139="film &amp; video/science fiction","science fiction",N2139="film &amp; video/documentary","documentary",N2139="film &amp; video/drama","drama",N2139="film &amp; video/shorts","shorts",N2139="games/video games","video games",N2139="games/tabletop games","tabletop games",N2139="games/mobile games","mobile games",N2139="journalism/audio","audio",N2139="photography/people","people",N2139="photography/photobooks","photobooks",N2139="photography/places","places",N2139="photography/nature","nature",N2139="music/electronic music","electronic music",N2139="music/rock","rock",N2139="music/indie rock","indie rock",N2139="music/faith","faith",N2139="publishing/children's books","children's books",N2139="publishing/art books","art books",N2139="publishing/fiction","fiction",N2139="publishing/translations","translations",N2139="music/pop","pop",N2139="music/classical music","classical music",N2139="publishing/nonfiction","nonfiction",N2139="publishing/radio &amp; podcasts","radio &amp; podcasts",N2139="music/world music","world music",N2139="music/metal","metal",N2139="music/jazz","jazz","TRUE","FALSE")</f>
        <v>video games</v>
      </c>
      <c r="S2139" s="5">
        <f t="shared" si="134"/>
        <v>41948.771168981482</v>
      </c>
      <c r="T2139" s="5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32"/>
        <v>12.8</v>
      </c>
      <c r="P2140" s="24">
        <f t="shared" si="133"/>
        <v>10.666666666666666</v>
      </c>
      <c r="Q2140" t="str" cm="1">
        <f t="array" ref="Q2140">_xlfn.IFS(N2140="food/small batch","food",N2140="food/restaurants","food",N2140="food/food trucks","food",N2140="theater/spaces","theater",N2140="theater/musical","theater",N2140="theater/plays","theater",N2140="technology/web","technology",N2140="technology/space exploration","technology",N2140="technology/makerspaces","technology",N2140="technology/hardware","technology",N2140="technology/gadgets","technology",N2140="technology/wearables","technology",N2140="film &amp; video/television","film &amp; video",N2140="film &amp; video/animation","film &amp; video",N2140="film &amp; video/science fiction","film &amp; video",N2140="film &amp; video/documentary","film &amp; video",N2140="film &amp; video/drama","film &amp; video",N2140="film &amp; video/shorts","film &amp; video",N2140="games/video games","games",N2140="games/tabletop games","games",N2140="games/mobile games","games",N2140="journalism/audio","journalism",N2140="photography/people","photography",N2140="photography/photobooks","photography",N2140="photography/places","photography",N2140="photography/nature","photography",N2140="music/electronic music","music",N2140="music/rock","music",N2140="music/indie rock","music",N2140="music/faith","music",N2140="publishing/children's books","publishing",N2140="publishing/art books","publishing",N2140="publishing/fiction","publishing",N2140="publishing/translations","publishing",N2140="music/pop","music",N2140="music/classical music","music",N2140="publishing/nonfiction","publishing",N2140="publishing/radio &amp; podcasts","publishing",N2140="music/world music","music",N2140="music/metal","music",N2140="music/jazz","music","TRUE","FALSE")</f>
        <v>games</v>
      </c>
      <c r="R2140" t="str" cm="1">
        <f t="array" ref="R2140">_xlfn.IFS(N2140="food/small batch","small batch",N2140="food/restaurants","retaurants",N2140="food/food trucks","food trucks",N2140="theater/spaces","spaces",N2140="theater/musical","musical",N2140="theater/plays","plays",N2140="technology/web","web",N2140="technology/space exploration","space exploration",N2140="technology/makerspaces","makerspaces",N2140="technology/hardware","hardware",N2140="technology/gadgets","gadgets",N2140="technology/wearables","wearables",N2140="film &amp; video/television","television",N2140="film &amp; video/animation","animation",N2140="film &amp; video/science fiction","science fiction",N2140="film &amp; video/documentary","documentary",N2140="film &amp; video/drama","drama",N2140="film &amp; video/shorts","shorts",N2140="games/video games","video games",N2140="games/tabletop games","tabletop games",N2140="games/mobile games","mobile games",N2140="journalism/audio","audio",N2140="photography/people","people",N2140="photography/photobooks","photobooks",N2140="photography/places","places",N2140="photography/nature","nature",N2140="music/electronic music","electronic music",N2140="music/rock","rock",N2140="music/indie rock","indie rock",N2140="music/faith","faith",N2140="publishing/children's books","children's books",N2140="publishing/art books","art books",N2140="publishing/fiction","fiction",N2140="publishing/translations","translations",N2140="music/pop","pop",N2140="music/classical music","classical music",N2140="publishing/nonfiction","nonfiction",N2140="publishing/radio &amp; podcasts","radio &amp; podcasts",N2140="music/world music","world music",N2140="music/metal","metal",N2140="music/jazz","jazz","TRUE","FALSE")</f>
        <v>video games</v>
      </c>
      <c r="S2140" s="5">
        <f t="shared" si="134"/>
        <v>41557.013182870374</v>
      </c>
      <c r="T2140" s="5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32"/>
        <v>5.42</v>
      </c>
      <c r="P2141" s="24">
        <f t="shared" si="133"/>
        <v>29.035714285714285</v>
      </c>
      <c r="Q2141" t="str" cm="1">
        <f t="array" ref="Q2141">_xlfn.IFS(N2141="food/small batch","food",N2141="food/restaurants","food",N2141="food/food trucks","food",N2141="theater/spaces","theater",N2141="theater/musical","theater",N2141="theater/plays","theater",N2141="technology/web","technology",N2141="technology/space exploration","technology",N2141="technology/makerspaces","technology",N2141="technology/hardware","technology",N2141="technology/gadgets","technology",N2141="technology/wearables","technology",N2141="film &amp; video/television","film &amp; video",N2141="film &amp; video/animation","film &amp; video",N2141="film &amp; video/science fiction","film &amp; video",N2141="film &amp; video/documentary","film &amp; video",N2141="film &amp; video/drama","film &amp; video",N2141="film &amp; video/shorts","film &amp; video",N2141="games/video games","games",N2141="games/tabletop games","games",N2141="games/mobile games","games",N2141="journalism/audio","journalism",N2141="photography/people","photography",N2141="photography/photobooks","photography",N2141="photography/places","photography",N2141="photography/nature","photography",N2141="music/electronic music","music",N2141="music/rock","music",N2141="music/indie rock","music",N2141="music/faith","music",N2141="publishing/children's books","publishing",N2141="publishing/art books","publishing",N2141="publishing/fiction","publishing",N2141="publishing/translations","publishing",N2141="music/pop","music",N2141="music/classical music","music",N2141="publishing/nonfiction","publishing",N2141="publishing/radio &amp; podcasts","publishing",N2141="music/world music","music",N2141="music/metal","music",N2141="music/jazz","music","TRUE","FALSE")</f>
        <v>games</v>
      </c>
      <c r="R2141" t="str" cm="1">
        <f t="array" ref="R2141">_xlfn.IFS(N2141="food/small batch","small batch",N2141="food/restaurants","retaurants",N2141="food/food trucks","food trucks",N2141="theater/spaces","spaces",N2141="theater/musical","musical",N2141="theater/plays","plays",N2141="technology/web","web",N2141="technology/space exploration","space exploration",N2141="technology/makerspaces","makerspaces",N2141="technology/hardware","hardware",N2141="technology/gadgets","gadgets",N2141="technology/wearables","wearables",N2141="film &amp; video/television","television",N2141="film &amp; video/animation","animation",N2141="film &amp; video/science fiction","science fiction",N2141="film &amp; video/documentary","documentary",N2141="film &amp; video/drama","drama",N2141="film &amp; video/shorts","shorts",N2141="games/video games","video games",N2141="games/tabletop games","tabletop games",N2141="games/mobile games","mobile games",N2141="journalism/audio","audio",N2141="photography/people","people",N2141="photography/photobooks","photobooks",N2141="photography/places","places",N2141="photography/nature","nature",N2141="music/electronic music","electronic music",N2141="music/rock","rock",N2141="music/indie rock","indie rock",N2141="music/faith","faith",N2141="publishing/children's books","children's books",N2141="publishing/art books","art books",N2141="publishing/fiction","fiction",N2141="publishing/translations","translations",N2141="music/pop","pop",N2141="music/classical music","classical music",N2141="publishing/nonfiction","nonfiction",N2141="publishing/radio &amp; podcasts","radio &amp; podcasts",N2141="music/world music","world music",N2141="music/metal","metal",N2141="music/jazz","jazz","TRUE","FALSE")</f>
        <v>video games</v>
      </c>
      <c r="S2141" s="5">
        <f t="shared" si="134"/>
        <v>42647.750092592592</v>
      </c>
      <c r="T2141" s="5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32"/>
        <v>0.11199999999999999</v>
      </c>
      <c r="P2142" s="24">
        <f t="shared" si="133"/>
        <v>50.909090909090907</v>
      </c>
      <c r="Q2142" t="str" cm="1">
        <f t="array" ref="Q2142">_xlfn.IFS(N2142="food/small batch","food",N2142="food/restaurants","food",N2142="food/food trucks","food",N2142="theater/spaces","theater",N2142="theater/musical","theater",N2142="theater/plays","theater",N2142="technology/web","technology",N2142="technology/space exploration","technology",N2142="technology/makerspaces","technology",N2142="technology/hardware","technology",N2142="technology/gadgets","technology",N2142="technology/wearables","technology",N2142="film &amp; video/television","film &amp; video",N2142="film &amp; video/animation","film &amp; video",N2142="film &amp; video/science fiction","film &amp; video",N2142="film &amp; video/documentary","film &amp; video",N2142="film &amp; video/drama","film &amp; video",N2142="film &amp; video/shorts","film &amp; video",N2142="games/video games","games",N2142="games/tabletop games","games",N2142="games/mobile games","games",N2142="journalism/audio","journalism",N2142="photography/people","photography",N2142="photography/photobooks","photography",N2142="photography/places","photography",N2142="photography/nature","photography",N2142="music/electronic music","music",N2142="music/rock","music",N2142="music/indie rock","music",N2142="music/faith","music",N2142="publishing/children's books","publishing",N2142="publishing/art books","publishing",N2142="publishing/fiction","publishing",N2142="publishing/translations","publishing",N2142="music/pop","music",N2142="music/classical music","music",N2142="publishing/nonfiction","publishing",N2142="publishing/radio &amp; podcasts","publishing",N2142="music/world music","music",N2142="music/metal","music",N2142="music/jazz","music","TRUE","FALSE")</f>
        <v>games</v>
      </c>
      <c r="R2142" t="str" cm="1">
        <f t="array" ref="R2142">_xlfn.IFS(N2142="food/small batch","small batch",N2142="food/restaurants","retaurants",N2142="food/food trucks","food trucks",N2142="theater/spaces","spaces",N2142="theater/musical","musical",N2142="theater/plays","plays",N2142="technology/web","web",N2142="technology/space exploration","space exploration",N2142="technology/makerspaces","makerspaces",N2142="technology/hardware","hardware",N2142="technology/gadgets","gadgets",N2142="technology/wearables","wearables",N2142="film &amp; video/television","television",N2142="film &amp; video/animation","animation",N2142="film &amp; video/science fiction","science fiction",N2142="film &amp; video/documentary","documentary",N2142="film &amp; video/drama","drama",N2142="film &amp; video/shorts","shorts",N2142="games/video games","video games",N2142="games/tabletop games","tabletop games",N2142="games/mobile games","mobile games",N2142="journalism/audio","audio",N2142="photography/people","people",N2142="photography/photobooks","photobooks",N2142="photography/places","places",N2142="photography/nature","nature",N2142="music/electronic music","electronic music",N2142="music/rock","rock",N2142="music/indie rock","indie rock",N2142="music/faith","faith",N2142="publishing/children's books","children's books",N2142="publishing/art books","art books",N2142="publishing/fiction","fiction",N2142="publishing/translations","translations",N2142="music/pop","pop",N2142="music/classical music","classical music",N2142="publishing/nonfiction","nonfiction",N2142="publishing/radio &amp; podcasts","radio &amp; podcasts",N2142="music/world music","world music",N2142="music/metal","metal",N2142="music/jazz","jazz","TRUE","FALSE")</f>
        <v>video games</v>
      </c>
      <c r="S2142" s="5">
        <f t="shared" si="134"/>
        <v>41255.833611111113</v>
      </c>
      <c r="T2142" s="5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32"/>
        <v>0</v>
      </c>
      <c r="P2143" s="24" t="e">
        <f t="shared" si="133"/>
        <v>#DIV/0!</v>
      </c>
      <c r="Q2143" t="str" cm="1">
        <f t="array" ref="Q2143">_xlfn.IFS(N2143="food/small batch","food",N2143="food/restaurants","food",N2143="food/food trucks","food",N2143="theater/spaces","theater",N2143="theater/musical","theater",N2143="theater/plays","theater",N2143="technology/web","technology",N2143="technology/space exploration","technology",N2143="technology/makerspaces","technology",N2143="technology/hardware","technology",N2143="technology/gadgets","technology",N2143="technology/wearables","technology",N2143="film &amp; video/television","film &amp; video",N2143="film &amp; video/animation","film &amp; video",N2143="film &amp; video/science fiction","film &amp; video",N2143="film &amp; video/documentary","film &amp; video",N2143="film &amp; video/drama","film &amp; video",N2143="film &amp; video/shorts","film &amp; video",N2143="games/video games","games",N2143="games/tabletop games","games",N2143="games/mobile games","games",N2143="journalism/audio","journalism",N2143="photography/people","photography",N2143="photography/photobooks","photography",N2143="photography/places","photography",N2143="photography/nature","photography",N2143="music/electronic music","music",N2143="music/rock","music",N2143="music/indie rock","music",N2143="music/faith","music",N2143="publishing/children's books","publishing",N2143="publishing/art books","publishing",N2143="publishing/fiction","publishing",N2143="publishing/translations","publishing",N2143="music/pop","music",N2143="music/classical music","music",N2143="publishing/nonfiction","publishing",N2143="publishing/radio &amp; podcasts","publishing",N2143="music/world music","music",N2143="music/metal","music",N2143="music/jazz","music","TRUE","FALSE")</f>
        <v>games</v>
      </c>
      <c r="R2143" t="str" cm="1">
        <f t="array" ref="R2143">_xlfn.IFS(N2143="food/small batch","small batch",N2143="food/restaurants","retaurants",N2143="food/food trucks","food trucks",N2143="theater/spaces","spaces",N2143="theater/musical","musical",N2143="theater/plays","plays",N2143="technology/web","web",N2143="technology/space exploration","space exploration",N2143="technology/makerspaces","makerspaces",N2143="technology/hardware","hardware",N2143="technology/gadgets","gadgets",N2143="technology/wearables","wearables",N2143="film &amp; video/television","television",N2143="film &amp; video/animation","animation",N2143="film &amp; video/science fiction","science fiction",N2143="film &amp; video/documentary","documentary",N2143="film &amp; video/drama","drama",N2143="film &amp; video/shorts","shorts",N2143="games/video games","video games",N2143="games/tabletop games","tabletop games",N2143="games/mobile games","mobile games",N2143="journalism/audio","audio",N2143="photography/people","people",N2143="photography/photobooks","photobooks",N2143="photography/places","places",N2143="photography/nature","nature",N2143="music/electronic music","electronic music",N2143="music/rock","rock",N2143="music/indie rock","indie rock",N2143="music/faith","faith",N2143="publishing/children's books","children's books",N2143="publishing/art books","art books",N2143="publishing/fiction","fiction",N2143="publishing/translations","translations",N2143="music/pop","pop",N2143="music/classical music","classical music",N2143="publishing/nonfiction","nonfiction",N2143="publishing/radio &amp; podcasts","radio &amp; podcasts",N2143="music/world music","world music",N2143="music/metal","metal",N2143="music/jazz","jazz","TRUE","FALSE")</f>
        <v>video games</v>
      </c>
      <c r="S2143" s="5">
        <f t="shared" si="134"/>
        <v>41927.235636574071</v>
      </c>
      <c r="T2143" s="5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32"/>
        <v>5.7238095238095239</v>
      </c>
      <c r="P2144" s="24">
        <f t="shared" si="133"/>
        <v>50.083333333333336</v>
      </c>
      <c r="Q2144" t="str" cm="1">
        <f t="array" ref="Q2144">_xlfn.IFS(N2144="food/small batch","food",N2144="food/restaurants","food",N2144="food/food trucks","food",N2144="theater/spaces","theater",N2144="theater/musical","theater",N2144="theater/plays","theater",N2144="technology/web","technology",N2144="technology/space exploration","technology",N2144="technology/makerspaces","technology",N2144="technology/hardware","technology",N2144="technology/gadgets","technology",N2144="technology/wearables","technology",N2144="film &amp; video/television","film &amp; video",N2144="film &amp; video/animation","film &amp; video",N2144="film &amp; video/science fiction","film &amp; video",N2144="film &amp; video/documentary","film &amp; video",N2144="film &amp; video/drama","film &amp; video",N2144="film &amp; video/shorts","film &amp; video",N2144="games/video games","games",N2144="games/tabletop games","games",N2144="games/mobile games","games",N2144="journalism/audio","journalism",N2144="photography/people","photography",N2144="photography/photobooks","photography",N2144="photography/places","photography",N2144="photography/nature","photography",N2144="music/electronic music","music",N2144="music/rock","music",N2144="music/indie rock","music",N2144="music/faith","music",N2144="publishing/children's books","publishing",N2144="publishing/art books","publishing",N2144="publishing/fiction","publishing",N2144="publishing/translations","publishing",N2144="music/pop","music",N2144="music/classical music","music",N2144="publishing/nonfiction","publishing",N2144="publishing/radio &amp; podcasts","publishing",N2144="music/world music","music",N2144="music/metal","music",N2144="music/jazz","music","TRUE","FALSE")</f>
        <v>games</v>
      </c>
      <c r="R2144" t="str" cm="1">
        <f t="array" ref="R2144">_xlfn.IFS(N2144="food/small batch","small batch",N2144="food/restaurants","retaurants",N2144="food/food trucks","food trucks",N2144="theater/spaces","spaces",N2144="theater/musical","musical",N2144="theater/plays","plays",N2144="technology/web","web",N2144="technology/space exploration","space exploration",N2144="technology/makerspaces","makerspaces",N2144="technology/hardware","hardware",N2144="technology/gadgets","gadgets",N2144="technology/wearables","wearables",N2144="film &amp; video/television","television",N2144="film &amp; video/animation","animation",N2144="film &amp; video/science fiction","science fiction",N2144="film &amp; video/documentary","documentary",N2144="film &amp; video/drama","drama",N2144="film &amp; video/shorts","shorts",N2144="games/video games","video games",N2144="games/tabletop games","tabletop games",N2144="games/mobile games","mobile games",N2144="journalism/audio","audio",N2144="photography/people","people",N2144="photography/photobooks","photobooks",N2144="photography/places","places",N2144="photography/nature","nature",N2144="music/electronic music","electronic music",N2144="music/rock","rock",N2144="music/indie rock","indie rock",N2144="music/faith","faith",N2144="publishing/children's books","children's books",N2144="publishing/art books","art books",N2144="publishing/fiction","fiction",N2144="publishing/translations","translations",N2144="music/pop","pop",N2144="music/classical music","classical music",N2144="publishing/nonfiction","nonfiction",N2144="publishing/radio &amp; podcasts","radio &amp; podcasts",N2144="music/world music","world music",N2144="music/metal","metal",N2144="music/jazz","jazz","TRUE","FALSE")</f>
        <v>video games</v>
      </c>
      <c r="S2144" s="5">
        <f t="shared" si="134"/>
        <v>42340.701504629629</v>
      </c>
      <c r="T2144" s="5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32"/>
        <v>11.25</v>
      </c>
      <c r="P2145" s="24">
        <f t="shared" si="133"/>
        <v>45</v>
      </c>
      <c r="Q2145" t="str" cm="1">
        <f t="array" ref="Q2145">_xlfn.IFS(N2145="food/small batch","food",N2145="food/restaurants","food",N2145="food/food trucks","food",N2145="theater/spaces","theater",N2145="theater/musical","theater",N2145="theater/plays","theater",N2145="technology/web","technology",N2145="technology/space exploration","technology",N2145="technology/makerspaces","technology",N2145="technology/hardware","technology",N2145="technology/gadgets","technology",N2145="technology/wearables","technology",N2145="film &amp; video/television","film &amp; video",N2145="film &amp; video/animation","film &amp; video",N2145="film &amp; video/science fiction","film &amp; video",N2145="film &amp; video/documentary","film &amp; video",N2145="film &amp; video/drama","film &amp; video",N2145="film &amp; video/shorts","film &amp; video",N2145="games/video games","games",N2145="games/tabletop games","games",N2145="games/mobile games","games",N2145="journalism/audio","journalism",N2145="photography/people","photography",N2145="photography/photobooks","photography",N2145="photography/places","photography",N2145="photography/nature","photography",N2145="music/electronic music","music",N2145="music/rock","music",N2145="music/indie rock","music",N2145="music/faith","music",N2145="publishing/children's books","publishing",N2145="publishing/art books","publishing",N2145="publishing/fiction","publishing",N2145="publishing/translations","publishing",N2145="music/pop","music",N2145="music/classical music","music",N2145="publishing/nonfiction","publishing",N2145="publishing/radio &amp; podcasts","publishing",N2145="music/world music","music",N2145="music/metal","music",N2145="music/jazz","music","TRUE","FALSE")</f>
        <v>games</v>
      </c>
      <c r="R2145" t="str" cm="1">
        <f t="array" ref="R2145">_xlfn.IFS(N2145="food/small batch","small batch",N2145="food/restaurants","retaurants",N2145="food/food trucks","food trucks",N2145="theater/spaces","spaces",N2145="theater/musical","musical",N2145="theater/plays","plays",N2145="technology/web","web",N2145="technology/space exploration","space exploration",N2145="technology/makerspaces","makerspaces",N2145="technology/hardware","hardware",N2145="technology/gadgets","gadgets",N2145="technology/wearables","wearables",N2145="film &amp; video/television","television",N2145="film &amp; video/animation","animation",N2145="film &amp; video/science fiction","science fiction",N2145="film &amp; video/documentary","documentary",N2145="film &amp; video/drama","drama",N2145="film &amp; video/shorts","shorts",N2145="games/video games","video games",N2145="games/tabletop games","tabletop games",N2145="games/mobile games","mobile games",N2145="journalism/audio","audio",N2145="photography/people","people",N2145="photography/photobooks","photobooks",N2145="photography/places","places",N2145="photography/nature","nature",N2145="music/electronic music","electronic music",N2145="music/rock","rock",N2145="music/indie rock","indie rock",N2145="music/faith","faith",N2145="publishing/children's books","children's books",N2145="publishing/art books","art books",N2145="publishing/fiction","fiction",N2145="publishing/translations","translations",N2145="music/pop","pop",N2145="music/classical music","classical music",N2145="publishing/nonfiction","nonfiction",N2145="publishing/radio &amp; podcasts","radio &amp; podcasts",N2145="music/world music","world music",N2145="music/metal","metal",N2145="music/jazz","jazz","TRUE","FALSE")</f>
        <v>video games</v>
      </c>
      <c r="S2145" s="5">
        <f t="shared" si="134"/>
        <v>40332.886712962965</v>
      </c>
      <c r="T2145" s="5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32"/>
        <v>1.7098591549295776</v>
      </c>
      <c r="P2146" s="24">
        <f t="shared" si="133"/>
        <v>25.291666666666668</v>
      </c>
      <c r="Q2146" t="str" cm="1">
        <f t="array" ref="Q2146">_xlfn.IFS(N2146="food/small batch","food",N2146="food/restaurants","food",N2146="food/food trucks","food",N2146="theater/spaces","theater",N2146="theater/musical","theater",N2146="theater/plays","theater",N2146="technology/web","technology",N2146="technology/space exploration","technology",N2146="technology/makerspaces","technology",N2146="technology/hardware","technology",N2146="technology/gadgets","technology",N2146="technology/wearables","technology",N2146="film &amp; video/television","film &amp; video",N2146="film &amp; video/animation","film &amp; video",N2146="film &amp; video/science fiction","film &amp; video",N2146="film &amp; video/documentary","film &amp; video",N2146="film &amp; video/drama","film &amp; video",N2146="film &amp; video/shorts","film &amp; video",N2146="games/video games","games",N2146="games/tabletop games","games",N2146="games/mobile games","games",N2146="journalism/audio","journalism",N2146="photography/people","photography",N2146="photography/photobooks","photography",N2146="photography/places","photography",N2146="photography/nature","photography",N2146="music/electronic music","music",N2146="music/rock","music",N2146="music/indie rock","music",N2146="music/faith","music",N2146="publishing/children's books","publishing",N2146="publishing/art books","publishing",N2146="publishing/fiction","publishing",N2146="publishing/translations","publishing",N2146="music/pop","music",N2146="music/classical music","music",N2146="publishing/nonfiction","publishing",N2146="publishing/radio &amp; podcasts","publishing",N2146="music/world music","music",N2146="music/metal","music",N2146="music/jazz","music","TRUE","FALSE")</f>
        <v>games</v>
      </c>
      <c r="R2146" t="str" cm="1">
        <f t="array" ref="R2146">_xlfn.IFS(N2146="food/small batch","small batch",N2146="food/restaurants","retaurants",N2146="food/food trucks","food trucks",N2146="theater/spaces","spaces",N2146="theater/musical","musical",N2146="theater/plays","plays",N2146="technology/web","web",N2146="technology/space exploration","space exploration",N2146="technology/makerspaces","makerspaces",N2146="technology/hardware","hardware",N2146="technology/gadgets","gadgets",N2146="technology/wearables","wearables",N2146="film &amp; video/television","television",N2146="film &amp; video/animation","animation",N2146="film &amp; video/science fiction","science fiction",N2146="film &amp; video/documentary","documentary",N2146="film &amp; video/drama","drama",N2146="film &amp; video/shorts","shorts",N2146="games/video games","video games",N2146="games/tabletop games","tabletop games",N2146="games/mobile games","mobile games",N2146="journalism/audio","audio",N2146="photography/people","people",N2146="photography/photobooks","photobooks",N2146="photography/places","places",N2146="photography/nature","nature",N2146="music/electronic music","electronic music",N2146="music/rock","rock",N2146="music/indie rock","indie rock",N2146="music/faith","faith",N2146="publishing/children's books","children's books",N2146="publishing/art books","art books",N2146="publishing/fiction","fiction",N2146="publishing/translations","translations",N2146="music/pop","pop",N2146="music/classical music","classical music",N2146="publishing/nonfiction","nonfiction",N2146="publishing/radio &amp; podcasts","radio &amp; podcasts",N2146="music/world music","world music",N2146="music/metal","metal",N2146="music/jazz","jazz","TRUE","FALSE")</f>
        <v>video games</v>
      </c>
      <c r="S2146" s="5">
        <f t="shared" si="134"/>
        <v>41499.546759259261</v>
      </c>
      <c r="T2146" s="5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32"/>
        <v>30.433333333333334</v>
      </c>
      <c r="P2147" s="24">
        <f t="shared" si="133"/>
        <v>51.292134831460672</v>
      </c>
      <c r="Q2147" t="str" cm="1">
        <f t="array" ref="Q2147">_xlfn.IFS(N2147="food/small batch","food",N2147="food/restaurants","food",N2147="food/food trucks","food",N2147="theater/spaces","theater",N2147="theater/musical","theater",N2147="theater/plays","theater",N2147="technology/web","technology",N2147="technology/space exploration","technology",N2147="technology/makerspaces","technology",N2147="technology/hardware","technology",N2147="technology/gadgets","technology",N2147="technology/wearables","technology",N2147="film &amp; video/television","film &amp; video",N2147="film &amp; video/animation","film &amp; video",N2147="film &amp; video/science fiction","film &amp; video",N2147="film &amp; video/documentary","film &amp; video",N2147="film &amp; video/drama","film &amp; video",N2147="film &amp; video/shorts","film &amp; video",N2147="games/video games","games",N2147="games/tabletop games","games",N2147="games/mobile games","games",N2147="journalism/audio","journalism",N2147="photography/people","photography",N2147="photography/photobooks","photography",N2147="photography/places","photography",N2147="photography/nature","photography",N2147="music/electronic music","music",N2147="music/rock","music",N2147="music/indie rock","music",N2147="music/faith","music",N2147="publishing/children's books","publishing",N2147="publishing/art books","publishing",N2147="publishing/fiction","publishing",N2147="publishing/translations","publishing",N2147="music/pop","music",N2147="music/classical music","music",N2147="publishing/nonfiction","publishing",N2147="publishing/radio &amp; podcasts","publishing",N2147="music/world music","music",N2147="music/metal","music",N2147="music/jazz","music","TRUE","FALSE")</f>
        <v>games</v>
      </c>
      <c r="R2147" t="str" cm="1">
        <f t="array" ref="R2147">_xlfn.IFS(N2147="food/small batch","small batch",N2147="food/restaurants","retaurants",N2147="food/food trucks","food trucks",N2147="theater/spaces","spaces",N2147="theater/musical","musical",N2147="theater/plays","plays",N2147="technology/web","web",N2147="technology/space exploration","space exploration",N2147="technology/makerspaces","makerspaces",N2147="technology/hardware","hardware",N2147="technology/gadgets","gadgets",N2147="technology/wearables","wearables",N2147="film &amp; video/television","television",N2147="film &amp; video/animation","animation",N2147="film &amp; video/science fiction","science fiction",N2147="film &amp; video/documentary","documentary",N2147="film &amp; video/drama","drama",N2147="film &amp; video/shorts","shorts",N2147="games/video games","video games",N2147="games/tabletop games","tabletop games",N2147="games/mobile games","mobile games",N2147="journalism/audio","audio",N2147="photography/people","people",N2147="photography/photobooks","photobooks",N2147="photography/places","places",N2147="photography/nature","nature",N2147="music/electronic music","electronic music",N2147="music/rock","rock",N2147="music/indie rock","indie rock",N2147="music/faith","faith",N2147="publishing/children's books","children's books",N2147="publishing/art books","art books",N2147="publishing/fiction","fiction",N2147="publishing/translations","translations",N2147="music/pop","pop",N2147="music/classical music","classical music",N2147="publishing/nonfiction","nonfiction",N2147="publishing/radio &amp; podcasts","radio &amp; podcasts",N2147="music/world music","world music",N2147="music/metal","metal",N2147="music/jazz","jazz","TRUE","FALSE")</f>
        <v>video games</v>
      </c>
      <c r="S2147" s="5">
        <f t="shared" si="134"/>
        <v>41575.237430555557</v>
      </c>
      <c r="T2147" s="5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32"/>
        <v>0.02</v>
      </c>
      <c r="P2148" s="24">
        <f t="shared" si="133"/>
        <v>1</v>
      </c>
      <c r="Q2148" t="str" cm="1">
        <f t="array" ref="Q2148">_xlfn.IFS(N2148="food/small batch","food",N2148="food/restaurants","food",N2148="food/food trucks","food",N2148="theater/spaces","theater",N2148="theater/musical","theater",N2148="theater/plays","theater",N2148="technology/web","technology",N2148="technology/space exploration","technology",N2148="technology/makerspaces","technology",N2148="technology/hardware","technology",N2148="technology/gadgets","technology",N2148="technology/wearables","technology",N2148="film &amp; video/television","film &amp; video",N2148="film &amp; video/animation","film &amp; video",N2148="film &amp; video/science fiction","film &amp; video",N2148="film &amp; video/documentary","film &amp; video",N2148="film &amp; video/drama","film &amp; video",N2148="film &amp; video/shorts","film &amp; video",N2148="games/video games","games",N2148="games/tabletop games","games",N2148="games/mobile games","games",N2148="journalism/audio","journalism",N2148="photography/people","photography",N2148="photography/photobooks","photography",N2148="photography/places","photography",N2148="photography/nature","photography",N2148="music/electronic music","music",N2148="music/rock","music",N2148="music/indie rock","music",N2148="music/faith","music",N2148="publishing/children's books","publishing",N2148="publishing/art books","publishing",N2148="publishing/fiction","publishing",N2148="publishing/translations","publishing",N2148="music/pop","music",N2148="music/classical music","music",N2148="publishing/nonfiction","publishing",N2148="publishing/radio &amp; podcasts","publishing",N2148="music/world music","music",N2148="music/metal","music",N2148="music/jazz","music","TRUE","FALSE")</f>
        <v>games</v>
      </c>
      <c r="R2148" t="str" cm="1">
        <f t="array" ref="R2148">_xlfn.IFS(N2148="food/small batch","small batch",N2148="food/restaurants","retaurants",N2148="food/food trucks","food trucks",N2148="theater/spaces","spaces",N2148="theater/musical","musical",N2148="theater/plays","plays",N2148="technology/web","web",N2148="technology/space exploration","space exploration",N2148="technology/makerspaces","makerspaces",N2148="technology/hardware","hardware",N2148="technology/gadgets","gadgets",N2148="technology/wearables","wearables",N2148="film &amp; video/television","television",N2148="film &amp; video/animation","animation",N2148="film &amp; video/science fiction","science fiction",N2148="film &amp; video/documentary","documentary",N2148="film &amp; video/drama","drama",N2148="film &amp; video/shorts","shorts",N2148="games/video games","video games",N2148="games/tabletop games","tabletop games",N2148="games/mobile games","mobile games",N2148="journalism/audio","audio",N2148="photography/people","people",N2148="photography/photobooks","photobooks",N2148="photography/places","places",N2148="photography/nature","nature",N2148="music/electronic music","electronic music",N2148="music/rock","rock",N2148="music/indie rock","indie rock",N2148="music/faith","faith",N2148="publishing/children's books","children's books",N2148="publishing/art books","art books",N2148="publishing/fiction","fiction",N2148="publishing/translations","translations",N2148="music/pop","pop",N2148="music/classical music","classical music",N2148="publishing/nonfiction","nonfiction",N2148="publishing/radio &amp; podcasts","radio &amp; podcasts",N2148="music/world music","world music",N2148="music/metal","metal",N2148="music/jazz","jazz","TRUE","FALSE")</f>
        <v>video games</v>
      </c>
      <c r="S2148" s="5">
        <f t="shared" si="134"/>
        <v>42397.679513888885</v>
      </c>
      <c r="T2148" s="5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32"/>
        <v>0.69641025641025645</v>
      </c>
      <c r="P2149" s="24">
        <f t="shared" si="133"/>
        <v>49.381818181818183</v>
      </c>
      <c r="Q2149" t="str" cm="1">
        <f t="array" ref="Q2149">_xlfn.IFS(N2149="food/small batch","food",N2149="food/restaurants","food",N2149="food/food trucks","food",N2149="theater/spaces","theater",N2149="theater/musical","theater",N2149="theater/plays","theater",N2149="technology/web","technology",N2149="technology/space exploration","technology",N2149="technology/makerspaces","technology",N2149="technology/hardware","technology",N2149="technology/gadgets","technology",N2149="technology/wearables","technology",N2149="film &amp; video/television","film &amp; video",N2149="film &amp; video/animation","film &amp; video",N2149="film &amp; video/science fiction","film &amp; video",N2149="film &amp; video/documentary","film &amp; video",N2149="film &amp; video/drama","film &amp; video",N2149="film &amp; video/shorts","film &amp; video",N2149="games/video games","games",N2149="games/tabletop games","games",N2149="games/mobile games","games",N2149="journalism/audio","journalism",N2149="photography/people","photography",N2149="photography/photobooks","photography",N2149="photography/places","photography",N2149="photography/nature","photography",N2149="music/electronic music","music",N2149="music/rock","music",N2149="music/indie rock","music",N2149="music/faith","music",N2149="publishing/children's books","publishing",N2149="publishing/art books","publishing",N2149="publishing/fiction","publishing",N2149="publishing/translations","publishing",N2149="music/pop","music",N2149="music/classical music","music",N2149="publishing/nonfiction","publishing",N2149="publishing/radio &amp; podcasts","publishing",N2149="music/world music","music",N2149="music/metal","music",N2149="music/jazz","music","TRUE","FALSE")</f>
        <v>games</v>
      </c>
      <c r="R2149" t="str" cm="1">
        <f t="array" ref="R2149">_xlfn.IFS(N2149="food/small batch","small batch",N2149="food/restaurants","retaurants",N2149="food/food trucks","food trucks",N2149="theater/spaces","spaces",N2149="theater/musical","musical",N2149="theater/plays","plays",N2149="technology/web","web",N2149="technology/space exploration","space exploration",N2149="technology/makerspaces","makerspaces",N2149="technology/hardware","hardware",N2149="technology/gadgets","gadgets",N2149="technology/wearables","wearables",N2149="film &amp; video/television","television",N2149="film &amp; video/animation","animation",N2149="film &amp; video/science fiction","science fiction",N2149="film &amp; video/documentary","documentary",N2149="film &amp; video/drama","drama",N2149="film &amp; video/shorts","shorts",N2149="games/video games","video games",N2149="games/tabletop games","tabletop games",N2149="games/mobile games","mobile games",N2149="journalism/audio","audio",N2149="photography/people","people",N2149="photography/photobooks","photobooks",N2149="photography/places","places",N2149="photography/nature","nature",N2149="music/electronic music","electronic music",N2149="music/rock","rock",N2149="music/indie rock","indie rock",N2149="music/faith","faith",N2149="publishing/children's books","children's books",N2149="publishing/art books","art books",N2149="publishing/fiction","fiction",N2149="publishing/translations","translations",N2149="music/pop","pop",N2149="music/classical music","classical music",N2149="publishing/nonfiction","nonfiction",N2149="publishing/radio &amp; podcasts","radio &amp; podcasts",N2149="music/world music","world music",N2149="music/metal","metal",N2149="music/jazz","jazz","TRUE","FALSE")</f>
        <v>video games</v>
      </c>
      <c r="S2149" s="5">
        <f t="shared" si="134"/>
        <v>41927.295694444445</v>
      </c>
      <c r="T2149" s="5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32"/>
        <v>2</v>
      </c>
      <c r="P2150" s="24">
        <f t="shared" si="133"/>
        <v>1</v>
      </c>
      <c r="Q2150" t="str" cm="1">
        <f t="array" ref="Q2150">_xlfn.IFS(N2150="food/small batch","food",N2150="food/restaurants","food",N2150="food/food trucks","food",N2150="theater/spaces","theater",N2150="theater/musical","theater",N2150="theater/plays","theater",N2150="technology/web","technology",N2150="technology/space exploration","technology",N2150="technology/makerspaces","technology",N2150="technology/hardware","technology",N2150="technology/gadgets","technology",N2150="technology/wearables","technology",N2150="film &amp; video/television","film &amp; video",N2150="film &amp; video/animation","film &amp; video",N2150="film &amp; video/science fiction","film &amp; video",N2150="film &amp; video/documentary","film &amp; video",N2150="film &amp; video/drama","film &amp; video",N2150="film &amp; video/shorts","film &amp; video",N2150="games/video games","games",N2150="games/tabletop games","games",N2150="games/mobile games","games",N2150="journalism/audio","journalism",N2150="photography/people","photography",N2150="photography/photobooks","photography",N2150="photography/places","photography",N2150="photography/nature","photography",N2150="music/electronic music","music",N2150="music/rock","music",N2150="music/indie rock","music",N2150="music/faith","music",N2150="publishing/children's books","publishing",N2150="publishing/art books","publishing",N2150="publishing/fiction","publishing",N2150="publishing/translations","publishing",N2150="music/pop","music",N2150="music/classical music","music",N2150="publishing/nonfiction","publishing",N2150="publishing/radio &amp; podcasts","publishing",N2150="music/world music","music",N2150="music/metal","music",N2150="music/jazz","music","TRUE","FALSE")</f>
        <v>games</v>
      </c>
      <c r="R2150" t="str" cm="1">
        <f t="array" ref="R2150">_xlfn.IFS(N2150="food/small batch","small batch",N2150="food/restaurants","retaurants",N2150="food/food trucks","food trucks",N2150="theater/spaces","spaces",N2150="theater/musical","musical",N2150="theater/plays","plays",N2150="technology/web","web",N2150="technology/space exploration","space exploration",N2150="technology/makerspaces","makerspaces",N2150="technology/hardware","hardware",N2150="technology/gadgets","gadgets",N2150="technology/wearables","wearables",N2150="film &amp; video/television","television",N2150="film &amp; video/animation","animation",N2150="film &amp; video/science fiction","science fiction",N2150="film &amp; video/documentary","documentary",N2150="film &amp; video/drama","drama",N2150="film &amp; video/shorts","shorts",N2150="games/video games","video games",N2150="games/tabletop games","tabletop games",N2150="games/mobile games","mobile games",N2150="journalism/audio","audio",N2150="photography/people","people",N2150="photography/photobooks","photobooks",N2150="photography/places","places",N2150="photography/nature","nature",N2150="music/electronic music","electronic music",N2150="music/rock","rock",N2150="music/indie rock","indie rock",N2150="music/faith","faith",N2150="publishing/children's books","children's books",N2150="publishing/art books","art books",N2150="publishing/fiction","fiction",N2150="publishing/translations","translations",N2150="music/pop","pop",N2150="music/classical music","classical music",N2150="publishing/nonfiction","nonfiction",N2150="publishing/radio &amp; podcasts","radio &amp; podcasts",N2150="music/world music","world music",N2150="music/metal","metal",N2150="music/jazz","jazz","TRUE","FALSE")</f>
        <v>video games</v>
      </c>
      <c r="S2150" s="5">
        <f t="shared" si="134"/>
        <v>42066.733587962968</v>
      </c>
      <c r="T2150" s="5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32"/>
        <v>0</v>
      </c>
      <c r="P2151" s="24" t="e">
        <f t="shared" si="133"/>
        <v>#DIV/0!</v>
      </c>
      <c r="Q2151" t="str" cm="1">
        <f t="array" ref="Q2151">_xlfn.IFS(N2151="food/small batch","food",N2151="food/restaurants","food",N2151="food/food trucks","food",N2151="theater/spaces","theater",N2151="theater/musical","theater",N2151="theater/plays","theater",N2151="technology/web","technology",N2151="technology/space exploration","technology",N2151="technology/makerspaces","technology",N2151="technology/hardware","technology",N2151="technology/gadgets","technology",N2151="technology/wearables","technology",N2151="film &amp; video/television","film &amp; video",N2151="film &amp; video/animation","film &amp; video",N2151="film &amp; video/science fiction","film &amp; video",N2151="film &amp; video/documentary","film &amp; video",N2151="film &amp; video/drama","film &amp; video",N2151="film &amp; video/shorts","film &amp; video",N2151="games/video games","games",N2151="games/tabletop games","games",N2151="games/mobile games","games",N2151="journalism/audio","journalism",N2151="photography/people","photography",N2151="photography/photobooks","photography",N2151="photography/places","photography",N2151="photography/nature","photography",N2151="music/electronic music","music",N2151="music/rock","music",N2151="music/indie rock","music",N2151="music/faith","music",N2151="publishing/children's books","publishing",N2151="publishing/art books","publishing",N2151="publishing/fiction","publishing",N2151="publishing/translations","publishing",N2151="music/pop","music",N2151="music/classical music","music",N2151="publishing/nonfiction","publishing",N2151="publishing/radio &amp; podcasts","publishing",N2151="music/world music","music",N2151="music/metal","music",N2151="music/jazz","music","TRUE","FALSE")</f>
        <v>games</v>
      </c>
      <c r="R2151" t="str" cm="1">
        <f t="array" ref="R2151">_xlfn.IFS(N2151="food/small batch","small batch",N2151="food/restaurants","retaurants",N2151="food/food trucks","food trucks",N2151="theater/spaces","spaces",N2151="theater/musical","musical",N2151="theater/plays","plays",N2151="technology/web","web",N2151="technology/space exploration","space exploration",N2151="technology/makerspaces","makerspaces",N2151="technology/hardware","hardware",N2151="technology/gadgets","gadgets",N2151="technology/wearables","wearables",N2151="film &amp; video/television","television",N2151="film &amp; video/animation","animation",N2151="film &amp; video/science fiction","science fiction",N2151="film &amp; video/documentary","documentary",N2151="film &amp; video/drama","drama",N2151="film &amp; video/shorts","shorts",N2151="games/video games","video games",N2151="games/tabletop games","tabletop games",N2151="games/mobile games","mobile games",N2151="journalism/audio","audio",N2151="photography/people","people",N2151="photography/photobooks","photobooks",N2151="photography/places","places",N2151="photography/nature","nature",N2151="music/electronic music","electronic music",N2151="music/rock","rock",N2151="music/indie rock","indie rock",N2151="music/faith","faith",N2151="publishing/children's books","children's books",N2151="publishing/art books","art books",N2151="publishing/fiction","fiction",N2151="publishing/translations","translations",N2151="music/pop","pop",N2151="music/classical music","classical music",N2151="publishing/nonfiction","nonfiction",N2151="publishing/radio &amp; podcasts","radio &amp; podcasts",N2151="music/world music","world music",N2151="music/metal","metal",N2151="music/jazz","jazz","TRUE","FALSE")</f>
        <v>video games</v>
      </c>
      <c r="S2151" s="5">
        <f t="shared" si="134"/>
        <v>40355.024953703702</v>
      </c>
      <c r="T2151" s="5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32"/>
        <v>0.80999999999999994</v>
      </c>
      <c r="P2152" s="24">
        <f t="shared" si="133"/>
        <v>101.25</v>
      </c>
      <c r="Q2152" t="str" cm="1">
        <f t="array" ref="Q2152">_xlfn.IFS(N2152="food/small batch","food",N2152="food/restaurants","food",N2152="food/food trucks","food",N2152="theater/spaces","theater",N2152="theater/musical","theater",N2152="theater/plays","theater",N2152="technology/web","technology",N2152="technology/space exploration","technology",N2152="technology/makerspaces","technology",N2152="technology/hardware","technology",N2152="technology/gadgets","technology",N2152="technology/wearables","technology",N2152="film &amp; video/television","film &amp; video",N2152="film &amp; video/animation","film &amp; video",N2152="film &amp; video/science fiction","film &amp; video",N2152="film &amp; video/documentary","film &amp; video",N2152="film &amp; video/drama","film &amp; video",N2152="film &amp; video/shorts","film &amp; video",N2152="games/video games","games",N2152="games/tabletop games","games",N2152="games/mobile games","games",N2152="journalism/audio","journalism",N2152="photography/people","photography",N2152="photography/photobooks","photography",N2152="photography/places","photography",N2152="photography/nature","photography",N2152="music/electronic music","music",N2152="music/rock","music",N2152="music/indie rock","music",N2152="music/faith","music",N2152="publishing/children's books","publishing",N2152="publishing/art books","publishing",N2152="publishing/fiction","publishing",N2152="publishing/translations","publishing",N2152="music/pop","music",N2152="music/classical music","music",N2152="publishing/nonfiction","publishing",N2152="publishing/radio &amp; podcasts","publishing",N2152="music/world music","music",N2152="music/metal","music",N2152="music/jazz","music","TRUE","FALSE")</f>
        <v>games</v>
      </c>
      <c r="R2152" t="str" cm="1">
        <f t="array" ref="R2152">_xlfn.IFS(N2152="food/small batch","small batch",N2152="food/restaurants","retaurants",N2152="food/food trucks","food trucks",N2152="theater/spaces","spaces",N2152="theater/musical","musical",N2152="theater/plays","plays",N2152="technology/web","web",N2152="technology/space exploration","space exploration",N2152="technology/makerspaces","makerspaces",N2152="technology/hardware","hardware",N2152="technology/gadgets","gadgets",N2152="technology/wearables","wearables",N2152="film &amp; video/television","television",N2152="film &amp; video/animation","animation",N2152="film &amp; video/science fiction","science fiction",N2152="film &amp; video/documentary","documentary",N2152="film &amp; video/drama","drama",N2152="film &amp; video/shorts","shorts",N2152="games/video games","video games",N2152="games/tabletop games","tabletop games",N2152="games/mobile games","mobile games",N2152="journalism/audio","audio",N2152="photography/people","people",N2152="photography/photobooks","photobooks",N2152="photography/places","places",N2152="photography/nature","nature",N2152="music/electronic music","electronic music",N2152="music/rock","rock",N2152="music/indie rock","indie rock",N2152="music/faith","faith",N2152="publishing/children's books","children's books",N2152="publishing/art books","art books",N2152="publishing/fiction","fiction",N2152="publishing/translations","translations",N2152="music/pop","pop",N2152="music/classical music","classical music",N2152="publishing/nonfiction","nonfiction",N2152="publishing/radio &amp; podcasts","radio &amp; podcasts",N2152="music/world music","world music",N2152="music/metal","metal",N2152="music/jazz","jazz","TRUE","FALSE")</f>
        <v>video games</v>
      </c>
      <c r="S2152" s="5">
        <f t="shared" si="134"/>
        <v>42534.284710648149</v>
      </c>
      <c r="T2152" s="5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32"/>
        <v>0.26222222222222225</v>
      </c>
      <c r="P2153" s="24">
        <f t="shared" si="133"/>
        <v>19.666666666666668</v>
      </c>
      <c r="Q2153" t="str" cm="1">
        <f t="array" ref="Q2153">_xlfn.IFS(N2153="food/small batch","food",N2153="food/restaurants","food",N2153="food/food trucks","food",N2153="theater/spaces","theater",N2153="theater/musical","theater",N2153="theater/plays","theater",N2153="technology/web","technology",N2153="technology/space exploration","technology",N2153="technology/makerspaces","technology",N2153="technology/hardware","technology",N2153="technology/gadgets","technology",N2153="technology/wearables","technology",N2153="film &amp; video/television","film &amp; video",N2153="film &amp; video/animation","film &amp; video",N2153="film &amp; video/science fiction","film &amp; video",N2153="film &amp; video/documentary","film &amp; video",N2153="film &amp; video/drama","film &amp; video",N2153="film &amp; video/shorts","film &amp; video",N2153="games/video games","games",N2153="games/tabletop games","games",N2153="games/mobile games","games",N2153="journalism/audio","journalism",N2153="photography/people","photography",N2153="photography/photobooks","photography",N2153="photography/places","photography",N2153="photography/nature","photography",N2153="music/electronic music","music",N2153="music/rock","music",N2153="music/indie rock","music",N2153="music/faith","music",N2153="publishing/children's books","publishing",N2153="publishing/art books","publishing",N2153="publishing/fiction","publishing",N2153="publishing/translations","publishing",N2153="music/pop","music",N2153="music/classical music","music",N2153="publishing/nonfiction","publishing",N2153="publishing/radio &amp; podcasts","publishing",N2153="music/world music","music",N2153="music/metal","music",N2153="music/jazz","music","TRUE","FALSE")</f>
        <v>games</v>
      </c>
      <c r="R2153" t="str" cm="1">
        <f t="array" ref="R2153">_xlfn.IFS(N2153="food/small batch","small batch",N2153="food/restaurants","retaurants",N2153="food/food trucks","food trucks",N2153="theater/spaces","spaces",N2153="theater/musical","musical",N2153="theater/plays","plays",N2153="technology/web","web",N2153="technology/space exploration","space exploration",N2153="technology/makerspaces","makerspaces",N2153="technology/hardware","hardware",N2153="technology/gadgets","gadgets",N2153="technology/wearables","wearables",N2153="film &amp; video/television","television",N2153="film &amp; video/animation","animation",N2153="film &amp; video/science fiction","science fiction",N2153="film &amp; video/documentary","documentary",N2153="film &amp; video/drama","drama",N2153="film &amp; video/shorts","shorts",N2153="games/video games","video games",N2153="games/tabletop games","tabletop games",N2153="games/mobile games","mobile games",N2153="journalism/audio","audio",N2153="photography/people","people",N2153="photography/photobooks","photobooks",N2153="photography/places","places",N2153="photography/nature","nature",N2153="music/electronic music","electronic music",N2153="music/rock","rock",N2153="music/indie rock","indie rock",N2153="music/faith","faith",N2153="publishing/children's books","children's books",N2153="publishing/art books","art books",N2153="publishing/fiction","fiction",N2153="publishing/translations","translations",N2153="music/pop","pop",N2153="music/classical music","classical music",N2153="publishing/nonfiction","nonfiction",N2153="publishing/radio &amp; podcasts","radio &amp; podcasts",N2153="music/world music","world music",N2153="music/metal","metal",N2153="music/jazz","jazz","TRUE","FALSE")</f>
        <v>video games</v>
      </c>
      <c r="S2153" s="5">
        <f t="shared" si="134"/>
        <v>42520.847384259265</v>
      </c>
      <c r="T2153" s="5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32"/>
        <v>0.16666666666666669</v>
      </c>
      <c r="P2154" s="24">
        <f t="shared" si="133"/>
        <v>12.5</v>
      </c>
      <c r="Q2154" t="str" cm="1">
        <f t="array" ref="Q2154">_xlfn.IFS(N2154="food/small batch","food",N2154="food/restaurants","food",N2154="food/food trucks","food",N2154="theater/spaces","theater",N2154="theater/musical","theater",N2154="theater/plays","theater",N2154="technology/web","technology",N2154="technology/space exploration","technology",N2154="technology/makerspaces","technology",N2154="technology/hardware","technology",N2154="technology/gadgets","technology",N2154="technology/wearables","technology",N2154="film &amp; video/television","film &amp; video",N2154="film &amp; video/animation","film &amp; video",N2154="film &amp; video/science fiction","film &amp; video",N2154="film &amp; video/documentary","film &amp; video",N2154="film &amp; video/drama","film &amp; video",N2154="film &amp; video/shorts","film &amp; video",N2154="games/video games","games",N2154="games/tabletop games","games",N2154="games/mobile games","games",N2154="journalism/audio","journalism",N2154="photography/people","photography",N2154="photography/photobooks","photography",N2154="photography/places","photography",N2154="photography/nature","photography",N2154="music/electronic music","music",N2154="music/rock","music",N2154="music/indie rock","music",N2154="music/faith","music",N2154="publishing/children's books","publishing",N2154="publishing/art books","publishing",N2154="publishing/fiction","publishing",N2154="publishing/translations","publishing",N2154="music/pop","music",N2154="music/classical music","music",N2154="publishing/nonfiction","publishing",N2154="publishing/radio &amp; podcasts","publishing",N2154="music/world music","music",N2154="music/metal","music",N2154="music/jazz","music","TRUE","FALSE")</f>
        <v>games</v>
      </c>
      <c r="R2154" t="str" cm="1">
        <f t="array" ref="R2154">_xlfn.IFS(N2154="food/small batch","small batch",N2154="food/restaurants","retaurants",N2154="food/food trucks","food trucks",N2154="theater/spaces","spaces",N2154="theater/musical","musical",N2154="theater/plays","plays",N2154="technology/web","web",N2154="technology/space exploration","space exploration",N2154="technology/makerspaces","makerspaces",N2154="technology/hardware","hardware",N2154="technology/gadgets","gadgets",N2154="technology/wearables","wearables",N2154="film &amp; video/television","television",N2154="film &amp; video/animation","animation",N2154="film &amp; video/science fiction","science fiction",N2154="film &amp; video/documentary","documentary",N2154="film &amp; video/drama","drama",N2154="film &amp; video/shorts","shorts",N2154="games/video games","video games",N2154="games/tabletop games","tabletop games",N2154="games/mobile games","mobile games",N2154="journalism/audio","audio",N2154="photography/people","people",N2154="photography/photobooks","photobooks",N2154="photography/places","places",N2154="photography/nature","nature",N2154="music/electronic music","electronic music",N2154="music/rock","rock",N2154="music/indie rock","indie rock",N2154="music/faith","faith",N2154="publishing/children's books","children's books",N2154="publishing/art books","art books",N2154="publishing/fiction","fiction",N2154="publishing/translations","translations",N2154="music/pop","pop",N2154="music/classical music","classical music",N2154="publishing/nonfiction","nonfiction",N2154="publishing/radio &amp; podcasts","radio &amp; podcasts",N2154="music/world music","world music",N2154="music/metal","metal",N2154="music/jazz","jazz","TRUE","FALSE")</f>
        <v>video games</v>
      </c>
      <c r="S2154" s="5">
        <f t="shared" si="134"/>
        <v>41683.832280092596</v>
      </c>
      <c r="T2154" s="5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32"/>
        <v>9.124454880912446E-3</v>
      </c>
      <c r="P2155" s="24">
        <f t="shared" si="133"/>
        <v>8.5</v>
      </c>
      <c r="Q2155" t="str" cm="1">
        <f t="array" ref="Q2155">_xlfn.IFS(N2155="food/small batch","food",N2155="food/restaurants","food",N2155="food/food trucks","food",N2155="theater/spaces","theater",N2155="theater/musical","theater",N2155="theater/plays","theater",N2155="technology/web","technology",N2155="technology/space exploration","technology",N2155="technology/makerspaces","technology",N2155="technology/hardware","technology",N2155="technology/gadgets","technology",N2155="technology/wearables","technology",N2155="film &amp; video/television","film &amp; video",N2155="film &amp; video/animation","film &amp; video",N2155="film &amp; video/science fiction","film &amp; video",N2155="film &amp; video/documentary","film &amp; video",N2155="film &amp; video/drama","film &amp; video",N2155="film &amp; video/shorts","film &amp; video",N2155="games/video games","games",N2155="games/tabletop games","games",N2155="games/mobile games","games",N2155="journalism/audio","journalism",N2155="photography/people","photography",N2155="photography/photobooks","photography",N2155="photography/places","photography",N2155="photography/nature","photography",N2155="music/electronic music","music",N2155="music/rock","music",N2155="music/indie rock","music",N2155="music/faith","music",N2155="publishing/children's books","publishing",N2155="publishing/art books","publishing",N2155="publishing/fiction","publishing",N2155="publishing/translations","publishing",N2155="music/pop","music",N2155="music/classical music","music",N2155="publishing/nonfiction","publishing",N2155="publishing/radio &amp; podcasts","publishing",N2155="music/world music","music",N2155="music/metal","music",N2155="music/jazz","music","TRUE","FALSE")</f>
        <v>games</v>
      </c>
      <c r="R2155" t="str" cm="1">
        <f t="array" ref="R2155">_xlfn.IFS(N2155="food/small batch","small batch",N2155="food/restaurants","retaurants",N2155="food/food trucks","food trucks",N2155="theater/spaces","spaces",N2155="theater/musical","musical",N2155="theater/plays","plays",N2155="technology/web","web",N2155="technology/space exploration","space exploration",N2155="technology/makerspaces","makerspaces",N2155="technology/hardware","hardware",N2155="technology/gadgets","gadgets",N2155="technology/wearables","wearables",N2155="film &amp; video/television","television",N2155="film &amp; video/animation","animation",N2155="film &amp; video/science fiction","science fiction",N2155="film &amp; video/documentary","documentary",N2155="film &amp; video/drama","drama",N2155="film &amp; video/shorts","shorts",N2155="games/video games","video games",N2155="games/tabletop games","tabletop games",N2155="games/mobile games","mobile games",N2155="journalism/audio","audio",N2155="photography/people","people",N2155="photography/photobooks","photobooks",N2155="photography/places","places",N2155="photography/nature","nature",N2155="music/electronic music","electronic music",N2155="music/rock","rock",N2155="music/indie rock","indie rock",N2155="music/faith","faith",N2155="publishing/children's books","children's books",N2155="publishing/art books","art books",N2155="publishing/fiction","fiction",N2155="publishing/translations","translations",N2155="music/pop","pop",N2155="music/classical music","classical music",N2155="publishing/nonfiction","nonfiction",N2155="publishing/radio &amp; podcasts","radio &amp; podcasts",N2155="music/world music","world music",N2155="music/metal","metal",N2155="music/jazz","jazz","TRUE","FALSE")</f>
        <v>video games</v>
      </c>
      <c r="S2155" s="5">
        <f t="shared" si="134"/>
        <v>41974.911087962959</v>
      </c>
      <c r="T2155" s="5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32"/>
        <v>0.8</v>
      </c>
      <c r="P2156" s="24">
        <f t="shared" si="133"/>
        <v>1</v>
      </c>
      <c r="Q2156" t="str" cm="1">
        <f t="array" ref="Q2156">_xlfn.IFS(N2156="food/small batch","food",N2156="food/restaurants","food",N2156="food/food trucks","food",N2156="theater/spaces","theater",N2156="theater/musical","theater",N2156="theater/plays","theater",N2156="technology/web","technology",N2156="technology/space exploration","technology",N2156="technology/makerspaces","technology",N2156="technology/hardware","technology",N2156="technology/gadgets","technology",N2156="technology/wearables","technology",N2156="film &amp; video/television","film &amp; video",N2156="film &amp; video/animation","film &amp; video",N2156="film &amp; video/science fiction","film &amp; video",N2156="film &amp; video/documentary","film &amp; video",N2156="film &amp; video/drama","film &amp; video",N2156="film &amp; video/shorts","film &amp; video",N2156="games/video games","games",N2156="games/tabletop games","games",N2156="games/mobile games","games",N2156="journalism/audio","journalism",N2156="photography/people","photography",N2156="photography/photobooks","photography",N2156="photography/places","photography",N2156="photography/nature","photography",N2156="music/electronic music","music",N2156="music/rock","music",N2156="music/indie rock","music",N2156="music/faith","music",N2156="publishing/children's books","publishing",N2156="publishing/art books","publishing",N2156="publishing/fiction","publishing",N2156="publishing/translations","publishing",N2156="music/pop","music",N2156="music/classical music","music",N2156="publishing/nonfiction","publishing",N2156="publishing/radio &amp; podcasts","publishing",N2156="music/world music","music",N2156="music/metal","music",N2156="music/jazz","music","TRUE","FALSE")</f>
        <v>games</v>
      </c>
      <c r="R2156" t="str" cm="1">
        <f t="array" ref="R2156">_xlfn.IFS(N2156="food/small batch","small batch",N2156="food/restaurants","retaurants",N2156="food/food trucks","food trucks",N2156="theater/spaces","spaces",N2156="theater/musical","musical",N2156="theater/plays","plays",N2156="technology/web","web",N2156="technology/space exploration","space exploration",N2156="technology/makerspaces","makerspaces",N2156="technology/hardware","hardware",N2156="technology/gadgets","gadgets",N2156="technology/wearables","wearables",N2156="film &amp; video/television","television",N2156="film &amp; video/animation","animation",N2156="film &amp; video/science fiction","science fiction",N2156="film &amp; video/documentary","documentary",N2156="film &amp; video/drama","drama",N2156="film &amp; video/shorts","shorts",N2156="games/video games","video games",N2156="games/tabletop games","tabletop games",N2156="games/mobile games","mobile games",N2156="journalism/audio","audio",N2156="photography/people","people",N2156="photography/photobooks","photobooks",N2156="photography/places","places",N2156="photography/nature","nature",N2156="music/electronic music","electronic music",N2156="music/rock","rock",N2156="music/indie rock","indie rock",N2156="music/faith","faith",N2156="publishing/children's books","children's books",N2156="publishing/art books","art books",N2156="publishing/fiction","fiction",N2156="publishing/translations","translations",N2156="music/pop","pop",N2156="music/classical music","classical music",N2156="publishing/nonfiction","nonfiction",N2156="publishing/radio &amp; podcasts","radio &amp; podcasts",N2156="music/world music","world music",N2156="music/metal","metal",N2156="music/jazz","jazz","TRUE","FALSE")</f>
        <v>video games</v>
      </c>
      <c r="S2156" s="5">
        <f t="shared" si="134"/>
        <v>41647.632256944446</v>
      </c>
      <c r="T2156" s="5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32"/>
        <v>2.2999999999999998</v>
      </c>
      <c r="P2157" s="24">
        <f t="shared" si="133"/>
        <v>23</v>
      </c>
      <c r="Q2157" t="str" cm="1">
        <f t="array" ref="Q2157">_xlfn.IFS(N2157="food/small batch","food",N2157="food/restaurants","food",N2157="food/food trucks","food",N2157="theater/spaces","theater",N2157="theater/musical","theater",N2157="theater/plays","theater",N2157="technology/web","technology",N2157="technology/space exploration","technology",N2157="technology/makerspaces","technology",N2157="technology/hardware","technology",N2157="technology/gadgets","technology",N2157="technology/wearables","technology",N2157="film &amp; video/television","film &amp; video",N2157="film &amp; video/animation","film &amp; video",N2157="film &amp; video/science fiction","film &amp; video",N2157="film &amp; video/documentary","film &amp; video",N2157="film &amp; video/drama","film &amp; video",N2157="film &amp; video/shorts","film &amp; video",N2157="games/video games","games",N2157="games/tabletop games","games",N2157="games/mobile games","games",N2157="journalism/audio","journalism",N2157="photography/people","photography",N2157="photography/photobooks","photography",N2157="photography/places","photography",N2157="photography/nature","photography",N2157="music/electronic music","music",N2157="music/rock","music",N2157="music/indie rock","music",N2157="music/faith","music",N2157="publishing/children's books","publishing",N2157="publishing/art books","publishing",N2157="publishing/fiction","publishing",N2157="publishing/translations","publishing",N2157="music/pop","music",N2157="music/classical music","music",N2157="publishing/nonfiction","publishing",N2157="publishing/radio &amp; podcasts","publishing",N2157="music/world music","music",N2157="music/metal","music",N2157="music/jazz","music","TRUE","FALSE")</f>
        <v>games</v>
      </c>
      <c r="R2157" t="str" cm="1">
        <f t="array" ref="R2157">_xlfn.IFS(N2157="food/small batch","small batch",N2157="food/restaurants","retaurants",N2157="food/food trucks","food trucks",N2157="theater/spaces","spaces",N2157="theater/musical","musical",N2157="theater/plays","plays",N2157="technology/web","web",N2157="technology/space exploration","space exploration",N2157="technology/makerspaces","makerspaces",N2157="technology/hardware","hardware",N2157="technology/gadgets","gadgets",N2157="technology/wearables","wearables",N2157="film &amp; video/television","television",N2157="film &amp; video/animation","animation",N2157="film &amp; video/science fiction","science fiction",N2157="film &amp; video/documentary","documentary",N2157="film &amp; video/drama","drama",N2157="film &amp; video/shorts","shorts",N2157="games/video games","video games",N2157="games/tabletop games","tabletop games",N2157="games/mobile games","mobile games",N2157="journalism/audio","audio",N2157="photography/people","people",N2157="photography/photobooks","photobooks",N2157="photography/places","places",N2157="photography/nature","nature",N2157="music/electronic music","electronic music",N2157="music/rock","rock",N2157="music/indie rock","indie rock",N2157="music/faith","faith",N2157="publishing/children's books","children's books",N2157="publishing/art books","art books",N2157="publishing/fiction","fiction",N2157="publishing/translations","translations",N2157="music/pop","pop",N2157="music/classical music","classical music",N2157="publishing/nonfiction","nonfiction",N2157="publishing/radio &amp; podcasts","radio &amp; podcasts",N2157="music/world music","world music",N2157="music/metal","metal",N2157="music/jazz","jazz","TRUE","FALSE")</f>
        <v>video games</v>
      </c>
      <c r="S2157" s="5">
        <f t="shared" si="134"/>
        <v>42430.747511574074</v>
      </c>
      <c r="T2157" s="5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32"/>
        <v>2.6660714285714282</v>
      </c>
      <c r="P2158" s="24">
        <f t="shared" si="133"/>
        <v>17.987951807228917</v>
      </c>
      <c r="Q2158" t="str" cm="1">
        <f t="array" ref="Q2158">_xlfn.IFS(N2158="food/small batch","food",N2158="food/restaurants","food",N2158="food/food trucks","food",N2158="theater/spaces","theater",N2158="theater/musical","theater",N2158="theater/plays","theater",N2158="technology/web","technology",N2158="technology/space exploration","technology",N2158="technology/makerspaces","technology",N2158="technology/hardware","technology",N2158="technology/gadgets","technology",N2158="technology/wearables","technology",N2158="film &amp; video/television","film &amp; video",N2158="film &amp; video/animation","film &amp; video",N2158="film &amp; video/science fiction","film &amp; video",N2158="film &amp; video/documentary","film &amp; video",N2158="film &amp; video/drama","film &amp; video",N2158="film &amp; video/shorts","film &amp; video",N2158="games/video games","games",N2158="games/tabletop games","games",N2158="games/mobile games","games",N2158="journalism/audio","journalism",N2158="photography/people","photography",N2158="photography/photobooks","photography",N2158="photography/places","photography",N2158="photography/nature","photography",N2158="music/electronic music","music",N2158="music/rock","music",N2158="music/indie rock","music",N2158="music/faith","music",N2158="publishing/children's books","publishing",N2158="publishing/art books","publishing",N2158="publishing/fiction","publishing",N2158="publishing/translations","publishing",N2158="music/pop","music",N2158="music/classical music","music",N2158="publishing/nonfiction","publishing",N2158="publishing/radio &amp; podcasts","publishing",N2158="music/world music","music",N2158="music/metal","music",N2158="music/jazz","music","TRUE","FALSE")</f>
        <v>games</v>
      </c>
      <c r="R2158" t="str" cm="1">
        <f t="array" ref="R2158">_xlfn.IFS(N2158="food/small batch","small batch",N2158="food/restaurants","retaurants",N2158="food/food trucks","food trucks",N2158="theater/spaces","spaces",N2158="theater/musical","musical",N2158="theater/plays","plays",N2158="technology/web","web",N2158="technology/space exploration","space exploration",N2158="technology/makerspaces","makerspaces",N2158="technology/hardware","hardware",N2158="technology/gadgets","gadgets",N2158="technology/wearables","wearables",N2158="film &amp; video/television","television",N2158="film &amp; video/animation","animation",N2158="film &amp; video/science fiction","science fiction",N2158="film &amp; video/documentary","documentary",N2158="film &amp; video/drama","drama",N2158="film &amp; video/shorts","shorts",N2158="games/video games","video games",N2158="games/tabletop games","tabletop games",N2158="games/mobile games","mobile games",N2158="journalism/audio","audio",N2158="photography/people","people",N2158="photography/photobooks","photobooks",N2158="photography/places","places",N2158="photography/nature","nature",N2158="music/electronic music","electronic music",N2158="music/rock","rock",N2158="music/indie rock","indie rock",N2158="music/faith","faith",N2158="publishing/children's books","children's books",N2158="publishing/art books","art books",N2158="publishing/fiction","fiction",N2158="publishing/translations","translations",N2158="music/pop","pop",N2158="music/classical music","classical music",N2158="publishing/nonfiction","nonfiction",N2158="publishing/radio &amp; podcasts","radio &amp; podcasts",N2158="music/world music","world music",N2158="music/metal","metal",N2158="music/jazz","jazz","TRUE","FALSE")</f>
        <v>video games</v>
      </c>
      <c r="S2158" s="5">
        <f t="shared" si="134"/>
        <v>41488.85423611111</v>
      </c>
      <c r="T2158" s="5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32"/>
        <v>28.192</v>
      </c>
      <c r="P2159" s="24">
        <f t="shared" si="133"/>
        <v>370.94736842105266</v>
      </c>
      <c r="Q2159" t="str" cm="1">
        <f t="array" ref="Q2159">_xlfn.IFS(N2159="food/small batch","food",N2159="food/restaurants","food",N2159="food/food trucks","food",N2159="theater/spaces","theater",N2159="theater/musical","theater",N2159="theater/plays","theater",N2159="technology/web","technology",N2159="technology/space exploration","technology",N2159="technology/makerspaces","technology",N2159="technology/hardware","technology",N2159="technology/gadgets","technology",N2159="technology/wearables","technology",N2159="film &amp; video/television","film &amp; video",N2159="film &amp; video/animation","film &amp; video",N2159="film &amp; video/science fiction","film &amp; video",N2159="film &amp; video/documentary","film &amp; video",N2159="film &amp; video/drama","film &amp; video",N2159="film &amp; video/shorts","film &amp; video",N2159="games/video games","games",N2159="games/tabletop games","games",N2159="games/mobile games","games",N2159="journalism/audio","journalism",N2159="photography/people","photography",N2159="photography/photobooks","photography",N2159="photography/places","photography",N2159="photography/nature","photography",N2159="music/electronic music","music",N2159="music/rock","music",N2159="music/indie rock","music",N2159="music/faith","music",N2159="publishing/children's books","publishing",N2159="publishing/art books","publishing",N2159="publishing/fiction","publishing",N2159="publishing/translations","publishing",N2159="music/pop","music",N2159="music/classical music","music",N2159="publishing/nonfiction","publishing",N2159="publishing/radio &amp; podcasts","publishing",N2159="music/world music","music",N2159="music/metal","music",N2159="music/jazz","music","TRUE","FALSE")</f>
        <v>games</v>
      </c>
      <c r="R2159" t="str" cm="1">
        <f t="array" ref="R2159">_xlfn.IFS(N2159="food/small batch","small batch",N2159="food/restaurants","retaurants",N2159="food/food trucks","food trucks",N2159="theater/spaces","spaces",N2159="theater/musical","musical",N2159="theater/plays","plays",N2159="technology/web","web",N2159="technology/space exploration","space exploration",N2159="technology/makerspaces","makerspaces",N2159="technology/hardware","hardware",N2159="technology/gadgets","gadgets",N2159="technology/wearables","wearables",N2159="film &amp; video/television","television",N2159="film &amp; video/animation","animation",N2159="film &amp; video/science fiction","science fiction",N2159="film &amp; video/documentary","documentary",N2159="film &amp; video/drama","drama",N2159="film &amp; video/shorts","shorts",N2159="games/video games","video games",N2159="games/tabletop games","tabletop games",N2159="games/mobile games","mobile games",N2159="journalism/audio","audio",N2159="photography/people","people",N2159="photography/photobooks","photobooks",N2159="photography/places","places",N2159="photography/nature","nature",N2159="music/electronic music","electronic music",N2159="music/rock","rock",N2159="music/indie rock","indie rock",N2159="music/faith","faith",N2159="publishing/children's books","children's books",N2159="publishing/art books","art books",N2159="publishing/fiction","fiction",N2159="publishing/translations","translations",N2159="music/pop","pop",N2159="music/classical music","classical music",N2159="publishing/nonfiction","nonfiction",N2159="publishing/radio &amp; podcasts","radio &amp; podcasts",N2159="music/world music","world music",N2159="music/metal","metal",N2159="music/jazz","jazz","TRUE","FALSE")</f>
        <v>video games</v>
      </c>
      <c r="S2159" s="5">
        <f t="shared" si="134"/>
        <v>42694.98128472222</v>
      </c>
      <c r="T2159" s="5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32"/>
        <v>6.5900366666666672</v>
      </c>
      <c r="P2160" s="24">
        <f t="shared" si="133"/>
        <v>63.569485530546629</v>
      </c>
      <c r="Q2160" t="str" cm="1">
        <f t="array" ref="Q2160">_xlfn.IFS(N2160="food/small batch","food",N2160="food/restaurants","food",N2160="food/food trucks","food",N2160="theater/spaces","theater",N2160="theater/musical","theater",N2160="theater/plays","theater",N2160="technology/web","technology",N2160="technology/space exploration","technology",N2160="technology/makerspaces","technology",N2160="technology/hardware","technology",N2160="technology/gadgets","technology",N2160="technology/wearables","technology",N2160="film &amp; video/television","film &amp; video",N2160="film &amp; video/animation","film &amp; video",N2160="film &amp; video/science fiction","film &amp; video",N2160="film &amp; video/documentary","film &amp; video",N2160="film &amp; video/drama","film &amp; video",N2160="film &amp; video/shorts","film &amp; video",N2160="games/video games","games",N2160="games/tabletop games","games",N2160="games/mobile games","games",N2160="journalism/audio","journalism",N2160="photography/people","photography",N2160="photography/photobooks","photography",N2160="photography/places","photography",N2160="photography/nature","photography",N2160="music/electronic music","music",N2160="music/rock","music",N2160="music/indie rock","music",N2160="music/faith","music",N2160="publishing/children's books","publishing",N2160="publishing/art books","publishing",N2160="publishing/fiction","publishing",N2160="publishing/translations","publishing",N2160="music/pop","music",N2160="music/classical music","music",N2160="publishing/nonfiction","publishing",N2160="publishing/radio &amp; podcasts","publishing",N2160="music/world music","music",N2160="music/metal","music",N2160="music/jazz","music","TRUE","FALSE")</f>
        <v>games</v>
      </c>
      <c r="R2160" t="str" cm="1">
        <f t="array" ref="R2160">_xlfn.IFS(N2160="food/small batch","small batch",N2160="food/restaurants","retaurants",N2160="food/food trucks","food trucks",N2160="theater/spaces","spaces",N2160="theater/musical","musical",N2160="theater/plays","plays",N2160="technology/web","web",N2160="technology/space exploration","space exploration",N2160="technology/makerspaces","makerspaces",N2160="technology/hardware","hardware",N2160="technology/gadgets","gadgets",N2160="technology/wearables","wearables",N2160="film &amp; video/television","television",N2160="film &amp; video/animation","animation",N2160="film &amp; video/science fiction","science fiction",N2160="film &amp; video/documentary","documentary",N2160="film &amp; video/drama","drama",N2160="film &amp; video/shorts","shorts",N2160="games/video games","video games",N2160="games/tabletop games","tabletop games",N2160="games/mobile games","mobile games",N2160="journalism/audio","audio",N2160="photography/people","people",N2160="photography/photobooks","photobooks",N2160="photography/places","places",N2160="photography/nature","nature",N2160="music/electronic music","electronic music",N2160="music/rock","rock",N2160="music/indie rock","indie rock",N2160="music/faith","faith",N2160="publishing/children's books","children's books",N2160="publishing/art books","art books",N2160="publishing/fiction","fiction",N2160="publishing/translations","translations",N2160="music/pop","pop",N2160="music/classical music","classical music",N2160="publishing/nonfiction","nonfiction",N2160="publishing/radio &amp; podcasts","radio &amp; podcasts",N2160="music/world music","world music",N2160="music/metal","metal",N2160="music/jazz","jazz","TRUE","FALSE")</f>
        <v>video games</v>
      </c>
      <c r="S2160" s="5">
        <f t="shared" si="134"/>
        <v>41264.853865740741</v>
      </c>
      <c r="T2160" s="5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32"/>
        <v>0.72222222222222221</v>
      </c>
      <c r="P2161" s="24">
        <f t="shared" si="133"/>
        <v>13</v>
      </c>
      <c r="Q2161" t="str" cm="1">
        <f t="array" ref="Q2161">_xlfn.IFS(N2161="food/small batch","food",N2161="food/restaurants","food",N2161="food/food trucks","food",N2161="theater/spaces","theater",N2161="theater/musical","theater",N2161="theater/plays","theater",N2161="technology/web","technology",N2161="technology/space exploration","technology",N2161="technology/makerspaces","technology",N2161="technology/hardware","technology",N2161="technology/gadgets","technology",N2161="technology/wearables","technology",N2161="film &amp; video/television","film &amp; video",N2161="film &amp; video/animation","film &amp; video",N2161="film &amp; video/science fiction","film &amp; video",N2161="film &amp; video/documentary","film &amp; video",N2161="film &amp; video/drama","film &amp; video",N2161="film &amp; video/shorts","film &amp; video",N2161="games/video games","games",N2161="games/tabletop games","games",N2161="games/mobile games","games",N2161="journalism/audio","journalism",N2161="photography/people","photography",N2161="photography/photobooks","photography",N2161="photography/places","photography",N2161="photography/nature","photography",N2161="music/electronic music","music",N2161="music/rock","music",N2161="music/indie rock","music",N2161="music/faith","music",N2161="publishing/children's books","publishing",N2161="publishing/art books","publishing",N2161="publishing/fiction","publishing",N2161="publishing/translations","publishing",N2161="music/pop","music",N2161="music/classical music","music",N2161="publishing/nonfiction","publishing",N2161="publishing/radio &amp; podcasts","publishing",N2161="music/world music","music",N2161="music/metal","music",N2161="music/jazz","music","TRUE","FALSE")</f>
        <v>games</v>
      </c>
      <c r="R2161" t="str" cm="1">
        <f t="array" ref="R2161">_xlfn.IFS(N2161="food/small batch","small batch",N2161="food/restaurants","retaurants",N2161="food/food trucks","food trucks",N2161="theater/spaces","spaces",N2161="theater/musical","musical",N2161="theater/plays","plays",N2161="technology/web","web",N2161="technology/space exploration","space exploration",N2161="technology/makerspaces","makerspaces",N2161="technology/hardware","hardware",N2161="technology/gadgets","gadgets",N2161="technology/wearables","wearables",N2161="film &amp; video/television","television",N2161="film &amp; video/animation","animation",N2161="film &amp; video/science fiction","science fiction",N2161="film &amp; video/documentary","documentary",N2161="film &amp; video/drama","drama",N2161="film &amp; video/shorts","shorts",N2161="games/video games","video games",N2161="games/tabletop games","tabletop games",N2161="games/mobile games","mobile games",N2161="journalism/audio","audio",N2161="photography/people","people",N2161="photography/photobooks","photobooks",N2161="photography/places","places",N2161="photography/nature","nature",N2161="music/electronic music","electronic music",N2161="music/rock","rock",N2161="music/indie rock","indie rock",N2161="music/faith","faith",N2161="publishing/children's books","children's books",N2161="publishing/art books","art books",N2161="publishing/fiction","fiction",N2161="publishing/translations","translations",N2161="music/pop","pop",N2161="music/classical music","classical music",N2161="publishing/nonfiction","nonfiction",N2161="publishing/radio &amp; podcasts","radio &amp; podcasts",N2161="music/world music","world music",N2161="music/metal","metal",N2161="music/jazz","jazz","TRUE","FALSE")</f>
        <v>video games</v>
      </c>
      <c r="S2161" s="5">
        <f t="shared" si="134"/>
        <v>40710.731180555551</v>
      </c>
      <c r="T2161" s="5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32"/>
        <v>0.85000000000000009</v>
      </c>
      <c r="P2162" s="24">
        <f t="shared" si="133"/>
        <v>5.3125</v>
      </c>
      <c r="Q2162" t="str" cm="1">
        <f t="array" ref="Q2162">_xlfn.IFS(N2162="food/small batch","food",N2162="food/restaurants","food",N2162="food/food trucks","food",N2162="theater/spaces","theater",N2162="theater/musical","theater",N2162="theater/plays","theater",N2162="technology/web","technology",N2162="technology/space exploration","technology",N2162="technology/makerspaces","technology",N2162="technology/hardware","technology",N2162="technology/gadgets","technology",N2162="technology/wearables","technology",N2162="film &amp; video/television","film &amp; video",N2162="film &amp; video/animation","film &amp; video",N2162="film &amp; video/science fiction","film &amp; video",N2162="film &amp; video/documentary","film &amp; video",N2162="film &amp; video/drama","film &amp; video",N2162="film &amp; video/shorts","film &amp; video",N2162="games/video games","games",N2162="games/tabletop games","games",N2162="games/mobile games","games",N2162="journalism/audio","journalism",N2162="photography/people","photography",N2162="photography/photobooks","photography",N2162="photography/places","photography",N2162="photography/nature","photography",N2162="music/electronic music","music",N2162="music/rock","music",N2162="music/indie rock","music",N2162="music/faith","music",N2162="publishing/children's books","publishing",N2162="publishing/art books","publishing",N2162="publishing/fiction","publishing",N2162="publishing/translations","publishing",N2162="music/pop","music",N2162="music/classical music","music",N2162="publishing/nonfiction","publishing",N2162="publishing/radio &amp; podcasts","publishing",N2162="music/world music","music",N2162="music/metal","music",N2162="music/jazz","music","TRUE","FALSE")</f>
        <v>games</v>
      </c>
      <c r="R2162" t="str" cm="1">
        <f t="array" ref="R2162">_xlfn.IFS(N2162="food/small batch","small batch",N2162="food/restaurants","retaurants",N2162="food/food trucks","food trucks",N2162="theater/spaces","spaces",N2162="theater/musical","musical",N2162="theater/plays","plays",N2162="technology/web","web",N2162="technology/space exploration","space exploration",N2162="technology/makerspaces","makerspaces",N2162="technology/hardware","hardware",N2162="technology/gadgets","gadgets",N2162="technology/wearables","wearables",N2162="film &amp; video/television","television",N2162="film &amp; video/animation","animation",N2162="film &amp; video/science fiction","science fiction",N2162="film &amp; video/documentary","documentary",N2162="film &amp; video/drama","drama",N2162="film &amp; video/shorts","shorts",N2162="games/video games","video games",N2162="games/tabletop games","tabletop games",N2162="games/mobile games","mobile games",N2162="journalism/audio","audio",N2162="photography/people","people",N2162="photography/photobooks","photobooks",N2162="photography/places","places",N2162="photography/nature","nature",N2162="music/electronic music","electronic music",N2162="music/rock","rock",N2162="music/indie rock","indie rock",N2162="music/faith","faith",N2162="publishing/children's books","children's books",N2162="publishing/art books","art books",N2162="publishing/fiction","fiction",N2162="publishing/translations","translations",N2162="music/pop","pop",N2162="music/classical music","classical music",N2162="publishing/nonfiction","nonfiction",N2162="publishing/radio &amp; podcasts","radio &amp; podcasts",N2162="music/world music","world music",N2162="music/metal","metal",N2162="music/jazz","jazz","TRUE","FALSE")</f>
        <v>video games</v>
      </c>
      <c r="S2162" s="5">
        <f t="shared" si="134"/>
        <v>41018.711863425924</v>
      </c>
      <c r="T2162" s="5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32"/>
        <v>115.75</v>
      </c>
      <c r="P2163" s="24">
        <f t="shared" si="133"/>
        <v>35.615384615384613</v>
      </c>
      <c r="Q2163" t="str" cm="1">
        <f t="array" ref="Q2163">_xlfn.IFS(N2163="food/small batch","food",N2163="food/restaurants","food",N2163="food/food trucks","food",N2163="theater/spaces","theater",N2163="theater/musical","theater",N2163="theater/plays","theater",N2163="technology/web","technology",N2163="technology/space exploration","technology",N2163="technology/makerspaces","technology",N2163="technology/hardware","technology",N2163="technology/gadgets","technology",N2163="technology/wearables","technology",N2163="film &amp; video/television","film &amp; video",N2163="film &amp; video/animation","film &amp; video",N2163="film &amp; video/science fiction","film &amp; video",N2163="film &amp; video/documentary","film &amp; video",N2163="film &amp; video/drama","film &amp; video",N2163="film &amp; video/shorts","film &amp; video",N2163="games/video games","games",N2163="games/tabletop games","games",N2163="games/mobile games","games",N2163="journalism/audio","journalism",N2163="photography/people","photography",N2163="photography/photobooks","photography",N2163="photography/places","photography",N2163="photography/nature","photography",N2163="music/electronic music","music",N2163="music/rock","music",N2163="music/indie rock","music",N2163="music/faith","music",N2163="publishing/children's books","publishing",N2163="publishing/art books","publishing",N2163="publishing/fiction","publishing",N2163="publishing/translations","publishing",N2163="music/pop","music",N2163="music/classical music","music",N2163="publishing/nonfiction","publishing",N2163="publishing/radio &amp; podcasts","publishing",N2163="music/world music","music",N2163="music/metal","music",N2163="music/jazz","music","TRUE","FALSE")</f>
        <v>music</v>
      </c>
      <c r="R2163" t="str" cm="1">
        <f t="array" ref="R2163">_xlfn.IFS(N2163="food/small batch","small batch",N2163="food/restaurants","retaurants",N2163="food/food trucks","food trucks",N2163="theater/spaces","spaces",N2163="theater/musical","musical",N2163="theater/plays","plays",N2163="technology/web","web",N2163="technology/space exploration","space exploration",N2163="technology/makerspaces","makerspaces",N2163="technology/hardware","hardware",N2163="technology/gadgets","gadgets",N2163="technology/wearables","wearables",N2163="film &amp; video/television","television",N2163="film &amp; video/animation","animation",N2163="film &amp; video/science fiction","science fiction",N2163="film &amp; video/documentary","documentary",N2163="film &amp; video/drama","drama",N2163="film &amp; video/shorts","shorts",N2163="games/video games","video games",N2163="games/tabletop games","tabletop games",N2163="games/mobile games","mobile games",N2163="journalism/audio","audio",N2163="photography/people","people",N2163="photography/photobooks","photobooks",N2163="photography/places","places",N2163="photography/nature","nature",N2163="music/electronic music","electronic music",N2163="music/rock","rock",N2163="music/indie rock","indie rock",N2163="music/faith","faith",N2163="publishing/children's books","children's books",N2163="publishing/art books","art books",N2163="publishing/fiction","fiction",N2163="publishing/translations","translations",N2163="music/pop","pop",N2163="music/classical music","classical music",N2163="publishing/nonfiction","nonfiction",N2163="publishing/radio &amp; podcasts","radio &amp; podcasts",N2163="music/world music","world music",N2163="music/metal","metal",N2163="music/jazz","jazz","TRUE","FALSE")</f>
        <v>rock</v>
      </c>
      <c r="S2163" s="5">
        <f t="shared" si="134"/>
        <v>42240.852534722217</v>
      </c>
      <c r="T2163" s="5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32"/>
        <v>112.26666666666667</v>
      </c>
      <c r="P2164" s="24">
        <f t="shared" si="133"/>
        <v>87.103448275862064</v>
      </c>
      <c r="Q2164" t="str" cm="1">
        <f t="array" ref="Q2164">_xlfn.IFS(N2164="food/small batch","food",N2164="food/restaurants","food",N2164="food/food trucks","food",N2164="theater/spaces","theater",N2164="theater/musical","theater",N2164="theater/plays","theater",N2164="technology/web","technology",N2164="technology/space exploration","technology",N2164="technology/makerspaces","technology",N2164="technology/hardware","technology",N2164="technology/gadgets","technology",N2164="technology/wearables","technology",N2164="film &amp; video/television","film &amp; video",N2164="film &amp; video/animation","film &amp; video",N2164="film &amp; video/science fiction","film &amp; video",N2164="film &amp; video/documentary","film &amp; video",N2164="film &amp; video/drama","film &amp; video",N2164="film &amp; video/shorts","film &amp; video",N2164="games/video games","games",N2164="games/tabletop games","games",N2164="games/mobile games","games",N2164="journalism/audio","journalism",N2164="photography/people","photography",N2164="photography/photobooks","photography",N2164="photography/places","photography",N2164="photography/nature","photography",N2164="music/electronic music","music",N2164="music/rock","music",N2164="music/indie rock","music",N2164="music/faith","music",N2164="publishing/children's books","publishing",N2164="publishing/art books","publishing",N2164="publishing/fiction","publishing",N2164="publishing/translations","publishing",N2164="music/pop","music",N2164="music/classical music","music",N2164="publishing/nonfiction","publishing",N2164="publishing/radio &amp; podcasts","publishing",N2164="music/world music","music",N2164="music/metal","music",N2164="music/jazz","music","TRUE","FALSE")</f>
        <v>music</v>
      </c>
      <c r="R2164" t="str" cm="1">
        <f t="array" ref="R2164">_xlfn.IFS(N2164="food/small batch","small batch",N2164="food/restaurants","retaurants",N2164="food/food trucks","food trucks",N2164="theater/spaces","spaces",N2164="theater/musical","musical",N2164="theater/plays","plays",N2164="technology/web","web",N2164="technology/space exploration","space exploration",N2164="technology/makerspaces","makerspaces",N2164="technology/hardware","hardware",N2164="technology/gadgets","gadgets",N2164="technology/wearables","wearables",N2164="film &amp; video/television","television",N2164="film &amp; video/animation","animation",N2164="film &amp; video/science fiction","science fiction",N2164="film &amp; video/documentary","documentary",N2164="film &amp; video/drama","drama",N2164="film &amp; video/shorts","shorts",N2164="games/video games","video games",N2164="games/tabletop games","tabletop games",N2164="games/mobile games","mobile games",N2164="journalism/audio","audio",N2164="photography/people","people",N2164="photography/photobooks","photobooks",N2164="photography/places","places",N2164="photography/nature","nature",N2164="music/electronic music","electronic music",N2164="music/rock","rock",N2164="music/indie rock","indie rock",N2164="music/faith","faith",N2164="publishing/children's books","children's books",N2164="publishing/art books","art books",N2164="publishing/fiction","fiction",N2164="publishing/translations","translations",N2164="music/pop","pop",N2164="music/classical music","classical music",N2164="publishing/nonfiction","nonfiction",N2164="publishing/radio &amp; podcasts","radio &amp; podcasts",N2164="music/world music","world music",N2164="music/metal","metal",N2164="music/jazz","jazz","TRUE","FALSE")</f>
        <v>rock</v>
      </c>
      <c r="S2164" s="5">
        <f t="shared" si="134"/>
        <v>41813.766099537039</v>
      </c>
      <c r="T2164" s="5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32"/>
        <v>132.20000000000002</v>
      </c>
      <c r="P2165" s="24">
        <f t="shared" si="133"/>
        <v>75.11363636363636</v>
      </c>
      <c r="Q2165" t="str" cm="1">
        <f t="array" ref="Q2165">_xlfn.IFS(N2165="food/small batch","food",N2165="food/restaurants","food",N2165="food/food trucks","food",N2165="theater/spaces","theater",N2165="theater/musical","theater",N2165="theater/plays","theater",N2165="technology/web","technology",N2165="technology/space exploration","technology",N2165="technology/makerspaces","technology",N2165="technology/hardware","technology",N2165="technology/gadgets","technology",N2165="technology/wearables","technology",N2165="film &amp; video/television","film &amp; video",N2165="film &amp; video/animation","film &amp; video",N2165="film &amp; video/science fiction","film &amp; video",N2165="film &amp; video/documentary","film &amp; video",N2165="film &amp; video/drama","film &amp; video",N2165="film &amp; video/shorts","film &amp; video",N2165="games/video games","games",N2165="games/tabletop games","games",N2165="games/mobile games","games",N2165="journalism/audio","journalism",N2165="photography/people","photography",N2165="photography/photobooks","photography",N2165="photography/places","photography",N2165="photography/nature","photography",N2165="music/electronic music","music",N2165="music/rock","music",N2165="music/indie rock","music",N2165="music/faith","music",N2165="publishing/children's books","publishing",N2165="publishing/art books","publishing",N2165="publishing/fiction","publishing",N2165="publishing/translations","publishing",N2165="music/pop","music",N2165="music/classical music","music",N2165="publishing/nonfiction","publishing",N2165="publishing/radio &amp; podcasts","publishing",N2165="music/world music","music",N2165="music/metal","music",N2165="music/jazz","music","TRUE","FALSE")</f>
        <v>music</v>
      </c>
      <c r="R2165" t="str" cm="1">
        <f t="array" ref="R2165">_xlfn.IFS(N2165="food/small batch","small batch",N2165="food/restaurants","retaurants",N2165="food/food trucks","food trucks",N2165="theater/spaces","spaces",N2165="theater/musical","musical",N2165="theater/plays","plays",N2165="technology/web","web",N2165="technology/space exploration","space exploration",N2165="technology/makerspaces","makerspaces",N2165="technology/hardware","hardware",N2165="technology/gadgets","gadgets",N2165="technology/wearables","wearables",N2165="film &amp; video/television","television",N2165="film &amp; video/animation","animation",N2165="film &amp; video/science fiction","science fiction",N2165="film &amp; video/documentary","documentary",N2165="film &amp; video/drama","drama",N2165="film &amp; video/shorts","shorts",N2165="games/video games","video games",N2165="games/tabletop games","tabletop games",N2165="games/mobile games","mobile games",N2165="journalism/audio","audio",N2165="photography/people","people",N2165="photography/photobooks","photobooks",N2165="photography/places","places",N2165="photography/nature","nature",N2165="music/electronic music","electronic music",N2165="music/rock","rock",N2165="music/indie rock","indie rock",N2165="music/faith","faith",N2165="publishing/children's books","children's books",N2165="publishing/art books","art books",N2165="publishing/fiction","fiction",N2165="publishing/translations","translations",N2165="music/pop","pop",N2165="music/classical music","classical music",N2165="publishing/nonfiction","nonfiction",N2165="publishing/radio &amp; podcasts","radio &amp; podcasts",N2165="music/world music","world music",N2165="music/metal","metal",N2165="music/jazz","jazz","TRUE","FALSE")</f>
        <v>rock</v>
      </c>
      <c r="S2165" s="5">
        <f t="shared" si="134"/>
        <v>42111.899537037039</v>
      </c>
      <c r="T2165" s="5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32"/>
        <v>102.63636363636364</v>
      </c>
      <c r="P2166" s="24">
        <f t="shared" si="133"/>
        <v>68.01204819277109</v>
      </c>
      <c r="Q2166" t="str" cm="1">
        <f t="array" ref="Q2166">_xlfn.IFS(N2166="food/small batch","food",N2166="food/restaurants","food",N2166="food/food trucks","food",N2166="theater/spaces","theater",N2166="theater/musical","theater",N2166="theater/plays","theater",N2166="technology/web","technology",N2166="technology/space exploration","technology",N2166="technology/makerspaces","technology",N2166="technology/hardware","technology",N2166="technology/gadgets","technology",N2166="technology/wearables","technology",N2166="film &amp; video/television","film &amp; video",N2166="film &amp; video/animation","film &amp; video",N2166="film &amp; video/science fiction","film &amp; video",N2166="film &amp; video/documentary","film &amp; video",N2166="film &amp; video/drama","film &amp; video",N2166="film &amp; video/shorts","film &amp; video",N2166="games/video games","games",N2166="games/tabletop games","games",N2166="games/mobile games","games",N2166="journalism/audio","journalism",N2166="photography/people","photography",N2166="photography/photobooks","photography",N2166="photography/places","photography",N2166="photography/nature","photography",N2166="music/electronic music","music",N2166="music/rock","music",N2166="music/indie rock","music",N2166="music/faith","music",N2166="publishing/children's books","publishing",N2166="publishing/art books","publishing",N2166="publishing/fiction","publishing",N2166="publishing/translations","publishing",N2166="music/pop","music",N2166="music/classical music","music",N2166="publishing/nonfiction","publishing",N2166="publishing/radio &amp; podcasts","publishing",N2166="music/world music","music",N2166="music/metal","music",N2166="music/jazz","music","TRUE","FALSE")</f>
        <v>music</v>
      </c>
      <c r="R2166" t="str" cm="1">
        <f t="array" ref="R2166">_xlfn.IFS(N2166="food/small batch","small batch",N2166="food/restaurants","retaurants",N2166="food/food trucks","food trucks",N2166="theater/spaces","spaces",N2166="theater/musical","musical",N2166="theater/plays","plays",N2166="technology/web","web",N2166="technology/space exploration","space exploration",N2166="technology/makerspaces","makerspaces",N2166="technology/hardware","hardware",N2166="technology/gadgets","gadgets",N2166="technology/wearables","wearables",N2166="film &amp; video/television","television",N2166="film &amp; video/animation","animation",N2166="film &amp; video/science fiction","science fiction",N2166="film &amp; video/documentary","documentary",N2166="film &amp; video/drama","drama",N2166="film &amp; video/shorts","shorts",N2166="games/video games","video games",N2166="games/tabletop games","tabletop games",N2166="games/mobile games","mobile games",N2166="journalism/audio","audio",N2166="photography/people","people",N2166="photography/photobooks","photobooks",N2166="photography/places","places",N2166="photography/nature","nature",N2166="music/electronic music","electronic music",N2166="music/rock","rock",N2166="music/indie rock","indie rock",N2166="music/faith","faith",N2166="publishing/children's books","children's books",N2166="publishing/art books","art books",N2166="publishing/fiction","fiction",N2166="publishing/translations","translations",N2166="music/pop","pop",N2166="music/classical music","classical music",N2166="publishing/nonfiction","nonfiction",N2166="publishing/radio &amp; podcasts","radio &amp; podcasts",N2166="music/world music","world music",N2166="music/metal","metal",N2166="music/jazz","jazz","TRUE","FALSE")</f>
        <v>rock</v>
      </c>
      <c r="S2166" s="5">
        <f t="shared" si="134"/>
        <v>42515.71775462963</v>
      </c>
      <c r="T2166" s="5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32"/>
        <v>138.64000000000001</v>
      </c>
      <c r="P2167" s="24">
        <f t="shared" si="133"/>
        <v>29.623931623931625</v>
      </c>
      <c r="Q2167" t="str" cm="1">
        <f t="array" ref="Q2167">_xlfn.IFS(N2167="food/small batch","food",N2167="food/restaurants","food",N2167="food/food trucks","food",N2167="theater/spaces","theater",N2167="theater/musical","theater",N2167="theater/plays","theater",N2167="technology/web","technology",N2167="technology/space exploration","technology",N2167="technology/makerspaces","technology",N2167="technology/hardware","technology",N2167="technology/gadgets","technology",N2167="technology/wearables","technology",N2167="film &amp; video/television","film &amp; video",N2167="film &amp; video/animation","film &amp; video",N2167="film &amp; video/science fiction","film &amp; video",N2167="film &amp; video/documentary","film &amp; video",N2167="film &amp; video/drama","film &amp; video",N2167="film &amp; video/shorts","film &amp; video",N2167="games/video games","games",N2167="games/tabletop games","games",N2167="games/mobile games","games",N2167="journalism/audio","journalism",N2167="photography/people","photography",N2167="photography/photobooks","photography",N2167="photography/places","photography",N2167="photography/nature","photography",N2167="music/electronic music","music",N2167="music/rock","music",N2167="music/indie rock","music",N2167="music/faith","music",N2167="publishing/children's books","publishing",N2167="publishing/art books","publishing",N2167="publishing/fiction","publishing",N2167="publishing/translations","publishing",N2167="music/pop","music",N2167="music/classical music","music",N2167="publishing/nonfiction","publishing",N2167="publishing/radio &amp; podcasts","publishing",N2167="music/world music","music",N2167="music/metal","music",N2167="music/jazz","music","TRUE","FALSE")</f>
        <v>music</v>
      </c>
      <c r="R2167" t="str" cm="1">
        <f t="array" ref="R2167">_xlfn.IFS(N2167="food/small batch","small batch",N2167="food/restaurants","retaurants",N2167="food/food trucks","food trucks",N2167="theater/spaces","spaces",N2167="theater/musical","musical",N2167="theater/plays","plays",N2167="technology/web","web",N2167="technology/space exploration","space exploration",N2167="technology/makerspaces","makerspaces",N2167="technology/hardware","hardware",N2167="technology/gadgets","gadgets",N2167="technology/wearables","wearables",N2167="film &amp; video/television","television",N2167="film &amp; video/animation","animation",N2167="film &amp; video/science fiction","science fiction",N2167="film &amp; video/documentary","documentary",N2167="film &amp; video/drama","drama",N2167="film &amp; video/shorts","shorts",N2167="games/video games","video games",N2167="games/tabletop games","tabletop games",N2167="games/mobile games","mobile games",N2167="journalism/audio","audio",N2167="photography/people","people",N2167="photography/photobooks","photobooks",N2167="photography/places","places",N2167="photography/nature","nature",N2167="music/electronic music","electronic music",N2167="music/rock","rock",N2167="music/indie rock","indie rock",N2167="music/faith","faith",N2167="publishing/children's books","children's books",N2167="publishing/art books","art books",N2167="publishing/fiction","fiction",N2167="publishing/translations","translations",N2167="music/pop","pop",N2167="music/classical music","classical music",N2167="publishing/nonfiction","nonfiction",N2167="publishing/radio &amp; podcasts","radio &amp; podcasts",N2167="music/world music","world music",N2167="music/metal","metal",N2167="music/jazz","jazz","TRUE","FALSE")</f>
        <v>rock</v>
      </c>
      <c r="S2167" s="5">
        <f t="shared" si="134"/>
        <v>42438.667071759264</v>
      </c>
      <c r="T2167" s="5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32"/>
        <v>146.6</v>
      </c>
      <c r="P2168" s="24">
        <f t="shared" si="133"/>
        <v>91.625</v>
      </c>
      <c r="Q2168" t="str" cm="1">
        <f t="array" ref="Q2168">_xlfn.IFS(N2168="food/small batch","food",N2168="food/restaurants","food",N2168="food/food trucks","food",N2168="theater/spaces","theater",N2168="theater/musical","theater",N2168="theater/plays","theater",N2168="technology/web","technology",N2168="technology/space exploration","technology",N2168="technology/makerspaces","technology",N2168="technology/hardware","technology",N2168="technology/gadgets","technology",N2168="technology/wearables","technology",N2168="film &amp; video/television","film &amp; video",N2168="film &amp; video/animation","film &amp; video",N2168="film &amp; video/science fiction","film &amp; video",N2168="film &amp; video/documentary","film &amp; video",N2168="film &amp; video/drama","film &amp; video",N2168="film &amp; video/shorts","film &amp; video",N2168="games/video games","games",N2168="games/tabletop games","games",N2168="games/mobile games","games",N2168="journalism/audio","journalism",N2168="photography/people","photography",N2168="photography/photobooks","photography",N2168="photography/places","photography",N2168="photography/nature","photography",N2168="music/electronic music","music",N2168="music/rock","music",N2168="music/indie rock","music",N2168="music/faith","music",N2168="publishing/children's books","publishing",N2168="publishing/art books","publishing",N2168="publishing/fiction","publishing",N2168="publishing/translations","publishing",N2168="music/pop","music",N2168="music/classical music","music",N2168="publishing/nonfiction","publishing",N2168="publishing/radio &amp; podcasts","publishing",N2168="music/world music","music",N2168="music/metal","music",N2168="music/jazz","music","TRUE","FALSE")</f>
        <v>music</v>
      </c>
      <c r="R2168" t="str" cm="1">
        <f t="array" ref="R2168">_xlfn.IFS(N2168="food/small batch","small batch",N2168="food/restaurants","retaurants",N2168="food/food trucks","food trucks",N2168="theater/spaces","spaces",N2168="theater/musical","musical",N2168="theater/plays","plays",N2168="technology/web","web",N2168="technology/space exploration","space exploration",N2168="technology/makerspaces","makerspaces",N2168="technology/hardware","hardware",N2168="technology/gadgets","gadgets",N2168="technology/wearables","wearables",N2168="film &amp; video/television","television",N2168="film &amp; video/animation","animation",N2168="film &amp; video/science fiction","science fiction",N2168="film &amp; video/documentary","documentary",N2168="film &amp; video/drama","drama",N2168="film &amp; video/shorts","shorts",N2168="games/video games","video games",N2168="games/tabletop games","tabletop games",N2168="games/mobile games","mobile games",N2168="journalism/audio","audio",N2168="photography/people","people",N2168="photography/photobooks","photobooks",N2168="photography/places","places",N2168="photography/nature","nature",N2168="music/electronic music","electronic music",N2168="music/rock","rock",N2168="music/indie rock","indie rock",N2168="music/faith","faith",N2168="publishing/children's books","children's books",N2168="publishing/art books","art books",N2168="publishing/fiction","fiction",N2168="publishing/translations","translations",N2168="music/pop","pop",N2168="music/classical music","classical music",N2168="publishing/nonfiction","nonfiction",N2168="publishing/radio &amp; podcasts","radio &amp; podcasts",N2168="music/world music","world music",N2168="music/metal","metal",N2168="music/jazz","jazz","TRUE","FALSE")</f>
        <v>rock</v>
      </c>
      <c r="S2168" s="5">
        <f t="shared" si="134"/>
        <v>41933.838171296295</v>
      </c>
      <c r="T2168" s="5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32"/>
        <v>120</v>
      </c>
      <c r="P2169" s="24">
        <f t="shared" si="133"/>
        <v>22.5</v>
      </c>
      <c r="Q2169" t="str" cm="1">
        <f t="array" ref="Q2169">_xlfn.IFS(N2169="food/small batch","food",N2169="food/restaurants","food",N2169="food/food trucks","food",N2169="theater/spaces","theater",N2169="theater/musical","theater",N2169="theater/plays","theater",N2169="technology/web","technology",N2169="technology/space exploration","technology",N2169="technology/makerspaces","technology",N2169="technology/hardware","technology",N2169="technology/gadgets","technology",N2169="technology/wearables","technology",N2169="film &amp; video/television","film &amp; video",N2169="film &amp; video/animation","film &amp; video",N2169="film &amp; video/science fiction","film &amp; video",N2169="film &amp; video/documentary","film &amp; video",N2169="film &amp; video/drama","film &amp; video",N2169="film &amp; video/shorts","film &amp; video",N2169="games/video games","games",N2169="games/tabletop games","games",N2169="games/mobile games","games",N2169="journalism/audio","journalism",N2169="photography/people","photography",N2169="photography/photobooks","photography",N2169="photography/places","photography",N2169="photography/nature","photography",N2169="music/electronic music","music",N2169="music/rock","music",N2169="music/indie rock","music",N2169="music/faith","music",N2169="publishing/children's books","publishing",N2169="publishing/art books","publishing",N2169="publishing/fiction","publishing",N2169="publishing/translations","publishing",N2169="music/pop","music",N2169="music/classical music","music",N2169="publishing/nonfiction","publishing",N2169="publishing/radio &amp; podcasts","publishing",N2169="music/world music","music",N2169="music/metal","music",N2169="music/jazz","music","TRUE","FALSE")</f>
        <v>music</v>
      </c>
      <c r="R2169" t="str" cm="1">
        <f t="array" ref="R2169">_xlfn.IFS(N2169="food/small batch","small batch",N2169="food/restaurants","retaurants",N2169="food/food trucks","food trucks",N2169="theater/spaces","spaces",N2169="theater/musical","musical",N2169="theater/plays","plays",N2169="technology/web","web",N2169="technology/space exploration","space exploration",N2169="technology/makerspaces","makerspaces",N2169="technology/hardware","hardware",N2169="technology/gadgets","gadgets",N2169="technology/wearables","wearables",N2169="film &amp; video/television","television",N2169="film &amp; video/animation","animation",N2169="film &amp; video/science fiction","science fiction",N2169="film &amp; video/documentary","documentary",N2169="film &amp; video/drama","drama",N2169="film &amp; video/shorts","shorts",N2169="games/video games","video games",N2169="games/tabletop games","tabletop games",N2169="games/mobile games","mobile games",N2169="journalism/audio","audio",N2169="photography/people","people",N2169="photography/photobooks","photobooks",N2169="photography/places","places",N2169="photography/nature","nature",N2169="music/electronic music","electronic music",N2169="music/rock","rock",N2169="music/indie rock","indie rock",N2169="music/faith","faith",N2169="publishing/children's books","children's books",N2169="publishing/art books","art books",N2169="publishing/fiction","fiction",N2169="publishing/translations","translations",N2169="music/pop","pop",N2169="music/classical music","classical music",N2169="publishing/nonfiction","nonfiction",N2169="publishing/radio &amp; podcasts","radio &amp; podcasts",N2169="music/world music","world music",N2169="music/metal","metal",N2169="music/jazz","jazz","TRUE","FALSE")</f>
        <v>rock</v>
      </c>
      <c r="S2169" s="5">
        <f t="shared" si="134"/>
        <v>41153.066400462965</v>
      </c>
      <c r="T2169" s="5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32"/>
        <v>121.5816111111111</v>
      </c>
      <c r="P2170" s="24">
        <f t="shared" si="133"/>
        <v>64.366735294117646</v>
      </c>
      <c r="Q2170" t="str" cm="1">
        <f t="array" ref="Q2170">_xlfn.IFS(N2170="food/small batch","food",N2170="food/restaurants","food",N2170="food/food trucks","food",N2170="theater/spaces","theater",N2170="theater/musical","theater",N2170="theater/plays","theater",N2170="technology/web","technology",N2170="technology/space exploration","technology",N2170="technology/makerspaces","technology",N2170="technology/hardware","technology",N2170="technology/gadgets","technology",N2170="technology/wearables","technology",N2170="film &amp; video/television","film &amp; video",N2170="film &amp; video/animation","film &amp; video",N2170="film &amp; video/science fiction","film &amp; video",N2170="film &amp; video/documentary","film &amp; video",N2170="film &amp; video/drama","film &amp; video",N2170="film &amp; video/shorts","film &amp; video",N2170="games/video games","games",N2170="games/tabletop games","games",N2170="games/mobile games","games",N2170="journalism/audio","journalism",N2170="photography/people","photography",N2170="photography/photobooks","photography",N2170="photography/places","photography",N2170="photography/nature","photography",N2170="music/electronic music","music",N2170="music/rock","music",N2170="music/indie rock","music",N2170="music/faith","music",N2170="publishing/children's books","publishing",N2170="publishing/art books","publishing",N2170="publishing/fiction","publishing",N2170="publishing/translations","publishing",N2170="music/pop","music",N2170="music/classical music","music",N2170="publishing/nonfiction","publishing",N2170="publishing/radio &amp; podcasts","publishing",N2170="music/world music","music",N2170="music/metal","music",N2170="music/jazz","music","TRUE","FALSE")</f>
        <v>music</v>
      </c>
      <c r="R2170" t="str" cm="1">
        <f t="array" ref="R2170">_xlfn.IFS(N2170="food/small batch","small batch",N2170="food/restaurants","retaurants",N2170="food/food trucks","food trucks",N2170="theater/spaces","spaces",N2170="theater/musical","musical",N2170="theater/plays","plays",N2170="technology/web","web",N2170="technology/space exploration","space exploration",N2170="technology/makerspaces","makerspaces",N2170="technology/hardware","hardware",N2170="technology/gadgets","gadgets",N2170="technology/wearables","wearables",N2170="film &amp; video/television","television",N2170="film &amp; video/animation","animation",N2170="film &amp; video/science fiction","science fiction",N2170="film &amp; video/documentary","documentary",N2170="film &amp; video/drama","drama",N2170="film &amp; video/shorts","shorts",N2170="games/video games","video games",N2170="games/tabletop games","tabletop games",N2170="games/mobile games","mobile games",N2170="journalism/audio","audio",N2170="photography/people","people",N2170="photography/photobooks","photobooks",N2170="photography/places","places",N2170="photography/nature","nature",N2170="music/electronic music","electronic music",N2170="music/rock","rock",N2170="music/indie rock","indie rock",N2170="music/faith","faith",N2170="publishing/children's books","children's books",N2170="publishing/art books","art books",N2170="publishing/fiction","fiction",N2170="publishing/translations","translations",N2170="music/pop","pop",N2170="music/classical music","classical music",N2170="publishing/nonfiction","nonfiction",N2170="publishing/radio &amp; podcasts","radio &amp; podcasts",N2170="music/world music","world music",N2170="music/metal","metal",N2170="music/jazz","jazz","TRUE","FALSE")</f>
        <v>rock</v>
      </c>
      <c r="S2170" s="5">
        <f t="shared" si="134"/>
        <v>42745.600243055553</v>
      </c>
      <c r="T2170" s="5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32"/>
        <v>100</v>
      </c>
      <c r="P2171" s="24">
        <f t="shared" si="133"/>
        <v>21.857142857142858</v>
      </c>
      <c r="Q2171" t="str" cm="1">
        <f t="array" ref="Q2171">_xlfn.IFS(N2171="food/small batch","food",N2171="food/restaurants","food",N2171="food/food trucks","food",N2171="theater/spaces","theater",N2171="theater/musical","theater",N2171="theater/plays","theater",N2171="technology/web","technology",N2171="technology/space exploration","technology",N2171="technology/makerspaces","technology",N2171="technology/hardware","technology",N2171="technology/gadgets","technology",N2171="technology/wearables","technology",N2171="film &amp; video/television","film &amp; video",N2171="film &amp; video/animation","film &amp; video",N2171="film &amp; video/science fiction","film &amp; video",N2171="film &amp; video/documentary","film &amp; video",N2171="film &amp; video/drama","film &amp; video",N2171="film &amp; video/shorts","film &amp; video",N2171="games/video games","games",N2171="games/tabletop games","games",N2171="games/mobile games","games",N2171="journalism/audio","journalism",N2171="photography/people","photography",N2171="photography/photobooks","photography",N2171="photography/places","photography",N2171="photography/nature","photography",N2171="music/electronic music","music",N2171="music/rock","music",N2171="music/indie rock","music",N2171="music/faith","music",N2171="publishing/children's books","publishing",N2171="publishing/art books","publishing",N2171="publishing/fiction","publishing",N2171="publishing/translations","publishing",N2171="music/pop","music",N2171="music/classical music","music",N2171="publishing/nonfiction","publishing",N2171="publishing/radio &amp; podcasts","publishing",N2171="music/world music","music",N2171="music/metal","music",N2171="music/jazz","music","TRUE","FALSE")</f>
        <v>music</v>
      </c>
      <c r="R2171" t="str" cm="1">
        <f t="array" ref="R2171">_xlfn.IFS(N2171="food/small batch","small batch",N2171="food/restaurants","retaurants",N2171="food/food trucks","food trucks",N2171="theater/spaces","spaces",N2171="theater/musical","musical",N2171="theater/plays","plays",N2171="technology/web","web",N2171="technology/space exploration","space exploration",N2171="technology/makerspaces","makerspaces",N2171="technology/hardware","hardware",N2171="technology/gadgets","gadgets",N2171="technology/wearables","wearables",N2171="film &amp; video/television","television",N2171="film &amp; video/animation","animation",N2171="film &amp; video/science fiction","science fiction",N2171="film &amp; video/documentary","documentary",N2171="film &amp; video/drama","drama",N2171="film &amp; video/shorts","shorts",N2171="games/video games","video games",N2171="games/tabletop games","tabletop games",N2171="games/mobile games","mobile games",N2171="journalism/audio","audio",N2171="photography/people","people",N2171="photography/photobooks","photobooks",N2171="photography/places","places",N2171="photography/nature","nature",N2171="music/electronic music","electronic music",N2171="music/rock","rock",N2171="music/indie rock","indie rock",N2171="music/faith","faith",N2171="publishing/children's books","children's books",N2171="publishing/art books","art books",N2171="publishing/fiction","fiction",N2171="publishing/translations","translations",N2171="music/pop","pop",N2171="music/classical music","classical music",N2171="publishing/nonfiction","nonfiction",N2171="publishing/radio &amp; podcasts","radio &amp; podcasts",N2171="music/world music","world music",N2171="music/metal","metal",N2171="music/jazz","jazz","TRUE","FALSE")</f>
        <v>rock</v>
      </c>
      <c r="S2171" s="5">
        <f t="shared" si="134"/>
        <v>42793.700821759259</v>
      </c>
      <c r="T2171" s="5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32"/>
        <v>180.85714285714286</v>
      </c>
      <c r="P2172" s="24">
        <f t="shared" si="133"/>
        <v>33.315789473684212</v>
      </c>
      <c r="Q2172" t="str" cm="1">
        <f t="array" ref="Q2172">_xlfn.IFS(N2172="food/small batch","food",N2172="food/restaurants","food",N2172="food/food trucks","food",N2172="theater/spaces","theater",N2172="theater/musical","theater",N2172="theater/plays","theater",N2172="technology/web","technology",N2172="technology/space exploration","technology",N2172="technology/makerspaces","technology",N2172="technology/hardware","technology",N2172="technology/gadgets","technology",N2172="technology/wearables","technology",N2172="film &amp; video/television","film &amp; video",N2172="film &amp; video/animation","film &amp; video",N2172="film &amp; video/science fiction","film &amp; video",N2172="film &amp; video/documentary","film &amp; video",N2172="film &amp; video/drama","film &amp; video",N2172="film &amp; video/shorts","film &amp; video",N2172="games/video games","games",N2172="games/tabletop games","games",N2172="games/mobile games","games",N2172="journalism/audio","journalism",N2172="photography/people","photography",N2172="photography/photobooks","photography",N2172="photography/places","photography",N2172="photography/nature","photography",N2172="music/electronic music","music",N2172="music/rock","music",N2172="music/indie rock","music",N2172="music/faith","music",N2172="publishing/children's books","publishing",N2172="publishing/art books","publishing",N2172="publishing/fiction","publishing",N2172="publishing/translations","publishing",N2172="music/pop","music",N2172="music/classical music","music",N2172="publishing/nonfiction","publishing",N2172="publishing/radio &amp; podcasts","publishing",N2172="music/world music","music",N2172="music/metal","music",N2172="music/jazz","music","TRUE","FALSE")</f>
        <v>music</v>
      </c>
      <c r="R2172" t="str" cm="1">
        <f t="array" ref="R2172">_xlfn.IFS(N2172="food/small batch","small batch",N2172="food/restaurants","retaurants",N2172="food/food trucks","food trucks",N2172="theater/spaces","spaces",N2172="theater/musical","musical",N2172="theater/plays","plays",N2172="technology/web","web",N2172="technology/space exploration","space exploration",N2172="technology/makerspaces","makerspaces",N2172="technology/hardware","hardware",N2172="technology/gadgets","gadgets",N2172="technology/wearables","wearables",N2172="film &amp; video/television","television",N2172="film &amp; video/animation","animation",N2172="film &amp; video/science fiction","science fiction",N2172="film &amp; video/documentary","documentary",N2172="film &amp; video/drama","drama",N2172="film &amp; video/shorts","shorts",N2172="games/video games","video games",N2172="games/tabletop games","tabletop games",N2172="games/mobile games","mobile games",N2172="journalism/audio","audio",N2172="photography/people","people",N2172="photography/photobooks","photobooks",N2172="photography/places","places",N2172="photography/nature","nature",N2172="music/electronic music","electronic music",N2172="music/rock","rock",N2172="music/indie rock","indie rock",N2172="music/faith","faith",N2172="publishing/children's books","children's books",N2172="publishing/art books","art books",N2172="publishing/fiction","fiction",N2172="publishing/translations","translations",N2172="music/pop","pop",N2172="music/classical music","classical music",N2172="publishing/nonfiction","nonfiction",N2172="publishing/radio &amp; podcasts","radio &amp; podcasts",N2172="music/world music","world music",N2172="music/metal","metal",N2172="music/jazz","jazz","TRUE","FALSE")</f>
        <v>rock</v>
      </c>
      <c r="S2172" s="5">
        <f t="shared" si="134"/>
        <v>42198.750254629631</v>
      </c>
      <c r="T2172" s="5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32"/>
        <v>106.075</v>
      </c>
      <c r="P2173" s="24">
        <f t="shared" si="133"/>
        <v>90.276595744680847</v>
      </c>
      <c r="Q2173" t="str" cm="1">
        <f t="array" ref="Q2173">_xlfn.IFS(N2173="food/small batch","food",N2173="food/restaurants","food",N2173="food/food trucks","food",N2173="theater/spaces","theater",N2173="theater/musical","theater",N2173="theater/plays","theater",N2173="technology/web","technology",N2173="technology/space exploration","technology",N2173="technology/makerspaces","technology",N2173="technology/hardware","technology",N2173="technology/gadgets","technology",N2173="technology/wearables","technology",N2173="film &amp; video/television","film &amp; video",N2173="film &amp; video/animation","film &amp; video",N2173="film &amp; video/science fiction","film &amp; video",N2173="film &amp; video/documentary","film &amp; video",N2173="film &amp; video/drama","film &amp; video",N2173="film &amp; video/shorts","film &amp; video",N2173="games/video games","games",N2173="games/tabletop games","games",N2173="games/mobile games","games",N2173="journalism/audio","journalism",N2173="photography/people","photography",N2173="photography/photobooks","photography",N2173="photography/places","photography",N2173="photography/nature","photography",N2173="music/electronic music","music",N2173="music/rock","music",N2173="music/indie rock","music",N2173="music/faith","music",N2173="publishing/children's books","publishing",N2173="publishing/art books","publishing",N2173="publishing/fiction","publishing",N2173="publishing/translations","publishing",N2173="music/pop","music",N2173="music/classical music","music",N2173="publishing/nonfiction","publishing",N2173="publishing/radio &amp; podcasts","publishing",N2173="music/world music","music",N2173="music/metal","music",N2173="music/jazz","music","TRUE","FALSE")</f>
        <v>music</v>
      </c>
      <c r="R2173" t="str" cm="1">
        <f t="array" ref="R2173">_xlfn.IFS(N2173="food/small batch","small batch",N2173="food/restaurants","retaurants",N2173="food/food trucks","food trucks",N2173="theater/spaces","spaces",N2173="theater/musical","musical",N2173="theater/plays","plays",N2173="technology/web","web",N2173="technology/space exploration","space exploration",N2173="technology/makerspaces","makerspaces",N2173="technology/hardware","hardware",N2173="technology/gadgets","gadgets",N2173="technology/wearables","wearables",N2173="film &amp; video/television","television",N2173="film &amp; video/animation","animation",N2173="film &amp; video/science fiction","science fiction",N2173="film &amp; video/documentary","documentary",N2173="film &amp; video/drama","drama",N2173="film &amp; video/shorts","shorts",N2173="games/video games","video games",N2173="games/tabletop games","tabletop games",N2173="games/mobile games","mobile games",N2173="journalism/audio","audio",N2173="photography/people","people",N2173="photography/photobooks","photobooks",N2173="photography/places","places",N2173="photography/nature","nature",N2173="music/electronic music","electronic music",N2173="music/rock","rock",N2173="music/indie rock","indie rock",N2173="music/faith","faith",N2173="publishing/children's books","children's books",N2173="publishing/art books","art books",N2173="publishing/fiction","fiction",N2173="publishing/translations","translations",N2173="music/pop","pop",N2173="music/classical music","classical music",N2173="publishing/nonfiction","nonfiction",N2173="publishing/radio &amp; podcasts","radio &amp; podcasts",N2173="music/world music","world music",N2173="music/metal","metal",N2173="music/jazz","jazz","TRUE","FALSE")</f>
        <v>rock</v>
      </c>
      <c r="S2173" s="5">
        <f t="shared" si="134"/>
        <v>42141.95711805555</v>
      </c>
      <c r="T2173" s="5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32"/>
        <v>100</v>
      </c>
      <c r="P2174" s="24">
        <f t="shared" si="133"/>
        <v>76.92307692307692</v>
      </c>
      <c r="Q2174" t="str" cm="1">
        <f t="array" ref="Q2174">_xlfn.IFS(N2174="food/small batch","food",N2174="food/restaurants","food",N2174="food/food trucks","food",N2174="theater/spaces","theater",N2174="theater/musical","theater",N2174="theater/plays","theater",N2174="technology/web","technology",N2174="technology/space exploration","technology",N2174="technology/makerspaces","technology",N2174="technology/hardware","technology",N2174="technology/gadgets","technology",N2174="technology/wearables","technology",N2174="film &amp; video/television","film &amp; video",N2174="film &amp; video/animation","film &amp; video",N2174="film &amp; video/science fiction","film &amp; video",N2174="film &amp; video/documentary","film &amp; video",N2174="film &amp; video/drama","film &amp; video",N2174="film &amp; video/shorts","film &amp; video",N2174="games/video games","games",N2174="games/tabletop games","games",N2174="games/mobile games","games",N2174="journalism/audio","journalism",N2174="photography/people","photography",N2174="photography/photobooks","photography",N2174="photography/places","photography",N2174="photography/nature","photography",N2174="music/electronic music","music",N2174="music/rock","music",N2174="music/indie rock","music",N2174="music/faith","music",N2174="publishing/children's books","publishing",N2174="publishing/art books","publishing",N2174="publishing/fiction","publishing",N2174="publishing/translations","publishing",N2174="music/pop","music",N2174="music/classical music","music",N2174="publishing/nonfiction","publishing",N2174="publishing/radio &amp; podcasts","publishing",N2174="music/world music","music",N2174="music/metal","music",N2174="music/jazz","music","TRUE","FALSE")</f>
        <v>music</v>
      </c>
      <c r="R2174" t="str" cm="1">
        <f t="array" ref="R2174">_xlfn.IFS(N2174="food/small batch","small batch",N2174="food/restaurants","retaurants",N2174="food/food trucks","food trucks",N2174="theater/spaces","spaces",N2174="theater/musical","musical",N2174="theater/plays","plays",N2174="technology/web","web",N2174="technology/space exploration","space exploration",N2174="technology/makerspaces","makerspaces",N2174="technology/hardware","hardware",N2174="technology/gadgets","gadgets",N2174="technology/wearables","wearables",N2174="film &amp; video/television","television",N2174="film &amp; video/animation","animation",N2174="film &amp; video/science fiction","science fiction",N2174="film &amp; video/documentary","documentary",N2174="film &amp; video/drama","drama",N2174="film &amp; video/shorts","shorts",N2174="games/video games","video games",N2174="games/tabletop games","tabletop games",N2174="games/mobile games","mobile games",N2174="journalism/audio","audio",N2174="photography/people","people",N2174="photography/photobooks","photobooks",N2174="photography/places","places",N2174="photography/nature","nature",N2174="music/electronic music","electronic music",N2174="music/rock","rock",N2174="music/indie rock","indie rock",N2174="music/faith","faith",N2174="publishing/children's books","children's books",N2174="publishing/art books","art books",N2174="publishing/fiction","fiction",N2174="publishing/translations","translations",N2174="music/pop","pop",N2174="music/classical music","classical music",N2174="publishing/nonfiction","nonfiction",N2174="publishing/radio &amp; podcasts","radio &amp; podcasts",N2174="music/world music","world music",N2174="music/metal","metal",N2174="music/jazz","jazz","TRUE","FALSE")</f>
        <v>rock</v>
      </c>
      <c r="S2174" s="5">
        <f t="shared" si="134"/>
        <v>42082.580092592587</v>
      </c>
      <c r="T2174" s="5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32"/>
        <v>126.92857142857143</v>
      </c>
      <c r="P2175" s="24">
        <f t="shared" si="133"/>
        <v>59.233333333333334</v>
      </c>
      <c r="Q2175" t="str" cm="1">
        <f t="array" ref="Q2175">_xlfn.IFS(N2175="food/small batch","food",N2175="food/restaurants","food",N2175="food/food trucks","food",N2175="theater/spaces","theater",N2175="theater/musical","theater",N2175="theater/plays","theater",N2175="technology/web","technology",N2175="technology/space exploration","technology",N2175="technology/makerspaces","technology",N2175="technology/hardware","technology",N2175="technology/gadgets","technology",N2175="technology/wearables","technology",N2175="film &amp; video/television","film &amp; video",N2175="film &amp; video/animation","film &amp; video",N2175="film &amp; video/science fiction","film &amp; video",N2175="film &amp; video/documentary","film &amp; video",N2175="film &amp; video/drama","film &amp; video",N2175="film &amp; video/shorts","film &amp; video",N2175="games/video games","games",N2175="games/tabletop games","games",N2175="games/mobile games","games",N2175="journalism/audio","journalism",N2175="photography/people","photography",N2175="photography/photobooks","photography",N2175="photography/places","photography",N2175="photography/nature","photography",N2175="music/electronic music","music",N2175="music/rock","music",N2175="music/indie rock","music",N2175="music/faith","music",N2175="publishing/children's books","publishing",N2175="publishing/art books","publishing",N2175="publishing/fiction","publishing",N2175="publishing/translations","publishing",N2175="music/pop","music",N2175="music/classical music","music",N2175="publishing/nonfiction","publishing",N2175="publishing/radio &amp; podcasts","publishing",N2175="music/world music","music",N2175="music/metal","music",N2175="music/jazz","music","TRUE","FALSE")</f>
        <v>music</v>
      </c>
      <c r="R2175" t="str" cm="1">
        <f t="array" ref="R2175">_xlfn.IFS(N2175="food/small batch","small batch",N2175="food/restaurants","retaurants",N2175="food/food trucks","food trucks",N2175="theater/spaces","spaces",N2175="theater/musical","musical",N2175="theater/plays","plays",N2175="technology/web","web",N2175="technology/space exploration","space exploration",N2175="technology/makerspaces","makerspaces",N2175="technology/hardware","hardware",N2175="technology/gadgets","gadgets",N2175="technology/wearables","wearables",N2175="film &amp; video/television","television",N2175="film &amp; video/animation","animation",N2175="film &amp; video/science fiction","science fiction",N2175="film &amp; video/documentary","documentary",N2175="film &amp; video/drama","drama",N2175="film &amp; video/shorts","shorts",N2175="games/video games","video games",N2175="games/tabletop games","tabletop games",N2175="games/mobile games","mobile games",N2175="journalism/audio","audio",N2175="photography/people","people",N2175="photography/photobooks","photobooks",N2175="photography/places","places",N2175="photography/nature","nature",N2175="music/electronic music","electronic music",N2175="music/rock","rock",N2175="music/indie rock","indie rock",N2175="music/faith","faith",N2175="publishing/children's books","children's books",N2175="publishing/art books","art books",N2175="publishing/fiction","fiction",N2175="publishing/translations","translations",N2175="music/pop","pop",N2175="music/classical music","classical music",N2175="publishing/nonfiction","nonfiction",N2175="publishing/radio &amp; podcasts","radio &amp; podcasts",N2175="music/world music","world music",N2175="music/metal","metal",N2175="music/jazz","jazz","TRUE","FALSE")</f>
        <v>rock</v>
      </c>
      <c r="S2175" s="5">
        <f t="shared" si="134"/>
        <v>41495.692627314813</v>
      </c>
      <c r="T2175" s="5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32"/>
        <v>102.97499999999999</v>
      </c>
      <c r="P2176" s="24">
        <f t="shared" si="133"/>
        <v>65.38095238095238</v>
      </c>
      <c r="Q2176" t="str" cm="1">
        <f t="array" ref="Q2176">_xlfn.IFS(N2176="food/small batch","food",N2176="food/restaurants","food",N2176="food/food trucks","food",N2176="theater/spaces","theater",N2176="theater/musical","theater",N2176="theater/plays","theater",N2176="technology/web","technology",N2176="technology/space exploration","technology",N2176="technology/makerspaces","technology",N2176="technology/hardware","technology",N2176="technology/gadgets","technology",N2176="technology/wearables","technology",N2176="film &amp; video/television","film &amp; video",N2176="film &amp; video/animation","film &amp; video",N2176="film &amp; video/science fiction","film &amp; video",N2176="film &amp; video/documentary","film &amp; video",N2176="film &amp; video/drama","film &amp; video",N2176="film &amp; video/shorts","film &amp; video",N2176="games/video games","games",N2176="games/tabletop games","games",N2176="games/mobile games","games",N2176="journalism/audio","journalism",N2176="photography/people","photography",N2176="photography/photobooks","photography",N2176="photography/places","photography",N2176="photography/nature","photography",N2176="music/electronic music","music",N2176="music/rock","music",N2176="music/indie rock","music",N2176="music/faith","music",N2176="publishing/children's books","publishing",N2176="publishing/art books","publishing",N2176="publishing/fiction","publishing",N2176="publishing/translations","publishing",N2176="music/pop","music",N2176="music/classical music","music",N2176="publishing/nonfiction","publishing",N2176="publishing/radio &amp; podcasts","publishing",N2176="music/world music","music",N2176="music/metal","music",N2176="music/jazz","music","TRUE","FALSE")</f>
        <v>music</v>
      </c>
      <c r="R2176" t="str" cm="1">
        <f t="array" ref="R2176">_xlfn.IFS(N2176="food/small batch","small batch",N2176="food/restaurants","retaurants",N2176="food/food trucks","food trucks",N2176="theater/spaces","spaces",N2176="theater/musical","musical",N2176="theater/plays","plays",N2176="technology/web","web",N2176="technology/space exploration","space exploration",N2176="technology/makerspaces","makerspaces",N2176="technology/hardware","hardware",N2176="technology/gadgets","gadgets",N2176="technology/wearables","wearables",N2176="film &amp; video/television","television",N2176="film &amp; video/animation","animation",N2176="film &amp; video/science fiction","science fiction",N2176="film &amp; video/documentary","documentary",N2176="film &amp; video/drama","drama",N2176="film &amp; video/shorts","shorts",N2176="games/video games","video games",N2176="games/tabletop games","tabletop games",N2176="games/mobile games","mobile games",N2176="journalism/audio","audio",N2176="photography/people","people",N2176="photography/photobooks","photobooks",N2176="photography/places","places",N2176="photography/nature","nature",N2176="music/electronic music","electronic music",N2176="music/rock","rock",N2176="music/indie rock","indie rock",N2176="music/faith","faith",N2176="publishing/children's books","children's books",N2176="publishing/art books","art books",N2176="publishing/fiction","fiction",N2176="publishing/translations","translations",N2176="music/pop","pop",N2176="music/classical music","classical music",N2176="publishing/nonfiction","nonfiction",N2176="publishing/radio &amp; podcasts","radio &amp; podcasts",N2176="music/world music","world music",N2176="music/metal","metal",N2176="music/jazz","jazz","TRUE","FALSE")</f>
        <v>rock</v>
      </c>
      <c r="S2176" s="5">
        <f t="shared" si="134"/>
        <v>42465.542905092589</v>
      </c>
      <c r="T2176" s="5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32"/>
        <v>250</v>
      </c>
      <c r="P2177" s="24">
        <f t="shared" si="133"/>
        <v>67.307692307692307</v>
      </c>
      <c r="Q2177" t="str" cm="1">
        <f t="array" ref="Q2177">_xlfn.IFS(N2177="food/small batch","food",N2177="food/restaurants","food",N2177="food/food trucks","food",N2177="theater/spaces","theater",N2177="theater/musical","theater",N2177="theater/plays","theater",N2177="technology/web","technology",N2177="technology/space exploration","technology",N2177="technology/makerspaces","technology",N2177="technology/hardware","technology",N2177="technology/gadgets","technology",N2177="technology/wearables","technology",N2177="film &amp; video/television","film &amp; video",N2177="film &amp; video/animation","film &amp; video",N2177="film &amp; video/science fiction","film &amp; video",N2177="film &amp; video/documentary","film &amp; video",N2177="film &amp; video/drama","film &amp; video",N2177="film &amp; video/shorts","film &amp; video",N2177="games/video games","games",N2177="games/tabletop games","games",N2177="games/mobile games","games",N2177="journalism/audio","journalism",N2177="photography/people","photography",N2177="photography/photobooks","photography",N2177="photography/places","photography",N2177="photography/nature","photography",N2177="music/electronic music","music",N2177="music/rock","music",N2177="music/indie rock","music",N2177="music/faith","music",N2177="publishing/children's books","publishing",N2177="publishing/art books","publishing",N2177="publishing/fiction","publishing",N2177="publishing/translations","publishing",N2177="music/pop","music",N2177="music/classical music","music",N2177="publishing/nonfiction","publishing",N2177="publishing/radio &amp; podcasts","publishing",N2177="music/world music","music",N2177="music/metal","music",N2177="music/jazz","music","TRUE","FALSE")</f>
        <v>music</v>
      </c>
      <c r="R2177" t="str" cm="1">
        <f t="array" ref="R2177">_xlfn.IFS(N2177="food/small batch","small batch",N2177="food/restaurants","retaurants",N2177="food/food trucks","food trucks",N2177="theater/spaces","spaces",N2177="theater/musical","musical",N2177="theater/plays","plays",N2177="technology/web","web",N2177="technology/space exploration","space exploration",N2177="technology/makerspaces","makerspaces",N2177="technology/hardware","hardware",N2177="technology/gadgets","gadgets",N2177="technology/wearables","wearables",N2177="film &amp; video/television","television",N2177="film &amp; video/animation","animation",N2177="film &amp; video/science fiction","science fiction",N2177="film &amp; video/documentary","documentary",N2177="film &amp; video/drama","drama",N2177="film &amp; video/shorts","shorts",N2177="games/video games","video games",N2177="games/tabletop games","tabletop games",N2177="games/mobile games","mobile games",N2177="journalism/audio","audio",N2177="photography/people","people",N2177="photography/photobooks","photobooks",N2177="photography/places","places",N2177="photography/nature","nature",N2177="music/electronic music","electronic music",N2177="music/rock","rock",N2177="music/indie rock","indie rock",N2177="music/faith","faith",N2177="publishing/children's books","children's books",N2177="publishing/art books","art books",N2177="publishing/fiction","fiction",N2177="publishing/translations","translations",N2177="music/pop","pop",N2177="music/classical music","classical music",N2177="publishing/nonfiction","nonfiction",N2177="publishing/radio &amp; podcasts","radio &amp; podcasts",N2177="music/world music","world music",N2177="music/metal","metal",N2177="music/jazz","jazz","TRUE","FALSE")</f>
        <v>rock</v>
      </c>
      <c r="S2177" s="5">
        <f t="shared" si="134"/>
        <v>42565.009097222224</v>
      </c>
      <c r="T2177" s="5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32"/>
        <v>126.02</v>
      </c>
      <c r="P2178" s="24">
        <f t="shared" si="133"/>
        <v>88.74647887323944</v>
      </c>
      <c r="Q2178" t="str" cm="1">
        <f t="array" ref="Q2178">_xlfn.IFS(N2178="food/small batch","food",N2178="food/restaurants","food",N2178="food/food trucks","food",N2178="theater/spaces","theater",N2178="theater/musical","theater",N2178="theater/plays","theater",N2178="technology/web","technology",N2178="technology/space exploration","technology",N2178="technology/makerspaces","technology",N2178="technology/hardware","technology",N2178="technology/gadgets","technology",N2178="technology/wearables","technology",N2178="film &amp; video/television","film &amp; video",N2178="film &amp; video/animation","film &amp; video",N2178="film &amp; video/science fiction","film &amp; video",N2178="film &amp; video/documentary","film &amp; video",N2178="film &amp; video/drama","film &amp; video",N2178="film &amp; video/shorts","film &amp; video",N2178="games/video games","games",N2178="games/tabletop games","games",N2178="games/mobile games","games",N2178="journalism/audio","journalism",N2178="photography/people","photography",N2178="photography/photobooks","photography",N2178="photography/places","photography",N2178="photography/nature","photography",N2178="music/electronic music","music",N2178="music/rock","music",N2178="music/indie rock","music",N2178="music/faith","music",N2178="publishing/children's books","publishing",N2178="publishing/art books","publishing",N2178="publishing/fiction","publishing",N2178="publishing/translations","publishing",N2178="music/pop","music",N2178="music/classical music","music",N2178="publishing/nonfiction","publishing",N2178="publishing/radio &amp; podcasts","publishing",N2178="music/world music","music",N2178="music/metal","music",N2178="music/jazz","music","TRUE","FALSE")</f>
        <v>music</v>
      </c>
      <c r="R2178" t="str" cm="1">
        <f t="array" ref="R2178">_xlfn.IFS(N2178="food/small batch","small batch",N2178="food/restaurants","retaurants",N2178="food/food trucks","food trucks",N2178="theater/spaces","spaces",N2178="theater/musical","musical",N2178="theater/plays","plays",N2178="technology/web","web",N2178="technology/space exploration","space exploration",N2178="technology/makerspaces","makerspaces",N2178="technology/hardware","hardware",N2178="technology/gadgets","gadgets",N2178="technology/wearables","wearables",N2178="film &amp; video/television","television",N2178="film &amp; video/animation","animation",N2178="film &amp; video/science fiction","science fiction",N2178="film &amp; video/documentary","documentary",N2178="film &amp; video/drama","drama",N2178="film &amp; video/shorts","shorts",N2178="games/video games","video games",N2178="games/tabletop games","tabletop games",N2178="games/mobile games","mobile games",N2178="journalism/audio","audio",N2178="photography/people","people",N2178="photography/photobooks","photobooks",N2178="photography/places","places",N2178="photography/nature","nature",N2178="music/electronic music","electronic music",N2178="music/rock","rock",N2178="music/indie rock","indie rock",N2178="music/faith","faith",N2178="publishing/children's books","children's books",N2178="publishing/art books","art books",N2178="publishing/fiction","fiction",N2178="publishing/translations","translations",N2178="music/pop","pop",N2178="music/classical music","classical music",N2178="publishing/nonfiction","nonfiction",N2178="publishing/radio &amp; podcasts","radio &amp; podcasts",N2178="music/world music","world music",N2178="music/metal","metal",N2178="music/jazz","jazz","TRUE","FALSE")</f>
        <v>rock</v>
      </c>
      <c r="S2178" s="5">
        <f t="shared" si="134"/>
        <v>42096.633206018523</v>
      </c>
      <c r="T2178" s="5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ref="O2179:O2242" si="136">(E2179/D2179)*100</f>
        <v>100.12</v>
      </c>
      <c r="P2179" s="24">
        <f t="shared" ref="P2179:P2242" si="137">E2179/L2179</f>
        <v>65.868421052631575</v>
      </c>
      <c r="Q2179" t="str" cm="1">
        <f t="array" ref="Q2179">_xlfn.IFS(N2179="food/small batch","food",N2179="food/restaurants","food",N2179="food/food trucks","food",N2179="theater/spaces","theater",N2179="theater/musical","theater",N2179="theater/plays","theater",N2179="technology/web","technology",N2179="technology/space exploration","technology",N2179="technology/makerspaces","technology",N2179="technology/hardware","technology",N2179="technology/gadgets","technology",N2179="technology/wearables","technology",N2179="film &amp; video/television","film &amp; video",N2179="film &amp; video/animation","film &amp; video",N2179="film &amp; video/science fiction","film &amp; video",N2179="film &amp; video/documentary","film &amp; video",N2179="film &amp; video/drama","film &amp; video",N2179="film &amp; video/shorts","film &amp; video",N2179="games/video games","games",N2179="games/tabletop games","games",N2179="games/mobile games","games",N2179="journalism/audio","journalism",N2179="photography/people","photography",N2179="photography/photobooks","photography",N2179="photography/places","photography",N2179="photography/nature","photography",N2179="music/electronic music","music",N2179="music/rock","music",N2179="music/indie rock","music",N2179="music/faith","music",N2179="publishing/children's books","publishing",N2179="publishing/art books","publishing",N2179="publishing/fiction","publishing",N2179="publishing/translations","publishing",N2179="music/pop","music",N2179="music/classical music","music",N2179="publishing/nonfiction","publishing",N2179="publishing/radio &amp; podcasts","publishing",N2179="music/world music","music",N2179="music/metal","music",N2179="music/jazz","music","TRUE","FALSE")</f>
        <v>music</v>
      </c>
      <c r="R2179" t="str" cm="1">
        <f t="array" ref="R2179">_xlfn.IFS(N2179="food/small batch","small batch",N2179="food/restaurants","retaurants",N2179="food/food trucks","food trucks",N2179="theater/spaces","spaces",N2179="theater/musical","musical",N2179="theater/plays","plays",N2179="technology/web","web",N2179="technology/space exploration","space exploration",N2179="technology/makerspaces","makerspaces",N2179="technology/hardware","hardware",N2179="technology/gadgets","gadgets",N2179="technology/wearables","wearables",N2179="film &amp; video/television","television",N2179="film &amp; video/animation","animation",N2179="film &amp; video/science fiction","science fiction",N2179="film &amp; video/documentary","documentary",N2179="film &amp; video/drama","drama",N2179="film &amp; video/shorts","shorts",N2179="games/video games","video games",N2179="games/tabletop games","tabletop games",N2179="games/mobile games","mobile games",N2179="journalism/audio","audio",N2179="photography/people","people",N2179="photography/photobooks","photobooks",N2179="photography/places","places",N2179="photography/nature","nature",N2179="music/electronic music","electronic music",N2179="music/rock","rock",N2179="music/indie rock","indie rock",N2179="music/faith","faith",N2179="publishing/children's books","children's books",N2179="publishing/art books","art books",N2179="publishing/fiction","fiction",N2179="publishing/translations","translations",N2179="music/pop","pop",N2179="music/classical music","classical music",N2179="publishing/nonfiction","nonfiction",N2179="publishing/radio &amp; podcasts","radio &amp; podcasts",N2179="music/world music","world music",N2179="music/metal","metal",N2179="music/jazz","jazz","TRUE","FALSE")</f>
        <v>rock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136"/>
        <v>138.64000000000001</v>
      </c>
      <c r="P2180" s="24">
        <f t="shared" si="137"/>
        <v>40.349243306169967</v>
      </c>
      <c r="Q2180" t="str" cm="1">
        <f t="array" ref="Q2180">_xlfn.IFS(N2180="food/small batch","food",N2180="food/restaurants","food",N2180="food/food trucks","food",N2180="theater/spaces","theater",N2180="theater/musical","theater",N2180="theater/plays","theater",N2180="technology/web","technology",N2180="technology/space exploration","technology",N2180="technology/makerspaces","technology",N2180="technology/hardware","technology",N2180="technology/gadgets","technology",N2180="technology/wearables","technology",N2180="film &amp; video/television","film &amp; video",N2180="film &amp; video/animation","film &amp; video",N2180="film &amp; video/science fiction","film &amp; video",N2180="film &amp; video/documentary","film &amp; video",N2180="film &amp; video/drama","film &amp; video",N2180="film &amp; video/shorts","film &amp; video",N2180="games/video games","games",N2180="games/tabletop games","games",N2180="games/mobile games","games",N2180="journalism/audio","journalism",N2180="photography/people","photography",N2180="photography/photobooks","photography",N2180="photography/places","photography",N2180="photography/nature","photography",N2180="music/electronic music","music",N2180="music/rock","music",N2180="music/indie rock","music",N2180="music/faith","music",N2180="publishing/children's books","publishing",N2180="publishing/art books","publishing",N2180="publishing/fiction","publishing",N2180="publishing/translations","publishing",N2180="music/pop","music",N2180="music/classical music","music",N2180="publishing/nonfiction","publishing",N2180="publishing/radio &amp; podcasts","publishing",N2180="music/world music","music",N2180="music/metal","music",N2180="music/jazz","music","TRUE","FALSE")</f>
        <v>music</v>
      </c>
      <c r="R2180" t="str" cm="1">
        <f t="array" ref="R2180">_xlfn.IFS(N2180="food/small batch","small batch",N2180="food/restaurants","retaurants",N2180="food/food trucks","food trucks",N2180="theater/spaces","spaces",N2180="theater/musical","musical",N2180="theater/plays","plays",N2180="technology/web","web",N2180="technology/space exploration","space exploration",N2180="technology/makerspaces","makerspaces",N2180="technology/hardware","hardware",N2180="technology/gadgets","gadgets",N2180="technology/wearables","wearables",N2180="film &amp; video/television","television",N2180="film &amp; video/animation","animation",N2180="film &amp; video/science fiction","science fiction",N2180="film &amp; video/documentary","documentary",N2180="film &amp; video/drama","drama",N2180="film &amp; video/shorts","shorts",N2180="games/video games","video games",N2180="games/tabletop games","tabletop games",N2180="games/mobile games","mobile games",N2180="journalism/audio","audio",N2180="photography/people","people",N2180="photography/photobooks","photobooks",N2180="photography/places","places",N2180="photography/nature","nature",N2180="music/electronic music","electronic music",N2180="music/rock","rock",N2180="music/indie rock","indie rock",N2180="music/faith","faith",N2180="publishing/children's books","children's books",N2180="publishing/art books","art books",N2180="publishing/fiction","fiction",N2180="publishing/translations","translations",N2180="music/pop","pop",N2180="music/classical music","classical music",N2180="publishing/nonfiction","nonfiction",N2180="publishing/radio &amp; podcasts","radio &amp; podcasts",N2180="music/world music","world music",N2180="music/metal","metal",N2180="music/jazz","jazz","TRUE","FALSE")</f>
        <v>rock</v>
      </c>
      <c r="S2180" s="5">
        <f t="shared" si="138"/>
        <v>42723.63653935185</v>
      </c>
      <c r="T2180" s="5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si="136"/>
        <v>161.4</v>
      </c>
      <c r="P2181" s="24">
        <f t="shared" si="137"/>
        <v>76.857142857142861</v>
      </c>
      <c r="Q2181" t="str" cm="1">
        <f t="array" ref="Q2181">_xlfn.IFS(N2181="food/small batch","food",N2181="food/restaurants","food",N2181="food/food trucks","food",N2181="theater/spaces","theater",N2181="theater/musical","theater",N2181="theater/plays","theater",N2181="technology/web","technology",N2181="technology/space exploration","technology",N2181="technology/makerspaces","technology",N2181="technology/hardware","technology",N2181="technology/gadgets","technology",N2181="technology/wearables","technology",N2181="film &amp; video/television","film &amp; video",N2181="film &amp; video/animation","film &amp; video",N2181="film &amp; video/science fiction","film &amp; video",N2181="film &amp; video/documentary","film &amp; video",N2181="film &amp; video/drama","film &amp; video",N2181="film &amp; video/shorts","film &amp; video",N2181="games/video games","games",N2181="games/tabletop games","games",N2181="games/mobile games","games",N2181="journalism/audio","journalism",N2181="photography/people","photography",N2181="photography/photobooks","photography",N2181="photography/places","photography",N2181="photography/nature","photography",N2181="music/electronic music","music",N2181="music/rock","music",N2181="music/indie rock","music",N2181="music/faith","music",N2181="publishing/children's books","publishing",N2181="publishing/art books","publishing",N2181="publishing/fiction","publishing",N2181="publishing/translations","publishing",N2181="music/pop","music",N2181="music/classical music","music",N2181="publishing/nonfiction","publishing",N2181="publishing/radio &amp; podcasts","publishing",N2181="music/world music","music",N2181="music/metal","music",N2181="music/jazz","music","TRUE","FALSE")</f>
        <v>music</v>
      </c>
      <c r="R2181" t="str" cm="1">
        <f t="array" ref="R2181">_xlfn.IFS(N2181="food/small batch","small batch",N2181="food/restaurants","retaurants",N2181="food/food trucks","food trucks",N2181="theater/spaces","spaces",N2181="theater/musical","musical",N2181="theater/plays","plays",N2181="technology/web","web",N2181="technology/space exploration","space exploration",N2181="technology/makerspaces","makerspaces",N2181="technology/hardware","hardware",N2181="technology/gadgets","gadgets",N2181="technology/wearables","wearables",N2181="film &amp; video/television","television",N2181="film &amp; video/animation","animation",N2181="film &amp; video/science fiction","science fiction",N2181="film &amp; video/documentary","documentary",N2181="film &amp; video/drama","drama",N2181="film &amp; video/shorts","shorts",N2181="games/video games","video games",N2181="games/tabletop games","tabletop games",N2181="games/mobile games","mobile games",N2181="journalism/audio","audio",N2181="photography/people","people",N2181="photography/photobooks","photobooks",N2181="photography/places","places",N2181="photography/nature","nature",N2181="music/electronic music","electronic music",N2181="music/rock","rock",N2181="music/indie rock","indie rock",N2181="music/faith","faith",N2181="publishing/children's books","children's books",N2181="publishing/art books","art books",N2181="publishing/fiction","fiction",N2181="publishing/translations","translations",N2181="music/pop","pop",N2181="music/classical music","classical music",N2181="publishing/nonfiction","nonfiction",N2181="publishing/radio &amp; podcasts","radio &amp; podcasts",N2181="music/world music","world music",N2181="music/metal","metal",N2181="music/jazz","jazz","TRUE","FALSE")</f>
        <v>rock</v>
      </c>
      <c r="S2181" s="5">
        <f t="shared" si="138"/>
        <v>42075.171203703707</v>
      </c>
      <c r="T2181" s="5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136"/>
        <v>107.18419999999999</v>
      </c>
      <c r="P2182" s="24">
        <f t="shared" si="137"/>
        <v>68.707820512820518</v>
      </c>
      <c r="Q2182" t="str" cm="1">
        <f t="array" ref="Q2182">_xlfn.IFS(N2182="food/small batch","food",N2182="food/restaurants","food",N2182="food/food trucks","food",N2182="theater/spaces","theater",N2182="theater/musical","theater",N2182="theater/plays","theater",N2182="technology/web","technology",N2182="technology/space exploration","technology",N2182="technology/makerspaces","technology",N2182="technology/hardware","technology",N2182="technology/gadgets","technology",N2182="technology/wearables","technology",N2182="film &amp; video/television","film &amp; video",N2182="film &amp; video/animation","film &amp; video",N2182="film &amp; video/science fiction","film &amp; video",N2182="film &amp; video/documentary","film &amp; video",N2182="film &amp; video/drama","film &amp; video",N2182="film &amp; video/shorts","film &amp; video",N2182="games/video games","games",N2182="games/tabletop games","games",N2182="games/mobile games","games",N2182="journalism/audio","journalism",N2182="photography/people","photography",N2182="photography/photobooks","photography",N2182="photography/places","photography",N2182="photography/nature","photography",N2182="music/electronic music","music",N2182="music/rock","music",N2182="music/indie rock","music",N2182="music/faith","music",N2182="publishing/children's books","publishing",N2182="publishing/art books","publishing",N2182="publishing/fiction","publishing",N2182="publishing/translations","publishing",N2182="music/pop","music",N2182="music/classical music","music",N2182="publishing/nonfiction","publishing",N2182="publishing/radio &amp; podcasts","publishing",N2182="music/world music","music",N2182="music/metal","music",N2182="music/jazz","music","TRUE","FALSE")</f>
        <v>music</v>
      </c>
      <c r="R2182" t="str" cm="1">
        <f t="array" ref="R2182">_xlfn.IFS(N2182="food/small batch","small batch",N2182="food/restaurants","retaurants",N2182="food/food trucks","food trucks",N2182="theater/spaces","spaces",N2182="theater/musical","musical",N2182="theater/plays","plays",N2182="technology/web","web",N2182="technology/space exploration","space exploration",N2182="technology/makerspaces","makerspaces",N2182="technology/hardware","hardware",N2182="technology/gadgets","gadgets",N2182="technology/wearables","wearables",N2182="film &amp; video/television","television",N2182="film &amp; video/animation","animation",N2182="film &amp; video/science fiction","science fiction",N2182="film &amp; video/documentary","documentary",N2182="film &amp; video/drama","drama",N2182="film &amp; video/shorts","shorts",N2182="games/video games","video games",N2182="games/tabletop games","tabletop games",N2182="games/mobile games","mobile games",N2182="journalism/audio","audio",N2182="photography/people","people",N2182="photography/photobooks","photobooks",N2182="photography/places","places",N2182="photography/nature","nature",N2182="music/electronic music","electronic music",N2182="music/rock","rock",N2182="music/indie rock","indie rock",N2182="music/faith","faith",N2182="publishing/children's books","children's books",N2182="publishing/art books","art books",N2182="publishing/fiction","fiction",N2182="publishing/translations","translations",N2182="music/pop","pop",N2182="music/classical music","classical music",N2182="publishing/nonfiction","nonfiction",N2182="publishing/radio &amp; podcasts","radio &amp; podcasts",N2182="music/world music","world music",N2182="music/metal","metal",N2182="music/jazz","jazz","TRUE","FALSE")</f>
        <v>rock</v>
      </c>
      <c r="S2182" s="5">
        <f t="shared" si="138"/>
        <v>42279.669768518521</v>
      </c>
      <c r="T2182" s="5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136"/>
        <v>153.1</v>
      </c>
      <c r="P2183" s="24">
        <f t="shared" si="137"/>
        <v>57.773584905660378</v>
      </c>
      <c r="Q2183" t="str" cm="1">
        <f t="array" ref="Q2183">_xlfn.IFS(N2183="food/small batch","food",N2183="food/restaurants","food",N2183="food/food trucks","food",N2183="theater/spaces","theater",N2183="theater/musical","theater",N2183="theater/plays","theater",N2183="technology/web","technology",N2183="technology/space exploration","technology",N2183="technology/makerspaces","technology",N2183="technology/hardware","technology",N2183="technology/gadgets","technology",N2183="technology/wearables","technology",N2183="film &amp; video/television","film &amp; video",N2183="film &amp; video/animation","film &amp; video",N2183="film &amp; video/science fiction","film &amp; video",N2183="film &amp; video/documentary","film &amp; video",N2183="film &amp; video/drama","film &amp; video",N2183="film &amp; video/shorts","film &amp; video",N2183="games/video games","games",N2183="games/tabletop games","games",N2183="games/mobile games","games",N2183="journalism/audio","journalism",N2183="photography/people","photography",N2183="photography/photobooks","photography",N2183="photography/places","photography",N2183="photography/nature","photography",N2183="music/electronic music","music",N2183="music/rock","music",N2183="music/indie rock","music",N2183="music/faith","music",N2183="publishing/children's books","publishing",N2183="publishing/art books","publishing",N2183="publishing/fiction","publishing",N2183="publishing/translations","publishing",N2183="music/pop","music",N2183="music/classical music","music",N2183="publishing/nonfiction","publishing",N2183="publishing/radio &amp; podcasts","publishing",N2183="music/world music","music",N2183="music/metal","music",N2183="music/jazz","music","TRUE","FALSE")</f>
        <v>games</v>
      </c>
      <c r="R2183" t="str" cm="1">
        <f t="array" ref="R2183">_xlfn.IFS(N2183="food/small batch","small batch",N2183="food/restaurants","retaurants",N2183="food/food trucks","food trucks",N2183="theater/spaces","spaces",N2183="theater/musical","musical",N2183="theater/plays","plays",N2183="technology/web","web",N2183="technology/space exploration","space exploration",N2183="technology/makerspaces","makerspaces",N2183="technology/hardware","hardware",N2183="technology/gadgets","gadgets",N2183="technology/wearables","wearables",N2183="film &amp; video/television","television",N2183="film &amp; video/animation","animation",N2183="film &amp; video/science fiction","science fiction",N2183="film &amp; video/documentary","documentary",N2183="film &amp; video/drama","drama",N2183="film &amp; video/shorts","shorts",N2183="games/video games","video games",N2183="games/tabletop games","tabletop games",N2183="games/mobile games","mobile games",N2183="journalism/audio","audio",N2183="photography/people","people",N2183="photography/photobooks","photobooks",N2183="photography/places","places",N2183="photography/nature","nature",N2183="music/electronic music","electronic music",N2183="music/rock","rock",N2183="music/indie rock","indie rock",N2183="music/faith","faith",N2183="publishing/children's books","children's books",N2183="publishing/art books","art books",N2183="publishing/fiction","fiction",N2183="publishing/translations","translations",N2183="music/pop","pop",N2183="music/classical music","classical music",N2183="publishing/nonfiction","nonfiction",N2183="publishing/radio &amp; podcasts","radio &amp; podcasts",N2183="music/world music","world music",N2183="music/metal","metal",N2183="music/jazz","jazz","TRUE","FALSE")</f>
        <v>tabletop games</v>
      </c>
      <c r="S2183" s="5">
        <f t="shared" si="138"/>
        <v>42773.005243055552</v>
      </c>
      <c r="T2183" s="5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136"/>
        <v>524.16666666666663</v>
      </c>
      <c r="P2184" s="24">
        <f t="shared" si="137"/>
        <v>44.171348314606739</v>
      </c>
      <c r="Q2184" t="str" cm="1">
        <f t="array" ref="Q2184">_xlfn.IFS(N2184="food/small batch","food",N2184="food/restaurants","food",N2184="food/food trucks","food",N2184="theater/spaces","theater",N2184="theater/musical","theater",N2184="theater/plays","theater",N2184="technology/web","technology",N2184="technology/space exploration","technology",N2184="technology/makerspaces","technology",N2184="technology/hardware","technology",N2184="technology/gadgets","technology",N2184="technology/wearables","technology",N2184="film &amp; video/television","film &amp; video",N2184="film &amp; video/animation","film &amp; video",N2184="film &amp; video/science fiction","film &amp; video",N2184="film &amp; video/documentary","film &amp; video",N2184="film &amp; video/drama","film &amp; video",N2184="film &amp; video/shorts","film &amp; video",N2184="games/video games","games",N2184="games/tabletop games","games",N2184="games/mobile games","games",N2184="journalism/audio","journalism",N2184="photography/people","photography",N2184="photography/photobooks","photography",N2184="photography/places","photography",N2184="photography/nature","photography",N2184="music/electronic music","music",N2184="music/rock","music",N2184="music/indie rock","music",N2184="music/faith","music",N2184="publishing/children's books","publishing",N2184="publishing/art books","publishing",N2184="publishing/fiction","publishing",N2184="publishing/translations","publishing",N2184="music/pop","music",N2184="music/classical music","music",N2184="publishing/nonfiction","publishing",N2184="publishing/radio &amp; podcasts","publishing",N2184="music/world music","music",N2184="music/metal","music",N2184="music/jazz","music","TRUE","FALSE")</f>
        <v>games</v>
      </c>
      <c r="R2184" t="str" cm="1">
        <f t="array" ref="R2184">_xlfn.IFS(N2184="food/small batch","small batch",N2184="food/restaurants","retaurants",N2184="food/food trucks","food trucks",N2184="theater/spaces","spaces",N2184="theater/musical","musical",N2184="theater/plays","plays",N2184="technology/web","web",N2184="technology/space exploration","space exploration",N2184="technology/makerspaces","makerspaces",N2184="technology/hardware","hardware",N2184="technology/gadgets","gadgets",N2184="technology/wearables","wearables",N2184="film &amp; video/television","television",N2184="film &amp; video/animation","animation",N2184="film &amp; video/science fiction","science fiction",N2184="film &amp; video/documentary","documentary",N2184="film &amp; video/drama","drama",N2184="film &amp; video/shorts","shorts",N2184="games/video games","video games",N2184="games/tabletop games","tabletop games",N2184="games/mobile games","mobile games",N2184="journalism/audio","audio",N2184="photography/people","people",N2184="photography/photobooks","photobooks",N2184="photography/places","places",N2184="photography/nature","nature",N2184="music/electronic music","electronic music",N2184="music/rock","rock",N2184="music/indie rock","indie rock",N2184="music/faith","faith",N2184="publishing/children's books","children's books",N2184="publishing/art books","art books",N2184="publishing/fiction","fiction",N2184="publishing/translations","translations",N2184="music/pop","pop",N2184="music/classical music","classical music",N2184="publishing/nonfiction","nonfiction",N2184="publishing/radio &amp; podcasts","radio &amp; podcasts",N2184="music/world music","world music",N2184="music/metal","metal",N2184="music/jazz","jazz","TRUE","FALSE")</f>
        <v>tabletop games</v>
      </c>
      <c r="S2184" s="5">
        <f t="shared" si="138"/>
        <v>41879.900752314818</v>
      </c>
      <c r="T2184" s="5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136"/>
        <v>489.27777777777777</v>
      </c>
      <c r="P2185" s="24">
        <f t="shared" si="137"/>
        <v>31.566308243727597</v>
      </c>
      <c r="Q2185" t="str" cm="1">
        <f t="array" ref="Q2185">_xlfn.IFS(N2185="food/small batch","food",N2185="food/restaurants","food",N2185="food/food trucks","food",N2185="theater/spaces","theater",N2185="theater/musical","theater",N2185="theater/plays","theater",N2185="technology/web","technology",N2185="technology/space exploration","technology",N2185="technology/makerspaces","technology",N2185="technology/hardware","technology",N2185="technology/gadgets","technology",N2185="technology/wearables","technology",N2185="film &amp; video/television","film &amp; video",N2185="film &amp; video/animation","film &amp; video",N2185="film &amp; video/science fiction","film &amp; video",N2185="film &amp; video/documentary","film &amp; video",N2185="film &amp; video/drama","film &amp; video",N2185="film &amp; video/shorts","film &amp; video",N2185="games/video games","games",N2185="games/tabletop games","games",N2185="games/mobile games","games",N2185="journalism/audio","journalism",N2185="photography/people","photography",N2185="photography/photobooks","photography",N2185="photography/places","photography",N2185="photography/nature","photography",N2185="music/electronic music","music",N2185="music/rock","music",N2185="music/indie rock","music",N2185="music/faith","music",N2185="publishing/children's books","publishing",N2185="publishing/art books","publishing",N2185="publishing/fiction","publishing",N2185="publishing/translations","publishing",N2185="music/pop","music",N2185="music/classical music","music",N2185="publishing/nonfiction","publishing",N2185="publishing/radio &amp; podcasts","publishing",N2185="music/world music","music",N2185="music/metal","music",N2185="music/jazz","music","TRUE","FALSE")</f>
        <v>games</v>
      </c>
      <c r="R2185" t="str" cm="1">
        <f t="array" ref="R2185">_xlfn.IFS(N2185="food/small batch","small batch",N2185="food/restaurants","retaurants",N2185="food/food trucks","food trucks",N2185="theater/spaces","spaces",N2185="theater/musical","musical",N2185="theater/plays","plays",N2185="technology/web","web",N2185="technology/space exploration","space exploration",N2185="technology/makerspaces","makerspaces",N2185="technology/hardware","hardware",N2185="technology/gadgets","gadgets",N2185="technology/wearables","wearables",N2185="film &amp; video/television","television",N2185="film &amp; video/animation","animation",N2185="film &amp; video/science fiction","science fiction",N2185="film &amp; video/documentary","documentary",N2185="film &amp; video/drama","drama",N2185="film &amp; video/shorts","shorts",N2185="games/video games","video games",N2185="games/tabletop games","tabletop games",N2185="games/mobile games","mobile games",N2185="journalism/audio","audio",N2185="photography/people","people",N2185="photography/photobooks","photobooks",N2185="photography/places","places",N2185="photography/nature","nature",N2185="music/electronic music","electronic music",N2185="music/rock","rock",N2185="music/indie rock","indie rock",N2185="music/faith","faith",N2185="publishing/children's books","children's books",N2185="publishing/art books","art books",N2185="publishing/fiction","fiction",N2185="publishing/translations","translations",N2185="music/pop","pop",N2185="music/classical music","classical music",N2185="publishing/nonfiction","nonfiction",N2185="publishing/radio &amp; podcasts","radio &amp; podcasts",N2185="music/world music","world music",N2185="music/metal","metal",N2185="music/jazz","jazz","TRUE","FALSE")</f>
        <v>tabletop games</v>
      </c>
      <c r="S2185" s="5">
        <f t="shared" si="138"/>
        <v>42745.365474537044</v>
      </c>
      <c r="T2185" s="5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136"/>
        <v>284.74</v>
      </c>
      <c r="P2186" s="24">
        <f t="shared" si="137"/>
        <v>107.04511278195488</v>
      </c>
      <c r="Q2186" t="str" cm="1">
        <f t="array" ref="Q2186">_xlfn.IFS(N2186="food/small batch","food",N2186="food/restaurants","food",N2186="food/food trucks","food",N2186="theater/spaces","theater",N2186="theater/musical","theater",N2186="theater/plays","theater",N2186="technology/web","technology",N2186="technology/space exploration","technology",N2186="technology/makerspaces","technology",N2186="technology/hardware","technology",N2186="technology/gadgets","technology",N2186="technology/wearables","technology",N2186="film &amp; video/television","film &amp; video",N2186="film &amp; video/animation","film &amp; video",N2186="film &amp; video/science fiction","film &amp; video",N2186="film &amp; video/documentary","film &amp; video",N2186="film &amp; video/drama","film &amp; video",N2186="film &amp; video/shorts","film &amp; video",N2186="games/video games","games",N2186="games/tabletop games","games",N2186="games/mobile games","games",N2186="journalism/audio","journalism",N2186="photography/people","photography",N2186="photography/photobooks","photography",N2186="photography/places","photography",N2186="photography/nature","photography",N2186="music/electronic music","music",N2186="music/rock","music",N2186="music/indie rock","music",N2186="music/faith","music",N2186="publishing/children's books","publishing",N2186="publishing/art books","publishing",N2186="publishing/fiction","publishing",N2186="publishing/translations","publishing",N2186="music/pop","music",N2186="music/classical music","music",N2186="publishing/nonfiction","publishing",N2186="publishing/radio &amp; podcasts","publishing",N2186="music/world music","music",N2186="music/metal","music",N2186="music/jazz","music","TRUE","FALSE")</f>
        <v>games</v>
      </c>
      <c r="R2186" t="str" cm="1">
        <f t="array" ref="R2186">_xlfn.IFS(N2186="food/small batch","small batch",N2186="food/restaurants","retaurants",N2186="food/food trucks","food trucks",N2186="theater/spaces","spaces",N2186="theater/musical","musical",N2186="theater/plays","plays",N2186="technology/web","web",N2186="technology/space exploration","space exploration",N2186="technology/makerspaces","makerspaces",N2186="technology/hardware","hardware",N2186="technology/gadgets","gadgets",N2186="technology/wearables","wearables",N2186="film &amp; video/television","television",N2186="film &amp; video/animation","animation",N2186="film &amp; video/science fiction","science fiction",N2186="film &amp; video/documentary","documentary",N2186="film &amp; video/drama","drama",N2186="film &amp; video/shorts","shorts",N2186="games/video games","video games",N2186="games/tabletop games","tabletop games",N2186="games/mobile games","mobile games",N2186="journalism/audio","audio",N2186="photography/people","people",N2186="photography/photobooks","photobooks",N2186="photography/places","places",N2186="photography/nature","nature",N2186="music/electronic music","electronic music",N2186="music/rock","rock",N2186="music/indie rock","indie rock",N2186="music/faith","faith",N2186="publishing/children's books","children's books",N2186="publishing/art books","art books",N2186="publishing/fiction","fiction",N2186="publishing/translations","translations",N2186="music/pop","pop",N2186="music/classical music","classical music",N2186="publishing/nonfiction","nonfiction",N2186="publishing/radio &amp; podcasts","radio &amp; podcasts",N2186="music/world music","world music",N2186="music/metal","metal",N2186="music/jazz","jazz","TRUE","FALSE")</f>
        <v>tabletop games</v>
      </c>
      <c r="S2186" s="5">
        <f t="shared" si="138"/>
        <v>42380.690289351856</v>
      </c>
      <c r="T2186" s="5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136"/>
        <v>1856.97</v>
      </c>
      <c r="P2187" s="24">
        <f t="shared" si="137"/>
        <v>149.03451043338683</v>
      </c>
      <c r="Q2187" t="str" cm="1">
        <f t="array" ref="Q2187">_xlfn.IFS(N2187="food/small batch","food",N2187="food/restaurants","food",N2187="food/food trucks","food",N2187="theater/spaces","theater",N2187="theater/musical","theater",N2187="theater/plays","theater",N2187="technology/web","technology",N2187="technology/space exploration","technology",N2187="technology/makerspaces","technology",N2187="technology/hardware","technology",N2187="technology/gadgets","technology",N2187="technology/wearables","technology",N2187="film &amp; video/television","film &amp; video",N2187="film &amp; video/animation","film &amp; video",N2187="film &amp; video/science fiction","film &amp; video",N2187="film &amp; video/documentary","film &amp; video",N2187="film &amp; video/drama","film &amp; video",N2187="film &amp; video/shorts","film &amp; video",N2187="games/video games","games",N2187="games/tabletop games","games",N2187="games/mobile games","games",N2187="journalism/audio","journalism",N2187="photography/people","photography",N2187="photography/photobooks","photography",N2187="photography/places","photography",N2187="photography/nature","photography",N2187="music/electronic music","music",N2187="music/rock","music",N2187="music/indie rock","music",N2187="music/faith","music",N2187="publishing/children's books","publishing",N2187="publishing/art books","publishing",N2187="publishing/fiction","publishing",N2187="publishing/translations","publishing",N2187="music/pop","music",N2187="music/classical music","music",N2187="publishing/nonfiction","publishing",N2187="publishing/radio &amp; podcasts","publishing",N2187="music/world music","music",N2187="music/metal","music",N2187="music/jazz","music","TRUE","FALSE")</f>
        <v>games</v>
      </c>
      <c r="R2187" t="str" cm="1">
        <f t="array" ref="R2187">_xlfn.IFS(N2187="food/small batch","small batch",N2187="food/restaurants","retaurants",N2187="food/food trucks","food trucks",N2187="theater/spaces","spaces",N2187="theater/musical","musical",N2187="theater/plays","plays",N2187="technology/web","web",N2187="technology/space exploration","space exploration",N2187="technology/makerspaces","makerspaces",N2187="technology/hardware","hardware",N2187="technology/gadgets","gadgets",N2187="technology/wearables","wearables",N2187="film &amp; video/television","television",N2187="film &amp; video/animation","animation",N2187="film &amp; video/science fiction","science fiction",N2187="film &amp; video/documentary","documentary",N2187="film &amp; video/drama","drama",N2187="film &amp; video/shorts","shorts",N2187="games/video games","video games",N2187="games/tabletop games","tabletop games",N2187="games/mobile games","mobile games",N2187="journalism/audio","audio",N2187="photography/people","people",N2187="photography/photobooks","photobooks",N2187="photography/places","places",N2187="photography/nature","nature",N2187="music/electronic music","electronic music",N2187="music/rock","rock",N2187="music/indie rock","indie rock",N2187="music/faith","faith",N2187="publishing/children's books","children's books",N2187="publishing/art books","art books",N2187="publishing/fiction","fiction",N2187="publishing/translations","translations",N2187="music/pop","pop",N2187="music/classical music","classical music",N2187="publishing/nonfiction","nonfiction",N2187="publishing/radio &amp; podcasts","radio &amp; podcasts",N2187="music/world music","world music",N2187="music/metal","metal",N2187="music/jazz","jazz","TRUE","FALSE")</f>
        <v>tabletop games</v>
      </c>
      <c r="S2187" s="5">
        <f t="shared" si="138"/>
        <v>41319.349988425929</v>
      </c>
      <c r="T2187" s="5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136"/>
        <v>109.67499999999998</v>
      </c>
      <c r="P2188" s="24">
        <f t="shared" si="137"/>
        <v>55.956632653061227</v>
      </c>
      <c r="Q2188" t="str" cm="1">
        <f t="array" ref="Q2188">_xlfn.IFS(N2188="food/small batch","food",N2188="food/restaurants","food",N2188="food/food trucks","food",N2188="theater/spaces","theater",N2188="theater/musical","theater",N2188="theater/plays","theater",N2188="technology/web","technology",N2188="technology/space exploration","technology",N2188="technology/makerspaces","technology",N2188="technology/hardware","technology",N2188="technology/gadgets","technology",N2188="technology/wearables","technology",N2188="film &amp; video/television","film &amp; video",N2188="film &amp; video/animation","film &amp; video",N2188="film &amp; video/science fiction","film &amp; video",N2188="film &amp; video/documentary","film &amp; video",N2188="film &amp; video/drama","film &amp; video",N2188="film &amp; video/shorts","film &amp; video",N2188="games/video games","games",N2188="games/tabletop games","games",N2188="games/mobile games","games",N2188="journalism/audio","journalism",N2188="photography/people","photography",N2188="photography/photobooks","photography",N2188="photography/places","photography",N2188="photography/nature","photography",N2188="music/electronic music","music",N2188="music/rock","music",N2188="music/indie rock","music",N2188="music/faith","music",N2188="publishing/children's books","publishing",N2188="publishing/art books","publishing",N2188="publishing/fiction","publishing",N2188="publishing/translations","publishing",N2188="music/pop","music",N2188="music/classical music","music",N2188="publishing/nonfiction","publishing",N2188="publishing/radio &amp; podcasts","publishing",N2188="music/world music","music",N2188="music/metal","music",N2188="music/jazz","music","TRUE","FALSE")</f>
        <v>games</v>
      </c>
      <c r="R2188" t="str" cm="1">
        <f t="array" ref="R2188">_xlfn.IFS(N2188="food/small batch","small batch",N2188="food/restaurants","retaurants",N2188="food/food trucks","food trucks",N2188="theater/spaces","spaces",N2188="theater/musical","musical",N2188="theater/plays","plays",N2188="technology/web","web",N2188="technology/space exploration","space exploration",N2188="technology/makerspaces","makerspaces",N2188="technology/hardware","hardware",N2188="technology/gadgets","gadgets",N2188="technology/wearables","wearables",N2188="film &amp; video/television","television",N2188="film &amp; video/animation","animation",N2188="film &amp; video/science fiction","science fiction",N2188="film &amp; video/documentary","documentary",N2188="film &amp; video/drama","drama",N2188="film &amp; video/shorts","shorts",N2188="games/video games","video games",N2188="games/tabletop games","tabletop games",N2188="games/mobile games","mobile games",N2188="journalism/audio","audio",N2188="photography/people","people",N2188="photography/photobooks","photobooks",N2188="photography/places","places",N2188="photography/nature","nature",N2188="music/electronic music","electronic music",N2188="music/rock","rock",N2188="music/indie rock","indie rock",N2188="music/faith","faith",N2188="publishing/children's books","children's books",N2188="publishing/art books","art books",N2188="publishing/fiction","fiction",N2188="publishing/translations","translations",N2188="music/pop","pop",N2188="music/classical music","classical music",N2188="publishing/nonfiction","nonfiction",N2188="publishing/radio &amp; podcasts","radio &amp; podcasts",N2188="music/world music","world music",N2188="music/metal","metal",N2188="music/jazz","jazz","TRUE","FALSE")</f>
        <v>tabletop games</v>
      </c>
      <c r="S2188" s="5">
        <f t="shared" si="138"/>
        <v>42583.615081018521</v>
      </c>
      <c r="T2188" s="5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136"/>
        <v>1014.6425</v>
      </c>
      <c r="P2189" s="24">
        <f t="shared" si="137"/>
        <v>56.970381807973048</v>
      </c>
      <c r="Q2189" t="str" cm="1">
        <f t="array" ref="Q2189">_xlfn.IFS(N2189="food/small batch","food",N2189="food/restaurants","food",N2189="food/food trucks","food",N2189="theater/spaces","theater",N2189="theater/musical","theater",N2189="theater/plays","theater",N2189="technology/web","technology",N2189="technology/space exploration","technology",N2189="technology/makerspaces","technology",N2189="technology/hardware","technology",N2189="technology/gadgets","technology",N2189="technology/wearables","technology",N2189="film &amp; video/television","film &amp; video",N2189="film &amp; video/animation","film &amp; video",N2189="film &amp; video/science fiction","film &amp; video",N2189="film &amp; video/documentary","film &amp; video",N2189="film &amp; video/drama","film &amp; video",N2189="film &amp; video/shorts","film &amp; video",N2189="games/video games","games",N2189="games/tabletop games","games",N2189="games/mobile games","games",N2189="journalism/audio","journalism",N2189="photography/people","photography",N2189="photography/photobooks","photography",N2189="photography/places","photography",N2189="photography/nature","photography",N2189="music/electronic music","music",N2189="music/rock","music",N2189="music/indie rock","music",N2189="music/faith","music",N2189="publishing/children's books","publishing",N2189="publishing/art books","publishing",N2189="publishing/fiction","publishing",N2189="publishing/translations","publishing",N2189="music/pop","music",N2189="music/classical music","music",N2189="publishing/nonfiction","publishing",N2189="publishing/radio &amp; podcasts","publishing",N2189="music/world music","music",N2189="music/metal","music",N2189="music/jazz","music","TRUE","FALSE")</f>
        <v>games</v>
      </c>
      <c r="R2189" t="str" cm="1">
        <f t="array" ref="R2189">_xlfn.IFS(N2189="food/small batch","small batch",N2189="food/restaurants","retaurants",N2189="food/food trucks","food trucks",N2189="theater/spaces","spaces",N2189="theater/musical","musical",N2189="theater/plays","plays",N2189="technology/web","web",N2189="technology/space exploration","space exploration",N2189="technology/makerspaces","makerspaces",N2189="technology/hardware","hardware",N2189="technology/gadgets","gadgets",N2189="technology/wearables","wearables",N2189="film &amp; video/television","television",N2189="film &amp; video/animation","animation",N2189="film &amp; video/science fiction","science fiction",N2189="film &amp; video/documentary","documentary",N2189="film &amp; video/drama","drama",N2189="film &amp; video/shorts","shorts",N2189="games/video games","video games",N2189="games/tabletop games","tabletop games",N2189="games/mobile games","mobile games",N2189="journalism/audio","audio",N2189="photography/people","people",N2189="photography/photobooks","photobooks",N2189="photography/places","places",N2189="photography/nature","nature",N2189="music/electronic music","electronic music",N2189="music/rock","rock",N2189="music/indie rock","indie rock",N2189="music/faith","faith",N2189="publishing/children's books","children's books",N2189="publishing/art books","art books",N2189="publishing/fiction","fiction",N2189="publishing/translations","translations",N2189="music/pop","pop",N2189="music/classical music","classical music",N2189="publishing/nonfiction","nonfiction",N2189="publishing/radio &amp; podcasts","radio &amp; podcasts",N2189="music/world music","world music",N2189="music/metal","metal",N2189="music/jazz","jazz","TRUE","FALSE")</f>
        <v>tabletop games</v>
      </c>
      <c r="S2189" s="5">
        <f t="shared" si="138"/>
        <v>42068.209097222221</v>
      </c>
      <c r="T2189" s="5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136"/>
        <v>412.17692027666544</v>
      </c>
      <c r="P2190" s="24">
        <f t="shared" si="137"/>
        <v>44.056420233463037</v>
      </c>
      <c r="Q2190" t="str" cm="1">
        <f t="array" ref="Q2190">_xlfn.IFS(N2190="food/small batch","food",N2190="food/restaurants","food",N2190="food/food trucks","food",N2190="theater/spaces","theater",N2190="theater/musical","theater",N2190="theater/plays","theater",N2190="technology/web","technology",N2190="technology/space exploration","technology",N2190="technology/makerspaces","technology",N2190="technology/hardware","technology",N2190="technology/gadgets","technology",N2190="technology/wearables","technology",N2190="film &amp; video/television","film &amp; video",N2190="film &amp; video/animation","film &amp; video",N2190="film &amp; video/science fiction","film &amp; video",N2190="film &amp; video/documentary","film &amp; video",N2190="film &amp; video/drama","film &amp; video",N2190="film &amp; video/shorts","film &amp; video",N2190="games/video games","games",N2190="games/tabletop games","games",N2190="games/mobile games","games",N2190="journalism/audio","journalism",N2190="photography/people","photography",N2190="photography/photobooks","photography",N2190="photography/places","photography",N2190="photography/nature","photography",N2190="music/electronic music","music",N2190="music/rock","music",N2190="music/indie rock","music",N2190="music/faith","music",N2190="publishing/children's books","publishing",N2190="publishing/art books","publishing",N2190="publishing/fiction","publishing",N2190="publishing/translations","publishing",N2190="music/pop","music",N2190="music/classical music","music",N2190="publishing/nonfiction","publishing",N2190="publishing/radio &amp; podcasts","publishing",N2190="music/world music","music",N2190="music/metal","music",N2190="music/jazz","music","TRUE","FALSE")</f>
        <v>games</v>
      </c>
      <c r="R2190" t="str" cm="1">
        <f t="array" ref="R2190">_xlfn.IFS(N2190="food/small batch","small batch",N2190="food/restaurants","retaurants",N2190="food/food trucks","food trucks",N2190="theater/spaces","spaces",N2190="theater/musical","musical",N2190="theater/plays","plays",N2190="technology/web","web",N2190="technology/space exploration","space exploration",N2190="technology/makerspaces","makerspaces",N2190="technology/hardware","hardware",N2190="technology/gadgets","gadgets",N2190="technology/wearables","wearables",N2190="film &amp; video/television","television",N2190="film &amp; video/animation","animation",N2190="film &amp; video/science fiction","science fiction",N2190="film &amp; video/documentary","documentary",N2190="film &amp; video/drama","drama",N2190="film &amp; video/shorts","shorts",N2190="games/video games","video games",N2190="games/tabletop games","tabletop games",N2190="games/mobile games","mobile games",N2190="journalism/audio","audio",N2190="photography/people","people",N2190="photography/photobooks","photobooks",N2190="photography/places","places",N2190="photography/nature","nature",N2190="music/electronic music","electronic music",N2190="music/rock","rock",N2190="music/indie rock","indie rock",N2190="music/faith","faith",N2190="publishing/children's books","children's books",N2190="publishing/art books","art books",N2190="publishing/fiction","fiction",N2190="publishing/translations","translations",N2190="music/pop","pop",N2190="music/classical music","classical music",N2190="publishing/nonfiction","nonfiction",N2190="publishing/radio &amp; podcasts","radio &amp; podcasts",N2190="music/world music","world music",N2190="music/metal","metal",N2190="music/jazz","jazz","TRUE","FALSE")</f>
        <v>tabletop games</v>
      </c>
      <c r="S2190" s="5">
        <f t="shared" si="138"/>
        <v>42633.586122685185</v>
      </c>
      <c r="T2190" s="5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136"/>
        <v>503.25</v>
      </c>
      <c r="P2191" s="24">
        <f t="shared" si="137"/>
        <v>68.625</v>
      </c>
      <c r="Q2191" t="str" cm="1">
        <f t="array" ref="Q2191">_xlfn.IFS(N2191="food/small batch","food",N2191="food/restaurants","food",N2191="food/food trucks","food",N2191="theater/spaces","theater",N2191="theater/musical","theater",N2191="theater/plays","theater",N2191="technology/web","technology",N2191="technology/space exploration","technology",N2191="technology/makerspaces","technology",N2191="technology/hardware","technology",N2191="technology/gadgets","technology",N2191="technology/wearables","technology",N2191="film &amp; video/television","film &amp; video",N2191="film &amp; video/animation","film &amp; video",N2191="film &amp; video/science fiction","film &amp; video",N2191="film &amp; video/documentary","film &amp; video",N2191="film &amp; video/drama","film &amp; video",N2191="film &amp; video/shorts","film &amp; video",N2191="games/video games","games",N2191="games/tabletop games","games",N2191="games/mobile games","games",N2191="journalism/audio","journalism",N2191="photography/people","photography",N2191="photography/photobooks","photography",N2191="photography/places","photography",N2191="photography/nature","photography",N2191="music/electronic music","music",N2191="music/rock","music",N2191="music/indie rock","music",N2191="music/faith","music",N2191="publishing/children's books","publishing",N2191="publishing/art books","publishing",N2191="publishing/fiction","publishing",N2191="publishing/translations","publishing",N2191="music/pop","music",N2191="music/classical music","music",N2191="publishing/nonfiction","publishing",N2191="publishing/radio &amp; podcasts","publishing",N2191="music/world music","music",N2191="music/metal","music",N2191="music/jazz","music","TRUE","FALSE")</f>
        <v>games</v>
      </c>
      <c r="R2191" t="str" cm="1">
        <f t="array" ref="R2191">_xlfn.IFS(N2191="food/small batch","small batch",N2191="food/restaurants","retaurants",N2191="food/food trucks","food trucks",N2191="theater/spaces","spaces",N2191="theater/musical","musical",N2191="theater/plays","plays",N2191="technology/web","web",N2191="technology/space exploration","space exploration",N2191="technology/makerspaces","makerspaces",N2191="technology/hardware","hardware",N2191="technology/gadgets","gadgets",N2191="technology/wearables","wearables",N2191="film &amp; video/television","television",N2191="film &amp; video/animation","animation",N2191="film &amp; video/science fiction","science fiction",N2191="film &amp; video/documentary","documentary",N2191="film &amp; video/drama","drama",N2191="film &amp; video/shorts","shorts",N2191="games/video games","video games",N2191="games/tabletop games","tabletop games",N2191="games/mobile games","mobile games",N2191="journalism/audio","audio",N2191="photography/people","people",N2191="photography/photobooks","photobooks",N2191="photography/places","places",N2191="photography/nature","nature",N2191="music/electronic music","electronic music",N2191="music/rock","rock",N2191="music/indie rock","indie rock",N2191="music/faith","faith",N2191="publishing/children's books","children's books",N2191="publishing/art books","art books",N2191="publishing/fiction","fiction",N2191="publishing/translations","translations",N2191="music/pop","pop",N2191="music/classical music","classical music",N2191="publishing/nonfiction","nonfiction",N2191="publishing/radio &amp; podcasts","radio &amp; podcasts",N2191="music/world music","world music",N2191="music/metal","metal",N2191="music/jazz","jazz","TRUE","FALSE")</f>
        <v>tabletop games</v>
      </c>
      <c r="S2191" s="5">
        <f t="shared" si="138"/>
        <v>42467.788194444445</v>
      </c>
      <c r="T2191" s="5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136"/>
        <v>184.61052631578946</v>
      </c>
      <c r="P2192" s="24">
        <f t="shared" si="137"/>
        <v>65.318435754189949</v>
      </c>
      <c r="Q2192" t="str" cm="1">
        <f t="array" ref="Q2192">_xlfn.IFS(N2192="food/small batch","food",N2192="food/restaurants","food",N2192="food/food trucks","food",N2192="theater/spaces","theater",N2192="theater/musical","theater",N2192="theater/plays","theater",N2192="technology/web","technology",N2192="technology/space exploration","technology",N2192="technology/makerspaces","technology",N2192="technology/hardware","technology",N2192="technology/gadgets","technology",N2192="technology/wearables","technology",N2192="film &amp; video/television","film &amp; video",N2192="film &amp; video/animation","film &amp; video",N2192="film &amp; video/science fiction","film &amp; video",N2192="film &amp; video/documentary","film &amp; video",N2192="film &amp; video/drama","film &amp; video",N2192="film &amp; video/shorts","film &amp; video",N2192="games/video games","games",N2192="games/tabletop games","games",N2192="games/mobile games","games",N2192="journalism/audio","journalism",N2192="photography/people","photography",N2192="photography/photobooks","photography",N2192="photography/places","photography",N2192="photography/nature","photography",N2192="music/electronic music","music",N2192="music/rock","music",N2192="music/indie rock","music",N2192="music/faith","music",N2192="publishing/children's books","publishing",N2192="publishing/art books","publishing",N2192="publishing/fiction","publishing",N2192="publishing/translations","publishing",N2192="music/pop","music",N2192="music/classical music","music",N2192="publishing/nonfiction","publishing",N2192="publishing/radio &amp; podcasts","publishing",N2192="music/world music","music",N2192="music/metal","music",N2192="music/jazz","music","TRUE","FALSE")</f>
        <v>games</v>
      </c>
      <c r="R2192" t="str" cm="1">
        <f t="array" ref="R2192">_xlfn.IFS(N2192="food/small batch","small batch",N2192="food/restaurants","retaurants",N2192="food/food trucks","food trucks",N2192="theater/spaces","spaces",N2192="theater/musical","musical",N2192="theater/plays","plays",N2192="technology/web","web",N2192="technology/space exploration","space exploration",N2192="technology/makerspaces","makerspaces",N2192="technology/hardware","hardware",N2192="technology/gadgets","gadgets",N2192="technology/wearables","wearables",N2192="film &amp; video/television","television",N2192="film &amp; video/animation","animation",N2192="film &amp; video/science fiction","science fiction",N2192="film &amp; video/documentary","documentary",N2192="film &amp; video/drama","drama",N2192="film &amp; video/shorts","shorts",N2192="games/video games","video games",N2192="games/tabletop games","tabletop games",N2192="games/mobile games","mobile games",N2192="journalism/audio","audio",N2192="photography/people","people",N2192="photography/photobooks","photobooks",N2192="photography/places","places",N2192="photography/nature","nature",N2192="music/electronic music","electronic music",N2192="music/rock","rock",N2192="music/indie rock","indie rock",N2192="music/faith","faith",N2192="publishing/children's books","children's books",N2192="publishing/art books","art books",N2192="publishing/fiction","fiction",N2192="publishing/translations","translations",N2192="music/pop","pop",N2192="music/classical music","classical music",N2192="publishing/nonfiction","nonfiction",N2192="publishing/radio &amp; podcasts","radio &amp; podcasts",N2192="music/world music","world music",N2192="music/metal","metal",N2192="music/jazz","jazz","TRUE","FALSE")</f>
        <v>tabletop games</v>
      </c>
      <c r="S2192" s="5">
        <f t="shared" si="138"/>
        <v>42417.625046296293</v>
      </c>
      <c r="T2192" s="5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136"/>
        <v>119.73333333333333</v>
      </c>
      <c r="P2193" s="24">
        <f t="shared" si="137"/>
        <v>35.92</v>
      </c>
      <c r="Q2193" t="str" cm="1">
        <f t="array" ref="Q2193">_xlfn.IFS(N2193="food/small batch","food",N2193="food/restaurants","food",N2193="food/food trucks","food",N2193="theater/spaces","theater",N2193="theater/musical","theater",N2193="theater/plays","theater",N2193="technology/web","technology",N2193="technology/space exploration","technology",N2193="technology/makerspaces","technology",N2193="technology/hardware","technology",N2193="technology/gadgets","technology",N2193="technology/wearables","technology",N2193="film &amp; video/television","film &amp; video",N2193="film &amp; video/animation","film &amp; video",N2193="film &amp; video/science fiction","film &amp; video",N2193="film &amp; video/documentary","film &amp; video",N2193="film &amp; video/drama","film &amp; video",N2193="film &amp; video/shorts","film &amp; video",N2193="games/video games","games",N2193="games/tabletop games","games",N2193="games/mobile games","games",N2193="journalism/audio","journalism",N2193="photography/people","photography",N2193="photography/photobooks","photography",N2193="photography/places","photography",N2193="photography/nature","photography",N2193="music/electronic music","music",N2193="music/rock","music",N2193="music/indie rock","music",N2193="music/faith","music",N2193="publishing/children's books","publishing",N2193="publishing/art books","publishing",N2193="publishing/fiction","publishing",N2193="publishing/translations","publishing",N2193="music/pop","music",N2193="music/classical music","music",N2193="publishing/nonfiction","publishing",N2193="publishing/radio &amp; podcasts","publishing",N2193="music/world music","music",N2193="music/metal","music",N2193="music/jazz","music","TRUE","FALSE")</f>
        <v>games</v>
      </c>
      <c r="R2193" t="str" cm="1">
        <f t="array" ref="R2193">_xlfn.IFS(N2193="food/small batch","small batch",N2193="food/restaurants","retaurants",N2193="food/food trucks","food trucks",N2193="theater/spaces","spaces",N2193="theater/musical","musical",N2193="theater/plays","plays",N2193="technology/web","web",N2193="technology/space exploration","space exploration",N2193="technology/makerspaces","makerspaces",N2193="technology/hardware","hardware",N2193="technology/gadgets","gadgets",N2193="technology/wearables","wearables",N2193="film &amp; video/television","television",N2193="film &amp; video/animation","animation",N2193="film &amp; video/science fiction","science fiction",N2193="film &amp; video/documentary","documentary",N2193="film &amp; video/drama","drama",N2193="film &amp; video/shorts","shorts",N2193="games/video games","video games",N2193="games/tabletop games","tabletop games",N2193="games/mobile games","mobile games",N2193="journalism/audio","audio",N2193="photography/people","people",N2193="photography/photobooks","photobooks",N2193="photography/places","places",N2193="photography/nature","nature",N2193="music/electronic music","electronic music",N2193="music/rock","rock",N2193="music/indie rock","indie rock",N2193="music/faith","faith",N2193="publishing/children's books","children's books",N2193="publishing/art books","art books",N2193="publishing/fiction","fiction",N2193="publishing/translations","translations",N2193="music/pop","pop",N2193="music/classical music","classical music",N2193="publishing/nonfiction","nonfiction",N2193="publishing/radio &amp; podcasts","radio &amp; podcasts",N2193="music/world music","world music",N2193="music/metal","metal",N2193="music/jazz","jazz","TRUE","FALSE")</f>
        <v>tabletop games</v>
      </c>
      <c r="S2193" s="5">
        <f t="shared" si="138"/>
        <v>42768.833645833336</v>
      </c>
      <c r="T2193" s="5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136"/>
        <v>1081.2401666666667</v>
      </c>
      <c r="P2194" s="24">
        <f t="shared" si="137"/>
        <v>40.070667078443485</v>
      </c>
      <c r="Q2194" t="str" cm="1">
        <f t="array" ref="Q2194">_xlfn.IFS(N2194="food/small batch","food",N2194="food/restaurants","food",N2194="food/food trucks","food",N2194="theater/spaces","theater",N2194="theater/musical","theater",N2194="theater/plays","theater",N2194="technology/web","technology",N2194="technology/space exploration","technology",N2194="technology/makerspaces","technology",N2194="technology/hardware","technology",N2194="technology/gadgets","technology",N2194="technology/wearables","technology",N2194="film &amp; video/television","film &amp; video",N2194="film &amp; video/animation","film &amp; video",N2194="film &amp; video/science fiction","film &amp; video",N2194="film &amp; video/documentary","film &amp; video",N2194="film &amp; video/drama","film &amp; video",N2194="film &amp; video/shorts","film &amp; video",N2194="games/video games","games",N2194="games/tabletop games","games",N2194="games/mobile games","games",N2194="journalism/audio","journalism",N2194="photography/people","photography",N2194="photography/photobooks","photography",N2194="photography/places","photography",N2194="photography/nature","photography",N2194="music/electronic music","music",N2194="music/rock","music",N2194="music/indie rock","music",N2194="music/faith","music",N2194="publishing/children's books","publishing",N2194="publishing/art books","publishing",N2194="publishing/fiction","publishing",N2194="publishing/translations","publishing",N2194="music/pop","music",N2194="music/classical music","music",N2194="publishing/nonfiction","publishing",N2194="publishing/radio &amp; podcasts","publishing",N2194="music/world music","music",N2194="music/metal","music",N2194="music/jazz","music","TRUE","FALSE")</f>
        <v>games</v>
      </c>
      <c r="R2194" t="str" cm="1">
        <f t="array" ref="R2194">_xlfn.IFS(N2194="food/small batch","small batch",N2194="food/restaurants","retaurants",N2194="food/food trucks","food trucks",N2194="theater/spaces","spaces",N2194="theater/musical","musical",N2194="theater/plays","plays",N2194="technology/web","web",N2194="technology/space exploration","space exploration",N2194="technology/makerspaces","makerspaces",N2194="technology/hardware","hardware",N2194="technology/gadgets","gadgets",N2194="technology/wearables","wearables",N2194="film &amp; video/television","television",N2194="film &amp; video/animation","animation",N2194="film &amp; video/science fiction","science fiction",N2194="film &amp; video/documentary","documentary",N2194="film &amp; video/drama","drama",N2194="film &amp; video/shorts","shorts",N2194="games/video games","video games",N2194="games/tabletop games","tabletop games",N2194="games/mobile games","mobile games",N2194="journalism/audio","audio",N2194="photography/people","people",N2194="photography/photobooks","photobooks",N2194="photography/places","places",N2194="photography/nature","nature",N2194="music/electronic music","electronic music",N2194="music/rock","rock",N2194="music/indie rock","indie rock",N2194="music/faith","faith",N2194="publishing/children's books","children's books",N2194="publishing/art books","art books",N2194="publishing/fiction","fiction",N2194="publishing/translations","translations",N2194="music/pop","pop",N2194="music/classical music","classical music",N2194="publishing/nonfiction","nonfiction",N2194="publishing/radio &amp; podcasts","radio &amp; podcasts",N2194="music/world music","world music",N2194="music/metal","metal",N2194="music/jazz","jazz","TRUE","FALSE")</f>
        <v>tabletop games</v>
      </c>
      <c r="S2194" s="5">
        <f t="shared" si="138"/>
        <v>42691.8512037037</v>
      </c>
      <c r="T2194" s="5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136"/>
        <v>452.37333333333333</v>
      </c>
      <c r="P2195" s="24">
        <f t="shared" si="137"/>
        <v>75.647714604236342</v>
      </c>
      <c r="Q2195" t="str" cm="1">
        <f t="array" ref="Q2195">_xlfn.IFS(N2195="food/small batch","food",N2195="food/restaurants","food",N2195="food/food trucks","food",N2195="theater/spaces","theater",N2195="theater/musical","theater",N2195="theater/plays","theater",N2195="technology/web","technology",N2195="technology/space exploration","technology",N2195="technology/makerspaces","technology",N2195="technology/hardware","technology",N2195="technology/gadgets","technology",N2195="technology/wearables","technology",N2195="film &amp; video/television","film &amp; video",N2195="film &amp; video/animation","film &amp; video",N2195="film &amp; video/science fiction","film &amp; video",N2195="film &amp; video/documentary","film &amp; video",N2195="film &amp; video/drama","film &amp; video",N2195="film &amp; video/shorts","film &amp; video",N2195="games/video games","games",N2195="games/tabletop games","games",N2195="games/mobile games","games",N2195="journalism/audio","journalism",N2195="photography/people","photography",N2195="photography/photobooks","photography",N2195="photography/places","photography",N2195="photography/nature","photography",N2195="music/electronic music","music",N2195="music/rock","music",N2195="music/indie rock","music",N2195="music/faith","music",N2195="publishing/children's books","publishing",N2195="publishing/art books","publishing",N2195="publishing/fiction","publishing",N2195="publishing/translations","publishing",N2195="music/pop","music",N2195="music/classical music","music",N2195="publishing/nonfiction","publishing",N2195="publishing/radio &amp; podcasts","publishing",N2195="music/world music","music",N2195="music/metal","music",N2195="music/jazz","music","TRUE","FALSE")</f>
        <v>games</v>
      </c>
      <c r="R2195" t="str" cm="1">
        <f t="array" ref="R2195">_xlfn.IFS(N2195="food/small batch","small batch",N2195="food/restaurants","retaurants",N2195="food/food trucks","food trucks",N2195="theater/spaces","spaces",N2195="theater/musical","musical",N2195="theater/plays","plays",N2195="technology/web","web",N2195="technology/space exploration","space exploration",N2195="technology/makerspaces","makerspaces",N2195="technology/hardware","hardware",N2195="technology/gadgets","gadgets",N2195="technology/wearables","wearables",N2195="film &amp; video/television","television",N2195="film &amp; video/animation","animation",N2195="film &amp; video/science fiction","science fiction",N2195="film &amp; video/documentary","documentary",N2195="film &amp; video/drama","drama",N2195="film &amp; video/shorts","shorts",N2195="games/video games","video games",N2195="games/tabletop games","tabletop games",N2195="games/mobile games","mobile games",N2195="journalism/audio","audio",N2195="photography/people","people",N2195="photography/photobooks","photobooks",N2195="photography/places","places",N2195="photography/nature","nature",N2195="music/electronic music","electronic music",N2195="music/rock","rock",N2195="music/indie rock","indie rock",N2195="music/faith","faith",N2195="publishing/children's books","children's books",N2195="publishing/art books","art books",N2195="publishing/fiction","fiction",N2195="publishing/translations","translations",N2195="music/pop","pop",N2195="music/classical music","classical music",N2195="publishing/nonfiction","nonfiction",N2195="publishing/radio &amp; podcasts","radio &amp; podcasts",N2195="music/world music","world music",N2195="music/metal","metal",N2195="music/jazz","jazz","TRUE","FALSE")</f>
        <v>tabletop games</v>
      </c>
      <c r="S2195" s="5">
        <f t="shared" si="138"/>
        <v>42664.405925925923</v>
      </c>
      <c r="T2195" s="5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136"/>
        <v>537.37</v>
      </c>
      <c r="P2196" s="24">
        <f t="shared" si="137"/>
        <v>61.203872437357631</v>
      </c>
      <c r="Q2196" t="str" cm="1">
        <f t="array" ref="Q2196">_xlfn.IFS(N2196="food/small batch","food",N2196="food/restaurants","food",N2196="food/food trucks","food",N2196="theater/spaces","theater",N2196="theater/musical","theater",N2196="theater/plays","theater",N2196="technology/web","technology",N2196="technology/space exploration","technology",N2196="technology/makerspaces","technology",N2196="technology/hardware","technology",N2196="technology/gadgets","technology",N2196="technology/wearables","technology",N2196="film &amp; video/television","film &amp; video",N2196="film &amp; video/animation","film &amp; video",N2196="film &amp; video/science fiction","film &amp; video",N2196="film &amp; video/documentary","film &amp; video",N2196="film &amp; video/drama","film &amp; video",N2196="film &amp; video/shorts","film &amp; video",N2196="games/video games","games",N2196="games/tabletop games","games",N2196="games/mobile games","games",N2196="journalism/audio","journalism",N2196="photography/people","photography",N2196="photography/photobooks","photography",N2196="photography/places","photography",N2196="photography/nature","photography",N2196="music/electronic music","music",N2196="music/rock","music",N2196="music/indie rock","music",N2196="music/faith","music",N2196="publishing/children's books","publishing",N2196="publishing/art books","publishing",N2196="publishing/fiction","publishing",N2196="publishing/translations","publishing",N2196="music/pop","music",N2196="music/classical music","music",N2196="publishing/nonfiction","publishing",N2196="publishing/radio &amp; podcasts","publishing",N2196="music/world music","music",N2196="music/metal","music",N2196="music/jazz","music","TRUE","FALSE")</f>
        <v>games</v>
      </c>
      <c r="R2196" t="str" cm="1">
        <f t="array" ref="R2196">_xlfn.IFS(N2196="food/small batch","small batch",N2196="food/restaurants","retaurants",N2196="food/food trucks","food trucks",N2196="theater/spaces","spaces",N2196="theater/musical","musical",N2196="theater/plays","plays",N2196="technology/web","web",N2196="technology/space exploration","space exploration",N2196="technology/makerspaces","makerspaces",N2196="technology/hardware","hardware",N2196="technology/gadgets","gadgets",N2196="technology/wearables","wearables",N2196="film &amp; video/television","television",N2196="film &amp; video/animation","animation",N2196="film &amp; video/science fiction","science fiction",N2196="film &amp; video/documentary","documentary",N2196="film &amp; video/drama","drama",N2196="film &amp; video/shorts","shorts",N2196="games/video games","video games",N2196="games/tabletop games","tabletop games",N2196="games/mobile games","mobile games",N2196="journalism/audio","audio",N2196="photography/people","people",N2196="photography/photobooks","photobooks",N2196="photography/places","places",N2196="photography/nature","nature",N2196="music/electronic music","electronic music",N2196="music/rock","rock",N2196="music/indie rock","indie rock",N2196="music/faith","faith",N2196="publishing/children's books","children's books",N2196="publishing/art books","art books",N2196="publishing/fiction","fiction",N2196="publishing/translations","translations",N2196="music/pop","pop",N2196="music/classical music","classical music",N2196="publishing/nonfiction","nonfiction",N2196="publishing/radio &amp; podcasts","radio &amp; podcasts",N2196="music/world music","world music",N2196="music/metal","metal",N2196="music/jazz","jazz","TRUE","FALSE")</f>
        <v>tabletop games</v>
      </c>
      <c r="S2196" s="5">
        <f t="shared" si="138"/>
        <v>42425.757986111115</v>
      </c>
      <c r="T2196" s="5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136"/>
        <v>120.32608695652173</v>
      </c>
      <c r="P2197" s="24">
        <f t="shared" si="137"/>
        <v>48.130434782608695</v>
      </c>
      <c r="Q2197" t="str" cm="1">
        <f t="array" ref="Q2197">_xlfn.IFS(N2197="food/small batch","food",N2197="food/restaurants","food",N2197="food/food trucks","food",N2197="theater/spaces","theater",N2197="theater/musical","theater",N2197="theater/plays","theater",N2197="technology/web","technology",N2197="technology/space exploration","technology",N2197="technology/makerspaces","technology",N2197="technology/hardware","technology",N2197="technology/gadgets","technology",N2197="technology/wearables","technology",N2197="film &amp; video/television","film &amp; video",N2197="film &amp; video/animation","film &amp; video",N2197="film &amp; video/science fiction","film &amp; video",N2197="film &amp; video/documentary","film &amp; video",N2197="film &amp; video/drama","film &amp; video",N2197="film &amp; video/shorts","film &amp; video",N2197="games/video games","games",N2197="games/tabletop games","games",N2197="games/mobile games","games",N2197="journalism/audio","journalism",N2197="photography/people","photography",N2197="photography/photobooks","photography",N2197="photography/places","photography",N2197="photography/nature","photography",N2197="music/electronic music","music",N2197="music/rock","music",N2197="music/indie rock","music",N2197="music/faith","music",N2197="publishing/children's books","publishing",N2197="publishing/art books","publishing",N2197="publishing/fiction","publishing",N2197="publishing/translations","publishing",N2197="music/pop","music",N2197="music/classical music","music",N2197="publishing/nonfiction","publishing",N2197="publishing/radio &amp; podcasts","publishing",N2197="music/world music","music",N2197="music/metal","music",N2197="music/jazz","music","TRUE","FALSE")</f>
        <v>games</v>
      </c>
      <c r="R2197" t="str" cm="1">
        <f t="array" ref="R2197">_xlfn.IFS(N2197="food/small batch","small batch",N2197="food/restaurants","retaurants",N2197="food/food trucks","food trucks",N2197="theater/spaces","spaces",N2197="theater/musical","musical",N2197="theater/plays","plays",N2197="technology/web","web",N2197="technology/space exploration","space exploration",N2197="technology/makerspaces","makerspaces",N2197="technology/hardware","hardware",N2197="technology/gadgets","gadgets",N2197="technology/wearables","wearables",N2197="film &amp; video/television","television",N2197="film &amp; video/animation","animation",N2197="film &amp; video/science fiction","science fiction",N2197="film &amp; video/documentary","documentary",N2197="film &amp; video/drama","drama",N2197="film &amp; video/shorts","shorts",N2197="games/video games","video games",N2197="games/tabletop games","tabletop games",N2197="games/mobile games","mobile games",N2197="journalism/audio","audio",N2197="photography/people","people",N2197="photography/photobooks","photobooks",N2197="photography/places","places",N2197="photography/nature","nature",N2197="music/electronic music","electronic music",N2197="music/rock","rock",N2197="music/indie rock","indie rock",N2197="music/faith","faith",N2197="publishing/children's books","children's books",N2197="publishing/art books","art books",N2197="publishing/fiction","fiction",N2197="publishing/translations","translations",N2197="music/pop","pop",N2197="music/classical music","classical music",N2197="publishing/nonfiction","nonfiction",N2197="publishing/radio &amp; podcasts","radio &amp; podcasts",N2197="music/world music","world music",N2197="music/metal","metal",N2197="music/jazz","jazz","TRUE","FALSE")</f>
        <v>tabletop games</v>
      </c>
      <c r="S2197" s="5">
        <f t="shared" si="138"/>
        <v>42197.771990740745</v>
      </c>
      <c r="T2197" s="5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136"/>
        <v>113.83571428571429</v>
      </c>
      <c r="P2198" s="24">
        <f t="shared" si="137"/>
        <v>68.106837606837601</v>
      </c>
      <c r="Q2198" t="str" cm="1">
        <f t="array" ref="Q2198">_xlfn.IFS(N2198="food/small batch","food",N2198="food/restaurants","food",N2198="food/food trucks","food",N2198="theater/spaces","theater",N2198="theater/musical","theater",N2198="theater/plays","theater",N2198="technology/web","technology",N2198="technology/space exploration","technology",N2198="technology/makerspaces","technology",N2198="technology/hardware","technology",N2198="technology/gadgets","technology",N2198="technology/wearables","technology",N2198="film &amp; video/television","film &amp; video",N2198="film &amp; video/animation","film &amp; video",N2198="film &amp; video/science fiction","film &amp; video",N2198="film &amp; video/documentary","film &amp; video",N2198="film &amp; video/drama","film &amp; video",N2198="film &amp; video/shorts","film &amp; video",N2198="games/video games","games",N2198="games/tabletop games","games",N2198="games/mobile games","games",N2198="journalism/audio","journalism",N2198="photography/people","photography",N2198="photography/photobooks","photography",N2198="photography/places","photography",N2198="photography/nature","photography",N2198="music/electronic music","music",N2198="music/rock","music",N2198="music/indie rock","music",N2198="music/faith","music",N2198="publishing/children's books","publishing",N2198="publishing/art books","publishing",N2198="publishing/fiction","publishing",N2198="publishing/translations","publishing",N2198="music/pop","music",N2198="music/classical music","music",N2198="publishing/nonfiction","publishing",N2198="publishing/radio &amp; podcasts","publishing",N2198="music/world music","music",N2198="music/metal","music",N2198="music/jazz","music","TRUE","FALSE")</f>
        <v>games</v>
      </c>
      <c r="R2198" t="str" cm="1">
        <f t="array" ref="R2198">_xlfn.IFS(N2198="food/small batch","small batch",N2198="food/restaurants","retaurants",N2198="food/food trucks","food trucks",N2198="theater/spaces","spaces",N2198="theater/musical","musical",N2198="theater/plays","plays",N2198="technology/web","web",N2198="technology/space exploration","space exploration",N2198="technology/makerspaces","makerspaces",N2198="technology/hardware","hardware",N2198="technology/gadgets","gadgets",N2198="technology/wearables","wearables",N2198="film &amp; video/television","television",N2198="film &amp; video/animation","animation",N2198="film &amp; video/science fiction","science fiction",N2198="film &amp; video/documentary","documentary",N2198="film &amp; video/drama","drama",N2198="film &amp; video/shorts","shorts",N2198="games/video games","video games",N2198="games/tabletop games","tabletop games",N2198="games/mobile games","mobile games",N2198="journalism/audio","audio",N2198="photography/people","people",N2198="photography/photobooks","photobooks",N2198="photography/places","places",N2198="photography/nature","nature",N2198="music/electronic music","electronic music",N2198="music/rock","rock",N2198="music/indie rock","indie rock",N2198="music/faith","faith",N2198="publishing/children's books","children's books",N2198="publishing/art books","art books",N2198="publishing/fiction","fiction",N2198="publishing/translations","translations",N2198="music/pop","pop",N2198="music/classical music","classical music",N2198="publishing/nonfiction","nonfiction",N2198="publishing/radio &amp; podcasts","radio &amp; podcasts",N2198="music/world music","world music",N2198="music/metal","metal",N2198="music/jazz","jazz","TRUE","FALSE")</f>
        <v>tabletop games</v>
      </c>
      <c r="S2198" s="5">
        <f t="shared" si="138"/>
        <v>42675.487291666665</v>
      </c>
      <c r="T2198" s="5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136"/>
        <v>951.03109999999992</v>
      </c>
      <c r="P2199" s="24">
        <f t="shared" si="137"/>
        <v>65.891300230946882</v>
      </c>
      <c r="Q2199" t="str" cm="1">
        <f t="array" ref="Q2199">_xlfn.IFS(N2199="food/small batch","food",N2199="food/restaurants","food",N2199="food/food trucks","food",N2199="theater/spaces","theater",N2199="theater/musical","theater",N2199="theater/plays","theater",N2199="technology/web","technology",N2199="technology/space exploration","technology",N2199="technology/makerspaces","technology",N2199="technology/hardware","technology",N2199="technology/gadgets","technology",N2199="technology/wearables","technology",N2199="film &amp; video/television","film &amp; video",N2199="film &amp; video/animation","film &amp; video",N2199="film &amp; video/science fiction","film &amp; video",N2199="film &amp; video/documentary","film &amp; video",N2199="film &amp; video/drama","film &amp; video",N2199="film &amp; video/shorts","film &amp; video",N2199="games/video games","games",N2199="games/tabletop games","games",N2199="games/mobile games","games",N2199="journalism/audio","journalism",N2199="photography/people","photography",N2199="photography/photobooks","photography",N2199="photography/places","photography",N2199="photography/nature","photography",N2199="music/electronic music","music",N2199="music/rock","music",N2199="music/indie rock","music",N2199="music/faith","music",N2199="publishing/children's books","publishing",N2199="publishing/art books","publishing",N2199="publishing/fiction","publishing",N2199="publishing/translations","publishing",N2199="music/pop","music",N2199="music/classical music","music",N2199="publishing/nonfiction","publishing",N2199="publishing/radio &amp; podcasts","publishing",N2199="music/world music","music",N2199="music/metal","music",N2199="music/jazz","music","TRUE","FALSE")</f>
        <v>games</v>
      </c>
      <c r="R2199" t="str" cm="1">
        <f t="array" ref="R2199">_xlfn.IFS(N2199="food/small batch","small batch",N2199="food/restaurants","retaurants",N2199="food/food trucks","food trucks",N2199="theater/spaces","spaces",N2199="theater/musical","musical",N2199="theater/plays","plays",N2199="technology/web","web",N2199="technology/space exploration","space exploration",N2199="technology/makerspaces","makerspaces",N2199="technology/hardware","hardware",N2199="technology/gadgets","gadgets",N2199="technology/wearables","wearables",N2199="film &amp; video/television","television",N2199="film &amp; video/animation","animation",N2199="film &amp; video/science fiction","science fiction",N2199="film &amp; video/documentary","documentary",N2199="film &amp; video/drama","drama",N2199="film &amp; video/shorts","shorts",N2199="games/video games","video games",N2199="games/tabletop games","tabletop games",N2199="games/mobile games","mobile games",N2199="journalism/audio","audio",N2199="photography/people","people",N2199="photography/photobooks","photobooks",N2199="photography/places","places",N2199="photography/nature","nature",N2199="music/electronic music","electronic music",N2199="music/rock","rock",N2199="music/indie rock","indie rock",N2199="music/faith","faith",N2199="publishing/children's books","children's books",N2199="publishing/art books","art books",N2199="publishing/fiction","fiction",N2199="publishing/translations","translations",N2199="music/pop","pop",N2199="music/classical music","classical music",N2199="publishing/nonfiction","nonfiction",N2199="publishing/radio &amp; podcasts","radio &amp; podcasts",N2199="music/world music","world music",N2199="music/metal","metal",N2199="music/jazz","jazz","TRUE","FALSE")</f>
        <v>tabletop games</v>
      </c>
      <c r="S2199" s="5">
        <f t="shared" si="138"/>
        <v>42033.584016203706</v>
      </c>
      <c r="T2199" s="5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136"/>
        <v>132.89249999999998</v>
      </c>
      <c r="P2200" s="24">
        <f t="shared" si="137"/>
        <v>81.654377880184327</v>
      </c>
      <c r="Q2200" t="str" cm="1">
        <f t="array" ref="Q2200">_xlfn.IFS(N2200="food/small batch","food",N2200="food/restaurants","food",N2200="food/food trucks","food",N2200="theater/spaces","theater",N2200="theater/musical","theater",N2200="theater/plays","theater",N2200="technology/web","technology",N2200="technology/space exploration","technology",N2200="technology/makerspaces","technology",N2200="technology/hardware","technology",N2200="technology/gadgets","technology",N2200="technology/wearables","technology",N2200="film &amp; video/television","film &amp; video",N2200="film &amp; video/animation","film &amp; video",N2200="film &amp; video/science fiction","film &amp; video",N2200="film &amp; video/documentary","film &amp; video",N2200="film &amp; video/drama","film &amp; video",N2200="film &amp; video/shorts","film &amp; video",N2200="games/video games","games",N2200="games/tabletop games","games",N2200="games/mobile games","games",N2200="journalism/audio","journalism",N2200="photography/people","photography",N2200="photography/photobooks","photography",N2200="photography/places","photography",N2200="photography/nature","photography",N2200="music/electronic music","music",N2200="music/rock","music",N2200="music/indie rock","music",N2200="music/faith","music",N2200="publishing/children's books","publishing",N2200="publishing/art books","publishing",N2200="publishing/fiction","publishing",N2200="publishing/translations","publishing",N2200="music/pop","music",N2200="music/classical music","music",N2200="publishing/nonfiction","publishing",N2200="publishing/radio &amp; podcasts","publishing",N2200="music/world music","music",N2200="music/metal","music",N2200="music/jazz","music","TRUE","FALSE")</f>
        <v>games</v>
      </c>
      <c r="R2200" t="str" cm="1">
        <f t="array" ref="R2200">_xlfn.IFS(N2200="food/small batch","small batch",N2200="food/restaurants","retaurants",N2200="food/food trucks","food trucks",N2200="theater/spaces","spaces",N2200="theater/musical","musical",N2200="theater/plays","plays",N2200="technology/web","web",N2200="technology/space exploration","space exploration",N2200="technology/makerspaces","makerspaces",N2200="technology/hardware","hardware",N2200="technology/gadgets","gadgets",N2200="technology/wearables","wearables",N2200="film &amp; video/television","television",N2200="film &amp; video/animation","animation",N2200="film &amp; video/science fiction","science fiction",N2200="film &amp; video/documentary","documentary",N2200="film &amp; video/drama","drama",N2200="film &amp; video/shorts","shorts",N2200="games/video games","video games",N2200="games/tabletop games","tabletop games",N2200="games/mobile games","mobile games",N2200="journalism/audio","audio",N2200="photography/people","people",N2200="photography/photobooks","photobooks",N2200="photography/places","places",N2200="photography/nature","nature",N2200="music/electronic music","electronic music",N2200="music/rock","rock",N2200="music/indie rock","indie rock",N2200="music/faith","faith",N2200="publishing/children's books","children's books",N2200="publishing/art books","art books",N2200="publishing/fiction","fiction",N2200="publishing/translations","translations",N2200="music/pop","pop",N2200="music/classical music","classical music",N2200="publishing/nonfiction","nonfiction",N2200="publishing/radio &amp; podcasts","radio &amp; podcasts",N2200="music/world music","world music",N2200="music/metal","metal",N2200="music/jazz","jazz","TRUE","FALSE")</f>
        <v>tabletop games</v>
      </c>
      <c r="S2200" s="5">
        <f t="shared" si="138"/>
        <v>42292.513888888891</v>
      </c>
      <c r="T2200" s="5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136"/>
        <v>146.97777777777779</v>
      </c>
      <c r="P2201" s="24">
        <f t="shared" si="137"/>
        <v>52.701195219123505</v>
      </c>
      <c r="Q2201" t="str" cm="1">
        <f t="array" ref="Q2201">_xlfn.IFS(N2201="food/small batch","food",N2201="food/restaurants","food",N2201="food/food trucks","food",N2201="theater/spaces","theater",N2201="theater/musical","theater",N2201="theater/plays","theater",N2201="technology/web","technology",N2201="technology/space exploration","technology",N2201="technology/makerspaces","technology",N2201="technology/hardware","technology",N2201="technology/gadgets","technology",N2201="technology/wearables","technology",N2201="film &amp; video/television","film &amp; video",N2201="film &amp; video/animation","film &amp; video",N2201="film &amp; video/science fiction","film &amp; video",N2201="film &amp; video/documentary","film &amp; video",N2201="film &amp; video/drama","film &amp; video",N2201="film &amp; video/shorts","film &amp; video",N2201="games/video games","games",N2201="games/tabletop games","games",N2201="games/mobile games","games",N2201="journalism/audio","journalism",N2201="photography/people","photography",N2201="photography/photobooks","photography",N2201="photography/places","photography",N2201="photography/nature","photography",N2201="music/electronic music","music",N2201="music/rock","music",N2201="music/indie rock","music",N2201="music/faith","music",N2201="publishing/children's books","publishing",N2201="publishing/art books","publishing",N2201="publishing/fiction","publishing",N2201="publishing/translations","publishing",N2201="music/pop","music",N2201="music/classical music","music",N2201="publishing/nonfiction","publishing",N2201="publishing/radio &amp; podcasts","publishing",N2201="music/world music","music",N2201="music/metal","music",N2201="music/jazz","music","TRUE","FALSE")</f>
        <v>games</v>
      </c>
      <c r="R2201" t="str" cm="1">
        <f t="array" ref="R2201">_xlfn.IFS(N2201="food/small batch","small batch",N2201="food/restaurants","retaurants",N2201="food/food trucks","food trucks",N2201="theater/spaces","spaces",N2201="theater/musical","musical",N2201="theater/plays","plays",N2201="technology/web","web",N2201="technology/space exploration","space exploration",N2201="technology/makerspaces","makerspaces",N2201="technology/hardware","hardware",N2201="technology/gadgets","gadgets",N2201="technology/wearables","wearables",N2201="film &amp; video/television","television",N2201="film &amp; video/animation","animation",N2201="film &amp; video/science fiction","science fiction",N2201="film &amp; video/documentary","documentary",N2201="film &amp; video/drama","drama",N2201="film &amp; video/shorts","shorts",N2201="games/video games","video games",N2201="games/tabletop games","tabletop games",N2201="games/mobile games","mobile games",N2201="journalism/audio","audio",N2201="photography/people","people",N2201="photography/photobooks","photobooks",N2201="photography/places","places",N2201="photography/nature","nature",N2201="music/electronic music","electronic music",N2201="music/rock","rock",N2201="music/indie rock","indie rock",N2201="music/faith","faith",N2201="publishing/children's books","children's books",N2201="publishing/art books","art books",N2201="publishing/fiction","fiction",N2201="publishing/translations","translations",N2201="music/pop","pop",N2201="music/classical music","classical music",N2201="publishing/nonfiction","nonfiction",N2201="publishing/radio &amp; podcasts","radio &amp; podcasts",N2201="music/world music","world music",N2201="music/metal","metal",N2201="music/jazz","jazz","TRUE","FALSE")</f>
        <v>tabletop games</v>
      </c>
      <c r="S2201" s="5">
        <f t="shared" si="138"/>
        <v>42262.416643518518</v>
      </c>
      <c r="T2201" s="5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136"/>
        <v>542.15</v>
      </c>
      <c r="P2202" s="24">
        <f t="shared" si="137"/>
        <v>41.228136882129277</v>
      </c>
      <c r="Q2202" t="str" cm="1">
        <f t="array" ref="Q2202">_xlfn.IFS(N2202="food/small batch","food",N2202="food/restaurants","food",N2202="food/food trucks","food",N2202="theater/spaces","theater",N2202="theater/musical","theater",N2202="theater/plays","theater",N2202="technology/web","technology",N2202="technology/space exploration","technology",N2202="technology/makerspaces","technology",N2202="technology/hardware","technology",N2202="technology/gadgets","technology",N2202="technology/wearables","technology",N2202="film &amp; video/television","film &amp; video",N2202="film &amp; video/animation","film &amp; video",N2202="film &amp; video/science fiction","film &amp; video",N2202="film &amp; video/documentary","film &amp; video",N2202="film &amp; video/drama","film &amp; video",N2202="film &amp; video/shorts","film &amp; video",N2202="games/video games","games",N2202="games/tabletop games","games",N2202="games/mobile games","games",N2202="journalism/audio","journalism",N2202="photography/people","photography",N2202="photography/photobooks","photography",N2202="photography/places","photography",N2202="photography/nature","photography",N2202="music/electronic music","music",N2202="music/rock","music",N2202="music/indie rock","music",N2202="music/faith","music",N2202="publishing/children's books","publishing",N2202="publishing/art books","publishing",N2202="publishing/fiction","publishing",N2202="publishing/translations","publishing",N2202="music/pop","music",N2202="music/classical music","music",N2202="publishing/nonfiction","publishing",N2202="publishing/radio &amp; podcasts","publishing",N2202="music/world music","music",N2202="music/metal","music",N2202="music/jazz","music","TRUE","FALSE")</f>
        <v>games</v>
      </c>
      <c r="R2202" t="str" cm="1">
        <f t="array" ref="R2202">_xlfn.IFS(N2202="food/small batch","small batch",N2202="food/restaurants","retaurants",N2202="food/food trucks","food trucks",N2202="theater/spaces","spaces",N2202="theater/musical","musical",N2202="theater/plays","plays",N2202="technology/web","web",N2202="technology/space exploration","space exploration",N2202="technology/makerspaces","makerspaces",N2202="technology/hardware","hardware",N2202="technology/gadgets","gadgets",N2202="technology/wearables","wearables",N2202="film &amp; video/television","television",N2202="film &amp; video/animation","animation",N2202="film &amp; video/science fiction","science fiction",N2202="film &amp; video/documentary","documentary",N2202="film &amp; video/drama","drama",N2202="film &amp; video/shorts","shorts",N2202="games/video games","video games",N2202="games/tabletop games","tabletop games",N2202="games/mobile games","mobile games",N2202="journalism/audio","audio",N2202="photography/people","people",N2202="photography/photobooks","photobooks",N2202="photography/places","places",N2202="photography/nature","nature",N2202="music/electronic music","electronic music",N2202="music/rock","rock",N2202="music/indie rock","indie rock",N2202="music/faith","faith",N2202="publishing/children's books","children's books",N2202="publishing/art books","art books",N2202="publishing/fiction","fiction",N2202="publishing/translations","translations",N2202="music/pop","pop",N2202="music/classical music","classical music",N2202="publishing/nonfiction","nonfiction",N2202="publishing/radio &amp; podcasts","radio &amp; podcasts",N2202="music/world music","world music",N2202="music/metal","metal",N2202="music/jazz","jazz","TRUE","FALSE")</f>
        <v>tabletop games</v>
      </c>
      <c r="S2202" s="5">
        <f t="shared" si="138"/>
        <v>42163.625787037032</v>
      </c>
      <c r="T2202" s="5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136"/>
        <v>382.71818181818185</v>
      </c>
      <c r="P2203" s="24">
        <f t="shared" si="137"/>
        <v>15.035357142857142</v>
      </c>
      <c r="Q2203" t="str" cm="1">
        <f t="array" ref="Q2203">_xlfn.IFS(N2203="food/small batch","food",N2203="food/restaurants","food",N2203="food/food trucks","food",N2203="theater/spaces","theater",N2203="theater/musical","theater",N2203="theater/plays","theater",N2203="technology/web","technology",N2203="technology/space exploration","technology",N2203="technology/makerspaces","technology",N2203="technology/hardware","technology",N2203="technology/gadgets","technology",N2203="technology/wearables","technology",N2203="film &amp; video/television","film &amp; video",N2203="film &amp; video/animation","film &amp; video",N2203="film &amp; video/science fiction","film &amp; video",N2203="film &amp; video/documentary","film &amp; video",N2203="film &amp; video/drama","film &amp; video",N2203="film &amp; video/shorts","film &amp; video",N2203="games/video games","games",N2203="games/tabletop games","games",N2203="games/mobile games","games",N2203="journalism/audio","journalism",N2203="photography/people","photography",N2203="photography/photobooks","photography",N2203="photography/places","photography",N2203="photography/nature","photography",N2203="music/electronic music","music",N2203="music/rock","music",N2203="music/indie rock","music",N2203="music/faith","music",N2203="publishing/children's books","publishing",N2203="publishing/art books","publishing",N2203="publishing/fiction","publishing",N2203="publishing/translations","publishing",N2203="music/pop","music",N2203="music/classical music","music",N2203="publishing/nonfiction","publishing",N2203="publishing/radio &amp; podcasts","publishing",N2203="music/world music","music",N2203="music/metal","music",N2203="music/jazz","music","TRUE","FALSE")</f>
        <v>music</v>
      </c>
      <c r="R2203" t="str" cm="1">
        <f t="array" ref="R2203">_xlfn.IFS(N2203="food/small batch","small batch",N2203="food/restaurants","retaurants",N2203="food/food trucks","food trucks",N2203="theater/spaces","spaces",N2203="theater/musical","musical",N2203="theater/plays","plays",N2203="technology/web","web",N2203="technology/space exploration","space exploration",N2203="technology/makerspaces","makerspaces",N2203="technology/hardware","hardware",N2203="technology/gadgets","gadgets",N2203="technology/wearables","wearables",N2203="film &amp; video/television","television",N2203="film &amp; video/animation","animation",N2203="film &amp; video/science fiction","science fiction",N2203="film &amp; video/documentary","documentary",N2203="film &amp; video/drama","drama",N2203="film &amp; video/shorts","shorts",N2203="games/video games","video games",N2203="games/tabletop games","tabletop games",N2203="games/mobile games","mobile games",N2203="journalism/audio","audio",N2203="photography/people","people",N2203="photography/photobooks","photobooks",N2203="photography/places","places",N2203="photography/nature","nature",N2203="music/electronic music","electronic music",N2203="music/rock","rock",N2203="music/indie rock","indie rock",N2203="music/faith","faith",N2203="publishing/children's books","children's books",N2203="publishing/art books","art books",N2203="publishing/fiction","fiction",N2203="publishing/translations","translations",N2203="music/pop","pop",N2203="music/classical music","classical music",N2203="publishing/nonfiction","nonfiction",N2203="publishing/radio &amp; podcasts","radio &amp; podcasts",N2203="music/world music","world music",N2203="music/metal","metal",N2203="music/jazz","jazz","TRUE","FALSE")</f>
        <v>electronic music</v>
      </c>
      <c r="S2203" s="5">
        <f t="shared" si="138"/>
        <v>41276.846817129634</v>
      </c>
      <c r="T2203" s="5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136"/>
        <v>704.18124999999998</v>
      </c>
      <c r="P2204" s="24">
        <f t="shared" si="137"/>
        <v>39.066920943134534</v>
      </c>
      <c r="Q2204" t="str" cm="1">
        <f t="array" ref="Q2204">_xlfn.IFS(N2204="food/small batch","food",N2204="food/restaurants","food",N2204="food/food trucks","food",N2204="theater/spaces","theater",N2204="theater/musical","theater",N2204="theater/plays","theater",N2204="technology/web","technology",N2204="technology/space exploration","technology",N2204="technology/makerspaces","technology",N2204="technology/hardware","technology",N2204="technology/gadgets","technology",N2204="technology/wearables","technology",N2204="film &amp; video/television","film &amp; video",N2204="film &amp; video/animation","film &amp; video",N2204="film &amp; video/science fiction","film &amp; video",N2204="film &amp; video/documentary","film &amp; video",N2204="film &amp; video/drama","film &amp; video",N2204="film &amp; video/shorts","film &amp; video",N2204="games/video games","games",N2204="games/tabletop games","games",N2204="games/mobile games","games",N2204="journalism/audio","journalism",N2204="photography/people","photography",N2204="photography/photobooks","photography",N2204="photography/places","photography",N2204="photography/nature","photography",N2204="music/electronic music","music",N2204="music/rock","music",N2204="music/indie rock","music",N2204="music/faith","music",N2204="publishing/children's books","publishing",N2204="publishing/art books","publishing",N2204="publishing/fiction","publishing",N2204="publishing/translations","publishing",N2204="music/pop","music",N2204="music/classical music","music",N2204="publishing/nonfiction","publishing",N2204="publishing/radio &amp; podcasts","publishing",N2204="music/world music","music",N2204="music/metal","music",N2204="music/jazz","music","TRUE","FALSE")</f>
        <v>music</v>
      </c>
      <c r="R2204" t="str" cm="1">
        <f t="array" ref="R2204">_xlfn.IFS(N2204="food/small batch","small batch",N2204="food/restaurants","retaurants",N2204="food/food trucks","food trucks",N2204="theater/spaces","spaces",N2204="theater/musical","musical",N2204="theater/plays","plays",N2204="technology/web","web",N2204="technology/space exploration","space exploration",N2204="technology/makerspaces","makerspaces",N2204="technology/hardware","hardware",N2204="technology/gadgets","gadgets",N2204="technology/wearables","wearables",N2204="film &amp; video/television","television",N2204="film &amp; video/animation","animation",N2204="film &amp; video/science fiction","science fiction",N2204="film &amp; video/documentary","documentary",N2204="film &amp; video/drama","drama",N2204="film &amp; video/shorts","shorts",N2204="games/video games","video games",N2204="games/tabletop games","tabletop games",N2204="games/mobile games","mobile games",N2204="journalism/audio","audio",N2204="photography/people","people",N2204="photography/photobooks","photobooks",N2204="photography/places","places",N2204="photography/nature","nature",N2204="music/electronic music","electronic music",N2204="music/rock","rock",N2204="music/indie rock","indie rock",N2204="music/faith","faith",N2204="publishing/children's books","children's books",N2204="publishing/art books","art books",N2204="publishing/fiction","fiction",N2204="publishing/translations","translations",N2204="music/pop","pop",N2204="music/classical music","classical music",N2204="publishing/nonfiction","nonfiction",N2204="publishing/radio &amp; podcasts","radio &amp; podcasts",N2204="music/world music","world music",N2204="music/metal","metal",N2204="music/jazz","jazz","TRUE","FALSE")</f>
        <v>electronic music</v>
      </c>
      <c r="S2204" s="5">
        <f t="shared" si="138"/>
        <v>41184.849166666667</v>
      </c>
      <c r="T2204" s="5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136"/>
        <v>109.55</v>
      </c>
      <c r="P2205" s="24">
        <f t="shared" si="137"/>
        <v>43.82</v>
      </c>
      <c r="Q2205" t="str" cm="1">
        <f t="array" ref="Q2205">_xlfn.IFS(N2205="food/small batch","food",N2205="food/restaurants","food",N2205="food/food trucks","food",N2205="theater/spaces","theater",N2205="theater/musical","theater",N2205="theater/plays","theater",N2205="technology/web","technology",N2205="technology/space exploration","technology",N2205="technology/makerspaces","technology",N2205="technology/hardware","technology",N2205="technology/gadgets","technology",N2205="technology/wearables","technology",N2205="film &amp; video/television","film &amp; video",N2205="film &amp; video/animation","film &amp; video",N2205="film &amp; video/science fiction","film &amp; video",N2205="film &amp; video/documentary","film &amp; video",N2205="film &amp; video/drama","film &amp; video",N2205="film &amp; video/shorts","film &amp; video",N2205="games/video games","games",N2205="games/tabletop games","games",N2205="games/mobile games","games",N2205="journalism/audio","journalism",N2205="photography/people","photography",N2205="photography/photobooks","photography",N2205="photography/places","photography",N2205="photography/nature","photography",N2205="music/electronic music","music",N2205="music/rock","music",N2205="music/indie rock","music",N2205="music/faith","music",N2205="publishing/children's books","publishing",N2205="publishing/art books","publishing",N2205="publishing/fiction","publishing",N2205="publishing/translations","publishing",N2205="music/pop","music",N2205="music/classical music","music",N2205="publishing/nonfiction","publishing",N2205="publishing/radio &amp; podcasts","publishing",N2205="music/world music","music",N2205="music/metal","music",N2205="music/jazz","music","TRUE","FALSE")</f>
        <v>music</v>
      </c>
      <c r="R2205" t="str" cm="1">
        <f t="array" ref="R2205">_xlfn.IFS(N2205="food/small batch","small batch",N2205="food/restaurants","retaurants",N2205="food/food trucks","food trucks",N2205="theater/spaces","spaces",N2205="theater/musical","musical",N2205="theater/plays","plays",N2205="technology/web","web",N2205="technology/space exploration","space exploration",N2205="technology/makerspaces","makerspaces",N2205="technology/hardware","hardware",N2205="technology/gadgets","gadgets",N2205="technology/wearables","wearables",N2205="film &amp; video/television","television",N2205="film &amp; video/animation","animation",N2205="film &amp; video/science fiction","science fiction",N2205="film &amp; video/documentary","documentary",N2205="film &amp; video/drama","drama",N2205="film &amp; video/shorts","shorts",N2205="games/video games","video games",N2205="games/tabletop games","tabletop games",N2205="games/mobile games","mobile games",N2205="journalism/audio","audio",N2205="photography/people","people",N2205="photography/photobooks","photobooks",N2205="photography/places","places",N2205="photography/nature","nature",N2205="music/electronic music","electronic music",N2205="music/rock","rock",N2205="music/indie rock","indie rock",N2205="music/faith","faith",N2205="publishing/children's books","children's books",N2205="publishing/art books","art books",N2205="publishing/fiction","fiction",N2205="publishing/translations","translations",N2205="music/pop","pop",N2205="music/classical music","classical music",N2205="publishing/nonfiction","nonfiction",N2205="publishing/radio &amp; podcasts","radio &amp; podcasts",N2205="music/world music","world music",N2205="music/metal","metal",N2205="music/jazz","jazz","TRUE","FALSE")</f>
        <v>electronic music</v>
      </c>
      <c r="S2205" s="5">
        <f t="shared" si="138"/>
        <v>42241.85974537037</v>
      </c>
      <c r="T2205" s="5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136"/>
        <v>132.86666666666667</v>
      </c>
      <c r="P2206" s="24">
        <f t="shared" si="137"/>
        <v>27.301369863013697</v>
      </c>
      <c r="Q2206" t="str" cm="1">
        <f t="array" ref="Q2206">_xlfn.IFS(N2206="food/small batch","food",N2206="food/restaurants","food",N2206="food/food trucks","food",N2206="theater/spaces","theater",N2206="theater/musical","theater",N2206="theater/plays","theater",N2206="technology/web","technology",N2206="technology/space exploration","technology",N2206="technology/makerspaces","technology",N2206="technology/hardware","technology",N2206="technology/gadgets","technology",N2206="technology/wearables","technology",N2206="film &amp; video/television","film &amp; video",N2206="film &amp; video/animation","film &amp; video",N2206="film &amp; video/science fiction","film &amp; video",N2206="film &amp; video/documentary","film &amp; video",N2206="film &amp; video/drama","film &amp; video",N2206="film &amp; video/shorts","film &amp; video",N2206="games/video games","games",N2206="games/tabletop games","games",N2206="games/mobile games","games",N2206="journalism/audio","journalism",N2206="photography/people","photography",N2206="photography/photobooks","photography",N2206="photography/places","photography",N2206="photography/nature","photography",N2206="music/electronic music","music",N2206="music/rock","music",N2206="music/indie rock","music",N2206="music/faith","music",N2206="publishing/children's books","publishing",N2206="publishing/art books","publishing",N2206="publishing/fiction","publishing",N2206="publishing/translations","publishing",N2206="music/pop","music",N2206="music/classical music","music",N2206="publishing/nonfiction","publishing",N2206="publishing/radio &amp; podcasts","publishing",N2206="music/world music","music",N2206="music/metal","music",N2206="music/jazz","music","TRUE","FALSE")</f>
        <v>music</v>
      </c>
      <c r="R2206" t="str" cm="1">
        <f t="array" ref="R2206">_xlfn.IFS(N2206="food/small batch","small batch",N2206="food/restaurants","retaurants",N2206="food/food trucks","food trucks",N2206="theater/spaces","spaces",N2206="theater/musical","musical",N2206="theater/plays","plays",N2206="technology/web","web",N2206="technology/space exploration","space exploration",N2206="technology/makerspaces","makerspaces",N2206="technology/hardware","hardware",N2206="technology/gadgets","gadgets",N2206="technology/wearables","wearables",N2206="film &amp; video/television","television",N2206="film &amp; video/animation","animation",N2206="film &amp; video/science fiction","science fiction",N2206="film &amp; video/documentary","documentary",N2206="film &amp; video/drama","drama",N2206="film &amp; video/shorts","shorts",N2206="games/video games","video games",N2206="games/tabletop games","tabletop games",N2206="games/mobile games","mobile games",N2206="journalism/audio","audio",N2206="photography/people","people",N2206="photography/photobooks","photobooks",N2206="photography/places","places",N2206="photography/nature","nature",N2206="music/electronic music","electronic music",N2206="music/rock","rock",N2206="music/indie rock","indie rock",N2206="music/faith","faith",N2206="publishing/children's books","children's books",N2206="publishing/art books","art books",N2206="publishing/fiction","fiction",N2206="publishing/translations","translations",N2206="music/pop","pop",N2206="music/classical music","classical music",N2206="publishing/nonfiction","nonfiction",N2206="publishing/radio &amp; podcasts","radio &amp; podcasts",N2206="music/world music","world music",N2206="music/metal","metal",N2206="music/jazz","jazz","TRUE","FALSE")</f>
        <v>electronic music</v>
      </c>
      <c r="S2206" s="5">
        <f t="shared" si="138"/>
        <v>41312.311562499999</v>
      </c>
      <c r="T2206" s="5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136"/>
        <v>152</v>
      </c>
      <c r="P2207" s="24">
        <f t="shared" si="137"/>
        <v>42.222222222222221</v>
      </c>
      <c r="Q2207" t="str" cm="1">
        <f t="array" ref="Q2207">_xlfn.IFS(N2207="food/small batch","food",N2207="food/restaurants","food",N2207="food/food trucks","food",N2207="theater/spaces","theater",N2207="theater/musical","theater",N2207="theater/plays","theater",N2207="technology/web","technology",N2207="technology/space exploration","technology",N2207="technology/makerspaces","technology",N2207="technology/hardware","technology",N2207="technology/gadgets","technology",N2207="technology/wearables","technology",N2207="film &amp; video/television","film &amp; video",N2207="film &amp; video/animation","film &amp; video",N2207="film &amp; video/science fiction","film &amp; video",N2207="film &amp; video/documentary","film &amp; video",N2207="film &amp; video/drama","film &amp; video",N2207="film &amp; video/shorts","film &amp; video",N2207="games/video games","games",N2207="games/tabletop games","games",N2207="games/mobile games","games",N2207="journalism/audio","journalism",N2207="photography/people","photography",N2207="photography/photobooks","photography",N2207="photography/places","photography",N2207="photography/nature","photography",N2207="music/electronic music","music",N2207="music/rock","music",N2207="music/indie rock","music",N2207="music/faith","music",N2207="publishing/children's books","publishing",N2207="publishing/art books","publishing",N2207="publishing/fiction","publishing",N2207="publishing/translations","publishing",N2207="music/pop","music",N2207="music/classical music","music",N2207="publishing/nonfiction","publishing",N2207="publishing/radio &amp; podcasts","publishing",N2207="music/world music","music",N2207="music/metal","music",N2207="music/jazz","music","TRUE","FALSE")</f>
        <v>music</v>
      </c>
      <c r="R2207" t="str" cm="1">
        <f t="array" ref="R2207">_xlfn.IFS(N2207="food/small batch","small batch",N2207="food/restaurants","retaurants",N2207="food/food trucks","food trucks",N2207="theater/spaces","spaces",N2207="theater/musical","musical",N2207="theater/plays","plays",N2207="technology/web","web",N2207="technology/space exploration","space exploration",N2207="technology/makerspaces","makerspaces",N2207="technology/hardware","hardware",N2207="technology/gadgets","gadgets",N2207="technology/wearables","wearables",N2207="film &amp; video/television","television",N2207="film &amp; video/animation","animation",N2207="film &amp; video/science fiction","science fiction",N2207="film &amp; video/documentary","documentary",N2207="film &amp; video/drama","drama",N2207="film &amp; video/shorts","shorts",N2207="games/video games","video games",N2207="games/tabletop games","tabletop games",N2207="games/mobile games","mobile games",N2207="journalism/audio","audio",N2207="photography/people","people",N2207="photography/photobooks","photobooks",N2207="photography/places","places",N2207="photography/nature","nature",N2207="music/electronic music","electronic music",N2207="music/rock","rock",N2207="music/indie rock","indie rock",N2207="music/faith","faith",N2207="publishing/children's books","children's books",N2207="publishing/art books","art books",N2207="publishing/fiction","fiction",N2207="publishing/translations","translations",N2207="music/pop","pop",N2207="music/classical music","classical music",N2207="publishing/nonfiction","nonfiction",N2207="publishing/radio &amp; podcasts","radio &amp; podcasts",N2207="music/world music","world music",N2207="music/metal","metal",N2207="music/jazz","jazz","TRUE","FALSE")</f>
        <v>electronic music</v>
      </c>
      <c r="S2207" s="5">
        <f t="shared" si="138"/>
        <v>41031.82163194444</v>
      </c>
      <c r="T2207" s="5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136"/>
        <v>102.72727272727273</v>
      </c>
      <c r="P2208" s="24">
        <f t="shared" si="137"/>
        <v>33.235294117647058</v>
      </c>
      <c r="Q2208" t="str" cm="1">
        <f t="array" ref="Q2208">_xlfn.IFS(N2208="food/small batch","food",N2208="food/restaurants","food",N2208="food/food trucks","food",N2208="theater/spaces","theater",N2208="theater/musical","theater",N2208="theater/plays","theater",N2208="technology/web","technology",N2208="technology/space exploration","technology",N2208="technology/makerspaces","technology",N2208="technology/hardware","technology",N2208="technology/gadgets","technology",N2208="technology/wearables","technology",N2208="film &amp; video/television","film &amp; video",N2208="film &amp; video/animation","film &amp; video",N2208="film &amp; video/science fiction","film &amp; video",N2208="film &amp; video/documentary","film &amp; video",N2208="film &amp; video/drama","film &amp; video",N2208="film &amp; video/shorts","film &amp; video",N2208="games/video games","games",N2208="games/tabletop games","games",N2208="games/mobile games","games",N2208="journalism/audio","journalism",N2208="photography/people","photography",N2208="photography/photobooks","photography",N2208="photography/places","photography",N2208="photography/nature","photography",N2208="music/electronic music","music",N2208="music/rock","music",N2208="music/indie rock","music",N2208="music/faith","music",N2208="publishing/children's books","publishing",N2208="publishing/art books","publishing",N2208="publishing/fiction","publishing",N2208="publishing/translations","publishing",N2208="music/pop","music",N2208="music/classical music","music",N2208="publishing/nonfiction","publishing",N2208="publishing/radio &amp; podcasts","publishing",N2208="music/world music","music",N2208="music/metal","music",N2208="music/jazz","music","TRUE","FALSE")</f>
        <v>music</v>
      </c>
      <c r="R2208" t="str" cm="1">
        <f t="array" ref="R2208">_xlfn.IFS(N2208="food/small batch","small batch",N2208="food/restaurants","retaurants",N2208="food/food trucks","food trucks",N2208="theater/spaces","spaces",N2208="theater/musical","musical",N2208="theater/plays","plays",N2208="technology/web","web",N2208="technology/space exploration","space exploration",N2208="technology/makerspaces","makerspaces",N2208="technology/hardware","hardware",N2208="technology/gadgets","gadgets",N2208="technology/wearables","wearables",N2208="film &amp; video/television","television",N2208="film &amp; video/animation","animation",N2208="film &amp; video/science fiction","science fiction",N2208="film &amp; video/documentary","documentary",N2208="film &amp; video/drama","drama",N2208="film &amp; video/shorts","shorts",N2208="games/video games","video games",N2208="games/tabletop games","tabletop games",N2208="games/mobile games","mobile games",N2208="journalism/audio","audio",N2208="photography/people","people",N2208="photography/photobooks","photobooks",N2208="photography/places","places",N2208="photography/nature","nature",N2208="music/electronic music","electronic music",N2208="music/rock","rock",N2208="music/indie rock","indie rock",N2208="music/faith","faith",N2208="publishing/children's books","children's books",N2208="publishing/art books","art books",N2208="publishing/fiction","fiction",N2208="publishing/translations","translations",N2208="music/pop","pop",N2208="music/classical music","classical music",N2208="publishing/nonfiction","nonfiction",N2208="publishing/radio &amp; podcasts","radio &amp; podcasts",N2208="music/world music","world music",N2208="music/metal","metal",N2208="music/jazz","jazz","TRUE","FALSE")</f>
        <v>electronic music</v>
      </c>
      <c r="S2208" s="5">
        <f t="shared" si="138"/>
        <v>40997.257222222222</v>
      </c>
      <c r="T2208" s="5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136"/>
        <v>100</v>
      </c>
      <c r="P2209" s="24">
        <f t="shared" si="137"/>
        <v>285.71428571428572</v>
      </c>
      <c r="Q2209" t="str" cm="1">
        <f t="array" ref="Q2209">_xlfn.IFS(N2209="food/small batch","food",N2209="food/restaurants","food",N2209="food/food trucks","food",N2209="theater/spaces","theater",N2209="theater/musical","theater",N2209="theater/plays","theater",N2209="technology/web","technology",N2209="technology/space exploration","technology",N2209="technology/makerspaces","technology",N2209="technology/hardware","technology",N2209="technology/gadgets","technology",N2209="technology/wearables","technology",N2209="film &amp; video/television","film &amp; video",N2209="film &amp; video/animation","film &amp; video",N2209="film &amp; video/science fiction","film &amp; video",N2209="film &amp; video/documentary","film &amp; video",N2209="film &amp; video/drama","film &amp; video",N2209="film &amp; video/shorts","film &amp; video",N2209="games/video games","games",N2209="games/tabletop games","games",N2209="games/mobile games","games",N2209="journalism/audio","journalism",N2209="photography/people","photography",N2209="photography/photobooks","photography",N2209="photography/places","photography",N2209="photography/nature","photography",N2209="music/electronic music","music",N2209="music/rock","music",N2209="music/indie rock","music",N2209="music/faith","music",N2209="publishing/children's books","publishing",N2209="publishing/art books","publishing",N2209="publishing/fiction","publishing",N2209="publishing/translations","publishing",N2209="music/pop","music",N2209="music/classical music","music",N2209="publishing/nonfiction","publishing",N2209="publishing/radio &amp; podcasts","publishing",N2209="music/world music","music",N2209="music/metal","music",N2209="music/jazz","music","TRUE","FALSE")</f>
        <v>music</v>
      </c>
      <c r="R2209" t="str" cm="1">
        <f t="array" ref="R2209">_xlfn.IFS(N2209="food/small batch","small batch",N2209="food/restaurants","retaurants",N2209="food/food trucks","food trucks",N2209="theater/spaces","spaces",N2209="theater/musical","musical",N2209="theater/plays","plays",N2209="technology/web","web",N2209="technology/space exploration","space exploration",N2209="technology/makerspaces","makerspaces",N2209="technology/hardware","hardware",N2209="technology/gadgets","gadgets",N2209="technology/wearables","wearables",N2209="film &amp; video/television","television",N2209="film &amp; video/animation","animation",N2209="film &amp; video/science fiction","science fiction",N2209="film &amp; video/documentary","documentary",N2209="film &amp; video/drama","drama",N2209="film &amp; video/shorts","shorts",N2209="games/video games","video games",N2209="games/tabletop games","tabletop games",N2209="games/mobile games","mobile games",N2209="journalism/audio","audio",N2209="photography/people","people",N2209="photography/photobooks","photobooks",N2209="photography/places","places",N2209="photography/nature","nature",N2209="music/electronic music","electronic music",N2209="music/rock","rock",N2209="music/indie rock","indie rock",N2209="music/faith","faith",N2209="publishing/children's books","children's books",N2209="publishing/art books","art books",N2209="publishing/fiction","fiction",N2209="publishing/translations","translations",N2209="music/pop","pop",N2209="music/classical music","classical music",N2209="publishing/nonfiction","nonfiction",N2209="publishing/radio &amp; podcasts","radio &amp; podcasts",N2209="music/world music","world music",N2209="music/metal","metal",N2209="music/jazz","jazz","TRUE","FALSE")</f>
        <v>electronic music</v>
      </c>
      <c r="S2209" s="5">
        <f t="shared" si="138"/>
        <v>41564.194131944445</v>
      </c>
      <c r="T2209" s="5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136"/>
        <v>101.6</v>
      </c>
      <c r="P2210" s="24">
        <f t="shared" si="137"/>
        <v>42.333333333333336</v>
      </c>
      <c r="Q2210" t="str" cm="1">
        <f t="array" ref="Q2210">_xlfn.IFS(N2210="food/small batch","food",N2210="food/restaurants","food",N2210="food/food trucks","food",N2210="theater/spaces","theater",N2210="theater/musical","theater",N2210="theater/plays","theater",N2210="technology/web","technology",N2210="technology/space exploration","technology",N2210="technology/makerspaces","technology",N2210="technology/hardware","technology",N2210="technology/gadgets","technology",N2210="technology/wearables","technology",N2210="film &amp; video/television","film &amp; video",N2210="film &amp; video/animation","film &amp; video",N2210="film &amp; video/science fiction","film &amp; video",N2210="film &amp; video/documentary","film &amp; video",N2210="film &amp; video/drama","film &amp; video",N2210="film &amp; video/shorts","film &amp; video",N2210="games/video games","games",N2210="games/tabletop games","games",N2210="games/mobile games","games",N2210="journalism/audio","journalism",N2210="photography/people","photography",N2210="photography/photobooks","photography",N2210="photography/places","photography",N2210="photography/nature","photography",N2210="music/electronic music","music",N2210="music/rock","music",N2210="music/indie rock","music",N2210="music/faith","music",N2210="publishing/children's books","publishing",N2210="publishing/art books","publishing",N2210="publishing/fiction","publishing",N2210="publishing/translations","publishing",N2210="music/pop","music",N2210="music/classical music","music",N2210="publishing/nonfiction","publishing",N2210="publishing/radio &amp; podcasts","publishing",N2210="music/world music","music",N2210="music/metal","music",N2210="music/jazz","music","TRUE","FALSE")</f>
        <v>music</v>
      </c>
      <c r="R2210" t="str" cm="1">
        <f t="array" ref="R2210">_xlfn.IFS(N2210="food/small batch","small batch",N2210="food/restaurants","retaurants",N2210="food/food trucks","food trucks",N2210="theater/spaces","spaces",N2210="theater/musical","musical",N2210="theater/plays","plays",N2210="technology/web","web",N2210="technology/space exploration","space exploration",N2210="technology/makerspaces","makerspaces",N2210="technology/hardware","hardware",N2210="technology/gadgets","gadgets",N2210="technology/wearables","wearables",N2210="film &amp; video/television","television",N2210="film &amp; video/animation","animation",N2210="film &amp; video/science fiction","science fiction",N2210="film &amp; video/documentary","documentary",N2210="film &amp; video/drama","drama",N2210="film &amp; video/shorts","shorts",N2210="games/video games","video games",N2210="games/tabletop games","tabletop games",N2210="games/mobile games","mobile games",N2210="journalism/audio","audio",N2210="photography/people","people",N2210="photography/photobooks","photobooks",N2210="photography/places","places",N2210="photography/nature","nature",N2210="music/electronic music","electronic music",N2210="music/rock","rock",N2210="music/indie rock","indie rock",N2210="music/faith","faith",N2210="publishing/children's books","children's books",N2210="publishing/art books","art books",N2210="publishing/fiction","fiction",N2210="publishing/translations","translations",N2210="music/pop","pop",N2210="music/classical music","classical music",N2210="publishing/nonfiction","nonfiction",N2210="publishing/radio &amp; podcasts","radio &amp; podcasts",N2210="music/world music","world music",N2210="music/metal","metal",N2210="music/jazz","jazz","TRUE","FALSE")</f>
        <v>electronic music</v>
      </c>
      <c r="S2210" s="5">
        <f t="shared" si="138"/>
        <v>40946.882245370369</v>
      </c>
      <c r="T2210" s="5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136"/>
        <v>150.80000000000001</v>
      </c>
      <c r="P2211" s="24">
        <f t="shared" si="137"/>
        <v>50.266666666666666</v>
      </c>
      <c r="Q2211" t="str" cm="1">
        <f t="array" ref="Q2211">_xlfn.IFS(N2211="food/small batch","food",N2211="food/restaurants","food",N2211="food/food trucks","food",N2211="theater/spaces","theater",N2211="theater/musical","theater",N2211="theater/plays","theater",N2211="technology/web","technology",N2211="technology/space exploration","technology",N2211="technology/makerspaces","technology",N2211="technology/hardware","technology",N2211="technology/gadgets","technology",N2211="technology/wearables","technology",N2211="film &amp; video/television","film &amp; video",N2211="film &amp; video/animation","film &amp; video",N2211="film &amp; video/science fiction","film &amp; video",N2211="film &amp; video/documentary","film &amp; video",N2211="film &amp; video/drama","film &amp; video",N2211="film &amp; video/shorts","film &amp; video",N2211="games/video games","games",N2211="games/tabletop games","games",N2211="games/mobile games","games",N2211="journalism/audio","journalism",N2211="photography/people","photography",N2211="photography/photobooks","photography",N2211="photography/places","photography",N2211="photography/nature","photography",N2211="music/electronic music","music",N2211="music/rock","music",N2211="music/indie rock","music",N2211="music/faith","music",N2211="publishing/children's books","publishing",N2211="publishing/art books","publishing",N2211="publishing/fiction","publishing",N2211="publishing/translations","publishing",N2211="music/pop","music",N2211="music/classical music","music",N2211="publishing/nonfiction","publishing",N2211="publishing/radio &amp; podcasts","publishing",N2211="music/world music","music",N2211="music/metal","music",N2211="music/jazz","music","TRUE","FALSE")</f>
        <v>music</v>
      </c>
      <c r="R2211" t="str" cm="1">
        <f t="array" ref="R2211">_xlfn.IFS(N2211="food/small batch","small batch",N2211="food/restaurants","retaurants",N2211="food/food trucks","food trucks",N2211="theater/spaces","spaces",N2211="theater/musical","musical",N2211="theater/plays","plays",N2211="technology/web","web",N2211="technology/space exploration","space exploration",N2211="technology/makerspaces","makerspaces",N2211="technology/hardware","hardware",N2211="technology/gadgets","gadgets",N2211="technology/wearables","wearables",N2211="film &amp; video/television","television",N2211="film &amp; video/animation","animation",N2211="film &amp; video/science fiction","science fiction",N2211="film &amp; video/documentary","documentary",N2211="film &amp; video/drama","drama",N2211="film &amp; video/shorts","shorts",N2211="games/video games","video games",N2211="games/tabletop games","tabletop games",N2211="games/mobile games","mobile games",N2211="journalism/audio","audio",N2211="photography/people","people",N2211="photography/photobooks","photobooks",N2211="photography/places","places",N2211="photography/nature","nature",N2211="music/electronic music","electronic music",N2211="music/rock","rock",N2211="music/indie rock","indie rock",N2211="music/faith","faith",N2211="publishing/children's books","children's books",N2211="publishing/art books","art books",N2211="publishing/fiction","fiction",N2211="publishing/translations","translations",N2211="music/pop","pop",N2211="music/classical music","classical music",N2211="publishing/nonfiction","nonfiction",N2211="publishing/radio &amp; podcasts","radio &amp; podcasts",N2211="music/world music","world music",N2211="music/metal","metal",N2211="music/jazz","jazz","TRUE","FALSE")</f>
        <v>electronic music</v>
      </c>
      <c r="S2211" s="5">
        <f t="shared" si="138"/>
        <v>41732.479675925926</v>
      </c>
      <c r="T2211" s="5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136"/>
        <v>111.425</v>
      </c>
      <c r="P2212" s="24">
        <f t="shared" si="137"/>
        <v>61.902777777777779</v>
      </c>
      <c r="Q2212" t="str" cm="1">
        <f t="array" ref="Q2212">_xlfn.IFS(N2212="food/small batch","food",N2212="food/restaurants","food",N2212="food/food trucks","food",N2212="theater/spaces","theater",N2212="theater/musical","theater",N2212="theater/plays","theater",N2212="technology/web","technology",N2212="technology/space exploration","technology",N2212="technology/makerspaces","technology",N2212="technology/hardware","technology",N2212="technology/gadgets","technology",N2212="technology/wearables","technology",N2212="film &amp; video/television","film &amp; video",N2212="film &amp; video/animation","film &amp; video",N2212="film &amp; video/science fiction","film &amp; video",N2212="film &amp; video/documentary","film &amp; video",N2212="film &amp; video/drama","film &amp; video",N2212="film &amp; video/shorts","film &amp; video",N2212="games/video games","games",N2212="games/tabletop games","games",N2212="games/mobile games","games",N2212="journalism/audio","journalism",N2212="photography/people","photography",N2212="photography/photobooks","photography",N2212="photography/places","photography",N2212="photography/nature","photography",N2212="music/electronic music","music",N2212="music/rock","music",N2212="music/indie rock","music",N2212="music/faith","music",N2212="publishing/children's books","publishing",N2212="publishing/art books","publishing",N2212="publishing/fiction","publishing",N2212="publishing/translations","publishing",N2212="music/pop","music",N2212="music/classical music","music",N2212="publishing/nonfiction","publishing",N2212="publishing/radio &amp; podcasts","publishing",N2212="music/world music","music",N2212="music/metal","music",N2212="music/jazz","music","TRUE","FALSE")</f>
        <v>music</v>
      </c>
      <c r="R2212" t="str" cm="1">
        <f t="array" ref="R2212">_xlfn.IFS(N2212="food/small batch","small batch",N2212="food/restaurants","retaurants",N2212="food/food trucks","food trucks",N2212="theater/spaces","spaces",N2212="theater/musical","musical",N2212="theater/plays","plays",N2212="technology/web","web",N2212="technology/space exploration","space exploration",N2212="technology/makerspaces","makerspaces",N2212="technology/hardware","hardware",N2212="technology/gadgets","gadgets",N2212="technology/wearables","wearables",N2212="film &amp; video/television","television",N2212="film &amp; video/animation","animation",N2212="film &amp; video/science fiction","science fiction",N2212="film &amp; video/documentary","documentary",N2212="film &amp; video/drama","drama",N2212="film &amp; video/shorts","shorts",N2212="games/video games","video games",N2212="games/tabletop games","tabletop games",N2212="games/mobile games","mobile games",N2212="journalism/audio","audio",N2212="photography/people","people",N2212="photography/photobooks","photobooks",N2212="photography/places","places",N2212="photography/nature","nature",N2212="music/electronic music","electronic music",N2212="music/rock","rock",N2212="music/indie rock","indie rock",N2212="music/faith","faith",N2212="publishing/children's books","children's books",N2212="publishing/art books","art books",N2212="publishing/fiction","fiction",N2212="publishing/translations","translations",N2212="music/pop","pop",N2212="music/classical music","classical music",N2212="publishing/nonfiction","nonfiction",N2212="publishing/radio &amp; podcasts","radio &amp; podcasts",N2212="music/world music","world music",N2212="music/metal","metal",N2212="music/jazz","jazz","TRUE","FALSE")</f>
        <v>electronic music</v>
      </c>
      <c r="S2212" s="5">
        <f t="shared" si="138"/>
        <v>40956.066087962965</v>
      </c>
      <c r="T2212" s="5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136"/>
        <v>195.6</v>
      </c>
      <c r="P2213" s="24">
        <f t="shared" si="137"/>
        <v>40.75</v>
      </c>
      <c r="Q2213" t="str" cm="1">
        <f t="array" ref="Q2213">_xlfn.IFS(N2213="food/small batch","food",N2213="food/restaurants","food",N2213="food/food trucks","food",N2213="theater/spaces","theater",N2213="theater/musical","theater",N2213="theater/plays","theater",N2213="technology/web","technology",N2213="technology/space exploration","technology",N2213="technology/makerspaces","technology",N2213="technology/hardware","technology",N2213="technology/gadgets","technology",N2213="technology/wearables","technology",N2213="film &amp; video/television","film &amp; video",N2213="film &amp; video/animation","film &amp; video",N2213="film &amp; video/science fiction","film &amp; video",N2213="film &amp; video/documentary","film &amp; video",N2213="film &amp; video/drama","film &amp; video",N2213="film &amp; video/shorts","film &amp; video",N2213="games/video games","games",N2213="games/tabletop games","games",N2213="games/mobile games","games",N2213="journalism/audio","journalism",N2213="photography/people","photography",N2213="photography/photobooks","photography",N2213="photography/places","photography",N2213="photography/nature","photography",N2213="music/electronic music","music",N2213="music/rock","music",N2213="music/indie rock","music",N2213="music/faith","music",N2213="publishing/children's books","publishing",N2213="publishing/art books","publishing",N2213="publishing/fiction","publishing",N2213="publishing/translations","publishing",N2213="music/pop","music",N2213="music/classical music","music",N2213="publishing/nonfiction","publishing",N2213="publishing/radio &amp; podcasts","publishing",N2213="music/world music","music",N2213="music/metal","music",N2213="music/jazz","music","TRUE","FALSE")</f>
        <v>music</v>
      </c>
      <c r="R2213" t="str" cm="1">
        <f t="array" ref="R2213">_xlfn.IFS(N2213="food/small batch","small batch",N2213="food/restaurants","retaurants",N2213="food/food trucks","food trucks",N2213="theater/spaces","spaces",N2213="theater/musical","musical",N2213="theater/plays","plays",N2213="technology/web","web",N2213="technology/space exploration","space exploration",N2213="technology/makerspaces","makerspaces",N2213="technology/hardware","hardware",N2213="technology/gadgets","gadgets",N2213="technology/wearables","wearables",N2213="film &amp; video/television","television",N2213="film &amp; video/animation","animation",N2213="film &amp; video/science fiction","science fiction",N2213="film &amp; video/documentary","documentary",N2213="film &amp; video/drama","drama",N2213="film &amp; video/shorts","shorts",N2213="games/video games","video games",N2213="games/tabletop games","tabletop games",N2213="games/mobile games","mobile games",N2213="journalism/audio","audio",N2213="photography/people","people",N2213="photography/photobooks","photobooks",N2213="photography/places","places",N2213="photography/nature","nature",N2213="music/electronic music","electronic music",N2213="music/rock","rock",N2213="music/indie rock","indie rock",N2213="music/faith","faith",N2213="publishing/children's books","children's books",N2213="publishing/art books","art books",N2213="publishing/fiction","fiction",N2213="publishing/translations","translations",N2213="music/pop","pop",N2213="music/classical music","classical music",N2213="publishing/nonfiction","nonfiction",N2213="publishing/radio &amp; podcasts","radio &amp; podcasts",N2213="music/world music","world music",N2213="music/metal","metal",N2213="music/jazz","jazz","TRUE","FALSE")</f>
        <v>electronic music</v>
      </c>
      <c r="S2213" s="5">
        <f t="shared" si="138"/>
        <v>41716.785011574073</v>
      </c>
      <c r="T2213" s="5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136"/>
        <v>114.38333333333333</v>
      </c>
      <c r="P2214" s="24">
        <f t="shared" si="137"/>
        <v>55.796747967479675</v>
      </c>
      <c r="Q2214" t="str" cm="1">
        <f t="array" ref="Q2214">_xlfn.IFS(N2214="food/small batch","food",N2214="food/restaurants","food",N2214="food/food trucks","food",N2214="theater/spaces","theater",N2214="theater/musical","theater",N2214="theater/plays","theater",N2214="technology/web","technology",N2214="technology/space exploration","technology",N2214="technology/makerspaces","technology",N2214="technology/hardware","technology",N2214="technology/gadgets","technology",N2214="technology/wearables","technology",N2214="film &amp; video/television","film &amp; video",N2214="film &amp; video/animation","film &amp; video",N2214="film &amp; video/science fiction","film &amp; video",N2214="film &amp; video/documentary","film &amp; video",N2214="film &amp; video/drama","film &amp; video",N2214="film &amp; video/shorts","film &amp; video",N2214="games/video games","games",N2214="games/tabletop games","games",N2214="games/mobile games","games",N2214="journalism/audio","journalism",N2214="photography/people","photography",N2214="photography/photobooks","photography",N2214="photography/places","photography",N2214="photography/nature","photography",N2214="music/electronic music","music",N2214="music/rock","music",N2214="music/indie rock","music",N2214="music/faith","music",N2214="publishing/children's books","publishing",N2214="publishing/art books","publishing",N2214="publishing/fiction","publishing",N2214="publishing/translations","publishing",N2214="music/pop","music",N2214="music/classical music","music",N2214="publishing/nonfiction","publishing",N2214="publishing/radio &amp; podcasts","publishing",N2214="music/world music","music",N2214="music/metal","music",N2214="music/jazz","music","TRUE","FALSE")</f>
        <v>music</v>
      </c>
      <c r="R2214" t="str" cm="1">
        <f t="array" ref="R2214">_xlfn.IFS(N2214="food/small batch","small batch",N2214="food/restaurants","retaurants",N2214="food/food trucks","food trucks",N2214="theater/spaces","spaces",N2214="theater/musical","musical",N2214="theater/plays","plays",N2214="technology/web","web",N2214="technology/space exploration","space exploration",N2214="technology/makerspaces","makerspaces",N2214="technology/hardware","hardware",N2214="technology/gadgets","gadgets",N2214="technology/wearables","wearables",N2214="film &amp; video/television","television",N2214="film &amp; video/animation","animation",N2214="film &amp; video/science fiction","science fiction",N2214="film &amp; video/documentary","documentary",N2214="film &amp; video/drama","drama",N2214="film &amp; video/shorts","shorts",N2214="games/video games","video games",N2214="games/tabletop games","tabletop games",N2214="games/mobile games","mobile games",N2214="journalism/audio","audio",N2214="photography/people","people",N2214="photography/photobooks","photobooks",N2214="photography/places","places",N2214="photography/nature","nature",N2214="music/electronic music","electronic music",N2214="music/rock","rock",N2214="music/indie rock","indie rock",N2214="music/faith","faith",N2214="publishing/children's books","children's books",N2214="publishing/art books","art books",N2214="publishing/fiction","fiction",N2214="publishing/translations","translations",N2214="music/pop","pop",N2214="music/classical music","classical music",N2214="publishing/nonfiction","nonfiction",N2214="publishing/radio &amp; podcasts","radio &amp; podcasts",N2214="music/world music","world music",N2214="music/metal","metal",N2214="music/jazz","jazz","TRUE","FALSE")</f>
        <v>electronic music</v>
      </c>
      <c r="S2214" s="5">
        <f t="shared" si="138"/>
        <v>41548.747418981482</v>
      </c>
      <c r="T2214" s="5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136"/>
        <v>200</v>
      </c>
      <c r="P2215" s="24">
        <f t="shared" si="137"/>
        <v>10</v>
      </c>
      <c r="Q2215" t="str" cm="1">
        <f t="array" ref="Q2215">_xlfn.IFS(N2215="food/small batch","food",N2215="food/restaurants","food",N2215="food/food trucks","food",N2215="theater/spaces","theater",N2215="theater/musical","theater",N2215="theater/plays","theater",N2215="technology/web","technology",N2215="technology/space exploration","technology",N2215="technology/makerspaces","technology",N2215="technology/hardware","technology",N2215="technology/gadgets","technology",N2215="technology/wearables","technology",N2215="film &amp; video/television","film &amp; video",N2215="film &amp; video/animation","film &amp; video",N2215="film &amp; video/science fiction","film &amp; video",N2215="film &amp; video/documentary","film &amp; video",N2215="film &amp; video/drama","film &amp; video",N2215="film &amp; video/shorts","film &amp; video",N2215="games/video games","games",N2215="games/tabletop games","games",N2215="games/mobile games","games",N2215="journalism/audio","journalism",N2215="photography/people","photography",N2215="photography/photobooks","photography",N2215="photography/places","photography",N2215="photography/nature","photography",N2215="music/electronic music","music",N2215="music/rock","music",N2215="music/indie rock","music",N2215="music/faith","music",N2215="publishing/children's books","publishing",N2215="publishing/art books","publishing",N2215="publishing/fiction","publishing",N2215="publishing/translations","publishing",N2215="music/pop","music",N2215="music/classical music","music",N2215="publishing/nonfiction","publishing",N2215="publishing/radio &amp; podcasts","publishing",N2215="music/world music","music",N2215="music/metal","music",N2215="music/jazz","music","TRUE","FALSE")</f>
        <v>music</v>
      </c>
      <c r="R2215" t="str" cm="1">
        <f t="array" ref="R2215">_xlfn.IFS(N2215="food/small batch","small batch",N2215="food/restaurants","retaurants",N2215="food/food trucks","food trucks",N2215="theater/spaces","spaces",N2215="theater/musical","musical",N2215="theater/plays","plays",N2215="technology/web","web",N2215="technology/space exploration","space exploration",N2215="technology/makerspaces","makerspaces",N2215="technology/hardware","hardware",N2215="technology/gadgets","gadgets",N2215="technology/wearables","wearables",N2215="film &amp; video/television","television",N2215="film &amp; video/animation","animation",N2215="film &amp; video/science fiction","science fiction",N2215="film &amp; video/documentary","documentary",N2215="film &amp; video/drama","drama",N2215="film &amp; video/shorts","shorts",N2215="games/video games","video games",N2215="games/tabletop games","tabletop games",N2215="games/mobile games","mobile games",N2215="journalism/audio","audio",N2215="photography/people","people",N2215="photography/photobooks","photobooks",N2215="photography/places","places",N2215="photography/nature","nature",N2215="music/electronic music","electronic music",N2215="music/rock","rock",N2215="music/indie rock","indie rock",N2215="music/faith","faith",N2215="publishing/children's books","children's books",N2215="publishing/art books","art books",N2215="publishing/fiction","fiction",N2215="publishing/translations","translations",N2215="music/pop","pop",N2215="music/classical music","classical music",N2215="publishing/nonfiction","nonfiction",N2215="publishing/radio &amp; podcasts","radio &amp; podcasts",N2215="music/world music","world music",N2215="music/metal","metal",N2215="music/jazz","jazz","TRUE","FALSE")</f>
        <v>electronic music</v>
      </c>
      <c r="S2215" s="5">
        <f t="shared" si="138"/>
        <v>42109.826145833329</v>
      </c>
      <c r="T2215" s="5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136"/>
        <v>292.50166666666667</v>
      </c>
      <c r="P2216" s="24">
        <f t="shared" si="137"/>
        <v>73.125416666666666</v>
      </c>
      <c r="Q2216" t="str" cm="1">
        <f t="array" ref="Q2216">_xlfn.IFS(N2216="food/small batch","food",N2216="food/restaurants","food",N2216="food/food trucks","food",N2216="theater/spaces","theater",N2216="theater/musical","theater",N2216="theater/plays","theater",N2216="technology/web","technology",N2216="technology/space exploration","technology",N2216="technology/makerspaces","technology",N2216="technology/hardware","technology",N2216="technology/gadgets","technology",N2216="technology/wearables","technology",N2216="film &amp; video/television","film &amp; video",N2216="film &amp; video/animation","film &amp; video",N2216="film &amp; video/science fiction","film &amp; video",N2216="film &amp; video/documentary","film &amp; video",N2216="film &amp; video/drama","film &amp; video",N2216="film &amp; video/shorts","film &amp; video",N2216="games/video games","games",N2216="games/tabletop games","games",N2216="games/mobile games","games",N2216="journalism/audio","journalism",N2216="photography/people","photography",N2216="photography/photobooks","photography",N2216="photography/places","photography",N2216="photography/nature","photography",N2216="music/electronic music","music",N2216="music/rock","music",N2216="music/indie rock","music",N2216="music/faith","music",N2216="publishing/children's books","publishing",N2216="publishing/art books","publishing",N2216="publishing/fiction","publishing",N2216="publishing/translations","publishing",N2216="music/pop","music",N2216="music/classical music","music",N2216="publishing/nonfiction","publishing",N2216="publishing/radio &amp; podcasts","publishing",N2216="music/world music","music",N2216="music/metal","music",N2216="music/jazz","music","TRUE","FALSE")</f>
        <v>music</v>
      </c>
      <c r="R2216" t="str" cm="1">
        <f t="array" ref="R2216">_xlfn.IFS(N2216="food/small batch","small batch",N2216="food/restaurants","retaurants",N2216="food/food trucks","food trucks",N2216="theater/spaces","spaces",N2216="theater/musical","musical",N2216="theater/plays","plays",N2216="technology/web","web",N2216="technology/space exploration","space exploration",N2216="technology/makerspaces","makerspaces",N2216="technology/hardware","hardware",N2216="technology/gadgets","gadgets",N2216="technology/wearables","wearables",N2216="film &amp; video/television","television",N2216="film &amp; video/animation","animation",N2216="film &amp; video/science fiction","science fiction",N2216="film &amp; video/documentary","documentary",N2216="film &amp; video/drama","drama",N2216="film &amp; video/shorts","shorts",N2216="games/video games","video games",N2216="games/tabletop games","tabletop games",N2216="games/mobile games","mobile games",N2216="journalism/audio","audio",N2216="photography/people","people",N2216="photography/photobooks","photobooks",N2216="photography/places","places",N2216="photography/nature","nature",N2216="music/electronic music","electronic music",N2216="music/rock","rock",N2216="music/indie rock","indie rock",N2216="music/faith","faith",N2216="publishing/children's books","children's books",N2216="publishing/art books","art books",N2216="publishing/fiction","fiction",N2216="publishing/translations","translations",N2216="music/pop","pop",N2216="music/classical music","classical music",N2216="publishing/nonfiction","nonfiction",N2216="publishing/radio &amp; podcasts","radio &amp; podcasts",N2216="music/world music","world music",N2216="music/metal","metal",N2216="music/jazz","jazz","TRUE","FALSE")</f>
        <v>electronic music</v>
      </c>
      <c r="S2216" s="5">
        <f t="shared" si="138"/>
        <v>41646.792222222226</v>
      </c>
      <c r="T2216" s="5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136"/>
        <v>156.36363636363637</v>
      </c>
      <c r="P2217" s="24">
        <f t="shared" si="137"/>
        <v>26.060606060606062</v>
      </c>
      <c r="Q2217" t="str" cm="1">
        <f t="array" ref="Q2217">_xlfn.IFS(N2217="food/small batch","food",N2217="food/restaurants","food",N2217="food/food trucks","food",N2217="theater/spaces","theater",N2217="theater/musical","theater",N2217="theater/plays","theater",N2217="technology/web","technology",N2217="technology/space exploration","technology",N2217="technology/makerspaces","technology",N2217="technology/hardware","technology",N2217="technology/gadgets","technology",N2217="technology/wearables","technology",N2217="film &amp; video/television","film &amp; video",N2217="film &amp; video/animation","film &amp; video",N2217="film &amp; video/science fiction","film &amp; video",N2217="film &amp; video/documentary","film &amp; video",N2217="film &amp; video/drama","film &amp; video",N2217="film &amp; video/shorts","film &amp; video",N2217="games/video games","games",N2217="games/tabletop games","games",N2217="games/mobile games","games",N2217="journalism/audio","journalism",N2217="photography/people","photography",N2217="photography/photobooks","photography",N2217="photography/places","photography",N2217="photography/nature","photography",N2217="music/electronic music","music",N2217="music/rock","music",N2217="music/indie rock","music",N2217="music/faith","music",N2217="publishing/children's books","publishing",N2217="publishing/art books","publishing",N2217="publishing/fiction","publishing",N2217="publishing/translations","publishing",N2217="music/pop","music",N2217="music/classical music","music",N2217="publishing/nonfiction","publishing",N2217="publishing/radio &amp; podcasts","publishing",N2217="music/world music","music",N2217="music/metal","music",N2217="music/jazz","music","TRUE","FALSE")</f>
        <v>music</v>
      </c>
      <c r="R2217" t="str" cm="1">
        <f t="array" ref="R2217">_xlfn.IFS(N2217="food/small batch","small batch",N2217="food/restaurants","retaurants",N2217="food/food trucks","food trucks",N2217="theater/spaces","spaces",N2217="theater/musical","musical",N2217="theater/plays","plays",N2217="technology/web","web",N2217="technology/space exploration","space exploration",N2217="technology/makerspaces","makerspaces",N2217="technology/hardware","hardware",N2217="technology/gadgets","gadgets",N2217="technology/wearables","wearables",N2217="film &amp; video/television","television",N2217="film &amp; video/animation","animation",N2217="film &amp; video/science fiction","science fiction",N2217="film &amp; video/documentary","documentary",N2217="film &amp; video/drama","drama",N2217="film &amp; video/shorts","shorts",N2217="games/video games","video games",N2217="games/tabletop games","tabletop games",N2217="games/mobile games","mobile games",N2217="journalism/audio","audio",N2217="photography/people","people",N2217="photography/photobooks","photobooks",N2217="photography/places","places",N2217="photography/nature","nature",N2217="music/electronic music","electronic music",N2217="music/rock","rock",N2217="music/indie rock","indie rock",N2217="music/faith","faith",N2217="publishing/children's books","children's books",N2217="publishing/art books","art books",N2217="publishing/fiction","fiction",N2217="publishing/translations","translations",N2217="music/pop","pop",N2217="music/classical music","classical music",N2217="publishing/nonfiction","nonfiction",N2217="publishing/radio &amp; podcasts","radio &amp; podcasts",N2217="music/world music","world music",N2217="music/metal","metal",N2217="music/jazz","jazz","TRUE","FALSE")</f>
        <v>electronic music</v>
      </c>
      <c r="S2217" s="5">
        <f t="shared" si="138"/>
        <v>40958.717268518521</v>
      </c>
      <c r="T2217" s="5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136"/>
        <v>105.66666666666666</v>
      </c>
      <c r="P2218" s="24">
        <f t="shared" si="137"/>
        <v>22.642857142857142</v>
      </c>
      <c r="Q2218" t="str" cm="1">
        <f t="array" ref="Q2218">_xlfn.IFS(N2218="food/small batch","food",N2218="food/restaurants","food",N2218="food/food trucks","food",N2218="theater/spaces","theater",N2218="theater/musical","theater",N2218="theater/plays","theater",N2218="technology/web","technology",N2218="technology/space exploration","technology",N2218="technology/makerspaces","technology",N2218="technology/hardware","technology",N2218="technology/gadgets","technology",N2218="technology/wearables","technology",N2218="film &amp; video/television","film &amp; video",N2218="film &amp; video/animation","film &amp; video",N2218="film &amp; video/science fiction","film &amp; video",N2218="film &amp; video/documentary","film &amp; video",N2218="film &amp; video/drama","film &amp; video",N2218="film &amp; video/shorts","film &amp; video",N2218="games/video games","games",N2218="games/tabletop games","games",N2218="games/mobile games","games",N2218="journalism/audio","journalism",N2218="photography/people","photography",N2218="photography/photobooks","photography",N2218="photography/places","photography",N2218="photography/nature","photography",N2218="music/electronic music","music",N2218="music/rock","music",N2218="music/indie rock","music",N2218="music/faith","music",N2218="publishing/children's books","publishing",N2218="publishing/art books","publishing",N2218="publishing/fiction","publishing",N2218="publishing/translations","publishing",N2218="music/pop","music",N2218="music/classical music","music",N2218="publishing/nonfiction","publishing",N2218="publishing/radio &amp; podcasts","publishing",N2218="music/world music","music",N2218="music/metal","music",N2218="music/jazz","music","TRUE","FALSE")</f>
        <v>music</v>
      </c>
      <c r="R2218" t="str" cm="1">
        <f t="array" ref="R2218">_xlfn.IFS(N2218="food/small batch","small batch",N2218="food/restaurants","retaurants",N2218="food/food trucks","food trucks",N2218="theater/spaces","spaces",N2218="theater/musical","musical",N2218="theater/plays","plays",N2218="technology/web","web",N2218="technology/space exploration","space exploration",N2218="technology/makerspaces","makerspaces",N2218="technology/hardware","hardware",N2218="technology/gadgets","gadgets",N2218="technology/wearables","wearables",N2218="film &amp; video/television","television",N2218="film &amp; video/animation","animation",N2218="film &amp; video/science fiction","science fiction",N2218="film &amp; video/documentary","documentary",N2218="film &amp; video/drama","drama",N2218="film &amp; video/shorts","shorts",N2218="games/video games","video games",N2218="games/tabletop games","tabletop games",N2218="games/mobile games","mobile games",N2218="journalism/audio","audio",N2218="photography/people","people",N2218="photography/photobooks","photobooks",N2218="photography/places","places",N2218="photography/nature","nature",N2218="music/electronic music","electronic music",N2218="music/rock","rock",N2218="music/indie rock","indie rock",N2218="music/faith","faith",N2218="publishing/children's books","children's books",N2218="publishing/art books","art books",N2218="publishing/fiction","fiction",N2218="publishing/translations","translations",N2218="music/pop","pop",N2218="music/classical music","classical music",N2218="publishing/nonfiction","nonfiction",N2218="publishing/radio &amp; podcasts","radio &amp; podcasts",N2218="music/world music","world music",N2218="music/metal","metal",N2218="music/jazz","jazz","TRUE","FALSE")</f>
        <v>electronic music</v>
      </c>
      <c r="S2218" s="5">
        <f t="shared" si="138"/>
        <v>42194.751678240747</v>
      </c>
      <c r="T2218" s="5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136"/>
        <v>101.19047619047619</v>
      </c>
      <c r="P2219" s="24">
        <f t="shared" si="137"/>
        <v>47.222222222222221</v>
      </c>
      <c r="Q2219" t="str" cm="1">
        <f t="array" ref="Q2219">_xlfn.IFS(N2219="food/small batch","food",N2219="food/restaurants","food",N2219="food/food trucks","food",N2219="theater/spaces","theater",N2219="theater/musical","theater",N2219="theater/plays","theater",N2219="technology/web","technology",N2219="technology/space exploration","technology",N2219="technology/makerspaces","technology",N2219="technology/hardware","technology",N2219="technology/gadgets","technology",N2219="technology/wearables","technology",N2219="film &amp; video/television","film &amp; video",N2219="film &amp; video/animation","film &amp; video",N2219="film &amp; video/science fiction","film &amp; video",N2219="film &amp; video/documentary","film &amp; video",N2219="film &amp; video/drama","film &amp; video",N2219="film &amp; video/shorts","film &amp; video",N2219="games/video games","games",N2219="games/tabletop games","games",N2219="games/mobile games","games",N2219="journalism/audio","journalism",N2219="photography/people","photography",N2219="photography/photobooks","photography",N2219="photography/places","photography",N2219="photography/nature","photography",N2219="music/electronic music","music",N2219="music/rock","music",N2219="music/indie rock","music",N2219="music/faith","music",N2219="publishing/children's books","publishing",N2219="publishing/art books","publishing",N2219="publishing/fiction","publishing",N2219="publishing/translations","publishing",N2219="music/pop","music",N2219="music/classical music","music",N2219="publishing/nonfiction","publishing",N2219="publishing/radio &amp; podcasts","publishing",N2219="music/world music","music",N2219="music/metal","music",N2219="music/jazz","music","TRUE","FALSE")</f>
        <v>music</v>
      </c>
      <c r="R2219" t="str" cm="1">
        <f t="array" ref="R2219">_xlfn.IFS(N2219="food/small batch","small batch",N2219="food/restaurants","retaurants",N2219="food/food trucks","food trucks",N2219="theater/spaces","spaces",N2219="theater/musical","musical",N2219="theater/plays","plays",N2219="technology/web","web",N2219="technology/space exploration","space exploration",N2219="technology/makerspaces","makerspaces",N2219="technology/hardware","hardware",N2219="technology/gadgets","gadgets",N2219="technology/wearables","wearables",N2219="film &amp; video/television","television",N2219="film &amp; video/animation","animation",N2219="film &amp; video/science fiction","science fiction",N2219="film &amp; video/documentary","documentary",N2219="film &amp; video/drama","drama",N2219="film &amp; video/shorts","shorts",N2219="games/video games","video games",N2219="games/tabletop games","tabletop games",N2219="games/mobile games","mobile games",N2219="journalism/audio","audio",N2219="photography/people","people",N2219="photography/photobooks","photobooks",N2219="photography/places","places",N2219="photography/nature","nature",N2219="music/electronic music","electronic music",N2219="music/rock","rock",N2219="music/indie rock","indie rock",N2219="music/faith","faith",N2219="publishing/children's books","children's books",N2219="publishing/art books","art books",N2219="publishing/fiction","fiction",N2219="publishing/translations","translations",N2219="music/pop","pop",N2219="music/classical music","classical music",N2219="publishing/nonfiction","nonfiction",N2219="publishing/radio &amp; podcasts","radio &amp; podcasts",N2219="music/world music","world music",N2219="music/metal","metal",N2219="music/jazz","jazz","TRUE","FALSE")</f>
        <v>electronic music</v>
      </c>
      <c r="S2219" s="5">
        <f t="shared" si="138"/>
        <v>42299.776770833334</v>
      </c>
      <c r="T2219" s="5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136"/>
        <v>122.833</v>
      </c>
      <c r="P2220" s="24">
        <f t="shared" si="137"/>
        <v>32.324473684210524</v>
      </c>
      <c r="Q2220" t="str" cm="1">
        <f t="array" ref="Q2220">_xlfn.IFS(N2220="food/small batch","food",N2220="food/restaurants","food",N2220="food/food trucks","food",N2220="theater/spaces","theater",N2220="theater/musical","theater",N2220="theater/plays","theater",N2220="technology/web","technology",N2220="technology/space exploration","technology",N2220="technology/makerspaces","technology",N2220="technology/hardware","technology",N2220="technology/gadgets","technology",N2220="technology/wearables","technology",N2220="film &amp; video/television","film &amp; video",N2220="film &amp; video/animation","film &amp; video",N2220="film &amp; video/science fiction","film &amp; video",N2220="film &amp; video/documentary","film &amp; video",N2220="film &amp; video/drama","film &amp; video",N2220="film &amp; video/shorts","film &amp; video",N2220="games/video games","games",N2220="games/tabletop games","games",N2220="games/mobile games","games",N2220="journalism/audio","journalism",N2220="photography/people","photography",N2220="photography/photobooks","photography",N2220="photography/places","photography",N2220="photography/nature","photography",N2220="music/electronic music","music",N2220="music/rock","music",N2220="music/indie rock","music",N2220="music/faith","music",N2220="publishing/children's books","publishing",N2220="publishing/art books","publishing",N2220="publishing/fiction","publishing",N2220="publishing/translations","publishing",N2220="music/pop","music",N2220="music/classical music","music",N2220="publishing/nonfiction","publishing",N2220="publishing/radio &amp; podcasts","publishing",N2220="music/world music","music",N2220="music/metal","music",N2220="music/jazz","music","TRUE","FALSE")</f>
        <v>music</v>
      </c>
      <c r="R2220" t="str" cm="1">
        <f t="array" ref="R2220">_xlfn.IFS(N2220="food/small batch","small batch",N2220="food/restaurants","retaurants",N2220="food/food trucks","food trucks",N2220="theater/spaces","spaces",N2220="theater/musical","musical",N2220="theater/plays","plays",N2220="technology/web","web",N2220="technology/space exploration","space exploration",N2220="technology/makerspaces","makerspaces",N2220="technology/hardware","hardware",N2220="technology/gadgets","gadgets",N2220="technology/wearables","wearables",N2220="film &amp; video/television","television",N2220="film &amp; video/animation","animation",N2220="film &amp; video/science fiction","science fiction",N2220="film &amp; video/documentary","documentary",N2220="film &amp; video/drama","drama",N2220="film &amp; video/shorts","shorts",N2220="games/video games","video games",N2220="games/tabletop games","tabletop games",N2220="games/mobile games","mobile games",N2220="journalism/audio","audio",N2220="photography/people","people",N2220="photography/photobooks","photobooks",N2220="photography/places","places",N2220="photography/nature","nature",N2220="music/electronic music","electronic music",N2220="music/rock","rock",N2220="music/indie rock","indie rock",N2220="music/faith","faith",N2220="publishing/children's books","children's books",N2220="publishing/art books","art books",N2220="publishing/fiction","fiction",N2220="publishing/translations","translations",N2220="music/pop","pop",N2220="music/classical music","classical music",N2220="publishing/nonfiction","nonfiction",N2220="publishing/radio &amp; podcasts","radio &amp; podcasts",N2220="music/world music","world music",N2220="music/metal","metal",N2220="music/jazz","jazz","TRUE","FALSE")</f>
        <v>electronic music</v>
      </c>
      <c r="S2220" s="5">
        <f t="shared" si="138"/>
        <v>41127.812303240738</v>
      </c>
      <c r="T2220" s="5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136"/>
        <v>101.49999999999999</v>
      </c>
      <c r="P2221" s="24">
        <f t="shared" si="137"/>
        <v>53.421052631578945</v>
      </c>
      <c r="Q2221" t="str" cm="1">
        <f t="array" ref="Q2221">_xlfn.IFS(N2221="food/small batch","food",N2221="food/restaurants","food",N2221="food/food trucks","food",N2221="theater/spaces","theater",N2221="theater/musical","theater",N2221="theater/plays","theater",N2221="technology/web","technology",N2221="technology/space exploration","technology",N2221="technology/makerspaces","technology",N2221="technology/hardware","technology",N2221="technology/gadgets","technology",N2221="technology/wearables","technology",N2221="film &amp; video/television","film &amp; video",N2221="film &amp; video/animation","film &amp; video",N2221="film &amp; video/science fiction","film &amp; video",N2221="film &amp; video/documentary","film &amp; video",N2221="film &amp; video/drama","film &amp; video",N2221="film &amp; video/shorts","film &amp; video",N2221="games/video games","games",N2221="games/tabletop games","games",N2221="games/mobile games","games",N2221="journalism/audio","journalism",N2221="photography/people","photography",N2221="photography/photobooks","photography",N2221="photography/places","photography",N2221="photography/nature","photography",N2221="music/electronic music","music",N2221="music/rock","music",N2221="music/indie rock","music",N2221="music/faith","music",N2221="publishing/children's books","publishing",N2221="publishing/art books","publishing",N2221="publishing/fiction","publishing",N2221="publishing/translations","publishing",N2221="music/pop","music",N2221="music/classical music","music",N2221="publishing/nonfiction","publishing",N2221="publishing/radio &amp; podcasts","publishing",N2221="music/world music","music",N2221="music/metal","music",N2221="music/jazz","music","TRUE","FALSE")</f>
        <v>music</v>
      </c>
      <c r="R2221" t="str" cm="1">
        <f t="array" ref="R2221">_xlfn.IFS(N2221="food/small batch","small batch",N2221="food/restaurants","retaurants",N2221="food/food trucks","food trucks",N2221="theater/spaces","spaces",N2221="theater/musical","musical",N2221="theater/plays","plays",N2221="technology/web","web",N2221="technology/space exploration","space exploration",N2221="technology/makerspaces","makerspaces",N2221="technology/hardware","hardware",N2221="technology/gadgets","gadgets",N2221="technology/wearables","wearables",N2221="film &amp; video/television","television",N2221="film &amp; video/animation","animation",N2221="film &amp; video/science fiction","science fiction",N2221="film &amp; video/documentary","documentary",N2221="film &amp; video/drama","drama",N2221="film &amp; video/shorts","shorts",N2221="games/video games","video games",N2221="games/tabletop games","tabletop games",N2221="games/mobile games","mobile games",N2221="journalism/audio","audio",N2221="photography/people","people",N2221="photography/photobooks","photobooks",N2221="photography/places","places",N2221="photography/nature","nature",N2221="music/electronic music","electronic music",N2221="music/rock","rock",N2221="music/indie rock","indie rock",N2221="music/faith","faith",N2221="publishing/children's books","children's books",N2221="publishing/art books","art books",N2221="publishing/fiction","fiction",N2221="publishing/translations","translations",N2221="music/pop","pop",N2221="music/classical music","classical music",N2221="publishing/nonfiction","nonfiction",N2221="publishing/radio &amp; podcasts","radio &amp; podcasts",N2221="music/world music","world music",N2221="music/metal","metal",N2221="music/jazz","jazz","TRUE","FALSE")</f>
        <v>electronic music</v>
      </c>
      <c r="S2221" s="5">
        <f t="shared" si="138"/>
        <v>42205.718888888892</v>
      </c>
      <c r="T2221" s="5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136"/>
        <v>101.14285714285714</v>
      </c>
      <c r="P2222" s="24">
        <f t="shared" si="137"/>
        <v>51.304347826086953</v>
      </c>
      <c r="Q2222" t="str" cm="1">
        <f t="array" ref="Q2222">_xlfn.IFS(N2222="food/small batch","food",N2222="food/restaurants","food",N2222="food/food trucks","food",N2222="theater/spaces","theater",N2222="theater/musical","theater",N2222="theater/plays","theater",N2222="technology/web","technology",N2222="technology/space exploration","technology",N2222="technology/makerspaces","technology",N2222="technology/hardware","technology",N2222="technology/gadgets","technology",N2222="technology/wearables","technology",N2222="film &amp; video/television","film &amp; video",N2222="film &amp; video/animation","film &amp; video",N2222="film &amp; video/science fiction","film &amp; video",N2222="film &amp; video/documentary","film &amp; video",N2222="film &amp; video/drama","film &amp; video",N2222="film &amp; video/shorts","film &amp; video",N2222="games/video games","games",N2222="games/tabletop games","games",N2222="games/mobile games","games",N2222="journalism/audio","journalism",N2222="photography/people","photography",N2222="photography/photobooks","photography",N2222="photography/places","photography",N2222="photography/nature","photography",N2222="music/electronic music","music",N2222="music/rock","music",N2222="music/indie rock","music",N2222="music/faith","music",N2222="publishing/children's books","publishing",N2222="publishing/art books","publishing",N2222="publishing/fiction","publishing",N2222="publishing/translations","publishing",N2222="music/pop","music",N2222="music/classical music","music",N2222="publishing/nonfiction","publishing",N2222="publishing/radio &amp; podcasts","publishing",N2222="music/world music","music",N2222="music/metal","music",N2222="music/jazz","music","TRUE","FALSE")</f>
        <v>music</v>
      </c>
      <c r="R2222" t="str" cm="1">
        <f t="array" ref="R2222">_xlfn.IFS(N2222="food/small batch","small batch",N2222="food/restaurants","retaurants",N2222="food/food trucks","food trucks",N2222="theater/spaces","spaces",N2222="theater/musical","musical",N2222="theater/plays","plays",N2222="technology/web","web",N2222="technology/space exploration","space exploration",N2222="technology/makerspaces","makerspaces",N2222="technology/hardware","hardware",N2222="technology/gadgets","gadgets",N2222="technology/wearables","wearables",N2222="film &amp; video/television","television",N2222="film &amp; video/animation","animation",N2222="film &amp; video/science fiction","science fiction",N2222="film &amp; video/documentary","documentary",N2222="film &amp; video/drama","drama",N2222="film &amp; video/shorts","shorts",N2222="games/video games","video games",N2222="games/tabletop games","tabletop games",N2222="games/mobile games","mobile games",N2222="journalism/audio","audio",N2222="photography/people","people",N2222="photography/photobooks","photobooks",N2222="photography/places","places",N2222="photography/nature","nature",N2222="music/electronic music","electronic music",N2222="music/rock","rock",N2222="music/indie rock","indie rock",N2222="music/faith","faith",N2222="publishing/children's books","children's books",N2222="publishing/art books","art books",N2222="publishing/fiction","fiction",N2222="publishing/translations","translations",N2222="music/pop","pop",N2222="music/classical music","classical music",N2222="publishing/nonfiction","nonfiction",N2222="publishing/radio &amp; podcasts","radio &amp; podcasts",N2222="music/world music","world music",N2222="music/metal","metal",N2222="music/jazz","jazz","TRUE","FALSE")</f>
        <v>electronic music</v>
      </c>
      <c r="S2222" s="5">
        <f t="shared" si="138"/>
        <v>41452.060601851852</v>
      </c>
      <c r="T2222" s="5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136"/>
        <v>108.11999999999999</v>
      </c>
      <c r="P2223" s="24">
        <f t="shared" si="137"/>
        <v>37.197247706422019</v>
      </c>
      <c r="Q2223" t="str" cm="1">
        <f t="array" ref="Q2223">_xlfn.IFS(N2223="food/small batch","food",N2223="food/restaurants","food",N2223="food/food trucks","food",N2223="theater/spaces","theater",N2223="theater/musical","theater",N2223="theater/plays","theater",N2223="technology/web","technology",N2223="technology/space exploration","technology",N2223="technology/makerspaces","technology",N2223="technology/hardware","technology",N2223="technology/gadgets","technology",N2223="technology/wearables","technology",N2223="film &amp; video/television","film &amp; video",N2223="film &amp; video/animation","film &amp; video",N2223="film &amp; video/science fiction","film &amp; video",N2223="film &amp; video/documentary","film &amp; video",N2223="film &amp; video/drama","film &amp; video",N2223="film &amp; video/shorts","film &amp; video",N2223="games/video games","games",N2223="games/tabletop games","games",N2223="games/mobile games","games",N2223="journalism/audio","journalism",N2223="photography/people","photography",N2223="photography/photobooks","photography",N2223="photography/places","photography",N2223="photography/nature","photography",N2223="music/electronic music","music",N2223="music/rock","music",N2223="music/indie rock","music",N2223="music/faith","music",N2223="publishing/children's books","publishing",N2223="publishing/art books","publishing",N2223="publishing/fiction","publishing",N2223="publishing/translations","publishing",N2223="music/pop","music",N2223="music/classical music","music",N2223="publishing/nonfiction","publishing",N2223="publishing/radio &amp; podcasts","publishing",N2223="music/world music","music",N2223="music/metal","music",N2223="music/jazz","music","TRUE","FALSE")</f>
        <v>games</v>
      </c>
      <c r="R2223" t="str" cm="1">
        <f t="array" ref="R2223">_xlfn.IFS(N2223="food/small batch","small batch",N2223="food/restaurants","retaurants",N2223="food/food trucks","food trucks",N2223="theater/spaces","spaces",N2223="theater/musical","musical",N2223="theater/plays","plays",N2223="technology/web","web",N2223="technology/space exploration","space exploration",N2223="technology/makerspaces","makerspaces",N2223="technology/hardware","hardware",N2223="technology/gadgets","gadgets",N2223="technology/wearables","wearables",N2223="film &amp; video/television","television",N2223="film &amp; video/animation","animation",N2223="film &amp; video/science fiction","science fiction",N2223="film &amp; video/documentary","documentary",N2223="film &amp; video/drama","drama",N2223="film &amp; video/shorts","shorts",N2223="games/video games","video games",N2223="games/tabletop games","tabletop games",N2223="games/mobile games","mobile games",N2223="journalism/audio","audio",N2223="photography/people","people",N2223="photography/photobooks","photobooks",N2223="photography/places","places",N2223="photography/nature","nature",N2223="music/electronic music","electronic music",N2223="music/rock","rock",N2223="music/indie rock","indie rock",N2223="music/faith","faith",N2223="publishing/children's books","children's books",N2223="publishing/art books","art books",N2223="publishing/fiction","fiction",N2223="publishing/translations","translations",N2223="music/pop","pop",N2223="music/classical music","classical music",N2223="publishing/nonfiction","nonfiction",N2223="publishing/radio &amp; podcasts","radio &amp; podcasts",N2223="music/world music","world music",N2223="music/metal","metal",N2223="music/jazz","jazz","TRUE","FALSE")</f>
        <v>tabletop games</v>
      </c>
      <c r="S2223" s="5">
        <f t="shared" si="138"/>
        <v>42452.666770833333</v>
      </c>
      <c r="T2223" s="5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136"/>
        <v>162.6</v>
      </c>
      <c r="P2224" s="24">
        <f t="shared" si="137"/>
        <v>27.1</v>
      </c>
      <c r="Q2224" t="str" cm="1">
        <f t="array" ref="Q2224">_xlfn.IFS(N2224="food/small batch","food",N2224="food/restaurants","food",N2224="food/food trucks","food",N2224="theater/spaces","theater",N2224="theater/musical","theater",N2224="theater/plays","theater",N2224="technology/web","technology",N2224="technology/space exploration","technology",N2224="technology/makerspaces","technology",N2224="technology/hardware","technology",N2224="technology/gadgets","technology",N2224="technology/wearables","technology",N2224="film &amp; video/television","film &amp; video",N2224="film &amp; video/animation","film &amp; video",N2224="film &amp; video/science fiction","film &amp; video",N2224="film &amp; video/documentary","film &amp; video",N2224="film &amp; video/drama","film &amp; video",N2224="film &amp; video/shorts","film &amp; video",N2224="games/video games","games",N2224="games/tabletop games","games",N2224="games/mobile games","games",N2224="journalism/audio","journalism",N2224="photography/people","photography",N2224="photography/photobooks","photography",N2224="photography/places","photography",N2224="photography/nature","photography",N2224="music/electronic music","music",N2224="music/rock","music",N2224="music/indie rock","music",N2224="music/faith","music",N2224="publishing/children's books","publishing",N2224="publishing/art books","publishing",N2224="publishing/fiction","publishing",N2224="publishing/translations","publishing",N2224="music/pop","music",N2224="music/classical music","music",N2224="publishing/nonfiction","publishing",N2224="publishing/radio &amp; podcasts","publishing",N2224="music/world music","music",N2224="music/metal","music",N2224="music/jazz","music","TRUE","FALSE")</f>
        <v>games</v>
      </c>
      <c r="R2224" t="str" cm="1">
        <f t="array" ref="R2224">_xlfn.IFS(N2224="food/small batch","small batch",N2224="food/restaurants","retaurants",N2224="food/food trucks","food trucks",N2224="theater/spaces","spaces",N2224="theater/musical","musical",N2224="theater/plays","plays",N2224="technology/web","web",N2224="technology/space exploration","space exploration",N2224="technology/makerspaces","makerspaces",N2224="technology/hardware","hardware",N2224="technology/gadgets","gadgets",N2224="technology/wearables","wearables",N2224="film &amp; video/television","television",N2224="film &amp; video/animation","animation",N2224="film &amp; video/science fiction","science fiction",N2224="film &amp; video/documentary","documentary",N2224="film &amp; video/drama","drama",N2224="film &amp; video/shorts","shorts",N2224="games/video games","video games",N2224="games/tabletop games","tabletop games",N2224="games/mobile games","mobile games",N2224="journalism/audio","audio",N2224="photography/people","people",N2224="photography/photobooks","photobooks",N2224="photography/places","places",N2224="photography/nature","nature",N2224="music/electronic music","electronic music",N2224="music/rock","rock",N2224="music/indie rock","indie rock",N2224="music/faith","faith",N2224="publishing/children's books","children's books",N2224="publishing/art books","art books",N2224="publishing/fiction","fiction",N2224="publishing/translations","translations",N2224="music/pop","pop",N2224="music/classical music","classical music",N2224="publishing/nonfiction","nonfiction",N2224="publishing/radio &amp; podcasts","radio &amp; podcasts",N2224="music/world music","world music",N2224="music/metal","metal",N2224="music/jazz","jazz","TRUE","FALSE")</f>
        <v>tabletop games</v>
      </c>
      <c r="S2224" s="5">
        <f t="shared" si="138"/>
        <v>40906.787581018521</v>
      </c>
      <c r="T2224" s="5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136"/>
        <v>105.80000000000001</v>
      </c>
      <c r="P2225" s="24">
        <f t="shared" si="137"/>
        <v>206.31</v>
      </c>
      <c r="Q2225" t="str" cm="1">
        <f t="array" ref="Q2225">_xlfn.IFS(N2225="food/small batch","food",N2225="food/restaurants","food",N2225="food/food trucks","food",N2225="theater/spaces","theater",N2225="theater/musical","theater",N2225="theater/plays","theater",N2225="technology/web","technology",N2225="technology/space exploration","technology",N2225="technology/makerspaces","technology",N2225="technology/hardware","technology",N2225="technology/gadgets","technology",N2225="technology/wearables","technology",N2225="film &amp; video/television","film &amp; video",N2225="film &amp; video/animation","film &amp; video",N2225="film &amp; video/science fiction","film &amp; video",N2225="film &amp; video/documentary","film &amp; video",N2225="film &amp; video/drama","film &amp; video",N2225="film &amp; video/shorts","film &amp; video",N2225="games/video games","games",N2225="games/tabletop games","games",N2225="games/mobile games","games",N2225="journalism/audio","journalism",N2225="photography/people","photography",N2225="photography/photobooks","photography",N2225="photography/places","photography",N2225="photography/nature","photography",N2225="music/electronic music","music",N2225="music/rock","music",N2225="music/indie rock","music",N2225="music/faith","music",N2225="publishing/children's books","publishing",N2225="publishing/art books","publishing",N2225="publishing/fiction","publishing",N2225="publishing/translations","publishing",N2225="music/pop","music",N2225="music/classical music","music",N2225="publishing/nonfiction","publishing",N2225="publishing/radio &amp; podcasts","publishing",N2225="music/world music","music",N2225="music/metal","music",N2225="music/jazz","music","TRUE","FALSE")</f>
        <v>games</v>
      </c>
      <c r="R2225" t="str" cm="1">
        <f t="array" ref="R2225">_xlfn.IFS(N2225="food/small batch","small batch",N2225="food/restaurants","retaurants",N2225="food/food trucks","food trucks",N2225="theater/spaces","spaces",N2225="theater/musical","musical",N2225="theater/plays","plays",N2225="technology/web","web",N2225="technology/space exploration","space exploration",N2225="technology/makerspaces","makerspaces",N2225="technology/hardware","hardware",N2225="technology/gadgets","gadgets",N2225="technology/wearables","wearables",N2225="film &amp; video/television","television",N2225="film &amp; video/animation","animation",N2225="film &amp; video/science fiction","science fiction",N2225="film &amp; video/documentary","documentary",N2225="film &amp; video/drama","drama",N2225="film &amp; video/shorts","shorts",N2225="games/video games","video games",N2225="games/tabletop games","tabletop games",N2225="games/mobile games","mobile games",N2225="journalism/audio","audio",N2225="photography/people","people",N2225="photography/photobooks","photobooks",N2225="photography/places","places",N2225="photography/nature","nature",N2225="music/electronic music","electronic music",N2225="music/rock","rock",N2225="music/indie rock","indie rock",N2225="music/faith","faith",N2225="publishing/children's books","children's books",N2225="publishing/art books","art books",N2225="publishing/fiction","fiction",N2225="publishing/translations","translations",N2225="music/pop","pop",N2225="music/classical music","classical music",N2225="publishing/nonfiction","nonfiction",N2225="publishing/radio &amp; podcasts","radio &amp; podcasts",N2225="music/world music","world music",N2225="music/metal","metal",N2225="music/jazz","jazz","TRUE","FALSE")</f>
        <v>tabletop games</v>
      </c>
      <c r="S2225" s="5">
        <f t="shared" si="138"/>
        <v>42152.640833333338</v>
      </c>
      <c r="T2225" s="5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136"/>
        <v>243.15000000000003</v>
      </c>
      <c r="P2226" s="24">
        <f t="shared" si="137"/>
        <v>82.145270270270274</v>
      </c>
      <c r="Q2226" t="str" cm="1">
        <f t="array" ref="Q2226">_xlfn.IFS(N2226="food/small batch","food",N2226="food/restaurants","food",N2226="food/food trucks","food",N2226="theater/spaces","theater",N2226="theater/musical","theater",N2226="theater/plays","theater",N2226="technology/web","technology",N2226="technology/space exploration","technology",N2226="technology/makerspaces","technology",N2226="technology/hardware","technology",N2226="technology/gadgets","technology",N2226="technology/wearables","technology",N2226="film &amp; video/television","film &amp; video",N2226="film &amp; video/animation","film &amp; video",N2226="film &amp; video/science fiction","film &amp; video",N2226="film &amp; video/documentary","film &amp; video",N2226="film &amp; video/drama","film &amp; video",N2226="film &amp; video/shorts","film &amp; video",N2226="games/video games","games",N2226="games/tabletop games","games",N2226="games/mobile games","games",N2226="journalism/audio","journalism",N2226="photography/people","photography",N2226="photography/photobooks","photography",N2226="photography/places","photography",N2226="photography/nature","photography",N2226="music/electronic music","music",N2226="music/rock","music",N2226="music/indie rock","music",N2226="music/faith","music",N2226="publishing/children's books","publishing",N2226="publishing/art books","publishing",N2226="publishing/fiction","publishing",N2226="publishing/translations","publishing",N2226="music/pop","music",N2226="music/classical music","music",N2226="publishing/nonfiction","publishing",N2226="publishing/radio &amp; podcasts","publishing",N2226="music/world music","music",N2226="music/metal","music",N2226="music/jazz","music","TRUE","FALSE")</f>
        <v>games</v>
      </c>
      <c r="R2226" t="str" cm="1">
        <f t="array" ref="R2226">_xlfn.IFS(N2226="food/small batch","small batch",N2226="food/restaurants","retaurants",N2226="food/food trucks","food trucks",N2226="theater/spaces","spaces",N2226="theater/musical","musical",N2226="theater/plays","plays",N2226="technology/web","web",N2226="technology/space exploration","space exploration",N2226="technology/makerspaces","makerspaces",N2226="technology/hardware","hardware",N2226="technology/gadgets","gadgets",N2226="technology/wearables","wearables",N2226="film &amp; video/television","television",N2226="film &amp; video/animation","animation",N2226="film &amp; video/science fiction","science fiction",N2226="film &amp; video/documentary","documentary",N2226="film &amp; video/drama","drama",N2226="film &amp; video/shorts","shorts",N2226="games/video games","video games",N2226="games/tabletop games","tabletop games",N2226="games/mobile games","mobile games",N2226="journalism/audio","audio",N2226="photography/people","people",N2226="photography/photobooks","photobooks",N2226="photography/places","places",N2226="photography/nature","nature",N2226="music/electronic music","electronic music",N2226="music/rock","rock",N2226="music/indie rock","indie rock",N2226="music/faith","faith",N2226="publishing/children's books","children's books",N2226="publishing/art books","art books",N2226="publishing/fiction","fiction",N2226="publishing/translations","translations",N2226="music/pop","pop",N2226="music/classical music","classical music",N2226="publishing/nonfiction","nonfiction",N2226="publishing/radio &amp; podcasts","radio &amp; podcasts",N2226="music/world music","world music",N2226="music/metal","metal",N2226="music/jazz","jazz","TRUE","FALSE")</f>
        <v>tabletop games</v>
      </c>
      <c r="S2226" s="5">
        <f t="shared" si="138"/>
        <v>42644.667534722219</v>
      </c>
      <c r="T2226" s="5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136"/>
        <v>944.83338095238094</v>
      </c>
      <c r="P2227" s="24">
        <f t="shared" si="137"/>
        <v>164.79651993355483</v>
      </c>
      <c r="Q2227" t="str" cm="1">
        <f t="array" ref="Q2227">_xlfn.IFS(N2227="food/small batch","food",N2227="food/restaurants","food",N2227="food/food trucks","food",N2227="theater/spaces","theater",N2227="theater/musical","theater",N2227="theater/plays","theater",N2227="technology/web","technology",N2227="technology/space exploration","technology",N2227="technology/makerspaces","technology",N2227="technology/hardware","technology",N2227="technology/gadgets","technology",N2227="technology/wearables","technology",N2227="film &amp; video/television","film &amp; video",N2227="film &amp; video/animation","film &amp; video",N2227="film &amp; video/science fiction","film &amp; video",N2227="film &amp; video/documentary","film &amp; video",N2227="film &amp; video/drama","film &amp; video",N2227="film &amp; video/shorts","film &amp; video",N2227="games/video games","games",N2227="games/tabletop games","games",N2227="games/mobile games","games",N2227="journalism/audio","journalism",N2227="photography/people","photography",N2227="photography/photobooks","photography",N2227="photography/places","photography",N2227="photography/nature","photography",N2227="music/electronic music","music",N2227="music/rock","music",N2227="music/indie rock","music",N2227="music/faith","music",N2227="publishing/children's books","publishing",N2227="publishing/art books","publishing",N2227="publishing/fiction","publishing",N2227="publishing/translations","publishing",N2227="music/pop","music",N2227="music/classical music","music",N2227="publishing/nonfiction","publishing",N2227="publishing/radio &amp; podcasts","publishing",N2227="music/world music","music",N2227="music/metal","music",N2227="music/jazz","music","TRUE","FALSE")</f>
        <v>games</v>
      </c>
      <c r="R2227" t="str" cm="1">
        <f t="array" ref="R2227">_xlfn.IFS(N2227="food/small batch","small batch",N2227="food/restaurants","retaurants",N2227="food/food trucks","food trucks",N2227="theater/spaces","spaces",N2227="theater/musical","musical",N2227="theater/plays","plays",N2227="technology/web","web",N2227="technology/space exploration","space exploration",N2227="technology/makerspaces","makerspaces",N2227="technology/hardware","hardware",N2227="technology/gadgets","gadgets",N2227="technology/wearables","wearables",N2227="film &amp; video/television","television",N2227="film &amp; video/animation","animation",N2227="film &amp; video/science fiction","science fiction",N2227="film &amp; video/documentary","documentary",N2227="film &amp; video/drama","drama",N2227="film &amp; video/shorts","shorts",N2227="games/video games","video games",N2227="games/tabletop games","tabletop games",N2227="games/mobile games","mobile games",N2227="journalism/audio","audio",N2227="photography/people","people",N2227="photography/photobooks","photobooks",N2227="photography/places","places",N2227="photography/nature","nature",N2227="music/electronic music","electronic music",N2227="music/rock","rock",N2227="music/indie rock","indie rock",N2227="music/faith","faith",N2227="publishing/children's books","children's books",N2227="publishing/art books","art books",N2227="publishing/fiction","fiction",N2227="publishing/translations","translations",N2227="music/pop","pop",N2227="music/classical music","classical music",N2227="publishing/nonfiction","nonfiction",N2227="publishing/radio &amp; podcasts","radio &amp; podcasts",N2227="music/world music","world music",N2227="music/metal","metal",N2227="music/jazz","jazz","TRUE","FALSE")</f>
        <v>tabletop games</v>
      </c>
      <c r="S2227" s="5">
        <f t="shared" si="138"/>
        <v>41873.79184027778</v>
      </c>
      <c r="T2227" s="5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136"/>
        <v>108.46283333333334</v>
      </c>
      <c r="P2228" s="24">
        <f t="shared" si="137"/>
        <v>60.820280373831778</v>
      </c>
      <c r="Q2228" t="str" cm="1">
        <f t="array" ref="Q2228">_xlfn.IFS(N2228="food/small batch","food",N2228="food/restaurants","food",N2228="food/food trucks","food",N2228="theater/spaces","theater",N2228="theater/musical","theater",N2228="theater/plays","theater",N2228="technology/web","technology",N2228="technology/space exploration","technology",N2228="technology/makerspaces","technology",N2228="technology/hardware","technology",N2228="technology/gadgets","technology",N2228="technology/wearables","technology",N2228="film &amp; video/television","film &amp; video",N2228="film &amp; video/animation","film &amp; video",N2228="film &amp; video/science fiction","film &amp; video",N2228="film &amp; video/documentary","film &amp; video",N2228="film &amp; video/drama","film &amp; video",N2228="film &amp; video/shorts","film &amp; video",N2228="games/video games","games",N2228="games/tabletop games","games",N2228="games/mobile games","games",N2228="journalism/audio","journalism",N2228="photography/people","photography",N2228="photography/photobooks","photography",N2228="photography/places","photography",N2228="photography/nature","photography",N2228="music/electronic music","music",N2228="music/rock","music",N2228="music/indie rock","music",N2228="music/faith","music",N2228="publishing/children's books","publishing",N2228="publishing/art books","publishing",N2228="publishing/fiction","publishing",N2228="publishing/translations","publishing",N2228="music/pop","music",N2228="music/classical music","music",N2228="publishing/nonfiction","publishing",N2228="publishing/radio &amp; podcasts","publishing",N2228="music/world music","music",N2228="music/metal","music",N2228="music/jazz","music","TRUE","FALSE")</f>
        <v>games</v>
      </c>
      <c r="R2228" t="str" cm="1">
        <f t="array" ref="R2228">_xlfn.IFS(N2228="food/small batch","small batch",N2228="food/restaurants","retaurants",N2228="food/food trucks","food trucks",N2228="theater/spaces","spaces",N2228="theater/musical","musical",N2228="theater/plays","plays",N2228="technology/web","web",N2228="technology/space exploration","space exploration",N2228="technology/makerspaces","makerspaces",N2228="technology/hardware","hardware",N2228="technology/gadgets","gadgets",N2228="technology/wearables","wearables",N2228="film &amp; video/television","television",N2228="film &amp; video/animation","animation",N2228="film &amp; video/science fiction","science fiction",N2228="film &amp; video/documentary","documentary",N2228="film &amp; video/drama","drama",N2228="film &amp; video/shorts","shorts",N2228="games/video games","video games",N2228="games/tabletop games","tabletop games",N2228="games/mobile games","mobile games",N2228="journalism/audio","audio",N2228="photography/people","people",N2228="photography/photobooks","photobooks",N2228="photography/places","places",N2228="photography/nature","nature",N2228="music/electronic music","electronic music",N2228="music/rock","rock",N2228="music/indie rock","indie rock",N2228="music/faith","faith",N2228="publishing/children's books","children's books",N2228="publishing/art books","art books",N2228="publishing/fiction","fiction",N2228="publishing/translations","translations",N2228="music/pop","pop",N2228="music/classical music","classical music",N2228="publishing/nonfiction","nonfiction",N2228="publishing/radio &amp; podcasts","radio &amp; podcasts",N2228="music/world music","world music",N2228="music/metal","metal",N2228="music/jazz","jazz","TRUE","FALSE")</f>
        <v>tabletop games</v>
      </c>
      <c r="S2228" s="5">
        <f t="shared" si="138"/>
        <v>42381.79886574074</v>
      </c>
      <c r="T2228" s="5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136"/>
        <v>157.37692307692308</v>
      </c>
      <c r="P2229" s="24">
        <f t="shared" si="137"/>
        <v>67.970099667774093</v>
      </c>
      <c r="Q2229" t="str" cm="1">
        <f t="array" ref="Q2229">_xlfn.IFS(N2229="food/small batch","food",N2229="food/restaurants","food",N2229="food/food trucks","food",N2229="theater/spaces","theater",N2229="theater/musical","theater",N2229="theater/plays","theater",N2229="technology/web","technology",N2229="technology/space exploration","technology",N2229="technology/makerspaces","technology",N2229="technology/hardware","technology",N2229="technology/gadgets","technology",N2229="technology/wearables","technology",N2229="film &amp; video/television","film &amp; video",N2229="film &amp; video/animation","film &amp; video",N2229="film &amp; video/science fiction","film &amp; video",N2229="film &amp; video/documentary","film &amp; video",N2229="film &amp; video/drama","film &amp; video",N2229="film &amp; video/shorts","film &amp; video",N2229="games/video games","games",N2229="games/tabletop games","games",N2229="games/mobile games","games",N2229="journalism/audio","journalism",N2229="photography/people","photography",N2229="photography/photobooks","photography",N2229="photography/places","photography",N2229="photography/nature","photography",N2229="music/electronic music","music",N2229="music/rock","music",N2229="music/indie rock","music",N2229="music/faith","music",N2229="publishing/children's books","publishing",N2229="publishing/art books","publishing",N2229="publishing/fiction","publishing",N2229="publishing/translations","publishing",N2229="music/pop","music",N2229="music/classical music","music",N2229="publishing/nonfiction","publishing",N2229="publishing/radio &amp; podcasts","publishing",N2229="music/world music","music",N2229="music/metal","music",N2229="music/jazz","music","TRUE","FALSE")</f>
        <v>games</v>
      </c>
      <c r="R2229" t="str" cm="1">
        <f t="array" ref="R2229">_xlfn.IFS(N2229="food/small batch","small batch",N2229="food/restaurants","retaurants",N2229="food/food trucks","food trucks",N2229="theater/spaces","spaces",N2229="theater/musical","musical",N2229="theater/plays","plays",N2229="technology/web","web",N2229="technology/space exploration","space exploration",N2229="technology/makerspaces","makerspaces",N2229="technology/hardware","hardware",N2229="technology/gadgets","gadgets",N2229="technology/wearables","wearables",N2229="film &amp; video/television","television",N2229="film &amp; video/animation","animation",N2229="film &amp; video/science fiction","science fiction",N2229="film &amp; video/documentary","documentary",N2229="film &amp; video/drama","drama",N2229="film &amp; video/shorts","shorts",N2229="games/video games","video games",N2229="games/tabletop games","tabletop games",N2229="games/mobile games","mobile games",N2229="journalism/audio","audio",N2229="photography/people","people",N2229="photography/photobooks","photobooks",N2229="photography/places","places",N2229="photography/nature","nature",N2229="music/electronic music","electronic music",N2229="music/rock","rock",N2229="music/indie rock","indie rock",N2229="music/faith","faith",N2229="publishing/children's books","children's books",N2229="publishing/art books","art books",N2229="publishing/fiction","fiction",N2229="publishing/translations","translations",N2229="music/pop","pop",N2229="music/classical music","classical music",N2229="publishing/nonfiction","nonfiction",N2229="publishing/radio &amp; podcasts","radio &amp; podcasts",N2229="music/world music","world music",N2229="music/metal","metal",N2229="music/jazz","jazz","TRUE","FALSE")</f>
        <v>tabletop games</v>
      </c>
      <c r="S2229" s="5">
        <f t="shared" si="138"/>
        <v>41561.807349537034</v>
      </c>
      <c r="T2229" s="5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136"/>
        <v>1174.49</v>
      </c>
      <c r="P2230" s="24">
        <f t="shared" si="137"/>
        <v>81.561805555555551</v>
      </c>
      <c r="Q2230" t="str" cm="1">
        <f t="array" ref="Q2230">_xlfn.IFS(N2230="food/small batch","food",N2230="food/restaurants","food",N2230="food/food trucks","food",N2230="theater/spaces","theater",N2230="theater/musical","theater",N2230="theater/plays","theater",N2230="technology/web","technology",N2230="technology/space exploration","technology",N2230="technology/makerspaces","technology",N2230="technology/hardware","technology",N2230="technology/gadgets","technology",N2230="technology/wearables","technology",N2230="film &amp; video/television","film &amp; video",N2230="film &amp; video/animation","film &amp; video",N2230="film &amp; video/science fiction","film &amp; video",N2230="film &amp; video/documentary","film &amp; video",N2230="film &amp; video/drama","film &amp; video",N2230="film &amp; video/shorts","film &amp; video",N2230="games/video games","games",N2230="games/tabletop games","games",N2230="games/mobile games","games",N2230="journalism/audio","journalism",N2230="photography/people","photography",N2230="photography/photobooks","photography",N2230="photography/places","photography",N2230="photography/nature","photography",N2230="music/electronic music","music",N2230="music/rock","music",N2230="music/indie rock","music",N2230="music/faith","music",N2230="publishing/children's books","publishing",N2230="publishing/art books","publishing",N2230="publishing/fiction","publishing",N2230="publishing/translations","publishing",N2230="music/pop","music",N2230="music/classical music","music",N2230="publishing/nonfiction","publishing",N2230="publishing/radio &amp; podcasts","publishing",N2230="music/world music","music",N2230="music/metal","music",N2230="music/jazz","music","TRUE","FALSE")</f>
        <v>games</v>
      </c>
      <c r="R2230" t="str" cm="1">
        <f t="array" ref="R2230">_xlfn.IFS(N2230="food/small batch","small batch",N2230="food/restaurants","retaurants",N2230="food/food trucks","food trucks",N2230="theater/spaces","spaces",N2230="theater/musical","musical",N2230="theater/plays","plays",N2230="technology/web","web",N2230="technology/space exploration","space exploration",N2230="technology/makerspaces","makerspaces",N2230="technology/hardware","hardware",N2230="technology/gadgets","gadgets",N2230="technology/wearables","wearables",N2230="film &amp; video/television","television",N2230="film &amp; video/animation","animation",N2230="film &amp; video/science fiction","science fiction",N2230="film &amp; video/documentary","documentary",N2230="film &amp; video/drama","drama",N2230="film &amp; video/shorts","shorts",N2230="games/video games","video games",N2230="games/tabletop games","tabletop games",N2230="games/mobile games","mobile games",N2230="journalism/audio","audio",N2230="photography/people","people",N2230="photography/photobooks","photobooks",N2230="photography/places","places",N2230="photography/nature","nature",N2230="music/electronic music","electronic music",N2230="music/rock","rock",N2230="music/indie rock","indie rock",N2230="music/faith","faith",N2230="publishing/children's books","children's books",N2230="publishing/art books","art books",N2230="publishing/fiction","fiction",N2230="publishing/translations","translations",N2230="music/pop","pop",N2230="music/classical music","classical music",N2230="publishing/nonfiction","nonfiction",N2230="publishing/radio &amp; podcasts","radio &amp; podcasts",N2230="music/world music","world music",N2230="music/metal","metal",N2230="music/jazz","jazz","TRUE","FALSE")</f>
        <v>tabletop games</v>
      </c>
      <c r="S2230" s="5">
        <f t="shared" si="138"/>
        <v>42202.278194444443</v>
      </c>
      <c r="T2230" s="5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136"/>
        <v>171.04755366949576</v>
      </c>
      <c r="P2231" s="24">
        <f t="shared" si="137"/>
        <v>25.42547309833024</v>
      </c>
      <c r="Q2231" t="str" cm="1">
        <f t="array" ref="Q2231">_xlfn.IFS(N2231="food/small batch","food",N2231="food/restaurants","food",N2231="food/food trucks","food",N2231="theater/spaces","theater",N2231="theater/musical","theater",N2231="theater/plays","theater",N2231="technology/web","technology",N2231="technology/space exploration","technology",N2231="technology/makerspaces","technology",N2231="technology/hardware","technology",N2231="technology/gadgets","technology",N2231="technology/wearables","technology",N2231="film &amp; video/television","film &amp; video",N2231="film &amp; video/animation","film &amp; video",N2231="film &amp; video/science fiction","film &amp; video",N2231="film &amp; video/documentary","film &amp; video",N2231="film &amp; video/drama","film &amp; video",N2231="film &amp; video/shorts","film &amp; video",N2231="games/video games","games",N2231="games/tabletop games","games",N2231="games/mobile games","games",N2231="journalism/audio","journalism",N2231="photography/people","photography",N2231="photography/photobooks","photography",N2231="photography/places","photography",N2231="photography/nature","photography",N2231="music/electronic music","music",N2231="music/rock","music",N2231="music/indie rock","music",N2231="music/faith","music",N2231="publishing/children's books","publishing",N2231="publishing/art books","publishing",N2231="publishing/fiction","publishing",N2231="publishing/translations","publishing",N2231="music/pop","music",N2231="music/classical music","music",N2231="publishing/nonfiction","publishing",N2231="publishing/radio &amp; podcasts","publishing",N2231="music/world music","music",N2231="music/metal","music",N2231="music/jazz","music","TRUE","FALSE")</f>
        <v>games</v>
      </c>
      <c r="R2231" t="str" cm="1">
        <f t="array" ref="R2231">_xlfn.IFS(N2231="food/small batch","small batch",N2231="food/restaurants","retaurants",N2231="food/food trucks","food trucks",N2231="theater/spaces","spaces",N2231="theater/musical","musical",N2231="theater/plays","plays",N2231="technology/web","web",N2231="technology/space exploration","space exploration",N2231="technology/makerspaces","makerspaces",N2231="technology/hardware","hardware",N2231="technology/gadgets","gadgets",N2231="technology/wearables","wearables",N2231="film &amp; video/television","television",N2231="film &amp; video/animation","animation",N2231="film &amp; video/science fiction","science fiction",N2231="film &amp; video/documentary","documentary",N2231="film &amp; video/drama","drama",N2231="film &amp; video/shorts","shorts",N2231="games/video games","video games",N2231="games/tabletop games","tabletop games",N2231="games/mobile games","mobile games",N2231="journalism/audio","audio",N2231="photography/people","people",N2231="photography/photobooks","photobooks",N2231="photography/places","places",N2231="photography/nature","nature",N2231="music/electronic music","electronic music",N2231="music/rock","rock",N2231="music/indie rock","indie rock",N2231="music/faith","faith",N2231="publishing/children's books","children's books",N2231="publishing/art books","art books",N2231="publishing/fiction","fiction",N2231="publishing/translations","translations",N2231="music/pop","pop",N2231="music/classical music","classical music",N2231="publishing/nonfiction","nonfiction",N2231="publishing/radio &amp; podcasts","radio &amp; podcasts",N2231="music/world music","world music",N2231="music/metal","metal",N2231="music/jazz","jazz","TRUE","FALSE")</f>
        <v>tabletop games</v>
      </c>
      <c r="S2231" s="5">
        <f t="shared" si="138"/>
        <v>41484.664247685185</v>
      </c>
      <c r="T2231" s="5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136"/>
        <v>125.95294117647057</v>
      </c>
      <c r="P2232" s="24">
        <f t="shared" si="137"/>
        <v>21.497991967871485</v>
      </c>
      <c r="Q2232" t="str" cm="1">
        <f t="array" ref="Q2232">_xlfn.IFS(N2232="food/small batch","food",N2232="food/restaurants","food",N2232="food/food trucks","food",N2232="theater/spaces","theater",N2232="theater/musical","theater",N2232="theater/plays","theater",N2232="technology/web","technology",N2232="technology/space exploration","technology",N2232="technology/makerspaces","technology",N2232="technology/hardware","technology",N2232="technology/gadgets","technology",N2232="technology/wearables","technology",N2232="film &amp; video/television","film &amp; video",N2232="film &amp; video/animation","film &amp; video",N2232="film &amp; video/science fiction","film &amp; video",N2232="film &amp; video/documentary","film &amp; video",N2232="film &amp; video/drama","film &amp; video",N2232="film &amp; video/shorts","film &amp; video",N2232="games/video games","games",N2232="games/tabletop games","games",N2232="games/mobile games","games",N2232="journalism/audio","journalism",N2232="photography/people","photography",N2232="photography/photobooks","photography",N2232="photography/places","photography",N2232="photography/nature","photography",N2232="music/electronic music","music",N2232="music/rock","music",N2232="music/indie rock","music",N2232="music/faith","music",N2232="publishing/children's books","publishing",N2232="publishing/art books","publishing",N2232="publishing/fiction","publishing",N2232="publishing/translations","publishing",N2232="music/pop","music",N2232="music/classical music","music",N2232="publishing/nonfiction","publishing",N2232="publishing/radio &amp; podcasts","publishing",N2232="music/world music","music",N2232="music/metal","music",N2232="music/jazz","music","TRUE","FALSE")</f>
        <v>games</v>
      </c>
      <c r="R2232" t="str" cm="1">
        <f t="array" ref="R2232">_xlfn.IFS(N2232="food/small batch","small batch",N2232="food/restaurants","retaurants",N2232="food/food trucks","food trucks",N2232="theater/spaces","spaces",N2232="theater/musical","musical",N2232="theater/plays","plays",N2232="technology/web","web",N2232="technology/space exploration","space exploration",N2232="technology/makerspaces","makerspaces",N2232="technology/hardware","hardware",N2232="technology/gadgets","gadgets",N2232="technology/wearables","wearables",N2232="film &amp; video/television","television",N2232="film &amp; video/animation","animation",N2232="film &amp; video/science fiction","science fiction",N2232="film &amp; video/documentary","documentary",N2232="film &amp; video/drama","drama",N2232="film &amp; video/shorts","shorts",N2232="games/video games","video games",N2232="games/tabletop games","tabletop games",N2232="games/mobile games","mobile games",N2232="journalism/audio","audio",N2232="photography/people","people",N2232="photography/photobooks","photobooks",N2232="photography/places","places",N2232="photography/nature","nature",N2232="music/electronic music","electronic music",N2232="music/rock","rock",N2232="music/indie rock","indie rock",N2232="music/faith","faith",N2232="publishing/children's books","children's books",N2232="publishing/art books","art books",N2232="publishing/fiction","fiction",N2232="publishing/translations","translations",N2232="music/pop","pop",N2232="music/classical music","classical music",N2232="publishing/nonfiction","nonfiction",N2232="publishing/radio &amp; podcasts","radio &amp; podcasts",N2232="music/world music","world music",N2232="music/metal","metal",N2232="music/jazz","jazz","TRUE","FALSE")</f>
        <v>tabletop games</v>
      </c>
      <c r="S2232" s="5">
        <f t="shared" si="138"/>
        <v>41724.881099537037</v>
      </c>
      <c r="T2232" s="5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136"/>
        <v>1212.1296000000002</v>
      </c>
      <c r="P2233" s="24">
        <f t="shared" si="137"/>
        <v>27.226630727762803</v>
      </c>
      <c r="Q2233" t="str" cm="1">
        <f t="array" ref="Q2233">_xlfn.IFS(N2233="food/small batch","food",N2233="food/restaurants","food",N2233="food/food trucks","food",N2233="theater/spaces","theater",N2233="theater/musical","theater",N2233="theater/plays","theater",N2233="technology/web","technology",N2233="technology/space exploration","technology",N2233="technology/makerspaces","technology",N2233="technology/hardware","technology",N2233="technology/gadgets","technology",N2233="technology/wearables","technology",N2233="film &amp; video/television","film &amp; video",N2233="film &amp; video/animation","film &amp; video",N2233="film &amp; video/science fiction","film &amp; video",N2233="film &amp; video/documentary","film &amp; video",N2233="film &amp; video/drama","film &amp; video",N2233="film &amp; video/shorts","film &amp; video",N2233="games/video games","games",N2233="games/tabletop games","games",N2233="games/mobile games","games",N2233="journalism/audio","journalism",N2233="photography/people","photography",N2233="photography/photobooks","photography",N2233="photography/places","photography",N2233="photography/nature","photography",N2233="music/electronic music","music",N2233="music/rock","music",N2233="music/indie rock","music",N2233="music/faith","music",N2233="publishing/children's books","publishing",N2233="publishing/art books","publishing",N2233="publishing/fiction","publishing",N2233="publishing/translations","publishing",N2233="music/pop","music",N2233="music/classical music","music",N2233="publishing/nonfiction","publishing",N2233="publishing/radio &amp; podcasts","publishing",N2233="music/world music","music",N2233="music/metal","music",N2233="music/jazz","music","TRUE","FALSE")</f>
        <v>games</v>
      </c>
      <c r="R2233" t="str" cm="1">
        <f t="array" ref="R2233">_xlfn.IFS(N2233="food/small batch","small batch",N2233="food/restaurants","retaurants",N2233="food/food trucks","food trucks",N2233="theater/spaces","spaces",N2233="theater/musical","musical",N2233="theater/plays","plays",N2233="technology/web","web",N2233="technology/space exploration","space exploration",N2233="technology/makerspaces","makerspaces",N2233="technology/hardware","hardware",N2233="technology/gadgets","gadgets",N2233="technology/wearables","wearables",N2233="film &amp; video/television","television",N2233="film &amp; video/animation","animation",N2233="film &amp; video/science fiction","science fiction",N2233="film &amp; video/documentary","documentary",N2233="film &amp; video/drama","drama",N2233="film &amp; video/shorts","shorts",N2233="games/video games","video games",N2233="games/tabletop games","tabletop games",N2233="games/mobile games","mobile games",N2233="journalism/audio","audio",N2233="photography/people","people",N2233="photography/photobooks","photobooks",N2233="photography/places","places",N2233="photography/nature","nature",N2233="music/electronic music","electronic music",N2233="music/rock","rock",N2233="music/indie rock","indie rock",N2233="music/faith","faith",N2233="publishing/children's books","children's books",N2233="publishing/art books","art books",N2233="publishing/fiction","fiction",N2233="publishing/translations","translations",N2233="music/pop","pop",N2233="music/classical music","classical music",N2233="publishing/nonfiction","nonfiction",N2233="publishing/radio &amp; podcasts","radio &amp; podcasts",N2233="music/world music","world music",N2233="music/metal","metal",N2233="music/jazz","jazz","TRUE","FALSE")</f>
        <v>tabletop games</v>
      </c>
      <c r="S2233" s="5">
        <f t="shared" si="138"/>
        <v>41423.910891203705</v>
      </c>
      <c r="T2233" s="5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136"/>
        <v>495.8</v>
      </c>
      <c r="P2234" s="24">
        <f t="shared" si="137"/>
        <v>25.091093117408906</v>
      </c>
      <c r="Q2234" t="str" cm="1">
        <f t="array" ref="Q2234">_xlfn.IFS(N2234="food/small batch","food",N2234="food/restaurants","food",N2234="food/food trucks","food",N2234="theater/spaces","theater",N2234="theater/musical","theater",N2234="theater/plays","theater",N2234="technology/web","technology",N2234="technology/space exploration","technology",N2234="technology/makerspaces","technology",N2234="technology/hardware","technology",N2234="technology/gadgets","technology",N2234="technology/wearables","technology",N2234="film &amp; video/television","film &amp; video",N2234="film &amp; video/animation","film &amp; video",N2234="film &amp; video/science fiction","film &amp; video",N2234="film &amp; video/documentary","film &amp; video",N2234="film &amp; video/drama","film &amp; video",N2234="film &amp; video/shorts","film &amp; video",N2234="games/video games","games",N2234="games/tabletop games","games",N2234="games/mobile games","games",N2234="journalism/audio","journalism",N2234="photography/people","photography",N2234="photography/photobooks","photography",N2234="photography/places","photography",N2234="photography/nature","photography",N2234="music/electronic music","music",N2234="music/rock","music",N2234="music/indie rock","music",N2234="music/faith","music",N2234="publishing/children's books","publishing",N2234="publishing/art books","publishing",N2234="publishing/fiction","publishing",N2234="publishing/translations","publishing",N2234="music/pop","music",N2234="music/classical music","music",N2234="publishing/nonfiction","publishing",N2234="publishing/radio &amp; podcasts","publishing",N2234="music/world music","music",N2234="music/metal","music",N2234="music/jazz","music","TRUE","FALSE")</f>
        <v>games</v>
      </c>
      <c r="R2234" t="str" cm="1">
        <f t="array" ref="R2234">_xlfn.IFS(N2234="food/small batch","small batch",N2234="food/restaurants","retaurants",N2234="food/food trucks","food trucks",N2234="theater/spaces","spaces",N2234="theater/musical","musical",N2234="theater/plays","plays",N2234="technology/web","web",N2234="technology/space exploration","space exploration",N2234="technology/makerspaces","makerspaces",N2234="technology/hardware","hardware",N2234="technology/gadgets","gadgets",N2234="technology/wearables","wearables",N2234="film &amp; video/television","television",N2234="film &amp; video/animation","animation",N2234="film &amp; video/science fiction","science fiction",N2234="film &amp; video/documentary","documentary",N2234="film &amp; video/drama","drama",N2234="film &amp; video/shorts","shorts",N2234="games/video games","video games",N2234="games/tabletop games","tabletop games",N2234="games/mobile games","mobile games",N2234="journalism/audio","audio",N2234="photography/people","people",N2234="photography/photobooks","photobooks",N2234="photography/places","places",N2234="photography/nature","nature",N2234="music/electronic music","electronic music",N2234="music/rock","rock",N2234="music/indie rock","indie rock",N2234="music/faith","faith",N2234="publishing/children's books","children's books",N2234="publishing/art books","art books",N2234="publishing/fiction","fiction",N2234="publishing/translations","translations",N2234="music/pop","pop",N2234="music/classical music","classical music",N2234="publishing/nonfiction","nonfiction",N2234="publishing/radio &amp; podcasts","radio &amp; podcasts",N2234="music/world music","world music",N2234="music/metal","metal",N2234="music/jazz","jazz","TRUE","FALSE")</f>
        <v>tabletop games</v>
      </c>
      <c r="S2234" s="5">
        <f t="shared" si="138"/>
        <v>41806.794074074074</v>
      </c>
      <c r="T2234" s="5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136"/>
        <v>332.03999999999996</v>
      </c>
      <c r="P2235" s="24">
        <f t="shared" si="137"/>
        <v>21.230179028132991</v>
      </c>
      <c r="Q2235" t="str" cm="1">
        <f t="array" ref="Q2235">_xlfn.IFS(N2235="food/small batch","food",N2235="food/restaurants","food",N2235="food/food trucks","food",N2235="theater/spaces","theater",N2235="theater/musical","theater",N2235="theater/plays","theater",N2235="technology/web","technology",N2235="technology/space exploration","technology",N2235="technology/makerspaces","technology",N2235="technology/hardware","technology",N2235="technology/gadgets","technology",N2235="technology/wearables","technology",N2235="film &amp; video/television","film &amp; video",N2235="film &amp; video/animation","film &amp; video",N2235="film &amp; video/science fiction","film &amp; video",N2235="film &amp; video/documentary","film &amp; video",N2235="film &amp; video/drama","film &amp; video",N2235="film &amp; video/shorts","film &amp; video",N2235="games/video games","games",N2235="games/tabletop games","games",N2235="games/mobile games","games",N2235="journalism/audio","journalism",N2235="photography/people","photography",N2235="photography/photobooks","photography",N2235="photography/places","photography",N2235="photography/nature","photography",N2235="music/electronic music","music",N2235="music/rock","music",N2235="music/indie rock","music",N2235="music/faith","music",N2235="publishing/children's books","publishing",N2235="publishing/art books","publishing",N2235="publishing/fiction","publishing",N2235="publishing/translations","publishing",N2235="music/pop","music",N2235="music/classical music","music",N2235="publishing/nonfiction","publishing",N2235="publishing/radio &amp; podcasts","publishing",N2235="music/world music","music",N2235="music/metal","music",N2235="music/jazz","music","TRUE","FALSE")</f>
        <v>games</v>
      </c>
      <c r="R2235" t="str" cm="1">
        <f t="array" ref="R2235">_xlfn.IFS(N2235="food/small batch","small batch",N2235="food/restaurants","retaurants",N2235="food/food trucks","food trucks",N2235="theater/spaces","spaces",N2235="theater/musical","musical",N2235="theater/plays","plays",N2235="technology/web","web",N2235="technology/space exploration","space exploration",N2235="technology/makerspaces","makerspaces",N2235="technology/hardware","hardware",N2235="technology/gadgets","gadgets",N2235="technology/wearables","wearables",N2235="film &amp; video/television","television",N2235="film &amp; video/animation","animation",N2235="film &amp; video/science fiction","science fiction",N2235="film &amp; video/documentary","documentary",N2235="film &amp; video/drama","drama",N2235="film &amp; video/shorts","shorts",N2235="games/video games","video games",N2235="games/tabletop games","tabletop games",N2235="games/mobile games","mobile games",N2235="journalism/audio","audio",N2235="photography/people","people",N2235="photography/photobooks","photobooks",N2235="photography/places","places",N2235="photography/nature","nature",N2235="music/electronic music","electronic music",N2235="music/rock","rock",N2235="music/indie rock","indie rock",N2235="music/faith","faith",N2235="publishing/children's books","children's books",N2235="publishing/art books","art books",N2235="publishing/fiction","fiction",N2235="publishing/translations","translations",N2235="music/pop","pop",N2235="music/classical music","classical music",N2235="publishing/nonfiction","nonfiction",N2235="publishing/radio &amp; podcasts","radio &amp; podcasts",N2235="music/world music","world music",N2235="music/metal","metal",N2235="music/jazz","jazz","TRUE","FALSE")</f>
        <v>tabletop games</v>
      </c>
      <c r="S2235" s="5">
        <f t="shared" si="138"/>
        <v>42331.378923611104</v>
      </c>
      <c r="T2235" s="5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136"/>
        <v>1165</v>
      </c>
      <c r="P2236" s="24">
        <f t="shared" si="137"/>
        <v>41.607142857142854</v>
      </c>
      <c r="Q2236" t="str" cm="1">
        <f t="array" ref="Q2236">_xlfn.IFS(N2236="food/small batch","food",N2236="food/restaurants","food",N2236="food/food trucks","food",N2236="theater/spaces","theater",N2236="theater/musical","theater",N2236="theater/plays","theater",N2236="technology/web","technology",N2236="technology/space exploration","technology",N2236="technology/makerspaces","technology",N2236="technology/hardware","technology",N2236="technology/gadgets","technology",N2236="technology/wearables","technology",N2236="film &amp; video/television","film &amp; video",N2236="film &amp; video/animation","film &amp; video",N2236="film &amp; video/science fiction","film &amp; video",N2236="film &amp; video/documentary","film &amp; video",N2236="film &amp; video/drama","film &amp; video",N2236="film &amp; video/shorts","film &amp; video",N2236="games/video games","games",N2236="games/tabletop games","games",N2236="games/mobile games","games",N2236="journalism/audio","journalism",N2236="photography/people","photography",N2236="photography/photobooks","photography",N2236="photography/places","photography",N2236="photography/nature","photography",N2236="music/electronic music","music",N2236="music/rock","music",N2236="music/indie rock","music",N2236="music/faith","music",N2236="publishing/children's books","publishing",N2236="publishing/art books","publishing",N2236="publishing/fiction","publishing",N2236="publishing/translations","publishing",N2236="music/pop","music",N2236="music/classical music","music",N2236="publishing/nonfiction","publishing",N2236="publishing/radio &amp; podcasts","publishing",N2236="music/world music","music",N2236="music/metal","music",N2236="music/jazz","music","TRUE","FALSE")</f>
        <v>games</v>
      </c>
      <c r="R2236" t="str" cm="1">
        <f t="array" ref="R2236">_xlfn.IFS(N2236="food/small batch","small batch",N2236="food/restaurants","retaurants",N2236="food/food trucks","food trucks",N2236="theater/spaces","spaces",N2236="theater/musical","musical",N2236="theater/plays","plays",N2236="technology/web","web",N2236="technology/space exploration","space exploration",N2236="technology/makerspaces","makerspaces",N2236="technology/hardware","hardware",N2236="technology/gadgets","gadgets",N2236="technology/wearables","wearables",N2236="film &amp; video/television","television",N2236="film &amp; video/animation","animation",N2236="film &amp; video/science fiction","science fiction",N2236="film &amp; video/documentary","documentary",N2236="film &amp; video/drama","drama",N2236="film &amp; video/shorts","shorts",N2236="games/video games","video games",N2236="games/tabletop games","tabletop games",N2236="games/mobile games","mobile games",N2236="journalism/audio","audio",N2236="photography/people","people",N2236="photography/photobooks","photobooks",N2236="photography/places","places",N2236="photography/nature","nature",N2236="music/electronic music","electronic music",N2236="music/rock","rock",N2236="music/indie rock","indie rock",N2236="music/faith","faith",N2236="publishing/children's books","children's books",N2236="publishing/art books","art books",N2236="publishing/fiction","fiction",N2236="publishing/translations","translations",N2236="music/pop","pop",N2236="music/classical music","classical music",N2236="publishing/nonfiction","nonfiction",N2236="publishing/radio &amp; podcasts","radio &amp; podcasts",N2236="music/world music","world music",N2236="music/metal","metal",N2236="music/jazz","jazz","TRUE","FALSE")</f>
        <v>tabletop games</v>
      </c>
      <c r="S2236" s="5">
        <f t="shared" si="138"/>
        <v>42710.824618055558</v>
      </c>
      <c r="T2236" s="5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136"/>
        <v>153.3153846153846</v>
      </c>
      <c r="P2237" s="24">
        <f t="shared" si="137"/>
        <v>135.58503401360545</v>
      </c>
      <c r="Q2237" t="str" cm="1">
        <f t="array" ref="Q2237">_xlfn.IFS(N2237="food/small batch","food",N2237="food/restaurants","food",N2237="food/food trucks","food",N2237="theater/spaces","theater",N2237="theater/musical","theater",N2237="theater/plays","theater",N2237="technology/web","technology",N2237="technology/space exploration","technology",N2237="technology/makerspaces","technology",N2237="technology/hardware","technology",N2237="technology/gadgets","technology",N2237="technology/wearables","technology",N2237="film &amp; video/television","film &amp; video",N2237="film &amp; video/animation","film &amp; video",N2237="film &amp; video/science fiction","film &amp; video",N2237="film &amp; video/documentary","film &amp; video",N2237="film &amp; video/drama","film &amp; video",N2237="film &amp; video/shorts","film &amp; video",N2237="games/video games","games",N2237="games/tabletop games","games",N2237="games/mobile games","games",N2237="journalism/audio","journalism",N2237="photography/people","photography",N2237="photography/photobooks","photography",N2237="photography/places","photography",N2237="photography/nature","photography",N2237="music/electronic music","music",N2237="music/rock","music",N2237="music/indie rock","music",N2237="music/faith","music",N2237="publishing/children's books","publishing",N2237="publishing/art books","publishing",N2237="publishing/fiction","publishing",N2237="publishing/translations","publishing",N2237="music/pop","music",N2237="music/classical music","music",N2237="publishing/nonfiction","publishing",N2237="publishing/radio &amp; podcasts","publishing",N2237="music/world music","music",N2237="music/metal","music",N2237="music/jazz","music","TRUE","FALSE")</f>
        <v>games</v>
      </c>
      <c r="R2237" t="str" cm="1">
        <f t="array" ref="R2237">_xlfn.IFS(N2237="food/small batch","small batch",N2237="food/restaurants","retaurants",N2237="food/food trucks","food trucks",N2237="theater/spaces","spaces",N2237="theater/musical","musical",N2237="theater/plays","plays",N2237="technology/web","web",N2237="technology/space exploration","space exploration",N2237="technology/makerspaces","makerspaces",N2237="technology/hardware","hardware",N2237="technology/gadgets","gadgets",N2237="technology/wearables","wearables",N2237="film &amp; video/television","television",N2237="film &amp; video/animation","animation",N2237="film &amp; video/science fiction","science fiction",N2237="film &amp; video/documentary","documentary",N2237="film &amp; video/drama","drama",N2237="film &amp; video/shorts","shorts",N2237="games/video games","video games",N2237="games/tabletop games","tabletop games",N2237="games/mobile games","mobile games",N2237="journalism/audio","audio",N2237="photography/people","people",N2237="photography/photobooks","photobooks",N2237="photography/places","places",N2237="photography/nature","nature",N2237="music/electronic music","electronic music",N2237="music/rock","rock",N2237="music/indie rock","indie rock",N2237="music/faith","faith",N2237="publishing/children's books","children's books",N2237="publishing/art books","art books",N2237="publishing/fiction","fiction",N2237="publishing/translations","translations",N2237="music/pop","pop",N2237="music/classical music","classical music",N2237="publishing/nonfiction","nonfiction",N2237="publishing/radio &amp; podcasts","radio &amp; podcasts",N2237="music/world music","world music",N2237="music/metal","metal",N2237="music/jazz","jazz","TRUE","FALSE")</f>
        <v>tabletop games</v>
      </c>
      <c r="S2237" s="5">
        <f t="shared" si="138"/>
        <v>42062.022118055553</v>
      </c>
      <c r="T2237" s="5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136"/>
        <v>537.10714285714289</v>
      </c>
      <c r="P2238" s="24">
        <f t="shared" si="137"/>
        <v>22.116176470588236</v>
      </c>
      <c r="Q2238" t="str" cm="1">
        <f t="array" ref="Q2238">_xlfn.IFS(N2238="food/small batch","food",N2238="food/restaurants","food",N2238="food/food trucks","food",N2238="theater/spaces","theater",N2238="theater/musical","theater",N2238="theater/plays","theater",N2238="technology/web","technology",N2238="technology/space exploration","technology",N2238="technology/makerspaces","technology",N2238="technology/hardware","technology",N2238="technology/gadgets","technology",N2238="technology/wearables","technology",N2238="film &amp; video/television","film &amp; video",N2238="film &amp; video/animation","film &amp; video",N2238="film &amp; video/science fiction","film &amp; video",N2238="film &amp; video/documentary","film &amp; video",N2238="film &amp; video/drama","film &amp; video",N2238="film &amp; video/shorts","film &amp; video",N2238="games/video games","games",N2238="games/tabletop games","games",N2238="games/mobile games","games",N2238="journalism/audio","journalism",N2238="photography/people","photography",N2238="photography/photobooks","photography",N2238="photography/places","photography",N2238="photography/nature","photography",N2238="music/electronic music","music",N2238="music/rock","music",N2238="music/indie rock","music",N2238="music/faith","music",N2238="publishing/children's books","publishing",N2238="publishing/art books","publishing",N2238="publishing/fiction","publishing",N2238="publishing/translations","publishing",N2238="music/pop","music",N2238="music/classical music","music",N2238="publishing/nonfiction","publishing",N2238="publishing/radio &amp; podcasts","publishing",N2238="music/world music","music",N2238="music/metal","music",N2238="music/jazz","music","TRUE","FALSE")</f>
        <v>games</v>
      </c>
      <c r="R2238" t="str" cm="1">
        <f t="array" ref="R2238">_xlfn.IFS(N2238="food/small batch","small batch",N2238="food/restaurants","retaurants",N2238="food/food trucks","food trucks",N2238="theater/spaces","spaces",N2238="theater/musical","musical",N2238="theater/plays","plays",N2238="technology/web","web",N2238="technology/space exploration","space exploration",N2238="technology/makerspaces","makerspaces",N2238="technology/hardware","hardware",N2238="technology/gadgets","gadgets",N2238="technology/wearables","wearables",N2238="film &amp; video/television","television",N2238="film &amp; video/animation","animation",N2238="film &amp; video/science fiction","science fiction",N2238="film &amp; video/documentary","documentary",N2238="film &amp; video/drama","drama",N2238="film &amp; video/shorts","shorts",N2238="games/video games","video games",N2238="games/tabletop games","tabletop games",N2238="games/mobile games","mobile games",N2238="journalism/audio","audio",N2238="photography/people","people",N2238="photography/photobooks","photobooks",N2238="photography/places","places",N2238="photography/nature","nature",N2238="music/electronic music","electronic music",N2238="music/rock","rock",N2238="music/indie rock","indie rock",N2238="music/faith","faith",N2238="publishing/children's books","children's books",N2238="publishing/art books","art books",N2238="publishing/fiction","fiction",N2238="publishing/translations","translations",N2238="music/pop","pop",N2238="music/classical music","classical music",N2238="publishing/nonfiction","nonfiction",N2238="publishing/radio &amp; podcasts","radio &amp; podcasts",N2238="music/world music","world music",N2238="music/metal","metal",N2238="music/jazz","jazz","TRUE","FALSE")</f>
        <v>tabletop games</v>
      </c>
      <c r="S2238" s="5">
        <f t="shared" si="138"/>
        <v>42371.617164351846</v>
      </c>
      <c r="T2238" s="5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136"/>
        <v>352.92777777777775</v>
      </c>
      <c r="P2239" s="24">
        <f t="shared" si="137"/>
        <v>64.625635808748726</v>
      </c>
      <c r="Q2239" t="str" cm="1">
        <f t="array" ref="Q2239">_xlfn.IFS(N2239="food/small batch","food",N2239="food/restaurants","food",N2239="food/food trucks","food",N2239="theater/spaces","theater",N2239="theater/musical","theater",N2239="theater/plays","theater",N2239="technology/web","technology",N2239="technology/space exploration","technology",N2239="technology/makerspaces","technology",N2239="technology/hardware","technology",N2239="technology/gadgets","technology",N2239="technology/wearables","technology",N2239="film &amp; video/television","film &amp; video",N2239="film &amp; video/animation","film &amp; video",N2239="film &amp; video/science fiction","film &amp; video",N2239="film &amp; video/documentary","film &amp; video",N2239="film &amp; video/drama","film &amp; video",N2239="film &amp; video/shorts","film &amp; video",N2239="games/video games","games",N2239="games/tabletop games","games",N2239="games/mobile games","games",N2239="journalism/audio","journalism",N2239="photography/people","photography",N2239="photography/photobooks","photography",N2239="photography/places","photography",N2239="photography/nature","photography",N2239="music/electronic music","music",N2239="music/rock","music",N2239="music/indie rock","music",N2239="music/faith","music",N2239="publishing/children's books","publishing",N2239="publishing/art books","publishing",N2239="publishing/fiction","publishing",N2239="publishing/translations","publishing",N2239="music/pop","music",N2239="music/classical music","music",N2239="publishing/nonfiction","publishing",N2239="publishing/radio &amp; podcasts","publishing",N2239="music/world music","music",N2239="music/metal","music",N2239="music/jazz","music","TRUE","FALSE")</f>
        <v>games</v>
      </c>
      <c r="R2239" t="str" cm="1">
        <f t="array" ref="R2239">_xlfn.IFS(N2239="food/small batch","small batch",N2239="food/restaurants","retaurants",N2239="food/food trucks","food trucks",N2239="theater/spaces","spaces",N2239="theater/musical","musical",N2239="theater/plays","plays",N2239="technology/web","web",N2239="technology/space exploration","space exploration",N2239="technology/makerspaces","makerspaces",N2239="technology/hardware","hardware",N2239="technology/gadgets","gadgets",N2239="technology/wearables","wearables",N2239="film &amp; video/television","television",N2239="film &amp; video/animation","animation",N2239="film &amp; video/science fiction","science fiction",N2239="film &amp; video/documentary","documentary",N2239="film &amp; video/drama","drama",N2239="film &amp; video/shorts","shorts",N2239="games/video games","video games",N2239="games/tabletop games","tabletop games",N2239="games/mobile games","mobile games",N2239="journalism/audio","audio",N2239="photography/people","people",N2239="photography/photobooks","photobooks",N2239="photography/places","places",N2239="photography/nature","nature",N2239="music/electronic music","electronic music",N2239="music/rock","rock",N2239="music/indie rock","indie rock",N2239="music/faith","faith",N2239="publishing/children's books","children's books",N2239="publishing/art books","art books",N2239="publishing/fiction","fiction",N2239="publishing/translations","translations",N2239="music/pop","pop",N2239="music/classical music","classical music",N2239="publishing/nonfiction","nonfiction",N2239="publishing/radio &amp; podcasts","radio &amp; podcasts",N2239="music/world music","world music",N2239="music/metal","metal",N2239="music/jazz","jazz","TRUE","FALSE")</f>
        <v>tabletop games</v>
      </c>
      <c r="S2239" s="5">
        <f t="shared" si="138"/>
        <v>41915.003275462965</v>
      </c>
      <c r="T2239" s="5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136"/>
        <v>137.4</v>
      </c>
      <c r="P2240" s="24">
        <f t="shared" si="137"/>
        <v>69.569620253164558</v>
      </c>
      <c r="Q2240" t="str" cm="1">
        <f t="array" ref="Q2240">_xlfn.IFS(N2240="food/small batch","food",N2240="food/restaurants","food",N2240="food/food trucks","food",N2240="theater/spaces","theater",N2240="theater/musical","theater",N2240="theater/plays","theater",N2240="technology/web","technology",N2240="technology/space exploration","technology",N2240="technology/makerspaces","technology",N2240="technology/hardware","technology",N2240="technology/gadgets","technology",N2240="technology/wearables","technology",N2240="film &amp; video/television","film &amp; video",N2240="film &amp; video/animation","film &amp; video",N2240="film &amp; video/science fiction","film &amp; video",N2240="film &amp; video/documentary","film &amp; video",N2240="film &amp; video/drama","film &amp; video",N2240="film &amp; video/shorts","film &amp; video",N2240="games/video games","games",N2240="games/tabletop games","games",N2240="games/mobile games","games",N2240="journalism/audio","journalism",N2240="photography/people","photography",N2240="photography/photobooks","photography",N2240="photography/places","photography",N2240="photography/nature","photography",N2240="music/electronic music","music",N2240="music/rock","music",N2240="music/indie rock","music",N2240="music/faith","music",N2240="publishing/children's books","publishing",N2240="publishing/art books","publishing",N2240="publishing/fiction","publishing",N2240="publishing/translations","publishing",N2240="music/pop","music",N2240="music/classical music","music",N2240="publishing/nonfiction","publishing",N2240="publishing/radio &amp; podcasts","publishing",N2240="music/world music","music",N2240="music/metal","music",N2240="music/jazz","music","TRUE","FALSE")</f>
        <v>games</v>
      </c>
      <c r="R2240" t="str" cm="1">
        <f t="array" ref="R2240">_xlfn.IFS(N2240="food/small batch","small batch",N2240="food/restaurants","retaurants",N2240="food/food trucks","food trucks",N2240="theater/spaces","spaces",N2240="theater/musical","musical",N2240="theater/plays","plays",N2240="technology/web","web",N2240="technology/space exploration","space exploration",N2240="technology/makerspaces","makerspaces",N2240="technology/hardware","hardware",N2240="technology/gadgets","gadgets",N2240="technology/wearables","wearables",N2240="film &amp; video/television","television",N2240="film &amp; video/animation","animation",N2240="film &amp; video/science fiction","science fiction",N2240="film &amp; video/documentary","documentary",N2240="film &amp; video/drama","drama",N2240="film &amp; video/shorts","shorts",N2240="games/video games","video games",N2240="games/tabletop games","tabletop games",N2240="games/mobile games","mobile games",N2240="journalism/audio","audio",N2240="photography/people","people",N2240="photography/photobooks","photobooks",N2240="photography/places","places",N2240="photography/nature","nature",N2240="music/electronic music","electronic music",N2240="music/rock","rock",N2240="music/indie rock","indie rock",N2240="music/faith","faith",N2240="publishing/children's books","children's books",N2240="publishing/art books","art books",N2240="publishing/fiction","fiction",N2240="publishing/translations","translations",N2240="music/pop","pop",N2240="music/classical music","classical music",N2240="publishing/nonfiction","nonfiction",N2240="publishing/radio &amp; podcasts","radio &amp; podcasts",N2240="music/world music","world music",N2240="music/metal","metal",N2240="music/jazz","jazz","TRUE","FALSE")</f>
        <v>tabletop games</v>
      </c>
      <c r="S2240" s="5">
        <f t="shared" si="138"/>
        <v>42774.621712962966</v>
      </c>
      <c r="T2240" s="5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136"/>
        <v>128.02668</v>
      </c>
      <c r="P2241" s="24">
        <f t="shared" si="137"/>
        <v>75.133028169014082</v>
      </c>
      <c r="Q2241" t="str" cm="1">
        <f t="array" ref="Q2241">_xlfn.IFS(N2241="food/small batch","food",N2241="food/restaurants","food",N2241="food/food trucks","food",N2241="theater/spaces","theater",N2241="theater/musical","theater",N2241="theater/plays","theater",N2241="technology/web","technology",N2241="technology/space exploration","technology",N2241="technology/makerspaces","technology",N2241="technology/hardware","technology",N2241="technology/gadgets","technology",N2241="technology/wearables","technology",N2241="film &amp; video/television","film &amp; video",N2241="film &amp; video/animation","film &amp; video",N2241="film &amp; video/science fiction","film &amp; video",N2241="film &amp; video/documentary","film &amp; video",N2241="film &amp; video/drama","film &amp; video",N2241="film &amp; video/shorts","film &amp; video",N2241="games/video games","games",N2241="games/tabletop games","games",N2241="games/mobile games","games",N2241="journalism/audio","journalism",N2241="photography/people","photography",N2241="photography/photobooks","photography",N2241="photography/places","photography",N2241="photography/nature","photography",N2241="music/electronic music","music",N2241="music/rock","music",N2241="music/indie rock","music",N2241="music/faith","music",N2241="publishing/children's books","publishing",N2241="publishing/art books","publishing",N2241="publishing/fiction","publishing",N2241="publishing/translations","publishing",N2241="music/pop","music",N2241="music/classical music","music",N2241="publishing/nonfiction","publishing",N2241="publishing/radio &amp; podcasts","publishing",N2241="music/world music","music",N2241="music/metal","music",N2241="music/jazz","music","TRUE","FALSE")</f>
        <v>games</v>
      </c>
      <c r="R2241" t="str" cm="1">
        <f t="array" ref="R2241">_xlfn.IFS(N2241="food/small batch","small batch",N2241="food/restaurants","retaurants",N2241="food/food trucks","food trucks",N2241="theater/spaces","spaces",N2241="theater/musical","musical",N2241="theater/plays","plays",N2241="technology/web","web",N2241="technology/space exploration","space exploration",N2241="technology/makerspaces","makerspaces",N2241="technology/hardware","hardware",N2241="technology/gadgets","gadgets",N2241="technology/wearables","wearables",N2241="film &amp; video/television","television",N2241="film &amp; video/animation","animation",N2241="film &amp; video/science fiction","science fiction",N2241="film &amp; video/documentary","documentary",N2241="film &amp; video/drama","drama",N2241="film &amp; video/shorts","shorts",N2241="games/video games","video games",N2241="games/tabletop games","tabletop games",N2241="games/mobile games","mobile games",N2241="journalism/audio","audio",N2241="photography/people","people",N2241="photography/photobooks","photobooks",N2241="photography/places","places",N2241="photography/nature","nature",N2241="music/electronic music","electronic music",N2241="music/rock","rock",N2241="music/indie rock","indie rock",N2241="music/faith","faith",N2241="publishing/children's books","children's books",N2241="publishing/art books","art books",N2241="publishing/fiction","fiction",N2241="publishing/translations","translations",N2241="music/pop","pop",N2241="music/classical music","classical music",N2241="publishing/nonfiction","nonfiction",N2241="publishing/radio &amp; podcasts","radio &amp; podcasts",N2241="music/world music","world music",N2241="music/metal","metal",N2241="music/jazz","jazz","TRUE","FALSE")</f>
        <v>tabletop games</v>
      </c>
      <c r="S2241" s="5">
        <f t="shared" si="138"/>
        <v>41572.958495370374</v>
      </c>
      <c r="T2241" s="5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136"/>
        <v>270.68</v>
      </c>
      <c r="P2242" s="24">
        <f t="shared" si="137"/>
        <v>140.97916666666666</v>
      </c>
      <c r="Q2242" t="str" cm="1">
        <f t="array" ref="Q2242">_xlfn.IFS(N2242="food/small batch","food",N2242="food/restaurants","food",N2242="food/food trucks","food",N2242="theater/spaces","theater",N2242="theater/musical","theater",N2242="theater/plays","theater",N2242="technology/web","technology",N2242="technology/space exploration","technology",N2242="technology/makerspaces","technology",N2242="technology/hardware","technology",N2242="technology/gadgets","technology",N2242="technology/wearables","technology",N2242="film &amp; video/television","film &amp; video",N2242="film &amp; video/animation","film &amp; video",N2242="film &amp; video/science fiction","film &amp; video",N2242="film &amp; video/documentary","film &amp; video",N2242="film &amp; video/drama","film &amp; video",N2242="film &amp; video/shorts","film &amp; video",N2242="games/video games","games",N2242="games/tabletop games","games",N2242="games/mobile games","games",N2242="journalism/audio","journalism",N2242="photography/people","photography",N2242="photography/photobooks","photography",N2242="photography/places","photography",N2242="photography/nature","photography",N2242="music/electronic music","music",N2242="music/rock","music",N2242="music/indie rock","music",N2242="music/faith","music",N2242="publishing/children's books","publishing",N2242="publishing/art books","publishing",N2242="publishing/fiction","publishing",N2242="publishing/translations","publishing",N2242="music/pop","music",N2242="music/classical music","music",N2242="publishing/nonfiction","publishing",N2242="publishing/radio &amp; podcasts","publishing",N2242="music/world music","music",N2242="music/metal","music",N2242="music/jazz","music","TRUE","FALSE")</f>
        <v>games</v>
      </c>
      <c r="R2242" t="str" cm="1">
        <f t="array" ref="R2242">_xlfn.IFS(N2242="food/small batch","small batch",N2242="food/restaurants","retaurants",N2242="food/food trucks","food trucks",N2242="theater/spaces","spaces",N2242="theater/musical","musical",N2242="theater/plays","plays",N2242="technology/web","web",N2242="technology/space exploration","space exploration",N2242="technology/makerspaces","makerspaces",N2242="technology/hardware","hardware",N2242="technology/gadgets","gadgets",N2242="technology/wearables","wearables",N2242="film &amp; video/television","television",N2242="film &amp; video/animation","animation",N2242="film &amp; video/science fiction","science fiction",N2242="film &amp; video/documentary","documentary",N2242="film &amp; video/drama","drama",N2242="film &amp; video/shorts","shorts",N2242="games/video games","video games",N2242="games/tabletop games","tabletop games",N2242="games/mobile games","mobile games",N2242="journalism/audio","audio",N2242="photography/people","people",N2242="photography/photobooks","photobooks",N2242="photography/places","places",N2242="photography/nature","nature",N2242="music/electronic music","electronic music",N2242="music/rock","rock",N2242="music/indie rock","indie rock",N2242="music/faith","faith",N2242="publishing/children's books","children's books",N2242="publishing/art books","art books",N2242="publishing/fiction","fiction",N2242="publishing/translations","translations",N2242="music/pop","pop",N2242="music/classical music","classical music",N2242="publishing/nonfiction","nonfiction",N2242="publishing/radio &amp; podcasts","radio &amp; podcasts",N2242="music/world music","world music",N2242="music/metal","metal",N2242="music/jazz","jazz","TRUE","FALSE")</f>
        <v>tabletop games</v>
      </c>
      <c r="S2242" s="5">
        <f t="shared" si="138"/>
        <v>42452.825740740736</v>
      </c>
      <c r="T2242" s="5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ref="O2243:O2306" si="140">(E2243/D2243)*100</f>
        <v>806.4</v>
      </c>
      <c r="P2243" s="24">
        <f t="shared" ref="P2243:P2306" si="141">E2243/L2243</f>
        <v>49.472392638036808</v>
      </c>
      <c r="Q2243" t="str" cm="1">
        <f t="array" ref="Q2243">_xlfn.IFS(N2243="food/small batch","food",N2243="food/restaurants","food",N2243="food/food trucks","food",N2243="theater/spaces","theater",N2243="theater/musical","theater",N2243="theater/plays","theater",N2243="technology/web","technology",N2243="technology/space exploration","technology",N2243="technology/makerspaces","technology",N2243="technology/hardware","technology",N2243="technology/gadgets","technology",N2243="technology/wearables","technology",N2243="film &amp; video/television","film &amp; video",N2243="film &amp; video/animation","film &amp; video",N2243="film &amp; video/science fiction","film &amp; video",N2243="film &amp; video/documentary","film &amp; video",N2243="film &amp; video/drama","film &amp; video",N2243="film &amp; video/shorts","film &amp; video",N2243="games/video games","games",N2243="games/tabletop games","games",N2243="games/mobile games","games",N2243="journalism/audio","journalism",N2243="photography/people","photography",N2243="photography/photobooks","photography",N2243="photography/places","photography",N2243="photography/nature","photography",N2243="music/electronic music","music",N2243="music/rock","music",N2243="music/indie rock","music",N2243="music/faith","music",N2243="publishing/children's books","publishing",N2243="publishing/art books","publishing",N2243="publishing/fiction","publishing",N2243="publishing/translations","publishing",N2243="music/pop","music",N2243="music/classical music","music",N2243="publishing/nonfiction","publishing",N2243="publishing/radio &amp; podcasts","publishing",N2243="music/world music","music",N2243="music/metal","music",N2243="music/jazz","music","TRUE","FALSE")</f>
        <v>games</v>
      </c>
      <c r="R2243" t="str" cm="1">
        <f t="array" ref="R2243">_xlfn.IFS(N2243="food/small batch","small batch",N2243="food/restaurants","retaurants",N2243="food/food trucks","food trucks",N2243="theater/spaces","spaces",N2243="theater/musical","musical",N2243="theater/plays","plays",N2243="technology/web","web",N2243="technology/space exploration","space exploration",N2243="technology/makerspaces","makerspaces",N2243="technology/hardware","hardware",N2243="technology/gadgets","gadgets",N2243="technology/wearables","wearables",N2243="film &amp; video/television","television",N2243="film &amp; video/animation","animation",N2243="film &amp; video/science fiction","science fiction",N2243="film &amp; video/documentary","documentary",N2243="film &amp; video/drama","drama",N2243="film &amp; video/shorts","shorts",N2243="games/video games","video games",N2243="games/tabletop games","tabletop games",N2243="games/mobile games","mobile games",N2243="journalism/audio","audio",N2243="photography/people","people",N2243="photography/photobooks","photobooks",N2243="photography/places","places",N2243="photography/nature","nature",N2243="music/electronic music","electronic music",N2243="music/rock","rock",N2243="music/indie rock","indie rock",N2243="music/faith","faith",N2243="publishing/children's books","children's books",N2243="publishing/art books","art books",N2243="publishing/fiction","fiction",N2243="publishing/translations","translations",N2243="music/pop","pop",N2243="music/classical music","classical music",N2243="publishing/nonfiction","nonfiction",N2243="publishing/radio &amp; podcasts","radio &amp; podcasts",N2243="music/world music","world music",N2243="music/metal","metal",N2243="music/jazz","jazz","TRUE","FALSE")</f>
        <v>tabletop games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140"/>
        <v>1360.0976000000001</v>
      </c>
      <c r="P2244" s="24">
        <f t="shared" si="141"/>
        <v>53.865251485148519</v>
      </c>
      <c r="Q2244" t="str" cm="1">
        <f t="array" ref="Q2244">_xlfn.IFS(N2244="food/small batch","food",N2244="food/restaurants","food",N2244="food/food trucks","food",N2244="theater/spaces","theater",N2244="theater/musical","theater",N2244="theater/plays","theater",N2244="technology/web","technology",N2244="technology/space exploration","technology",N2244="technology/makerspaces","technology",N2244="technology/hardware","technology",N2244="technology/gadgets","technology",N2244="technology/wearables","technology",N2244="film &amp; video/television","film &amp; video",N2244="film &amp; video/animation","film &amp; video",N2244="film &amp; video/science fiction","film &amp; video",N2244="film &amp; video/documentary","film &amp; video",N2244="film &amp; video/drama","film &amp; video",N2244="film &amp; video/shorts","film &amp; video",N2244="games/video games","games",N2244="games/tabletop games","games",N2244="games/mobile games","games",N2244="journalism/audio","journalism",N2244="photography/people","photography",N2244="photography/photobooks","photography",N2244="photography/places","photography",N2244="photography/nature","photography",N2244="music/electronic music","music",N2244="music/rock","music",N2244="music/indie rock","music",N2244="music/faith","music",N2244="publishing/children's books","publishing",N2244="publishing/art books","publishing",N2244="publishing/fiction","publishing",N2244="publishing/translations","publishing",N2244="music/pop","music",N2244="music/classical music","music",N2244="publishing/nonfiction","publishing",N2244="publishing/radio &amp; podcasts","publishing",N2244="music/world music","music",N2244="music/metal","music",N2244="music/jazz","music","TRUE","FALSE")</f>
        <v>games</v>
      </c>
      <c r="R2244" t="str" cm="1">
        <f t="array" ref="R2244">_xlfn.IFS(N2244="food/small batch","small batch",N2244="food/restaurants","retaurants",N2244="food/food trucks","food trucks",N2244="theater/spaces","spaces",N2244="theater/musical","musical",N2244="theater/plays","plays",N2244="technology/web","web",N2244="technology/space exploration","space exploration",N2244="technology/makerspaces","makerspaces",N2244="technology/hardware","hardware",N2244="technology/gadgets","gadgets",N2244="technology/wearables","wearables",N2244="film &amp; video/television","television",N2244="film &amp; video/animation","animation",N2244="film &amp; video/science fiction","science fiction",N2244="film &amp; video/documentary","documentary",N2244="film &amp; video/drama","drama",N2244="film &amp; video/shorts","shorts",N2244="games/video games","video games",N2244="games/tabletop games","tabletop games",N2244="games/mobile games","mobile games",N2244="journalism/audio","audio",N2244="photography/people","people",N2244="photography/photobooks","photobooks",N2244="photography/places","places",N2244="photography/nature","nature",N2244="music/electronic music","electronic music",N2244="music/rock","rock",N2244="music/indie rock","indie rock",N2244="music/faith","faith",N2244="publishing/children's books","children's books",N2244="publishing/art books","art books",N2244="publishing/fiction","fiction",N2244="publishing/translations","translations",N2244="music/pop","pop",N2244="music/classical music","classical music",N2244="publishing/nonfiction","nonfiction",N2244="publishing/radio &amp; podcasts","radio &amp; podcasts",N2244="music/world music","world music",N2244="music/metal","metal",N2244="music/jazz","jazz","TRUE","FALSE")</f>
        <v>tabletop games</v>
      </c>
      <c r="S2244" s="5">
        <f t="shared" si="142"/>
        <v>41569.575613425928</v>
      </c>
      <c r="T2244" s="5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si="140"/>
        <v>930250</v>
      </c>
      <c r="P2245" s="24">
        <f t="shared" si="141"/>
        <v>4.5712530712530715</v>
      </c>
      <c r="Q2245" t="str" cm="1">
        <f t="array" ref="Q2245">_xlfn.IFS(N2245="food/small batch","food",N2245="food/restaurants","food",N2245="food/food trucks","food",N2245="theater/spaces","theater",N2245="theater/musical","theater",N2245="theater/plays","theater",N2245="technology/web","technology",N2245="technology/space exploration","technology",N2245="technology/makerspaces","technology",N2245="technology/hardware","technology",N2245="technology/gadgets","technology",N2245="technology/wearables","technology",N2245="film &amp; video/television","film &amp; video",N2245="film &amp; video/animation","film &amp; video",N2245="film &amp; video/science fiction","film &amp; video",N2245="film &amp; video/documentary","film &amp; video",N2245="film &amp; video/drama","film &amp; video",N2245="film &amp; video/shorts","film &amp; video",N2245="games/video games","games",N2245="games/tabletop games","games",N2245="games/mobile games","games",N2245="journalism/audio","journalism",N2245="photography/people","photography",N2245="photography/photobooks","photography",N2245="photography/places","photography",N2245="photography/nature","photography",N2245="music/electronic music","music",N2245="music/rock","music",N2245="music/indie rock","music",N2245="music/faith","music",N2245="publishing/children's books","publishing",N2245="publishing/art books","publishing",N2245="publishing/fiction","publishing",N2245="publishing/translations","publishing",N2245="music/pop","music",N2245="music/classical music","music",N2245="publishing/nonfiction","publishing",N2245="publishing/radio &amp; podcasts","publishing",N2245="music/world music","music",N2245="music/metal","music",N2245="music/jazz","music","TRUE","FALSE")</f>
        <v>games</v>
      </c>
      <c r="R2245" t="str" cm="1">
        <f t="array" ref="R2245">_xlfn.IFS(N2245="food/small batch","small batch",N2245="food/restaurants","retaurants",N2245="food/food trucks","food trucks",N2245="theater/spaces","spaces",N2245="theater/musical","musical",N2245="theater/plays","plays",N2245="technology/web","web",N2245="technology/space exploration","space exploration",N2245="technology/makerspaces","makerspaces",N2245="technology/hardware","hardware",N2245="technology/gadgets","gadgets",N2245="technology/wearables","wearables",N2245="film &amp; video/television","television",N2245="film &amp; video/animation","animation",N2245="film &amp; video/science fiction","science fiction",N2245="film &amp; video/documentary","documentary",N2245="film &amp; video/drama","drama",N2245="film &amp; video/shorts","shorts",N2245="games/video games","video games",N2245="games/tabletop games","tabletop games",N2245="games/mobile games","mobile games",N2245="journalism/audio","audio",N2245="photography/people","people",N2245="photography/photobooks","photobooks",N2245="photography/places","places",N2245="photography/nature","nature",N2245="music/electronic music","electronic music",N2245="music/rock","rock",N2245="music/indie rock","indie rock",N2245="music/faith","faith",N2245="publishing/children's books","children's books",N2245="publishing/art books","art books",N2245="publishing/fiction","fiction",N2245="publishing/translations","translations",N2245="music/pop","pop",N2245="music/classical music","classical music",N2245="publishing/nonfiction","nonfiction",N2245="publishing/radio &amp; podcasts","radio &amp; podcasts",N2245="music/world music","world music",N2245="music/metal","metal",N2245="music/jazz","jazz","TRUE","FALSE")</f>
        <v>tabletop games</v>
      </c>
      <c r="S2245" s="5">
        <f t="shared" si="142"/>
        <v>42800.751041666663</v>
      </c>
      <c r="T2245" s="5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140"/>
        <v>377.02</v>
      </c>
      <c r="P2246" s="24">
        <f t="shared" si="141"/>
        <v>65.00344827586207</v>
      </c>
      <c r="Q2246" t="str" cm="1">
        <f t="array" ref="Q2246">_xlfn.IFS(N2246="food/small batch","food",N2246="food/restaurants","food",N2246="food/food trucks","food",N2246="theater/spaces","theater",N2246="theater/musical","theater",N2246="theater/plays","theater",N2246="technology/web","technology",N2246="technology/space exploration","technology",N2246="technology/makerspaces","technology",N2246="technology/hardware","technology",N2246="technology/gadgets","technology",N2246="technology/wearables","technology",N2246="film &amp; video/television","film &amp; video",N2246="film &amp; video/animation","film &amp; video",N2246="film &amp; video/science fiction","film &amp; video",N2246="film &amp; video/documentary","film &amp; video",N2246="film &amp; video/drama","film &amp; video",N2246="film &amp; video/shorts","film &amp; video",N2246="games/video games","games",N2246="games/tabletop games","games",N2246="games/mobile games","games",N2246="journalism/audio","journalism",N2246="photography/people","photography",N2246="photography/photobooks","photography",N2246="photography/places","photography",N2246="photography/nature","photography",N2246="music/electronic music","music",N2246="music/rock","music",N2246="music/indie rock","music",N2246="music/faith","music",N2246="publishing/children's books","publishing",N2246="publishing/art books","publishing",N2246="publishing/fiction","publishing",N2246="publishing/translations","publishing",N2246="music/pop","music",N2246="music/classical music","music",N2246="publishing/nonfiction","publishing",N2246="publishing/radio &amp; podcasts","publishing",N2246="music/world music","music",N2246="music/metal","music",N2246="music/jazz","music","TRUE","FALSE")</f>
        <v>games</v>
      </c>
      <c r="R2246" t="str" cm="1">
        <f t="array" ref="R2246">_xlfn.IFS(N2246="food/small batch","small batch",N2246="food/restaurants","retaurants",N2246="food/food trucks","food trucks",N2246="theater/spaces","spaces",N2246="theater/musical","musical",N2246="theater/plays","plays",N2246="technology/web","web",N2246="technology/space exploration","space exploration",N2246="technology/makerspaces","makerspaces",N2246="technology/hardware","hardware",N2246="technology/gadgets","gadgets",N2246="technology/wearables","wearables",N2246="film &amp; video/television","television",N2246="film &amp; video/animation","animation",N2246="film &amp; video/science fiction","science fiction",N2246="film &amp; video/documentary","documentary",N2246="film &amp; video/drama","drama",N2246="film &amp; video/shorts","shorts",N2246="games/video games","video games",N2246="games/tabletop games","tabletop games",N2246="games/mobile games","mobile games",N2246="journalism/audio","audio",N2246="photography/people","people",N2246="photography/photobooks","photobooks",N2246="photography/places","places",N2246="photography/nature","nature",N2246="music/electronic music","electronic music",N2246="music/rock","rock",N2246="music/indie rock","indie rock",N2246="music/faith","faith",N2246="publishing/children's books","children's books",N2246="publishing/art books","art books",N2246="publishing/fiction","fiction",N2246="publishing/translations","translations",N2246="music/pop","pop",N2246="music/classical music","classical music",N2246="publishing/nonfiction","nonfiction",N2246="publishing/radio &amp; podcasts","radio &amp; podcasts",N2246="music/world music","world music",N2246="music/metal","metal",N2246="music/jazz","jazz","TRUE","FALSE")</f>
        <v>tabletop games</v>
      </c>
      <c r="S2246" s="5">
        <f t="shared" si="142"/>
        <v>42647.818819444445</v>
      </c>
      <c r="T2246" s="5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140"/>
        <v>2647.0250000000001</v>
      </c>
      <c r="P2247" s="24">
        <f t="shared" si="141"/>
        <v>53.475252525252522</v>
      </c>
      <c r="Q2247" t="str" cm="1">
        <f t="array" ref="Q2247">_xlfn.IFS(N2247="food/small batch","food",N2247="food/restaurants","food",N2247="food/food trucks","food",N2247="theater/spaces","theater",N2247="theater/musical","theater",N2247="theater/plays","theater",N2247="technology/web","technology",N2247="technology/space exploration","technology",N2247="technology/makerspaces","technology",N2247="technology/hardware","technology",N2247="technology/gadgets","technology",N2247="technology/wearables","technology",N2247="film &amp; video/television","film &amp; video",N2247="film &amp; video/animation","film &amp; video",N2247="film &amp; video/science fiction","film &amp; video",N2247="film &amp; video/documentary","film &amp; video",N2247="film &amp; video/drama","film &amp; video",N2247="film &amp; video/shorts","film &amp; video",N2247="games/video games","games",N2247="games/tabletop games","games",N2247="games/mobile games","games",N2247="journalism/audio","journalism",N2247="photography/people","photography",N2247="photography/photobooks","photography",N2247="photography/places","photography",N2247="photography/nature","photography",N2247="music/electronic music","music",N2247="music/rock","music",N2247="music/indie rock","music",N2247="music/faith","music",N2247="publishing/children's books","publishing",N2247="publishing/art books","publishing",N2247="publishing/fiction","publishing",N2247="publishing/translations","publishing",N2247="music/pop","music",N2247="music/classical music","music",N2247="publishing/nonfiction","publishing",N2247="publishing/radio &amp; podcasts","publishing",N2247="music/world music","music",N2247="music/metal","music",N2247="music/jazz","music","TRUE","FALSE")</f>
        <v>games</v>
      </c>
      <c r="R2247" t="str" cm="1">
        <f t="array" ref="R2247">_xlfn.IFS(N2247="food/small batch","small batch",N2247="food/restaurants","retaurants",N2247="food/food trucks","food trucks",N2247="theater/spaces","spaces",N2247="theater/musical","musical",N2247="theater/plays","plays",N2247="technology/web","web",N2247="technology/space exploration","space exploration",N2247="technology/makerspaces","makerspaces",N2247="technology/hardware","hardware",N2247="technology/gadgets","gadgets",N2247="technology/wearables","wearables",N2247="film &amp; video/television","television",N2247="film &amp; video/animation","animation",N2247="film &amp; video/science fiction","science fiction",N2247="film &amp; video/documentary","documentary",N2247="film &amp; video/drama","drama",N2247="film &amp; video/shorts","shorts",N2247="games/video games","video games",N2247="games/tabletop games","tabletop games",N2247="games/mobile games","mobile games",N2247="journalism/audio","audio",N2247="photography/people","people",N2247="photography/photobooks","photobooks",N2247="photography/places","places",N2247="photography/nature","nature",N2247="music/electronic music","electronic music",N2247="music/rock","rock",N2247="music/indie rock","indie rock",N2247="music/faith","faith",N2247="publishing/children's books","children's books",N2247="publishing/art books","art books",N2247="publishing/fiction","fiction",N2247="publishing/translations","translations",N2247="music/pop","pop",N2247="music/classical music","classical music",N2247="publishing/nonfiction","nonfiction",N2247="publishing/radio &amp; podcasts","radio &amp; podcasts",N2247="music/world music","world music",N2247="music/metal","metal",N2247="music/jazz","jazz","TRUE","FALSE")</f>
        <v>tabletop games</v>
      </c>
      <c r="S2247" s="5">
        <f t="shared" si="142"/>
        <v>41660.708530092597</v>
      </c>
      <c r="T2247" s="5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140"/>
        <v>100.12</v>
      </c>
      <c r="P2248" s="24">
        <f t="shared" si="141"/>
        <v>43.912280701754383</v>
      </c>
      <c r="Q2248" t="str" cm="1">
        <f t="array" ref="Q2248">_xlfn.IFS(N2248="food/small batch","food",N2248="food/restaurants","food",N2248="food/food trucks","food",N2248="theater/spaces","theater",N2248="theater/musical","theater",N2248="theater/plays","theater",N2248="technology/web","technology",N2248="technology/space exploration","technology",N2248="technology/makerspaces","technology",N2248="technology/hardware","technology",N2248="technology/gadgets","technology",N2248="technology/wearables","technology",N2248="film &amp; video/television","film &amp; video",N2248="film &amp; video/animation","film &amp; video",N2248="film &amp; video/science fiction","film &amp; video",N2248="film &amp; video/documentary","film &amp; video",N2248="film &amp; video/drama","film &amp; video",N2248="film &amp; video/shorts","film &amp; video",N2248="games/video games","games",N2248="games/tabletop games","games",N2248="games/mobile games","games",N2248="journalism/audio","journalism",N2248="photography/people","photography",N2248="photography/photobooks","photography",N2248="photography/places","photography",N2248="photography/nature","photography",N2248="music/electronic music","music",N2248="music/rock","music",N2248="music/indie rock","music",N2248="music/faith","music",N2248="publishing/children's books","publishing",N2248="publishing/art books","publishing",N2248="publishing/fiction","publishing",N2248="publishing/translations","publishing",N2248="music/pop","music",N2248="music/classical music","music",N2248="publishing/nonfiction","publishing",N2248="publishing/radio &amp; podcasts","publishing",N2248="music/world music","music",N2248="music/metal","music",N2248="music/jazz","music","TRUE","FALSE")</f>
        <v>games</v>
      </c>
      <c r="R2248" t="str" cm="1">
        <f t="array" ref="R2248">_xlfn.IFS(N2248="food/small batch","small batch",N2248="food/restaurants","retaurants",N2248="food/food trucks","food trucks",N2248="theater/spaces","spaces",N2248="theater/musical","musical",N2248="theater/plays","plays",N2248="technology/web","web",N2248="technology/space exploration","space exploration",N2248="technology/makerspaces","makerspaces",N2248="technology/hardware","hardware",N2248="technology/gadgets","gadgets",N2248="technology/wearables","wearables",N2248="film &amp; video/television","television",N2248="film &amp; video/animation","animation",N2248="film &amp; video/science fiction","science fiction",N2248="film &amp; video/documentary","documentary",N2248="film &amp; video/drama","drama",N2248="film &amp; video/shorts","shorts",N2248="games/video games","video games",N2248="games/tabletop games","tabletop games",N2248="games/mobile games","mobile games",N2248="journalism/audio","audio",N2248="photography/people","people",N2248="photography/photobooks","photobooks",N2248="photography/places","places",N2248="photography/nature","nature",N2248="music/electronic music","electronic music",N2248="music/rock","rock",N2248="music/indie rock","indie rock",N2248="music/faith","faith",N2248="publishing/children's books","children's books",N2248="publishing/art books","art books",N2248="publishing/fiction","fiction",N2248="publishing/translations","translations",N2248="music/pop","pop",N2248="music/classical music","classical music",N2248="publishing/nonfiction","nonfiction",N2248="publishing/radio &amp; podcasts","radio &amp; podcasts",N2248="music/world music","world music",N2248="music/metal","metal",N2248="music/jazz","jazz","TRUE","FALSE")</f>
        <v>tabletop games</v>
      </c>
      <c r="S2248" s="5">
        <f t="shared" si="142"/>
        <v>42221.79178240741</v>
      </c>
      <c r="T2248" s="5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140"/>
        <v>104.45405405405405</v>
      </c>
      <c r="P2249" s="24">
        <f t="shared" si="141"/>
        <v>50.852631578947367</v>
      </c>
      <c r="Q2249" t="str" cm="1">
        <f t="array" ref="Q2249">_xlfn.IFS(N2249="food/small batch","food",N2249="food/restaurants","food",N2249="food/food trucks","food",N2249="theater/spaces","theater",N2249="theater/musical","theater",N2249="theater/plays","theater",N2249="technology/web","technology",N2249="technology/space exploration","technology",N2249="technology/makerspaces","technology",N2249="technology/hardware","technology",N2249="technology/gadgets","technology",N2249="technology/wearables","technology",N2249="film &amp; video/television","film &amp; video",N2249="film &amp; video/animation","film &amp; video",N2249="film &amp; video/science fiction","film &amp; video",N2249="film &amp; video/documentary","film &amp; video",N2249="film &amp; video/drama","film &amp; video",N2249="film &amp; video/shorts","film &amp; video",N2249="games/video games","games",N2249="games/tabletop games","games",N2249="games/mobile games","games",N2249="journalism/audio","journalism",N2249="photography/people","photography",N2249="photography/photobooks","photography",N2249="photography/places","photography",N2249="photography/nature","photography",N2249="music/electronic music","music",N2249="music/rock","music",N2249="music/indie rock","music",N2249="music/faith","music",N2249="publishing/children's books","publishing",N2249="publishing/art books","publishing",N2249="publishing/fiction","publishing",N2249="publishing/translations","publishing",N2249="music/pop","music",N2249="music/classical music","music",N2249="publishing/nonfiction","publishing",N2249="publishing/radio &amp; podcasts","publishing",N2249="music/world music","music",N2249="music/metal","music",N2249="music/jazz","music","TRUE","FALSE")</f>
        <v>games</v>
      </c>
      <c r="R2249" t="str" cm="1">
        <f t="array" ref="R2249">_xlfn.IFS(N2249="food/small batch","small batch",N2249="food/restaurants","retaurants",N2249="food/food trucks","food trucks",N2249="theater/spaces","spaces",N2249="theater/musical","musical",N2249="theater/plays","plays",N2249="technology/web","web",N2249="technology/space exploration","space exploration",N2249="technology/makerspaces","makerspaces",N2249="technology/hardware","hardware",N2249="technology/gadgets","gadgets",N2249="technology/wearables","wearables",N2249="film &amp; video/television","television",N2249="film &amp; video/animation","animation",N2249="film &amp; video/science fiction","science fiction",N2249="film &amp; video/documentary","documentary",N2249="film &amp; video/drama","drama",N2249="film &amp; video/shorts","shorts",N2249="games/video games","video games",N2249="games/tabletop games","tabletop games",N2249="games/mobile games","mobile games",N2249="journalism/audio","audio",N2249="photography/people","people",N2249="photography/photobooks","photobooks",N2249="photography/places","places",N2249="photography/nature","nature",N2249="music/electronic music","electronic music",N2249="music/rock","rock",N2249="music/indie rock","indie rock",N2249="music/faith","faith",N2249="publishing/children's books","children's books",N2249="publishing/art books","art books",N2249="publishing/fiction","fiction",N2249="publishing/translations","translations",N2249="music/pop","pop",N2249="music/classical music","classical music",N2249="publishing/nonfiction","nonfiction",N2249="publishing/radio &amp; podcasts","radio &amp; podcasts",N2249="music/world music","world music",N2249="music/metal","metal",N2249="music/jazz","jazz","TRUE","FALSE")</f>
        <v>tabletop games</v>
      </c>
      <c r="S2249" s="5">
        <f t="shared" si="142"/>
        <v>42200.666261574079</v>
      </c>
      <c r="T2249" s="5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140"/>
        <v>107.21428571428571</v>
      </c>
      <c r="P2250" s="24">
        <f t="shared" si="141"/>
        <v>58.6328125</v>
      </c>
      <c r="Q2250" t="str" cm="1">
        <f t="array" ref="Q2250">_xlfn.IFS(N2250="food/small batch","food",N2250="food/restaurants","food",N2250="food/food trucks","food",N2250="theater/spaces","theater",N2250="theater/musical","theater",N2250="theater/plays","theater",N2250="technology/web","technology",N2250="technology/space exploration","technology",N2250="technology/makerspaces","technology",N2250="technology/hardware","technology",N2250="technology/gadgets","technology",N2250="technology/wearables","technology",N2250="film &amp; video/television","film &amp; video",N2250="film &amp; video/animation","film &amp; video",N2250="film &amp; video/science fiction","film &amp; video",N2250="film &amp; video/documentary","film &amp; video",N2250="film &amp; video/drama","film &amp; video",N2250="film &amp; video/shorts","film &amp; video",N2250="games/video games","games",N2250="games/tabletop games","games",N2250="games/mobile games","games",N2250="journalism/audio","journalism",N2250="photography/people","photography",N2250="photography/photobooks","photography",N2250="photography/places","photography",N2250="photography/nature","photography",N2250="music/electronic music","music",N2250="music/rock","music",N2250="music/indie rock","music",N2250="music/faith","music",N2250="publishing/children's books","publishing",N2250="publishing/art books","publishing",N2250="publishing/fiction","publishing",N2250="publishing/translations","publishing",N2250="music/pop","music",N2250="music/classical music","music",N2250="publishing/nonfiction","publishing",N2250="publishing/radio &amp; podcasts","publishing",N2250="music/world music","music",N2250="music/metal","music",N2250="music/jazz","music","TRUE","FALSE")</f>
        <v>games</v>
      </c>
      <c r="R2250" t="str" cm="1">
        <f t="array" ref="R2250">_xlfn.IFS(N2250="food/small batch","small batch",N2250="food/restaurants","retaurants",N2250="food/food trucks","food trucks",N2250="theater/spaces","spaces",N2250="theater/musical","musical",N2250="theater/plays","plays",N2250="technology/web","web",N2250="technology/space exploration","space exploration",N2250="technology/makerspaces","makerspaces",N2250="technology/hardware","hardware",N2250="technology/gadgets","gadgets",N2250="technology/wearables","wearables",N2250="film &amp; video/television","television",N2250="film &amp; video/animation","animation",N2250="film &amp; video/science fiction","science fiction",N2250="film &amp; video/documentary","documentary",N2250="film &amp; video/drama","drama",N2250="film &amp; video/shorts","shorts",N2250="games/video games","video games",N2250="games/tabletop games","tabletop games",N2250="games/mobile games","mobile games",N2250="journalism/audio","audio",N2250="photography/people","people",N2250="photography/photobooks","photobooks",N2250="photography/places","places",N2250="photography/nature","nature",N2250="music/electronic music","electronic music",N2250="music/rock","rock",N2250="music/indie rock","indie rock",N2250="music/faith","faith",N2250="publishing/children's books","children's books",N2250="publishing/art books","art books",N2250="publishing/fiction","fiction",N2250="publishing/translations","translations",N2250="music/pop","pop",N2250="music/classical music","classical music",N2250="publishing/nonfiction","nonfiction",N2250="publishing/radio &amp; podcasts","radio &amp; podcasts",N2250="music/world music","world music",N2250="music/metal","metal",N2250="music/jazz","jazz","TRUE","FALSE")</f>
        <v>tabletop games</v>
      </c>
      <c r="S2250" s="5">
        <f t="shared" si="142"/>
        <v>42688.875902777778</v>
      </c>
      <c r="T2250" s="5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140"/>
        <v>168.77142857142857</v>
      </c>
      <c r="P2251" s="24">
        <f t="shared" si="141"/>
        <v>32.81666666666667</v>
      </c>
      <c r="Q2251" t="str" cm="1">
        <f t="array" ref="Q2251">_xlfn.IFS(N2251="food/small batch","food",N2251="food/restaurants","food",N2251="food/food trucks","food",N2251="theater/spaces","theater",N2251="theater/musical","theater",N2251="theater/plays","theater",N2251="technology/web","technology",N2251="technology/space exploration","technology",N2251="technology/makerspaces","technology",N2251="technology/hardware","technology",N2251="technology/gadgets","technology",N2251="technology/wearables","technology",N2251="film &amp; video/television","film &amp; video",N2251="film &amp; video/animation","film &amp; video",N2251="film &amp; video/science fiction","film &amp; video",N2251="film &amp; video/documentary","film &amp; video",N2251="film &amp; video/drama","film &amp; video",N2251="film &amp; video/shorts","film &amp; video",N2251="games/video games","games",N2251="games/tabletop games","games",N2251="games/mobile games","games",N2251="journalism/audio","journalism",N2251="photography/people","photography",N2251="photography/photobooks","photography",N2251="photography/places","photography",N2251="photography/nature","photography",N2251="music/electronic music","music",N2251="music/rock","music",N2251="music/indie rock","music",N2251="music/faith","music",N2251="publishing/children's books","publishing",N2251="publishing/art books","publishing",N2251="publishing/fiction","publishing",N2251="publishing/translations","publishing",N2251="music/pop","music",N2251="music/classical music","music",N2251="publishing/nonfiction","publishing",N2251="publishing/radio &amp; podcasts","publishing",N2251="music/world music","music",N2251="music/metal","music",N2251="music/jazz","music","TRUE","FALSE")</f>
        <v>games</v>
      </c>
      <c r="R2251" t="str" cm="1">
        <f t="array" ref="R2251">_xlfn.IFS(N2251="food/small batch","small batch",N2251="food/restaurants","retaurants",N2251="food/food trucks","food trucks",N2251="theater/spaces","spaces",N2251="theater/musical","musical",N2251="theater/plays","plays",N2251="technology/web","web",N2251="technology/space exploration","space exploration",N2251="technology/makerspaces","makerspaces",N2251="technology/hardware","hardware",N2251="technology/gadgets","gadgets",N2251="technology/wearables","wearables",N2251="film &amp; video/television","television",N2251="film &amp; video/animation","animation",N2251="film &amp; video/science fiction","science fiction",N2251="film &amp; video/documentary","documentary",N2251="film &amp; video/drama","drama",N2251="film &amp; video/shorts","shorts",N2251="games/video games","video games",N2251="games/tabletop games","tabletop games",N2251="games/mobile games","mobile games",N2251="journalism/audio","audio",N2251="photography/people","people",N2251="photography/photobooks","photobooks",N2251="photography/places","places",N2251="photography/nature","nature",N2251="music/electronic music","electronic music",N2251="music/rock","rock",N2251="music/indie rock","indie rock",N2251="music/faith","faith",N2251="publishing/children's books","children's books",N2251="publishing/art books","art books",N2251="publishing/fiction","fiction",N2251="publishing/translations","translations",N2251="music/pop","pop",N2251="music/classical music","classical music",N2251="publishing/nonfiction","nonfiction",N2251="publishing/radio &amp; podcasts","radio &amp; podcasts",N2251="music/world music","world music",N2251="music/metal","metal",N2251="music/jazz","jazz","TRUE","FALSE")</f>
        <v>tabletop games</v>
      </c>
      <c r="S2251" s="5">
        <f t="shared" si="142"/>
        <v>41336.703298611108</v>
      </c>
      <c r="T2251" s="5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140"/>
        <v>975.11200000000008</v>
      </c>
      <c r="P2252" s="24">
        <f t="shared" si="141"/>
        <v>426.93169877408059</v>
      </c>
      <c r="Q2252" t="str" cm="1">
        <f t="array" ref="Q2252">_xlfn.IFS(N2252="food/small batch","food",N2252="food/restaurants","food",N2252="food/food trucks","food",N2252="theater/spaces","theater",N2252="theater/musical","theater",N2252="theater/plays","theater",N2252="technology/web","technology",N2252="technology/space exploration","technology",N2252="technology/makerspaces","technology",N2252="technology/hardware","technology",N2252="technology/gadgets","technology",N2252="technology/wearables","technology",N2252="film &amp; video/television","film &amp; video",N2252="film &amp; video/animation","film &amp; video",N2252="film &amp; video/science fiction","film &amp; video",N2252="film &amp; video/documentary","film &amp; video",N2252="film &amp; video/drama","film &amp; video",N2252="film &amp; video/shorts","film &amp; video",N2252="games/video games","games",N2252="games/tabletop games","games",N2252="games/mobile games","games",N2252="journalism/audio","journalism",N2252="photography/people","photography",N2252="photography/photobooks","photography",N2252="photography/places","photography",N2252="photography/nature","photography",N2252="music/electronic music","music",N2252="music/rock","music",N2252="music/indie rock","music",N2252="music/faith","music",N2252="publishing/children's books","publishing",N2252="publishing/art books","publishing",N2252="publishing/fiction","publishing",N2252="publishing/translations","publishing",N2252="music/pop","music",N2252="music/classical music","music",N2252="publishing/nonfiction","publishing",N2252="publishing/radio &amp; podcasts","publishing",N2252="music/world music","music",N2252="music/metal","music",N2252="music/jazz","music","TRUE","FALSE")</f>
        <v>games</v>
      </c>
      <c r="R2252" t="str" cm="1">
        <f t="array" ref="R2252">_xlfn.IFS(N2252="food/small batch","small batch",N2252="food/restaurants","retaurants",N2252="food/food trucks","food trucks",N2252="theater/spaces","spaces",N2252="theater/musical","musical",N2252="theater/plays","plays",N2252="technology/web","web",N2252="technology/space exploration","space exploration",N2252="technology/makerspaces","makerspaces",N2252="technology/hardware","hardware",N2252="technology/gadgets","gadgets",N2252="technology/wearables","wearables",N2252="film &amp; video/television","television",N2252="film &amp; video/animation","animation",N2252="film &amp; video/science fiction","science fiction",N2252="film &amp; video/documentary","documentary",N2252="film &amp; video/drama","drama",N2252="film &amp; video/shorts","shorts",N2252="games/video games","video games",N2252="games/tabletop games","tabletop games",N2252="games/mobile games","mobile games",N2252="journalism/audio","audio",N2252="photography/people","people",N2252="photography/photobooks","photobooks",N2252="photography/places","places",N2252="photography/nature","nature",N2252="music/electronic music","electronic music",N2252="music/rock","rock",N2252="music/indie rock","indie rock",N2252="music/faith","faith",N2252="publishing/children's books","children's books",N2252="publishing/art books","art books",N2252="publishing/fiction","fiction",N2252="publishing/translations","translations",N2252="music/pop","pop",N2252="music/classical music","classical music",N2252="publishing/nonfiction","nonfiction",N2252="publishing/radio &amp; podcasts","radio &amp; podcasts",N2252="music/world music","world music",N2252="music/metal","metal",N2252="music/jazz","jazz","TRUE","FALSE")</f>
        <v>tabletop games</v>
      </c>
      <c r="S2252" s="5">
        <f t="shared" si="142"/>
        <v>42677.005474537036</v>
      </c>
      <c r="T2252" s="5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140"/>
        <v>134.44929411764704</v>
      </c>
      <c r="P2253" s="24">
        <f t="shared" si="141"/>
        <v>23.808729166666669</v>
      </c>
      <c r="Q2253" t="str" cm="1">
        <f t="array" ref="Q2253">_xlfn.IFS(N2253="food/small batch","food",N2253="food/restaurants","food",N2253="food/food trucks","food",N2253="theater/spaces","theater",N2253="theater/musical","theater",N2253="theater/plays","theater",N2253="technology/web","technology",N2253="technology/space exploration","technology",N2253="technology/makerspaces","technology",N2253="technology/hardware","technology",N2253="technology/gadgets","technology",N2253="technology/wearables","technology",N2253="film &amp; video/television","film &amp; video",N2253="film &amp; video/animation","film &amp; video",N2253="film &amp; video/science fiction","film &amp; video",N2253="film &amp; video/documentary","film &amp; video",N2253="film &amp; video/drama","film &amp; video",N2253="film &amp; video/shorts","film &amp; video",N2253="games/video games","games",N2253="games/tabletop games","games",N2253="games/mobile games","games",N2253="journalism/audio","journalism",N2253="photography/people","photography",N2253="photography/photobooks","photography",N2253="photography/places","photography",N2253="photography/nature","photography",N2253="music/electronic music","music",N2253="music/rock","music",N2253="music/indie rock","music",N2253="music/faith","music",N2253="publishing/children's books","publishing",N2253="publishing/art books","publishing",N2253="publishing/fiction","publishing",N2253="publishing/translations","publishing",N2253="music/pop","music",N2253="music/classical music","music",N2253="publishing/nonfiction","publishing",N2253="publishing/radio &amp; podcasts","publishing",N2253="music/world music","music",N2253="music/metal","music",N2253="music/jazz","music","TRUE","FALSE")</f>
        <v>games</v>
      </c>
      <c r="R2253" t="str" cm="1">
        <f t="array" ref="R2253">_xlfn.IFS(N2253="food/small batch","small batch",N2253="food/restaurants","retaurants",N2253="food/food trucks","food trucks",N2253="theater/spaces","spaces",N2253="theater/musical","musical",N2253="theater/plays","plays",N2253="technology/web","web",N2253="technology/space exploration","space exploration",N2253="technology/makerspaces","makerspaces",N2253="technology/hardware","hardware",N2253="technology/gadgets","gadgets",N2253="technology/wearables","wearables",N2253="film &amp; video/television","television",N2253="film &amp; video/animation","animation",N2253="film &amp; video/science fiction","science fiction",N2253="film &amp; video/documentary","documentary",N2253="film &amp; video/drama","drama",N2253="film &amp; video/shorts","shorts",N2253="games/video games","video games",N2253="games/tabletop games","tabletop games",N2253="games/mobile games","mobile games",N2253="journalism/audio","audio",N2253="photography/people","people",N2253="photography/photobooks","photobooks",N2253="photography/places","places",N2253="photography/nature","nature",N2253="music/electronic music","electronic music",N2253="music/rock","rock",N2253="music/indie rock","indie rock",N2253="music/faith","faith",N2253="publishing/children's books","children's books",N2253="publishing/art books","art books",N2253="publishing/fiction","fiction",N2253="publishing/translations","translations",N2253="music/pop","pop",N2253="music/classical music","classical music",N2253="publishing/nonfiction","nonfiction",N2253="publishing/radio &amp; podcasts","radio &amp; podcasts",N2253="music/world music","world music",N2253="music/metal","metal",N2253="music/jazz","jazz","TRUE","FALSE")</f>
        <v>tabletop games</v>
      </c>
      <c r="S2253" s="5">
        <f t="shared" si="142"/>
        <v>41846.34579861111</v>
      </c>
      <c r="T2253" s="5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140"/>
        <v>272.27777777777777</v>
      </c>
      <c r="P2254" s="24">
        <f t="shared" si="141"/>
        <v>98.413654618473899</v>
      </c>
      <c r="Q2254" t="str" cm="1">
        <f t="array" ref="Q2254">_xlfn.IFS(N2254="food/small batch","food",N2254="food/restaurants","food",N2254="food/food trucks","food",N2254="theater/spaces","theater",N2254="theater/musical","theater",N2254="theater/plays","theater",N2254="technology/web","technology",N2254="technology/space exploration","technology",N2254="technology/makerspaces","technology",N2254="technology/hardware","technology",N2254="technology/gadgets","technology",N2254="technology/wearables","technology",N2254="film &amp; video/television","film &amp; video",N2254="film &amp; video/animation","film &amp; video",N2254="film &amp; video/science fiction","film &amp; video",N2254="film &amp; video/documentary","film &amp; video",N2254="film &amp; video/drama","film &amp; video",N2254="film &amp; video/shorts","film &amp; video",N2254="games/video games","games",N2254="games/tabletop games","games",N2254="games/mobile games","games",N2254="journalism/audio","journalism",N2254="photography/people","photography",N2254="photography/photobooks","photography",N2254="photography/places","photography",N2254="photography/nature","photography",N2254="music/electronic music","music",N2254="music/rock","music",N2254="music/indie rock","music",N2254="music/faith","music",N2254="publishing/children's books","publishing",N2254="publishing/art books","publishing",N2254="publishing/fiction","publishing",N2254="publishing/translations","publishing",N2254="music/pop","music",N2254="music/classical music","music",N2254="publishing/nonfiction","publishing",N2254="publishing/radio &amp; podcasts","publishing",N2254="music/world music","music",N2254="music/metal","music",N2254="music/jazz","music","TRUE","FALSE")</f>
        <v>games</v>
      </c>
      <c r="R2254" t="str" cm="1">
        <f t="array" ref="R2254">_xlfn.IFS(N2254="food/small batch","small batch",N2254="food/restaurants","retaurants",N2254="food/food trucks","food trucks",N2254="theater/spaces","spaces",N2254="theater/musical","musical",N2254="theater/plays","plays",N2254="technology/web","web",N2254="technology/space exploration","space exploration",N2254="technology/makerspaces","makerspaces",N2254="technology/hardware","hardware",N2254="technology/gadgets","gadgets",N2254="technology/wearables","wearables",N2254="film &amp; video/television","television",N2254="film &amp; video/animation","animation",N2254="film &amp; video/science fiction","science fiction",N2254="film &amp; video/documentary","documentary",N2254="film &amp; video/drama","drama",N2254="film &amp; video/shorts","shorts",N2254="games/video games","video games",N2254="games/tabletop games","tabletop games",N2254="games/mobile games","mobile games",N2254="journalism/audio","audio",N2254="photography/people","people",N2254="photography/photobooks","photobooks",N2254="photography/places","places",N2254="photography/nature","nature",N2254="music/electronic music","electronic music",N2254="music/rock","rock",N2254="music/indie rock","indie rock",N2254="music/faith","faith",N2254="publishing/children's books","children's books",N2254="publishing/art books","art books",N2254="publishing/fiction","fiction",N2254="publishing/translations","translations",N2254="music/pop","pop",N2254="music/classical music","classical music",N2254="publishing/nonfiction","nonfiction",N2254="publishing/radio &amp; podcasts","radio &amp; podcasts",N2254="music/world music","world music",N2254="music/metal","metal",N2254="music/jazz","jazz","TRUE","FALSE")</f>
        <v>tabletop games</v>
      </c>
      <c r="S2254" s="5">
        <f t="shared" si="142"/>
        <v>42573.327986111108</v>
      </c>
      <c r="T2254" s="5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140"/>
        <v>112.6875</v>
      </c>
      <c r="P2255" s="24">
        <f t="shared" si="141"/>
        <v>107.32142857142857</v>
      </c>
      <c r="Q2255" t="str" cm="1">
        <f t="array" ref="Q2255">_xlfn.IFS(N2255="food/small batch","food",N2255="food/restaurants","food",N2255="food/food trucks","food",N2255="theater/spaces","theater",N2255="theater/musical","theater",N2255="theater/plays","theater",N2255="technology/web","technology",N2255="technology/space exploration","technology",N2255="technology/makerspaces","technology",N2255="technology/hardware","technology",N2255="technology/gadgets","technology",N2255="technology/wearables","technology",N2255="film &amp; video/television","film &amp; video",N2255="film &amp; video/animation","film &amp; video",N2255="film &amp; video/science fiction","film &amp; video",N2255="film &amp; video/documentary","film &amp; video",N2255="film &amp; video/drama","film &amp; video",N2255="film &amp; video/shorts","film &amp; video",N2255="games/video games","games",N2255="games/tabletop games","games",N2255="games/mobile games","games",N2255="journalism/audio","journalism",N2255="photography/people","photography",N2255="photography/photobooks","photography",N2255="photography/places","photography",N2255="photography/nature","photography",N2255="music/electronic music","music",N2255="music/rock","music",N2255="music/indie rock","music",N2255="music/faith","music",N2255="publishing/children's books","publishing",N2255="publishing/art books","publishing",N2255="publishing/fiction","publishing",N2255="publishing/translations","publishing",N2255="music/pop","music",N2255="music/classical music","music",N2255="publishing/nonfiction","publishing",N2255="publishing/radio &amp; podcasts","publishing",N2255="music/world music","music",N2255="music/metal","music",N2255="music/jazz","music","TRUE","FALSE")</f>
        <v>games</v>
      </c>
      <c r="R2255" t="str" cm="1">
        <f t="array" ref="R2255">_xlfn.IFS(N2255="food/small batch","small batch",N2255="food/restaurants","retaurants",N2255="food/food trucks","food trucks",N2255="theater/spaces","spaces",N2255="theater/musical","musical",N2255="theater/plays","plays",N2255="technology/web","web",N2255="technology/space exploration","space exploration",N2255="technology/makerspaces","makerspaces",N2255="technology/hardware","hardware",N2255="technology/gadgets","gadgets",N2255="technology/wearables","wearables",N2255="film &amp; video/television","television",N2255="film &amp; video/animation","animation",N2255="film &amp; video/science fiction","science fiction",N2255="film &amp; video/documentary","documentary",N2255="film &amp; video/drama","drama",N2255="film &amp; video/shorts","shorts",N2255="games/video games","video games",N2255="games/tabletop games","tabletop games",N2255="games/mobile games","mobile games",N2255="journalism/audio","audio",N2255="photography/people","people",N2255="photography/photobooks","photobooks",N2255="photography/places","places",N2255="photography/nature","nature",N2255="music/electronic music","electronic music",N2255="music/rock","rock",N2255="music/indie rock","indie rock",N2255="music/faith","faith",N2255="publishing/children's books","children's books",N2255="publishing/art books","art books",N2255="publishing/fiction","fiction",N2255="publishing/translations","translations",N2255="music/pop","pop",N2255="music/classical music","classical music",N2255="publishing/nonfiction","nonfiction",N2255="publishing/radio &amp; podcasts","radio &amp; podcasts",N2255="music/world music","world music",N2255="music/metal","metal",N2255="music/jazz","jazz","TRUE","FALSE")</f>
        <v>tabletop games</v>
      </c>
      <c r="S2255" s="5">
        <f t="shared" si="142"/>
        <v>42296.631331018521</v>
      </c>
      <c r="T2255" s="5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140"/>
        <v>459.8</v>
      </c>
      <c r="P2256" s="24">
        <f t="shared" si="141"/>
        <v>11.67005076142132</v>
      </c>
      <c r="Q2256" t="str" cm="1">
        <f t="array" ref="Q2256">_xlfn.IFS(N2256="food/small batch","food",N2256="food/restaurants","food",N2256="food/food trucks","food",N2256="theater/spaces","theater",N2256="theater/musical","theater",N2256="theater/plays","theater",N2256="technology/web","technology",N2256="technology/space exploration","technology",N2256="technology/makerspaces","technology",N2256="technology/hardware","technology",N2256="technology/gadgets","technology",N2256="technology/wearables","technology",N2256="film &amp; video/television","film &amp; video",N2256="film &amp; video/animation","film &amp; video",N2256="film &amp; video/science fiction","film &amp; video",N2256="film &amp; video/documentary","film &amp; video",N2256="film &amp; video/drama","film &amp; video",N2256="film &amp; video/shorts","film &amp; video",N2256="games/video games","games",N2256="games/tabletop games","games",N2256="games/mobile games","games",N2256="journalism/audio","journalism",N2256="photography/people","photography",N2256="photography/photobooks","photography",N2256="photography/places","photography",N2256="photography/nature","photography",N2256="music/electronic music","music",N2256="music/rock","music",N2256="music/indie rock","music",N2256="music/faith","music",N2256="publishing/children's books","publishing",N2256="publishing/art books","publishing",N2256="publishing/fiction","publishing",N2256="publishing/translations","publishing",N2256="music/pop","music",N2256="music/classical music","music",N2256="publishing/nonfiction","publishing",N2256="publishing/radio &amp; podcasts","publishing",N2256="music/world music","music",N2256="music/metal","music",N2256="music/jazz","music","TRUE","FALSE")</f>
        <v>games</v>
      </c>
      <c r="R2256" t="str" cm="1">
        <f t="array" ref="R2256">_xlfn.IFS(N2256="food/small batch","small batch",N2256="food/restaurants","retaurants",N2256="food/food trucks","food trucks",N2256="theater/spaces","spaces",N2256="theater/musical","musical",N2256="theater/plays","plays",N2256="technology/web","web",N2256="technology/space exploration","space exploration",N2256="technology/makerspaces","makerspaces",N2256="technology/hardware","hardware",N2256="technology/gadgets","gadgets",N2256="technology/wearables","wearables",N2256="film &amp; video/television","television",N2256="film &amp; video/animation","animation",N2256="film &amp; video/science fiction","science fiction",N2256="film &amp; video/documentary","documentary",N2256="film &amp; video/drama","drama",N2256="film &amp; video/shorts","shorts",N2256="games/video games","video games",N2256="games/tabletop games","tabletop games",N2256="games/mobile games","mobile games",N2256="journalism/audio","audio",N2256="photography/people","people",N2256="photography/photobooks","photobooks",N2256="photography/places","places",N2256="photography/nature","nature",N2256="music/electronic music","electronic music",N2256="music/rock","rock",N2256="music/indie rock","indie rock",N2256="music/faith","faith",N2256="publishing/children's books","children's books",N2256="publishing/art books","art books",N2256="publishing/fiction","fiction",N2256="publishing/translations","translations",N2256="music/pop","pop",N2256="music/classical music","classical music",N2256="publishing/nonfiction","nonfiction",N2256="publishing/radio &amp; podcasts","radio &amp; podcasts",N2256="music/world music","world music",N2256="music/metal","metal",N2256="music/jazz","jazz","TRUE","FALSE")</f>
        <v>tabletop games</v>
      </c>
      <c r="S2256" s="5">
        <f t="shared" si="142"/>
        <v>42752.647777777776</v>
      </c>
      <c r="T2256" s="5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140"/>
        <v>286.65822784810126</v>
      </c>
      <c r="P2257" s="24">
        <f t="shared" si="141"/>
        <v>41.782287822878232</v>
      </c>
      <c r="Q2257" t="str" cm="1">
        <f t="array" ref="Q2257">_xlfn.IFS(N2257="food/small batch","food",N2257="food/restaurants","food",N2257="food/food trucks","food",N2257="theater/spaces","theater",N2257="theater/musical","theater",N2257="theater/plays","theater",N2257="technology/web","technology",N2257="technology/space exploration","technology",N2257="technology/makerspaces","technology",N2257="technology/hardware","technology",N2257="technology/gadgets","technology",N2257="technology/wearables","technology",N2257="film &amp; video/television","film &amp; video",N2257="film &amp; video/animation","film &amp; video",N2257="film &amp; video/science fiction","film &amp; video",N2257="film &amp; video/documentary","film &amp; video",N2257="film &amp; video/drama","film &amp; video",N2257="film &amp; video/shorts","film &amp; video",N2257="games/video games","games",N2257="games/tabletop games","games",N2257="games/mobile games","games",N2257="journalism/audio","journalism",N2257="photography/people","photography",N2257="photography/photobooks","photography",N2257="photography/places","photography",N2257="photography/nature","photography",N2257="music/electronic music","music",N2257="music/rock","music",N2257="music/indie rock","music",N2257="music/faith","music",N2257="publishing/children's books","publishing",N2257="publishing/art books","publishing",N2257="publishing/fiction","publishing",N2257="publishing/translations","publishing",N2257="music/pop","music",N2257="music/classical music","music",N2257="publishing/nonfiction","publishing",N2257="publishing/radio &amp; podcasts","publishing",N2257="music/world music","music",N2257="music/metal","music",N2257="music/jazz","music","TRUE","FALSE")</f>
        <v>games</v>
      </c>
      <c r="R2257" t="str" cm="1">
        <f t="array" ref="R2257">_xlfn.IFS(N2257="food/small batch","small batch",N2257="food/restaurants","retaurants",N2257="food/food trucks","food trucks",N2257="theater/spaces","spaces",N2257="theater/musical","musical",N2257="theater/plays","plays",N2257="technology/web","web",N2257="technology/space exploration","space exploration",N2257="technology/makerspaces","makerspaces",N2257="technology/hardware","hardware",N2257="technology/gadgets","gadgets",N2257="technology/wearables","wearables",N2257="film &amp; video/television","television",N2257="film &amp; video/animation","animation",N2257="film &amp; video/science fiction","science fiction",N2257="film &amp; video/documentary","documentary",N2257="film &amp; video/drama","drama",N2257="film &amp; video/shorts","shorts",N2257="games/video games","video games",N2257="games/tabletop games","tabletop games",N2257="games/mobile games","mobile games",N2257="journalism/audio","audio",N2257="photography/people","people",N2257="photography/photobooks","photobooks",N2257="photography/places","places",N2257="photography/nature","nature",N2257="music/electronic music","electronic music",N2257="music/rock","rock",N2257="music/indie rock","indie rock",N2257="music/faith","faith",N2257="publishing/children's books","children's books",N2257="publishing/art books","art books",N2257="publishing/fiction","fiction",N2257="publishing/translations","translations",N2257="music/pop","pop",N2257="music/classical music","classical music",N2257="publishing/nonfiction","nonfiction",N2257="publishing/radio &amp; podcasts","radio &amp; podcasts",N2257="music/world music","world music",N2257="music/metal","metal",N2257="music/jazz","jazz","TRUE","FALSE")</f>
        <v>tabletop games</v>
      </c>
      <c r="S2257" s="5">
        <f t="shared" si="142"/>
        <v>42467.951979166668</v>
      </c>
      <c r="T2257" s="5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140"/>
        <v>222.70833333333334</v>
      </c>
      <c r="P2258" s="24">
        <f t="shared" si="141"/>
        <v>21.38</v>
      </c>
      <c r="Q2258" t="str" cm="1">
        <f t="array" ref="Q2258">_xlfn.IFS(N2258="food/small batch","food",N2258="food/restaurants","food",N2258="food/food trucks","food",N2258="theater/spaces","theater",N2258="theater/musical","theater",N2258="theater/plays","theater",N2258="technology/web","technology",N2258="technology/space exploration","technology",N2258="technology/makerspaces","technology",N2258="technology/hardware","technology",N2258="technology/gadgets","technology",N2258="technology/wearables","technology",N2258="film &amp; video/television","film &amp; video",N2258="film &amp; video/animation","film &amp; video",N2258="film &amp; video/science fiction","film &amp; video",N2258="film &amp; video/documentary","film &amp; video",N2258="film &amp; video/drama","film &amp; video",N2258="film &amp; video/shorts","film &amp; video",N2258="games/video games","games",N2258="games/tabletop games","games",N2258="games/mobile games","games",N2258="journalism/audio","journalism",N2258="photography/people","photography",N2258="photography/photobooks","photography",N2258="photography/places","photography",N2258="photography/nature","photography",N2258="music/electronic music","music",N2258="music/rock","music",N2258="music/indie rock","music",N2258="music/faith","music",N2258="publishing/children's books","publishing",N2258="publishing/art books","publishing",N2258="publishing/fiction","publishing",N2258="publishing/translations","publishing",N2258="music/pop","music",N2258="music/classical music","music",N2258="publishing/nonfiction","publishing",N2258="publishing/radio &amp; podcasts","publishing",N2258="music/world music","music",N2258="music/metal","music",N2258="music/jazz","music","TRUE","FALSE")</f>
        <v>games</v>
      </c>
      <c r="R2258" t="str" cm="1">
        <f t="array" ref="R2258">_xlfn.IFS(N2258="food/small batch","small batch",N2258="food/restaurants","retaurants",N2258="food/food trucks","food trucks",N2258="theater/spaces","spaces",N2258="theater/musical","musical",N2258="theater/plays","plays",N2258="technology/web","web",N2258="technology/space exploration","space exploration",N2258="technology/makerspaces","makerspaces",N2258="technology/hardware","hardware",N2258="technology/gadgets","gadgets",N2258="technology/wearables","wearables",N2258="film &amp; video/television","television",N2258="film &amp; video/animation","animation",N2258="film &amp; video/science fiction","science fiction",N2258="film &amp; video/documentary","documentary",N2258="film &amp; video/drama","drama",N2258="film &amp; video/shorts","shorts",N2258="games/video games","video games",N2258="games/tabletop games","tabletop games",N2258="games/mobile games","mobile games",N2258="journalism/audio","audio",N2258="photography/people","people",N2258="photography/photobooks","photobooks",N2258="photography/places","places",N2258="photography/nature","nature",N2258="music/electronic music","electronic music",N2258="music/rock","rock",N2258="music/indie rock","indie rock",N2258="music/faith","faith",N2258="publishing/children's books","children's books",N2258="publishing/art books","art books",N2258="publishing/fiction","fiction",N2258="publishing/translations","translations",N2258="music/pop","pop",N2258="music/classical music","classical music",N2258="publishing/nonfiction","nonfiction",N2258="publishing/radio &amp; podcasts","radio &amp; podcasts",N2258="music/world music","world music",N2258="music/metal","metal",N2258="music/jazz","jazz","TRUE","FALSE")</f>
        <v>tabletop games</v>
      </c>
      <c r="S2258" s="5">
        <f t="shared" si="142"/>
        <v>42682.451921296291</v>
      </c>
      <c r="T2258" s="5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140"/>
        <v>636.14</v>
      </c>
      <c r="P2259" s="24">
        <f t="shared" si="141"/>
        <v>94.103550295857985</v>
      </c>
      <c r="Q2259" t="str" cm="1">
        <f t="array" ref="Q2259">_xlfn.IFS(N2259="food/small batch","food",N2259="food/restaurants","food",N2259="food/food trucks","food",N2259="theater/spaces","theater",N2259="theater/musical","theater",N2259="theater/plays","theater",N2259="technology/web","technology",N2259="technology/space exploration","technology",N2259="technology/makerspaces","technology",N2259="technology/hardware","technology",N2259="technology/gadgets","technology",N2259="technology/wearables","technology",N2259="film &amp; video/television","film &amp; video",N2259="film &amp; video/animation","film &amp; video",N2259="film &amp; video/science fiction","film &amp; video",N2259="film &amp; video/documentary","film &amp; video",N2259="film &amp; video/drama","film &amp; video",N2259="film &amp; video/shorts","film &amp; video",N2259="games/video games","games",N2259="games/tabletop games","games",N2259="games/mobile games","games",N2259="journalism/audio","journalism",N2259="photography/people","photography",N2259="photography/photobooks","photography",N2259="photography/places","photography",N2259="photography/nature","photography",N2259="music/electronic music","music",N2259="music/rock","music",N2259="music/indie rock","music",N2259="music/faith","music",N2259="publishing/children's books","publishing",N2259="publishing/art books","publishing",N2259="publishing/fiction","publishing",N2259="publishing/translations","publishing",N2259="music/pop","music",N2259="music/classical music","music",N2259="publishing/nonfiction","publishing",N2259="publishing/radio &amp; podcasts","publishing",N2259="music/world music","music",N2259="music/metal","music",N2259="music/jazz","music","TRUE","FALSE")</f>
        <v>games</v>
      </c>
      <c r="R2259" t="str" cm="1">
        <f t="array" ref="R2259">_xlfn.IFS(N2259="food/small batch","small batch",N2259="food/restaurants","retaurants",N2259="food/food trucks","food trucks",N2259="theater/spaces","spaces",N2259="theater/musical","musical",N2259="theater/plays","plays",N2259="technology/web","web",N2259="technology/space exploration","space exploration",N2259="technology/makerspaces","makerspaces",N2259="technology/hardware","hardware",N2259="technology/gadgets","gadgets",N2259="technology/wearables","wearables",N2259="film &amp; video/television","television",N2259="film &amp; video/animation","animation",N2259="film &amp; video/science fiction","science fiction",N2259="film &amp; video/documentary","documentary",N2259="film &amp; video/drama","drama",N2259="film &amp; video/shorts","shorts",N2259="games/video games","video games",N2259="games/tabletop games","tabletop games",N2259="games/mobile games","mobile games",N2259="journalism/audio","audio",N2259="photography/people","people",N2259="photography/photobooks","photobooks",N2259="photography/places","places",N2259="photography/nature","nature",N2259="music/electronic music","electronic music",N2259="music/rock","rock",N2259="music/indie rock","indie rock",N2259="music/faith","faith",N2259="publishing/children's books","children's books",N2259="publishing/art books","art books",N2259="publishing/fiction","fiction",N2259="publishing/translations","translations",N2259="music/pop","pop",N2259="music/classical music","classical music",N2259="publishing/nonfiction","nonfiction",N2259="publishing/radio &amp; podcasts","radio &amp; podcasts",N2259="music/world music","world music",N2259="music/metal","metal",N2259="music/jazz","jazz","TRUE","FALSE")</f>
        <v>tabletop games</v>
      </c>
      <c r="S2259" s="5">
        <f t="shared" si="142"/>
        <v>42505.936678240745</v>
      </c>
      <c r="T2259" s="5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140"/>
        <v>146.5</v>
      </c>
      <c r="P2260" s="24">
        <f t="shared" si="141"/>
        <v>15.721951219512196</v>
      </c>
      <c r="Q2260" t="str" cm="1">
        <f t="array" ref="Q2260">_xlfn.IFS(N2260="food/small batch","food",N2260="food/restaurants","food",N2260="food/food trucks","food",N2260="theater/spaces","theater",N2260="theater/musical","theater",N2260="theater/plays","theater",N2260="technology/web","technology",N2260="technology/space exploration","technology",N2260="technology/makerspaces","technology",N2260="technology/hardware","technology",N2260="technology/gadgets","technology",N2260="technology/wearables","technology",N2260="film &amp; video/television","film &amp; video",N2260="film &amp; video/animation","film &amp; video",N2260="film &amp; video/science fiction","film &amp; video",N2260="film &amp; video/documentary","film &amp; video",N2260="film &amp; video/drama","film &amp; video",N2260="film &amp; video/shorts","film &amp; video",N2260="games/video games","games",N2260="games/tabletop games","games",N2260="games/mobile games","games",N2260="journalism/audio","journalism",N2260="photography/people","photography",N2260="photography/photobooks","photography",N2260="photography/places","photography",N2260="photography/nature","photography",N2260="music/electronic music","music",N2260="music/rock","music",N2260="music/indie rock","music",N2260="music/faith","music",N2260="publishing/children's books","publishing",N2260="publishing/art books","publishing",N2260="publishing/fiction","publishing",N2260="publishing/translations","publishing",N2260="music/pop","music",N2260="music/classical music","music",N2260="publishing/nonfiction","publishing",N2260="publishing/radio &amp; podcasts","publishing",N2260="music/world music","music",N2260="music/metal","music",N2260="music/jazz","music","TRUE","FALSE")</f>
        <v>games</v>
      </c>
      <c r="R2260" t="str" cm="1">
        <f t="array" ref="R2260">_xlfn.IFS(N2260="food/small batch","small batch",N2260="food/restaurants","retaurants",N2260="food/food trucks","food trucks",N2260="theater/spaces","spaces",N2260="theater/musical","musical",N2260="theater/plays","plays",N2260="technology/web","web",N2260="technology/space exploration","space exploration",N2260="technology/makerspaces","makerspaces",N2260="technology/hardware","hardware",N2260="technology/gadgets","gadgets",N2260="technology/wearables","wearables",N2260="film &amp; video/television","television",N2260="film &amp; video/animation","animation",N2260="film &amp; video/science fiction","science fiction",N2260="film &amp; video/documentary","documentary",N2260="film &amp; video/drama","drama",N2260="film &amp; video/shorts","shorts",N2260="games/video games","video games",N2260="games/tabletop games","tabletop games",N2260="games/mobile games","mobile games",N2260="journalism/audio","audio",N2260="photography/people","people",N2260="photography/photobooks","photobooks",N2260="photography/places","places",N2260="photography/nature","nature",N2260="music/electronic music","electronic music",N2260="music/rock","rock",N2260="music/indie rock","indie rock",N2260="music/faith","faith",N2260="publishing/children's books","children's books",N2260="publishing/art books","art books",N2260="publishing/fiction","fiction",N2260="publishing/translations","translations",N2260="music/pop","pop",N2260="music/classical music","classical music",N2260="publishing/nonfiction","nonfiction",N2260="publishing/radio &amp; podcasts","radio &amp; podcasts",N2260="music/world music","world music",N2260="music/metal","metal",N2260="music/jazz","jazz","TRUE","FALSE")</f>
        <v>tabletop games</v>
      </c>
      <c r="S2260" s="5">
        <f t="shared" si="142"/>
        <v>42136.75100694444</v>
      </c>
      <c r="T2260" s="5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140"/>
        <v>1867.1</v>
      </c>
      <c r="P2261" s="24">
        <f t="shared" si="141"/>
        <v>90.635922330097088</v>
      </c>
      <c r="Q2261" t="str" cm="1">
        <f t="array" ref="Q2261">_xlfn.IFS(N2261="food/small batch","food",N2261="food/restaurants","food",N2261="food/food trucks","food",N2261="theater/spaces","theater",N2261="theater/musical","theater",N2261="theater/plays","theater",N2261="technology/web","technology",N2261="technology/space exploration","technology",N2261="technology/makerspaces","technology",N2261="technology/hardware","technology",N2261="technology/gadgets","technology",N2261="technology/wearables","technology",N2261="film &amp; video/television","film &amp; video",N2261="film &amp; video/animation","film &amp; video",N2261="film &amp; video/science fiction","film &amp; video",N2261="film &amp; video/documentary","film &amp; video",N2261="film &amp; video/drama","film &amp; video",N2261="film &amp; video/shorts","film &amp; video",N2261="games/video games","games",N2261="games/tabletop games","games",N2261="games/mobile games","games",N2261="journalism/audio","journalism",N2261="photography/people","photography",N2261="photography/photobooks","photography",N2261="photography/places","photography",N2261="photography/nature","photography",N2261="music/electronic music","music",N2261="music/rock","music",N2261="music/indie rock","music",N2261="music/faith","music",N2261="publishing/children's books","publishing",N2261="publishing/art books","publishing",N2261="publishing/fiction","publishing",N2261="publishing/translations","publishing",N2261="music/pop","music",N2261="music/classical music","music",N2261="publishing/nonfiction","publishing",N2261="publishing/radio &amp; podcasts","publishing",N2261="music/world music","music",N2261="music/metal","music",N2261="music/jazz","music","TRUE","FALSE")</f>
        <v>games</v>
      </c>
      <c r="R2261" t="str" cm="1">
        <f t="array" ref="R2261">_xlfn.IFS(N2261="food/small batch","small batch",N2261="food/restaurants","retaurants",N2261="food/food trucks","food trucks",N2261="theater/spaces","spaces",N2261="theater/musical","musical",N2261="theater/plays","plays",N2261="technology/web","web",N2261="technology/space exploration","space exploration",N2261="technology/makerspaces","makerspaces",N2261="technology/hardware","hardware",N2261="technology/gadgets","gadgets",N2261="technology/wearables","wearables",N2261="film &amp; video/television","television",N2261="film &amp; video/animation","animation",N2261="film &amp; video/science fiction","science fiction",N2261="film &amp; video/documentary","documentary",N2261="film &amp; video/drama","drama",N2261="film &amp; video/shorts","shorts",N2261="games/video games","video games",N2261="games/tabletop games","tabletop games",N2261="games/mobile games","mobile games",N2261="journalism/audio","audio",N2261="photography/people","people",N2261="photography/photobooks","photobooks",N2261="photography/places","places",N2261="photography/nature","nature",N2261="music/electronic music","electronic music",N2261="music/rock","rock",N2261="music/indie rock","indie rock",N2261="music/faith","faith",N2261="publishing/children's books","children's books",N2261="publishing/art books","art books",N2261="publishing/fiction","fiction",N2261="publishing/translations","translations",N2261="music/pop","pop",N2261="music/classical music","classical music",N2261="publishing/nonfiction","nonfiction",N2261="publishing/radio &amp; podcasts","radio &amp; podcasts",N2261="music/world music","world music",N2261="music/metal","metal",N2261="music/jazz","jazz","TRUE","FALSE")</f>
        <v>tabletop games</v>
      </c>
      <c r="S2261" s="5">
        <f t="shared" si="142"/>
        <v>42702.804814814815</v>
      </c>
      <c r="T2261" s="5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140"/>
        <v>326.92</v>
      </c>
      <c r="P2262" s="24">
        <f t="shared" si="141"/>
        <v>97.297619047619051</v>
      </c>
      <c r="Q2262" t="str" cm="1">
        <f t="array" ref="Q2262">_xlfn.IFS(N2262="food/small batch","food",N2262="food/restaurants","food",N2262="food/food trucks","food",N2262="theater/spaces","theater",N2262="theater/musical","theater",N2262="theater/plays","theater",N2262="technology/web","technology",N2262="technology/space exploration","technology",N2262="technology/makerspaces","technology",N2262="technology/hardware","technology",N2262="technology/gadgets","technology",N2262="technology/wearables","technology",N2262="film &amp; video/television","film &amp; video",N2262="film &amp; video/animation","film &amp; video",N2262="film &amp; video/science fiction","film &amp; video",N2262="film &amp; video/documentary","film &amp; video",N2262="film &amp; video/drama","film &amp; video",N2262="film &amp; video/shorts","film &amp; video",N2262="games/video games","games",N2262="games/tabletop games","games",N2262="games/mobile games","games",N2262="journalism/audio","journalism",N2262="photography/people","photography",N2262="photography/photobooks","photography",N2262="photography/places","photography",N2262="photography/nature","photography",N2262="music/electronic music","music",N2262="music/rock","music",N2262="music/indie rock","music",N2262="music/faith","music",N2262="publishing/children's books","publishing",N2262="publishing/art books","publishing",N2262="publishing/fiction","publishing",N2262="publishing/translations","publishing",N2262="music/pop","music",N2262="music/classical music","music",N2262="publishing/nonfiction","publishing",N2262="publishing/radio &amp; podcasts","publishing",N2262="music/world music","music",N2262="music/metal","music",N2262="music/jazz","music","TRUE","FALSE")</f>
        <v>games</v>
      </c>
      <c r="R2262" t="str" cm="1">
        <f t="array" ref="R2262">_xlfn.IFS(N2262="food/small batch","small batch",N2262="food/restaurants","retaurants",N2262="food/food trucks","food trucks",N2262="theater/spaces","spaces",N2262="theater/musical","musical",N2262="theater/plays","plays",N2262="technology/web","web",N2262="technology/space exploration","space exploration",N2262="technology/makerspaces","makerspaces",N2262="technology/hardware","hardware",N2262="technology/gadgets","gadgets",N2262="technology/wearables","wearables",N2262="film &amp; video/television","television",N2262="film &amp; video/animation","animation",N2262="film &amp; video/science fiction","science fiction",N2262="film &amp; video/documentary","documentary",N2262="film &amp; video/drama","drama",N2262="film &amp; video/shorts","shorts",N2262="games/video games","video games",N2262="games/tabletop games","tabletop games",N2262="games/mobile games","mobile games",N2262="journalism/audio","audio",N2262="photography/people","people",N2262="photography/photobooks","photobooks",N2262="photography/places","places",N2262="photography/nature","nature",N2262="music/electronic music","electronic music",N2262="music/rock","rock",N2262="music/indie rock","indie rock",N2262="music/faith","faith",N2262="publishing/children's books","children's books",N2262="publishing/art books","art books",N2262="publishing/fiction","fiction",N2262="publishing/translations","translations",N2262="music/pop","pop",N2262="music/classical music","classical music",N2262="publishing/nonfiction","nonfiction",N2262="publishing/radio &amp; podcasts","radio &amp; podcasts",N2262="music/world music","world music",N2262="music/metal","metal",N2262="music/jazz","jazz","TRUE","FALSE")</f>
        <v>tabletop games</v>
      </c>
      <c r="S2262" s="5">
        <f t="shared" si="142"/>
        <v>41695.016782407409</v>
      </c>
      <c r="T2262" s="5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140"/>
        <v>779.5</v>
      </c>
      <c r="P2263" s="24">
        <f t="shared" si="141"/>
        <v>37.11904761904762</v>
      </c>
      <c r="Q2263" t="str" cm="1">
        <f t="array" ref="Q2263">_xlfn.IFS(N2263="food/small batch","food",N2263="food/restaurants","food",N2263="food/food trucks","food",N2263="theater/spaces","theater",N2263="theater/musical","theater",N2263="theater/plays","theater",N2263="technology/web","technology",N2263="technology/space exploration","technology",N2263="technology/makerspaces","technology",N2263="technology/hardware","technology",N2263="technology/gadgets","technology",N2263="technology/wearables","technology",N2263="film &amp; video/television","film &amp; video",N2263="film &amp; video/animation","film &amp; video",N2263="film &amp; video/science fiction","film &amp; video",N2263="film &amp; video/documentary","film &amp; video",N2263="film &amp; video/drama","film &amp; video",N2263="film &amp; video/shorts","film &amp; video",N2263="games/video games","games",N2263="games/tabletop games","games",N2263="games/mobile games","games",N2263="journalism/audio","journalism",N2263="photography/people","photography",N2263="photography/photobooks","photography",N2263="photography/places","photography",N2263="photography/nature","photography",N2263="music/electronic music","music",N2263="music/rock","music",N2263="music/indie rock","music",N2263="music/faith","music",N2263="publishing/children's books","publishing",N2263="publishing/art books","publishing",N2263="publishing/fiction","publishing",N2263="publishing/translations","publishing",N2263="music/pop","music",N2263="music/classical music","music",N2263="publishing/nonfiction","publishing",N2263="publishing/radio &amp; podcasts","publishing",N2263="music/world music","music",N2263="music/metal","music",N2263="music/jazz","music","TRUE","FALSE")</f>
        <v>games</v>
      </c>
      <c r="R2263" t="str" cm="1">
        <f t="array" ref="R2263">_xlfn.IFS(N2263="food/small batch","small batch",N2263="food/restaurants","retaurants",N2263="food/food trucks","food trucks",N2263="theater/spaces","spaces",N2263="theater/musical","musical",N2263="theater/plays","plays",N2263="technology/web","web",N2263="technology/space exploration","space exploration",N2263="technology/makerspaces","makerspaces",N2263="technology/hardware","hardware",N2263="technology/gadgets","gadgets",N2263="technology/wearables","wearables",N2263="film &amp; video/television","television",N2263="film &amp; video/animation","animation",N2263="film &amp; video/science fiction","science fiction",N2263="film &amp; video/documentary","documentary",N2263="film &amp; video/drama","drama",N2263="film &amp; video/shorts","shorts",N2263="games/video games","video games",N2263="games/tabletop games","tabletop games",N2263="games/mobile games","mobile games",N2263="journalism/audio","audio",N2263="photography/people","people",N2263="photography/photobooks","photobooks",N2263="photography/places","places",N2263="photography/nature","nature",N2263="music/electronic music","electronic music",N2263="music/rock","rock",N2263="music/indie rock","indie rock",N2263="music/faith","faith",N2263="publishing/children's books","children's books",N2263="publishing/art books","art books",N2263="publishing/fiction","fiction",N2263="publishing/translations","translations",N2263="music/pop","pop",N2263="music/classical music","classical music",N2263="publishing/nonfiction","nonfiction",N2263="publishing/radio &amp; podcasts","radio &amp; podcasts",N2263="music/world music","world music",N2263="music/metal","metal",N2263="music/jazz","jazz","TRUE","FALSE")</f>
        <v>tabletop games</v>
      </c>
      <c r="S2263" s="5">
        <f t="shared" si="142"/>
        <v>42759.724768518514</v>
      </c>
      <c r="T2263" s="5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140"/>
        <v>154.15151515151516</v>
      </c>
      <c r="P2264" s="24">
        <f t="shared" si="141"/>
        <v>28.104972375690608</v>
      </c>
      <c r="Q2264" t="str" cm="1">
        <f t="array" ref="Q2264">_xlfn.IFS(N2264="food/small batch","food",N2264="food/restaurants","food",N2264="food/food trucks","food",N2264="theater/spaces","theater",N2264="theater/musical","theater",N2264="theater/plays","theater",N2264="technology/web","technology",N2264="technology/space exploration","technology",N2264="technology/makerspaces","technology",N2264="technology/hardware","technology",N2264="technology/gadgets","technology",N2264="technology/wearables","technology",N2264="film &amp; video/television","film &amp; video",N2264="film &amp; video/animation","film &amp; video",N2264="film &amp; video/science fiction","film &amp; video",N2264="film &amp; video/documentary","film &amp; video",N2264="film &amp; video/drama","film &amp; video",N2264="film &amp; video/shorts","film &amp; video",N2264="games/video games","games",N2264="games/tabletop games","games",N2264="games/mobile games","games",N2264="journalism/audio","journalism",N2264="photography/people","photography",N2264="photography/photobooks","photography",N2264="photography/places","photography",N2264="photography/nature","photography",N2264="music/electronic music","music",N2264="music/rock","music",N2264="music/indie rock","music",N2264="music/faith","music",N2264="publishing/children's books","publishing",N2264="publishing/art books","publishing",N2264="publishing/fiction","publishing",N2264="publishing/translations","publishing",N2264="music/pop","music",N2264="music/classical music","music",N2264="publishing/nonfiction","publishing",N2264="publishing/radio &amp; podcasts","publishing",N2264="music/world music","music",N2264="music/metal","music",N2264="music/jazz","music","TRUE","FALSE")</f>
        <v>games</v>
      </c>
      <c r="R2264" t="str" cm="1">
        <f t="array" ref="R2264">_xlfn.IFS(N2264="food/small batch","small batch",N2264="food/restaurants","retaurants",N2264="food/food trucks","food trucks",N2264="theater/spaces","spaces",N2264="theater/musical","musical",N2264="theater/plays","plays",N2264="technology/web","web",N2264="technology/space exploration","space exploration",N2264="technology/makerspaces","makerspaces",N2264="technology/hardware","hardware",N2264="technology/gadgets","gadgets",N2264="technology/wearables","wearables",N2264="film &amp; video/television","television",N2264="film &amp; video/animation","animation",N2264="film &amp; video/science fiction","science fiction",N2264="film &amp; video/documentary","documentary",N2264="film &amp; video/drama","drama",N2264="film &amp; video/shorts","shorts",N2264="games/video games","video games",N2264="games/tabletop games","tabletop games",N2264="games/mobile games","mobile games",N2264="journalism/audio","audio",N2264="photography/people","people",N2264="photography/photobooks","photobooks",N2264="photography/places","places",N2264="photography/nature","nature",N2264="music/electronic music","electronic music",N2264="music/rock","rock",N2264="music/indie rock","indie rock",N2264="music/faith","faith",N2264="publishing/children's books","children's books",N2264="publishing/art books","art books",N2264="publishing/fiction","fiction",N2264="publishing/translations","translations",N2264="music/pop","pop",N2264="music/classical music","classical music",N2264="publishing/nonfiction","nonfiction",N2264="publishing/radio &amp; podcasts","radio &amp; podcasts",N2264="music/world music","world music",N2264="music/metal","metal",N2264="music/jazz","jazz","TRUE","FALSE")</f>
        <v>tabletop games</v>
      </c>
      <c r="S2264" s="5">
        <f t="shared" si="142"/>
        <v>41926.585162037038</v>
      </c>
      <c r="T2264" s="5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140"/>
        <v>115.54666666666667</v>
      </c>
      <c r="P2265" s="24">
        <f t="shared" si="141"/>
        <v>144.43333333333334</v>
      </c>
      <c r="Q2265" t="str" cm="1">
        <f t="array" ref="Q2265">_xlfn.IFS(N2265="food/small batch","food",N2265="food/restaurants","food",N2265="food/food trucks","food",N2265="theater/spaces","theater",N2265="theater/musical","theater",N2265="theater/plays","theater",N2265="technology/web","technology",N2265="technology/space exploration","technology",N2265="technology/makerspaces","technology",N2265="technology/hardware","technology",N2265="technology/gadgets","technology",N2265="technology/wearables","technology",N2265="film &amp; video/television","film &amp; video",N2265="film &amp; video/animation","film &amp; video",N2265="film &amp; video/science fiction","film &amp; video",N2265="film &amp; video/documentary","film &amp; video",N2265="film &amp; video/drama","film &amp; video",N2265="film &amp; video/shorts","film &amp; video",N2265="games/video games","games",N2265="games/tabletop games","games",N2265="games/mobile games","games",N2265="journalism/audio","journalism",N2265="photography/people","photography",N2265="photography/photobooks","photography",N2265="photography/places","photography",N2265="photography/nature","photography",N2265="music/electronic music","music",N2265="music/rock","music",N2265="music/indie rock","music",N2265="music/faith","music",N2265="publishing/children's books","publishing",N2265="publishing/art books","publishing",N2265="publishing/fiction","publishing",N2265="publishing/translations","publishing",N2265="music/pop","music",N2265="music/classical music","music",N2265="publishing/nonfiction","publishing",N2265="publishing/radio &amp; podcasts","publishing",N2265="music/world music","music",N2265="music/metal","music",N2265="music/jazz","music","TRUE","FALSE")</f>
        <v>games</v>
      </c>
      <c r="R2265" t="str" cm="1">
        <f t="array" ref="R2265">_xlfn.IFS(N2265="food/small batch","small batch",N2265="food/restaurants","retaurants",N2265="food/food trucks","food trucks",N2265="theater/spaces","spaces",N2265="theater/musical","musical",N2265="theater/plays","plays",N2265="technology/web","web",N2265="technology/space exploration","space exploration",N2265="technology/makerspaces","makerspaces",N2265="technology/hardware","hardware",N2265="technology/gadgets","gadgets",N2265="technology/wearables","wearables",N2265="film &amp; video/television","television",N2265="film &amp; video/animation","animation",N2265="film &amp; video/science fiction","science fiction",N2265="film &amp; video/documentary","documentary",N2265="film &amp; video/drama","drama",N2265="film &amp; video/shorts","shorts",N2265="games/video games","video games",N2265="games/tabletop games","tabletop games",N2265="games/mobile games","mobile games",N2265="journalism/audio","audio",N2265="photography/people","people",N2265="photography/photobooks","photobooks",N2265="photography/places","places",N2265="photography/nature","nature",N2265="music/electronic music","electronic music",N2265="music/rock","rock",N2265="music/indie rock","indie rock",N2265="music/faith","faith",N2265="publishing/children's books","children's books",N2265="publishing/art books","art books",N2265="publishing/fiction","fiction",N2265="publishing/translations","translations",N2265="music/pop","pop",N2265="music/classical music","classical music",N2265="publishing/nonfiction","nonfiction",N2265="publishing/radio &amp; podcasts","radio &amp; podcasts",N2265="music/world music","world music",N2265="music/metal","metal",N2265="music/jazz","jazz","TRUE","FALSE")</f>
        <v>tabletop games</v>
      </c>
      <c r="S2265" s="5">
        <f t="shared" si="142"/>
        <v>42014.832326388889</v>
      </c>
      <c r="T2265" s="5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140"/>
        <v>180.03333333333333</v>
      </c>
      <c r="P2266" s="24">
        <f t="shared" si="141"/>
        <v>24.274157303370785</v>
      </c>
      <c r="Q2266" t="str" cm="1">
        <f t="array" ref="Q2266">_xlfn.IFS(N2266="food/small batch","food",N2266="food/restaurants","food",N2266="food/food trucks","food",N2266="theater/spaces","theater",N2266="theater/musical","theater",N2266="theater/plays","theater",N2266="technology/web","technology",N2266="technology/space exploration","technology",N2266="technology/makerspaces","technology",N2266="technology/hardware","technology",N2266="technology/gadgets","technology",N2266="technology/wearables","technology",N2266="film &amp; video/television","film &amp; video",N2266="film &amp; video/animation","film &amp; video",N2266="film &amp; video/science fiction","film &amp; video",N2266="film &amp; video/documentary","film &amp; video",N2266="film &amp; video/drama","film &amp; video",N2266="film &amp; video/shorts","film &amp; video",N2266="games/video games","games",N2266="games/tabletop games","games",N2266="games/mobile games","games",N2266="journalism/audio","journalism",N2266="photography/people","photography",N2266="photography/photobooks","photography",N2266="photography/places","photography",N2266="photography/nature","photography",N2266="music/electronic music","music",N2266="music/rock","music",N2266="music/indie rock","music",N2266="music/faith","music",N2266="publishing/children's books","publishing",N2266="publishing/art books","publishing",N2266="publishing/fiction","publishing",N2266="publishing/translations","publishing",N2266="music/pop","music",N2266="music/classical music","music",N2266="publishing/nonfiction","publishing",N2266="publishing/radio &amp; podcasts","publishing",N2266="music/world music","music",N2266="music/metal","music",N2266="music/jazz","music","TRUE","FALSE")</f>
        <v>games</v>
      </c>
      <c r="R2266" t="str" cm="1">
        <f t="array" ref="R2266">_xlfn.IFS(N2266="food/small batch","small batch",N2266="food/restaurants","retaurants",N2266="food/food trucks","food trucks",N2266="theater/spaces","spaces",N2266="theater/musical","musical",N2266="theater/plays","plays",N2266="technology/web","web",N2266="technology/space exploration","space exploration",N2266="technology/makerspaces","makerspaces",N2266="technology/hardware","hardware",N2266="technology/gadgets","gadgets",N2266="technology/wearables","wearables",N2266="film &amp; video/television","television",N2266="film &amp; video/animation","animation",N2266="film &amp; video/science fiction","science fiction",N2266="film &amp; video/documentary","documentary",N2266="film &amp; video/drama","drama",N2266="film &amp; video/shorts","shorts",N2266="games/video games","video games",N2266="games/tabletop games","tabletop games",N2266="games/mobile games","mobile games",N2266="journalism/audio","audio",N2266="photography/people","people",N2266="photography/photobooks","photobooks",N2266="photography/places","places",N2266="photography/nature","nature",N2266="music/electronic music","electronic music",N2266="music/rock","rock",N2266="music/indie rock","indie rock",N2266="music/faith","faith",N2266="publishing/children's books","children's books",N2266="publishing/art books","art books",N2266="publishing/fiction","fiction",N2266="publishing/translations","translations",N2266="music/pop","pop",N2266="music/classical music","classical music",N2266="publishing/nonfiction","nonfiction",N2266="publishing/radio &amp; podcasts","radio &amp; podcasts",N2266="music/world music","world music",N2266="music/metal","metal",N2266="music/jazz","jazz","TRUE","FALSE")</f>
        <v>tabletop games</v>
      </c>
      <c r="S2266" s="5">
        <f t="shared" si="142"/>
        <v>42496.582337962958</v>
      </c>
      <c r="T2266" s="5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140"/>
        <v>298.5</v>
      </c>
      <c r="P2267" s="24">
        <f t="shared" si="141"/>
        <v>35.117647058823529</v>
      </c>
      <c r="Q2267" t="str" cm="1">
        <f t="array" ref="Q2267">_xlfn.IFS(N2267="food/small batch","food",N2267="food/restaurants","food",N2267="food/food trucks","food",N2267="theater/spaces","theater",N2267="theater/musical","theater",N2267="theater/plays","theater",N2267="technology/web","technology",N2267="technology/space exploration","technology",N2267="technology/makerspaces","technology",N2267="technology/hardware","technology",N2267="technology/gadgets","technology",N2267="technology/wearables","technology",N2267="film &amp; video/television","film &amp; video",N2267="film &amp; video/animation","film &amp; video",N2267="film &amp; video/science fiction","film &amp; video",N2267="film &amp; video/documentary","film &amp; video",N2267="film &amp; video/drama","film &amp; video",N2267="film &amp; video/shorts","film &amp; video",N2267="games/video games","games",N2267="games/tabletop games","games",N2267="games/mobile games","games",N2267="journalism/audio","journalism",N2267="photography/people","photography",N2267="photography/photobooks","photography",N2267="photography/places","photography",N2267="photography/nature","photography",N2267="music/electronic music","music",N2267="music/rock","music",N2267="music/indie rock","music",N2267="music/faith","music",N2267="publishing/children's books","publishing",N2267="publishing/art books","publishing",N2267="publishing/fiction","publishing",N2267="publishing/translations","publishing",N2267="music/pop","music",N2267="music/classical music","music",N2267="publishing/nonfiction","publishing",N2267="publishing/radio &amp; podcasts","publishing",N2267="music/world music","music",N2267="music/metal","music",N2267="music/jazz","music","TRUE","FALSE")</f>
        <v>games</v>
      </c>
      <c r="R2267" t="str" cm="1">
        <f t="array" ref="R2267">_xlfn.IFS(N2267="food/small batch","small batch",N2267="food/restaurants","retaurants",N2267="food/food trucks","food trucks",N2267="theater/spaces","spaces",N2267="theater/musical","musical",N2267="theater/plays","plays",N2267="technology/web","web",N2267="technology/space exploration","space exploration",N2267="technology/makerspaces","makerspaces",N2267="technology/hardware","hardware",N2267="technology/gadgets","gadgets",N2267="technology/wearables","wearables",N2267="film &amp; video/television","television",N2267="film &amp; video/animation","animation",N2267="film &amp; video/science fiction","science fiction",N2267="film &amp; video/documentary","documentary",N2267="film &amp; video/drama","drama",N2267="film &amp; video/shorts","shorts",N2267="games/video games","video games",N2267="games/tabletop games","tabletop games",N2267="games/mobile games","mobile games",N2267="journalism/audio","audio",N2267="photography/people","people",N2267="photography/photobooks","photobooks",N2267="photography/places","places",N2267="photography/nature","nature",N2267="music/electronic music","electronic music",N2267="music/rock","rock",N2267="music/indie rock","indie rock",N2267="music/faith","faith",N2267="publishing/children's books","children's books",N2267="publishing/art books","art books",N2267="publishing/fiction","fiction",N2267="publishing/translations","translations",N2267="music/pop","pop",N2267="music/classical music","classical music",N2267="publishing/nonfiction","nonfiction",N2267="publishing/radio &amp; podcasts","radio &amp; podcasts",N2267="music/world music","world music",N2267="music/metal","metal",N2267="music/jazz","jazz","TRUE","FALSE")</f>
        <v>tabletop games</v>
      </c>
      <c r="S2267" s="5">
        <f t="shared" si="142"/>
        <v>42689.853090277778</v>
      </c>
      <c r="T2267" s="5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140"/>
        <v>320.26666666666665</v>
      </c>
      <c r="P2268" s="24">
        <f t="shared" si="141"/>
        <v>24.762886597938145</v>
      </c>
      <c r="Q2268" t="str" cm="1">
        <f t="array" ref="Q2268">_xlfn.IFS(N2268="food/small batch","food",N2268="food/restaurants","food",N2268="food/food trucks","food",N2268="theater/spaces","theater",N2268="theater/musical","theater",N2268="theater/plays","theater",N2268="technology/web","technology",N2268="technology/space exploration","technology",N2268="technology/makerspaces","technology",N2268="technology/hardware","technology",N2268="technology/gadgets","technology",N2268="technology/wearables","technology",N2268="film &amp; video/television","film &amp; video",N2268="film &amp; video/animation","film &amp; video",N2268="film &amp; video/science fiction","film &amp; video",N2268="film &amp; video/documentary","film &amp; video",N2268="film &amp; video/drama","film &amp; video",N2268="film &amp; video/shorts","film &amp; video",N2268="games/video games","games",N2268="games/tabletop games","games",N2268="games/mobile games","games",N2268="journalism/audio","journalism",N2268="photography/people","photography",N2268="photography/photobooks","photography",N2268="photography/places","photography",N2268="photography/nature","photography",N2268="music/electronic music","music",N2268="music/rock","music",N2268="music/indie rock","music",N2268="music/faith","music",N2268="publishing/children's books","publishing",N2268="publishing/art books","publishing",N2268="publishing/fiction","publishing",N2268="publishing/translations","publishing",N2268="music/pop","music",N2268="music/classical music","music",N2268="publishing/nonfiction","publishing",N2268="publishing/radio &amp; podcasts","publishing",N2268="music/world music","music",N2268="music/metal","music",N2268="music/jazz","music","TRUE","FALSE")</f>
        <v>games</v>
      </c>
      <c r="R2268" t="str" cm="1">
        <f t="array" ref="R2268">_xlfn.IFS(N2268="food/small batch","small batch",N2268="food/restaurants","retaurants",N2268="food/food trucks","food trucks",N2268="theater/spaces","spaces",N2268="theater/musical","musical",N2268="theater/plays","plays",N2268="technology/web","web",N2268="technology/space exploration","space exploration",N2268="technology/makerspaces","makerspaces",N2268="technology/hardware","hardware",N2268="technology/gadgets","gadgets",N2268="technology/wearables","wearables",N2268="film &amp; video/television","television",N2268="film &amp; video/animation","animation",N2268="film &amp; video/science fiction","science fiction",N2268="film &amp; video/documentary","documentary",N2268="film &amp; video/drama","drama",N2268="film &amp; video/shorts","shorts",N2268="games/video games","video games",N2268="games/tabletop games","tabletop games",N2268="games/mobile games","mobile games",N2268="journalism/audio","audio",N2268="photography/people","people",N2268="photography/photobooks","photobooks",N2268="photography/places","places",N2268="photography/nature","nature",N2268="music/electronic music","electronic music",N2268="music/rock","rock",N2268="music/indie rock","indie rock",N2268="music/faith","faith",N2268="publishing/children's books","children's books",N2268="publishing/art books","art books",N2268="publishing/fiction","fiction",N2268="publishing/translations","translations",N2268="music/pop","pop",N2268="music/classical music","classical music",N2268="publishing/nonfiction","nonfiction",N2268="publishing/radio &amp; podcasts","radio &amp; podcasts",N2268="music/world music","world music",N2268="music/metal","metal",N2268="music/jazz","jazz","TRUE","FALSE")</f>
        <v>tabletop games</v>
      </c>
      <c r="S2268" s="5">
        <f t="shared" si="142"/>
        <v>42469.874907407408</v>
      </c>
      <c r="T2268" s="5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140"/>
        <v>380.52499999999998</v>
      </c>
      <c r="P2269" s="24">
        <f t="shared" si="141"/>
        <v>188.37871287128712</v>
      </c>
      <c r="Q2269" t="str" cm="1">
        <f t="array" ref="Q2269">_xlfn.IFS(N2269="food/small batch","food",N2269="food/restaurants","food",N2269="food/food trucks","food",N2269="theater/spaces","theater",N2269="theater/musical","theater",N2269="theater/plays","theater",N2269="technology/web","technology",N2269="technology/space exploration","technology",N2269="technology/makerspaces","technology",N2269="technology/hardware","technology",N2269="technology/gadgets","technology",N2269="technology/wearables","technology",N2269="film &amp; video/television","film &amp; video",N2269="film &amp; video/animation","film &amp; video",N2269="film &amp; video/science fiction","film &amp; video",N2269="film &amp; video/documentary","film &amp; video",N2269="film &amp; video/drama","film &amp; video",N2269="film &amp; video/shorts","film &amp; video",N2269="games/video games","games",N2269="games/tabletop games","games",N2269="games/mobile games","games",N2269="journalism/audio","journalism",N2269="photography/people","photography",N2269="photography/photobooks","photography",N2269="photography/places","photography",N2269="photography/nature","photography",N2269="music/electronic music","music",N2269="music/rock","music",N2269="music/indie rock","music",N2269="music/faith","music",N2269="publishing/children's books","publishing",N2269="publishing/art books","publishing",N2269="publishing/fiction","publishing",N2269="publishing/translations","publishing",N2269="music/pop","music",N2269="music/classical music","music",N2269="publishing/nonfiction","publishing",N2269="publishing/radio &amp; podcasts","publishing",N2269="music/world music","music",N2269="music/metal","music",N2269="music/jazz","music","TRUE","FALSE")</f>
        <v>games</v>
      </c>
      <c r="R2269" t="str" cm="1">
        <f t="array" ref="R2269">_xlfn.IFS(N2269="food/small batch","small batch",N2269="food/restaurants","retaurants",N2269="food/food trucks","food trucks",N2269="theater/spaces","spaces",N2269="theater/musical","musical",N2269="theater/plays","plays",N2269="technology/web","web",N2269="technology/space exploration","space exploration",N2269="technology/makerspaces","makerspaces",N2269="technology/hardware","hardware",N2269="technology/gadgets","gadgets",N2269="technology/wearables","wearables",N2269="film &amp; video/television","television",N2269="film &amp; video/animation","animation",N2269="film &amp; video/science fiction","science fiction",N2269="film &amp; video/documentary","documentary",N2269="film &amp; video/drama","drama",N2269="film &amp; video/shorts","shorts",N2269="games/video games","video games",N2269="games/tabletop games","tabletop games",N2269="games/mobile games","mobile games",N2269="journalism/audio","audio",N2269="photography/people","people",N2269="photography/photobooks","photobooks",N2269="photography/places","places",N2269="photography/nature","nature",N2269="music/electronic music","electronic music",N2269="music/rock","rock",N2269="music/indie rock","indie rock",N2269="music/faith","faith",N2269="publishing/children's books","children's books",N2269="publishing/art books","art books",N2269="publishing/fiction","fiction",N2269="publishing/translations","translations",N2269="music/pop","pop",N2269="music/classical music","classical music",N2269="publishing/nonfiction","nonfiction",N2269="publishing/radio &amp; podcasts","radio &amp; podcasts",N2269="music/world music","world music",N2269="music/metal","metal",N2269="music/jazz","jazz","TRUE","FALSE")</f>
        <v>tabletop games</v>
      </c>
      <c r="S2269" s="5">
        <f t="shared" si="142"/>
        <v>41968.829826388886</v>
      </c>
      <c r="T2269" s="5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140"/>
        <v>102.60000000000001</v>
      </c>
      <c r="P2270" s="24">
        <f t="shared" si="141"/>
        <v>148.08247422680412</v>
      </c>
      <c r="Q2270" t="str" cm="1">
        <f t="array" ref="Q2270">_xlfn.IFS(N2270="food/small batch","food",N2270="food/restaurants","food",N2270="food/food trucks","food",N2270="theater/spaces","theater",N2270="theater/musical","theater",N2270="theater/plays","theater",N2270="technology/web","technology",N2270="technology/space exploration","technology",N2270="technology/makerspaces","technology",N2270="technology/hardware","technology",N2270="technology/gadgets","technology",N2270="technology/wearables","technology",N2270="film &amp; video/television","film &amp; video",N2270="film &amp; video/animation","film &amp; video",N2270="film &amp; video/science fiction","film &amp; video",N2270="film &amp; video/documentary","film &amp; video",N2270="film &amp; video/drama","film &amp; video",N2270="film &amp; video/shorts","film &amp; video",N2270="games/video games","games",N2270="games/tabletop games","games",N2270="games/mobile games","games",N2270="journalism/audio","journalism",N2270="photography/people","photography",N2270="photography/photobooks","photography",N2270="photography/places","photography",N2270="photography/nature","photography",N2270="music/electronic music","music",N2270="music/rock","music",N2270="music/indie rock","music",N2270="music/faith","music",N2270="publishing/children's books","publishing",N2270="publishing/art books","publishing",N2270="publishing/fiction","publishing",N2270="publishing/translations","publishing",N2270="music/pop","music",N2270="music/classical music","music",N2270="publishing/nonfiction","publishing",N2270="publishing/radio &amp; podcasts","publishing",N2270="music/world music","music",N2270="music/metal","music",N2270="music/jazz","music","TRUE","FALSE")</f>
        <v>games</v>
      </c>
      <c r="R2270" t="str" cm="1">
        <f t="array" ref="R2270">_xlfn.IFS(N2270="food/small batch","small batch",N2270="food/restaurants","retaurants",N2270="food/food trucks","food trucks",N2270="theater/spaces","spaces",N2270="theater/musical","musical",N2270="theater/plays","plays",N2270="technology/web","web",N2270="technology/space exploration","space exploration",N2270="technology/makerspaces","makerspaces",N2270="technology/hardware","hardware",N2270="technology/gadgets","gadgets",N2270="technology/wearables","wearables",N2270="film &amp; video/television","television",N2270="film &amp; video/animation","animation",N2270="film &amp; video/science fiction","science fiction",N2270="film &amp; video/documentary","documentary",N2270="film &amp; video/drama","drama",N2270="film &amp; video/shorts","shorts",N2270="games/video games","video games",N2270="games/tabletop games","tabletop games",N2270="games/mobile games","mobile games",N2270="journalism/audio","audio",N2270="photography/people","people",N2270="photography/photobooks","photobooks",N2270="photography/places","places",N2270="photography/nature","nature",N2270="music/electronic music","electronic music",N2270="music/rock","rock",N2270="music/indie rock","indie rock",N2270="music/faith","faith",N2270="publishing/children's books","children's books",N2270="publishing/art books","art books",N2270="publishing/fiction","fiction",N2270="publishing/translations","translations",N2270="music/pop","pop",N2270="music/classical music","classical music",N2270="publishing/nonfiction","nonfiction",N2270="publishing/radio &amp; podcasts","radio &amp; podcasts",N2270="music/world music","world music",N2270="music/metal","metal",N2270="music/jazz","jazz","TRUE","FALSE")</f>
        <v>tabletop games</v>
      </c>
      <c r="S2270" s="5">
        <f t="shared" si="142"/>
        <v>42776.082349537035</v>
      </c>
      <c r="T2270" s="5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140"/>
        <v>1801.64</v>
      </c>
      <c r="P2271" s="24">
        <f t="shared" si="141"/>
        <v>49.934589800443462</v>
      </c>
      <c r="Q2271" t="str" cm="1">
        <f t="array" ref="Q2271">_xlfn.IFS(N2271="food/small batch","food",N2271="food/restaurants","food",N2271="food/food trucks","food",N2271="theater/spaces","theater",N2271="theater/musical","theater",N2271="theater/plays","theater",N2271="technology/web","technology",N2271="technology/space exploration","technology",N2271="technology/makerspaces","technology",N2271="technology/hardware","technology",N2271="technology/gadgets","technology",N2271="technology/wearables","technology",N2271="film &amp; video/television","film &amp; video",N2271="film &amp; video/animation","film &amp; video",N2271="film &amp; video/science fiction","film &amp; video",N2271="film &amp; video/documentary","film &amp; video",N2271="film &amp; video/drama","film &amp; video",N2271="film &amp; video/shorts","film &amp; video",N2271="games/video games","games",N2271="games/tabletop games","games",N2271="games/mobile games","games",N2271="journalism/audio","journalism",N2271="photography/people","photography",N2271="photography/photobooks","photography",N2271="photography/places","photography",N2271="photography/nature","photography",N2271="music/electronic music","music",N2271="music/rock","music",N2271="music/indie rock","music",N2271="music/faith","music",N2271="publishing/children's books","publishing",N2271="publishing/art books","publishing",N2271="publishing/fiction","publishing",N2271="publishing/translations","publishing",N2271="music/pop","music",N2271="music/classical music","music",N2271="publishing/nonfiction","publishing",N2271="publishing/radio &amp; podcasts","publishing",N2271="music/world music","music",N2271="music/metal","music",N2271="music/jazz","music","TRUE","FALSE")</f>
        <v>games</v>
      </c>
      <c r="R2271" t="str" cm="1">
        <f t="array" ref="R2271">_xlfn.IFS(N2271="food/small batch","small batch",N2271="food/restaurants","retaurants",N2271="food/food trucks","food trucks",N2271="theater/spaces","spaces",N2271="theater/musical","musical",N2271="theater/plays","plays",N2271="technology/web","web",N2271="technology/space exploration","space exploration",N2271="technology/makerspaces","makerspaces",N2271="technology/hardware","hardware",N2271="technology/gadgets","gadgets",N2271="technology/wearables","wearables",N2271="film &amp; video/television","television",N2271="film &amp; video/animation","animation",N2271="film &amp; video/science fiction","science fiction",N2271="film &amp; video/documentary","documentary",N2271="film &amp; video/drama","drama",N2271="film &amp; video/shorts","shorts",N2271="games/video games","video games",N2271="games/tabletop games","tabletop games",N2271="games/mobile games","mobile games",N2271="journalism/audio","audio",N2271="photography/people","people",N2271="photography/photobooks","photobooks",N2271="photography/places","places",N2271="photography/nature","nature",N2271="music/electronic music","electronic music",N2271="music/rock","rock",N2271="music/indie rock","indie rock",N2271="music/faith","faith",N2271="publishing/children's books","children's books",N2271="publishing/art books","art books",N2271="publishing/fiction","fiction",N2271="publishing/translations","translations",N2271="music/pop","pop",N2271="music/classical music","classical music",N2271="publishing/nonfiction","nonfiction",N2271="publishing/radio &amp; podcasts","radio &amp; podcasts",N2271="music/world music","world music",N2271="music/metal","metal",N2271="music/jazz","jazz","TRUE","FALSE")</f>
        <v>tabletop games</v>
      </c>
      <c r="S2271" s="5">
        <f t="shared" si="142"/>
        <v>42776.704432870371</v>
      </c>
      <c r="T2271" s="5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140"/>
        <v>720.24800000000005</v>
      </c>
      <c r="P2272" s="24">
        <f t="shared" si="141"/>
        <v>107.82155688622754</v>
      </c>
      <c r="Q2272" t="str" cm="1">
        <f t="array" ref="Q2272">_xlfn.IFS(N2272="food/small batch","food",N2272="food/restaurants","food",N2272="food/food trucks","food",N2272="theater/spaces","theater",N2272="theater/musical","theater",N2272="theater/plays","theater",N2272="technology/web","technology",N2272="technology/space exploration","technology",N2272="technology/makerspaces","technology",N2272="technology/hardware","technology",N2272="technology/gadgets","technology",N2272="technology/wearables","technology",N2272="film &amp; video/television","film &amp; video",N2272="film &amp; video/animation","film &amp; video",N2272="film &amp; video/science fiction","film &amp; video",N2272="film &amp; video/documentary","film &amp; video",N2272="film &amp; video/drama","film &amp; video",N2272="film &amp; video/shorts","film &amp; video",N2272="games/video games","games",N2272="games/tabletop games","games",N2272="games/mobile games","games",N2272="journalism/audio","journalism",N2272="photography/people","photography",N2272="photography/photobooks","photography",N2272="photography/places","photography",N2272="photography/nature","photography",N2272="music/electronic music","music",N2272="music/rock","music",N2272="music/indie rock","music",N2272="music/faith","music",N2272="publishing/children's books","publishing",N2272="publishing/art books","publishing",N2272="publishing/fiction","publishing",N2272="publishing/translations","publishing",N2272="music/pop","music",N2272="music/classical music","music",N2272="publishing/nonfiction","publishing",N2272="publishing/radio &amp; podcasts","publishing",N2272="music/world music","music",N2272="music/metal","music",N2272="music/jazz","music","TRUE","FALSE")</f>
        <v>games</v>
      </c>
      <c r="R2272" t="str" cm="1">
        <f t="array" ref="R2272">_xlfn.IFS(N2272="food/small batch","small batch",N2272="food/restaurants","retaurants",N2272="food/food trucks","food trucks",N2272="theater/spaces","spaces",N2272="theater/musical","musical",N2272="theater/plays","plays",N2272="technology/web","web",N2272="technology/space exploration","space exploration",N2272="technology/makerspaces","makerspaces",N2272="technology/hardware","hardware",N2272="technology/gadgets","gadgets",N2272="technology/wearables","wearables",N2272="film &amp; video/television","television",N2272="film &amp; video/animation","animation",N2272="film &amp; video/science fiction","science fiction",N2272="film &amp; video/documentary","documentary",N2272="film &amp; video/drama","drama",N2272="film &amp; video/shorts","shorts",N2272="games/video games","video games",N2272="games/tabletop games","tabletop games",N2272="games/mobile games","mobile games",N2272="journalism/audio","audio",N2272="photography/people","people",N2272="photography/photobooks","photobooks",N2272="photography/places","places",N2272="photography/nature","nature",N2272="music/electronic music","electronic music",N2272="music/rock","rock",N2272="music/indie rock","indie rock",N2272="music/faith","faith",N2272="publishing/children's books","children's books",N2272="publishing/art books","art books",N2272="publishing/fiction","fiction",N2272="publishing/translations","translations",N2272="music/pop","pop",N2272="music/classical music","classical music",N2272="publishing/nonfiction","nonfiction",N2272="publishing/radio &amp; podcasts","radio &amp; podcasts",N2272="music/world music","world music",N2272="music/metal","metal",N2272="music/jazz","jazz","TRUE","FALSE")</f>
        <v>tabletop games</v>
      </c>
      <c r="S2272" s="5">
        <f t="shared" si="142"/>
        <v>42725.869363425925</v>
      </c>
      <c r="T2272" s="5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140"/>
        <v>283.09000000000003</v>
      </c>
      <c r="P2273" s="24">
        <f t="shared" si="141"/>
        <v>42.63403614457831</v>
      </c>
      <c r="Q2273" t="str" cm="1">
        <f t="array" ref="Q2273">_xlfn.IFS(N2273="food/small batch","food",N2273="food/restaurants","food",N2273="food/food trucks","food",N2273="theater/spaces","theater",N2273="theater/musical","theater",N2273="theater/plays","theater",N2273="technology/web","technology",N2273="technology/space exploration","technology",N2273="technology/makerspaces","technology",N2273="technology/hardware","technology",N2273="technology/gadgets","technology",N2273="technology/wearables","technology",N2273="film &amp; video/television","film &amp; video",N2273="film &amp; video/animation","film &amp; video",N2273="film &amp; video/science fiction","film &amp; video",N2273="film &amp; video/documentary","film &amp; video",N2273="film &amp; video/drama","film &amp; video",N2273="film &amp; video/shorts","film &amp; video",N2273="games/video games","games",N2273="games/tabletop games","games",N2273="games/mobile games","games",N2273="journalism/audio","journalism",N2273="photography/people","photography",N2273="photography/photobooks","photography",N2273="photography/places","photography",N2273="photography/nature","photography",N2273="music/electronic music","music",N2273="music/rock","music",N2273="music/indie rock","music",N2273="music/faith","music",N2273="publishing/children's books","publishing",N2273="publishing/art books","publishing",N2273="publishing/fiction","publishing",N2273="publishing/translations","publishing",N2273="music/pop","music",N2273="music/classical music","music",N2273="publishing/nonfiction","publishing",N2273="publishing/radio &amp; podcasts","publishing",N2273="music/world music","music",N2273="music/metal","music",N2273="music/jazz","music","TRUE","FALSE")</f>
        <v>games</v>
      </c>
      <c r="R2273" t="str" cm="1">
        <f t="array" ref="R2273">_xlfn.IFS(N2273="food/small batch","small batch",N2273="food/restaurants","retaurants",N2273="food/food trucks","food trucks",N2273="theater/spaces","spaces",N2273="theater/musical","musical",N2273="theater/plays","plays",N2273="technology/web","web",N2273="technology/space exploration","space exploration",N2273="technology/makerspaces","makerspaces",N2273="technology/hardware","hardware",N2273="technology/gadgets","gadgets",N2273="technology/wearables","wearables",N2273="film &amp; video/television","television",N2273="film &amp; video/animation","animation",N2273="film &amp; video/science fiction","science fiction",N2273="film &amp; video/documentary","documentary",N2273="film &amp; video/drama","drama",N2273="film &amp; video/shorts","shorts",N2273="games/video games","video games",N2273="games/tabletop games","tabletop games",N2273="games/mobile games","mobile games",N2273="journalism/audio","audio",N2273="photography/people","people",N2273="photography/photobooks","photobooks",N2273="photography/places","places",N2273="photography/nature","nature",N2273="music/electronic music","electronic music",N2273="music/rock","rock",N2273="music/indie rock","indie rock",N2273="music/faith","faith",N2273="publishing/children's books","children's books",N2273="publishing/art books","art books",N2273="publishing/fiction","fiction",N2273="publishing/translations","translations",N2273="music/pop","pop",N2273="music/classical music","classical music",N2273="publishing/nonfiction","nonfiction",N2273="publishing/radio &amp; podcasts","radio &amp; podcasts",N2273="music/world music","world music",N2273="music/metal","metal",N2273="music/jazz","jazz","TRUE","FALSE")</f>
        <v>tabletop games</v>
      </c>
      <c r="S2273" s="5">
        <f t="shared" si="142"/>
        <v>42684.000046296293</v>
      </c>
      <c r="T2273" s="5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140"/>
        <v>1356.6000000000001</v>
      </c>
      <c r="P2274" s="24">
        <f t="shared" si="141"/>
        <v>14.370762711864407</v>
      </c>
      <c r="Q2274" t="str" cm="1">
        <f t="array" ref="Q2274">_xlfn.IFS(N2274="food/small batch","food",N2274="food/restaurants","food",N2274="food/food trucks","food",N2274="theater/spaces","theater",N2274="theater/musical","theater",N2274="theater/plays","theater",N2274="technology/web","technology",N2274="technology/space exploration","technology",N2274="technology/makerspaces","technology",N2274="technology/hardware","technology",N2274="technology/gadgets","technology",N2274="technology/wearables","technology",N2274="film &amp; video/television","film &amp; video",N2274="film &amp; video/animation","film &amp; video",N2274="film &amp; video/science fiction","film &amp; video",N2274="film &amp; video/documentary","film &amp; video",N2274="film &amp; video/drama","film &amp; video",N2274="film &amp; video/shorts","film &amp; video",N2274="games/video games","games",N2274="games/tabletop games","games",N2274="games/mobile games","games",N2274="journalism/audio","journalism",N2274="photography/people","photography",N2274="photography/photobooks","photography",N2274="photography/places","photography",N2274="photography/nature","photography",N2274="music/electronic music","music",N2274="music/rock","music",N2274="music/indie rock","music",N2274="music/faith","music",N2274="publishing/children's books","publishing",N2274="publishing/art books","publishing",N2274="publishing/fiction","publishing",N2274="publishing/translations","publishing",N2274="music/pop","music",N2274="music/classical music","music",N2274="publishing/nonfiction","publishing",N2274="publishing/radio &amp; podcasts","publishing",N2274="music/world music","music",N2274="music/metal","music",N2274="music/jazz","music","TRUE","FALSE")</f>
        <v>games</v>
      </c>
      <c r="R2274" t="str" cm="1">
        <f t="array" ref="R2274">_xlfn.IFS(N2274="food/small batch","small batch",N2274="food/restaurants","retaurants",N2274="food/food trucks","food trucks",N2274="theater/spaces","spaces",N2274="theater/musical","musical",N2274="theater/plays","plays",N2274="technology/web","web",N2274="technology/space exploration","space exploration",N2274="technology/makerspaces","makerspaces",N2274="technology/hardware","hardware",N2274="technology/gadgets","gadgets",N2274="technology/wearables","wearables",N2274="film &amp; video/television","television",N2274="film &amp; video/animation","animation",N2274="film &amp; video/science fiction","science fiction",N2274="film &amp; video/documentary","documentary",N2274="film &amp; video/drama","drama",N2274="film &amp; video/shorts","shorts",N2274="games/video games","video games",N2274="games/tabletop games","tabletop games",N2274="games/mobile games","mobile games",N2274="journalism/audio","audio",N2274="photography/people","people",N2274="photography/photobooks","photobooks",N2274="photography/places","places",N2274="photography/nature","nature",N2274="music/electronic music","electronic music",N2274="music/rock","rock",N2274="music/indie rock","indie rock",N2274="music/faith","faith",N2274="publishing/children's books","children's books",N2274="publishing/art books","art books",N2274="publishing/fiction","fiction",N2274="publishing/translations","translations",N2274="music/pop","pop",N2274="music/classical music","classical music",N2274="publishing/nonfiction","nonfiction",N2274="publishing/radio &amp; podcasts","radio &amp; podcasts",N2274="music/world music","world music",N2274="music/metal","metal",N2274="music/jazz","jazz","TRUE","FALSE")</f>
        <v>tabletop games</v>
      </c>
      <c r="S2274" s="5">
        <f t="shared" si="142"/>
        <v>42315.699490740735</v>
      </c>
      <c r="T2274" s="5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140"/>
        <v>220.35999999999999</v>
      </c>
      <c r="P2275" s="24">
        <f t="shared" si="141"/>
        <v>37.476190476190474</v>
      </c>
      <c r="Q2275" t="str" cm="1">
        <f t="array" ref="Q2275">_xlfn.IFS(N2275="food/small batch","food",N2275="food/restaurants","food",N2275="food/food trucks","food",N2275="theater/spaces","theater",N2275="theater/musical","theater",N2275="theater/plays","theater",N2275="technology/web","technology",N2275="technology/space exploration","technology",N2275="technology/makerspaces","technology",N2275="technology/hardware","technology",N2275="technology/gadgets","technology",N2275="technology/wearables","technology",N2275="film &amp; video/television","film &amp; video",N2275="film &amp; video/animation","film &amp; video",N2275="film &amp; video/science fiction","film &amp; video",N2275="film &amp; video/documentary","film &amp; video",N2275="film &amp; video/drama","film &amp; video",N2275="film &amp; video/shorts","film &amp; video",N2275="games/video games","games",N2275="games/tabletop games","games",N2275="games/mobile games","games",N2275="journalism/audio","journalism",N2275="photography/people","photography",N2275="photography/photobooks","photography",N2275="photography/places","photography",N2275="photography/nature","photography",N2275="music/electronic music","music",N2275="music/rock","music",N2275="music/indie rock","music",N2275="music/faith","music",N2275="publishing/children's books","publishing",N2275="publishing/art books","publishing",N2275="publishing/fiction","publishing",N2275="publishing/translations","publishing",N2275="music/pop","music",N2275="music/classical music","music",N2275="publishing/nonfiction","publishing",N2275="publishing/radio &amp; podcasts","publishing",N2275="music/world music","music",N2275="music/metal","music",N2275="music/jazz","music","TRUE","FALSE")</f>
        <v>games</v>
      </c>
      <c r="R2275" t="str" cm="1">
        <f t="array" ref="R2275">_xlfn.IFS(N2275="food/small batch","small batch",N2275="food/restaurants","retaurants",N2275="food/food trucks","food trucks",N2275="theater/spaces","spaces",N2275="theater/musical","musical",N2275="theater/plays","plays",N2275="technology/web","web",N2275="technology/space exploration","space exploration",N2275="technology/makerspaces","makerspaces",N2275="technology/hardware","hardware",N2275="technology/gadgets","gadgets",N2275="technology/wearables","wearables",N2275="film &amp; video/television","television",N2275="film &amp; video/animation","animation",N2275="film &amp; video/science fiction","science fiction",N2275="film &amp; video/documentary","documentary",N2275="film &amp; video/drama","drama",N2275="film &amp; video/shorts","shorts",N2275="games/video games","video games",N2275="games/tabletop games","tabletop games",N2275="games/mobile games","mobile games",N2275="journalism/audio","audio",N2275="photography/people","people",N2275="photography/photobooks","photobooks",N2275="photography/places","places",N2275="photography/nature","nature",N2275="music/electronic music","electronic music",N2275="music/rock","rock",N2275="music/indie rock","indie rock",N2275="music/faith","faith",N2275="publishing/children's books","children's books",N2275="publishing/art books","art books",N2275="publishing/fiction","fiction",N2275="publishing/translations","translations",N2275="music/pop","pop",N2275="music/classical music","classical music",N2275="publishing/nonfiction","nonfiction",N2275="publishing/radio &amp; podcasts","radio &amp; podcasts",N2275="music/world music","world music",N2275="music/metal","metal",N2275="music/jazz","jazz","TRUE","FALSE")</f>
        <v>tabletop games</v>
      </c>
      <c r="S2275" s="5">
        <f t="shared" si="142"/>
        <v>42781.549097222218</v>
      </c>
      <c r="T2275" s="5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140"/>
        <v>119.6</v>
      </c>
      <c r="P2276" s="24">
        <f t="shared" si="141"/>
        <v>30.202020202020201</v>
      </c>
      <c r="Q2276" t="str" cm="1">
        <f t="array" ref="Q2276">_xlfn.IFS(N2276="food/small batch","food",N2276="food/restaurants","food",N2276="food/food trucks","food",N2276="theater/spaces","theater",N2276="theater/musical","theater",N2276="theater/plays","theater",N2276="technology/web","technology",N2276="technology/space exploration","technology",N2276="technology/makerspaces","technology",N2276="technology/hardware","technology",N2276="technology/gadgets","technology",N2276="technology/wearables","technology",N2276="film &amp; video/television","film &amp; video",N2276="film &amp; video/animation","film &amp; video",N2276="film &amp; video/science fiction","film &amp; video",N2276="film &amp; video/documentary","film &amp; video",N2276="film &amp; video/drama","film &amp; video",N2276="film &amp; video/shorts","film &amp; video",N2276="games/video games","games",N2276="games/tabletop games","games",N2276="games/mobile games","games",N2276="journalism/audio","journalism",N2276="photography/people","photography",N2276="photography/photobooks","photography",N2276="photography/places","photography",N2276="photography/nature","photography",N2276="music/electronic music","music",N2276="music/rock","music",N2276="music/indie rock","music",N2276="music/faith","music",N2276="publishing/children's books","publishing",N2276="publishing/art books","publishing",N2276="publishing/fiction","publishing",N2276="publishing/translations","publishing",N2276="music/pop","music",N2276="music/classical music","music",N2276="publishing/nonfiction","publishing",N2276="publishing/radio &amp; podcasts","publishing",N2276="music/world music","music",N2276="music/metal","music",N2276="music/jazz","music","TRUE","FALSE")</f>
        <v>games</v>
      </c>
      <c r="R2276" t="str" cm="1">
        <f t="array" ref="R2276">_xlfn.IFS(N2276="food/small batch","small batch",N2276="food/restaurants","retaurants",N2276="food/food trucks","food trucks",N2276="theater/spaces","spaces",N2276="theater/musical","musical",N2276="theater/plays","plays",N2276="technology/web","web",N2276="technology/space exploration","space exploration",N2276="technology/makerspaces","makerspaces",N2276="technology/hardware","hardware",N2276="technology/gadgets","gadgets",N2276="technology/wearables","wearables",N2276="film &amp; video/television","television",N2276="film &amp; video/animation","animation",N2276="film &amp; video/science fiction","science fiction",N2276="film &amp; video/documentary","documentary",N2276="film &amp; video/drama","drama",N2276="film &amp; video/shorts","shorts",N2276="games/video games","video games",N2276="games/tabletop games","tabletop games",N2276="games/mobile games","mobile games",N2276="journalism/audio","audio",N2276="photography/people","people",N2276="photography/photobooks","photobooks",N2276="photography/places","places",N2276="photography/nature","nature",N2276="music/electronic music","electronic music",N2276="music/rock","rock",N2276="music/indie rock","indie rock",N2276="music/faith","faith",N2276="publishing/children's books","children's books",N2276="publishing/art books","art books",N2276="publishing/fiction","fiction",N2276="publishing/translations","translations",N2276="music/pop","pop",N2276="music/classical music","classical music",N2276="publishing/nonfiction","nonfiction",N2276="publishing/radio &amp; podcasts","radio &amp; podcasts",N2276="music/world music","world music",N2276="music/metal","metal",N2276="music/jazz","jazz","TRUE","FALSE")</f>
        <v>tabletop games</v>
      </c>
      <c r="S2276" s="5">
        <f t="shared" si="142"/>
        <v>41663.500659722224</v>
      </c>
      <c r="T2276" s="5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140"/>
        <v>407.76923076923077</v>
      </c>
      <c r="P2277" s="24">
        <f t="shared" si="141"/>
        <v>33.550632911392405</v>
      </c>
      <c r="Q2277" t="str" cm="1">
        <f t="array" ref="Q2277">_xlfn.IFS(N2277="food/small batch","food",N2277="food/restaurants","food",N2277="food/food trucks","food",N2277="theater/spaces","theater",N2277="theater/musical","theater",N2277="theater/plays","theater",N2277="technology/web","technology",N2277="technology/space exploration","technology",N2277="technology/makerspaces","technology",N2277="technology/hardware","technology",N2277="technology/gadgets","technology",N2277="technology/wearables","technology",N2277="film &amp; video/television","film &amp; video",N2277="film &amp; video/animation","film &amp; video",N2277="film &amp; video/science fiction","film &amp; video",N2277="film &amp; video/documentary","film &amp; video",N2277="film &amp; video/drama","film &amp; video",N2277="film &amp; video/shorts","film &amp; video",N2277="games/video games","games",N2277="games/tabletop games","games",N2277="games/mobile games","games",N2277="journalism/audio","journalism",N2277="photography/people","photography",N2277="photography/photobooks","photography",N2277="photography/places","photography",N2277="photography/nature","photography",N2277="music/electronic music","music",N2277="music/rock","music",N2277="music/indie rock","music",N2277="music/faith","music",N2277="publishing/children's books","publishing",N2277="publishing/art books","publishing",N2277="publishing/fiction","publishing",N2277="publishing/translations","publishing",N2277="music/pop","music",N2277="music/classical music","music",N2277="publishing/nonfiction","publishing",N2277="publishing/radio &amp; podcasts","publishing",N2277="music/world music","music",N2277="music/metal","music",N2277="music/jazz","music","TRUE","FALSE")</f>
        <v>games</v>
      </c>
      <c r="R2277" t="str" cm="1">
        <f t="array" ref="R2277">_xlfn.IFS(N2277="food/small batch","small batch",N2277="food/restaurants","retaurants",N2277="food/food trucks","food trucks",N2277="theater/spaces","spaces",N2277="theater/musical","musical",N2277="theater/plays","plays",N2277="technology/web","web",N2277="technology/space exploration","space exploration",N2277="technology/makerspaces","makerspaces",N2277="technology/hardware","hardware",N2277="technology/gadgets","gadgets",N2277="technology/wearables","wearables",N2277="film &amp; video/television","television",N2277="film &amp; video/animation","animation",N2277="film &amp; video/science fiction","science fiction",N2277="film &amp; video/documentary","documentary",N2277="film &amp; video/drama","drama",N2277="film &amp; video/shorts","shorts",N2277="games/video games","video games",N2277="games/tabletop games","tabletop games",N2277="games/mobile games","mobile games",N2277="journalism/audio","audio",N2277="photography/people","people",N2277="photography/photobooks","photobooks",N2277="photography/places","places",N2277="photography/nature","nature",N2277="music/electronic music","electronic music",N2277="music/rock","rock",N2277="music/indie rock","indie rock",N2277="music/faith","faith",N2277="publishing/children's books","children's books",N2277="publishing/art books","art books",N2277="publishing/fiction","fiction",N2277="publishing/translations","translations",N2277="music/pop","pop",N2277="music/classical music","classical music",N2277="publishing/nonfiction","nonfiction",N2277="publishing/radio &amp; podcasts","radio &amp; podcasts",N2277="music/world music","world music",N2277="music/metal","metal",N2277="music/jazz","jazz","TRUE","FALSE")</f>
        <v>tabletop games</v>
      </c>
      <c r="S2277" s="5">
        <f t="shared" si="142"/>
        <v>41965.616655092599</v>
      </c>
      <c r="T2277" s="5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140"/>
        <v>105.81826105905425</v>
      </c>
      <c r="P2278" s="24">
        <f t="shared" si="141"/>
        <v>64.74666666666667</v>
      </c>
      <c r="Q2278" t="str" cm="1">
        <f t="array" ref="Q2278">_xlfn.IFS(N2278="food/small batch","food",N2278="food/restaurants","food",N2278="food/food trucks","food",N2278="theater/spaces","theater",N2278="theater/musical","theater",N2278="theater/plays","theater",N2278="technology/web","technology",N2278="technology/space exploration","technology",N2278="technology/makerspaces","technology",N2278="technology/hardware","technology",N2278="technology/gadgets","technology",N2278="technology/wearables","technology",N2278="film &amp; video/television","film &amp; video",N2278="film &amp; video/animation","film &amp; video",N2278="film &amp; video/science fiction","film &amp; video",N2278="film &amp; video/documentary","film &amp; video",N2278="film &amp; video/drama","film &amp; video",N2278="film &amp; video/shorts","film &amp; video",N2278="games/video games","games",N2278="games/tabletop games","games",N2278="games/mobile games","games",N2278="journalism/audio","journalism",N2278="photography/people","photography",N2278="photography/photobooks","photography",N2278="photography/places","photography",N2278="photography/nature","photography",N2278="music/electronic music","music",N2278="music/rock","music",N2278="music/indie rock","music",N2278="music/faith","music",N2278="publishing/children's books","publishing",N2278="publishing/art books","publishing",N2278="publishing/fiction","publishing",N2278="publishing/translations","publishing",N2278="music/pop","music",N2278="music/classical music","music",N2278="publishing/nonfiction","publishing",N2278="publishing/radio &amp; podcasts","publishing",N2278="music/world music","music",N2278="music/metal","music",N2278="music/jazz","music","TRUE","FALSE")</f>
        <v>games</v>
      </c>
      <c r="R2278" t="str" cm="1">
        <f t="array" ref="R2278">_xlfn.IFS(N2278="food/small batch","small batch",N2278="food/restaurants","retaurants",N2278="food/food trucks","food trucks",N2278="theater/spaces","spaces",N2278="theater/musical","musical",N2278="theater/plays","plays",N2278="technology/web","web",N2278="technology/space exploration","space exploration",N2278="technology/makerspaces","makerspaces",N2278="technology/hardware","hardware",N2278="technology/gadgets","gadgets",N2278="technology/wearables","wearables",N2278="film &amp; video/television","television",N2278="film &amp; video/animation","animation",N2278="film &amp; video/science fiction","science fiction",N2278="film &amp; video/documentary","documentary",N2278="film &amp; video/drama","drama",N2278="film &amp; video/shorts","shorts",N2278="games/video games","video games",N2278="games/tabletop games","tabletop games",N2278="games/mobile games","mobile games",N2278="journalism/audio","audio",N2278="photography/people","people",N2278="photography/photobooks","photobooks",N2278="photography/places","places",N2278="photography/nature","nature",N2278="music/electronic music","electronic music",N2278="music/rock","rock",N2278="music/indie rock","indie rock",N2278="music/faith","faith",N2278="publishing/children's books","children's books",N2278="publishing/art books","art books",N2278="publishing/fiction","fiction",N2278="publishing/translations","translations",N2278="music/pop","pop",N2278="music/classical music","classical music",N2278="publishing/nonfiction","nonfiction",N2278="publishing/radio &amp; podcasts","radio &amp; podcasts",N2278="music/world music","world music",N2278="music/metal","metal",N2278="music/jazz","jazz","TRUE","FALSE")</f>
        <v>tabletop games</v>
      </c>
      <c r="S2278" s="5">
        <f t="shared" si="142"/>
        <v>41614.651493055557</v>
      </c>
      <c r="T2278" s="5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140"/>
        <v>141.08235294117648</v>
      </c>
      <c r="P2279" s="24">
        <f t="shared" si="141"/>
        <v>57.932367149758456</v>
      </c>
      <c r="Q2279" t="str" cm="1">
        <f t="array" ref="Q2279">_xlfn.IFS(N2279="food/small batch","food",N2279="food/restaurants","food",N2279="food/food trucks","food",N2279="theater/spaces","theater",N2279="theater/musical","theater",N2279="theater/plays","theater",N2279="technology/web","technology",N2279="technology/space exploration","technology",N2279="technology/makerspaces","technology",N2279="technology/hardware","technology",N2279="technology/gadgets","technology",N2279="technology/wearables","technology",N2279="film &amp; video/television","film &amp; video",N2279="film &amp; video/animation","film &amp; video",N2279="film &amp; video/science fiction","film &amp; video",N2279="film &amp; video/documentary","film &amp; video",N2279="film &amp; video/drama","film &amp; video",N2279="film &amp; video/shorts","film &amp; video",N2279="games/video games","games",N2279="games/tabletop games","games",N2279="games/mobile games","games",N2279="journalism/audio","journalism",N2279="photography/people","photography",N2279="photography/photobooks","photography",N2279="photography/places","photography",N2279="photography/nature","photography",N2279="music/electronic music","music",N2279="music/rock","music",N2279="music/indie rock","music",N2279="music/faith","music",N2279="publishing/children's books","publishing",N2279="publishing/art books","publishing",N2279="publishing/fiction","publishing",N2279="publishing/translations","publishing",N2279="music/pop","music",N2279="music/classical music","music",N2279="publishing/nonfiction","publishing",N2279="publishing/radio &amp; podcasts","publishing",N2279="music/world music","music",N2279="music/metal","music",N2279="music/jazz","music","TRUE","FALSE")</f>
        <v>games</v>
      </c>
      <c r="R2279" t="str" cm="1">
        <f t="array" ref="R2279">_xlfn.IFS(N2279="food/small batch","small batch",N2279="food/restaurants","retaurants",N2279="food/food trucks","food trucks",N2279="theater/spaces","spaces",N2279="theater/musical","musical",N2279="theater/plays","plays",N2279="technology/web","web",N2279="technology/space exploration","space exploration",N2279="technology/makerspaces","makerspaces",N2279="technology/hardware","hardware",N2279="technology/gadgets","gadgets",N2279="technology/wearables","wearables",N2279="film &amp; video/television","television",N2279="film &amp; video/animation","animation",N2279="film &amp; video/science fiction","science fiction",N2279="film &amp; video/documentary","documentary",N2279="film &amp; video/drama","drama",N2279="film &amp; video/shorts","shorts",N2279="games/video games","video games",N2279="games/tabletop games","tabletop games",N2279="games/mobile games","mobile games",N2279="journalism/audio","audio",N2279="photography/people","people",N2279="photography/photobooks","photobooks",N2279="photography/places","places",N2279="photography/nature","nature",N2279="music/electronic music","electronic music",N2279="music/rock","rock",N2279="music/indie rock","indie rock",N2279="music/faith","faith",N2279="publishing/children's books","children's books",N2279="publishing/art books","art books",N2279="publishing/fiction","fiction",N2279="publishing/translations","translations",N2279="music/pop","pop",N2279="music/classical music","classical music",N2279="publishing/nonfiction","nonfiction",N2279="publishing/radio &amp; podcasts","radio &amp; podcasts",N2279="music/world music","world music",N2279="music/metal","metal",N2279="music/jazz","jazz","TRUE","FALSE")</f>
        <v>tabletop games</v>
      </c>
      <c r="S2279" s="5">
        <f t="shared" si="142"/>
        <v>40936.678506944445</v>
      </c>
      <c r="T2279" s="5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140"/>
        <v>270.7</v>
      </c>
      <c r="P2280" s="24">
        <f t="shared" si="141"/>
        <v>53.078431372549019</v>
      </c>
      <c r="Q2280" t="str" cm="1">
        <f t="array" ref="Q2280">_xlfn.IFS(N2280="food/small batch","food",N2280="food/restaurants","food",N2280="food/food trucks","food",N2280="theater/spaces","theater",N2280="theater/musical","theater",N2280="theater/plays","theater",N2280="technology/web","technology",N2280="technology/space exploration","technology",N2280="technology/makerspaces","technology",N2280="technology/hardware","technology",N2280="technology/gadgets","technology",N2280="technology/wearables","technology",N2280="film &amp; video/television","film &amp; video",N2280="film &amp; video/animation","film &amp; video",N2280="film &amp; video/science fiction","film &amp; video",N2280="film &amp; video/documentary","film &amp; video",N2280="film &amp; video/drama","film &amp; video",N2280="film &amp; video/shorts","film &amp; video",N2280="games/video games","games",N2280="games/tabletop games","games",N2280="games/mobile games","games",N2280="journalism/audio","journalism",N2280="photography/people","photography",N2280="photography/photobooks","photography",N2280="photography/places","photography",N2280="photography/nature","photography",N2280="music/electronic music","music",N2280="music/rock","music",N2280="music/indie rock","music",N2280="music/faith","music",N2280="publishing/children's books","publishing",N2280="publishing/art books","publishing",N2280="publishing/fiction","publishing",N2280="publishing/translations","publishing",N2280="music/pop","music",N2280="music/classical music","music",N2280="publishing/nonfiction","publishing",N2280="publishing/radio &amp; podcasts","publishing",N2280="music/world music","music",N2280="music/metal","music",N2280="music/jazz","music","TRUE","FALSE")</f>
        <v>games</v>
      </c>
      <c r="R2280" t="str" cm="1">
        <f t="array" ref="R2280">_xlfn.IFS(N2280="food/small batch","small batch",N2280="food/restaurants","retaurants",N2280="food/food trucks","food trucks",N2280="theater/spaces","spaces",N2280="theater/musical","musical",N2280="theater/plays","plays",N2280="technology/web","web",N2280="technology/space exploration","space exploration",N2280="technology/makerspaces","makerspaces",N2280="technology/hardware","hardware",N2280="technology/gadgets","gadgets",N2280="technology/wearables","wearables",N2280="film &amp; video/television","television",N2280="film &amp; video/animation","animation",N2280="film &amp; video/science fiction","science fiction",N2280="film &amp; video/documentary","documentary",N2280="film &amp; video/drama","drama",N2280="film &amp; video/shorts","shorts",N2280="games/video games","video games",N2280="games/tabletop games","tabletop games",N2280="games/mobile games","mobile games",N2280="journalism/audio","audio",N2280="photography/people","people",N2280="photography/photobooks","photobooks",N2280="photography/places","places",N2280="photography/nature","nature",N2280="music/electronic music","electronic music",N2280="music/rock","rock",N2280="music/indie rock","indie rock",N2280="music/faith","faith",N2280="publishing/children's books","children's books",N2280="publishing/art books","art books",N2280="publishing/fiction","fiction",N2280="publishing/translations","translations",N2280="music/pop","pop",N2280="music/classical music","classical music",N2280="publishing/nonfiction","nonfiction",N2280="publishing/radio &amp; podcasts","radio &amp; podcasts",N2280="music/world music","world music",N2280="music/metal","metal",N2280="music/jazz","jazz","TRUE","FALSE")</f>
        <v>tabletop games</v>
      </c>
      <c r="S2280" s="5">
        <f t="shared" si="142"/>
        <v>42338.709108796291</v>
      </c>
      <c r="T2280" s="5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140"/>
        <v>153.80000000000001</v>
      </c>
      <c r="P2281" s="24">
        <f t="shared" si="141"/>
        <v>48.0625</v>
      </c>
      <c r="Q2281" t="str" cm="1">
        <f t="array" ref="Q2281">_xlfn.IFS(N2281="food/small batch","food",N2281="food/restaurants","food",N2281="food/food trucks","food",N2281="theater/spaces","theater",N2281="theater/musical","theater",N2281="theater/plays","theater",N2281="technology/web","technology",N2281="technology/space exploration","technology",N2281="technology/makerspaces","technology",N2281="technology/hardware","technology",N2281="technology/gadgets","technology",N2281="technology/wearables","technology",N2281="film &amp; video/television","film &amp; video",N2281="film &amp; video/animation","film &amp; video",N2281="film &amp; video/science fiction","film &amp; video",N2281="film &amp; video/documentary","film &amp; video",N2281="film &amp; video/drama","film &amp; video",N2281="film &amp; video/shorts","film &amp; video",N2281="games/video games","games",N2281="games/tabletop games","games",N2281="games/mobile games","games",N2281="journalism/audio","journalism",N2281="photography/people","photography",N2281="photography/photobooks","photography",N2281="photography/places","photography",N2281="photography/nature","photography",N2281="music/electronic music","music",N2281="music/rock","music",N2281="music/indie rock","music",N2281="music/faith","music",N2281="publishing/children's books","publishing",N2281="publishing/art books","publishing",N2281="publishing/fiction","publishing",N2281="publishing/translations","publishing",N2281="music/pop","music",N2281="music/classical music","music",N2281="publishing/nonfiction","publishing",N2281="publishing/radio &amp; podcasts","publishing",N2281="music/world music","music",N2281="music/metal","music",N2281="music/jazz","music","TRUE","FALSE")</f>
        <v>games</v>
      </c>
      <c r="R2281" t="str" cm="1">
        <f t="array" ref="R2281">_xlfn.IFS(N2281="food/small batch","small batch",N2281="food/restaurants","retaurants",N2281="food/food trucks","food trucks",N2281="theater/spaces","spaces",N2281="theater/musical","musical",N2281="theater/plays","plays",N2281="technology/web","web",N2281="technology/space exploration","space exploration",N2281="technology/makerspaces","makerspaces",N2281="technology/hardware","hardware",N2281="technology/gadgets","gadgets",N2281="technology/wearables","wearables",N2281="film &amp; video/television","television",N2281="film &amp; video/animation","animation",N2281="film &amp; video/science fiction","science fiction",N2281="film &amp; video/documentary","documentary",N2281="film &amp; video/drama","drama",N2281="film &amp; video/shorts","shorts",N2281="games/video games","video games",N2281="games/tabletop games","tabletop games",N2281="games/mobile games","mobile games",N2281="journalism/audio","audio",N2281="photography/people","people",N2281="photography/photobooks","photobooks",N2281="photography/places","places",N2281="photography/nature","nature",N2281="music/electronic music","electronic music",N2281="music/rock","rock",N2281="music/indie rock","indie rock",N2281="music/faith","faith",N2281="publishing/children's books","children's books",N2281="publishing/art books","art books",N2281="publishing/fiction","fiction",N2281="publishing/translations","translations",N2281="music/pop","pop",N2281="music/classical music","classical music",N2281="publishing/nonfiction","nonfiction",N2281="publishing/radio &amp; podcasts","radio &amp; podcasts",N2281="music/world music","world music",N2281="music/metal","metal",N2281="music/jazz","jazz","TRUE","FALSE")</f>
        <v>tabletop games</v>
      </c>
      <c r="S2281" s="5">
        <f t="shared" si="142"/>
        <v>42020.806701388887</v>
      </c>
      <c r="T2281" s="5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140"/>
        <v>403.57653061224488</v>
      </c>
      <c r="P2282" s="24">
        <f t="shared" si="141"/>
        <v>82.396874999999994</v>
      </c>
      <c r="Q2282" t="str" cm="1">
        <f t="array" ref="Q2282">_xlfn.IFS(N2282="food/small batch","food",N2282="food/restaurants","food",N2282="food/food trucks","food",N2282="theater/spaces","theater",N2282="theater/musical","theater",N2282="theater/plays","theater",N2282="technology/web","technology",N2282="technology/space exploration","technology",N2282="technology/makerspaces","technology",N2282="technology/hardware","technology",N2282="technology/gadgets","technology",N2282="technology/wearables","technology",N2282="film &amp; video/television","film &amp; video",N2282="film &amp; video/animation","film &amp; video",N2282="film &amp; video/science fiction","film &amp; video",N2282="film &amp; video/documentary","film &amp; video",N2282="film &amp; video/drama","film &amp; video",N2282="film &amp; video/shorts","film &amp; video",N2282="games/video games","games",N2282="games/tabletop games","games",N2282="games/mobile games","games",N2282="journalism/audio","journalism",N2282="photography/people","photography",N2282="photography/photobooks","photography",N2282="photography/places","photography",N2282="photography/nature","photography",N2282="music/electronic music","music",N2282="music/rock","music",N2282="music/indie rock","music",N2282="music/faith","music",N2282="publishing/children's books","publishing",N2282="publishing/art books","publishing",N2282="publishing/fiction","publishing",N2282="publishing/translations","publishing",N2282="music/pop","music",N2282="music/classical music","music",N2282="publishing/nonfiction","publishing",N2282="publishing/radio &amp; podcasts","publishing",N2282="music/world music","music",N2282="music/metal","music",N2282="music/jazz","music","TRUE","FALSE")</f>
        <v>games</v>
      </c>
      <c r="R2282" t="str" cm="1">
        <f t="array" ref="R2282">_xlfn.IFS(N2282="food/small batch","small batch",N2282="food/restaurants","retaurants",N2282="food/food trucks","food trucks",N2282="theater/spaces","spaces",N2282="theater/musical","musical",N2282="theater/plays","plays",N2282="technology/web","web",N2282="technology/space exploration","space exploration",N2282="technology/makerspaces","makerspaces",N2282="technology/hardware","hardware",N2282="technology/gadgets","gadgets",N2282="technology/wearables","wearables",N2282="film &amp; video/television","television",N2282="film &amp; video/animation","animation",N2282="film &amp; video/science fiction","science fiction",N2282="film &amp; video/documentary","documentary",N2282="film &amp; video/drama","drama",N2282="film &amp; video/shorts","shorts",N2282="games/video games","video games",N2282="games/tabletop games","tabletop games",N2282="games/mobile games","mobile games",N2282="journalism/audio","audio",N2282="photography/people","people",N2282="photography/photobooks","photobooks",N2282="photography/places","places",N2282="photography/nature","nature",N2282="music/electronic music","electronic music",N2282="music/rock","rock",N2282="music/indie rock","indie rock",N2282="music/faith","faith",N2282="publishing/children's books","children's books",N2282="publishing/art books","art books",N2282="publishing/fiction","fiction",N2282="publishing/translations","translations",N2282="music/pop","pop",N2282="music/classical music","classical music",N2282="publishing/nonfiction","nonfiction",N2282="publishing/radio &amp; podcasts","radio &amp; podcasts",N2282="music/world music","world music",N2282="music/metal","metal",N2282="music/jazz","jazz","TRUE","FALSE")</f>
        <v>tabletop games</v>
      </c>
      <c r="S2282" s="5">
        <f t="shared" si="142"/>
        <v>42234.624895833331</v>
      </c>
      <c r="T2282" s="5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140"/>
        <v>185</v>
      </c>
      <c r="P2283" s="24">
        <f t="shared" si="141"/>
        <v>50.454545454545453</v>
      </c>
      <c r="Q2283" t="str" cm="1">
        <f t="array" ref="Q2283">_xlfn.IFS(N2283="food/small batch","food",N2283="food/restaurants","food",N2283="food/food trucks","food",N2283="theater/spaces","theater",N2283="theater/musical","theater",N2283="theater/plays","theater",N2283="technology/web","technology",N2283="technology/space exploration","technology",N2283="technology/makerspaces","technology",N2283="technology/hardware","technology",N2283="technology/gadgets","technology",N2283="technology/wearables","technology",N2283="film &amp; video/television","film &amp; video",N2283="film &amp; video/animation","film &amp; video",N2283="film &amp; video/science fiction","film &amp; video",N2283="film &amp; video/documentary","film &amp; video",N2283="film &amp; video/drama","film &amp; video",N2283="film &amp; video/shorts","film &amp; video",N2283="games/video games","games",N2283="games/tabletop games","games",N2283="games/mobile games","games",N2283="journalism/audio","journalism",N2283="photography/people","photography",N2283="photography/photobooks","photography",N2283="photography/places","photography",N2283="photography/nature","photography",N2283="music/electronic music","music",N2283="music/rock","music",N2283="music/indie rock","music",N2283="music/faith","music",N2283="publishing/children's books","publishing",N2283="publishing/art books","publishing",N2283="publishing/fiction","publishing",N2283="publishing/translations","publishing",N2283="music/pop","music",N2283="music/classical music","music",N2283="publishing/nonfiction","publishing",N2283="publishing/radio &amp; podcasts","publishing",N2283="music/world music","music",N2283="music/metal","music",N2283="music/jazz","music","TRUE","FALSE")</f>
        <v>music</v>
      </c>
      <c r="R2283" t="str" cm="1">
        <f t="array" ref="R2283">_xlfn.IFS(N2283="food/small batch","small batch",N2283="food/restaurants","retaurants",N2283="food/food trucks","food trucks",N2283="theater/spaces","spaces",N2283="theater/musical","musical",N2283="theater/plays","plays",N2283="technology/web","web",N2283="technology/space exploration","space exploration",N2283="technology/makerspaces","makerspaces",N2283="technology/hardware","hardware",N2283="technology/gadgets","gadgets",N2283="technology/wearables","wearables",N2283="film &amp; video/television","television",N2283="film &amp; video/animation","animation",N2283="film &amp; video/science fiction","science fiction",N2283="film &amp; video/documentary","documentary",N2283="film &amp; video/drama","drama",N2283="film &amp; video/shorts","shorts",N2283="games/video games","video games",N2283="games/tabletop games","tabletop games",N2283="games/mobile games","mobile games",N2283="journalism/audio","audio",N2283="photography/people","people",N2283="photography/photobooks","photobooks",N2283="photography/places","places",N2283="photography/nature","nature",N2283="music/electronic music","electronic music",N2283="music/rock","rock",N2283="music/indie rock","indie rock",N2283="music/faith","faith",N2283="publishing/children's books","children's books",N2283="publishing/art books","art books",N2283="publishing/fiction","fiction",N2283="publishing/translations","translations",N2283="music/pop","pop",N2283="music/classical music","classical music",N2283="publishing/nonfiction","nonfiction",N2283="publishing/radio &amp; podcasts","radio &amp; podcasts",N2283="music/world music","world music",N2283="music/metal","metal",N2283="music/jazz","jazz","TRUE","FALSE")</f>
        <v>rock</v>
      </c>
      <c r="S2283" s="5">
        <f t="shared" si="142"/>
        <v>40687.285844907405</v>
      </c>
      <c r="T2283" s="5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140"/>
        <v>185.33333333333331</v>
      </c>
      <c r="P2284" s="24">
        <f t="shared" si="141"/>
        <v>115.83333333333333</v>
      </c>
      <c r="Q2284" t="str" cm="1">
        <f t="array" ref="Q2284">_xlfn.IFS(N2284="food/small batch","food",N2284="food/restaurants","food",N2284="food/food trucks","food",N2284="theater/spaces","theater",N2284="theater/musical","theater",N2284="theater/plays","theater",N2284="technology/web","technology",N2284="technology/space exploration","technology",N2284="technology/makerspaces","technology",N2284="technology/hardware","technology",N2284="technology/gadgets","technology",N2284="technology/wearables","technology",N2284="film &amp; video/television","film &amp; video",N2284="film &amp; video/animation","film &amp; video",N2284="film &amp; video/science fiction","film &amp; video",N2284="film &amp; video/documentary","film &amp; video",N2284="film &amp; video/drama","film &amp; video",N2284="film &amp; video/shorts","film &amp; video",N2284="games/video games","games",N2284="games/tabletop games","games",N2284="games/mobile games","games",N2284="journalism/audio","journalism",N2284="photography/people","photography",N2284="photography/photobooks","photography",N2284="photography/places","photography",N2284="photography/nature","photography",N2284="music/electronic music","music",N2284="music/rock","music",N2284="music/indie rock","music",N2284="music/faith","music",N2284="publishing/children's books","publishing",N2284="publishing/art books","publishing",N2284="publishing/fiction","publishing",N2284="publishing/translations","publishing",N2284="music/pop","music",N2284="music/classical music","music",N2284="publishing/nonfiction","publishing",N2284="publishing/radio &amp; podcasts","publishing",N2284="music/world music","music",N2284="music/metal","music",N2284="music/jazz","music","TRUE","FALSE")</f>
        <v>music</v>
      </c>
      <c r="R2284" t="str" cm="1">
        <f t="array" ref="R2284">_xlfn.IFS(N2284="food/small batch","small batch",N2284="food/restaurants","retaurants",N2284="food/food trucks","food trucks",N2284="theater/spaces","spaces",N2284="theater/musical","musical",N2284="theater/plays","plays",N2284="technology/web","web",N2284="technology/space exploration","space exploration",N2284="technology/makerspaces","makerspaces",N2284="technology/hardware","hardware",N2284="technology/gadgets","gadgets",N2284="technology/wearables","wearables",N2284="film &amp; video/television","television",N2284="film &amp; video/animation","animation",N2284="film &amp; video/science fiction","science fiction",N2284="film &amp; video/documentary","documentary",N2284="film &amp; video/drama","drama",N2284="film &amp; video/shorts","shorts",N2284="games/video games","video games",N2284="games/tabletop games","tabletop games",N2284="games/mobile games","mobile games",N2284="journalism/audio","audio",N2284="photography/people","people",N2284="photography/photobooks","photobooks",N2284="photography/places","places",N2284="photography/nature","nature",N2284="music/electronic music","electronic music",N2284="music/rock","rock",N2284="music/indie rock","indie rock",N2284="music/faith","faith",N2284="publishing/children's books","children's books",N2284="publishing/art books","art books",N2284="publishing/fiction","fiction",N2284="publishing/translations","translations",N2284="music/pop","pop",N2284="music/classical music","classical music",N2284="publishing/nonfiction","nonfiction",N2284="publishing/radio &amp; podcasts","radio &amp; podcasts",N2284="music/world music","world music",N2284="music/metal","metal",N2284="music/jazz","jazz","TRUE","FALSE")</f>
        <v>rock</v>
      </c>
      <c r="S2284" s="5">
        <f t="shared" si="142"/>
        <v>42323.17460648148</v>
      </c>
      <c r="T2284" s="5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140"/>
        <v>100.85533333333332</v>
      </c>
      <c r="P2285" s="24">
        <f t="shared" si="141"/>
        <v>63.03458333333333</v>
      </c>
      <c r="Q2285" t="str" cm="1">
        <f t="array" ref="Q2285">_xlfn.IFS(N2285="food/small batch","food",N2285="food/restaurants","food",N2285="food/food trucks","food",N2285="theater/spaces","theater",N2285="theater/musical","theater",N2285="theater/plays","theater",N2285="technology/web","technology",N2285="technology/space exploration","technology",N2285="technology/makerspaces","technology",N2285="technology/hardware","technology",N2285="technology/gadgets","technology",N2285="technology/wearables","technology",N2285="film &amp; video/television","film &amp; video",N2285="film &amp; video/animation","film &amp; video",N2285="film &amp; video/science fiction","film &amp; video",N2285="film &amp; video/documentary","film &amp; video",N2285="film &amp; video/drama","film &amp; video",N2285="film &amp; video/shorts","film &amp; video",N2285="games/video games","games",N2285="games/tabletop games","games",N2285="games/mobile games","games",N2285="journalism/audio","journalism",N2285="photography/people","photography",N2285="photography/photobooks","photography",N2285="photography/places","photography",N2285="photography/nature","photography",N2285="music/electronic music","music",N2285="music/rock","music",N2285="music/indie rock","music",N2285="music/faith","music",N2285="publishing/children's books","publishing",N2285="publishing/art books","publishing",N2285="publishing/fiction","publishing",N2285="publishing/translations","publishing",N2285="music/pop","music",N2285="music/classical music","music",N2285="publishing/nonfiction","publishing",N2285="publishing/radio &amp; podcasts","publishing",N2285="music/world music","music",N2285="music/metal","music",N2285="music/jazz","music","TRUE","FALSE")</f>
        <v>music</v>
      </c>
      <c r="R2285" t="str" cm="1">
        <f t="array" ref="R2285">_xlfn.IFS(N2285="food/small batch","small batch",N2285="food/restaurants","retaurants",N2285="food/food trucks","food trucks",N2285="theater/spaces","spaces",N2285="theater/musical","musical",N2285="theater/plays","plays",N2285="technology/web","web",N2285="technology/space exploration","space exploration",N2285="technology/makerspaces","makerspaces",N2285="technology/hardware","hardware",N2285="technology/gadgets","gadgets",N2285="technology/wearables","wearables",N2285="film &amp; video/television","television",N2285="film &amp; video/animation","animation",N2285="film &amp; video/science fiction","science fiction",N2285="film &amp; video/documentary","documentary",N2285="film &amp; video/drama","drama",N2285="film &amp; video/shorts","shorts",N2285="games/video games","video games",N2285="games/tabletop games","tabletop games",N2285="games/mobile games","mobile games",N2285="journalism/audio","audio",N2285="photography/people","people",N2285="photography/photobooks","photobooks",N2285="photography/places","places",N2285="photography/nature","nature",N2285="music/electronic music","electronic music",N2285="music/rock","rock",N2285="music/indie rock","indie rock",N2285="music/faith","faith",N2285="publishing/children's books","children's books",N2285="publishing/art books","art books",N2285="publishing/fiction","fiction",N2285="publishing/translations","translations",N2285="music/pop","pop",N2285="music/classical music","classical music",N2285="publishing/nonfiction","nonfiction",N2285="publishing/radio &amp; podcasts","radio &amp; podcasts",N2285="music/world music","world music",N2285="music/metal","metal",N2285="music/jazz","jazz","TRUE","FALSE")</f>
        <v>rock</v>
      </c>
      <c r="S2285" s="5">
        <f t="shared" si="142"/>
        <v>40978.125046296293</v>
      </c>
      <c r="T2285" s="5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140"/>
        <v>106.22116666666668</v>
      </c>
      <c r="P2286" s="24">
        <f t="shared" si="141"/>
        <v>108.02152542372882</v>
      </c>
      <c r="Q2286" t="str" cm="1">
        <f t="array" ref="Q2286">_xlfn.IFS(N2286="food/small batch","food",N2286="food/restaurants","food",N2286="food/food trucks","food",N2286="theater/spaces","theater",N2286="theater/musical","theater",N2286="theater/plays","theater",N2286="technology/web","technology",N2286="technology/space exploration","technology",N2286="technology/makerspaces","technology",N2286="technology/hardware","technology",N2286="technology/gadgets","technology",N2286="technology/wearables","technology",N2286="film &amp; video/television","film &amp; video",N2286="film &amp; video/animation","film &amp; video",N2286="film &amp; video/science fiction","film &amp; video",N2286="film &amp; video/documentary","film &amp; video",N2286="film &amp; video/drama","film &amp; video",N2286="film &amp; video/shorts","film &amp; video",N2286="games/video games","games",N2286="games/tabletop games","games",N2286="games/mobile games","games",N2286="journalism/audio","journalism",N2286="photography/people","photography",N2286="photography/photobooks","photography",N2286="photography/places","photography",N2286="photography/nature","photography",N2286="music/electronic music","music",N2286="music/rock","music",N2286="music/indie rock","music",N2286="music/faith","music",N2286="publishing/children's books","publishing",N2286="publishing/art books","publishing",N2286="publishing/fiction","publishing",N2286="publishing/translations","publishing",N2286="music/pop","music",N2286="music/classical music","music",N2286="publishing/nonfiction","publishing",N2286="publishing/radio &amp; podcasts","publishing",N2286="music/world music","music",N2286="music/metal","music",N2286="music/jazz","music","TRUE","FALSE")</f>
        <v>music</v>
      </c>
      <c r="R2286" t="str" cm="1">
        <f t="array" ref="R2286">_xlfn.IFS(N2286="food/small batch","small batch",N2286="food/restaurants","retaurants",N2286="food/food trucks","food trucks",N2286="theater/spaces","spaces",N2286="theater/musical","musical",N2286="theater/plays","plays",N2286="technology/web","web",N2286="technology/space exploration","space exploration",N2286="technology/makerspaces","makerspaces",N2286="technology/hardware","hardware",N2286="technology/gadgets","gadgets",N2286="technology/wearables","wearables",N2286="film &amp; video/television","television",N2286="film &amp; video/animation","animation",N2286="film &amp; video/science fiction","science fiction",N2286="film &amp; video/documentary","documentary",N2286="film &amp; video/drama","drama",N2286="film &amp; video/shorts","shorts",N2286="games/video games","video games",N2286="games/tabletop games","tabletop games",N2286="games/mobile games","mobile games",N2286="journalism/audio","audio",N2286="photography/people","people",N2286="photography/photobooks","photobooks",N2286="photography/places","places",N2286="photography/nature","nature",N2286="music/electronic music","electronic music",N2286="music/rock","rock",N2286="music/indie rock","indie rock",N2286="music/faith","faith",N2286="publishing/children's books","children's books",N2286="publishing/art books","art books",N2286="publishing/fiction","fiction",N2286="publishing/translations","translations",N2286="music/pop","pop",N2286="music/classical music","classical music",N2286="publishing/nonfiction","nonfiction",N2286="publishing/radio &amp; podcasts","radio &amp; podcasts",N2286="music/world music","world music",N2286="music/metal","metal",N2286="music/jazz","jazz","TRUE","FALSE")</f>
        <v>rock</v>
      </c>
      <c r="S2286" s="5">
        <f t="shared" si="142"/>
        <v>40585.796817129631</v>
      </c>
      <c r="T2286" s="5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140"/>
        <v>121.36666666666667</v>
      </c>
      <c r="P2287" s="24">
        <f t="shared" si="141"/>
        <v>46.088607594936711</v>
      </c>
      <c r="Q2287" t="str" cm="1">
        <f t="array" ref="Q2287">_xlfn.IFS(N2287="food/small batch","food",N2287="food/restaurants","food",N2287="food/food trucks","food",N2287="theater/spaces","theater",N2287="theater/musical","theater",N2287="theater/plays","theater",N2287="technology/web","technology",N2287="technology/space exploration","technology",N2287="technology/makerspaces","technology",N2287="technology/hardware","technology",N2287="technology/gadgets","technology",N2287="technology/wearables","technology",N2287="film &amp; video/television","film &amp; video",N2287="film &amp; video/animation","film &amp; video",N2287="film &amp; video/science fiction","film &amp; video",N2287="film &amp; video/documentary","film &amp; video",N2287="film &amp; video/drama","film &amp; video",N2287="film &amp; video/shorts","film &amp; video",N2287="games/video games","games",N2287="games/tabletop games","games",N2287="games/mobile games","games",N2287="journalism/audio","journalism",N2287="photography/people","photography",N2287="photography/photobooks","photography",N2287="photography/places","photography",N2287="photography/nature","photography",N2287="music/electronic music","music",N2287="music/rock","music",N2287="music/indie rock","music",N2287="music/faith","music",N2287="publishing/children's books","publishing",N2287="publishing/art books","publishing",N2287="publishing/fiction","publishing",N2287="publishing/translations","publishing",N2287="music/pop","music",N2287="music/classical music","music",N2287="publishing/nonfiction","publishing",N2287="publishing/radio &amp; podcasts","publishing",N2287="music/world music","music",N2287="music/metal","music",N2287="music/jazz","music","TRUE","FALSE")</f>
        <v>music</v>
      </c>
      <c r="R2287" t="str" cm="1">
        <f t="array" ref="R2287">_xlfn.IFS(N2287="food/small batch","small batch",N2287="food/restaurants","retaurants",N2287="food/food trucks","food trucks",N2287="theater/spaces","spaces",N2287="theater/musical","musical",N2287="theater/plays","plays",N2287="technology/web","web",N2287="technology/space exploration","space exploration",N2287="technology/makerspaces","makerspaces",N2287="technology/hardware","hardware",N2287="technology/gadgets","gadgets",N2287="technology/wearables","wearables",N2287="film &amp; video/television","television",N2287="film &amp; video/animation","animation",N2287="film &amp; video/science fiction","science fiction",N2287="film &amp; video/documentary","documentary",N2287="film &amp; video/drama","drama",N2287="film &amp; video/shorts","shorts",N2287="games/video games","video games",N2287="games/tabletop games","tabletop games",N2287="games/mobile games","mobile games",N2287="journalism/audio","audio",N2287="photography/people","people",N2287="photography/photobooks","photobooks",N2287="photography/places","places",N2287="photography/nature","nature",N2287="music/electronic music","electronic music",N2287="music/rock","rock",N2287="music/indie rock","indie rock",N2287="music/faith","faith",N2287="publishing/children's books","children's books",N2287="publishing/art books","art books",N2287="publishing/fiction","fiction",N2287="publishing/translations","translations",N2287="music/pop","pop",N2287="music/classical music","classical music",N2287="publishing/nonfiction","nonfiction",N2287="publishing/radio &amp; podcasts","radio &amp; podcasts",N2287="music/world music","world music",N2287="music/metal","metal",N2287="music/jazz","jazz","TRUE","FALSE")</f>
        <v>rock</v>
      </c>
      <c r="S2287" s="5">
        <f t="shared" si="142"/>
        <v>41059.185682870368</v>
      </c>
      <c r="T2287" s="5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140"/>
        <v>100.06666666666666</v>
      </c>
      <c r="P2288" s="24">
        <f t="shared" si="141"/>
        <v>107.21428571428571</v>
      </c>
      <c r="Q2288" t="str" cm="1">
        <f t="array" ref="Q2288">_xlfn.IFS(N2288="food/small batch","food",N2288="food/restaurants","food",N2288="food/food trucks","food",N2288="theater/spaces","theater",N2288="theater/musical","theater",N2288="theater/plays","theater",N2288="technology/web","technology",N2288="technology/space exploration","technology",N2288="technology/makerspaces","technology",N2288="technology/hardware","technology",N2288="technology/gadgets","technology",N2288="technology/wearables","technology",N2288="film &amp; video/television","film &amp; video",N2288="film &amp; video/animation","film &amp; video",N2288="film &amp; video/science fiction","film &amp; video",N2288="film &amp; video/documentary","film &amp; video",N2288="film &amp; video/drama","film &amp; video",N2288="film &amp; video/shorts","film &amp; video",N2288="games/video games","games",N2288="games/tabletop games","games",N2288="games/mobile games","games",N2288="journalism/audio","journalism",N2288="photography/people","photography",N2288="photography/photobooks","photography",N2288="photography/places","photography",N2288="photography/nature","photography",N2288="music/electronic music","music",N2288="music/rock","music",N2288="music/indie rock","music",N2288="music/faith","music",N2288="publishing/children's books","publishing",N2288="publishing/art books","publishing",N2288="publishing/fiction","publishing",N2288="publishing/translations","publishing",N2288="music/pop","music",N2288="music/classical music","music",N2288="publishing/nonfiction","publishing",N2288="publishing/radio &amp; podcasts","publishing",N2288="music/world music","music",N2288="music/metal","music",N2288="music/jazz","music","TRUE","FALSE")</f>
        <v>music</v>
      </c>
      <c r="R2288" t="str" cm="1">
        <f t="array" ref="R2288">_xlfn.IFS(N2288="food/small batch","small batch",N2288="food/restaurants","retaurants",N2288="food/food trucks","food trucks",N2288="theater/spaces","spaces",N2288="theater/musical","musical",N2288="theater/plays","plays",N2288="technology/web","web",N2288="technology/space exploration","space exploration",N2288="technology/makerspaces","makerspaces",N2288="technology/hardware","hardware",N2288="technology/gadgets","gadgets",N2288="technology/wearables","wearables",N2288="film &amp; video/television","television",N2288="film &amp; video/animation","animation",N2288="film &amp; video/science fiction","science fiction",N2288="film &amp; video/documentary","documentary",N2288="film &amp; video/drama","drama",N2288="film &amp; video/shorts","shorts",N2288="games/video games","video games",N2288="games/tabletop games","tabletop games",N2288="games/mobile games","mobile games",N2288="journalism/audio","audio",N2288="photography/people","people",N2288="photography/photobooks","photobooks",N2288="photography/places","places",N2288="photography/nature","nature",N2288="music/electronic music","electronic music",N2288="music/rock","rock",N2288="music/indie rock","indie rock",N2288="music/faith","faith",N2288="publishing/children's books","children's books",N2288="publishing/art books","art books",N2288="publishing/fiction","fiction",N2288="publishing/translations","translations",N2288="music/pop","pop",N2288="music/classical music","classical music",N2288="publishing/nonfiction","nonfiction",N2288="publishing/radio &amp; podcasts","radio &amp; podcasts",N2288="music/world music","world music",N2288="music/metal","metal",N2288="music/jazz","jazz","TRUE","FALSE")</f>
        <v>rock</v>
      </c>
      <c r="S2288" s="5">
        <f t="shared" si="142"/>
        <v>41494.963587962964</v>
      </c>
      <c r="T2288" s="5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140"/>
        <v>119.97755555555555</v>
      </c>
      <c r="P2289" s="24">
        <f t="shared" si="141"/>
        <v>50.9338679245283</v>
      </c>
      <c r="Q2289" t="str" cm="1">
        <f t="array" ref="Q2289">_xlfn.IFS(N2289="food/small batch","food",N2289="food/restaurants","food",N2289="food/food trucks","food",N2289="theater/spaces","theater",N2289="theater/musical","theater",N2289="theater/plays","theater",N2289="technology/web","technology",N2289="technology/space exploration","technology",N2289="technology/makerspaces","technology",N2289="technology/hardware","technology",N2289="technology/gadgets","technology",N2289="technology/wearables","technology",N2289="film &amp; video/television","film &amp; video",N2289="film &amp; video/animation","film &amp; video",N2289="film &amp; video/science fiction","film &amp; video",N2289="film &amp; video/documentary","film &amp; video",N2289="film &amp; video/drama","film &amp; video",N2289="film &amp; video/shorts","film &amp; video",N2289="games/video games","games",N2289="games/tabletop games","games",N2289="games/mobile games","games",N2289="journalism/audio","journalism",N2289="photography/people","photography",N2289="photography/photobooks","photography",N2289="photography/places","photography",N2289="photography/nature","photography",N2289="music/electronic music","music",N2289="music/rock","music",N2289="music/indie rock","music",N2289="music/faith","music",N2289="publishing/children's books","publishing",N2289="publishing/art books","publishing",N2289="publishing/fiction","publishing",N2289="publishing/translations","publishing",N2289="music/pop","music",N2289="music/classical music","music",N2289="publishing/nonfiction","publishing",N2289="publishing/radio &amp; podcasts","publishing",N2289="music/world music","music",N2289="music/metal","music",N2289="music/jazz","music","TRUE","FALSE")</f>
        <v>music</v>
      </c>
      <c r="R2289" t="str" cm="1">
        <f t="array" ref="R2289">_xlfn.IFS(N2289="food/small batch","small batch",N2289="food/restaurants","retaurants",N2289="food/food trucks","food trucks",N2289="theater/spaces","spaces",N2289="theater/musical","musical",N2289="theater/plays","plays",N2289="technology/web","web",N2289="technology/space exploration","space exploration",N2289="technology/makerspaces","makerspaces",N2289="technology/hardware","hardware",N2289="technology/gadgets","gadgets",N2289="technology/wearables","wearables",N2289="film &amp; video/television","television",N2289="film &amp; video/animation","animation",N2289="film &amp; video/science fiction","science fiction",N2289="film &amp; video/documentary","documentary",N2289="film &amp; video/drama","drama",N2289="film &amp; video/shorts","shorts",N2289="games/video games","video games",N2289="games/tabletop games","tabletop games",N2289="games/mobile games","mobile games",N2289="journalism/audio","audio",N2289="photography/people","people",N2289="photography/photobooks","photobooks",N2289="photography/places","places",N2289="photography/nature","nature",N2289="music/electronic music","electronic music",N2289="music/rock","rock",N2289="music/indie rock","indie rock",N2289="music/faith","faith",N2289="publishing/children's books","children's books",N2289="publishing/art books","art books",N2289="publishing/fiction","fiction",N2289="publishing/translations","translations",N2289="music/pop","pop",N2289="music/classical music","classical music",N2289="publishing/nonfiction","nonfiction",N2289="publishing/radio &amp; podcasts","radio &amp; podcasts",N2289="music/world music","world music",N2289="music/metal","metal",N2289="music/jazz","jazz","TRUE","FALSE")</f>
        <v>rock</v>
      </c>
      <c r="S2289" s="5">
        <f t="shared" si="142"/>
        <v>41792.667361111111</v>
      </c>
      <c r="T2289" s="5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140"/>
        <v>100.1</v>
      </c>
      <c r="P2290" s="24">
        <f t="shared" si="141"/>
        <v>40.04</v>
      </c>
      <c r="Q2290" t="str" cm="1">
        <f t="array" ref="Q2290">_xlfn.IFS(N2290="food/small batch","food",N2290="food/restaurants","food",N2290="food/food trucks","food",N2290="theater/spaces","theater",N2290="theater/musical","theater",N2290="theater/plays","theater",N2290="technology/web","technology",N2290="technology/space exploration","technology",N2290="technology/makerspaces","technology",N2290="technology/hardware","technology",N2290="technology/gadgets","technology",N2290="technology/wearables","technology",N2290="film &amp; video/television","film &amp; video",N2290="film &amp; video/animation","film &amp; video",N2290="film &amp; video/science fiction","film &amp; video",N2290="film &amp; video/documentary","film &amp; video",N2290="film &amp; video/drama","film &amp; video",N2290="film &amp; video/shorts","film &amp; video",N2290="games/video games","games",N2290="games/tabletop games","games",N2290="games/mobile games","games",N2290="journalism/audio","journalism",N2290="photography/people","photography",N2290="photography/photobooks","photography",N2290="photography/places","photography",N2290="photography/nature","photography",N2290="music/electronic music","music",N2290="music/rock","music",N2290="music/indie rock","music",N2290="music/faith","music",N2290="publishing/children's books","publishing",N2290="publishing/art books","publishing",N2290="publishing/fiction","publishing",N2290="publishing/translations","publishing",N2290="music/pop","music",N2290="music/classical music","music",N2290="publishing/nonfiction","publishing",N2290="publishing/radio &amp; podcasts","publishing",N2290="music/world music","music",N2290="music/metal","music",N2290="music/jazz","music","TRUE","FALSE")</f>
        <v>music</v>
      </c>
      <c r="R2290" t="str" cm="1">
        <f t="array" ref="R2290">_xlfn.IFS(N2290="food/small batch","small batch",N2290="food/restaurants","retaurants",N2290="food/food trucks","food trucks",N2290="theater/spaces","spaces",N2290="theater/musical","musical",N2290="theater/plays","plays",N2290="technology/web","web",N2290="technology/space exploration","space exploration",N2290="technology/makerspaces","makerspaces",N2290="technology/hardware","hardware",N2290="technology/gadgets","gadgets",N2290="technology/wearables","wearables",N2290="film &amp; video/television","television",N2290="film &amp; video/animation","animation",N2290="film &amp; video/science fiction","science fiction",N2290="film &amp; video/documentary","documentary",N2290="film &amp; video/drama","drama",N2290="film &amp; video/shorts","shorts",N2290="games/video games","video games",N2290="games/tabletop games","tabletop games",N2290="games/mobile games","mobile games",N2290="journalism/audio","audio",N2290="photography/people","people",N2290="photography/photobooks","photobooks",N2290="photography/places","places",N2290="photography/nature","nature",N2290="music/electronic music","electronic music",N2290="music/rock","rock",N2290="music/indie rock","indie rock",N2290="music/faith","faith",N2290="publishing/children's books","children's books",N2290="publishing/art books","art books",N2290="publishing/fiction","fiction",N2290="publishing/translations","translations",N2290="music/pop","pop",N2290="music/classical music","classical music",N2290="publishing/nonfiction","nonfiction",N2290="publishing/radio &amp; podcasts","radio &amp; podcasts",N2290="music/world music","world music",N2290="music/metal","metal",N2290="music/jazz","jazz","TRUE","FALSE")</f>
        <v>rock</v>
      </c>
      <c r="S2290" s="5">
        <f t="shared" si="142"/>
        <v>41067.827418981484</v>
      </c>
      <c r="T2290" s="5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140"/>
        <v>107.4</v>
      </c>
      <c r="P2291" s="24">
        <f t="shared" si="141"/>
        <v>64.44</v>
      </c>
      <c r="Q2291" t="str" cm="1">
        <f t="array" ref="Q2291">_xlfn.IFS(N2291="food/small batch","food",N2291="food/restaurants","food",N2291="food/food trucks","food",N2291="theater/spaces","theater",N2291="theater/musical","theater",N2291="theater/plays","theater",N2291="technology/web","technology",N2291="technology/space exploration","technology",N2291="technology/makerspaces","technology",N2291="technology/hardware","technology",N2291="technology/gadgets","technology",N2291="technology/wearables","technology",N2291="film &amp; video/television","film &amp; video",N2291="film &amp; video/animation","film &amp; video",N2291="film &amp; video/science fiction","film &amp; video",N2291="film &amp; video/documentary","film &amp; video",N2291="film &amp; video/drama","film &amp; video",N2291="film &amp; video/shorts","film &amp; video",N2291="games/video games","games",N2291="games/tabletop games","games",N2291="games/mobile games","games",N2291="journalism/audio","journalism",N2291="photography/people","photography",N2291="photography/photobooks","photography",N2291="photography/places","photography",N2291="photography/nature","photography",N2291="music/electronic music","music",N2291="music/rock","music",N2291="music/indie rock","music",N2291="music/faith","music",N2291="publishing/children's books","publishing",N2291="publishing/art books","publishing",N2291="publishing/fiction","publishing",N2291="publishing/translations","publishing",N2291="music/pop","music",N2291="music/classical music","music",N2291="publishing/nonfiction","publishing",N2291="publishing/radio &amp; podcasts","publishing",N2291="music/world music","music",N2291="music/metal","music",N2291="music/jazz","music","TRUE","FALSE")</f>
        <v>music</v>
      </c>
      <c r="R2291" t="str" cm="1">
        <f t="array" ref="R2291">_xlfn.IFS(N2291="food/small batch","small batch",N2291="food/restaurants","retaurants",N2291="food/food trucks","food trucks",N2291="theater/spaces","spaces",N2291="theater/musical","musical",N2291="theater/plays","plays",N2291="technology/web","web",N2291="technology/space exploration","space exploration",N2291="technology/makerspaces","makerspaces",N2291="technology/hardware","hardware",N2291="technology/gadgets","gadgets",N2291="technology/wearables","wearables",N2291="film &amp; video/television","television",N2291="film &amp; video/animation","animation",N2291="film &amp; video/science fiction","science fiction",N2291="film &amp; video/documentary","documentary",N2291="film &amp; video/drama","drama",N2291="film &amp; video/shorts","shorts",N2291="games/video games","video games",N2291="games/tabletop games","tabletop games",N2291="games/mobile games","mobile games",N2291="journalism/audio","audio",N2291="photography/people","people",N2291="photography/photobooks","photobooks",N2291="photography/places","places",N2291="photography/nature","nature",N2291="music/electronic music","electronic music",N2291="music/rock","rock",N2291="music/indie rock","indie rock",N2291="music/faith","faith",N2291="publishing/children's books","children's books",N2291="publishing/art books","art books",N2291="publishing/fiction","fiction",N2291="publishing/translations","translations",N2291="music/pop","pop",N2291="music/classical music","classical music",N2291="publishing/nonfiction","nonfiction",N2291="publishing/radio &amp; podcasts","radio &amp; podcasts",N2291="music/world music","world music",N2291="music/metal","metal",N2291="music/jazz","jazz","TRUE","FALSE")</f>
        <v>rock</v>
      </c>
      <c r="S2291" s="5">
        <f t="shared" si="142"/>
        <v>41571.998379629629</v>
      </c>
      <c r="T2291" s="5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140"/>
        <v>104.06666666666666</v>
      </c>
      <c r="P2292" s="24">
        <f t="shared" si="141"/>
        <v>53.827586206896555</v>
      </c>
      <c r="Q2292" t="str" cm="1">
        <f t="array" ref="Q2292">_xlfn.IFS(N2292="food/small batch","food",N2292="food/restaurants","food",N2292="food/food trucks","food",N2292="theater/spaces","theater",N2292="theater/musical","theater",N2292="theater/plays","theater",N2292="technology/web","technology",N2292="technology/space exploration","technology",N2292="technology/makerspaces","technology",N2292="technology/hardware","technology",N2292="technology/gadgets","technology",N2292="technology/wearables","technology",N2292="film &amp; video/television","film &amp; video",N2292="film &amp; video/animation","film &amp; video",N2292="film &amp; video/science fiction","film &amp; video",N2292="film &amp; video/documentary","film &amp; video",N2292="film &amp; video/drama","film &amp; video",N2292="film &amp; video/shorts","film &amp; video",N2292="games/video games","games",N2292="games/tabletop games","games",N2292="games/mobile games","games",N2292="journalism/audio","journalism",N2292="photography/people","photography",N2292="photography/photobooks","photography",N2292="photography/places","photography",N2292="photography/nature","photography",N2292="music/electronic music","music",N2292="music/rock","music",N2292="music/indie rock","music",N2292="music/faith","music",N2292="publishing/children's books","publishing",N2292="publishing/art books","publishing",N2292="publishing/fiction","publishing",N2292="publishing/translations","publishing",N2292="music/pop","music",N2292="music/classical music","music",N2292="publishing/nonfiction","publishing",N2292="publishing/radio &amp; podcasts","publishing",N2292="music/world music","music",N2292="music/metal","music",N2292="music/jazz","music","TRUE","FALSE")</f>
        <v>music</v>
      </c>
      <c r="R2292" t="str" cm="1">
        <f t="array" ref="R2292">_xlfn.IFS(N2292="food/small batch","small batch",N2292="food/restaurants","retaurants",N2292="food/food trucks","food trucks",N2292="theater/spaces","spaces",N2292="theater/musical","musical",N2292="theater/plays","plays",N2292="technology/web","web",N2292="technology/space exploration","space exploration",N2292="technology/makerspaces","makerspaces",N2292="technology/hardware","hardware",N2292="technology/gadgets","gadgets",N2292="technology/wearables","wearables",N2292="film &amp; video/television","television",N2292="film &amp; video/animation","animation",N2292="film &amp; video/science fiction","science fiction",N2292="film &amp; video/documentary","documentary",N2292="film &amp; video/drama","drama",N2292="film &amp; video/shorts","shorts",N2292="games/video games","video games",N2292="games/tabletop games","tabletop games",N2292="games/mobile games","mobile games",N2292="journalism/audio","audio",N2292="photography/people","people",N2292="photography/photobooks","photobooks",N2292="photography/places","places",N2292="photography/nature","nature",N2292="music/electronic music","electronic music",N2292="music/rock","rock",N2292="music/indie rock","indie rock",N2292="music/faith","faith",N2292="publishing/children's books","children's books",N2292="publishing/art books","art books",N2292="publishing/fiction","fiction",N2292="publishing/translations","translations",N2292="music/pop","pop",N2292="music/classical music","classical music",N2292="publishing/nonfiction","nonfiction",N2292="publishing/radio &amp; podcasts","radio &amp; podcasts",N2292="music/world music","world music",N2292="music/metal","metal",N2292="music/jazz","jazz","TRUE","FALSE")</f>
        <v>rock</v>
      </c>
      <c r="S2292" s="5">
        <f t="shared" si="142"/>
        <v>40070.253819444442</v>
      </c>
      <c r="T2292" s="5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140"/>
        <v>172.8</v>
      </c>
      <c r="P2293" s="24">
        <f t="shared" si="141"/>
        <v>100.46511627906976</v>
      </c>
      <c r="Q2293" t="str" cm="1">
        <f t="array" ref="Q2293">_xlfn.IFS(N2293="food/small batch","food",N2293="food/restaurants","food",N2293="food/food trucks","food",N2293="theater/spaces","theater",N2293="theater/musical","theater",N2293="theater/plays","theater",N2293="technology/web","technology",N2293="technology/space exploration","technology",N2293="technology/makerspaces","technology",N2293="technology/hardware","technology",N2293="technology/gadgets","technology",N2293="technology/wearables","technology",N2293="film &amp; video/television","film &amp; video",N2293="film &amp; video/animation","film &amp; video",N2293="film &amp; video/science fiction","film &amp; video",N2293="film &amp; video/documentary","film &amp; video",N2293="film &amp; video/drama","film &amp; video",N2293="film &amp; video/shorts","film &amp; video",N2293="games/video games","games",N2293="games/tabletop games","games",N2293="games/mobile games","games",N2293="journalism/audio","journalism",N2293="photography/people","photography",N2293="photography/photobooks","photography",N2293="photography/places","photography",N2293="photography/nature","photography",N2293="music/electronic music","music",N2293="music/rock","music",N2293="music/indie rock","music",N2293="music/faith","music",N2293="publishing/children's books","publishing",N2293="publishing/art books","publishing",N2293="publishing/fiction","publishing",N2293="publishing/translations","publishing",N2293="music/pop","music",N2293="music/classical music","music",N2293="publishing/nonfiction","publishing",N2293="publishing/radio &amp; podcasts","publishing",N2293="music/world music","music",N2293="music/metal","music",N2293="music/jazz","music","TRUE","FALSE")</f>
        <v>music</v>
      </c>
      <c r="R2293" t="str" cm="1">
        <f t="array" ref="R2293">_xlfn.IFS(N2293="food/small batch","small batch",N2293="food/restaurants","retaurants",N2293="food/food trucks","food trucks",N2293="theater/spaces","spaces",N2293="theater/musical","musical",N2293="theater/plays","plays",N2293="technology/web","web",N2293="technology/space exploration","space exploration",N2293="technology/makerspaces","makerspaces",N2293="technology/hardware","hardware",N2293="technology/gadgets","gadgets",N2293="technology/wearables","wearables",N2293="film &amp; video/television","television",N2293="film &amp; video/animation","animation",N2293="film &amp; video/science fiction","science fiction",N2293="film &amp; video/documentary","documentary",N2293="film &amp; video/drama","drama",N2293="film &amp; video/shorts","shorts",N2293="games/video games","video games",N2293="games/tabletop games","tabletop games",N2293="games/mobile games","mobile games",N2293="journalism/audio","audio",N2293="photography/people","people",N2293="photography/photobooks","photobooks",N2293="photography/places","places",N2293="photography/nature","nature",N2293="music/electronic music","electronic music",N2293="music/rock","rock",N2293="music/indie rock","indie rock",N2293="music/faith","faith",N2293="publishing/children's books","children's books",N2293="publishing/art books","art books",N2293="publishing/fiction","fiction",N2293="publishing/translations","translations",N2293="music/pop","pop",N2293="music/classical music","classical music",N2293="publishing/nonfiction","nonfiction",N2293="publishing/radio &amp; podcasts","radio &amp; podcasts",N2293="music/world music","world music",N2293="music/metal","metal",N2293="music/jazz","jazz","TRUE","FALSE")</f>
        <v>rock</v>
      </c>
      <c r="S2293" s="5">
        <f t="shared" si="142"/>
        <v>40987.977060185185</v>
      </c>
      <c r="T2293" s="5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140"/>
        <v>107.2505</v>
      </c>
      <c r="P2294" s="24">
        <f t="shared" si="141"/>
        <v>46.630652173913049</v>
      </c>
      <c r="Q2294" t="str" cm="1">
        <f t="array" ref="Q2294">_xlfn.IFS(N2294="food/small batch","food",N2294="food/restaurants","food",N2294="food/food trucks","food",N2294="theater/spaces","theater",N2294="theater/musical","theater",N2294="theater/plays","theater",N2294="technology/web","technology",N2294="technology/space exploration","technology",N2294="technology/makerspaces","technology",N2294="technology/hardware","technology",N2294="technology/gadgets","technology",N2294="technology/wearables","technology",N2294="film &amp; video/television","film &amp; video",N2294="film &amp; video/animation","film &amp; video",N2294="film &amp; video/science fiction","film &amp; video",N2294="film &amp; video/documentary","film &amp; video",N2294="film &amp; video/drama","film &amp; video",N2294="film &amp; video/shorts","film &amp; video",N2294="games/video games","games",N2294="games/tabletop games","games",N2294="games/mobile games","games",N2294="journalism/audio","journalism",N2294="photography/people","photography",N2294="photography/photobooks","photography",N2294="photography/places","photography",N2294="photography/nature","photography",N2294="music/electronic music","music",N2294="music/rock","music",N2294="music/indie rock","music",N2294="music/faith","music",N2294="publishing/children's books","publishing",N2294="publishing/art books","publishing",N2294="publishing/fiction","publishing",N2294="publishing/translations","publishing",N2294="music/pop","music",N2294="music/classical music","music",N2294="publishing/nonfiction","publishing",N2294="publishing/radio &amp; podcasts","publishing",N2294="music/world music","music",N2294="music/metal","music",N2294="music/jazz","music","TRUE","FALSE")</f>
        <v>music</v>
      </c>
      <c r="R2294" t="str" cm="1">
        <f t="array" ref="R2294">_xlfn.IFS(N2294="food/small batch","small batch",N2294="food/restaurants","retaurants",N2294="food/food trucks","food trucks",N2294="theater/spaces","spaces",N2294="theater/musical","musical",N2294="theater/plays","plays",N2294="technology/web","web",N2294="technology/space exploration","space exploration",N2294="technology/makerspaces","makerspaces",N2294="technology/hardware","hardware",N2294="technology/gadgets","gadgets",N2294="technology/wearables","wearables",N2294="film &amp; video/television","television",N2294="film &amp; video/animation","animation",N2294="film &amp; video/science fiction","science fiction",N2294="film &amp; video/documentary","documentary",N2294="film &amp; video/drama","drama",N2294="film &amp; video/shorts","shorts",N2294="games/video games","video games",N2294="games/tabletop games","tabletop games",N2294="games/mobile games","mobile games",N2294="journalism/audio","audio",N2294="photography/people","people",N2294="photography/photobooks","photobooks",N2294="photography/places","places",N2294="photography/nature","nature",N2294="music/electronic music","electronic music",N2294="music/rock","rock",N2294="music/indie rock","indie rock",N2294="music/faith","faith",N2294="publishing/children's books","children's books",N2294="publishing/art books","art books",N2294="publishing/fiction","fiction",N2294="publishing/translations","translations",N2294="music/pop","pop",N2294="music/classical music","classical music",N2294="publishing/nonfiction","nonfiction",N2294="publishing/radio &amp; podcasts","radio &amp; podcasts",N2294="music/world music","world music",N2294="music/metal","metal",N2294="music/jazz","jazz","TRUE","FALSE")</f>
        <v>rock</v>
      </c>
      <c r="S2294" s="5">
        <f t="shared" si="142"/>
        <v>40987.697638888887</v>
      </c>
      <c r="T2294" s="5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140"/>
        <v>108.23529411764706</v>
      </c>
      <c r="P2295" s="24">
        <f t="shared" si="141"/>
        <v>34.074074074074076</v>
      </c>
      <c r="Q2295" t="str" cm="1">
        <f t="array" ref="Q2295">_xlfn.IFS(N2295="food/small batch","food",N2295="food/restaurants","food",N2295="food/food trucks","food",N2295="theater/spaces","theater",N2295="theater/musical","theater",N2295="theater/plays","theater",N2295="technology/web","technology",N2295="technology/space exploration","technology",N2295="technology/makerspaces","technology",N2295="technology/hardware","technology",N2295="technology/gadgets","technology",N2295="technology/wearables","technology",N2295="film &amp; video/television","film &amp; video",N2295="film &amp; video/animation","film &amp; video",N2295="film &amp; video/science fiction","film &amp; video",N2295="film &amp; video/documentary","film &amp; video",N2295="film &amp; video/drama","film &amp; video",N2295="film &amp; video/shorts","film &amp; video",N2295="games/video games","games",N2295="games/tabletop games","games",N2295="games/mobile games","games",N2295="journalism/audio","journalism",N2295="photography/people","photography",N2295="photography/photobooks","photography",N2295="photography/places","photography",N2295="photography/nature","photography",N2295="music/electronic music","music",N2295="music/rock","music",N2295="music/indie rock","music",N2295="music/faith","music",N2295="publishing/children's books","publishing",N2295="publishing/art books","publishing",N2295="publishing/fiction","publishing",N2295="publishing/translations","publishing",N2295="music/pop","music",N2295="music/classical music","music",N2295="publishing/nonfiction","publishing",N2295="publishing/radio &amp; podcasts","publishing",N2295="music/world music","music",N2295="music/metal","music",N2295="music/jazz","music","TRUE","FALSE")</f>
        <v>music</v>
      </c>
      <c r="R2295" t="str" cm="1">
        <f t="array" ref="R2295">_xlfn.IFS(N2295="food/small batch","small batch",N2295="food/restaurants","retaurants",N2295="food/food trucks","food trucks",N2295="theater/spaces","spaces",N2295="theater/musical","musical",N2295="theater/plays","plays",N2295="technology/web","web",N2295="technology/space exploration","space exploration",N2295="technology/makerspaces","makerspaces",N2295="technology/hardware","hardware",N2295="technology/gadgets","gadgets",N2295="technology/wearables","wearables",N2295="film &amp; video/television","television",N2295="film &amp; video/animation","animation",N2295="film &amp; video/science fiction","science fiction",N2295="film &amp; video/documentary","documentary",N2295="film &amp; video/drama","drama",N2295="film &amp; video/shorts","shorts",N2295="games/video games","video games",N2295="games/tabletop games","tabletop games",N2295="games/mobile games","mobile games",N2295="journalism/audio","audio",N2295="photography/people","people",N2295="photography/photobooks","photobooks",N2295="photography/places","places",N2295="photography/nature","nature",N2295="music/electronic music","electronic music",N2295="music/rock","rock",N2295="music/indie rock","indie rock",N2295="music/faith","faith",N2295="publishing/children's books","children's books",N2295="publishing/art books","art books",N2295="publishing/fiction","fiction",N2295="publishing/translations","translations",N2295="music/pop","pop",N2295="music/classical music","classical music",N2295="publishing/nonfiction","nonfiction",N2295="publishing/radio &amp; podcasts","radio &amp; podcasts",N2295="music/world music","world music",N2295="music/metal","metal",N2295="music/jazz","jazz","TRUE","FALSE")</f>
        <v>rock</v>
      </c>
      <c r="S2295" s="5">
        <f t="shared" si="142"/>
        <v>41151.708321759259</v>
      </c>
      <c r="T2295" s="5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140"/>
        <v>146.08079999999998</v>
      </c>
      <c r="P2296" s="24">
        <f t="shared" si="141"/>
        <v>65.214642857142863</v>
      </c>
      <c r="Q2296" t="str" cm="1">
        <f t="array" ref="Q2296">_xlfn.IFS(N2296="food/small batch","food",N2296="food/restaurants","food",N2296="food/food trucks","food",N2296="theater/spaces","theater",N2296="theater/musical","theater",N2296="theater/plays","theater",N2296="technology/web","technology",N2296="technology/space exploration","technology",N2296="technology/makerspaces","technology",N2296="technology/hardware","technology",N2296="technology/gadgets","technology",N2296="technology/wearables","technology",N2296="film &amp; video/television","film &amp; video",N2296="film &amp; video/animation","film &amp; video",N2296="film &amp; video/science fiction","film &amp; video",N2296="film &amp; video/documentary","film &amp; video",N2296="film &amp; video/drama","film &amp; video",N2296="film &amp; video/shorts","film &amp; video",N2296="games/video games","games",N2296="games/tabletop games","games",N2296="games/mobile games","games",N2296="journalism/audio","journalism",N2296="photography/people","photography",N2296="photography/photobooks","photography",N2296="photography/places","photography",N2296="photography/nature","photography",N2296="music/electronic music","music",N2296="music/rock","music",N2296="music/indie rock","music",N2296="music/faith","music",N2296="publishing/children's books","publishing",N2296="publishing/art books","publishing",N2296="publishing/fiction","publishing",N2296="publishing/translations","publishing",N2296="music/pop","music",N2296="music/classical music","music",N2296="publishing/nonfiction","publishing",N2296="publishing/radio &amp; podcasts","publishing",N2296="music/world music","music",N2296="music/metal","music",N2296="music/jazz","music","TRUE","FALSE")</f>
        <v>music</v>
      </c>
      <c r="R2296" t="str" cm="1">
        <f t="array" ref="R2296">_xlfn.IFS(N2296="food/small batch","small batch",N2296="food/restaurants","retaurants",N2296="food/food trucks","food trucks",N2296="theater/spaces","spaces",N2296="theater/musical","musical",N2296="theater/plays","plays",N2296="technology/web","web",N2296="technology/space exploration","space exploration",N2296="technology/makerspaces","makerspaces",N2296="technology/hardware","hardware",N2296="technology/gadgets","gadgets",N2296="technology/wearables","wearables",N2296="film &amp; video/television","television",N2296="film &amp; video/animation","animation",N2296="film &amp; video/science fiction","science fiction",N2296="film &amp; video/documentary","documentary",N2296="film &amp; video/drama","drama",N2296="film &amp; video/shorts","shorts",N2296="games/video games","video games",N2296="games/tabletop games","tabletop games",N2296="games/mobile games","mobile games",N2296="journalism/audio","audio",N2296="photography/people","people",N2296="photography/photobooks","photobooks",N2296="photography/places","places",N2296="photography/nature","nature",N2296="music/electronic music","electronic music",N2296="music/rock","rock",N2296="music/indie rock","indie rock",N2296="music/faith","faith",N2296="publishing/children's books","children's books",N2296="publishing/art books","art books",N2296="publishing/fiction","fiction",N2296="publishing/translations","translations",N2296="music/pop","pop",N2296="music/classical music","classical music",N2296="publishing/nonfiction","nonfiction",N2296="publishing/radio &amp; podcasts","radio &amp; podcasts",N2296="music/world music","world music",N2296="music/metal","metal",N2296="music/jazz","jazz","TRUE","FALSE")</f>
        <v>rock</v>
      </c>
      <c r="S2296" s="5">
        <f t="shared" si="142"/>
        <v>41264.72314814815</v>
      </c>
      <c r="T2296" s="5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140"/>
        <v>125.25</v>
      </c>
      <c r="P2297" s="24">
        <f t="shared" si="141"/>
        <v>44.205882352941174</v>
      </c>
      <c r="Q2297" t="str" cm="1">
        <f t="array" ref="Q2297">_xlfn.IFS(N2297="food/small batch","food",N2297="food/restaurants","food",N2297="food/food trucks","food",N2297="theater/spaces","theater",N2297="theater/musical","theater",N2297="theater/plays","theater",N2297="technology/web","technology",N2297="technology/space exploration","technology",N2297="technology/makerspaces","technology",N2297="technology/hardware","technology",N2297="technology/gadgets","technology",N2297="technology/wearables","technology",N2297="film &amp; video/television","film &amp; video",N2297="film &amp; video/animation","film &amp; video",N2297="film &amp; video/science fiction","film &amp; video",N2297="film &amp; video/documentary","film &amp; video",N2297="film &amp; video/drama","film &amp; video",N2297="film &amp; video/shorts","film &amp; video",N2297="games/video games","games",N2297="games/tabletop games","games",N2297="games/mobile games","games",N2297="journalism/audio","journalism",N2297="photography/people","photography",N2297="photography/photobooks","photography",N2297="photography/places","photography",N2297="photography/nature","photography",N2297="music/electronic music","music",N2297="music/rock","music",N2297="music/indie rock","music",N2297="music/faith","music",N2297="publishing/children's books","publishing",N2297="publishing/art books","publishing",N2297="publishing/fiction","publishing",N2297="publishing/translations","publishing",N2297="music/pop","music",N2297="music/classical music","music",N2297="publishing/nonfiction","publishing",N2297="publishing/radio &amp; podcasts","publishing",N2297="music/world music","music",N2297="music/metal","music",N2297="music/jazz","music","TRUE","FALSE")</f>
        <v>music</v>
      </c>
      <c r="R2297" t="str" cm="1">
        <f t="array" ref="R2297">_xlfn.IFS(N2297="food/small batch","small batch",N2297="food/restaurants","retaurants",N2297="food/food trucks","food trucks",N2297="theater/spaces","spaces",N2297="theater/musical","musical",N2297="theater/plays","plays",N2297="technology/web","web",N2297="technology/space exploration","space exploration",N2297="technology/makerspaces","makerspaces",N2297="technology/hardware","hardware",N2297="technology/gadgets","gadgets",N2297="technology/wearables","wearables",N2297="film &amp; video/television","television",N2297="film &amp; video/animation","animation",N2297="film &amp; video/science fiction","science fiction",N2297="film &amp; video/documentary","documentary",N2297="film &amp; video/drama","drama",N2297="film &amp; video/shorts","shorts",N2297="games/video games","video games",N2297="games/tabletop games","tabletop games",N2297="games/mobile games","mobile games",N2297="journalism/audio","audio",N2297="photography/people","people",N2297="photography/photobooks","photobooks",N2297="photography/places","places",N2297="photography/nature","nature",N2297="music/electronic music","electronic music",N2297="music/rock","rock",N2297="music/indie rock","indie rock",N2297="music/faith","faith",N2297="publishing/children's books","children's books",N2297="publishing/art books","art books",N2297="publishing/fiction","fiction",N2297="publishing/translations","translations",N2297="music/pop","pop",N2297="music/classical music","classical music",N2297="publishing/nonfiction","nonfiction",N2297="publishing/radio &amp; podcasts","radio &amp; podcasts",N2297="music/world music","world music",N2297="music/metal","metal",N2297="music/jazz","jazz","TRUE","FALSE")</f>
        <v>rock</v>
      </c>
      <c r="S2297" s="5">
        <f t="shared" si="142"/>
        <v>41270.954351851848</v>
      </c>
      <c r="T2297" s="5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140"/>
        <v>149.07142857142856</v>
      </c>
      <c r="P2298" s="24">
        <f t="shared" si="141"/>
        <v>71.965517241379317</v>
      </c>
      <c r="Q2298" t="str" cm="1">
        <f t="array" ref="Q2298">_xlfn.IFS(N2298="food/small batch","food",N2298="food/restaurants","food",N2298="food/food trucks","food",N2298="theater/spaces","theater",N2298="theater/musical","theater",N2298="theater/plays","theater",N2298="technology/web","technology",N2298="technology/space exploration","technology",N2298="technology/makerspaces","technology",N2298="technology/hardware","technology",N2298="technology/gadgets","technology",N2298="technology/wearables","technology",N2298="film &amp; video/television","film &amp; video",N2298="film &amp; video/animation","film &amp; video",N2298="film &amp; video/science fiction","film &amp; video",N2298="film &amp; video/documentary","film &amp; video",N2298="film &amp; video/drama","film &amp; video",N2298="film &amp; video/shorts","film &amp; video",N2298="games/video games","games",N2298="games/tabletop games","games",N2298="games/mobile games","games",N2298="journalism/audio","journalism",N2298="photography/people","photography",N2298="photography/photobooks","photography",N2298="photography/places","photography",N2298="photography/nature","photography",N2298="music/electronic music","music",N2298="music/rock","music",N2298="music/indie rock","music",N2298="music/faith","music",N2298="publishing/children's books","publishing",N2298="publishing/art books","publishing",N2298="publishing/fiction","publishing",N2298="publishing/translations","publishing",N2298="music/pop","music",N2298="music/classical music","music",N2298="publishing/nonfiction","publishing",N2298="publishing/radio &amp; podcasts","publishing",N2298="music/world music","music",N2298="music/metal","music",N2298="music/jazz","music","TRUE","FALSE")</f>
        <v>music</v>
      </c>
      <c r="R2298" t="str" cm="1">
        <f t="array" ref="R2298">_xlfn.IFS(N2298="food/small batch","small batch",N2298="food/restaurants","retaurants",N2298="food/food trucks","food trucks",N2298="theater/spaces","spaces",N2298="theater/musical","musical",N2298="theater/plays","plays",N2298="technology/web","web",N2298="technology/space exploration","space exploration",N2298="technology/makerspaces","makerspaces",N2298="technology/hardware","hardware",N2298="technology/gadgets","gadgets",N2298="technology/wearables","wearables",N2298="film &amp; video/television","television",N2298="film &amp; video/animation","animation",N2298="film &amp; video/science fiction","science fiction",N2298="film &amp; video/documentary","documentary",N2298="film &amp; video/drama","drama",N2298="film &amp; video/shorts","shorts",N2298="games/video games","video games",N2298="games/tabletop games","tabletop games",N2298="games/mobile games","mobile games",N2298="journalism/audio","audio",N2298="photography/people","people",N2298="photography/photobooks","photobooks",N2298="photography/places","places",N2298="photography/nature","nature",N2298="music/electronic music","electronic music",N2298="music/rock","rock",N2298="music/indie rock","indie rock",N2298="music/faith","faith",N2298="publishing/children's books","children's books",N2298="publishing/art books","art books",N2298="publishing/fiction","fiction",N2298="publishing/translations","translations",N2298="music/pop","pop",N2298="music/classical music","classical music",N2298="publishing/nonfiction","nonfiction",N2298="publishing/radio &amp; podcasts","radio &amp; podcasts",N2298="music/world music","world music",N2298="music/metal","metal",N2298="music/jazz","jazz","TRUE","FALSE")</f>
        <v>rock</v>
      </c>
      <c r="S2298" s="5">
        <f t="shared" si="142"/>
        <v>40927.731782407405</v>
      </c>
      <c r="T2298" s="5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140"/>
        <v>100.6</v>
      </c>
      <c r="P2299" s="24">
        <f t="shared" si="141"/>
        <v>52.94736842105263</v>
      </c>
      <c r="Q2299" t="str" cm="1">
        <f t="array" ref="Q2299">_xlfn.IFS(N2299="food/small batch","food",N2299="food/restaurants","food",N2299="food/food trucks","food",N2299="theater/spaces","theater",N2299="theater/musical","theater",N2299="theater/plays","theater",N2299="technology/web","technology",N2299="technology/space exploration","technology",N2299="technology/makerspaces","technology",N2299="technology/hardware","technology",N2299="technology/gadgets","technology",N2299="technology/wearables","technology",N2299="film &amp; video/television","film &amp; video",N2299="film &amp; video/animation","film &amp; video",N2299="film &amp; video/science fiction","film &amp; video",N2299="film &amp; video/documentary","film &amp; video",N2299="film &amp; video/drama","film &amp; video",N2299="film &amp; video/shorts","film &amp; video",N2299="games/video games","games",N2299="games/tabletop games","games",N2299="games/mobile games","games",N2299="journalism/audio","journalism",N2299="photography/people","photography",N2299="photography/photobooks","photography",N2299="photography/places","photography",N2299="photography/nature","photography",N2299="music/electronic music","music",N2299="music/rock","music",N2299="music/indie rock","music",N2299="music/faith","music",N2299="publishing/children's books","publishing",N2299="publishing/art books","publishing",N2299="publishing/fiction","publishing",N2299="publishing/translations","publishing",N2299="music/pop","music",N2299="music/classical music","music",N2299="publishing/nonfiction","publishing",N2299="publishing/radio &amp; podcasts","publishing",N2299="music/world music","music",N2299="music/metal","music",N2299="music/jazz","music","TRUE","FALSE")</f>
        <v>music</v>
      </c>
      <c r="R2299" t="str" cm="1">
        <f t="array" ref="R2299">_xlfn.IFS(N2299="food/small batch","small batch",N2299="food/restaurants","retaurants",N2299="food/food trucks","food trucks",N2299="theater/spaces","spaces",N2299="theater/musical","musical",N2299="theater/plays","plays",N2299="technology/web","web",N2299="technology/space exploration","space exploration",N2299="technology/makerspaces","makerspaces",N2299="technology/hardware","hardware",N2299="technology/gadgets","gadgets",N2299="technology/wearables","wearables",N2299="film &amp; video/television","television",N2299="film &amp; video/animation","animation",N2299="film &amp; video/science fiction","science fiction",N2299="film &amp; video/documentary","documentary",N2299="film &amp; video/drama","drama",N2299="film &amp; video/shorts","shorts",N2299="games/video games","video games",N2299="games/tabletop games","tabletop games",N2299="games/mobile games","mobile games",N2299="journalism/audio","audio",N2299="photography/people","people",N2299="photography/photobooks","photobooks",N2299="photography/places","places",N2299="photography/nature","nature",N2299="music/electronic music","electronic music",N2299="music/rock","rock",N2299="music/indie rock","indie rock",N2299="music/faith","faith",N2299="publishing/children's books","children's books",N2299="publishing/art books","art books",N2299="publishing/fiction","fiction",N2299="publishing/translations","translations",N2299="music/pop","pop",N2299="music/classical music","classical music",N2299="publishing/nonfiction","nonfiction",N2299="publishing/radio &amp; podcasts","radio &amp; podcasts",N2299="music/world music","world music",N2299="music/metal","metal",N2299="music/jazz","jazz","TRUE","FALSE")</f>
        <v>rock</v>
      </c>
      <c r="S2299" s="5">
        <f t="shared" si="142"/>
        <v>40948.042233796295</v>
      </c>
      <c r="T2299" s="5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140"/>
        <v>105.07333333333332</v>
      </c>
      <c r="P2300" s="24">
        <f t="shared" si="141"/>
        <v>109.45138888888889</v>
      </c>
      <c r="Q2300" t="str" cm="1">
        <f t="array" ref="Q2300">_xlfn.IFS(N2300="food/small batch","food",N2300="food/restaurants","food",N2300="food/food trucks","food",N2300="theater/spaces","theater",N2300="theater/musical","theater",N2300="theater/plays","theater",N2300="technology/web","technology",N2300="technology/space exploration","technology",N2300="technology/makerspaces","technology",N2300="technology/hardware","technology",N2300="technology/gadgets","technology",N2300="technology/wearables","technology",N2300="film &amp; video/television","film &amp; video",N2300="film &amp; video/animation","film &amp; video",N2300="film &amp; video/science fiction","film &amp; video",N2300="film &amp; video/documentary","film &amp; video",N2300="film &amp; video/drama","film &amp; video",N2300="film &amp; video/shorts","film &amp; video",N2300="games/video games","games",N2300="games/tabletop games","games",N2300="games/mobile games","games",N2300="journalism/audio","journalism",N2300="photography/people","photography",N2300="photography/photobooks","photography",N2300="photography/places","photography",N2300="photography/nature","photography",N2300="music/electronic music","music",N2300="music/rock","music",N2300="music/indie rock","music",N2300="music/faith","music",N2300="publishing/children's books","publishing",N2300="publishing/art books","publishing",N2300="publishing/fiction","publishing",N2300="publishing/translations","publishing",N2300="music/pop","music",N2300="music/classical music","music",N2300="publishing/nonfiction","publishing",N2300="publishing/radio &amp; podcasts","publishing",N2300="music/world music","music",N2300="music/metal","music",N2300="music/jazz","music","TRUE","FALSE")</f>
        <v>music</v>
      </c>
      <c r="R2300" t="str" cm="1">
        <f t="array" ref="R2300">_xlfn.IFS(N2300="food/small batch","small batch",N2300="food/restaurants","retaurants",N2300="food/food trucks","food trucks",N2300="theater/spaces","spaces",N2300="theater/musical","musical",N2300="theater/plays","plays",N2300="technology/web","web",N2300="technology/space exploration","space exploration",N2300="technology/makerspaces","makerspaces",N2300="technology/hardware","hardware",N2300="technology/gadgets","gadgets",N2300="technology/wearables","wearables",N2300="film &amp; video/television","television",N2300="film &amp; video/animation","animation",N2300="film &amp; video/science fiction","science fiction",N2300="film &amp; video/documentary","documentary",N2300="film &amp; video/drama","drama",N2300="film &amp; video/shorts","shorts",N2300="games/video games","video games",N2300="games/tabletop games","tabletop games",N2300="games/mobile games","mobile games",N2300="journalism/audio","audio",N2300="photography/people","people",N2300="photography/photobooks","photobooks",N2300="photography/places","places",N2300="photography/nature","nature",N2300="music/electronic music","electronic music",N2300="music/rock","rock",N2300="music/indie rock","indie rock",N2300="music/faith","faith",N2300="publishing/children's books","children's books",N2300="publishing/art books","art books",N2300="publishing/fiction","fiction",N2300="publishing/translations","translations",N2300="music/pop","pop",N2300="music/classical music","classical music",N2300="publishing/nonfiction","nonfiction",N2300="publishing/radio &amp; podcasts","radio &amp; podcasts",N2300="music/world music","world music",N2300="music/metal","metal",N2300="music/jazz","jazz","TRUE","FALSE")</f>
        <v>rock</v>
      </c>
      <c r="S2300" s="5">
        <f t="shared" si="142"/>
        <v>41694.84065972222</v>
      </c>
      <c r="T2300" s="5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140"/>
        <v>350.16666666666663</v>
      </c>
      <c r="P2301" s="24">
        <f t="shared" si="141"/>
        <v>75.035714285714292</v>
      </c>
      <c r="Q2301" t="str" cm="1">
        <f t="array" ref="Q2301">_xlfn.IFS(N2301="food/small batch","food",N2301="food/restaurants","food",N2301="food/food trucks","food",N2301="theater/spaces","theater",N2301="theater/musical","theater",N2301="theater/plays","theater",N2301="technology/web","technology",N2301="technology/space exploration","technology",N2301="technology/makerspaces","technology",N2301="technology/hardware","technology",N2301="technology/gadgets","technology",N2301="technology/wearables","technology",N2301="film &amp; video/television","film &amp; video",N2301="film &amp; video/animation","film &amp; video",N2301="film &amp; video/science fiction","film &amp; video",N2301="film &amp; video/documentary","film &amp; video",N2301="film &amp; video/drama","film &amp; video",N2301="film &amp; video/shorts","film &amp; video",N2301="games/video games","games",N2301="games/tabletop games","games",N2301="games/mobile games","games",N2301="journalism/audio","journalism",N2301="photography/people","photography",N2301="photography/photobooks","photography",N2301="photography/places","photography",N2301="photography/nature","photography",N2301="music/electronic music","music",N2301="music/rock","music",N2301="music/indie rock","music",N2301="music/faith","music",N2301="publishing/children's books","publishing",N2301="publishing/art books","publishing",N2301="publishing/fiction","publishing",N2301="publishing/translations","publishing",N2301="music/pop","music",N2301="music/classical music","music",N2301="publishing/nonfiction","publishing",N2301="publishing/radio &amp; podcasts","publishing",N2301="music/world music","music",N2301="music/metal","music",N2301="music/jazz","music","TRUE","FALSE")</f>
        <v>music</v>
      </c>
      <c r="R2301" t="str" cm="1">
        <f t="array" ref="R2301">_xlfn.IFS(N2301="food/small batch","small batch",N2301="food/restaurants","retaurants",N2301="food/food trucks","food trucks",N2301="theater/spaces","spaces",N2301="theater/musical","musical",N2301="theater/plays","plays",N2301="technology/web","web",N2301="technology/space exploration","space exploration",N2301="technology/makerspaces","makerspaces",N2301="technology/hardware","hardware",N2301="technology/gadgets","gadgets",N2301="technology/wearables","wearables",N2301="film &amp; video/television","television",N2301="film &amp; video/animation","animation",N2301="film &amp; video/science fiction","science fiction",N2301="film &amp; video/documentary","documentary",N2301="film &amp; video/drama","drama",N2301="film &amp; video/shorts","shorts",N2301="games/video games","video games",N2301="games/tabletop games","tabletop games",N2301="games/mobile games","mobile games",N2301="journalism/audio","audio",N2301="photography/people","people",N2301="photography/photobooks","photobooks",N2301="photography/places","places",N2301="photography/nature","nature",N2301="music/electronic music","electronic music",N2301="music/rock","rock",N2301="music/indie rock","indie rock",N2301="music/faith","faith",N2301="publishing/children's books","children's books",N2301="publishing/art books","art books",N2301="publishing/fiction","fiction",N2301="publishing/translations","translations",N2301="music/pop","pop",N2301="music/classical music","classical music",N2301="publishing/nonfiction","nonfiction",N2301="publishing/radio &amp; podcasts","radio &amp; podcasts",N2301="music/world music","world music",N2301="music/metal","metal",N2301="music/jazz","jazz","TRUE","FALSE")</f>
        <v>rock</v>
      </c>
      <c r="S2301" s="5">
        <f t="shared" si="142"/>
        <v>40565.032511574071</v>
      </c>
      <c r="T2301" s="5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140"/>
        <v>101.25</v>
      </c>
      <c r="P2302" s="24">
        <f t="shared" si="141"/>
        <v>115.71428571428571</v>
      </c>
      <c r="Q2302" t="str" cm="1">
        <f t="array" ref="Q2302">_xlfn.IFS(N2302="food/small batch","food",N2302="food/restaurants","food",N2302="food/food trucks","food",N2302="theater/spaces","theater",N2302="theater/musical","theater",N2302="theater/plays","theater",N2302="technology/web","technology",N2302="technology/space exploration","technology",N2302="technology/makerspaces","technology",N2302="technology/hardware","technology",N2302="technology/gadgets","technology",N2302="technology/wearables","technology",N2302="film &amp; video/television","film &amp; video",N2302="film &amp; video/animation","film &amp; video",N2302="film &amp; video/science fiction","film &amp; video",N2302="film &amp; video/documentary","film &amp; video",N2302="film &amp; video/drama","film &amp; video",N2302="film &amp; video/shorts","film &amp; video",N2302="games/video games","games",N2302="games/tabletop games","games",N2302="games/mobile games","games",N2302="journalism/audio","journalism",N2302="photography/people","photography",N2302="photography/photobooks","photography",N2302="photography/places","photography",N2302="photography/nature","photography",N2302="music/electronic music","music",N2302="music/rock","music",N2302="music/indie rock","music",N2302="music/faith","music",N2302="publishing/children's books","publishing",N2302="publishing/art books","publishing",N2302="publishing/fiction","publishing",N2302="publishing/translations","publishing",N2302="music/pop","music",N2302="music/classical music","music",N2302="publishing/nonfiction","publishing",N2302="publishing/radio &amp; podcasts","publishing",N2302="music/world music","music",N2302="music/metal","music",N2302="music/jazz","music","TRUE","FALSE")</f>
        <v>music</v>
      </c>
      <c r="R2302" t="str" cm="1">
        <f t="array" ref="R2302">_xlfn.IFS(N2302="food/small batch","small batch",N2302="food/restaurants","retaurants",N2302="food/food trucks","food trucks",N2302="theater/spaces","spaces",N2302="theater/musical","musical",N2302="theater/plays","plays",N2302="technology/web","web",N2302="technology/space exploration","space exploration",N2302="technology/makerspaces","makerspaces",N2302="technology/hardware","hardware",N2302="technology/gadgets","gadgets",N2302="technology/wearables","wearables",N2302="film &amp; video/television","television",N2302="film &amp; video/animation","animation",N2302="film &amp; video/science fiction","science fiction",N2302="film &amp; video/documentary","documentary",N2302="film &amp; video/drama","drama",N2302="film &amp; video/shorts","shorts",N2302="games/video games","video games",N2302="games/tabletop games","tabletop games",N2302="games/mobile games","mobile games",N2302="journalism/audio","audio",N2302="photography/people","people",N2302="photography/photobooks","photobooks",N2302="photography/places","places",N2302="photography/nature","nature",N2302="music/electronic music","electronic music",N2302="music/rock","rock",N2302="music/indie rock","indie rock",N2302="music/faith","faith",N2302="publishing/children's books","children's books",N2302="publishing/art books","art books",N2302="publishing/fiction","fiction",N2302="publishing/translations","translations",N2302="music/pop","pop",N2302="music/classical music","classical music",N2302="publishing/nonfiction","nonfiction",N2302="publishing/radio &amp; podcasts","radio &amp; podcasts",N2302="music/world music","world music",N2302="music/metal","metal",N2302="music/jazz","jazz","TRUE","FALSE")</f>
        <v>rock</v>
      </c>
      <c r="S2302" s="5">
        <f t="shared" si="142"/>
        <v>41074.727037037039</v>
      </c>
      <c r="T2302" s="5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140"/>
        <v>133.6044</v>
      </c>
      <c r="P2303" s="24">
        <f t="shared" si="141"/>
        <v>31.659810426540286</v>
      </c>
      <c r="Q2303" t="str" cm="1">
        <f t="array" ref="Q2303">_xlfn.IFS(N2303="food/small batch","food",N2303="food/restaurants","food",N2303="food/food trucks","food",N2303="theater/spaces","theater",N2303="theater/musical","theater",N2303="theater/plays","theater",N2303="technology/web","technology",N2303="technology/space exploration","technology",N2303="technology/makerspaces","technology",N2303="technology/hardware","technology",N2303="technology/gadgets","technology",N2303="technology/wearables","technology",N2303="film &amp; video/television","film &amp; video",N2303="film &amp; video/animation","film &amp; video",N2303="film &amp; video/science fiction","film &amp; video",N2303="film &amp; video/documentary","film &amp; video",N2303="film &amp; video/drama","film &amp; video",N2303="film &amp; video/shorts","film &amp; video",N2303="games/video games","games",N2303="games/tabletop games","games",N2303="games/mobile games","games",N2303="journalism/audio","journalism",N2303="photography/people","photography",N2303="photography/photobooks","photography",N2303="photography/places","photography",N2303="photography/nature","photography",N2303="music/electronic music","music",N2303="music/rock","music",N2303="music/indie rock","music",N2303="music/faith","music",N2303="publishing/children's books","publishing",N2303="publishing/art books","publishing",N2303="publishing/fiction","publishing",N2303="publishing/translations","publishing",N2303="music/pop","music",N2303="music/classical music","music",N2303="publishing/nonfiction","publishing",N2303="publishing/radio &amp; podcasts","publishing",N2303="music/world music","music",N2303="music/metal","music",N2303="music/jazz","music","TRUE","FALSE")</f>
        <v>music</v>
      </c>
      <c r="R2303" t="str" cm="1">
        <f t="array" ref="R2303">_xlfn.IFS(N2303="food/small batch","small batch",N2303="food/restaurants","retaurants",N2303="food/food trucks","food trucks",N2303="theater/spaces","spaces",N2303="theater/musical","musical",N2303="theater/plays","plays",N2303="technology/web","web",N2303="technology/space exploration","space exploration",N2303="technology/makerspaces","makerspaces",N2303="technology/hardware","hardware",N2303="technology/gadgets","gadgets",N2303="technology/wearables","wearables",N2303="film &amp; video/television","television",N2303="film &amp; video/animation","animation",N2303="film &amp; video/science fiction","science fiction",N2303="film &amp; video/documentary","documentary",N2303="film &amp; video/drama","drama",N2303="film &amp; video/shorts","shorts",N2303="games/video games","video games",N2303="games/tabletop games","tabletop games",N2303="games/mobile games","mobile games",N2303="journalism/audio","audio",N2303="photography/people","people",N2303="photography/photobooks","photobooks",N2303="photography/places","places",N2303="photography/nature","nature",N2303="music/electronic music","electronic music",N2303="music/rock","rock",N2303="music/indie rock","indie rock",N2303="music/faith","faith",N2303="publishing/children's books","children's books",N2303="publishing/art books","art books",N2303="publishing/fiction","fiction",N2303="publishing/translations","translations",N2303="music/pop","pop",N2303="music/classical music","classical music",N2303="publishing/nonfiction","nonfiction",N2303="publishing/radio &amp; podcasts","radio &amp; podcasts",N2303="music/world music","world music",N2303="music/metal","metal",N2303="music/jazz","jazz","TRUE","FALSE")</f>
        <v>indie rock</v>
      </c>
      <c r="S2303" s="5">
        <f t="shared" si="142"/>
        <v>41416.146944444445</v>
      </c>
      <c r="T2303" s="5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140"/>
        <v>170.65217391304347</v>
      </c>
      <c r="P2304" s="24">
        <f t="shared" si="141"/>
        <v>46.176470588235297</v>
      </c>
      <c r="Q2304" t="str" cm="1">
        <f t="array" ref="Q2304">_xlfn.IFS(N2304="food/small batch","food",N2304="food/restaurants","food",N2304="food/food trucks","food",N2304="theater/spaces","theater",N2304="theater/musical","theater",N2304="theater/plays","theater",N2304="technology/web","technology",N2304="technology/space exploration","technology",N2304="technology/makerspaces","technology",N2304="technology/hardware","technology",N2304="technology/gadgets","technology",N2304="technology/wearables","technology",N2304="film &amp; video/television","film &amp; video",N2304="film &amp; video/animation","film &amp; video",N2304="film &amp; video/science fiction","film &amp; video",N2304="film &amp; video/documentary","film &amp; video",N2304="film &amp; video/drama","film &amp; video",N2304="film &amp; video/shorts","film &amp; video",N2304="games/video games","games",N2304="games/tabletop games","games",N2304="games/mobile games","games",N2304="journalism/audio","journalism",N2304="photography/people","photography",N2304="photography/photobooks","photography",N2304="photography/places","photography",N2304="photography/nature","photography",N2304="music/electronic music","music",N2304="music/rock","music",N2304="music/indie rock","music",N2304="music/faith","music",N2304="publishing/children's books","publishing",N2304="publishing/art books","publishing",N2304="publishing/fiction","publishing",N2304="publishing/translations","publishing",N2304="music/pop","music",N2304="music/classical music","music",N2304="publishing/nonfiction","publishing",N2304="publishing/radio &amp; podcasts","publishing",N2304="music/world music","music",N2304="music/metal","music",N2304="music/jazz","music","TRUE","FALSE")</f>
        <v>music</v>
      </c>
      <c r="R2304" t="str" cm="1">
        <f t="array" ref="R2304">_xlfn.IFS(N2304="food/small batch","small batch",N2304="food/restaurants","retaurants",N2304="food/food trucks","food trucks",N2304="theater/spaces","spaces",N2304="theater/musical","musical",N2304="theater/plays","plays",N2304="technology/web","web",N2304="technology/space exploration","space exploration",N2304="technology/makerspaces","makerspaces",N2304="technology/hardware","hardware",N2304="technology/gadgets","gadgets",N2304="technology/wearables","wearables",N2304="film &amp; video/television","television",N2304="film &amp; video/animation","animation",N2304="film &amp; video/science fiction","science fiction",N2304="film &amp; video/documentary","documentary",N2304="film &amp; video/drama","drama",N2304="film &amp; video/shorts","shorts",N2304="games/video games","video games",N2304="games/tabletop games","tabletop games",N2304="games/mobile games","mobile games",N2304="journalism/audio","audio",N2304="photography/people","people",N2304="photography/photobooks","photobooks",N2304="photography/places","places",N2304="photography/nature","nature",N2304="music/electronic music","electronic music",N2304="music/rock","rock",N2304="music/indie rock","indie rock",N2304="music/faith","faith",N2304="publishing/children's books","children's books",N2304="publishing/art books","art books",N2304="publishing/fiction","fiction",N2304="publishing/translations","translations",N2304="music/pop","pop",N2304="music/classical music","classical music",N2304="publishing/nonfiction","nonfiction",N2304="publishing/radio &amp; podcasts","radio &amp; podcasts",N2304="music/world music","world music",N2304="music/metal","metal",N2304="music/jazz","jazz","TRUE","FALSE")</f>
        <v>indie rock</v>
      </c>
      <c r="S2304" s="5">
        <f t="shared" si="142"/>
        <v>41605.868449074071</v>
      </c>
      <c r="T2304" s="5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140"/>
        <v>109.35829457364341</v>
      </c>
      <c r="P2305" s="24">
        <f t="shared" si="141"/>
        <v>68.481650485436887</v>
      </c>
      <c r="Q2305" t="str" cm="1">
        <f t="array" ref="Q2305">_xlfn.IFS(N2305="food/small batch","food",N2305="food/restaurants","food",N2305="food/food trucks","food",N2305="theater/spaces","theater",N2305="theater/musical","theater",N2305="theater/plays","theater",N2305="technology/web","technology",N2305="technology/space exploration","technology",N2305="technology/makerspaces","technology",N2305="technology/hardware","technology",N2305="technology/gadgets","technology",N2305="technology/wearables","technology",N2305="film &amp; video/television","film &amp; video",N2305="film &amp; video/animation","film &amp; video",N2305="film &amp; video/science fiction","film &amp; video",N2305="film &amp; video/documentary","film &amp; video",N2305="film &amp; video/drama","film &amp; video",N2305="film &amp; video/shorts","film &amp; video",N2305="games/video games","games",N2305="games/tabletop games","games",N2305="games/mobile games","games",N2305="journalism/audio","journalism",N2305="photography/people","photography",N2305="photography/photobooks","photography",N2305="photography/places","photography",N2305="photography/nature","photography",N2305="music/electronic music","music",N2305="music/rock","music",N2305="music/indie rock","music",N2305="music/faith","music",N2305="publishing/children's books","publishing",N2305="publishing/art books","publishing",N2305="publishing/fiction","publishing",N2305="publishing/translations","publishing",N2305="music/pop","music",N2305="music/classical music","music",N2305="publishing/nonfiction","publishing",N2305="publishing/radio &amp; podcasts","publishing",N2305="music/world music","music",N2305="music/metal","music",N2305="music/jazz","music","TRUE","FALSE")</f>
        <v>music</v>
      </c>
      <c r="R2305" t="str" cm="1">
        <f t="array" ref="R2305">_xlfn.IFS(N2305="food/small batch","small batch",N2305="food/restaurants","retaurants",N2305="food/food trucks","food trucks",N2305="theater/spaces","spaces",N2305="theater/musical","musical",N2305="theater/plays","plays",N2305="technology/web","web",N2305="technology/space exploration","space exploration",N2305="technology/makerspaces","makerspaces",N2305="technology/hardware","hardware",N2305="technology/gadgets","gadgets",N2305="technology/wearables","wearables",N2305="film &amp; video/television","television",N2305="film &amp; video/animation","animation",N2305="film &amp; video/science fiction","science fiction",N2305="film &amp; video/documentary","documentary",N2305="film &amp; video/drama","drama",N2305="film &amp; video/shorts","shorts",N2305="games/video games","video games",N2305="games/tabletop games","tabletop games",N2305="games/mobile games","mobile games",N2305="journalism/audio","audio",N2305="photography/people","people",N2305="photography/photobooks","photobooks",N2305="photography/places","places",N2305="photography/nature","nature",N2305="music/electronic music","electronic music",N2305="music/rock","rock",N2305="music/indie rock","indie rock",N2305="music/faith","faith",N2305="publishing/children's books","children's books",N2305="publishing/art books","art books",N2305="publishing/fiction","fiction",N2305="publishing/translations","translations",N2305="music/pop","pop",N2305="music/classical music","classical music",N2305="publishing/nonfiction","nonfiction",N2305="publishing/radio &amp; podcasts","radio &amp; podcasts",N2305="music/world music","world music",N2305="music/metal","metal",N2305="music/jazz","jazz","TRUE","FALSE")</f>
        <v>indie rock</v>
      </c>
      <c r="S2305" s="5">
        <f t="shared" si="142"/>
        <v>40850.111064814817</v>
      </c>
      <c r="T2305" s="5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140"/>
        <v>100.70033333333335</v>
      </c>
      <c r="P2306" s="24">
        <f t="shared" si="141"/>
        <v>53.469203539823013</v>
      </c>
      <c r="Q2306" t="str" cm="1">
        <f t="array" ref="Q2306">_xlfn.IFS(N2306="food/small batch","food",N2306="food/restaurants","food",N2306="food/food trucks","food",N2306="theater/spaces","theater",N2306="theater/musical","theater",N2306="theater/plays","theater",N2306="technology/web","technology",N2306="technology/space exploration","technology",N2306="technology/makerspaces","technology",N2306="technology/hardware","technology",N2306="technology/gadgets","technology",N2306="technology/wearables","technology",N2306="film &amp; video/television","film &amp; video",N2306="film &amp; video/animation","film &amp; video",N2306="film &amp; video/science fiction","film &amp; video",N2306="film &amp; video/documentary","film &amp; video",N2306="film &amp; video/drama","film &amp; video",N2306="film &amp; video/shorts","film &amp; video",N2306="games/video games","games",N2306="games/tabletop games","games",N2306="games/mobile games","games",N2306="journalism/audio","journalism",N2306="photography/people","photography",N2306="photography/photobooks","photography",N2306="photography/places","photography",N2306="photography/nature","photography",N2306="music/electronic music","music",N2306="music/rock","music",N2306="music/indie rock","music",N2306="music/faith","music",N2306="publishing/children's books","publishing",N2306="publishing/art books","publishing",N2306="publishing/fiction","publishing",N2306="publishing/translations","publishing",N2306="music/pop","music",N2306="music/classical music","music",N2306="publishing/nonfiction","publishing",N2306="publishing/radio &amp; podcasts","publishing",N2306="music/world music","music",N2306="music/metal","music",N2306="music/jazz","music","TRUE","FALSE")</f>
        <v>music</v>
      </c>
      <c r="R2306" t="str" cm="1">
        <f t="array" ref="R2306">_xlfn.IFS(N2306="food/small batch","small batch",N2306="food/restaurants","retaurants",N2306="food/food trucks","food trucks",N2306="theater/spaces","spaces",N2306="theater/musical","musical",N2306="theater/plays","plays",N2306="technology/web","web",N2306="technology/space exploration","space exploration",N2306="technology/makerspaces","makerspaces",N2306="technology/hardware","hardware",N2306="technology/gadgets","gadgets",N2306="technology/wearables","wearables",N2306="film &amp; video/television","television",N2306="film &amp; video/animation","animation",N2306="film &amp; video/science fiction","science fiction",N2306="film &amp; video/documentary","documentary",N2306="film &amp; video/drama","drama",N2306="film &amp; video/shorts","shorts",N2306="games/video games","video games",N2306="games/tabletop games","tabletop games",N2306="games/mobile games","mobile games",N2306="journalism/audio","audio",N2306="photography/people","people",N2306="photography/photobooks","photobooks",N2306="photography/places","places",N2306="photography/nature","nature",N2306="music/electronic music","electronic music",N2306="music/rock","rock",N2306="music/indie rock","indie rock",N2306="music/faith","faith",N2306="publishing/children's books","children's books",N2306="publishing/art books","art books",N2306="publishing/fiction","fiction",N2306="publishing/translations","translations",N2306="music/pop","pop",N2306="music/classical music","classical music",N2306="publishing/nonfiction","nonfiction",N2306="publishing/radio &amp; podcasts","radio &amp; podcasts",N2306="music/world music","world music",N2306="music/metal","metal",N2306="music/jazz","jazz","TRUE","FALSE")</f>
        <v>indie rock</v>
      </c>
      <c r="S2306" s="5">
        <f t="shared" si="142"/>
        <v>40502.815868055557</v>
      </c>
      <c r="T2306" s="5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ref="O2307:O2370" si="144">(E2307/D2307)*100</f>
        <v>101.22777777777779</v>
      </c>
      <c r="P2307" s="24">
        <f t="shared" ref="P2307:P2370" si="145">E2307/L2307</f>
        <v>109.10778443113773</v>
      </c>
      <c r="Q2307" t="str" cm="1">
        <f t="array" ref="Q2307">_xlfn.IFS(N2307="food/small batch","food",N2307="food/restaurants","food",N2307="food/food trucks","food",N2307="theater/spaces","theater",N2307="theater/musical","theater",N2307="theater/plays","theater",N2307="technology/web","technology",N2307="technology/space exploration","technology",N2307="technology/makerspaces","technology",N2307="technology/hardware","technology",N2307="technology/gadgets","technology",N2307="technology/wearables","technology",N2307="film &amp; video/television","film &amp; video",N2307="film &amp; video/animation","film &amp; video",N2307="film &amp; video/science fiction","film &amp; video",N2307="film &amp; video/documentary","film &amp; video",N2307="film &amp; video/drama","film &amp; video",N2307="film &amp; video/shorts","film &amp; video",N2307="games/video games","games",N2307="games/tabletop games","games",N2307="games/mobile games","games",N2307="journalism/audio","journalism",N2307="photography/people","photography",N2307="photography/photobooks","photography",N2307="photography/places","photography",N2307="photography/nature","photography",N2307="music/electronic music","music",N2307="music/rock","music",N2307="music/indie rock","music",N2307="music/faith","music",N2307="publishing/children's books","publishing",N2307="publishing/art books","publishing",N2307="publishing/fiction","publishing",N2307="publishing/translations","publishing",N2307="music/pop","music",N2307="music/classical music","music",N2307="publishing/nonfiction","publishing",N2307="publishing/radio &amp; podcasts","publishing",N2307="music/world music","music",N2307="music/metal","music",N2307="music/jazz","music","TRUE","FALSE")</f>
        <v>music</v>
      </c>
      <c r="R2307" t="str" cm="1">
        <f t="array" ref="R2307">_xlfn.IFS(N2307="food/small batch","small batch",N2307="food/restaurants","retaurants",N2307="food/food trucks","food trucks",N2307="theater/spaces","spaces",N2307="theater/musical","musical",N2307="theater/plays","plays",N2307="technology/web","web",N2307="technology/space exploration","space exploration",N2307="technology/makerspaces","makerspaces",N2307="technology/hardware","hardware",N2307="technology/gadgets","gadgets",N2307="technology/wearables","wearables",N2307="film &amp; video/television","television",N2307="film &amp; video/animation","animation",N2307="film &amp; video/science fiction","science fiction",N2307="film &amp; video/documentary","documentary",N2307="film &amp; video/drama","drama",N2307="film &amp; video/shorts","shorts",N2307="games/video games","video games",N2307="games/tabletop games","tabletop games",N2307="games/mobile games","mobile games",N2307="journalism/audio","audio",N2307="photography/people","people",N2307="photography/photobooks","photobooks",N2307="photography/places","places",N2307="photography/nature","nature",N2307="music/electronic music","electronic music",N2307="music/rock","rock",N2307="music/indie rock","indie rock",N2307="music/faith","faith",N2307="publishing/children's books","children's books",N2307="publishing/art books","art books",N2307="publishing/fiction","fiction",N2307="publishing/translations","translations",N2307="music/pop","pop",N2307="music/classical music","classical music",N2307="publishing/nonfiction","nonfiction",N2307="publishing/radio &amp; podcasts","radio &amp; podcasts",N2307="music/world music","world music",N2307="music/metal","metal",N2307="music/jazz","jazz","TRUE","FALSE")</f>
        <v>indie rock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144"/>
        <v>106.75857142857143</v>
      </c>
      <c r="P2308" s="24">
        <f t="shared" si="145"/>
        <v>51.185616438356163</v>
      </c>
      <c r="Q2308" t="str" cm="1">
        <f t="array" ref="Q2308">_xlfn.IFS(N2308="food/small batch","food",N2308="food/restaurants","food",N2308="food/food trucks","food",N2308="theater/spaces","theater",N2308="theater/musical","theater",N2308="theater/plays","theater",N2308="technology/web","technology",N2308="technology/space exploration","technology",N2308="technology/makerspaces","technology",N2308="technology/hardware","technology",N2308="technology/gadgets","technology",N2308="technology/wearables","technology",N2308="film &amp; video/television","film &amp; video",N2308="film &amp; video/animation","film &amp; video",N2308="film &amp; video/science fiction","film &amp; video",N2308="film &amp; video/documentary","film &amp; video",N2308="film &amp; video/drama","film &amp; video",N2308="film &amp; video/shorts","film &amp; video",N2308="games/video games","games",N2308="games/tabletop games","games",N2308="games/mobile games","games",N2308="journalism/audio","journalism",N2308="photography/people","photography",N2308="photography/photobooks","photography",N2308="photography/places","photography",N2308="photography/nature","photography",N2308="music/electronic music","music",N2308="music/rock","music",N2308="music/indie rock","music",N2308="music/faith","music",N2308="publishing/children's books","publishing",N2308="publishing/art books","publishing",N2308="publishing/fiction","publishing",N2308="publishing/translations","publishing",N2308="music/pop","music",N2308="music/classical music","music",N2308="publishing/nonfiction","publishing",N2308="publishing/radio &amp; podcasts","publishing",N2308="music/world music","music",N2308="music/metal","music",N2308="music/jazz","music","TRUE","FALSE")</f>
        <v>music</v>
      </c>
      <c r="R2308" t="str" cm="1">
        <f t="array" ref="R2308">_xlfn.IFS(N2308="food/small batch","small batch",N2308="food/restaurants","retaurants",N2308="food/food trucks","food trucks",N2308="theater/spaces","spaces",N2308="theater/musical","musical",N2308="theater/plays","plays",N2308="technology/web","web",N2308="technology/space exploration","space exploration",N2308="technology/makerspaces","makerspaces",N2308="technology/hardware","hardware",N2308="technology/gadgets","gadgets",N2308="technology/wearables","wearables",N2308="film &amp; video/television","television",N2308="film &amp; video/animation","animation",N2308="film &amp; video/science fiction","science fiction",N2308="film &amp; video/documentary","documentary",N2308="film &amp; video/drama","drama",N2308="film &amp; video/shorts","shorts",N2308="games/video games","video games",N2308="games/tabletop games","tabletop games",N2308="games/mobile games","mobile games",N2308="journalism/audio","audio",N2308="photography/people","people",N2308="photography/photobooks","photobooks",N2308="photography/places","places",N2308="photography/nature","nature",N2308="music/electronic music","electronic music",N2308="music/rock","rock",N2308="music/indie rock","indie rock",N2308="music/faith","faith",N2308="publishing/children's books","children's books",N2308="publishing/art books","art books",N2308="publishing/fiction","fiction",N2308="publishing/translations","translations",N2308="music/pop","pop",N2308="music/classical music","classical music",N2308="publishing/nonfiction","nonfiction",N2308="publishing/radio &amp; podcasts","radio &amp; podcasts",N2308="music/world music","world music",N2308="music/metal","metal",N2308="music/jazz","jazz","TRUE","FALSE")</f>
        <v>indie rock</v>
      </c>
      <c r="S2308" s="5">
        <f t="shared" si="146"/>
        <v>40948.16815972222</v>
      </c>
      <c r="T2308" s="5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si="144"/>
        <v>106.65777537961894</v>
      </c>
      <c r="P2309" s="24">
        <f t="shared" si="145"/>
        <v>27.936800000000002</v>
      </c>
      <c r="Q2309" t="str" cm="1">
        <f t="array" ref="Q2309">_xlfn.IFS(N2309="food/small batch","food",N2309="food/restaurants","food",N2309="food/food trucks","food",N2309="theater/spaces","theater",N2309="theater/musical","theater",N2309="theater/plays","theater",N2309="technology/web","technology",N2309="technology/space exploration","technology",N2309="technology/makerspaces","technology",N2309="technology/hardware","technology",N2309="technology/gadgets","technology",N2309="technology/wearables","technology",N2309="film &amp; video/television","film &amp; video",N2309="film &amp; video/animation","film &amp; video",N2309="film &amp; video/science fiction","film &amp; video",N2309="film &amp; video/documentary","film &amp; video",N2309="film &amp; video/drama","film &amp; video",N2309="film &amp; video/shorts","film &amp; video",N2309="games/video games","games",N2309="games/tabletop games","games",N2309="games/mobile games","games",N2309="journalism/audio","journalism",N2309="photography/people","photography",N2309="photography/photobooks","photography",N2309="photography/places","photography",N2309="photography/nature","photography",N2309="music/electronic music","music",N2309="music/rock","music",N2309="music/indie rock","music",N2309="music/faith","music",N2309="publishing/children's books","publishing",N2309="publishing/art books","publishing",N2309="publishing/fiction","publishing",N2309="publishing/translations","publishing",N2309="music/pop","music",N2309="music/classical music","music",N2309="publishing/nonfiction","publishing",N2309="publishing/radio &amp; podcasts","publishing",N2309="music/world music","music",N2309="music/metal","music",N2309="music/jazz","music","TRUE","FALSE")</f>
        <v>music</v>
      </c>
      <c r="R2309" t="str" cm="1">
        <f t="array" ref="R2309">_xlfn.IFS(N2309="food/small batch","small batch",N2309="food/restaurants","retaurants",N2309="food/food trucks","food trucks",N2309="theater/spaces","spaces",N2309="theater/musical","musical",N2309="theater/plays","plays",N2309="technology/web","web",N2309="technology/space exploration","space exploration",N2309="technology/makerspaces","makerspaces",N2309="technology/hardware","hardware",N2309="technology/gadgets","gadgets",N2309="technology/wearables","wearables",N2309="film &amp; video/television","television",N2309="film &amp; video/animation","animation",N2309="film &amp; video/science fiction","science fiction",N2309="film &amp; video/documentary","documentary",N2309="film &amp; video/drama","drama",N2309="film &amp; video/shorts","shorts",N2309="games/video games","video games",N2309="games/tabletop games","tabletop games",N2309="games/mobile games","mobile games",N2309="journalism/audio","audio",N2309="photography/people","people",N2309="photography/photobooks","photobooks",N2309="photography/places","places",N2309="photography/nature","nature",N2309="music/electronic music","electronic music",N2309="music/rock","rock",N2309="music/indie rock","indie rock",N2309="music/faith","faith",N2309="publishing/children's books","children's books",N2309="publishing/art books","art books",N2309="publishing/fiction","fiction",N2309="publishing/translations","translations",N2309="music/pop","pop",N2309="music/classical music","classical music",N2309="publishing/nonfiction","nonfiction",N2309="publishing/radio &amp; podcasts","radio &amp; podcasts",N2309="music/world music","world music",N2309="music/metal","metal",N2309="music/jazz","jazz","TRUE","FALSE")</f>
        <v>indie rock</v>
      </c>
      <c r="S2309" s="5">
        <f t="shared" si="146"/>
        <v>41004.802465277775</v>
      </c>
      <c r="T2309" s="5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144"/>
        <v>101.30622</v>
      </c>
      <c r="P2310" s="24">
        <f t="shared" si="145"/>
        <v>82.496921824104234</v>
      </c>
      <c r="Q2310" t="str" cm="1">
        <f t="array" ref="Q2310">_xlfn.IFS(N2310="food/small batch","food",N2310="food/restaurants","food",N2310="food/food trucks","food",N2310="theater/spaces","theater",N2310="theater/musical","theater",N2310="theater/plays","theater",N2310="technology/web","technology",N2310="technology/space exploration","technology",N2310="technology/makerspaces","technology",N2310="technology/hardware","technology",N2310="technology/gadgets","technology",N2310="technology/wearables","technology",N2310="film &amp; video/television","film &amp; video",N2310="film &amp; video/animation","film &amp; video",N2310="film &amp; video/science fiction","film &amp; video",N2310="film &amp; video/documentary","film &amp; video",N2310="film &amp; video/drama","film &amp; video",N2310="film &amp; video/shorts","film &amp; video",N2310="games/video games","games",N2310="games/tabletop games","games",N2310="games/mobile games","games",N2310="journalism/audio","journalism",N2310="photography/people","photography",N2310="photography/photobooks","photography",N2310="photography/places","photography",N2310="photography/nature","photography",N2310="music/electronic music","music",N2310="music/rock","music",N2310="music/indie rock","music",N2310="music/faith","music",N2310="publishing/children's books","publishing",N2310="publishing/art books","publishing",N2310="publishing/fiction","publishing",N2310="publishing/translations","publishing",N2310="music/pop","music",N2310="music/classical music","music",N2310="publishing/nonfiction","publishing",N2310="publishing/radio &amp; podcasts","publishing",N2310="music/world music","music",N2310="music/metal","music",N2310="music/jazz","music","TRUE","FALSE")</f>
        <v>music</v>
      </c>
      <c r="R2310" t="str" cm="1">
        <f t="array" ref="R2310">_xlfn.IFS(N2310="food/small batch","small batch",N2310="food/restaurants","retaurants",N2310="food/food trucks","food trucks",N2310="theater/spaces","spaces",N2310="theater/musical","musical",N2310="theater/plays","plays",N2310="technology/web","web",N2310="technology/space exploration","space exploration",N2310="technology/makerspaces","makerspaces",N2310="technology/hardware","hardware",N2310="technology/gadgets","gadgets",N2310="technology/wearables","wearables",N2310="film &amp; video/television","television",N2310="film &amp; video/animation","animation",N2310="film &amp; video/science fiction","science fiction",N2310="film &amp; video/documentary","documentary",N2310="film &amp; video/drama","drama",N2310="film &amp; video/shorts","shorts",N2310="games/video games","video games",N2310="games/tabletop games","tabletop games",N2310="games/mobile games","mobile games",N2310="journalism/audio","audio",N2310="photography/people","people",N2310="photography/photobooks","photobooks",N2310="photography/places","places",N2310="photography/nature","nature",N2310="music/electronic music","electronic music",N2310="music/rock","rock",N2310="music/indie rock","indie rock",N2310="music/faith","faith",N2310="publishing/children's books","children's books",N2310="publishing/art books","art books",N2310="publishing/fiction","fiction",N2310="publishing/translations","translations",N2310="music/pop","pop",N2310="music/classical music","classical music",N2310="publishing/nonfiction","nonfiction",N2310="publishing/radio &amp; podcasts","radio &amp; podcasts",N2310="music/world music","world music",N2310="music/metal","metal",N2310="music/jazz","jazz","TRUE","FALSE")</f>
        <v>indie rock</v>
      </c>
      <c r="S2310" s="5">
        <f t="shared" si="146"/>
        <v>41851.962916666671</v>
      </c>
      <c r="T2310" s="5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144"/>
        <v>106.67450000000001</v>
      </c>
      <c r="P2311" s="24">
        <f t="shared" si="145"/>
        <v>59.817476635514019</v>
      </c>
      <c r="Q2311" t="str" cm="1">
        <f t="array" ref="Q2311">_xlfn.IFS(N2311="food/small batch","food",N2311="food/restaurants","food",N2311="food/food trucks","food",N2311="theater/spaces","theater",N2311="theater/musical","theater",N2311="theater/plays","theater",N2311="technology/web","technology",N2311="technology/space exploration","technology",N2311="technology/makerspaces","technology",N2311="technology/hardware","technology",N2311="technology/gadgets","technology",N2311="technology/wearables","technology",N2311="film &amp; video/television","film &amp; video",N2311="film &amp; video/animation","film &amp; video",N2311="film &amp; video/science fiction","film &amp; video",N2311="film &amp; video/documentary","film &amp; video",N2311="film &amp; video/drama","film &amp; video",N2311="film &amp; video/shorts","film &amp; video",N2311="games/video games","games",N2311="games/tabletop games","games",N2311="games/mobile games","games",N2311="journalism/audio","journalism",N2311="photography/people","photography",N2311="photography/photobooks","photography",N2311="photography/places","photography",N2311="photography/nature","photography",N2311="music/electronic music","music",N2311="music/rock","music",N2311="music/indie rock","music",N2311="music/faith","music",N2311="publishing/children's books","publishing",N2311="publishing/art books","publishing",N2311="publishing/fiction","publishing",N2311="publishing/translations","publishing",N2311="music/pop","music",N2311="music/classical music","music",N2311="publishing/nonfiction","publishing",N2311="publishing/radio &amp; podcasts","publishing",N2311="music/world music","music",N2311="music/metal","music",N2311="music/jazz","music","TRUE","FALSE")</f>
        <v>music</v>
      </c>
      <c r="R2311" t="str" cm="1">
        <f t="array" ref="R2311">_xlfn.IFS(N2311="food/small batch","small batch",N2311="food/restaurants","retaurants",N2311="food/food trucks","food trucks",N2311="theater/spaces","spaces",N2311="theater/musical","musical",N2311="theater/plays","plays",N2311="technology/web","web",N2311="technology/space exploration","space exploration",N2311="technology/makerspaces","makerspaces",N2311="technology/hardware","hardware",N2311="technology/gadgets","gadgets",N2311="technology/wearables","wearables",N2311="film &amp; video/television","television",N2311="film &amp; video/animation","animation",N2311="film &amp; video/science fiction","science fiction",N2311="film &amp; video/documentary","documentary",N2311="film &amp; video/drama","drama",N2311="film &amp; video/shorts","shorts",N2311="games/video games","video games",N2311="games/tabletop games","tabletop games",N2311="games/mobile games","mobile games",N2311="journalism/audio","audio",N2311="photography/people","people",N2311="photography/photobooks","photobooks",N2311="photography/places","places",N2311="photography/nature","nature",N2311="music/electronic music","electronic music",N2311="music/rock","rock",N2311="music/indie rock","indie rock",N2311="music/faith","faith",N2311="publishing/children's books","children's books",N2311="publishing/art books","art books",N2311="publishing/fiction","fiction",N2311="publishing/translations","translations",N2311="music/pop","pop",N2311="music/classical music","classical music",N2311="publishing/nonfiction","nonfiction",N2311="publishing/radio &amp; podcasts","radio &amp; podcasts",N2311="music/world music","world music",N2311="music/metal","metal",N2311="music/jazz","jazz","TRUE","FALSE")</f>
        <v>indie rock</v>
      </c>
      <c r="S2311" s="5">
        <f t="shared" si="146"/>
        <v>41307.987696759257</v>
      </c>
      <c r="T2311" s="5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144"/>
        <v>428.83978378378379</v>
      </c>
      <c r="P2312" s="24">
        <f t="shared" si="145"/>
        <v>64.816470588235291</v>
      </c>
      <c r="Q2312" t="str" cm="1">
        <f t="array" ref="Q2312">_xlfn.IFS(N2312="food/small batch","food",N2312="food/restaurants","food",N2312="food/food trucks","food",N2312="theater/spaces","theater",N2312="theater/musical","theater",N2312="theater/plays","theater",N2312="technology/web","technology",N2312="technology/space exploration","technology",N2312="technology/makerspaces","technology",N2312="technology/hardware","technology",N2312="technology/gadgets","technology",N2312="technology/wearables","technology",N2312="film &amp; video/television","film &amp; video",N2312="film &amp; video/animation","film &amp; video",N2312="film &amp; video/science fiction","film &amp; video",N2312="film &amp; video/documentary","film &amp; video",N2312="film &amp; video/drama","film &amp; video",N2312="film &amp; video/shorts","film &amp; video",N2312="games/video games","games",N2312="games/tabletop games","games",N2312="games/mobile games","games",N2312="journalism/audio","journalism",N2312="photography/people","photography",N2312="photography/photobooks","photography",N2312="photography/places","photography",N2312="photography/nature","photography",N2312="music/electronic music","music",N2312="music/rock","music",N2312="music/indie rock","music",N2312="music/faith","music",N2312="publishing/children's books","publishing",N2312="publishing/art books","publishing",N2312="publishing/fiction","publishing",N2312="publishing/translations","publishing",N2312="music/pop","music",N2312="music/classical music","music",N2312="publishing/nonfiction","publishing",N2312="publishing/radio &amp; podcasts","publishing",N2312="music/world music","music",N2312="music/metal","music",N2312="music/jazz","music","TRUE","FALSE")</f>
        <v>music</v>
      </c>
      <c r="R2312" t="str" cm="1">
        <f t="array" ref="R2312">_xlfn.IFS(N2312="food/small batch","small batch",N2312="food/restaurants","retaurants",N2312="food/food trucks","food trucks",N2312="theater/spaces","spaces",N2312="theater/musical","musical",N2312="theater/plays","plays",N2312="technology/web","web",N2312="technology/space exploration","space exploration",N2312="technology/makerspaces","makerspaces",N2312="technology/hardware","hardware",N2312="technology/gadgets","gadgets",N2312="technology/wearables","wearables",N2312="film &amp; video/television","television",N2312="film &amp; video/animation","animation",N2312="film &amp; video/science fiction","science fiction",N2312="film &amp; video/documentary","documentary",N2312="film &amp; video/drama","drama",N2312="film &amp; video/shorts","shorts",N2312="games/video games","video games",N2312="games/tabletop games","tabletop games",N2312="games/mobile games","mobile games",N2312="journalism/audio","audio",N2312="photography/people","people",N2312="photography/photobooks","photobooks",N2312="photography/places","places",N2312="photography/nature","nature",N2312="music/electronic music","electronic music",N2312="music/rock","rock",N2312="music/indie rock","indie rock",N2312="music/faith","faith",N2312="publishing/children's books","children's books",N2312="publishing/art books","art books",N2312="publishing/fiction","fiction",N2312="publishing/translations","translations",N2312="music/pop","pop",N2312="music/classical music","classical music",N2312="publishing/nonfiction","nonfiction",N2312="publishing/radio &amp; podcasts","radio &amp; podcasts",N2312="music/world music","world music",N2312="music/metal","metal",N2312="music/jazz","jazz","TRUE","FALSE")</f>
        <v>indie rock</v>
      </c>
      <c r="S2312" s="5">
        <f t="shared" si="146"/>
        <v>41324.79415509259</v>
      </c>
      <c r="T2312" s="5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144"/>
        <v>104.11111111111111</v>
      </c>
      <c r="P2313" s="24">
        <f t="shared" si="145"/>
        <v>90.09615384615384</v>
      </c>
      <c r="Q2313" t="str" cm="1">
        <f t="array" ref="Q2313">_xlfn.IFS(N2313="food/small batch","food",N2313="food/restaurants","food",N2313="food/food trucks","food",N2313="theater/spaces","theater",N2313="theater/musical","theater",N2313="theater/plays","theater",N2313="technology/web","technology",N2313="technology/space exploration","technology",N2313="technology/makerspaces","technology",N2313="technology/hardware","technology",N2313="technology/gadgets","technology",N2313="technology/wearables","technology",N2313="film &amp; video/television","film &amp; video",N2313="film &amp; video/animation","film &amp; video",N2313="film &amp; video/science fiction","film &amp; video",N2313="film &amp; video/documentary","film &amp; video",N2313="film &amp; video/drama","film &amp; video",N2313="film &amp; video/shorts","film &amp; video",N2313="games/video games","games",N2313="games/tabletop games","games",N2313="games/mobile games","games",N2313="journalism/audio","journalism",N2313="photography/people","photography",N2313="photography/photobooks","photography",N2313="photography/places","photography",N2313="photography/nature","photography",N2313="music/electronic music","music",N2313="music/rock","music",N2313="music/indie rock","music",N2313="music/faith","music",N2313="publishing/children's books","publishing",N2313="publishing/art books","publishing",N2313="publishing/fiction","publishing",N2313="publishing/translations","publishing",N2313="music/pop","music",N2313="music/classical music","music",N2313="publishing/nonfiction","publishing",N2313="publishing/radio &amp; podcasts","publishing",N2313="music/world music","music",N2313="music/metal","music",N2313="music/jazz","music","TRUE","FALSE")</f>
        <v>music</v>
      </c>
      <c r="R2313" t="str" cm="1">
        <f t="array" ref="R2313">_xlfn.IFS(N2313="food/small batch","small batch",N2313="food/restaurants","retaurants",N2313="food/food trucks","food trucks",N2313="theater/spaces","spaces",N2313="theater/musical","musical",N2313="theater/plays","plays",N2313="technology/web","web",N2313="technology/space exploration","space exploration",N2313="technology/makerspaces","makerspaces",N2313="technology/hardware","hardware",N2313="technology/gadgets","gadgets",N2313="technology/wearables","wearables",N2313="film &amp; video/television","television",N2313="film &amp; video/animation","animation",N2313="film &amp; video/science fiction","science fiction",N2313="film &amp; video/documentary","documentary",N2313="film &amp; video/drama","drama",N2313="film &amp; video/shorts","shorts",N2313="games/video games","video games",N2313="games/tabletop games","tabletop games",N2313="games/mobile games","mobile games",N2313="journalism/audio","audio",N2313="photography/people","people",N2313="photography/photobooks","photobooks",N2313="photography/places","places",N2313="photography/nature","nature",N2313="music/electronic music","electronic music",N2313="music/rock","rock",N2313="music/indie rock","indie rock",N2313="music/faith","faith",N2313="publishing/children's books","children's books",N2313="publishing/art books","art books",N2313="publishing/fiction","fiction",N2313="publishing/translations","translations",N2313="music/pop","pop",N2313="music/classical music","classical music",N2313="publishing/nonfiction","nonfiction",N2313="publishing/radio &amp; podcasts","radio &amp; podcasts",N2313="music/world music","world music",N2313="music/metal","metal",N2313="music/jazz","jazz","TRUE","FALSE")</f>
        <v>indie rock</v>
      </c>
      <c r="S2313" s="5">
        <f t="shared" si="146"/>
        <v>41736.004502314812</v>
      </c>
      <c r="T2313" s="5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144"/>
        <v>107.86666666666666</v>
      </c>
      <c r="P2314" s="24">
        <f t="shared" si="145"/>
        <v>40.962025316455694</v>
      </c>
      <c r="Q2314" t="str" cm="1">
        <f t="array" ref="Q2314">_xlfn.IFS(N2314="food/small batch","food",N2314="food/restaurants","food",N2314="food/food trucks","food",N2314="theater/spaces","theater",N2314="theater/musical","theater",N2314="theater/plays","theater",N2314="technology/web","technology",N2314="technology/space exploration","technology",N2314="technology/makerspaces","technology",N2314="technology/hardware","technology",N2314="technology/gadgets","technology",N2314="technology/wearables","technology",N2314="film &amp; video/television","film &amp; video",N2314="film &amp; video/animation","film &amp; video",N2314="film &amp; video/science fiction","film &amp; video",N2314="film &amp; video/documentary","film &amp; video",N2314="film &amp; video/drama","film &amp; video",N2314="film &amp; video/shorts","film &amp; video",N2314="games/video games","games",N2314="games/tabletop games","games",N2314="games/mobile games","games",N2314="journalism/audio","journalism",N2314="photography/people","photography",N2314="photography/photobooks","photography",N2314="photography/places","photography",N2314="photography/nature","photography",N2314="music/electronic music","music",N2314="music/rock","music",N2314="music/indie rock","music",N2314="music/faith","music",N2314="publishing/children's books","publishing",N2314="publishing/art books","publishing",N2314="publishing/fiction","publishing",N2314="publishing/translations","publishing",N2314="music/pop","music",N2314="music/classical music","music",N2314="publishing/nonfiction","publishing",N2314="publishing/radio &amp; podcasts","publishing",N2314="music/world music","music",N2314="music/metal","music",N2314="music/jazz","music","TRUE","FALSE")</f>
        <v>music</v>
      </c>
      <c r="R2314" t="str" cm="1">
        <f t="array" ref="R2314">_xlfn.IFS(N2314="food/small batch","small batch",N2314="food/restaurants","retaurants",N2314="food/food trucks","food trucks",N2314="theater/spaces","spaces",N2314="theater/musical","musical",N2314="theater/plays","plays",N2314="technology/web","web",N2314="technology/space exploration","space exploration",N2314="technology/makerspaces","makerspaces",N2314="technology/hardware","hardware",N2314="technology/gadgets","gadgets",N2314="technology/wearables","wearables",N2314="film &amp; video/television","television",N2314="film &amp; video/animation","animation",N2314="film &amp; video/science fiction","science fiction",N2314="film &amp; video/documentary","documentary",N2314="film &amp; video/drama","drama",N2314="film &amp; video/shorts","shorts",N2314="games/video games","video games",N2314="games/tabletop games","tabletop games",N2314="games/mobile games","mobile games",N2314="journalism/audio","audio",N2314="photography/people","people",N2314="photography/photobooks","photobooks",N2314="photography/places","places",N2314="photography/nature","nature",N2314="music/electronic music","electronic music",N2314="music/rock","rock",N2314="music/indie rock","indie rock",N2314="music/faith","faith",N2314="publishing/children's books","children's books",N2314="publishing/art books","art books",N2314="publishing/fiction","fiction",N2314="publishing/translations","translations",N2314="music/pop","pop",N2314="music/classical music","classical music",N2314="publishing/nonfiction","nonfiction",N2314="publishing/radio &amp; podcasts","radio &amp; podcasts",N2314="music/world music","world music",N2314="music/metal","metal",N2314="music/jazz","jazz","TRUE","FALSE")</f>
        <v>indie rock</v>
      </c>
      <c r="S2314" s="5">
        <f t="shared" si="146"/>
        <v>41716.632847222223</v>
      </c>
      <c r="T2314" s="5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144"/>
        <v>175.84040000000002</v>
      </c>
      <c r="P2315" s="24">
        <f t="shared" si="145"/>
        <v>56.000127388535034</v>
      </c>
      <c r="Q2315" t="str" cm="1">
        <f t="array" ref="Q2315">_xlfn.IFS(N2315="food/small batch","food",N2315="food/restaurants","food",N2315="food/food trucks","food",N2315="theater/spaces","theater",N2315="theater/musical","theater",N2315="theater/plays","theater",N2315="technology/web","technology",N2315="technology/space exploration","technology",N2315="technology/makerspaces","technology",N2315="technology/hardware","technology",N2315="technology/gadgets","technology",N2315="technology/wearables","technology",N2315="film &amp; video/television","film &amp; video",N2315="film &amp; video/animation","film &amp; video",N2315="film &amp; video/science fiction","film &amp; video",N2315="film &amp; video/documentary","film &amp; video",N2315="film &amp; video/drama","film &amp; video",N2315="film &amp; video/shorts","film &amp; video",N2315="games/video games","games",N2315="games/tabletop games","games",N2315="games/mobile games","games",N2315="journalism/audio","journalism",N2315="photography/people","photography",N2315="photography/photobooks","photography",N2315="photography/places","photography",N2315="photography/nature","photography",N2315="music/electronic music","music",N2315="music/rock","music",N2315="music/indie rock","music",N2315="music/faith","music",N2315="publishing/children's books","publishing",N2315="publishing/art books","publishing",N2315="publishing/fiction","publishing",N2315="publishing/translations","publishing",N2315="music/pop","music",N2315="music/classical music","music",N2315="publishing/nonfiction","publishing",N2315="publishing/radio &amp; podcasts","publishing",N2315="music/world music","music",N2315="music/metal","music",N2315="music/jazz","music","TRUE","FALSE")</f>
        <v>music</v>
      </c>
      <c r="R2315" t="str" cm="1">
        <f t="array" ref="R2315">_xlfn.IFS(N2315="food/small batch","small batch",N2315="food/restaurants","retaurants",N2315="food/food trucks","food trucks",N2315="theater/spaces","spaces",N2315="theater/musical","musical",N2315="theater/plays","plays",N2315="technology/web","web",N2315="technology/space exploration","space exploration",N2315="technology/makerspaces","makerspaces",N2315="technology/hardware","hardware",N2315="technology/gadgets","gadgets",N2315="technology/wearables","wearables",N2315="film &amp; video/television","television",N2315="film &amp; video/animation","animation",N2315="film &amp; video/science fiction","science fiction",N2315="film &amp; video/documentary","documentary",N2315="film &amp; video/drama","drama",N2315="film &amp; video/shorts","shorts",N2315="games/video games","video games",N2315="games/tabletop games","tabletop games",N2315="games/mobile games","mobile games",N2315="journalism/audio","audio",N2315="photography/people","people",N2315="photography/photobooks","photobooks",N2315="photography/places","places",N2315="photography/nature","nature",N2315="music/electronic music","electronic music",N2315="music/rock","rock",N2315="music/indie rock","indie rock",N2315="music/faith","faith",N2315="publishing/children's books","children's books",N2315="publishing/art books","art books",N2315="publishing/fiction","fiction",N2315="publishing/translations","translations",N2315="music/pop","pop",N2315="music/classical music","classical music",N2315="publishing/nonfiction","nonfiction",N2315="publishing/radio &amp; podcasts","radio &amp; podcasts",N2315="music/world music","world music",N2315="music/metal","metal",N2315="music/jazz","jazz","TRUE","FALSE")</f>
        <v>indie rock</v>
      </c>
      <c r="S2315" s="5">
        <f t="shared" si="146"/>
        <v>41002.958634259259</v>
      </c>
      <c r="T2315" s="5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144"/>
        <v>156.97</v>
      </c>
      <c r="P2316" s="24">
        <f t="shared" si="145"/>
        <v>37.672800000000002</v>
      </c>
      <c r="Q2316" t="str" cm="1">
        <f t="array" ref="Q2316">_xlfn.IFS(N2316="food/small batch","food",N2316="food/restaurants","food",N2316="food/food trucks","food",N2316="theater/spaces","theater",N2316="theater/musical","theater",N2316="theater/plays","theater",N2316="technology/web","technology",N2316="technology/space exploration","technology",N2316="technology/makerspaces","technology",N2316="technology/hardware","technology",N2316="technology/gadgets","technology",N2316="technology/wearables","technology",N2316="film &amp; video/television","film &amp; video",N2316="film &amp; video/animation","film &amp; video",N2316="film &amp; video/science fiction","film &amp; video",N2316="film &amp; video/documentary","film &amp; video",N2316="film &amp; video/drama","film &amp; video",N2316="film &amp; video/shorts","film &amp; video",N2316="games/video games","games",N2316="games/tabletop games","games",N2316="games/mobile games","games",N2316="journalism/audio","journalism",N2316="photography/people","photography",N2316="photography/photobooks","photography",N2316="photography/places","photography",N2316="photography/nature","photography",N2316="music/electronic music","music",N2316="music/rock","music",N2316="music/indie rock","music",N2316="music/faith","music",N2316="publishing/children's books","publishing",N2316="publishing/art books","publishing",N2316="publishing/fiction","publishing",N2316="publishing/translations","publishing",N2316="music/pop","music",N2316="music/classical music","music",N2316="publishing/nonfiction","publishing",N2316="publishing/radio &amp; podcasts","publishing",N2316="music/world music","music",N2316="music/metal","music",N2316="music/jazz","music","TRUE","FALSE")</f>
        <v>music</v>
      </c>
      <c r="R2316" t="str" cm="1">
        <f t="array" ref="R2316">_xlfn.IFS(N2316="food/small batch","small batch",N2316="food/restaurants","retaurants",N2316="food/food trucks","food trucks",N2316="theater/spaces","spaces",N2316="theater/musical","musical",N2316="theater/plays","plays",N2316="technology/web","web",N2316="technology/space exploration","space exploration",N2316="technology/makerspaces","makerspaces",N2316="technology/hardware","hardware",N2316="technology/gadgets","gadgets",N2316="technology/wearables","wearables",N2316="film &amp; video/television","television",N2316="film &amp; video/animation","animation",N2316="film &amp; video/science fiction","science fiction",N2316="film &amp; video/documentary","documentary",N2316="film &amp; video/drama","drama",N2316="film &amp; video/shorts","shorts",N2316="games/video games","video games",N2316="games/tabletop games","tabletop games",N2316="games/mobile games","mobile games",N2316="journalism/audio","audio",N2316="photography/people","people",N2316="photography/photobooks","photobooks",N2316="photography/places","places",N2316="photography/nature","nature",N2316="music/electronic music","electronic music",N2316="music/rock","rock",N2316="music/indie rock","indie rock",N2316="music/faith","faith",N2316="publishing/children's books","children's books",N2316="publishing/art books","art books",N2316="publishing/fiction","fiction",N2316="publishing/translations","translations",N2316="music/pop","pop",N2316="music/classical music","classical music",N2316="publishing/nonfiction","nonfiction",N2316="publishing/radio &amp; podcasts","radio &amp; podcasts",N2316="music/world music","world music",N2316="music/metal","metal",N2316="music/jazz","jazz","TRUE","FALSE")</f>
        <v>indie rock</v>
      </c>
      <c r="S2316" s="5">
        <f t="shared" si="146"/>
        <v>41037.551585648151</v>
      </c>
      <c r="T2316" s="5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144"/>
        <v>102.60000000000001</v>
      </c>
      <c r="P2317" s="24">
        <f t="shared" si="145"/>
        <v>40.078125</v>
      </c>
      <c r="Q2317" t="str" cm="1">
        <f t="array" ref="Q2317">_xlfn.IFS(N2317="food/small batch","food",N2317="food/restaurants","food",N2317="food/food trucks","food",N2317="theater/spaces","theater",N2317="theater/musical","theater",N2317="theater/plays","theater",N2317="technology/web","technology",N2317="technology/space exploration","technology",N2317="technology/makerspaces","technology",N2317="technology/hardware","technology",N2317="technology/gadgets","technology",N2317="technology/wearables","technology",N2317="film &amp; video/television","film &amp; video",N2317="film &amp; video/animation","film &amp; video",N2317="film &amp; video/science fiction","film &amp; video",N2317="film &amp; video/documentary","film &amp; video",N2317="film &amp; video/drama","film &amp; video",N2317="film &amp; video/shorts","film &amp; video",N2317="games/video games","games",N2317="games/tabletop games","games",N2317="games/mobile games","games",N2317="journalism/audio","journalism",N2317="photography/people","photography",N2317="photography/photobooks","photography",N2317="photography/places","photography",N2317="photography/nature","photography",N2317="music/electronic music","music",N2317="music/rock","music",N2317="music/indie rock","music",N2317="music/faith","music",N2317="publishing/children's books","publishing",N2317="publishing/art books","publishing",N2317="publishing/fiction","publishing",N2317="publishing/translations","publishing",N2317="music/pop","music",N2317="music/classical music","music",N2317="publishing/nonfiction","publishing",N2317="publishing/radio &amp; podcasts","publishing",N2317="music/world music","music",N2317="music/metal","music",N2317="music/jazz","music","TRUE","FALSE")</f>
        <v>music</v>
      </c>
      <c r="R2317" t="str" cm="1">
        <f t="array" ref="R2317">_xlfn.IFS(N2317="food/small batch","small batch",N2317="food/restaurants","retaurants",N2317="food/food trucks","food trucks",N2317="theater/spaces","spaces",N2317="theater/musical","musical",N2317="theater/plays","plays",N2317="technology/web","web",N2317="technology/space exploration","space exploration",N2317="technology/makerspaces","makerspaces",N2317="technology/hardware","hardware",N2317="technology/gadgets","gadgets",N2317="technology/wearables","wearables",N2317="film &amp; video/television","television",N2317="film &amp; video/animation","animation",N2317="film &amp; video/science fiction","science fiction",N2317="film &amp; video/documentary","documentary",N2317="film &amp; video/drama","drama",N2317="film &amp; video/shorts","shorts",N2317="games/video games","video games",N2317="games/tabletop games","tabletop games",N2317="games/mobile games","mobile games",N2317="journalism/audio","audio",N2317="photography/people","people",N2317="photography/photobooks","photobooks",N2317="photography/places","places",N2317="photography/nature","nature",N2317="music/electronic music","electronic music",N2317="music/rock","rock",N2317="music/indie rock","indie rock",N2317="music/faith","faith",N2317="publishing/children's books","children's books",N2317="publishing/art books","art books",N2317="publishing/fiction","fiction",N2317="publishing/translations","translations",N2317="music/pop","pop",N2317="music/classical music","classical music",N2317="publishing/nonfiction","nonfiction",N2317="publishing/radio &amp; podcasts","radio &amp; podcasts",N2317="music/world music","world music",N2317="music/metal","metal",N2317="music/jazz","jazz","TRUE","FALSE")</f>
        <v>indie rock</v>
      </c>
      <c r="S2317" s="5">
        <f t="shared" si="146"/>
        <v>41004.72619212963</v>
      </c>
      <c r="T2317" s="5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144"/>
        <v>104.04266666666666</v>
      </c>
      <c r="P2318" s="24">
        <f t="shared" si="145"/>
        <v>78.031999999999996</v>
      </c>
      <c r="Q2318" t="str" cm="1">
        <f t="array" ref="Q2318">_xlfn.IFS(N2318="food/small batch","food",N2318="food/restaurants","food",N2318="food/food trucks","food",N2318="theater/spaces","theater",N2318="theater/musical","theater",N2318="theater/plays","theater",N2318="technology/web","technology",N2318="technology/space exploration","technology",N2318="technology/makerspaces","technology",N2318="technology/hardware","technology",N2318="technology/gadgets","technology",N2318="technology/wearables","technology",N2318="film &amp; video/television","film &amp; video",N2318="film &amp; video/animation","film &amp; video",N2318="film &amp; video/science fiction","film &amp; video",N2318="film &amp; video/documentary","film &amp; video",N2318="film &amp; video/drama","film &amp; video",N2318="film &amp; video/shorts","film &amp; video",N2318="games/video games","games",N2318="games/tabletop games","games",N2318="games/mobile games","games",N2318="journalism/audio","journalism",N2318="photography/people","photography",N2318="photography/photobooks","photography",N2318="photography/places","photography",N2318="photography/nature","photography",N2318="music/electronic music","music",N2318="music/rock","music",N2318="music/indie rock","music",N2318="music/faith","music",N2318="publishing/children's books","publishing",N2318="publishing/art books","publishing",N2318="publishing/fiction","publishing",N2318="publishing/translations","publishing",N2318="music/pop","music",N2318="music/classical music","music",N2318="publishing/nonfiction","publishing",N2318="publishing/radio &amp; podcasts","publishing",N2318="music/world music","music",N2318="music/metal","music",N2318="music/jazz","music","TRUE","FALSE")</f>
        <v>music</v>
      </c>
      <c r="R2318" t="str" cm="1">
        <f t="array" ref="R2318">_xlfn.IFS(N2318="food/small batch","small batch",N2318="food/restaurants","retaurants",N2318="food/food trucks","food trucks",N2318="theater/spaces","spaces",N2318="theater/musical","musical",N2318="theater/plays","plays",N2318="technology/web","web",N2318="technology/space exploration","space exploration",N2318="technology/makerspaces","makerspaces",N2318="technology/hardware","hardware",N2318="technology/gadgets","gadgets",N2318="technology/wearables","wearables",N2318="film &amp; video/television","television",N2318="film &amp; video/animation","animation",N2318="film &amp; video/science fiction","science fiction",N2318="film &amp; video/documentary","documentary",N2318="film &amp; video/drama","drama",N2318="film &amp; video/shorts","shorts",N2318="games/video games","video games",N2318="games/tabletop games","tabletop games",N2318="games/mobile games","mobile games",N2318="journalism/audio","audio",N2318="photography/people","people",N2318="photography/photobooks","photobooks",N2318="photography/places","places",N2318="photography/nature","nature",N2318="music/electronic music","electronic music",N2318="music/rock","rock",N2318="music/indie rock","indie rock",N2318="music/faith","faith",N2318="publishing/children's books","children's books",N2318="publishing/art books","art books",N2318="publishing/fiction","fiction",N2318="publishing/translations","translations",N2318="music/pop","pop",N2318="music/classical music","classical music",N2318="publishing/nonfiction","nonfiction",N2318="publishing/radio &amp; podcasts","radio &amp; podcasts",N2318="music/world music","world music",N2318="music/metal","metal",N2318="music/jazz","jazz","TRUE","FALSE")</f>
        <v>indie rock</v>
      </c>
      <c r="S2318" s="5">
        <f t="shared" si="146"/>
        <v>40079.725115740745</v>
      </c>
      <c r="T2318" s="5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144"/>
        <v>104</v>
      </c>
      <c r="P2319" s="24">
        <f t="shared" si="145"/>
        <v>18.90909090909091</v>
      </c>
      <c r="Q2319" t="str" cm="1">
        <f t="array" ref="Q2319">_xlfn.IFS(N2319="food/small batch","food",N2319="food/restaurants","food",N2319="food/food trucks","food",N2319="theater/spaces","theater",N2319="theater/musical","theater",N2319="theater/plays","theater",N2319="technology/web","technology",N2319="technology/space exploration","technology",N2319="technology/makerspaces","technology",N2319="technology/hardware","technology",N2319="technology/gadgets","technology",N2319="technology/wearables","technology",N2319="film &amp; video/television","film &amp; video",N2319="film &amp; video/animation","film &amp; video",N2319="film &amp; video/science fiction","film &amp; video",N2319="film &amp; video/documentary","film &amp; video",N2319="film &amp; video/drama","film &amp; video",N2319="film &amp; video/shorts","film &amp; video",N2319="games/video games","games",N2319="games/tabletop games","games",N2319="games/mobile games","games",N2319="journalism/audio","journalism",N2319="photography/people","photography",N2319="photography/photobooks","photography",N2319="photography/places","photography",N2319="photography/nature","photography",N2319="music/electronic music","music",N2319="music/rock","music",N2319="music/indie rock","music",N2319="music/faith","music",N2319="publishing/children's books","publishing",N2319="publishing/art books","publishing",N2319="publishing/fiction","publishing",N2319="publishing/translations","publishing",N2319="music/pop","music",N2319="music/classical music","music",N2319="publishing/nonfiction","publishing",N2319="publishing/radio &amp; podcasts","publishing",N2319="music/world music","music",N2319="music/metal","music",N2319="music/jazz","music","TRUE","FALSE")</f>
        <v>music</v>
      </c>
      <c r="R2319" t="str" cm="1">
        <f t="array" ref="R2319">_xlfn.IFS(N2319="food/small batch","small batch",N2319="food/restaurants","retaurants",N2319="food/food trucks","food trucks",N2319="theater/spaces","spaces",N2319="theater/musical","musical",N2319="theater/plays","plays",N2319="technology/web","web",N2319="technology/space exploration","space exploration",N2319="technology/makerspaces","makerspaces",N2319="technology/hardware","hardware",N2319="technology/gadgets","gadgets",N2319="technology/wearables","wearables",N2319="film &amp; video/television","television",N2319="film &amp; video/animation","animation",N2319="film &amp; video/science fiction","science fiction",N2319="film &amp; video/documentary","documentary",N2319="film &amp; video/drama","drama",N2319="film &amp; video/shorts","shorts",N2319="games/video games","video games",N2319="games/tabletop games","tabletop games",N2319="games/mobile games","mobile games",N2319="journalism/audio","audio",N2319="photography/people","people",N2319="photography/photobooks","photobooks",N2319="photography/places","places",N2319="photography/nature","nature",N2319="music/electronic music","electronic music",N2319="music/rock","rock",N2319="music/indie rock","indie rock",N2319="music/faith","faith",N2319="publishing/children's books","children's books",N2319="publishing/art books","art books",N2319="publishing/fiction","fiction",N2319="publishing/translations","translations",N2319="music/pop","pop",N2319="music/classical music","classical music",N2319="publishing/nonfiction","nonfiction",N2319="publishing/radio &amp; podcasts","radio &amp; podcasts",N2319="music/world music","world music",N2319="music/metal","metal",N2319="music/jazz","jazz","TRUE","FALSE")</f>
        <v>indie rock</v>
      </c>
      <c r="S2319" s="5">
        <f t="shared" si="146"/>
        <v>40192.542233796295</v>
      </c>
      <c r="T2319" s="5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144"/>
        <v>121.05999999999999</v>
      </c>
      <c r="P2320" s="24">
        <f t="shared" si="145"/>
        <v>37.134969325153371</v>
      </c>
      <c r="Q2320" t="str" cm="1">
        <f t="array" ref="Q2320">_xlfn.IFS(N2320="food/small batch","food",N2320="food/restaurants","food",N2320="food/food trucks","food",N2320="theater/spaces","theater",N2320="theater/musical","theater",N2320="theater/plays","theater",N2320="technology/web","technology",N2320="technology/space exploration","technology",N2320="technology/makerspaces","technology",N2320="technology/hardware","technology",N2320="technology/gadgets","technology",N2320="technology/wearables","technology",N2320="film &amp; video/television","film &amp; video",N2320="film &amp; video/animation","film &amp; video",N2320="film &amp; video/science fiction","film &amp; video",N2320="film &amp; video/documentary","film &amp; video",N2320="film &amp; video/drama","film &amp; video",N2320="film &amp; video/shorts","film &amp; video",N2320="games/video games","games",N2320="games/tabletop games","games",N2320="games/mobile games","games",N2320="journalism/audio","journalism",N2320="photography/people","photography",N2320="photography/photobooks","photography",N2320="photography/places","photography",N2320="photography/nature","photography",N2320="music/electronic music","music",N2320="music/rock","music",N2320="music/indie rock","music",N2320="music/faith","music",N2320="publishing/children's books","publishing",N2320="publishing/art books","publishing",N2320="publishing/fiction","publishing",N2320="publishing/translations","publishing",N2320="music/pop","music",N2320="music/classical music","music",N2320="publishing/nonfiction","publishing",N2320="publishing/radio &amp; podcasts","publishing",N2320="music/world music","music",N2320="music/metal","music",N2320="music/jazz","music","TRUE","FALSE")</f>
        <v>music</v>
      </c>
      <c r="R2320" t="str" cm="1">
        <f t="array" ref="R2320">_xlfn.IFS(N2320="food/small batch","small batch",N2320="food/restaurants","retaurants",N2320="food/food trucks","food trucks",N2320="theater/spaces","spaces",N2320="theater/musical","musical",N2320="theater/plays","plays",N2320="technology/web","web",N2320="technology/space exploration","space exploration",N2320="technology/makerspaces","makerspaces",N2320="technology/hardware","hardware",N2320="technology/gadgets","gadgets",N2320="technology/wearables","wearables",N2320="film &amp; video/television","television",N2320="film &amp; video/animation","animation",N2320="film &amp; video/science fiction","science fiction",N2320="film &amp; video/documentary","documentary",N2320="film &amp; video/drama","drama",N2320="film &amp; video/shorts","shorts",N2320="games/video games","video games",N2320="games/tabletop games","tabletop games",N2320="games/mobile games","mobile games",N2320="journalism/audio","audio",N2320="photography/people","people",N2320="photography/photobooks","photobooks",N2320="photography/places","places",N2320="photography/nature","nature",N2320="music/electronic music","electronic music",N2320="music/rock","rock",N2320="music/indie rock","indie rock",N2320="music/faith","faith",N2320="publishing/children's books","children's books",N2320="publishing/art books","art books",N2320="publishing/fiction","fiction",N2320="publishing/translations","translations",N2320="music/pop","pop",N2320="music/classical music","classical music",N2320="publishing/nonfiction","nonfiction",N2320="publishing/radio &amp; podcasts","radio &amp; podcasts",N2320="music/world music","world music",N2320="music/metal","metal",N2320="music/jazz","jazz","TRUE","FALSE")</f>
        <v>indie rock</v>
      </c>
      <c r="S2320" s="5">
        <f t="shared" si="146"/>
        <v>40050.643680555557</v>
      </c>
      <c r="T2320" s="5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144"/>
        <v>107.69999999999999</v>
      </c>
      <c r="P2321" s="24">
        <f t="shared" si="145"/>
        <v>41.961038961038959</v>
      </c>
      <c r="Q2321" t="str" cm="1">
        <f t="array" ref="Q2321">_xlfn.IFS(N2321="food/small batch","food",N2321="food/restaurants","food",N2321="food/food trucks","food",N2321="theater/spaces","theater",N2321="theater/musical","theater",N2321="theater/plays","theater",N2321="technology/web","technology",N2321="technology/space exploration","technology",N2321="technology/makerspaces","technology",N2321="technology/hardware","technology",N2321="technology/gadgets","technology",N2321="technology/wearables","technology",N2321="film &amp; video/television","film &amp; video",N2321="film &amp; video/animation","film &amp; video",N2321="film &amp; video/science fiction","film &amp; video",N2321="film &amp; video/documentary","film &amp; video",N2321="film &amp; video/drama","film &amp; video",N2321="film &amp; video/shorts","film &amp; video",N2321="games/video games","games",N2321="games/tabletop games","games",N2321="games/mobile games","games",N2321="journalism/audio","journalism",N2321="photography/people","photography",N2321="photography/photobooks","photography",N2321="photography/places","photography",N2321="photography/nature","photography",N2321="music/electronic music","music",N2321="music/rock","music",N2321="music/indie rock","music",N2321="music/faith","music",N2321="publishing/children's books","publishing",N2321="publishing/art books","publishing",N2321="publishing/fiction","publishing",N2321="publishing/translations","publishing",N2321="music/pop","music",N2321="music/classical music","music",N2321="publishing/nonfiction","publishing",N2321="publishing/radio &amp; podcasts","publishing",N2321="music/world music","music",N2321="music/metal","music",N2321="music/jazz","music","TRUE","FALSE")</f>
        <v>music</v>
      </c>
      <c r="R2321" t="str" cm="1">
        <f t="array" ref="R2321">_xlfn.IFS(N2321="food/small batch","small batch",N2321="food/restaurants","retaurants",N2321="food/food trucks","food trucks",N2321="theater/spaces","spaces",N2321="theater/musical","musical",N2321="theater/plays","plays",N2321="technology/web","web",N2321="technology/space exploration","space exploration",N2321="technology/makerspaces","makerspaces",N2321="technology/hardware","hardware",N2321="technology/gadgets","gadgets",N2321="technology/wearables","wearables",N2321="film &amp; video/television","television",N2321="film &amp; video/animation","animation",N2321="film &amp; video/science fiction","science fiction",N2321="film &amp; video/documentary","documentary",N2321="film &amp; video/drama","drama",N2321="film &amp; video/shorts","shorts",N2321="games/video games","video games",N2321="games/tabletop games","tabletop games",N2321="games/mobile games","mobile games",N2321="journalism/audio","audio",N2321="photography/people","people",N2321="photography/photobooks","photobooks",N2321="photography/places","places",N2321="photography/nature","nature",N2321="music/electronic music","electronic music",N2321="music/rock","rock",N2321="music/indie rock","indie rock",N2321="music/faith","faith",N2321="publishing/children's books","children's books",N2321="publishing/art books","art books",N2321="publishing/fiction","fiction",N2321="publishing/translations","translations",N2321="music/pop","pop",N2321="music/classical music","classical music",N2321="publishing/nonfiction","nonfiction",N2321="publishing/radio &amp; podcasts","radio &amp; podcasts",N2321="music/world music","world music",N2321="music/metal","metal",N2321="music/jazz","jazz","TRUE","FALSE")</f>
        <v>indie rock</v>
      </c>
      <c r="S2321" s="5">
        <f t="shared" si="146"/>
        <v>41593.082002314812</v>
      </c>
      <c r="T2321" s="5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144"/>
        <v>108.66</v>
      </c>
      <c r="P2322" s="24">
        <f t="shared" si="145"/>
        <v>61.044943820224717</v>
      </c>
      <c r="Q2322" t="str" cm="1">
        <f t="array" ref="Q2322">_xlfn.IFS(N2322="food/small batch","food",N2322="food/restaurants","food",N2322="food/food trucks","food",N2322="theater/spaces","theater",N2322="theater/musical","theater",N2322="theater/plays","theater",N2322="technology/web","technology",N2322="technology/space exploration","technology",N2322="technology/makerspaces","technology",N2322="technology/hardware","technology",N2322="technology/gadgets","technology",N2322="technology/wearables","technology",N2322="film &amp; video/television","film &amp; video",N2322="film &amp; video/animation","film &amp; video",N2322="film &amp; video/science fiction","film &amp; video",N2322="film &amp; video/documentary","film &amp; video",N2322="film &amp; video/drama","film &amp; video",N2322="film &amp; video/shorts","film &amp; video",N2322="games/video games","games",N2322="games/tabletop games","games",N2322="games/mobile games","games",N2322="journalism/audio","journalism",N2322="photography/people","photography",N2322="photography/photobooks","photography",N2322="photography/places","photography",N2322="photography/nature","photography",N2322="music/electronic music","music",N2322="music/rock","music",N2322="music/indie rock","music",N2322="music/faith","music",N2322="publishing/children's books","publishing",N2322="publishing/art books","publishing",N2322="publishing/fiction","publishing",N2322="publishing/translations","publishing",N2322="music/pop","music",N2322="music/classical music","music",N2322="publishing/nonfiction","publishing",N2322="publishing/radio &amp; podcasts","publishing",N2322="music/world music","music",N2322="music/metal","music",N2322="music/jazz","music","TRUE","FALSE")</f>
        <v>music</v>
      </c>
      <c r="R2322" t="str" cm="1">
        <f t="array" ref="R2322">_xlfn.IFS(N2322="food/small batch","small batch",N2322="food/restaurants","retaurants",N2322="food/food trucks","food trucks",N2322="theater/spaces","spaces",N2322="theater/musical","musical",N2322="theater/plays","plays",N2322="technology/web","web",N2322="technology/space exploration","space exploration",N2322="technology/makerspaces","makerspaces",N2322="technology/hardware","hardware",N2322="technology/gadgets","gadgets",N2322="technology/wearables","wearables",N2322="film &amp; video/television","television",N2322="film &amp; video/animation","animation",N2322="film &amp; video/science fiction","science fiction",N2322="film &amp; video/documentary","documentary",N2322="film &amp; video/drama","drama",N2322="film &amp; video/shorts","shorts",N2322="games/video games","video games",N2322="games/tabletop games","tabletop games",N2322="games/mobile games","mobile games",N2322="journalism/audio","audio",N2322="photography/people","people",N2322="photography/photobooks","photobooks",N2322="photography/places","places",N2322="photography/nature","nature",N2322="music/electronic music","electronic music",N2322="music/rock","rock",N2322="music/indie rock","indie rock",N2322="music/faith","faith",N2322="publishing/children's books","children's books",N2322="publishing/art books","art books",N2322="publishing/fiction","fiction",N2322="publishing/translations","translations",N2322="music/pop","pop",N2322="music/classical music","classical music",N2322="publishing/nonfiction","nonfiction",N2322="publishing/radio &amp; podcasts","radio &amp; podcasts",N2322="music/world music","world music",N2322="music/metal","metal",N2322="music/jazz","jazz","TRUE","FALSE")</f>
        <v>indie rock</v>
      </c>
      <c r="S2322" s="5">
        <f t="shared" si="146"/>
        <v>41696.817129629628</v>
      </c>
      <c r="T2322" s="5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144"/>
        <v>39.120962394619681</v>
      </c>
      <c r="P2323" s="24">
        <f t="shared" si="145"/>
        <v>64.53125</v>
      </c>
      <c r="Q2323" t="str" cm="1">
        <f t="array" ref="Q2323">_xlfn.IFS(N2323="food/small batch","food",N2323="food/restaurants","food",N2323="food/food trucks","food",N2323="theater/spaces","theater",N2323="theater/musical","theater",N2323="theater/plays","theater",N2323="technology/web","technology",N2323="technology/space exploration","technology",N2323="technology/makerspaces","technology",N2323="technology/hardware","technology",N2323="technology/gadgets","technology",N2323="technology/wearables","technology",N2323="film &amp; video/television","film &amp; video",N2323="film &amp; video/animation","film &amp; video",N2323="film &amp; video/science fiction","film &amp; video",N2323="film &amp; video/documentary","film &amp; video",N2323="film &amp; video/drama","film &amp; video",N2323="film &amp; video/shorts","film &amp; video",N2323="games/video games","games",N2323="games/tabletop games","games",N2323="games/mobile games","games",N2323="journalism/audio","journalism",N2323="photography/people","photography",N2323="photography/photobooks","photography",N2323="photography/places","photography",N2323="photography/nature","photography",N2323="music/electronic music","music",N2323="music/rock","music",N2323="music/indie rock","music",N2323="music/faith","music",N2323="publishing/children's books","publishing",N2323="publishing/art books","publishing",N2323="publishing/fiction","publishing",N2323="publishing/translations","publishing",N2323="music/pop","music",N2323="music/classical music","music",N2323="publishing/nonfiction","publishing",N2323="publishing/radio &amp; podcasts","publishing",N2323="music/world music","music",N2323="music/metal","music",N2323="music/jazz","music","TRUE","FALSE")</f>
        <v>food</v>
      </c>
      <c r="R2323" t="str" cm="1">
        <f t="array" ref="R2323">_xlfn.IFS(N2323="food/small batch","small batch",N2323="food/restaurants","retaurants",N2323="food/food trucks","food trucks",N2323="theater/spaces","spaces",N2323="theater/musical","musical",N2323="theater/plays","plays",N2323="technology/web","web",N2323="technology/space exploration","space exploration",N2323="technology/makerspaces","makerspaces",N2323="technology/hardware","hardware",N2323="technology/gadgets","gadgets",N2323="technology/wearables","wearables",N2323="film &amp; video/television","television",N2323="film &amp; video/animation","animation",N2323="film &amp; video/science fiction","science fiction",N2323="film &amp; video/documentary","documentary",N2323="film &amp; video/drama","drama",N2323="film &amp; video/shorts","shorts",N2323="games/video games","video games",N2323="games/tabletop games","tabletop games",N2323="games/mobile games","mobile games",N2323="journalism/audio","audio",N2323="photography/people","people",N2323="photography/photobooks","photobooks",N2323="photography/places","places",N2323="photography/nature","nature",N2323="music/electronic music","electronic music",N2323="music/rock","rock",N2323="music/indie rock","indie rock",N2323="music/faith","faith",N2323="publishing/children's books","children's books",N2323="publishing/art books","art books",N2323="publishing/fiction","fiction",N2323="publishing/translations","translations",N2323="music/pop","pop",N2323="music/classical music","classical music",N2323="publishing/nonfiction","nonfiction",N2323="publishing/radio &amp; podcasts","radio &amp; podcasts",N2323="music/world music","world music",N2323="music/metal","metal",N2323="music/jazz","jazz","TRUE","FALSE")</f>
        <v>small batch</v>
      </c>
      <c r="S2323" s="5">
        <f t="shared" si="146"/>
        <v>42799.260428240741</v>
      </c>
      <c r="T2323" s="5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144"/>
        <v>3.1481481481481479</v>
      </c>
      <c r="P2324" s="24">
        <f t="shared" si="145"/>
        <v>21.25</v>
      </c>
      <c r="Q2324" t="str" cm="1">
        <f t="array" ref="Q2324">_xlfn.IFS(N2324="food/small batch","food",N2324="food/restaurants","food",N2324="food/food trucks","food",N2324="theater/spaces","theater",N2324="theater/musical","theater",N2324="theater/plays","theater",N2324="technology/web","technology",N2324="technology/space exploration","technology",N2324="technology/makerspaces","technology",N2324="technology/hardware","technology",N2324="technology/gadgets","technology",N2324="technology/wearables","technology",N2324="film &amp; video/television","film &amp; video",N2324="film &amp; video/animation","film &amp; video",N2324="film &amp; video/science fiction","film &amp; video",N2324="film &amp; video/documentary","film &amp; video",N2324="film &amp; video/drama","film &amp; video",N2324="film &amp; video/shorts","film &amp; video",N2324="games/video games","games",N2324="games/tabletop games","games",N2324="games/mobile games","games",N2324="journalism/audio","journalism",N2324="photography/people","photography",N2324="photography/photobooks","photography",N2324="photography/places","photography",N2324="photography/nature","photography",N2324="music/electronic music","music",N2324="music/rock","music",N2324="music/indie rock","music",N2324="music/faith","music",N2324="publishing/children's books","publishing",N2324="publishing/art books","publishing",N2324="publishing/fiction","publishing",N2324="publishing/translations","publishing",N2324="music/pop","music",N2324="music/classical music","music",N2324="publishing/nonfiction","publishing",N2324="publishing/radio &amp; podcasts","publishing",N2324="music/world music","music",N2324="music/metal","music",N2324="music/jazz","music","TRUE","FALSE")</f>
        <v>food</v>
      </c>
      <c r="R2324" t="str" cm="1">
        <f t="array" ref="R2324">_xlfn.IFS(N2324="food/small batch","small batch",N2324="food/restaurants","retaurants",N2324="food/food trucks","food trucks",N2324="theater/spaces","spaces",N2324="theater/musical","musical",N2324="theater/plays","plays",N2324="technology/web","web",N2324="technology/space exploration","space exploration",N2324="technology/makerspaces","makerspaces",N2324="technology/hardware","hardware",N2324="technology/gadgets","gadgets",N2324="technology/wearables","wearables",N2324="film &amp; video/television","television",N2324="film &amp; video/animation","animation",N2324="film &amp; video/science fiction","science fiction",N2324="film &amp; video/documentary","documentary",N2324="film &amp; video/drama","drama",N2324="film &amp; video/shorts","shorts",N2324="games/video games","video games",N2324="games/tabletop games","tabletop games",N2324="games/mobile games","mobile games",N2324="journalism/audio","audio",N2324="photography/people","people",N2324="photography/photobooks","photobooks",N2324="photography/places","places",N2324="photography/nature","nature",N2324="music/electronic music","electronic music",N2324="music/rock","rock",N2324="music/indie rock","indie rock",N2324="music/faith","faith",N2324="publishing/children's books","children's books",N2324="publishing/art books","art books",N2324="publishing/fiction","fiction",N2324="publishing/translations","translations",N2324="music/pop","pop",N2324="music/classical music","classical music",N2324="publishing/nonfiction","nonfiction",N2324="publishing/radio &amp; podcasts","radio &amp; podcasts",N2324="music/world music","world music",N2324="music/metal","metal",N2324="music/jazz","jazz","TRUE","FALSE")</f>
        <v>small batch</v>
      </c>
      <c r="S2324" s="5">
        <f t="shared" si="146"/>
        <v>42804.895474537043</v>
      </c>
      <c r="T2324" s="5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144"/>
        <v>48</v>
      </c>
      <c r="P2325" s="24">
        <f t="shared" si="145"/>
        <v>30</v>
      </c>
      <c r="Q2325" t="str" cm="1">
        <f t="array" ref="Q2325">_xlfn.IFS(N2325="food/small batch","food",N2325="food/restaurants","food",N2325="food/food trucks","food",N2325="theater/spaces","theater",N2325="theater/musical","theater",N2325="theater/plays","theater",N2325="technology/web","technology",N2325="technology/space exploration","technology",N2325="technology/makerspaces","technology",N2325="technology/hardware","technology",N2325="technology/gadgets","technology",N2325="technology/wearables","technology",N2325="film &amp; video/television","film &amp; video",N2325="film &amp; video/animation","film &amp; video",N2325="film &amp; video/science fiction","film &amp; video",N2325="film &amp; video/documentary","film &amp; video",N2325="film &amp; video/drama","film &amp; video",N2325="film &amp; video/shorts","film &amp; video",N2325="games/video games","games",N2325="games/tabletop games","games",N2325="games/mobile games","games",N2325="journalism/audio","journalism",N2325="photography/people","photography",N2325="photography/photobooks","photography",N2325="photography/places","photography",N2325="photography/nature","photography",N2325="music/electronic music","music",N2325="music/rock","music",N2325="music/indie rock","music",N2325="music/faith","music",N2325="publishing/children's books","publishing",N2325="publishing/art books","publishing",N2325="publishing/fiction","publishing",N2325="publishing/translations","publishing",N2325="music/pop","music",N2325="music/classical music","music",N2325="publishing/nonfiction","publishing",N2325="publishing/radio &amp; podcasts","publishing",N2325="music/world music","music",N2325="music/metal","music",N2325="music/jazz","music","TRUE","FALSE")</f>
        <v>food</v>
      </c>
      <c r="R2325" t="str" cm="1">
        <f t="array" ref="R2325">_xlfn.IFS(N2325="food/small batch","small batch",N2325="food/restaurants","retaurants",N2325="food/food trucks","food trucks",N2325="theater/spaces","spaces",N2325="theater/musical","musical",N2325="theater/plays","plays",N2325="technology/web","web",N2325="technology/space exploration","space exploration",N2325="technology/makerspaces","makerspaces",N2325="technology/hardware","hardware",N2325="technology/gadgets","gadgets",N2325="technology/wearables","wearables",N2325="film &amp; video/television","television",N2325="film &amp; video/animation","animation",N2325="film &amp; video/science fiction","science fiction",N2325="film &amp; video/documentary","documentary",N2325="film &amp; video/drama","drama",N2325="film &amp; video/shorts","shorts",N2325="games/video games","video games",N2325="games/tabletop games","tabletop games",N2325="games/mobile games","mobile games",N2325="journalism/audio","audio",N2325="photography/people","people",N2325="photography/photobooks","photobooks",N2325="photography/places","places",N2325="photography/nature","nature",N2325="music/electronic music","electronic music",N2325="music/rock","rock",N2325="music/indie rock","indie rock",N2325="music/faith","faith",N2325="publishing/children's books","children's books",N2325="publishing/art books","art books",N2325="publishing/fiction","fiction",N2325="publishing/translations","translations",N2325="music/pop","pop",N2325="music/classical music","classical music",N2325="publishing/nonfiction","nonfiction",N2325="publishing/radio &amp; podcasts","radio &amp; podcasts",N2325="music/world music","world music",N2325="music/metal","metal",N2325="music/jazz","jazz","TRUE","FALSE")</f>
        <v>small batch</v>
      </c>
      <c r="S2325" s="5">
        <f t="shared" si="146"/>
        <v>42807.755173611105</v>
      </c>
      <c r="T2325" s="5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144"/>
        <v>20.733333333333334</v>
      </c>
      <c r="P2326" s="24">
        <f t="shared" si="145"/>
        <v>25.491803278688526</v>
      </c>
      <c r="Q2326" t="str" cm="1">
        <f t="array" ref="Q2326">_xlfn.IFS(N2326="food/small batch","food",N2326="food/restaurants","food",N2326="food/food trucks","food",N2326="theater/spaces","theater",N2326="theater/musical","theater",N2326="theater/plays","theater",N2326="technology/web","technology",N2326="technology/space exploration","technology",N2326="technology/makerspaces","technology",N2326="technology/hardware","technology",N2326="technology/gadgets","technology",N2326="technology/wearables","technology",N2326="film &amp; video/television","film &amp; video",N2326="film &amp; video/animation","film &amp; video",N2326="film &amp; video/science fiction","film &amp; video",N2326="film &amp; video/documentary","film &amp; video",N2326="film &amp; video/drama","film &amp; video",N2326="film &amp; video/shorts","film &amp; video",N2326="games/video games","games",N2326="games/tabletop games","games",N2326="games/mobile games","games",N2326="journalism/audio","journalism",N2326="photography/people","photography",N2326="photography/photobooks","photography",N2326="photography/places","photography",N2326="photography/nature","photography",N2326="music/electronic music","music",N2326="music/rock","music",N2326="music/indie rock","music",N2326="music/faith","music",N2326="publishing/children's books","publishing",N2326="publishing/art books","publishing",N2326="publishing/fiction","publishing",N2326="publishing/translations","publishing",N2326="music/pop","music",N2326="music/classical music","music",N2326="publishing/nonfiction","publishing",N2326="publishing/radio &amp; podcasts","publishing",N2326="music/world music","music",N2326="music/metal","music",N2326="music/jazz","music","TRUE","FALSE")</f>
        <v>food</v>
      </c>
      <c r="R2326" t="str" cm="1">
        <f t="array" ref="R2326">_xlfn.IFS(N2326="food/small batch","small batch",N2326="food/restaurants","retaurants",N2326="food/food trucks","food trucks",N2326="theater/spaces","spaces",N2326="theater/musical","musical",N2326="theater/plays","plays",N2326="technology/web","web",N2326="technology/space exploration","space exploration",N2326="technology/makerspaces","makerspaces",N2326="technology/hardware","hardware",N2326="technology/gadgets","gadgets",N2326="technology/wearables","wearables",N2326="film &amp; video/television","television",N2326="film &amp; video/animation","animation",N2326="film &amp; video/science fiction","science fiction",N2326="film &amp; video/documentary","documentary",N2326="film &amp; video/drama","drama",N2326="film &amp; video/shorts","shorts",N2326="games/video games","video games",N2326="games/tabletop games","tabletop games",N2326="games/mobile games","mobile games",N2326="journalism/audio","audio",N2326="photography/people","people",N2326="photography/photobooks","photobooks",N2326="photography/places","places",N2326="photography/nature","nature",N2326="music/electronic music","electronic music",N2326="music/rock","rock",N2326="music/indie rock","indie rock",N2326="music/faith","faith",N2326="publishing/children's books","children's books",N2326="publishing/art books","art books",N2326="publishing/fiction","fiction",N2326="publishing/translations","translations",N2326="music/pop","pop",N2326="music/classical music","classical music",N2326="publishing/nonfiction","nonfiction",N2326="publishing/radio &amp; podcasts","radio &amp; podcasts",N2326="music/world music","world music",N2326="music/metal","metal",N2326="music/jazz","jazz","TRUE","FALSE")</f>
        <v>small batch</v>
      </c>
      <c r="S2326" s="5">
        <f t="shared" si="146"/>
        <v>42790.885243055556</v>
      </c>
      <c r="T2326" s="5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144"/>
        <v>8</v>
      </c>
      <c r="P2327" s="24">
        <f t="shared" si="145"/>
        <v>11.428571428571429</v>
      </c>
      <c r="Q2327" t="str" cm="1">
        <f t="array" ref="Q2327">_xlfn.IFS(N2327="food/small batch","food",N2327="food/restaurants","food",N2327="food/food trucks","food",N2327="theater/spaces","theater",N2327="theater/musical","theater",N2327="theater/plays","theater",N2327="technology/web","technology",N2327="technology/space exploration","technology",N2327="technology/makerspaces","technology",N2327="technology/hardware","technology",N2327="technology/gadgets","technology",N2327="technology/wearables","technology",N2327="film &amp; video/television","film &amp; video",N2327="film &amp; video/animation","film &amp; video",N2327="film &amp; video/science fiction","film &amp; video",N2327="film &amp; video/documentary","film &amp; video",N2327="film &amp; video/drama","film &amp; video",N2327="film &amp; video/shorts","film &amp; video",N2327="games/video games","games",N2327="games/tabletop games","games",N2327="games/mobile games","games",N2327="journalism/audio","journalism",N2327="photography/people","photography",N2327="photography/photobooks","photography",N2327="photography/places","photography",N2327="photography/nature","photography",N2327="music/electronic music","music",N2327="music/rock","music",N2327="music/indie rock","music",N2327="music/faith","music",N2327="publishing/children's books","publishing",N2327="publishing/art books","publishing",N2327="publishing/fiction","publishing",N2327="publishing/translations","publishing",N2327="music/pop","music",N2327="music/classical music","music",N2327="publishing/nonfiction","publishing",N2327="publishing/radio &amp; podcasts","publishing",N2327="music/world music","music",N2327="music/metal","music",N2327="music/jazz","music","TRUE","FALSE")</f>
        <v>food</v>
      </c>
      <c r="R2327" t="str" cm="1">
        <f t="array" ref="R2327">_xlfn.IFS(N2327="food/small batch","small batch",N2327="food/restaurants","retaurants",N2327="food/food trucks","food trucks",N2327="theater/spaces","spaces",N2327="theater/musical","musical",N2327="theater/plays","plays",N2327="technology/web","web",N2327="technology/space exploration","space exploration",N2327="technology/makerspaces","makerspaces",N2327="technology/hardware","hardware",N2327="technology/gadgets","gadgets",N2327="technology/wearables","wearables",N2327="film &amp; video/television","television",N2327="film &amp; video/animation","animation",N2327="film &amp; video/science fiction","science fiction",N2327="film &amp; video/documentary","documentary",N2327="film &amp; video/drama","drama",N2327="film &amp; video/shorts","shorts",N2327="games/video games","video games",N2327="games/tabletop games","tabletop games",N2327="games/mobile games","mobile games",N2327="journalism/audio","audio",N2327="photography/people","people",N2327="photography/photobooks","photobooks",N2327="photography/places","places",N2327="photography/nature","nature",N2327="music/electronic music","electronic music",N2327="music/rock","rock",N2327="music/indie rock","indie rock",N2327="music/faith","faith",N2327="publishing/children's books","children's books",N2327="publishing/art books","art books",N2327="publishing/fiction","fiction",N2327="publishing/translations","translations",N2327="music/pop","pop",N2327="music/classical music","classical music",N2327="publishing/nonfiction","nonfiction",N2327="publishing/radio &amp; podcasts","radio &amp; podcasts",N2327="music/world music","world music",N2327="music/metal","metal",N2327="music/jazz","jazz","TRUE","FALSE")</f>
        <v>small batch</v>
      </c>
      <c r="S2327" s="5">
        <f t="shared" si="146"/>
        <v>42794.022349537037</v>
      </c>
      <c r="T2327" s="5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144"/>
        <v>0.72</v>
      </c>
      <c r="P2328" s="24">
        <f t="shared" si="145"/>
        <v>108</v>
      </c>
      <c r="Q2328" t="str" cm="1">
        <f t="array" ref="Q2328">_xlfn.IFS(N2328="food/small batch","food",N2328="food/restaurants","food",N2328="food/food trucks","food",N2328="theater/spaces","theater",N2328="theater/musical","theater",N2328="theater/plays","theater",N2328="technology/web","technology",N2328="technology/space exploration","technology",N2328="technology/makerspaces","technology",N2328="technology/hardware","technology",N2328="technology/gadgets","technology",N2328="technology/wearables","technology",N2328="film &amp; video/television","film &amp; video",N2328="film &amp; video/animation","film &amp; video",N2328="film &amp; video/science fiction","film &amp; video",N2328="film &amp; video/documentary","film &amp; video",N2328="film &amp; video/drama","film &amp; video",N2328="film &amp; video/shorts","film &amp; video",N2328="games/video games","games",N2328="games/tabletop games","games",N2328="games/mobile games","games",N2328="journalism/audio","journalism",N2328="photography/people","photography",N2328="photography/photobooks","photography",N2328="photography/places","photography",N2328="photography/nature","photography",N2328="music/electronic music","music",N2328="music/rock","music",N2328="music/indie rock","music",N2328="music/faith","music",N2328="publishing/children's books","publishing",N2328="publishing/art books","publishing",N2328="publishing/fiction","publishing",N2328="publishing/translations","publishing",N2328="music/pop","music",N2328="music/classical music","music",N2328="publishing/nonfiction","publishing",N2328="publishing/radio &amp; podcasts","publishing",N2328="music/world music","music",N2328="music/metal","music",N2328="music/jazz","music","TRUE","FALSE")</f>
        <v>food</v>
      </c>
      <c r="R2328" t="str" cm="1">
        <f t="array" ref="R2328">_xlfn.IFS(N2328="food/small batch","small batch",N2328="food/restaurants","retaurants",N2328="food/food trucks","food trucks",N2328="theater/spaces","spaces",N2328="theater/musical","musical",N2328="theater/plays","plays",N2328="technology/web","web",N2328="technology/space exploration","space exploration",N2328="technology/makerspaces","makerspaces",N2328="technology/hardware","hardware",N2328="technology/gadgets","gadgets",N2328="technology/wearables","wearables",N2328="film &amp; video/television","television",N2328="film &amp; video/animation","animation",N2328="film &amp; video/science fiction","science fiction",N2328="film &amp; video/documentary","documentary",N2328="film &amp; video/drama","drama",N2328="film &amp; video/shorts","shorts",N2328="games/video games","video games",N2328="games/tabletop games","tabletop games",N2328="games/mobile games","mobile games",N2328="journalism/audio","audio",N2328="photography/people","people",N2328="photography/photobooks","photobooks",N2328="photography/places","places",N2328="photography/nature","nature",N2328="music/electronic music","electronic music",N2328="music/rock","rock",N2328="music/indie rock","indie rock",N2328="music/faith","faith",N2328="publishing/children's books","children's books",N2328="publishing/art books","art books",N2328="publishing/fiction","fiction",N2328="publishing/translations","translations",N2328="music/pop","pop",N2328="music/classical music","classical music",N2328="publishing/nonfiction","nonfiction",N2328="publishing/radio &amp; podcasts","radio &amp; podcasts",N2328="music/world music","world music",N2328="music/metal","metal",N2328="music/jazz","jazz","TRUE","FALSE")</f>
        <v>small batch</v>
      </c>
      <c r="S2328" s="5">
        <f t="shared" si="146"/>
        <v>42804.034120370372</v>
      </c>
      <c r="T2328" s="5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144"/>
        <v>526.09431428571429</v>
      </c>
      <c r="P2329" s="24">
        <f t="shared" si="145"/>
        <v>54.883162444113267</v>
      </c>
      <c r="Q2329" t="str" cm="1">
        <f t="array" ref="Q2329">_xlfn.IFS(N2329="food/small batch","food",N2329="food/restaurants","food",N2329="food/food trucks","food",N2329="theater/spaces","theater",N2329="theater/musical","theater",N2329="theater/plays","theater",N2329="technology/web","technology",N2329="technology/space exploration","technology",N2329="technology/makerspaces","technology",N2329="technology/hardware","technology",N2329="technology/gadgets","technology",N2329="technology/wearables","technology",N2329="film &amp; video/television","film &amp; video",N2329="film &amp; video/animation","film &amp; video",N2329="film &amp; video/science fiction","film &amp; video",N2329="film &amp; video/documentary","film &amp; video",N2329="film &amp; video/drama","film &amp; video",N2329="film &amp; video/shorts","film &amp; video",N2329="games/video games","games",N2329="games/tabletop games","games",N2329="games/mobile games","games",N2329="journalism/audio","journalism",N2329="photography/people","photography",N2329="photography/photobooks","photography",N2329="photography/places","photography",N2329="photography/nature","photography",N2329="music/electronic music","music",N2329="music/rock","music",N2329="music/indie rock","music",N2329="music/faith","music",N2329="publishing/children's books","publishing",N2329="publishing/art books","publishing",N2329="publishing/fiction","publishing",N2329="publishing/translations","publishing",N2329="music/pop","music",N2329="music/classical music","music",N2329="publishing/nonfiction","publishing",N2329="publishing/radio &amp; podcasts","publishing",N2329="music/world music","music",N2329="music/metal","music",N2329="music/jazz","music","TRUE","FALSE")</f>
        <v>food</v>
      </c>
      <c r="R2329" t="str" cm="1">
        <f t="array" ref="R2329">_xlfn.IFS(N2329="food/small batch","small batch",N2329="food/restaurants","retaurants",N2329="food/food trucks","food trucks",N2329="theater/spaces","spaces",N2329="theater/musical","musical",N2329="theater/plays","plays",N2329="technology/web","web",N2329="technology/space exploration","space exploration",N2329="technology/makerspaces","makerspaces",N2329="technology/hardware","hardware",N2329="technology/gadgets","gadgets",N2329="technology/wearables","wearables",N2329="film &amp; video/television","television",N2329="film &amp; video/animation","animation",N2329="film &amp; video/science fiction","science fiction",N2329="film &amp; video/documentary","documentary",N2329="film &amp; video/drama","drama",N2329="film &amp; video/shorts","shorts",N2329="games/video games","video games",N2329="games/tabletop games","tabletop games",N2329="games/mobile games","mobile games",N2329="journalism/audio","audio",N2329="photography/people","people",N2329="photography/photobooks","photobooks",N2329="photography/places","places",N2329="photography/nature","nature",N2329="music/electronic music","electronic music",N2329="music/rock","rock",N2329="music/indie rock","indie rock",N2329="music/faith","faith",N2329="publishing/children's books","children's books",N2329="publishing/art books","art books",N2329="publishing/fiction","fiction",N2329="publishing/translations","translations",N2329="music/pop","pop",N2329="music/classical music","classical music",N2329="publishing/nonfiction","nonfiction",N2329="publishing/radio &amp; podcasts","radio &amp; podcasts",N2329="music/world music","world music",N2329="music/metal","metal",N2329="music/jazz","jazz","TRUE","FALSE")</f>
        <v>small batch</v>
      </c>
      <c r="S2329" s="5">
        <f t="shared" si="146"/>
        <v>41842.917129629634</v>
      </c>
      <c r="T2329" s="5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144"/>
        <v>254.45000000000002</v>
      </c>
      <c r="P2330" s="24">
        <f t="shared" si="145"/>
        <v>47.383612662942269</v>
      </c>
      <c r="Q2330" t="str" cm="1">
        <f t="array" ref="Q2330">_xlfn.IFS(N2330="food/small batch","food",N2330="food/restaurants","food",N2330="food/food trucks","food",N2330="theater/spaces","theater",N2330="theater/musical","theater",N2330="theater/plays","theater",N2330="technology/web","technology",N2330="technology/space exploration","technology",N2330="technology/makerspaces","technology",N2330="technology/hardware","technology",N2330="technology/gadgets","technology",N2330="technology/wearables","technology",N2330="film &amp; video/television","film &amp; video",N2330="film &amp; video/animation","film &amp; video",N2330="film &amp; video/science fiction","film &amp; video",N2330="film &amp; video/documentary","film &amp; video",N2330="film &amp; video/drama","film &amp; video",N2330="film &amp; video/shorts","film &amp; video",N2330="games/video games","games",N2330="games/tabletop games","games",N2330="games/mobile games","games",N2330="journalism/audio","journalism",N2330="photography/people","photography",N2330="photography/photobooks","photography",N2330="photography/places","photography",N2330="photography/nature","photography",N2330="music/electronic music","music",N2330="music/rock","music",N2330="music/indie rock","music",N2330="music/faith","music",N2330="publishing/children's books","publishing",N2330="publishing/art books","publishing",N2330="publishing/fiction","publishing",N2330="publishing/translations","publishing",N2330="music/pop","music",N2330="music/classical music","music",N2330="publishing/nonfiction","publishing",N2330="publishing/radio &amp; podcasts","publishing",N2330="music/world music","music",N2330="music/metal","music",N2330="music/jazz","music","TRUE","FALSE")</f>
        <v>food</v>
      </c>
      <c r="R2330" t="str" cm="1">
        <f t="array" ref="R2330">_xlfn.IFS(N2330="food/small batch","small batch",N2330="food/restaurants","retaurants",N2330="food/food trucks","food trucks",N2330="theater/spaces","spaces",N2330="theater/musical","musical",N2330="theater/plays","plays",N2330="technology/web","web",N2330="technology/space exploration","space exploration",N2330="technology/makerspaces","makerspaces",N2330="technology/hardware","hardware",N2330="technology/gadgets","gadgets",N2330="technology/wearables","wearables",N2330="film &amp; video/television","television",N2330="film &amp; video/animation","animation",N2330="film &amp; video/science fiction","science fiction",N2330="film &amp; video/documentary","documentary",N2330="film &amp; video/drama","drama",N2330="film &amp; video/shorts","shorts",N2330="games/video games","video games",N2330="games/tabletop games","tabletop games",N2330="games/mobile games","mobile games",N2330="journalism/audio","audio",N2330="photography/people","people",N2330="photography/photobooks","photobooks",N2330="photography/places","places",N2330="photography/nature","nature",N2330="music/electronic music","electronic music",N2330="music/rock","rock",N2330="music/indie rock","indie rock",N2330="music/faith","faith",N2330="publishing/children's books","children's books",N2330="publishing/art books","art books",N2330="publishing/fiction","fiction",N2330="publishing/translations","translations",N2330="music/pop","pop",N2330="music/classical music","classical music",N2330="publishing/nonfiction","nonfiction",N2330="publishing/radio &amp; podcasts","radio &amp; podcasts",N2330="music/world music","world music",N2330="music/metal","metal",N2330="music/jazz","jazz","TRUE","FALSE")</f>
        <v>small batch</v>
      </c>
      <c r="S2330" s="5">
        <f t="shared" si="146"/>
        <v>42139.781678240746</v>
      </c>
      <c r="T2330" s="5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144"/>
        <v>105.91999999999999</v>
      </c>
      <c r="P2331" s="24">
        <f t="shared" si="145"/>
        <v>211.84</v>
      </c>
      <c r="Q2331" t="str" cm="1">
        <f t="array" ref="Q2331">_xlfn.IFS(N2331="food/small batch","food",N2331="food/restaurants","food",N2331="food/food trucks","food",N2331="theater/spaces","theater",N2331="theater/musical","theater",N2331="theater/plays","theater",N2331="technology/web","technology",N2331="technology/space exploration","technology",N2331="technology/makerspaces","technology",N2331="technology/hardware","technology",N2331="technology/gadgets","technology",N2331="technology/wearables","technology",N2331="film &amp; video/television","film &amp; video",N2331="film &amp; video/animation","film &amp; video",N2331="film &amp; video/science fiction","film &amp; video",N2331="film &amp; video/documentary","film &amp; video",N2331="film &amp; video/drama","film &amp; video",N2331="film &amp; video/shorts","film &amp; video",N2331="games/video games","games",N2331="games/tabletop games","games",N2331="games/mobile games","games",N2331="journalism/audio","journalism",N2331="photography/people","photography",N2331="photography/photobooks","photography",N2331="photography/places","photography",N2331="photography/nature","photography",N2331="music/electronic music","music",N2331="music/rock","music",N2331="music/indie rock","music",N2331="music/faith","music",N2331="publishing/children's books","publishing",N2331="publishing/art books","publishing",N2331="publishing/fiction","publishing",N2331="publishing/translations","publishing",N2331="music/pop","music",N2331="music/classical music","music",N2331="publishing/nonfiction","publishing",N2331="publishing/radio &amp; podcasts","publishing",N2331="music/world music","music",N2331="music/metal","music",N2331="music/jazz","music","TRUE","FALSE")</f>
        <v>food</v>
      </c>
      <c r="R2331" t="str" cm="1">
        <f t="array" ref="R2331">_xlfn.IFS(N2331="food/small batch","small batch",N2331="food/restaurants","retaurants",N2331="food/food trucks","food trucks",N2331="theater/spaces","spaces",N2331="theater/musical","musical",N2331="theater/plays","plays",N2331="technology/web","web",N2331="technology/space exploration","space exploration",N2331="technology/makerspaces","makerspaces",N2331="technology/hardware","hardware",N2331="technology/gadgets","gadgets",N2331="technology/wearables","wearables",N2331="film &amp; video/television","television",N2331="film &amp; video/animation","animation",N2331="film &amp; video/science fiction","science fiction",N2331="film &amp; video/documentary","documentary",N2331="film &amp; video/drama","drama",N2331="film &amp; video/shorts","shorts",N2331="games/video games","video games",N2331="games/tabletop games","tabletop games",N2331="games/mobile games","mobile games",N2331="journalism/audio","audio",N2331="photography/people","people",N2331="photography/photobooks","photobooks",N2331="photography/places","places",N2331="photography/nature","nature",N2331="music/electronic music","electronic music",N2331="music/rock","rock",N2331="music/indie rock","indie rock",N2331="music/faith","faith",N2331="publishing/children's books","children's books",N2331="publishing/art books","art books",N2331="publishing/fiction","fiction",N2331="publishing/translations","translations",N2331="music/pop","pop",N2331="music/classical music","classical music",N2331="publishing/nonfiction","nonfiction",N2331="publishing/radio &amp; podcasts","radio &amp; podcasts",N2331="music/world music","world music",N2331="music/metal","metal",N2331="music/jazz","jazz","TRUE","FALSE")</f>
        <v>small batch</v>
      </c>
      <c r="S2331" s="5">
        <f t="shared" si="146"/>
        <v>41807.624374999999</v>
      </c>
      <c r="T2331" s="5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144"/>
        <v>102.42285714285715</v>
      </c>
      <c r="P2332" s="24">
        <f t="shared" si="145"/>
        <v>219.92638036809817</v>
      </c>
      <c r="Q2332" t="str" cm="1">
        <f t="array" ref="Q2332">_xlfn.IFS(N2332="food/small batch","food",N2332="food/restaurants","food",N2332="food/food trucks","food",N2332="theater/spaces","theater",N2332="theater/musical","theater",N2332="theater/plays","theater",N2332="technology/web","technology",N2332="technology/space exploration","technology",N2332="technology/makerspaces","technology",N2332="technology/hardware","technology",N2332="technology/gadgets","technology",N2332="technology/wearables","technology",N2332="film &amp; video/television","film &amp; video",N2332="film &amp; video/animation","film &amp; video",N2332="film &amp; video/science fiction","film &amp; video",N2332="film &amp; video/documentary","film &amp; video",N2332="film &amp; video/drama","film &amp; video",N2332="film &amp; video/shorts","film &amp; video",N2332="games/video games","games",N2332="games/tabletop games","games",N2332="games/mobile games","games",N2332="journalism/audio","journalism",N2332="photography/people","photography",N2332="photography/photobooks","photography",N2332="photography/places","photography",N2332="photography/nature","photography",N2332="music/electronic music","music",N2332="music/rock","music",N2332="music/indie rock","music",N2332="music/faith","music",N2332="publishing/children's books","publishing",N2332="publishing/art books","publishing",N2332="publishing/fiction","publishing",N2332="publishing/translations","publishing",N2332="music/pop","music",N2332="music/classical music","music",N2332="publishing/nonfiction","publishing",N2332="publishing/radio &amp; podcasts","publishing",N2332="music/world music","music",N2332="music/metal","music",N2332="music/jazz","music","TRUE","FALSE")</f>
        <v>food</v>
      </c>
      <c r="R2332" t="str" cm="1">
        <f t="array" ref="R2332">_xlfn.IFS(N2332="food/small batch","small batch",N2332="food/restaurants","retaurants",N2332="food/food trucks","food trucks",N2332="theater/spaces","spaces",N2332="theater/musical","musical",N2332="theater/plays","plays",N2332="technology/web","web",N2332="technology/space exploration","space exploration",N2332="technology/makerspaces","makerspaces",N2332="technology/hardware","hardware",N2332="technology/gadgets","gadgets",N2332="technology/wearables","wearables",N2332="film &amp; video/television","television",N2332="film &amp; video/animation","animation",N2332="film &amp; video/science fiction","science fiction",N2332="film &amp; video/documentary","documentary",N2332="film &amp; video/drama","drama",N2332="film &amp; video/shorts","shorts",N2332="games/video games","video games",N2332="games/tabletop games","tabletop games",N2332="games/mobile games","mobile games",N2332="journalism/audio","audio",N2332="photography/people","people",N2332="photography/photobooks","photobooks",N2332="photography/places","places",N2332="photography/nature","nature",N2332="music/electronic music","electronic music",N2332="music/rock","rock",N2332="music/indie rock","indie rock",N2332="music/faith","faith",N2332="publishing/children's books","children's books",N2332="publishing/art books","art books",N2332="publishing/fiction","fiction",N2332="publishing/translations","translations",N2332="music/pop","pop",N2332="music/classical music","classical music",N2332="publishing/nonfiction","nonfiction",N2332="publishing/radio &amp; podcasts","radio &amp; podcasts",N2332="music/world music","world music",N2332="music/metal","metal",N2332="music/jazz","jazz","TRUE","FALSE")</f>
        <v>small batch</v>
      </c>
      <c r="S2332" s="5">
        <f t="shared" si="146"/>
        <v>42332.89980324074</v>
      </c>
      <c r="T2332" s="5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144"/>
        <v>144.31375</v>
      </c>
      <c r="P2333" s="24">
        <f t="shared" si="145"/>
        <v>40.795406360424032</v>
      </c>
      <c r="Q2333" t="str" cm="1">
        <f t="array" ref="Q2333">_xlfn.IFS(N2333="food/small batch","food",N2333="food/restaurants","food",N2333="food/food trucks","food",N2333="theater/spaces","theater",N2333="theater/musical","theater",N2333="theater/plays","theater",N2333="technology/web","technology",N2333="technology/space exploration","technology",N2333="technology/makerspaces","technology",N2333="technology/hardware","technology",N2333="technology/gadgets","technology",N2333="technology/wearables","technology",N2333="film &amp; video/television","film &amp; video",N2333="film &amp; video/animation","film &amp; video",N2333="film &amp; video/science fiction","film &amp; video",N2333="film &amp; video/documentary","film &amp; video",N2333="film &amp; video/drama","film &amp; video",N2333="film &amp; video/shorts","film &amp; video",N2333="games/video games","games",N2333="games/tabletop games","games",N2333="games/mobile games","games",N2333="journalism/audio","journalism",N2333="photography/people","photography",N2333="photography/photobooks","photography",N2333="photography/places","photography",N2333="photography/nature","photography",N2333="music/electronic music","music",N2333="music/rock","music",N2333="music/indie rock","music",N2333="music/faith","music",N2333="publishing/children's books","publishing",N2333="publishing/art books","publishing",N2333="publishing/fiction","publishing",N2333="publishing/translations","publishing",N2333="music/pop","music",N2333="music/classical music","music",N2333="publishing/nonfiction","publishing",N2333="publishing/radio &amp; podcasts","publishing",N2333="music/world music","music",N2333="music/metal","music",N2333="music/jazz","music","TRUE","FALSE")</f>
        <v>food</v>
      </c>
      <c r="R2333" t="str" cm="1">
        <f t="array" ref="R2333">_xlfn.IFS(N2333="food/small batch","small batch",N2333="food/restaurants","retaurants",N2333="food/food trucks","food trucks",N2333="theater/spaces","spaces",N2333="theater/musical","musical",N2333="theater/plays","plays",N2333="technology/web","web",N2333="technology/space exploration","space exploration",N2333="technology/makerspaces","makerspaces",N2333="technology/hardware","hardware",N2333="technology/gadgets","gadgets",N2333="technology/wearables","wearables",N2333="film &amp; video/television","television",N2333="film &amp; video/animation","animation",N2333="film &amp; video/science fiction","science fiction",N2333="film &amp; video/documentary","documentary",N2333="film &amp; video/drama","drama",N2333="film &amp; video/shorts","shorts",N2333="games/video games","video games",N2333="games/tabletop games","tabletop games",N2333="games/mobile games","mobile games",N2333="journalism/audio","audio",N2333="photography/people","people",N2333="photography/photobooks","photobooks",N2333="photography/places","places",N2333="photography/nature","nature",N2333="music/electronic music","electronic music",N2333="music/rock","rock",N2333="music/indie rock","indie rock",N2333="music/faith","faith",N2333="publishing/children's books","children's books",N2333="publishing/art books","art books",N2333="publishing/fiction","fiction",N2333="publishing/translations","translations",N2333="music/pop","pop",N2333="music/classical music","classical music",N2333="publishing/nonfiction","nonfiction",N2333="publishing/radio &amp; podcasts","radio &amp; podcasts",N2333="music/world music","world music",N2333="music/metal","metal",N2333="music/jazz","jazz","TRUE","FALSE")</f>
        <v>small batch</v>
      </c>
      <c r="S2333" s="5">
        <f t="shared" si="146"/>
        <v>41839.005671296298</v>
      </c>
      <c r="T2333" s="5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144"/>
        <v>106.30800000000001</v>
      </c>
      <c r="P2334" s="24">
        <f t="shared" si="145"/>
        <v>75.502840909090907</v>
      </c>
      <c r="Q2334" t="str" cm="1">
        <f t="array" ref="Q2334">_xlfn.IFS(N2334="food/small batch","food",N2334="food/restaurants","food",N2334="food/food trucks","food",N2334="theater/spaces","theater",N2334="theater/musical","theater",N2334="theater/plays","theater",N2334="technology/web","technology",N2334="technology/space exploration","technology",N2334="technology/makerspaces","technology",N2334="technology/hardware","technology",N2334="technology/gadgets","technology",N2334="technology/wearables","technology",N2334="film &amp; video/television","film &amp; video",N2334="film &amp; video/animation","film &amp; video",N2334="film &amp; video/science fiction","film &amp; video",N2334="film &amp; video/documentary","film &amp; video",N2334="film &amp; video/drama","film &amp; video",N2334="film &amp; video/shorts","film &amp; video",N2334="games/video games","games",N2334="games/tabletop games","games",N2334="games/mobile games","games",N2334="journalism/audio","journalism",N2334="photography/people","photography",N2334="photography/photobooks","photography",N2334="photography/places","photography",N2334="photography/nature","photography",N2334="music/electronic music","music",N2334="music/rock","music",N2334="music/indie rock","music",N2334="music/faith","music",N2334="publishing/children's books","publishing",N2334="publishing/art books","publishing",N2334="publishing/fiction","publishing",N2334="publishing/translations","publishing",N2334="music/pop","music",N2334="music/classical music","music",N2334="publishing/nonfiction","publishing",N2334="publishing/radio &amp; podcasts","publishing",N2334="music/world music","music",N2334="music/metal","music",N2334="music/jazz","music","TRUE","FALSE")</f>
        <v>food</v>
      </c>
      <c r="R2334" t="str" cm="1">
        <f t="array" ref="R2334">_xlfn.IFS(N2334="food/small batch","small batch",N2334="food/restaurants","retaurants",N2334="food/food trucks","food trucks",N2334="theater/spaces","spaces",N2334="theater/musical","musical",N2334="theater/plays","plays",N2334="technology/web","web",N2334="technology/space exploration","space exploration",N2334="technology/makerspaces","makerspaces",N2334="technology/hardware","hardware",N2334="technology/gadgets","gadgets",N2334="technology/wearables","wearables",N2334="film &amp; video/television","television",N2334="film &amp; video/animation","animation",N2334="film &amp; video/science fiction","science fiction",N2334="film &amp; video/documentary","documentary",N2334="film &amp; video/drama","drama",N2334="film &amp; video/shorts","shorts",N2334="games/video games","video games",N2334="games/tabletop games","tabletop games",N2334="games/mobile games","mobile games",N2334="journalism/audio","audio",N2334="photography/people","people",N2334="photography/photobooks","photobooks",N2334="photography/places","places",N2334="photography/nature","nature",N2334="music/electronic music","electronic music",N2334="music/rock","rock",N2334="music/indie rock","indie rock",N2334="music/faith","faith",N2334="publishing/children's books","children's books",N2334="publishing/art books","art books",N2334="publishing/fiction","fiction",N2334="publishing/translations","translations",N2334="music/pop","pop",N2334="music/classical music","classical music",N2334="publishing/nonfiction","nonfiction",N2334="publishing/radio &amp; podcasts","radio &amp; podcasts",N2334="music/world music","world music",N2334="music/metal","metal",N2334="music/jazz","jazz","TRUE","FALSE")</f>
        <v>small batch</v>
      </c>
      <c r="S2334" s="5">
        <f t="shared" si="146"/>
        <v>42011.628136574072</v>
      </c>
      <c r="T2334" s="5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144"/>
        <v>212.16666666666666</v>
      </c>
      <c r="P2335" s="24">
        <f t="shared" si="145"/>
        <v>13.542553191489361</v>
      </c>
      <c r="Q2335" t="str" cm="1">
        <f t="array" ref="Q2335">_xlfn.IFS(N2335="food/small batch","food",N2335="food/restaurants","food",N2335="food/food trucks","food",N2335="theater/spaces","theater",N2335="theater/musical","theater",N2335="theater/plays","theater",N2335="technology/web","technology",N2335="technology/space exploration","technology",N2335="technology/makerspaces","technology",N2335="technology/hardware","technology",N2335="technology/gadgets","technology",N2335="technology/wearables","technology",N2335="film &amp; video/television","film &amp; video",N2335="film &amp; video/animation","film &amp; video",N2335="film &amp; video/science fiction","film &amp; video",N2335="film &amp; video/documentary","film &amp; video",N2335="film &amp; video/drama","film &amp; video",N2335="film &amp; video/shorts","film &amp; video",N2335="games/video games","games",N2335="games/tabletop games","games",N2335="games/mobile games","games",N2335="journalism/audio","journalism",N2335="photography/people","photography",N2335="photography/photobooks","photography",N2335="photography/places","photography",N2335="photography/nature","photography",N2335="music/electronic music","music",N2335="music/rock","music",N2335="music/indie rock","music",N2335="music/faith","music",N2335="publishing/children's books","publishing",N2335="publishing/art books","publishing",N2335="publishing/fiction","publishing",N2335="publishing/translations","publishing",N2335="music/pop","music",N2335="music/classical music","music",N2335="publishing/nonfiction","publishing",N2335="publishing/radio &amp; podcasts","publishing",N2335="music/world music","music",N2335="music/metal","music",N2335="music/jazz","music","TRUE","FALSE")</f>
        <v>food</v>
      </c>
      <c r="R2335" t="str" cm="1">
        <f t="array" ref="R2335">_xlfn.IFS(N2335="food/small batch","small batch",N2335="food/restaurants","retaurants",N2335="food/food trucks","food trucks",N2335="theater/spaces","spaces",N2335="theater/musical","musical",N2335="theater/plays","plays",N2335="technology/web","web",N2335="technology/space exploration","space exploration",N2335="technology/makerspaces","makerspaces",N2335="technology/hardware","hardware",N2335="technology/gadgets","gadgets",N2335="technology/wearables","wearables",N2335="film &amp; video/television","television",N2335="film &amp; video/animation","animation",N2335="film &amp; video/science fiction","science fiction",N2335="film &amp; video/documentary","documentary",N2335="film &amp; video/drama","drama",N2335="film &amp; video/shorts","shorts",N2335="games/video games","video games",N2335="games/tabletop games","tabletop games",N2335="games/mobile games","mobile games",N2335="journalism/audio","audio",N2335="photography/people","people",N2335="photography/photobooks","photobooks",N2335="photography/places","places",N2335="photography/nature","nature",N2335="music/electronic music","electronic music",N2335="music/rock","rock",N2335="music/indie rock","indie rock",N2335="music/faith","faith",N2335="publishing/children's books","children's books",N2335="publishing/art books","art books",N2335="publishing/fiction","fiction",N2335="publishing/translations","translations",N2335="music/pop","pop",N2335="music/classical music","classical music",N2335="publishing/nonfiction","nonfiction",N2335="publishing/radio &amp; podcasts","radio &amp; podcasts",N2335="music/world music","world music",N2335="music/metal","metal",N2335="music/jazz","jazz","TRUE","FALSE")</f>
        <v>small batch</v>
      </c>
      <c r="S2335" s="5">
        <f t="shared" si="146"/>
        <v>41767.650347222225</v>
      </c>
      <c r="T2335" s="5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144"/>
        <v>101.95</v>
      </c>
      <c r="P2336" s="24">
        <f t="shared" si="145"/>
        <v>60.865671641791046</v>
      </c>
      <c r="Q2336" t="str" cm="1">
        <f t="array" ref="Q2336">_xlfn.IFS(N2336="food/small batch","food",N2336="food/restaurants","food",N2336="food/food trucks","food",N2336="theater/spaces","theater",N2336="theater/musical","theater",N2336="theater/plays","theater",N2336="technology/web","technology",N2336="technology/space exploration","technology",N2336="technology/makerspaces","technology",N2336="technology/hardware","technology",N2336="technology/gadgets","technology",N2336="technology/wearables","technology",N2336="film &amp; video/television","film &amp; video",N2336="film &amp; video/animation","film &amp; video",N2336="film &amp; video/science fiction","film &amp; video",N2336="film &amp; video/documentary","film &amp; video",N2336="film &amp; video/drama","film &amp; video",N2336="film &amp; video/shorts","film &amp; video",N2336="games/video games","games",N2336="games/tabletop games","games",N2336="games/mobile games","games",N2336="journalism/audio","journalism",N2336="photography/people","photography",N2336="photography/photobooks","photography",N2336="photography/places","photography",N2336="photography/nature","photography",N2336="music/electronic music","music",N2336="music/rock","music",N2336="music/indie rock","music",N2336="music/faith","music",N2336="publishing/children's books","publishing",N2336="publishing/art books","publishing",N2336="publishing/fiction","publishing",N2336="publishing/translations","publishing",N2336="music/pop","music",N2336="music/classical music","music",N2336="publishing/nonfiction","publishing",N2336="publishing/radio &amp; podcasts","publishing",N2336="music/world music","music",N2336="music/metal","music",N2336="music/jazz","music","TRUE","FALSE")</f>
        <v>food</v>
      </c>
      <c r="R2336" t="str" cm="1">
        <f t="array" ref="R2336">_xlfn.IFS(N2336="food/small batch","small batch",N2336="food/restaurants","retaurants",N2336="food/food trucks","food trucks",N2336="theater/spaces","spaces",N2336="theater/musical","musical",N2336="theater/plays","plays",N2336="technology/web","web",N2336="technology/space exploration","space exploration",N2336="technology/makerspaces","makerspaces",N2336="technology/hardware","hardware",N2336="technology/gadgets","gadgets",N2336="technology/wearables","wearables",N2336="film &amp; video/television","television",N2336="film &amp; video/animation","animation",N2336="film &amp; video/science fiction","science fiction",N2336="film &amp; video/documentary","documentary",N2336="film &amp; video/drama","drama",N2336="film &amp; video/shorts","shorts",N2336="games/video games","video games",N2336="games/tabletop games","tabletop games",N2336="games/mobile games","mobile games",N2336="journalism/audio","audio",N2336="photography/people","people",N2336="photography/photobooks","photobooks",N2336="photography/places","places",N2336="photography/nature","nature",N2336="music/electronic music","electronic music",N2336="music/rock","rock",N2336="music/indie rock","indie rock",N2336="music/faith","faith",N2336="publishing/children's books","children's books",N2336="publishing/art books","art books",N2336="publishing/fiction","fiction",N2336="publishing/translations","translations",N2336="music/pop","pop",N2336="music/classical music","classical music",N2336="publishing/nonfiction","nonfiction",N2336="publishing/radio &amp; podcasts","radio &amp; podcasts",N2336="music/world music","world music",N2336="music/metal","metal",N2336="music/jazz","jazz","TRUE","FALSE")</f>
        <v>small batch</v>
      </c>
      <c r="S2336" s="5">
        <f t="shared" si="146"/>
        <v>41918.670115740737</v>
      </c>
      <c r="T2336" s="5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144"/>
        <v>102.27200000000001</v>
      </c>
      <c r="P2337" s="24">
        <f t="shared" si="145"/>
        <v>115.69230769230769</v>
      </c>
      <c r="Q2337" t="str" cm="1">
        <f t="array" ref="Q2337">_xlfn.IFS(N2337="food/small batch","food",N2337="food/restaurants","food",N2337="food/food trucks","food",N2337="theater/spaces","theater",N2337="theater/musical","theater",N2337="theater/plays","theater",N2337="technology/web","technology",N2337="technology/space exploration","technology",N2337="technology/makerspaces","technology",N2337="technology/hardware","technology",N2337="technology/gadgets","technology",N2337="technology/wearables","technology",N2337="film &amp; video/television","film &amp; video",N2337="film &amp; video/animation","film &amp; video",N2337="film &amp; video/science fiction","film &amp; video",N2337="film &amp; video/documentary","film &amp; video",N2337="film &amp; video/drama","film &amp; video",N2337="film &amp; video/shorts","film &amp; video",N2337="games/video games","games",N2337="games/tabletop games","games",N2337="games/mobile games","games",N2337="journalism/audio","journalism",N2337="photography/people","photography",N2337="photography/photobooks","photography",N2337="photography/places","photography",N2337="photography/nature","photography",N2337="music/electronic music","music",N2337="music/rock","music",N2337="music/indie rock","music",N2337="music/faith","music",N2337="publishing/children's books","publishing",N2337="publishing/art books","publishing",N2337="publishing/fiction","publishing",N2337="publishing/translations","publishing",N2337="music/pop","music",N2337="music/classical music","music",N2337="publishing/nonfiction","publishing",N2337="publishing/radio &amp; podcasts","publishing",N2337="music/world music","music",N2337="music/metal","music",N2337="music/jazz","music","TRUE","FALSE")</f>
        <v>food</v>
      </c>
      <c r="R2337" t="str" cm="1">
        <f t="array" ref="R2337">_xlfn.IFS(N2337="food/small batch","small batch",N2337="food/restaurants","retaurants",N2337="food/food trucks","food trucks",N2337="theater/spaces","spaces",N2337="theater/musical","musical",N2337="theater/plays","plays",N2337="technology/web","web",N2337="technology/space exploration","space exploration",N2337="technology/makerspaces","makerspaces",N2337="technology/hardware","hardware",N2337="technology/gadgets","gadgets",N2337="technology/wearables","wearables",N2337="film &amp; video/television","television",N2337="film &amp; video/animation","animation",N2337="film &amp; video/science fiction","science fiction",N2337="film &amp; video/documentary","documentary",N2337="film &amp; video/drama","drama",N2337="film &amp; video/shorts","shorts",N2337="games/video games","video games",N2337="games/tabletop games","tabletop games",N2337="games/mobile games","mobile games",N2337="journalism/audio","audio",N2337="photography/people","people",N2337="photography/photobooks","photobooks",N2337="photography/places","places",N2337="photography/nature","nature",N2337="music/electronic music","electronic music",N2337="music/rock","rock",N2337="music/indie rock","indie rock",N2337="music/faith","faith",N2337="publishing/children's books","children's books",N2337="publishing/art books","art books",N2337="publishing/fiction","fiction",N2337="publishing/translations","translations",N2337="music/pop","pop",N2337="music/classical music","classical music",N2337="publishing/nonfiction","nonfiction",N2337="publishing/radio &amp; podcasts","radio &amp; podcasts",N2337="music/world music","world music",N2337="music/metal","metal",N2337="music/jazz","jazz","TRUE","FALSE")</f>
        <v>small batch</v>
      </c>
      <c r="S2337" s="5">
        <f t="shared" si="146"/>
        <v>41771.572256944448</v>
      </c>
      <c r="T2337" s="5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144"/>
        <v>520.73254999999995</v>
      </c>
      <c r="P2338" s="24">
        <f t="shared" si="145"/>
        <v>48.104623556581984</v>
      </c>
      <c r="Q2338" t="str" cm="1">
        <f t="array" ref="Q2338">_xlfn.IFS(N2338="food/small batch","food",N2338="food/restaurants","food",N2338="food/food trucks","food",N2338="theater/spaces","theater",N2338="theater/musical","theater",N2338="theater/plays","theater",N2338="technology/web","technology",N2338="technology/space exploration","technology",N2338="technology/makerspaces","technology",N2338="technology/hardware","technology",N2338="technology/gadgets","technology",N2338="technology/wearables","technology",N2338="film &amp; video/television","film &amp; video",N2338="film &amp; video/animation","film &amp; video",N2338="film &amp; video/science fiction","film &amp; video",N2338="film &amp; video/documentary","film &amp; video",N2338="film &amp; video/drama","film &amp; video",N2338="film &amp; video/shorts","film &amp; video",N2338="games/video games","games",N2338="games/tabletop games","games",N2338="games/mobile games","games",N2338="journalism/audio","journalism",N2338="photography/people","photography",N2338="photography/photobooks","photography",N2338="photography/places","photography",N2338="photography/nature","photography",N2338="music/electronic music","music",N2338="music/rock","music",N2338="music/indie rock","music",N2338="music/faith","music",N2338="publishing/children's books","publishing",N2338="publishing/art books","publishing",N2338="publishing/fiction","publishing",N2338="publishing/translations","publishing",N2338="music/pop","music",N2338="music/classical music","music",N2338="publishing/nonfiction","publishing",N2338="publishing/radio &amp; podcasts","publishing",N2338="music/world music","music",N2338="music/metal","music",N2338="music/jazz","music","TRUE","FALSE")</f>
        <v>food</v>
      </c>
      <c r="R2338" t="str" cm="1">
        <f t="array" ref="R2338">_xlfn.IFS(N2338="food/small batch","small batch",N2338="food/restaurants","retaurants",N2338="food/food trucks","food trucks",N2338="theater/spaces","spaces",N2338="theater/musical","musical",N2338="theater/plays","plays",N2338="technology/web","web",N2338="technology/space exploration","space exploration",N2338="technology/makerspaces","makerspaces",N2338="technology/hardware","hardware",N2338="technology/gadgets","gadgets",N2338="technology/wearables","wearables",N2338="film &amp; video/television","television",N2338="film &amp; video/animation","animation",N2338="film &amp; video/science fiction","science fiction",N2338="film &amp; video/documentary","documentary",N2338="film &amp; video/drama","drama",N2338="film &amp; video/shorts","shorts",N2338="games/video games","video games",N2338="games/tabletop games","tabletop games",N2338="games/mobile games","mobile games",N2338="journalism/audio","audio",N2338="photography/people","people",N2338="photography/photobooks","photobooks",N2338="photography/places","places",N2338="photography/nature","nature",N2338="music/electronic music","electronic music",N2338="music/rock","rock",N2338="music/indie rock","indie rock",N2338="music/faith","faith",N2338="publishing/children's books","children's books",N2338="publishing/art books","art books",N2338="publishing/fiction","fiction",N2338="publishing/translations","translations",N2338="music/pop","pop",N2338="music/classical music","classical music",N2338="publishing/nonfiction","nonfiction",N2338="publishing/radio &amp; podcasts","radio &amp; podcasts",N2338="music/world music","world music",N2338="music/metal","metal",N2338="music/jazz","jazz","TRUE","FALSE")</f>
        <v>small batch</v>
      </c>
      <c r="S2338" s="5">
        <f t="shared" si="146"/>
        <v>41666.924710648149</v>
      </c>
      <c r="T2338" s="5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144"/>
        <v>110.65833333333333</v>
      </c>
      <c r="P2339" s="24">
        <f t="shared" si="145"/>
        <v>74.184357541899445</v>
      </c>
      <c r="Q2339" t="str" cm="1">
        <f t="array" ref="Q2339">_xlfn.IFS(N2339="food/small batch","food",N2339="food/restaurants","food",N2339="food/food trucks","food",N2339="theater/spaces","theater",N2339="theater/musical","theater",N2339="theater/plays","theater",N2339="technology/web","technology",N2339="technology/space exploration","technology",N2339="technology/makerspaces","technology",N2339="technology/hardware","technology",N2339="technology/gadgets","technology",N2339="technology/wearables","technology",N2339="film &amp; video/television","film &amp; video",N2339="film &amp; video/animation","film &amp; video",N2339="film &amp; video/science fiction","film &amp; video",N2339="film &amp; video/documentary","film &amp; video",N2339="film &amp; video/drama","film &amp; video",N2339="film &amp; video/shorts","film &amp; video",N2339="games/video games","games",N2339="games/tabletop games","games",N2339="games/mobile games","games",N2339="journalism/audio","journalism",N2339="photography/people","photography",N2339="photography/photobooks","photography",N2339="photography/places","photography",N2339="photography/nature","photography",N2339="music/electronic music","music",N2339="music/rock","music",N2339="music/indie rock","music",N2339="music/faith","music",N2339="publishing/children's books","publishing",N2339="publishing/art books","publishing",N2339="publishing/fiction","publishing",N2339="publishing/translations","publishing",N2339="music/pop","music",N2339="music/classical music","music",N2339="publishing/nonfiction","publishing",N2339="publishing/radio &amp; podcasts","publishing",N2339="music/world music","music",N2339="music/metal","music",N2339="music/jazz","music","TRUE","FALSE")</f>
        <v>food</v>
      </c>
      <c r="R2339" t="str" cm="1">
        <f t="array" ref="R2339">_xlfn.IFS(N2339="food/small batch","small batch",N2339="food/restaurants","retaurants",N2339="food/food trucks","food trucks",N2339="theater/spaces","spaces",N2339="theater/musical","musical",N2339="theater/plays","plays",N2339="technology/web","web",N2339="technology/space exploration","space exploration",N2339="technology/makerspaces","makerspaces",N2339="technology/hardware","hardware",N2339="technology/gadgets","gadgets",N2339="technology/wearables","wearables",N2339="film &amp; video/television","television",N2339="film &amp; video/animation","animation",N2339="film &amp; video/science fiction","science fiction",N2339="film &amp; video/documentary","documentary",N2339="film &amp; video/drama","drama",N2339="film &amp; video/shorts","shorts",N2339="games/video games","video games",N2339="games/tabletop games","tabletop games",N2339="games/mobile games","mobile games",N2339="journalism/audio","audio",N2339="photography/people","people",N2339="photography/photobooks","photobooks",N2339="photography/places","places",N2339="photography/nature","nature",N2339="music/electronic music","electronic music",N2339="music/rock","rock",N2339="music/indie rock","indie rock",N2339="music/faith","faith",N2339="publishing/children's books","children's books",N2339="publishing/art books","art books",N2339="publishing/fiction","fiction",N2339="publishing/translations","translations",N2339="music/pop","pop",N2339="music/classical music","classical music",N2339="publishing/nonfiction","nonfiction",N2339="publishing/radio &amp; podcasts","radio &amp; podcasts",N2339="music/world music","world music",N2339="music/metal","metal",N2339="music/jazz","jazz","TRUE","FALSE")</f>
        <v>small batch</v>
      </c>
      <c r="S2339" s="5">
        <f t="shared" si="146"/>
        <v>41786.640543981484</v>
      </c>
      <c r="T2339" s="5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144"/>
        <v>101.14333333333335</v>
      </c>
      <c r="P2340" s="24">
        <f t="shared" si="145"/>
        <v>123.34552845528455</v>
      </c>
      <c r="Q2340" t="str" cm="1">
        <f t="array" ref="Q2340">_xlfn.IFS(N2340="food/small batch","food",N2340="food/restaurants","food",N2340="food/food trucks","food",N2340="theater/spaces","theater",N2340="theater/musical","theater",N2340="theater/plays","theater",N2340="technology/web","technology",N2340="technology/space exploration","technology",N2340="technology/makerspaces","technology",N2340="technology/hardware","technology",N2340="technology/gadgets","technology",N2340="technology/wearables","technology",N2340="film &amp; video/television","film &amp; video",N2340="film &amp; video/animation","film &amp; video",N2340="film &amp; video/science fiction","film &amp; video",N2340="film &amp; video/documentary","film &amp; video",N2340="film &amp; video/drama","film &amp; video",N2340="film &amp; video/shorts","film &amp; video",N2340="games/video games","games",N2340="games/tabletop games","games",N2340="games/mobile games","games",N2340="journalism/audio","journalism",N2340="photography/people","photography",N2340="photography/photobooks","photography",N2340="photography/places","photography",N2340="photography/nature","photography",N2340="music/electronic music","music",N2340="music/rock","music",N2340="music/indie rock","music",N2340="music/faith","music",N2340="publishing/children's books","publishing",N2340="publishing/art books","publishing",N2340="publishing/fiction","publishing",N2340="publishing/translations","publishing",N2340="music/pop","music",N2340="music/classical music","music",N2340="publishing/nonfiction","publishing",N2340="publishing/radio &amp; podcasts","publishing",N2340="music/world music","music",N2340="music/metal","music",N2340="music/jazz","music","TRUE","FALSE")</f>
        <v>food</v>
      </c>
      <c r="R2340" t="str" cm="1">
        <f t="array" ref="R2340">_xlfn.IFS(N2340="food/small batch","small batch",N2340="food/restaurants","retaurants",N2340="food/food trucks","food trucks",N2340="theater/spaces","spaces",N2340="theater/musical","musical",N2340="theater/plays","plays",N2340="technology/web","web",N2340="technology/space exploration","space exploration",N2340="technology/makerspaces","makerspaces",N2340="technology/hardware","hardware",N2340="technology/gadgets","gadgets",N2340="technology/wearables","wearables",N2340="film &amp; video/television","television",N2340="film &amp; video/animation","animation",N2340="film &amp; video/science fiction","science fiction",N2340="film &amp; video/documentary","documentary",N2340="film &amp; video/drama","drama",N2340="film &amp; video/shorts","shorts",N2340="games/video games","video games",N2340="games/tabletop games","tabletop games",N2340="games/mobile games","mobile games",N2340="journalism/audio","audio",N2340="photography/people","people",N2340="photography/photobooks","photobooks",N2340="photography/places","places",N2340="photography/nature","nature",N2340="music/electronic music","electronic music",N2340="music/rock","rock",N2340="music/indie rock","indie rock",N2340="music/faith","faith",N2340="publishing/children's books","children's books",N2340="publishing/art books","art books",N2340="publishing/fiction","fiction",N2340="publishing/translations","translations",N2340="music/pop","pop",N2340="music/classical music","classical music",N2340="publishing/nonfiction","nonfiction",N2340="publishing/radio &amp; podcasts","radio &amp; podcasts",N2340="music/world music","world music",N2340="music/metal","metal",N2340="music/jazz","jazz","TRUE","FALSE")</f>
        <v>small batch</v>
      </c>
      <c r="S2340" s="5">
        <f t="shared" si="146"/>
        <v>41789.896805555552</v>
      </c>
      <c r="T2340" s="5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144"/>
        <v>294.20799999999997</v>
      </c>
      <c r="P2341" s="24">
        <f t="shared" si="145"/>
        <v>66.623188405797094</v>
      </c>
      <c r="Q2341" t="str" cm="1">
        <f t="array" ref="Q2341">_xlfn.IFS(N2341="food/small batch","food",N2341="food/restaurants","food",N2341="food/food trucks","food",N2341="theater/spaces","theater",N2341="theater/musical","theater",N2341="theater/plays","theater",N2341="technology/web","technology",N2341="technology/space exploration","technology",N2341="technology/makerspaces","technology",N2341="technology/hardware","technology",N2341="technology/gadgets","technology",N2341="technology/wearables","technology",N2341="film &amp; video/television","film &amp; video",N2341="film &amp; video/animation","film &amp; video",N2341="film &amp; video/science fiction","film &amp; video",N2341="film &amp; video/documentary","film &amp; video",N2341="film &amp; video/drama","film &amp; video",N2341="film &amp; video/shorts","film &amp; video",N2341="games/video games","games",N2341="games/tabletop games","games",N2341="games/mobile games","games",N2341="journalism/audio","journalism",N2341="photography/people","photography",N2341="photography/photobooks","photography",N2341="photography/places","photography",N2341="photography/nature","photography",N2341="music/electronic music","music",N2341="music/rock","music",N2341="music/indie rock","music",N2341="music/faith","music",N2341="publishing/children's books","publishing",N2341="publishing/art books","publishing",N2341="publishing/fiction","publishing",N2341="publishing/translations","publishing",N2341="music/pop","music",N2341="music/classical music","music",N2341="publishing/nonfiction","publishing",N2341="publishing/radio &amp; podcasts","publishing",N2341="music/world music","music",N2341="music/metal","music",N2341="music/jazz","music","TRUE","FALSE")</f>
        <v>food</v>
      </c>
      <c r="R2341" t="str" cm="1">
        <f t="array" ref="R2341">_xlfn.IFS(N2341="food/small batch","small batch",N2341="food/restaurants","retaurants",N2341="food/food trucks","food trucks",N2341="theater/spaces","spaces",N2341="theater/musical","musical",N2341="theater/plays","plays",N2341="technology/web","web",N2341="technology/space exploration","space exploration",N2341="technology/makerspaces","makerspaces",N2341="technology/hardware","hardware",N2341="technology/gadgets","gadgets",N2341="technology/wearables","wearables",N2341="film &amp; video/television","television",N2341="film &amp; video/animation","animation",N2341="film &amp; video/science fiction","science fiction",N2341="film &amp; video/documentary","documentary",N2341="film &amp; video/drama","drama",N2341="film &amp; video/shorts","shorts",N2341="games/video games","video games",N2341="games/tabletop games","tabletop games",N2341="games/mobile games","mobile games",N2341="journalism/audio","audio",N2341="photography/people","people",N2341="photography/photobooks","photobooks",N2341="photography/places","places",N2341="photography/nature","nature",N2341="music/electronic music","electronic music",N2341="music/rock","rock",N2341="music/indie rock","indie rock",N2341="music/faith","faith",N2341="publishing/children's books","children's books",N2341="publishing/art books","art books",N2341="publishing/fiction","fiction",N2341="publishing/translations","translations",N2341="music/pop","pop",N2341="music/classical music","classical music",N2341="publishing/nonfiction","nonfiction",N2341="publishing/radio &amp; podcasts","radio &amp; podcasts",N2341="music/world music","world music",N2341="music/metal","metal",N2341="music/jazz","jazz","TRUE","FALSE")</f>
        <v>small batch</v>
      </c>
      <c r="S2341" s="5">
        <f t="shared" si="146"/>
        <v>42692.79987268518</v>
      </c>
      <c r="T2341" s="5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144"/>
        <v>105.77749999999999</v>
      </c>
      <c r="P2342" s="24">
        <f t="shared" si="145"/>
        <v>104.99007444168734</v>
      </c>
      <c r="Q2342" t="str" cm="1">
        <f t="array" ref="Q2342">_xlfn.IFS(N2342="food/small batch","food",N2342="food/restaurants","food",N2342="food/food trucks","food",N2342="theater/spaces","theater",N2342="theater/musical","theater",N2342="theater/plays","theater",N2342="technology/web","technology",N2342="technology/space exploration","technology",N2342="technology/makerspaces","technology",N2342="technology/hardware","technology",N2342="technology/gadgets","technology",N2342="technology/wearables","technology",N2342="film &amp; video/television","film &amp; video",N2342="film &amp; video/animation","film &amp; video",N2342="film &amp; video/science fiction","film &amp; video",N2342="film &amp; video/documentary","film &amp; video",N2342="film &amp; video/drama","film &amp; video",N2342="film &amp; video/shorts","film &amp; video",N2342="games/video games","games",N2342="games/tabletop games","games",N2342="games/mobile games","games",N2342="journalism/audio","journalism",N2342="photography/people","photography",N2342="photography/photobooks","photography",N2342="photography/places","photography",N2342="photography/nature","photography",N2342="music/electronic music","music",N2342="music/rock","music",N2342="music/indie rock","music",N2342="music/faith","music",N2342="publishing/children's books","publishing",N2342="publishing/art books","publishing",N2342="publishing/fiction","publishing",N2342="publishing/translations","publishing",N2342="music/pop","music",N2342="music/classical music","music",N2342="publishing/nonfiction","publishing",N2342="publishing/radio &amp; podcasts","publishing",N2342="music/world music","music",N2342="music/metal","music",N2342="music/jazz","music","TRUE","FALSE")</f>
        <v>food</v>
      </c>
      <c r="R2342" t="str" cm="1">
        <f t="array" ref="R2342">_xlfn.IFS(N2342="food/small batch","small batch",N2342="food/restaurants","retaurants",N2342="food/food trucks","food trucks",N2342="theater/spaces","spaces",N2342="theater/musical","musical",N2342="theater/plays","plays",N2342="technology/web","web",N2342="technology/space exploration","space exploration",N2342="technology/makerspaces","makerspaces",N2342="technology/hardware","hardware",N2342="technology/gadgets","gadgets",N2342="technology/wearables","wearables",N2342="film &amp; video/television","television",N2342="film &amp; video/animation","animation",N2342="film &amp; video/science fiction","science fiction",N2342="film &amp; video/documentary","documentary",N2342="film &amp; video/drama","drama",N2342="film &amp; video/shorts","shorts",N2342="games/video games","video games",N2342="games/tabletop games","tabletop games",N2342="games/mobile games","mobile games",N2342="journalism/audio","audio",N2342="photography/people","people",N2342="photography/photobooks","photobooks",N2342="photography/places","places",N2342="photography/nature","nature",N2342="music/electronic music","electronic music",N2342="music/rock","rock",N2342="music/indie rock","indie rock",N2342="music/faith","faith",N2342="publishing/children's books","children's books",N2342="publishing/art books","art books",N2342="publishing/fiction","fiction",N2342="publishing/translations","translations",N2342="music/pop","pop",N2342="music/classical music","classical music",N2342="publishing/nonfiction","nonfiction",N2342="publishing/radio &amp; podcasts","radio &amp; podcasts",N2342="music/world music","world music",N2342="music/metal","metal",N2342="music/jazz","jazz","TRUE","FALSE")</f>
        <v>small batch</v>
      </c>
      <c r="S2342" s="5">
        <f t="shared" si="146"/>
        <v>42643.642800925925</v>
      </c>
      <c r="T2342" s="5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144"/>
        <v>0</v>
      </c>
      <c r="P2343" s="24" t="e">
        <f t="shared" si="145"/>
        <v>#DIV/0!</v>
      </c>
      <c r="Q2343" t="str" cm="1">
        <f t="array" ref="Q2343">_xlfn.IFS(N2343="food/small batch","food",N2343="food/restaurants","food",N2343="food/food trucks","food",N2343="theater/spaces","theater",N2343="theater/musical","theater",N2343="theater/plays","theater",N2343="technology/web","technology",N2343="technology/space exploration","technology",N2343="technology/makerspaces","technology",N2343="technology/hardware","technology",N2343="technology/gadgets","technology",N2343="technology/wearables","technology",N2343="film &amp; video/television","film &amp; video",N2343="film &amp; video/animation","film &amp; video",N2343="film &amp; video/science fiction","film &amp; video",N2343="film &amp; video/documentary","film &amp; video",N2343="film &amp; video/drama","film &amp; video",N2343="film &amp; video/shorts","film &amp; video",N2343="games/video games","games",N2343="games/tabletop games","games",N2343="games/mobile games","games",N2343="journalism/audio","journalism",N2343="photography/people","photography",N2343="photography/photobooks","photography",N2343="photography/places","photography",N2343="photography/nature","photography",N2343="music/electronic music","music",N2343="music/rock","music",N2343="music/indie rock","music",N2343="music/faith","music",N2343="publishing/children's books","publishing",N2343="publishing/art books","publishing",N2343="publishing/fiction","publishing",N2343="publishing/translations","publishing",N2343="music/pop","music",N2343="music/classical music","music",N2343="publishing/nonfiction","publishing",N2343="publishing/radio &amp; podcasts","publishing",N2343="music/world music","music",N2343="music/metal","music",N2343="music/jazz","music","TRUE","FALSE")</f>
        <v>technology</v>
      </c>
      <c r="R2343" t="str" cm="1">
        <f t="array" ref="R2343">_xlfn.IFS(N2343="food/small batch","small batch",N2343="food/restaurants","retaurants",N2343="food/food trucks","food trucks",N2343="theater/spaces","spaces",N2343="theater/musical","musical",N2343="theater/plays","plays",N2343="technology/web","web",N2343="technology/space exploration","space exploration",N2343="technology/makerspaces","makerspaces",N2343="technology/hardware","hardware",N2343="technology/gadgets","gadgets",N2343="technology/wearables","wearables",N2343="film &amp; video/television","television",N2343="film &amp; video/animation","animation",N2343="film &amp; video/science fiction","science fiction",N2343="film &amp; video/documentary","documentary",N2343="film &amp; video/drama","drama",N2343="film &amp; video/shorts","shorts",N2343="games/video games","video games",N2343="games/tabletop games","tabletop games",N2343="games/mobile games","mobile games",N2343="journalism/audio","audio",N2343="photography/people","people",N2343="photography/photobooks","photobooks",N2343="photography/places","places",N2343="photography/nature","nature",N2343="music/electronic music","electronic music",N2343="music/rock","rock",N2343="music/indie rock","indie rock",N2343="music/faith","faith",N2343="publishing/children's books","children's books",N2343="publishing/art books","art books",N2343="publishing/fiction","fiction",N2343="publishing/translations","translations",N2343="music/pop","pop",N2343="music/classical music","classical music",N2343="publishing/nonfiction","nonfiction",N2343="publishing/radio &amp; podcasts","radio &amp; podcasts",N2343="music/world music","world music",N2343="music/metal","metal",N2343="music/jazz","jazz","TRUE","FALSE")</f>
        <v>web</v>
      </c>
      <c r="S2343" s="5">
        <f t="shared" si="146"/>
        <v>42167.813703703709</v>
      </c>
      <c r="T2343" s="5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144"/>
        <v>0</v>
      </c>
      <c r="P2344" s="24" t="e">
        <f t="shared" si="145"/>
        <v>#DIV/0!</v>
      </c>
      <c r="Q2344" t="str" cm="1">
        <f t="array" ref="Q2344">_xlfn.IFS(N2344="food/small batch","food",N2344="food/restaurants","food",N2344="food/food trucks","food",N2344="theater/spaces","theater",N2344="theater/musical","theater",N2344="theater/plays","theater",N2344="technology/web","technology",N2344="technology/space exploration","technology",N2344="technology/makerspaces","technology",N2344="technology/hardware","technology",N2344="technology/gadgets","technology",N2344="technology/wearables","technology",N2344="film &amp; video/television","film &amp; video",N2344="film &amp; video/animation","film &amp; video",N2344="film &amp; video/science fiction","film &amp; video",N2344="film &amp; video/documentary","film &amp; video",N2344="film &amp; video/drama","film &amp; video",N2344="film &amp; video/shorts","film &amp; video",N2344="games/video games","games",N2344="games/tabletop games","games",N2344="games/mobile games","games",N2344="journalism/audio","journalism",N2344="photography/people","photography",N2344="photography/photobooks","photography",N2344="photography/places","photography",N2344="photography/nature","photography",N2344="music/electronic music","music",N2344="music/rock","music",N2344="music/indie rock","music",N2344="music/faith","music",N2344="publishing/children's books","publishing",N2344="publishing/art books","publishing",N2344="publishing/fiction","publishing",N2344="publishing/translations","publishing",N2344="music/pop","music",N2344="music/classical music","music",N2344="publishing/nonfiction","publishing",N2344="publishing/radio &amp; podcasts","publishing",N2344="music/world music","music",N2344="music/metal","music",N2344="music/jazz","music","TRUE","FALSE")</f>
        <v>technology</v>
      </c>
      <c r="R2344" t="str" cm="1">
        <f t="array" ref="R2344">_xlfn.IFS(N2344="food/small batch","small batch",N2344="food/restaurants","retaurants",N2344="food/food trucks","food trucks",N2344="theater/spaces","spaces",N2344="theater/musical","musical",N2344="theater/plays","plays",N2344="technology/web","web",N2344="technology/space exploration","space exploration",N2344="technology/makerspaces","makerspaces",N2344="technology/hardware","hardware",N2344="technology/gadgets","gadgets",N2344="technology/wearables","wearables",N2344="film &amp; video/television","television",N2344="film &amp; video/animation","animation",N2344="film &amp; video/science fiction","science fiction",N2344="film &amp; video/documentary","documentary",N2344="film &amp; video/drama","drama",N2344="film &amp; video/shorts","shorts",N2344="games/video games","video games",N2344="games/tabletop games","tabletop games",N2344="games/mobile games","mobile games",N2344="journalism/audio","audio",N2344="photography/people","people",N2344="photography/photobooks","photobooks",N2344="photography/places","places",N2344="photography/nature","nature",N2344="music/electronic music","electronic music",N2344="music/rock","rock",N2344="music/indie rock","indie rock",N2344="music/faith","faith",N2344="publishing/children's books","children's books",N2344="publishing/art books","art books",N2344="publishing/fiction","fiction",N2344="publishing/translations","translations",N2344="music/pop","pop",N2344="music/classical music","classical music",N2344="publishing/nonfiction","nonfiction",N2344="publishing/radio &amp; podcasts","radio &amp; podcasts",N2344="music/world music","world music",N2344="music/metal","metal",N2344="music/jazz","jazz","TRUE","FALSE")</f>
        <v>web</v>
      </c>
      <c r="S2344" s="5">
        <f t="shared" si="146"/>
        <v>41897.702199074076</v>
      </c>
      <c r="T2344" s="5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144"/>
        <v>3</v>
      </c>
      <c r="P2345" s="24">
        <f t="shared" si="145"/>
        <v>300</v>
      </c>
      <c r="Q2345" t="str" cm="1">
        <f t="array" ref="Q2345">_xlfn.IFS(N2345="food/small batch","food",N2345="food/restaurants","food",N2345="food/food trucks","food",N2345="theater/spaces","theater",N2345="theater/musical","theater",N2345="theater/plays","theater",N2345="technology/web","technology",N2345="technology/space exploration","technology",N2345="technology/makerspaces","technology",N2345="technology/hardware","technology",N2345="technology/gadgets","technology",N2345="technology/wearables","technology",N2345="film &amp; video/television","film &amp; video",N2345="film &amp; video/animation","film &amp; video",N2345="film &amp; video/science fiction","film &amp; video",N2345="film &amp; video/documentary","film &amp; video",N2345="film &amp; video/drama","film &amp; video",N2345="film &amp; video/shorts","film &amp; video",N2345="games/video games","games",N2345="games/tabletop games","games",N2345="games/mobile games","games",N2345="journalism/audio","journalism",N2345="photography/people","photography",N2345="photography/photobooks","photography",N2345="photography/places","photography",N2345="photography/nature","photography",N2345="music/electronic music","music",N2345="music/rock","music",N2345="music/indie rock","music",N2345="music/faith","music",N2345="publishing/children's books","publishing",N2345="publishing/art books","publishing",N2345="publishing/fiction","publishing",N2345="publishing/translations","publishing",N2345="music/pop","music",N2345="music/classical music","music",N2345="publishing/nonfiction","publishing",N2345="publishing/radio &amp; podcasts","publishing",N2345="music/world music","music",N2345="music/metal","music",N2345="music/jazz","music","TRUE","FALSE")</f>
        <v>technology</v>
      </c>
      <c r="R2345" t="str" cm="1">
        <f t="array" ref="R2345">_xlfn.IFS(N2345="food/small batch","small batch",N2345="food/restaurants","retaurants",N2345="food/food trucks","food trucks",N2345="theater/spaces","spaces",N2345="theater/musical","musical",N2345="theater/plays","plays",N2345="technology/web","web",N2345="technology/space exploration","space exploration",N2345="technology/makerspaces","makerspaces",N2345="technology/hardware","hardware",N2345="technology/gadgets","gadgets",N2345="technology/wearables","wearables",N2345="film &amp; video/television","television",N2345="film &amp; video/animation","animation",N2345="film &amp; video/science fiction","science fiction",N2345="film &amp; video/documentary","documentary",N2345="film &amp; video/drama","drama",N2345="film &amp; video/shorts","shorts",N2345="games/video games","video games",N2345="games/tabletop games","tabletop games",N2345="games/mobile games","mobile games",N2345="journalism/audio","audio",N2345="photography/people","people",N2345="photography/photobooks","photobooks",N2345="photography/places","places",N2345="photography/nature","nature",N2345="music/electronic music","electronic music",N2345="music/rock","rock",N2345="music/indie rock","indie rock",N2345="music/faith","faith",N2345="publishing/children's books","children's books",N2345="publishing/art books","art books",N2345="publishing/fiction","fiction",N2345="publishing/translations","translations",N2345="music/pop","pop",N2345="music/classical music","classical music",N2345="publishing/nonfiction","nonfiction",N2345="publishing/radio &amp; podcasts","radio &amp; podcasts",N2345="music/world music","world music",N2345="music/metal","metal",N2345="music/jazz","jazz","TRUE","FALSE")</f>
        <v>web</v>
      </c>
      <c r="S2345" s="5">
        <f t="shared" si="146"/>
        <v>42327.825289351851</v>
      </c>
      <c r="T2345" s="5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144"/>
        <v>0.1</v>
      </c>
      <c r="P2346" s="24">
        <f t="shared" si="145"/>
        <v>1</v>
      </c>
      <c r="Q2346" t="str" cm="1">
        <f t="array" ref="Q2346">_xlfn.IFS(N2346="food/small batch","food",N2346="food/restaurants","food",N2346="food/food trucks","food",N2346="theater/spaces","theater",N2346="theater/musical","theater",N2346="theater/plays","theater",N2346="technology/web","technology",N2346="technology/space exploration","technology",N2346="technology/makerspaces","technology",N2346="technology/hardware","technology",N2346="technology/gadgets","technology",N2346="technology/wearables","technology",N2346="film &amp; video/television","film &amp; video",N2346="film &amp; video/animation","film &amp; video",N2346="film &amp; video/science fiction","film &amp; video",N2346="film &amp; video/documentary","film &amp; video",N2346="film &amp; video/drama","film &amp; video",N2346="film &amp; video/shorts","film &amp; video",N2346="games/video games","games",N2346="games/tabletop games","games",N2346="games/mobile games","games",N2346="journalism/audio","journalism",N2346="photography/people","photography",N2346="photography/photobooks","photography",N2346="photography/places","photography",N2346="photography/nature","photography",N2346="music/electronic music","music",N2346="music/rock","music",N2346="music/indie rock","music",N2346="music/faith","music",N2346="publishing/children's books","publishing",N2346="publishing/art books","publishing",N2346="publishing/fiction","publishing",N2346="publishing/translations","publishing",N2346="music/pop","music",N2346="music/classical music","music",N2346="publishing/nonfiction","publishing",N2346="publishing/radio &amp; podcasts","publishing",N2346="music/world music","music",N2346="music/metal","music",N2346="music/jazz","music","TRUE","FALSE")</f>
        <v>technology</v>
      </c>
      <c r="R2346" t="str" cm="1">
        <f t="array" ref="R2346">_xlfn.IFS(N2346="food/small batch","small batch",N2346="food/restaurants","retaurants",N2346="food/food trucks","food trucks",N2346="theater/spaces","spaces",N2346="theater/musical","musical",N2346="theater/plays","plays",N2346="technology/web","web",N2346="technology/space exploration","space exploration",N2346="technology/makerspaces","makerspaces",N2346="technology/hardware","hardware",N2346="technology/gadgets","gadgets",N2346="technology/wearables","wearables",N2346="film &amp; video/television","television",N2346="film &amp; video/animation","animation",N2346="film &amp; video/science fiction","science fiction",N2346="film &amp; video/documentary","documentary",N2346="film &amp; video/drama","drama",N2346="film &amp; video/shorts","shorts",N2346="games/video games","video games",N2346="games/tabletop games","tabletop games",N2346="games/mobile games","mobile games",N2346="journalism/audio","audio",N2346="photography/people","people",N2346="photography/photobooks","photobooks",N2346="photography/places","places",N2346="photography/nature","nature",N2346="music/electronic music","electronic music",N2346="music/rock","rock",N2346="music/indie rock","indie rock",N2346="music/faith","faith",N2346="publishing/children's books","children's books",N2346="publishing/art books","art books",N2346="publishing/fiction","fiction",N2346="publishing/translations","translations",N2346="music/pop","pop",N2346="music/classical music","classical music",N2346="publishing/nonfiction","nonfiction",N2346="publishing/radio &amp; podcasts","radio &amp; podcasts",N2346="music/world music","world music",N2346="music/metal","metal",N2346="music/jazz","jazz","TRUE","FALSE")</f>
        <v>web</v>
      </c>
      <c r="S2346" s="5">
        <f t="shared" si="146"/>
        <v>42515.727650462963</v>
      </c>
      <c r="T2346" s="5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144"/>
        <v>0</v>
      </c>
      <c r="P2347" s="24" t="e">
        <f t="shared" si="145"/>
        <v>#DIV/0!</v>
      </c>
      <c r="Q2347" t="str" cm="1">
        <f t="array" ref="Q2347">_xlfn.IFS(N2347="food/small batch","food",N2347="food/restaurants","food",N2347="food/food trucks","food",N2347="theater/spaces","theater",N2347="theater/musical","theater",N2347="theater/plays","theater",N2347="technology/web","technology",N2347="technology/space exploration","technology",N2347="technology/makerspaces","technology",N2347="technology/hardware","technology",N2347="technology/gadgets","technology",N2347="technology/wearables","technology",N2347="film &amp; video/television","film &amp; video",N2347="film &amp; video/animation","film &amp; video",N2347="film &amp; video/science fiction","film &amp; video",N2347="film &amp; video/documentary","film &amp; video",N2347="film &amp; video/drama","film &amp; video",N2347="film &amp; video/shorts","film &amp; video",N2347="games/video games","games",N2347="games/tabletop games","games",N2347="games/mobile games","games",N2347="journalism/audio","journalism",N2347="photography/people","photography",N2347="photography/photobooks","photography",N2347="photography/places","photography",N2347="photography/nature","photography",N2347="music/electronic music","music",N2347="music/rock","music",N2347="music/indie rock","music",N2347="music/faith","music",N2347="publishing/children's books","publishing",N2347="publishing/art books","publishing",N2347="publishing/fiction","publishing",N2347="publishing/translations","publishing",N2347="music/pop","music",N2347="music/classical music","music",N2347="publishing/nonfiction","publishing",N2347="publishing/radio &amp; podcasts","publishing",N2347="music/world music","music",N2347="music/metal","music",N2347="music/jazz","music","TRUE","FALSE")</f>
        <v>technology</v>
      </c>
      <c r="R2347" t="str" cm="1">
        <f t="array" ref="R2347">_xlfn.IFS(N2347="food/small batch","small batch",N2347="food/restaurants","retaurants",N2347="food/food trucks","food trucks",N2347="theater/spaces","spaces",N2347="theater/musical","musical",N2347="theater/plays","plays",N2347="technology/web","web",N2347="technology/space exploration","space exploration",N2347="technology/makerspaces","makerspaces",N2347="technology/hardware","hardware",N2347="technology/gadgets","gadgets",N2347="technology/wearables","wearables",N2347="film &amp; video/television","television",N2347="film &amp; video/animation","animation",N2347="film &amp; video/science fiction","science fiction",N2347="film &amp; video/documentary","documentary",N2347="film &amp; video/drama","drama",N2347="film &amp; video/shorts","shorts",N2347="games/video games","video games",N2347="games/tabletop games","tabletop games",N2347="games/mobile games","mobile games",N2347="journalism/audio","audio",N2347="photography/people","people",N2347="photography/photobooks","photobooks",N2347="photography/places","places",N2347="photography/nature","nature",N2347="music/electronic music","electronic music",N2347="music/rock","rock",N2347="music/indie rock","indie rock",N2347="music/faith","faith",N2347="publishing/children's books","children's books",N2347="publishing/art books","art books",N2347="publishing/fiction","fiction",N2347="publishing/translations","translations",N2347="music/pop","pop",N2347="music/classical music","classical music",N2347="publishing/nonfiction","nonfiction",N2347="publishing/radio &amp; podcasts","radio &amp; podcasts",N2347="music/world music","world music",N2347="music/metal","metal",N2347="music/jazz","jazz","TRUE","FALSE")</f>
        <v>web</v>
      </c>
      <c r="S2347" s="5">
        <f t="shared" si="146"/>
        <v>42060.001805555556</v>
      </c>
      <c r="T2347" s="5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144"/>
        <v>6.5000000000000002E-2</v>
      </c>
      <c r="P2348" s="24">
        <f t="shared" si="145"/>
        <v>13</v>
      </c>
      <c r="Q2348" t="str" cm="1">
        <f t="array" ref="Q2348">_xlfn.IFS(N2348="food/small batch","food",N2348="food/restaurants","food",N2348="food/food trucks","food",N2348="theater/spaces","theater",N2348="theater/musical","theater",N2348="theater/plays","theater",N2348="technology/web","technology",N2348="technology/space exploration","technology",N2348="technology/makerspaces","technology",N2348="technology/hardware","technology",N2348="technology/gadgets","technology",N2348="technology/wearables","technology",N2348="film &amp; video/television","film &amp; video",N2348="film &amp; video/animation","film &amp; video",N2348="film &amp; video/science fiction","film &amp; video",N2348="film &amp; video/documentary","film &amp; video",N2348="film &amp; video/drama","film &amp; video",N2348="film &amp; video/shorts","film &amp; video",N2348="games/video games","games",N2348="games/tabletop games","games",N2348="games/mobile games","games",N2348="journalism/audio","journalism",N2348="photography/people","photography",N2348="photography/photobooks","photography",N2348="photography/places","photography",N2348="photography/nature","photography",N2348="music/electronic music","music",N2348="music/rock","music",N2348="music/indie rock","music",N2348="music/faith","music",N2348="publishing/children's books","publishing",N2348="publishing/art books","publishing",N2348="publishing/fiction","publishing",N2348="publishing/translations","publishing",N2348="music/pop","music",N2348="music/classical music","music",N2348="publishing/nonfiction","publishing",N2348="publishing/radio &amp; podcasts","publishing",N2348="music/world music","music",N2348="music/metal","music",N2348="music/jazz","music","TRUE","FALSE")</f>
        <v>technology</v>
      </c>
      <c r="R2348" t="str" cm="1">
        <f t="array" ref="R2348">_xlfn.IFS(N2348="food/small batch","small batch",N2348="food/restaurants","retaurants",N2348="food/food trucks","food trucks",N2348="theater/spaces","spaces",N2348="theater/musical","musical",N2348="theater/plays","plays",N2348="technology/web","web",N2348="technology/space exploration","space exploration",N2348="technology/makerspaces","makerspaces",N2348="technology/hardware","hardware",N2348="technology/gadgets","gadgets",N2348="technology/wearables","wearables",N2348="film &amp; video/television","television",N2348="film &amp; video/animation","animation",N2348="film &amp; video/science fiction","science fiction",N2348="film &amp; video/documentary","documentary",N2348="film &amp; video/drama","drama",N2348="film &amp; video/shorts","shorts",N2348="games/video games","video games",N2348="games/tabletop games","tabletop games",N2348="games/mobile games","mobile games",N2348="journalism/audio","audio",N2348="photography/people","people",N2348="photography/photobooks","photobooks",N2348="photography/places","places",N2348="photography/nature","nature",N2348="music/electronic music","electronic music",N2348="music/rock","rock",N2348="music/indie rock","indie rock",N2348="music/faith","faith",N2348="publishing/children's books","children's books",N2348="publishing/art books","art books",N2348="publishing/fiction","fiction",N2348="publishing/translations","translations",N2348="music/pop","pop",N2348="music/classical music","classical music",N2348="publishing/nonfiction","nonfiction",N2348="publishing/radio &amp; podcasts","radio &amp; podcasts",N2348="music/world music","world music",N2348="music/metal","metal",N2348="music/jazz","jazz","TRUE","FALSE")</f>
        <v>web</v>
      </c>
      <c r="S2348" s="5">
        <f t="shared" si="146"/>
        <v>42615.79896990741</v>
      </c>
      <c r="T2348" s="5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144"/>
        <v>1.5</v>
      </c>
      <c r="P2349" s="24">
        <f t="shared" si="145"/>
        <v>15</v>
      </c>
      <c r="Q2349" t="str" cm="1">
        <f t="array" ref="Q2349">_xlfn.IFS(N2349="food/small batch","food",N2349="food/restaurants","food",N2349="food/food trucks","food",N2349="theater/spaces","theater",N2349="theater/musical","theater",N2349="theater/plays","theater",N2349="technology/web","technology",N2349="technology/space exploration","technology",N2349="technology/makerspaces","technology",N2349="technology/hardware","technology",N2349="technology/gadgets","technology",N2349="technology/wearables","technology",N2349="film &amp; video/television","film &amp; video",N2349="film &amp; video/animation","film &amp; video",N2349="film &amp; video/science fiction","film &amp; video",N2349="film &amp; video/documentary","film &amp; video",N2349="film &amp; video/drama","film &amp; video",N2349="film &amp; video/shorts","film &amp; video",N2349="games/video games","games",N2349="games/tabletop games","games",N2349="games/mobile games","games",N2349="journalism/audio","journalism",N2349="photography/people","photography",N2349="photography/photobooks","photography",N2349="photography/places","photography",N2349="photography/nature","photography",N2349="music/electronic music","music",N2349="music/rock","music",N2349="music/indie rock","music",N2349="music/faith","music",N2349="publishing/children's books","publishing",N2349="publishing/art books","publishing",N2349="publishing/fiction","publishing",N2349="publishing/translations","publishing",N2349="music/pop","music",N2349="music/classical music","music",N2349="publishing/nonfiction","publishing",N2349="publishing/radio &amp; podcasts","publishing",N2349="music/world music","music",N2349="music/metal","music",N2349="music/jazz","music","TRUE","FALSE")</f>
        <v>technology</v>
      </c>
      <c r="R2349" t="str" cm="1">
        <f t="array" ref="R2349">_xlfn.IFS(N2349="food/small batch","small batch",N2349="food/restaurants","retaurants",N2349="food/food trucks","food trucks",N2349="theater/spaces","spaces",N2349="theater/musical","musical",N2349="theater/plays","plays",N2349="technology/web","web",N2349="technology/space exploration","space exploration",N2349="technology/makerspaces","makerspaces",N2349="technology/hardware","hardware",N2349="technology/gadgets","gadgets",N2349="technology/wearables","wearables",N2349="film &amp; video/television","television",N2349="film &amp; video/animation","animation",N2349="film &amp; video/science fiction","science fiction",N2349="film &amp; video/documentary","documentary",N2349="film &amp; video/drama","drama",N2349="film &amp; video/shorts","shorts",N2349="games/video games","video games",N2349="games/tabletop games","tabletop games",N2349="games/mobile games","mobile games",N2349="journalism/audio","audio",N2349="photography/people","people",N2349="photography/photobooks","photobooks",N2349="photography/places","places",N2349="photography/nature","nature",N2349="music/electronic music","electronic music",N2349="music/rock","rock",N2349="music/indie rock","indie rock",N2349="music/faith","faith",N2349="publishing/children's books","children's books",N2349="publishing/art books","art books",N2349="publishing/fiction","fiction",N2349="publishing/translations","translations",N2349="music/pop","pop",N2349="music/classical music","classical music",N2349="publishing/nonfiction","nonfiction",N2349="publishing/radio &amp; podcasts","radio &amp; podcasts",N2349="music/world music","world music",N2349="music/metal","metal",N2349="music/jazz","jazz","TRUE","FALSE")</f>
        <v>web</v>
      </c>
      <c r="S2349" s="5">
        <f t="shared" si="146"/>
        <v>42577.607361111113</v>
      </c>
      <c r="T2349" s="5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144"/>
        <v>0.38571428571428573</v>
      </c>
      <c r="P2350" s="24">
        <f t="shared" si="145"/>
        <v>54</v>
      </c>
      <c r="Q2350" t="str" cm="1">
        <f t="array" ref="Q2350">_xlfn.IFS(N2350="food/small batch","food",N2350="food/restaurants","food",N2350="food/food trucks","food",N2350="theater/spaces","theater",N2350="theater/musical","theater",N2350="theater/plays","theater",N2350="technology/web","technology",N2350="technology/space exploration","technology",N2350="technology/makerspaces","technology",N2350="technology/hardware","technology",N2350="technology/gadgets","technology",N2350="technology/wearables","technology",N2350="film &amp; video/television","film &amp; video",N2350="film &amp; video/animation","film &amp; video",N2350="film &amp; video/science fiction","film &amp; video",N2350="film &amp; video/documentary","film &amp; video",N2350="film &amp; video/drama","film &amp; video",N2350="film &amp; video/shorts","film &amp; video",N2350="games/video games","games",N2350="games/tabletop games","games",N2350="games/mobile games","games",N2350="journalism/audio","journalism",N2350="photography/people","photography",N2350="photography/photobooks","photography",N2350="photography/places","photography",N2350="photography/nature","photography",N2350="music/electronic music","music",N2350="music/rock","music",N2350="music/indie rock","music",N2350="music/faith","music",N2350="publishing/children's books","publishing",N2350="publishing/art books","publishing",N2350="publishing/fiction","publishing",N2350="publishing/translations","publishing",N2350="music/pop","music",N2350="music/classical music","music",N2350="publishing/nonfiction","publishing",N2350="publishing/radio &amp; podcasts","publishing",N2350="music/world music","music",N2350="music/metal","music",N2350="music/jazz","music","TRUE","FALSE")</f>
        <v>technology</v>
      </c>
      <c r="R2350" t="str" cm="1">
        <f t="array" ref="R2350">_xlfn.IFS(N2350="food/small batch","small batch",N2350="food/restaurants","retaurants",N2350="food/food trucks","food trucks",N2350="theater/spaces","spaces",N2350="theater/musical","musical",N2350="theater/plays","plays",N2350="technology/web","web",N2350="technology/space exploration","space exploration",N2350="technology/makerspaces","makerspaces",N2350="technology/hardware","hardware",N2350="technology/gadgets","gadgets",N2350="technology/wearables","wearables",N2350="film &amp; video/television","television",N2350="film &amp; video/animation","animation",N2350="film &amp; video/science fiction","science fiction",N2350="film &amp; video/documentary","documentary",N2350="film &amp; video/drama","drama",N2350="film &amp; video/shorts","shorts",N2350="games/video games","video games",N2350="games/tabletop games","tabletop games",N2350="games/mobile games","mobile games",N2350="journalism/audio","audio",N2350="photography/people","people",N2350="photography/photobooks","photobooks",N2350="photography/places","places",N2350="photography/nature","nature",N2350="music/electronic music","electronic music",N2350="music/rock","rock",N2350="music/indie rock","indie rock",N2350="music/faith","faith",N2350="publishing/children's books","children's books",N2350="publishing/art books","art books",N2350="publishing/fiction","fiction",N2350="publishing/translations","translations",N2350="music/pop","pop",N2350="music/classical music","classical music",N2350="publishing/nonfiction","nonfiction",N2350="publishing/radio &amp; podcasts","radio &amp; podcasts",N2350="music/world music","world music",N2350="music/metal","metal",N2350="music/jazz","jazz","TRUE","FALSE")</f>
        <v>web</v>
      </c>
      <c r="S2350" s="5">
        <f t="shared" si="146"/>
        <v>42360.932152777779</v>
      </c>
      <c r="T2350" s="5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144"/>
        <v>0</v>
      </c>
      <c r="P2351" s="24" t="e">
        <f t="shared" si="145"/>
        <v>#DIV/0!</v>
      </c>
      <c r="Q2351" t="str" cm="1">
        <f t="array" ref="Q2351">_xlfn.IFS(N2351="food/small batch","food",N2351="food/restaurants","food",N2351="food/food trucks","food",N2351="theater/spaces","theater",N2351="theater/musical","theater",N2351="theater/plays","theater",N2351="technology/web","technology",N2351="technology/space exploration","technology",N2351="technology/makerspaces","technology",N2351="technology/hardware","technology",N2351="technology/gadgets","technology",N2351="technology/wearables","technology",N2351="film &amp; video/television","film &amp; video",N2351="film &amp; video/animation","film &amp; video",N2351="film &amp; video/science fiction","film &amp; video",N2351="film &amp; video/documentary","film &amp; video",N2351="film &amp; video/drama","film &amp; video",N2351="film &amp; video/shorts","film &amp; video",N2351="games/video games","games",N2351="games/tabletop games","games",N2351="games/mobile games","games",N2351="journalism/audio","journalism",N2351="photography/people","photography",N2351="photography/photobooks","photography",N2351="photography/places","photography",N2351="photography/nature","photography",N2351="music/electronic music","music",N2351="music/rock","music",N2351="music/indie rock","music",N2351="music/faith","music",N2351="publishing/children's books","publishing",N2351="publishing/art books","publishing",N2351="publishing/fiction","publishing",N2351="publishing/translations","publishing",N2351="music/pop","music",N2351="music/classical music","music",N2351="publishing/nonfiction","publishing",N2351="publishing/radio &amp; podcasts","publishing",N2351="music/world music","music",N2351="music/metal","music",N2351="music/jazz","music","TRUE","FALSE")</f>
        <v>technology</v>
      </c>
      <c r="R2351" t="str" cm="1">
        <f t="array" ref="R2351">_xlfn.IFS(N2351="food/small batch","small batch",N2351="food/restaurants","retaurants",N2351="food/food trucks","food trucks",N2351="theater/spaces","spaces",N2351="theater/musical","musical",N2351="theater/plays","plays",N2351="technology/web","web",N2351="technology/space exploration","space exploration",N2351="technology/makerspaces","makerspaces",N2351="technology/hardware","hardware",N2351="technology/gadgets","gadgets",N2351="technology/wearables","wearables",N2351="film &amp; video/television","television",N2351="film &amp; video/animation","animation",N2351="film &amp; video/science fiction","science fiction",N2351="film &amp; video/documentary","documentary",N2351="film &amp; video/drama","drama",N2351="film &amp; video/shorts","shorts",N2351="games/video games","video games",N2351="games/tabletop games","tabletop games",N2351="games/mobile games","mobile games",N2351="journalism/audio","audio",N2351="photography/people","people",N2351="photography/photobooks","photobooks",N2351="photography/places","places",N2351="photography/nature","nature",N2351="music/electronic music","electronic music",N2351="music/rock","rock",N2351="music/indie rock","indie rock",N2351="music/faith","faith",N2351="publishing/children's books","children's books",N2351="publishing/art books","art books",N2351="publishing/fiction","fiction",N2351="publishing/translations","translations",N2351="music/pop","pop",N2351="music/classical music","classical music",N2351="publishing/nonfiction","nonfiction",N2351="publishing/radio &amp; podcasts","radio &amp; podcasts",N2351="music/world music","world music",N2351="music/metal","metal",N2351="music/jazz","jazz","TRUE","FALSE")</f>
        <v>web</v>
      </c>
      <c r="S2351" s="5">
        <f t="shared" si="146"/>
        <v>42198.775787037041</v>
      </c>
      <c r="T2351" s="5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144"/>
        <v>0</v>
      </c>
      <c r="P2352" s="24" t="e">
        <f t="shared" si="145"/>
        <v>#DIV/0!</v>
      </c>
      <c r="Q2352" t="str" cm="1">
        <f t="array" ref="Q2352">_xlfn.IFS(N2352="food/small batch","food",N2352="food/restaurants","food",N2352="food/food trucks","food",N2352="theater/spaces","theater",N2352="theater/musical","theater",N2352="theater/plays","theater",N2352="technology/web","technology",N2352="technology/space exploration","technology",N2352="technology/makerspaces","technology",N2352="technology/hardware","technology",N2352="technology/gadgets","technology",N2352="technology/wearables","technology",N2352="film &amp; video/television","film &amp; video",N2352="film &amp; video/animation","film &amp; video",N2352="film &amp; video/science fiction","film &amp; video",N2352="film &amp; video/documentary","film &amp; video",N2352="film &amp; video/drama","film &amp; video",N2352="film &amp; video/shorts","film &amp; video",N2352="games/video games","games",N2352="games/tabletop games","games",N2352="games/mobile games","games",N2352="journalism/audio","journalism",N2352="photography/people","photography",N2352="photography/photobooks","photography",N2352="photography/places","photography",N2352="photography/nature","photography",N2352="music/electronic music","music",N2352="music/rock","music",N2352="music/indie rock","music",N2352="music/faith","music",N2352="publishing/children's books","publishing",N2352="publishing/art books","publishing",N2352="publishing/fiction","publishing",N2352="publishing/translations","publishing",N2352="music/pop","music",N2352="music/classical music","music",N2352="publishing/nonfiction","publishing",N2352="publishing/radio &amp; podcasts","publishing",N2352="music/world music","music",N2352="music/metal","music",N2352="music/jazz","music","TRUE","FALSE")</f>
        <v>technology</v>
      </c>
      <c r="R2352" t="str" cm="1">
        <f t="array" ref="R2352">_xlfn.IFS(N2352="food/small batch","small batch",N2352="food/restaurants","retaurants",N2352="food/food trucks","food trucks",N2352="theater/spaces","spaces",N2352="theater/musical","musical",N2352="theater/plays","plays",N2352="technology/web","web",N2352="technology/space exploration","space exploration",N2352="technology/makerspaces","makerspaces",N2352="technology/hardware","hardware",N2352="technology/gadgets","gadgets",N2352="technology/wearables","wearables",N2352="film &amp; video/television","television",N2352="film &amp; video/animation","animation",N2352="film &amp; video/science fiction","science fiction",N2352="film &amp; video/documentary","documentary",N2352="film &amp; video/drama","drama",N2352="film &amp; video/shorts","shorts",N2352="games/video games","video games",N2352="games/tabletop games","tabletop games",N2352="games/mobile games","mobile games",N2352="journalism/audio","audio",N2352="photography/people","people",N2352="photography/photobooks","photobooks",N2352="photography/places","places",N2352="photography/nature","nature",N2352="music/electronic music","electronic music",N2352="music/rock","rock",N2352="music/indie rock","indie rock",N2352="music/faith","faith",N2352="publishing/children's books","children's books",N2352="publishing/art books","art books",N2352="publishing/fiction","fiction",N2352="publishing/translations","translations",N2352="music/pop","pop",N2352="music/classical music","classical music",N2352="publishing/nonfiction","nonfiction",N2352="publishing/radio &amp; podcasts","radio &amp; podcasts",N2352="music/world music","world music",N2352="music/metal","metal",N2352="music/jazz","jazz","TRUE","FALSE")</f>
        <v>web</v>
      </c>
      <c r="S2352" s="5">
        <f t="shared" si="146"/>
        <v>42708.842245370368</v>
      </c>
      <c r="T2352" s="5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144"/>
        <v>0.5714285714285714</v>
      </c>
      <c r="P2353" s="24">
        <f t="shared" si="145"/>
        <v>15.428571428571429</v>
      </c>
      <c r="Q2353" t="str" cm="1">
        <f t="array" ref="Q2353">_xlfn.IFS(N2353="food/small batch","food",N2353="food/restaurants","food",N2353="food/food trucks","food",N2353="theater/spaces","theater",N2353="theater/musical","theater",N2353="theater/plays","theater",N2353="technology/web","technology",N2353="technology/space exploration","technology",N2353="technology/makerspaces","technology",N2353="technology/hardware","technology",N2353="technology/gadgets","technology",N2353="technology/wearables","technology",N2353="film &amp; video/television","film &amp; video",N2353="film &amp; video/animation","film &amp; video",N2353="film &amp; video/science fiction","film &amp; video",N2353="film &amp; video/documentary","film &amp; video",N2353="film &amp; video/drama","film &amp; video",N2353="film &amp; video/shorts","film &amp; video",N2353="games/video games","games",N2353="games/tabletop games","games",N2353="games/mobile games","games",N2353="journalism/audio","journalism",N2353="photography/people","photography",N2353="photography/photobooks","photography",N2353="photography/places","photography",N2353="photography/nature","photography",N2353="music/electronic music","music",N2353="music/rock","music",N2353="music/indie rock","music",N2353="music/faith","music",N2353="publishing/children's books","publishing",N2353="publishing/art books","publishing",N2353="publishing/fiction","publishing",N2353="publishing/translations","publishing",N2353="music/pop","music",N2353="music/classical music","music",N2353="publishing/nonfiction","publishing",N2353="publishing/radio &amp; podcasts","publishing",N2353="music/world music","music",N2353="music/metal","music",N2353="music/jazz","music","TRUE","FALSE")</f>
        <v>technology</v>
      </c>
      <c r="R2353" t="str" cm="1">
        <f t="array" ref="R2353">_xlfn.IFS(N2353="food/small batch","small batch",N2353="food/restaurants","retaurants",N2353="food/food trucks","food trucks",N2353="theater/spaces","spaces",N2353="theater/musical","musical",N2353="theater/plays","plays",N2353="technology/web","web",N2353="technology/space exploration","space exploration",N2353="technology/makerspaces","makerspaces",N2353="technology/hardware","hardware",N2353="technology/gadgets","gadgets",N2353="technology/wearables","wearables",N2353="film &amp; video/television","television",N2353="film &amp; video/animation","animation",N2353="film &amp; video/science fiction","science fiction",N2353="film &amp; video/documentary","documentary",N2353="film &amp; video/drama","drama",N2353="film &amp; video/shorts","shorts",N2353="games/video games","video games",N2353="games/tabletop games","tabletop games",N2353="games/mobile games","mobile games",N2353="journalism/audio","audio",N2353="photography/people","people",N2353="photography/photobooks","photobooks",N2353="photography/places","places",N2353="photography/nature","nature",N2353="music/electronic music","electronic music",N2353="music/rock","rock",N2353="music/indie rock","indie rock",N2353="music/faith","faith",N2353="publishing/children's books","children's books",N2353="publishing/art books","art books",N2353="publishing/fiction","fiction",N2353="publishing/translations","translations",N2353="music/pop","pop",N2353="music/classical music","classical music",N2353="publishing/nonfiction","nonfiction",N2353="publishing/radio &amp; podcasts","radio &amp; podcasts",N2353="music/world music","world music",N2353="music/metal","metal",N2353="music/jazz","jazz","TRUE","FALSE")</f>
        <v>web</v>
      </c>
      <c r="S2353" s="5">
        <f t="shared" si="146"/>
        <v>42094.101145833338</v>
      </c>
      <c r="T2353" s="5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144"/>
        <v>0</v>
      </c>
      <c r="P2354" s="24" t="e">
        <f t="shared" si="145"/>
        <v>#DIV/0!</v>
      </c>
      <c r="Q2354" t="str" cm="1">
        <f t="array" ref="Q2354">_xlfn.IFS(N2354="food/small batch","food",N2354="food/restaurants","food",N2354="food/food trucks","food",N2354="theater/spaces","theater",N2354="theater/musical","theater",N2354="theater/plays","theater",N2354="technology/web","technology",N2354="technology/space exploration","technology",N2354="technology/makerspaces","technology",N2354="technology/hardware","technology",N2354="technology/gadgets","technology",N2354="technology/wearables","technology",N2354="film &amp; video/television","film &amp; video",N2354="film &amp; video/animation","film &amp; video",N2354="film &amp; video/science fiction","film &amp; video",N2354="film &amp; video/documentary","film &amp; video",N2354="film &amp; video/drama","film &amp; video",N2354="film &amp; video/shorts","film &amp; video",N2354="games/video games","games",N2354="games/tabletop games","games",N2354="games/mobile games","games",N2354="journalism/audio","journalism",N2354="photography/people","photography",N2354="photography/photobooks","photography",N2354="photography/places","photography",N2354="photography/nature","photography",N2354="music/electronic music","music",N2354="music/rock","music",N2354="music/indie rock","music",N2354="music/faith","music",N2354="publishing/children's books","publishing",N2354="publishing/art books","publishing",N2354="publishing/fiction","publishing",N2354="publishing/translations","publishing",N2354="music/pop","music",N2354="music/classical music","music",N2354="publishing/nonfiction","publishing",N2354="publishing/radio &amp; podcasts","publishing",N2354="music/world music","music",N2354="music/metal","music",N2354="music/jazz","music","TRUE","FALSE")</f>
        <v>technology</v>
      </c>
      <c r="R2354" t="str" cm="1">
        <f t="array" ref="R2354">_xlfn.IFS(N2354="food/small batch","small batch",N2354="food/restaurants","retaurants",N2354="food/food trucks","food trucks",N2354="theater/spaces","spaces",N2354="theater/musical","musical",N2354="theater/plays","plays",N2354="technology/web","web",N2354="technology/space exploration","space exploration",N2354="technology/makerspaces","makerspaces",N2354="technology/hardware","hardware",N2354="technology/gadgets","gadgets",N2354="technology/wearables","wearables",N2354="film &amp; video/television","television",N2354="film &amp; video/animation","animation",N2354="film &amp; video/science fiction","science fiction",N2354="film &amp; video/documentary","documentary",N2354="film &amp; video/drama","drama",N2354="film &amp; video/shorts","shorts",N2354="games/video games","video games",N2354="games/tabletop games","tabletop games",N2354="games/mobile games","mobile games",N2354="journalism/audio","audio",N2354="photography/people","people",N2354="photography/photobooks","photobooks",N2354="photography/places","places",N2354="photography/nature","nature",N2354="music/electronic music","electronic music",N2354="music/rock","rock",N2354="music/indie rock","indie rock",N2354="music/faith","faith",N2354="publishing/children's books","children's books",N2354="publishing/art books","art books",N2354="publishing/fiction","fiction",N2354="publishing/translations","translations",N2354="music/pop","pop",N2354="music/classical music","classical music",N2354="publishing/nonfiction","nonfiction",N2354="publishing/radio &amp; podcasts","radio &amp; podcasts",N2354="music/world music","world music",N2354="music/metal","metal",N2354="music/jazz","jazz","TRUE","FALSE")</f>
        <v>web</v>
      </c>
      <c r="S2354" s="5">
        <f t="shared" si="146"/>
        <v>42101.633703703701</v>
      </c>
      <c r="T2354" s="5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144"/>
        <v>0</v>
      </c>
      <c r="P2355" s="24" t="e">
        <f t="shared" si="145"/>
        <v>#DIV/0!</v>
      </c>
      <c r="Q2355" t="str" cm="1">
        <f t="array" ref="Q2355">_xlfn.IFS(N2355="food/small batch","food",N2355="food/restaurants","food",N2355="food/food trucks","food",N2355="theater/spaces","theater",N2355="theater/musical","theater",N2355="theater/plays","theater",N2355="technology/web","technology",N2355="technology/space exploration","technology",N2355="technology/makerspaces","technology",N2355="technology/hardware","technology",N2355="technology/gadgets","technology",N2355="technology/wearables","technology",N2355="film &amp; video/television","film &amp; video",N2355="film &amp; video/animation","film &amp; video",N2355="film &amp; video/science fiction","film &amp; video",N2355="film &amp; video/documentary","film &amp; video",N2355="film &amp; video/drama","film &amp; video",N2355="film &amp; video/shorts","film &amp; video",N2355="games/video games","games",N2355="games/tabletop games","games",N2355="games/mobile games","games",N2355="journalism/audio","journalism",N2355="photography/people","photography",N2355="photography/photobooks","photography",N2355="photography/places","photography",N2355="photography/nature","photography",N2355="music/electronic music","music",N2355="music/rock","music",N2355="music/indie rock","music",N2355="music/faith","music",N2355="publishing/children's books","publishing",N2355="publishing/art books","publishing",N2355="publishing/fiction","publishing",N2355="publishing/translations","publishing",N2355="music/pop","music",N2355="music/classical music","music",N2355="publishing/nonfiction","publishing",N2355="publishing/radio &amp; podcasts","publishing",N2355="music/world music","music",N2355="music/metal","music",N2355="music/jazz","music","TRUE","FALSE")</f>
        <v>technology</v>
      </c>
      <c r="R2355" t="str" cm="1">
        <f t="array" ref="R2355">_xlfn.IFS(N2355="food/small batch","small batch",N2355="food/restaurants","retaurants",N2355="food/food trucks","food trucks",N2355="theater/spaces","spaces",N2355="theater/musical","musical",N2355="theater/plays","plays",N2355="technology/web","web",N2355="technology/space exploration","space exploration",N2355="technology/makerspaces","makerspaces",N2355="technology/hardware","hardware",N2355="technology/gadgets","gadgets",N2355="technology/wearables","wearables",N2355="film &amp; video/television","television",N2355="film &amp; video/animation","animation",N2355="film &amp; video/science fiction","science fiction",N2355="film &amp; video/documentary","documentary",N2355="film &amp; video/drama","drama",N2355="film &amp; video/shorts","shorts",N2355="games/video games","video games",N2355="games/tabletop games","tabletop games",N2355="games/mobile games","mobile games",N2355="journalism/audio","audio",N2355="photography/people","people",N2355="photography/photobooks","photobooks",N2355="photography/places","places",N2355="photography/nature","nature",N2355="music/electronic music","electronic music",N2355="music/rock","rock",N2355="music/indie rock","indie rock",N2355="music/faith","faith",N2355="publishing/children's books","children's books",N2355="publishing/art books","art books",N2355="publishing/fiction","fiction",N2355="publishing/translations","translations",N2355="music/pop","pop",N2355="music/classical music","classical music",N2355="publishing/nonfiction","nonfiction",N2355="publishing/radio &amp; podcasts","radio &amp; podcasts",N2355="music/world music","world music",N2355="music/metal","metal",N2355="music/jazz","jazz","TRUE","FALSE")</f>
        <v>web</v>
      </c>
      <c r="S2355" s="5">
        <f t="shared" si="146"/>
        <v>42103.676180555558</v>
      </c>
      <c r="T2355" s="5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144"/>
        <v>7.1428571428571425E-2</v>
      </c>
      <c r="P2356" s="24">
        <f t="shared" si="145"/>
        <v>25</v>
      </c>
      <c r="Q2356" t="str" cm="1">
        <f t="array" ref="Q2356">_xlfn.IFS(N2356="food/small batch","food",N2356="food/restaurants","food",N2356="food/food trucks","food",N2356="theater/spaces","theater",N2356="theater/musical","theater",N2356="theater/plays","theater",N2356="technology/web","technology",N2356="technology/space exploration","technology",N2356="technology/makerspaces","technology",N2356="technology/hardware","technology",N2356="technology/gadgets","technology",N2356="technology/wearables","technology",N2356="film &amp; video/television","film &amp; video",N2356="film &amp; video/animation","film &amp; video",N2356="film &amp; video/science fiction","film &amp; video",N2356="film &amp; video/documentary","film &amp; video",N2356="film &amp; video/drama","film &amp; video",N2356="film &amp; video/shorts","film &amp; video",N2356="games/video games","games",N2356="games/tabletop games","games",N2356="games/mobile games","games",N2356="journalism/audio","journalism",N2356="photography/people","photography",N2356="photography/photobooks","photography",N2356="photography/places","photography",N2356="photography/nature","photography",N2356="music/electronic music","music",N2356="music/rock","music",N2356="music/indie rock","music",N2356="music/faith","music",N2356="publishing/children's books","publishing",N2356="publishing/art books","publishing",N2356="publishing/fiction","publishing",N2356="publishing/translations","publishing",N2356="music/pop","music",N2356="music/classical music","music",N2356="publishing/nonfiction","publishing",N2356="publishing/radio &amp; podcasts","publishing",N2356="music/world music","music",N2356="music/metal","music",N2356="music/jazz","music","TRUE","FALSE")</f>
        <v>technology</v>
      </c>
      <c r="R2356" t="str" cm="1">
        <f t="array" ref="R2356">_xlfn.IFS(N2356="food/small batch","small batch",N2356="food/restaurants","retaurants",N2356="food/food trucks","food trucks",N2356="theater/spaces","spaces",N2356="theater/musical","musical",N2356="theater/plays","plays",N2356="technology/web","web",N2356="technology/space exploration","space exploration",N2356="technology/makerspaces","makerspaces",N2356="technology/hardware","hardware",N2356="technology/gadgets","gadgets",N2356="technology/wearables","wearables",N2356="film &amp; video/television","television",N2356="film &amp; video/animation","animation",N2356="film &amp; video/science fiction","science fiction",N2356="film &amp; video/documentary","documentary",N2356="film &amp; video/drama","drama",N2356="film &amp; video/shorts","shorts",N2356="games/video games","video games",N2356="games/tabletop games","tabletop games",N2356="games/mobile games","mobile games",N2356="journalism/audio","audio",N2356="photography/people","people",N2356="photography/photobooks","photobooks",N2356="photography/places","places",N2356="photography/nature","nature",N2356="music/electronic music","electronic music",N2356="music/rock","rock",N2356="music/indie rock","indie rock",N2356="music/faith","faith",N2356="publishing/children's books","children's books",N2356="publishing/art books","art books",N2356="publishing/fiction","fiction",N2356="publishing/translations","translations",N2356="music/pop","pop",N2356="music/classical music","classical music",N2356="publishing/nonfiction","nonfiction",N2356="publishing/radio &amp; podcasts","radio &amp; podcasts",N2356="music/world music","world music",N2356="music/metal","metal",N2356="music/jazz","jazz","TRUE","FALSE")</f>
        <v>web</v>
      </c>
      <c r="S2356" s="5">
        <f t="shared" si="146"/>
        <v>41954.722916666666</v>
      </c>
      <c r="T2356" s="5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144"/>
        <v>0.6875</v>
      </c>
      <c r="P2357" s="24">
        <f t="shared" si="145"/>
        <v>27.5</v>
      </c>
      <c r="Q2357" t="str" cm="1">
        <f t="array" ref="Q2357">_xlfn.IFS(N2357="food/small batch","food",N2357="food/restaurants","food",N2357="food/food trucks","food",N2357="theater/spaces","theater",N2357="theater/musical","theater",N2357="theater/plays","theater",N2357="technology/web","technology",N2357="technology/space exploration","technology",N2357="technology/makerspaces","technology",N2357="technology/hardware","technology",N2357="technology/gadgets","technology",N2357="technology/wearables","technology",N2357="film &amp; video/television","film &amp; video",N2357="film &amp; video/animation","film &amp; video",N2357="film &amp; video/science fiction","film &amp; video",N2357="film &amp; video/documentary","film &amp; video",N2357="film &amp; video/drama","film &amp; video",N2357="film &amp; video/shorts","film &amp; video",N2357="games/video games","games",N2357="games/tabletop games","games",N2357="games/mobile games","games",N2357="journalism/audio","journalism",N2357="photography/people","photography",N2357="photography/photobooks","photography",N2357="photography/places","photography",N2357="photography/nature","photography",N2357="music/electronic music","music",N2357="music/rock","music",N2357="music/indie rock","music",N2357="music/faith","music",N2357="publishing/children's books","publishing",N2357="publishing/art books","publishing",N2357="publishing/fiction","publishing",N2357="publishing/translations","publishing",N2357="music/pop","music",N2357="music/classical music","music",N2357="publishing/nonfiction","publishing",N2357="publishing/radio &amp; podcasts","publishing",N2357="music/world music","music",N2357="music/metal","music",N2357="music/jazz","music","TRUE","FALSE")</f>
        <v>technology</v>
      </c>
      <c r="R2357" t="str" cm="1">
        <f t="array" ref="R2357">_xlfn.IFS(N2357="food/small batch","small batch",N2357="food/restaurants","retaurants",N2357="food/food trucks","food trucks",N2357="theater/spaces","spaces",N2357="theater/musical","musical",N2357="theater/plays","plays",N2357="technology/web","web",N2357="technology/space exploration","space exploration",N2357="technology/makerspaces","makerspaces",N2357="technology/hardware","hardware",N2357="technology/gadgets","gadgets",N2357="technology/wearables","wearables",N2357="film &amp; video/television","television",N2357="film &amp; video/animation","animation",N2357="film &amp; video/science fiction","science fiction",N2357="film &amp; video/documentary","documentary",N2357="film &amp; video/drama","drama",N2357="film &amp; video/shorts","shorts",N2357="games/video games","video games",N2357="games/tabletop games","tabletop games",N2357="games/mobile games","mobile games",N2357="journalism/audio","audio",N2357="photography/people","people",N2357="photography/photobooks","photobooks",N2357="photography/places","places",N2357="photography/nature","nature",N2357="music/electronic music","electronic music",N2357="music/rock","rock",N2357="music/indie rock","indie rock",N2357="music/faith","faith",N2357="publishing/children's books","children's books",N2357="publishing/art books","art books",N2357="publishing/fiction","fiction",N2357="publishing/translations","translations",N2357="music/pop","pop",N2357="music/classical music","classical music",N2357="publishing/nonfiction","nonfiction",N2357="publishing/radio &amp; podcasts","radio &amp; podcasts",N2357="music/world music","world music",N2357="music/metal","metal",N2357="music/jazz","jazz","TRUE","FALSE")</f>
        <v>web</v>
      </c>
      <c r="S2357" s="5">
        <f t="shared" si="146"/>
        <v>42096.918240740735</v>
      </c>
      <c r="T2357" s="5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144"/>
        <v>0</v>
      </c>
      <c r="P2358" s="24" t="e">
        <f t="shared" si="145"/>
        <v>#DIV/0!</v>
      </c>
      <c r="Q2358" t="str" cm="1">
        <f t="array" ref="Q2358">_xlfn.IFS(N2358="food/small batch","food",N2358="food/restaurants","food",N2358="food/food trucks","food",N2358="theater/spaces","theater",N2358="theater/musical","theater",N2358="theater/plays","theater",N2358="technology/web","technology",N2358="technology/space exploration","technology",N2358="technology/makerspaces","technology",N2358="technology/hardware","technology",N2358="technology/gadgets","technology",N2358="technology/wearables","technology",N2358="film &amp; video/television","film &amp; video",N2358="film &amp; video/animation","film &amp; video",N2358="film &amp; video/science fiction","film &amp; video",N2358="film &amp; video/documentary","film &amp; video",N2358="film &amp; video/drama","film &amp; video",N2358="film &amp; video/shorts","film &amp; video",N2358="games/video games","games",N2358="games/tabletop games","games",N2358="games/mobile games","games",N2358="journalism/audio","journalism",N2358="photography/people","photography",N2358="photography/photobooks","photography",N2358="photography/places","photography",N2358="photography/nature","photography",N2358="music/electronic music","music",N2358="music/rock","music",N2358="music/indie rock","music",N2358="music/faith","music",N2358="publishing/children's books","publishing",N2358="publishing/art books","publishing",N2358="publishing/fiction","publishing",N2358="publishing/translations","publishing",N2358="music/pop","music",N2358="music/classical music","music",N2358="publishing/nonfiction","publishing",N2358="publishing/radio &amp; podcasts","publishing",N2358="music/world music","music",N2358="music/metal","music",N2358="music/jazz","music","TRUE","FALSE")</f>
        <v>technology</v>
      </c>
      <c r="R2358" t="str" cm="1">
        <f t="array" ref="R2358">_xlfn.IFS(N2358="food/small batch","small batch",N2358="food/restaurants","retaurants",N2358="food/food trucks","food trucks",N2358="theater/spaces","spaces",N2358="theater/musical","musical",N2358="theater/plays","plays",N2358="technology/web","web",N2358="technology/space exploration","space exploration",N2358="technology/makerspaces","makerspaces",N2358="technology/hardware","hardware",N2358="technology/gadgets","gadgets",N2358="technology/wearables","wearables",N2358="film &amp; video/television","television",N2358="film &amp; video/animation","animation",N2358="film &amp; video/science fiction","science fiction",N2358="film &amp; video/documentary","documentary",N2358="film &amp; video/drama","drama",N2358="film &amp; video/shorts","shorts",N2358="games/video games","video games",N2358="games/tabletop games","tabletop games",N2358="games/mobile games","mobile games",N2358="journalism/audio","audio",N2358="photography/people","people",N2358="photography/photobooks","photobooks",N2358="photography/places","places",N2358="photography/nature","nature",N2358="music/electronic music","electronic music",N2358="music/rock","rock",N2358="music/indie rock","indie rock",N2358="music/faith","faith",N2358="publishing/children's books","children's books",N2358="publishing/art books","art books",N2358="publishing/fiction","fiction",N2358="publishing/translations","translations",N2358="music/pop","pop",N2358="music/classical music","classical music",N2358="publishing/nonfiction","nonfiction",N2358="publishing/radio &amp; podcasts","radio &amp; podcasts",N2358="music/world music","world music",N2358="music/metal","metal",N2358="music/jazz","jazz","TRUE","FALSE")</f>
        <v>web</v>
      </c>
      <c r="S2358" s="5">
        <f t="shared" si="146"/>
        <v>42130.78361111111</v>
      </c>
      <c r="T2358" s="5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144"/>
        <v>0</v>
      </c>
      <c r="P2359" s="24" t="e">
        <f t="shared" si="145"/>
        <v>#DIV/0!</v>
      </c>
      <c r="Q2359" t="str" cm="1">
        <f t="array" ref="Q2359">_xlfn.IFS(N2359="food/small batch","food",N2359="food/restaurants","food",N2359="food/food trucks","food",N2359="theater/spaces","theater",N2359="theater/musical","theater",N2359="theater/plays","theater",N2359="technology/web","technology",N2359="technology/space exploration","technology",N2359="technology/makerspaces","technology",N2359="technology/hardware","technology",N2359="technology/gadgets","technology",N2359="technology/wearables","technology",N2359="film &amp; video/television","film &amp; video",N2359="film &amp; video/animation","film &amp; video",N2359="film &amp; video/science fiction","film &amp; video",N2359="film &amp; video/documentary","film &amp; video",N2359="film &amp; video/drama","film &amp; video",N2359="film &amp; video/shorts","film &amp; video",N2359="games/video games","games",N2359="games/tabletop games","games",N2359="games/mobile games","games",N2359="journalism/audio","journalism",N2359="photography/people","photography",N2359="photography/photobooks","photography",N2359="photography/places","photography",N2359="photography/nature","photography",N2359="music/electronic music","music",N2359="music/rock","music",N2359="music/indie rock","music",N2359="music/faith","music",N2359="publishing/children's books","publishing",N2359="publishing/art books","publishing",N2359="publishing/fiction","publishing",N2359="publishing/translations","publishing",N2359="music/pop","music",N2359="music/classical music","music",N2359="publishing/nonfiction","publishing",N2359="publishing/radio &amp; podcasts","publishing",N2359="music/world music","music",N2359="music/metal","music",N2359="music/jazz","music","TRUE","FALSE")</f>
        <v>technology</v>
      </c>
      <c r="R2359" t="str" cm="1">
        <f t="array" ref="R2359">_xlfn.IFS(N2359="food/small batch","small batch",N2359="food/restaurants","retaurants",N2359="food/food trucks","food trucks",N2359="theater/spaces","spaces",N2359="theater/musical","musical",N2359="theater/plays","plays",N2359="technology/web","web",N2359="technology/space exploration","space exploration",N2359="technology/makerspaces","makerspaces",N2359="technology/hardware","hardware",N2359="technology/gadgets","gadgets",N2359="technology/wearables","wearables",N2359="film &amp; video/television","television",N2359="film &amp; video/animation","animation",N2359="film &amp; video/science fiction","science fiction",N2359="film &amp; video/documentary","documentary",N2359="film &amp; video/drama","drama",N2359="film &amp; video/shorts","shorts",N2359="games/video games","video games",N2359="games/tabletop games","tabletop games",N2359="games/mobile games","mobile games",N2359="journalism/audio","audio",N2359="photography/people","people",N2359="photography/photobooks","photobooks",N2359="photography/places","places",N2359="photography/nature","nature",N2359="music/electronic music","electronic music",N2359="music/rock","rock",N2359="music/indie rock","indie rock",N2359="music/faith","faith",N2359="publishing/children's books","children's books",N2359="publishing/art books","art books",N2359="publishing/fiction","fiction",N2359="publishing/translations","translations",N2359="music/pop","pop",N2359="music/classical music","classical music",N2359="publishing/nonfiction","nonfiction",N2359="publishing/radio &amp; podcasts","radio &amp; podcasts",N2359="music/world music","world music",N2359="music/metal","metal",N2359="music/jazz","jazz","TRUE","FALSE")</f>
        <v>web</v>
      </c>
      <c r="S2359" s="5">
        <f t="shared" si="146"/>
        <v>42264.620115740734</v>
      </c>
      <c r="T2359" s="5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144"/>
        <v>0</v>
      </c>
      <c r="P2360" s="24" t="e">
        <f t="shared" si="145"/>
        <v>#DIV/0!</v>
      </c>
      <c r="Q2360" t="str" cm="1">
        <f t="array" ref="Q2360">_xlfn.IFS(N2360="food/small batch","food",N2360="food/restaurants","food",N2360="food/food trucks","food",N2360="theater/spaces","theater",N2360="theater/musical","theater",N2360="theater/plays","theater",N2360="technology/web","technology",N2360="technology/space exploration","technology",N2360="technology/makerspaces","technology",N2360="technology/hardware","technology",N2360="technology/gadgets","technology",N2360="technology/wearables","technology",N2360="film &amp; video/television","film &amp; video",N2360="film &amp; video/animation","film &amp; video",N2360="film &amp; video/science fiction","film &amp; video",N2360="film &amp; video/documentary","film &amp; video",N2360="film &amp; video/drama","film &amp; video",N2360="film &amp; video/shorts","film &amp; video",N2360="games/video games","games",N2360="games/tabletop games","games",N2360="games/mobile games","games",N2360="journalism/audio","journalism",N2360="photography/people","photography",N2360="photography/photobooks","photography",N2360="photography/places","photography",N2360="photography/nature","photography",N2360="music/electronic music","music",N2360="music/rock","music",N2360="music/indie rock","music",N2360="music/faith","music",N2360="publishing/children's books","publishing",N2360="publishing/art books","publishing",N2360="publishing/fiction","publishing",N2360="publishing/translations","publishing",N2360="music/pop","music",N2360="music/classical music","music",N2360="publishing/nonfiction","publishing",N2360="publishing/radio &amp; podcasts","publishing",N2360="music/world music","music",N2360="music/metal","music",N2360="music/jazz","music","TRUE","FALSE")</f>
        <v>technology</v>
      </c>
      <c r="R2360" t="str" cm="1">
        <f t="array" ref="R2360">_xlfn.IFS(N2360="food/small batch","small batch",N2360="food/restaurants","retaurants",N2360="food/food trucks","food trucks",N2360="theater/spaces","spaces",N2360="theater/musical","musical",N2360="theater/plays","plays",N2360="technology/web","web",N2360="technology/space exploration","space exploration",N2360="technology/makerspaces","makerspaces",N2360="technology/hardware","hardware",N2360="technology/gadgets","gadgets",N2360="technology/wearables","wearables",N2360="film &amp; video/television","television",N2360="film &amp; video/animation","animation",N2360="film &amp; video/science fiction","science fiction",N2360="film &amp; video/documentary","documentary",N2360="film &amp; video/drama","drama",N2360="film &amp; video/shorts","shorts",N2360="games/video games","video games",N2360="games/tabletop games","tabletop games",N2360="games/mobile games","mobile games",N2360="journalism/audio","audio",N2360="photography/people","people",N2360="photography/photobooks","photobooks",N2360="photography/places","places",N2360="photography/nature","nature",N2360="music/electronic music","electronic music",N2360="music/rock","rock",N2360="music/indie rock","indie rock",N2360="music/faith","faith",N2360="publishing/children's books","children's books",N2360="publishing/art books","art books",N2360="publishing/fiction","fiction",N2360="publishing/translations","translations",N2360="music/pop","pop",N2360="music/classical music","classical music",N2360="publishing/nonfiction","nonfiction",N2360="publishing/radio &amp; podcasts","radio &amp; podcasts",N2360="music/world music","world music",N2360="music/metal","metal",N2360="music/jazz","jazz","TRUE","FALSE")</f>
        <v>web</v>
      </c>
      <c r="S2360" s="5">
        <f t="shared" si="146"/>
        <v>41978.930972222224</v>
      </c>
      <c r="T2360" s="5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144"/>
        <v>14.680000000000001</v>
      </c>
      <c r="P2361" s="24">
        <f t="shared" si="145"/>
        <v>367</v>
      </c>
      <c r="Q2361" t="str" cm="1">
        <f t="array" ref="Q2361">_xlfn.IFS(N2361="food/small batch","food",N2361="food/restaurants","food",N2361="food/food trucks","food",N2361="theater/spaces","theater",N2361="theater/musical","theater",N2361="theater/plays","theater",N2361="technology/web","technology",N2361="technology/space exploration","technology",N2361="technology/makerspaces","technology",N2361="technology/hardware","technology",N2361="technology/gadgets","technology",N2361="technology/wearables","technology",N2361="film &amp; video/television","film &amp; video",N2361="film &amp; video/animation","film &amp; video",N2361="film &amp; video/science fiction","film &amp; video",N2361="film &amp; video/documentary","film &amp; video",N2361="film &amp; video/drama","film &amp; video",N2361="film &amp; video/shorts","film &amp; video",N2361="games/video games","games",N2361="games/tabletop games","games",N2361="games/mobile games","games",N2361="journalism/audio","journalism",N2361="photography/people","photography",N2361="photography/photobooks","photography",N2361="photography/places","photography",N2361="photography/nature","photography",N2361="music/electronic music","music",N2361="music/rock","music",N2361="music/indie rock","music",N2361="music/faith","music",N2361="publishing/children's books","publishing",N2361="publishing/art books","publishing",N2361="publishing/fiction","publishing",N2361="publishing/translations","publishing",N2361="music/pop","music",N2361="music/classical music","music",N2361="publishing/nonfiction","publishing",N2361="publishing/radio &amp; podcasts","publishing",N2361="music/world music","music",N2361="music/metal","music",N2361="music/jazz","music","TRUE","FALSE")</f>
        <v>technology</v>
      </c>
      <c r="R2361" t="str" cm="1">
        <f t="array" ref="R2361">_xlfn.IFS(N2361="food/small batch","small batch",N2361="food/restaurants","retaurants",N2361="food/food trucks","food trucks",N2361="theater/spaces","spaces",N2361="theater/musical","musical",N2361="theater/plays","plays",N2361="technology/web","web",N2361="technology/space exploration","space exploration",N2361="technology/makerspaces","makerspaces",N2361="technology/hardware","hardware",N2361="technology/gadgets","gadgets",N2361="technology/wearables","wearables",N2361="film &amp; video/television","television",N2361="film &amp; video/animation","animation",N2361="film &amp; video/science fiction","science fiction",N2361="film &amp; video/documentary","documentary",N2361="film &amp; video/drama","drama",N2361="film &amp; video/shorts","shorts",N2361="games/video games","video games",N2361="games/tabletop games","tabletop games",N2361="games/mobile games","mobile games",N2361="journalism/audio","audio",N2361="photography/people","people",N2361="photography/photobooks","photobooks",N2361="photography/places","places",N2361="photography/nature","nature",N2361="music/electronic music","electronic music",N2361="music/rock","rock",N2361="music/indie rock","indie rock",N2361="music/faith","faith",N2361="publishing/children's books","children's books",N2361="publishing/art books","art books",N2361="publishing/fiction","fiction",N2361="publishing/translations","translations",N2361="music/pop","pop",N2361="music/classical music","classical music",N2361="publishing/nonfiction","nonfiction",N2361="publishing/radio &amp; podcasts","radio &amp; podcasts",N2361="music/world music","world music",N2361="music/metal","metal",N2361="music/jazz","jazz","TRUE","FALSE")</f>
        <v>web</v>
      </c>
      <c r="S2361" s="5">
        <f t="shared" si="146"/>
        <v>42159.649583333332</v>
      </c>
      <c r="T2361" s="5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144"/>
        <v>0.04</v>
      </c>
      <c r="P2362" s="24">
        <f t="shared" si="145"/>
        <v>2</v>
      </c>
      <c r="Q2362" t="str" cm="1">
        <f t="array" ref="Q2362">_xlfn.IFS(N2362="food/small batch","food",N2362="food/restaurants","food",N2362="food/food trucks","food",N2362="theater/spaces","theater",N2362="theater/musical","theater",N2362="theater/plays","theater",N2362="technology/web","technology",N2362="technology/space exploration","technology",N2362="technology/makerspaces","technology",N2362="technology/hardware","technology",N2362="technology/gadgets","technology",N2362="technology/wearables","technology",N2362="film &amp; video/television","film &amp; video",N2362="film &amp; video/animation","film &amp; video",N2362="film &amp; video/science fiction","film &amp; video",N2362="film &amp; video/documentary","film &amp; video",N2362="film &amp; video/drama","film &amp; video",N2362="film &amp; video/shorts","film &amp; video",N2362="games/video games","games",N2362="games/tabletop games","games",N2362="games/mobile games","games",N2362="journalism/audio","journalism",N2362="photography/people","photography",N2362="photography/photobooks","photography",N2362="photography/places","photography",N2362="photography/nature","photography",N2362="music/electronic music","music",N2362="music/rock","music",N2362="music/indie rock","music",N2362="music/faith","music",N2362="publishing/children's books","publishing",N2362="publishing/art books","publishing",N2362="publishing/fiction","publishing",N2362="publishing/translations","publishing",N2362="music/pop","music",N2362="music/classical music","music",N2362="publishing/nonfiction","publishing",N2362="publishing/radio &amp; podcasts","publishing",N2362="music/world music","music",N2362="music/metal","music",N2362="music/jazz","music","TRUE","FALSE")</f>
        <v>technology</v>
      </c>
      <c r="R2362" t="str" cm="1">
        <f t="array" ref="R2362">_xlfn.IFS(N2362="food/small batch","small batch",N2362="food/restaurants","retaurants",N2362="food/food trucks","food trucks",N2362="theater/spaces","spaces",N2362="theater/musical","musical",N2362="theater/plays","plays",N2362="technology/web","web",N2362="technology/space exploration","space exploration",N2362="technology/makerspaces","makerspaces",N2362="technology/hardware","hardware",N2362="technology/gadgets","gadgets",N2362="technology/wearables","wearables",N2362="film &amp; video/television","television",N2362="film &amp; video/animation","animation",N2362="film &amp; video/science fiction","science fiction",N2362="film &amp; video/documentary","documentary",N2362="film &amp; video/drama","drama",N2362="film &amp; video/shorts","shorts",N2362="games/video games","video games",N2362="games/tabletop games","tabletop games",N2362="games/mobile games","mobile games",N2362="journalism/audio","audio",N2362="photography/people","people",N2362="photography/photobooks","photobooks",N2362="photography/places","places",N2362="photography/nature","nature",N2362="music/electronic music","electronic music",N2362="music/rock","rock",N2362="music/indie rock","indie rock",N2362="music/faith","faith",N2362="publishing/children's books","children's books",N2362="publishing/art books","art books",N2362="publishing/fiction","fiction",N2362="publishing/translations","translations",N2362="music/pop","pop",N2362="music/classical music","classical music",N2362="publishing/nonfiction","nonfiction",N2362="publishing/radio &amp; podcasts","radio &amp; podcasts",N2362="music/world music","world music",N2362="music/metal","metal",N2362="music/jazz","jazz","TRUE","FALSE")</f>
        <v>web</v>
      </c>
      <c r="S2362" s="5">
        <f t="shared" si="146"/>
        <v>42377.70694444445</v>
      </c>
      <c r="T2362" s="5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144"/>
        <v>0</v>
      </c>
      <c r="P2363" s="24" t="e">
        <f t="shared" si="145"/>
        <v>#DIV/0!</v>
      </c>
      <c r="Q2363" t="str" cm="1">
        <f t="array" ref="Q2363">_xlfn.IFS(N2363="food/small batch","food",N2363="food/restaurants","food",N2363="food/food trucks","food",N2363="theater/spaces","theater",N2363="theater/musical","theater",N2363="theater/plays","theater",N2363="technology/web","technology",N2363="technology/space exploration","technology",N2363="technology/makerspaces","technology",N2363="technology/hardware","technology",N2363="technology/gadgets","technology",N2363="technology/wearables","technology",N2363="film &amp; video/television","film &amp; video",N2363="film &amp; video/animation","film &amp; video",N2363="film &amp; video/science fiction","film &amp; video",N2363="film &amp; video/documentary","film &amp; video",N2363="film &amp; video/drama","film &amp; video",N2363="film &amp; video/shorts","film &amp; video",N2363="games/video games","games",N2363="games/tabletop games","games",N2363="games/mobile games","games",N2363="journalism/audio","journalism",N2363="photography/people","photography",N2363="photography/photobooks","photography",N2363="photography/places","photography",N2363="photography/nature","photography",N2363="music/electronic music","music",N2363="music/rock","music",N2363="music/indie rock","music",N2363="music/faith","music",N2363="publishing/children's books","publishing",N2363="publishing/art books","publishing",N2363="publishing/fiction","publishing",N2363="publishing/translations","publishing",N2363="music/pop","music",N2363="music/classical music","music",N2363="publishing/nonfiction","publishing",N2363="publishing/radio &amp; podcasts","publishing",N2363="music/world music","music",N2363="music/metal","music",N2363="music/jazz","music","TRUE","FALSE")</f>
        <v>technology</v>
      </c>
      <c r="R2363" t="str" cm="1">
        <f t="array" ref="R2363">_xlfn.IFS(N2363="food/small batch","small batch",N2363="food/restaurants","retaurants",N2363="food/food trucks","food trucks",N2363="theater/spaces","spaces",N2363="theater/musical","musical",N2363="theater/plays","plays",N2363="technology/web","web",N2363="technology/space exploration","space exploration",N2363="technology/makerspaces","makerspaces",N2363="technology/hardware","hardware",N2363="technology/gadgets","gadgets",N2363="technology/wearables","wearables",N2363="film &amp; video/television","television",N2363="film &amp; video/animation","animation",N2363="film &amp; video/science fiction","science fiction",N2363="film &amp; video/documentary","documentary",N2363="film &amp; video/drama","drama",N2363="film &amp; video/shorts","shorts",N2363="games/video games","video games",N2363="games/tabletop games","tabletop games",N2363="games/mobile games","mobile games",N2363="journalism/audio","audio",N2363="photography/people","people",N2363="photography/photobooks","photobooks",N2363="photography/places","places",N2363="photography/nature","nature",N2363="music/electronic music","electronic music",N2363="music/rock","rock",N2363="music/indie rock","indie rock",N2363="music/faith","faith",N2363="publishing/children's books","children's books",N2363="publishing/art books","art books",N2363="publishing/fiction","fiction",N2363="publishing/translations","translations",N2363="music/pop","pop",N2363="music/classical music","classical music",N2363="publishing/nonfiction","nonfiction",N2363="publishing/radio &amp; podcasts","radio &amp; podcasts",N2363="music/world music","world music",N2363="music/metal","metal",N2363="music/jazz","jazz","TRUE","FALSE")</f>
        <v>web</v>
      </c>
      <c r="S2363" s="5">
        <f t="shared" si="146"/>
        <v>42466.858888888892</v>
      </c>
      <c r="T2363" s="5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144"/>
        <v>28.571428571428569</v>
      </c>
      <c r="P2364" s="24">
        <f t="shared" si="145"/>
        <v>60</v>
      </c>
      <c r="Q2364" t="str" cm="1">
        <f t="array" ref="Q2364">_xlfn.IFS(N2364="food/small batch","food",N2364="food/restaurants","food",N2364="food/food trucks","food",N2364="theater/spaces","theater",N2364="theater/musical","theater",N2364="theater/plays","theater",N2364="technology/web","technology",N2364="technology/space exploration","technology",N2364="technology/makerspaces","technology",N2364="technology/hardware","technology",N2364="technology/gadgets","technology",N2364="technology/wearables","technology",N2364="film &amp; video/television","film &amp; video",N2364="film &amp; video/animation","film &amp; video",N2364="film &amp; video/science fiction","film &amp; video",N2364="film &amp; video/documentary","film &amp; video",N2364="film &amp; video/drama","film &amp; video",N2364="film &amp; video/shorts","film &amp; video",N2364="games/video games","games",N2364="games/tabletop games","games",N2364="games/mobile games","games",N2364="journalism/audio","journalism",N2364="photography/people","photography",N2364="photography/photobooks","photography",N2364="photography/places","photography",N2364="photography/nature","photography",N2364="music/electronic music","music",N2364="music/rock","music",N2364="music/indie rock","music",N2364="music/faith","music",N2364="publishing/children's books","publishing",N2364="publishing/art books","publishing",N2364="publishing/fiction","publishing",N2364="publishing/translations","publishing",N2364="music/pop","music",N2364="music/classical music","music",N2364="publishing/nonfiction","publishing",N2364="publishing/radio &amp; podcasts","publishing",N2364="music/world music","music",N2364="music/metal","music",N2364="music/jazz","music","TRUE","FALSE")</f>
        <v>technology</v>
      </c>
      <c r="R2364" t="str" cm="1">
        <f t="array" ref="R2364">_xlfn.IFS(N2364="food/small batch","small batch",N2364="food/restaurants","retaurants",N2364="food/food trucks","food trucks",N2364="theater/spaces","spaces",N2364="theater/musical","musical",N2364="theater/plays","plays",N2364="technology/web","web",N2364="technology/space exploration","space exploration",N2364="technology/makerspaces","makerspaces",N2364="technology/hardware","hardware",N2364="technology/gadgets","gadgets",N2364="technology/wearables","wearables",N2364="film &amp; video/television","television",N2364="film &amp; video/animation","animation",N2364="film &amp; video/science fiction","science fiction",N2364="film &amp; video/documentary","documentary",N2364="film &amp; video/drama","drama",N2364="film &amp; video/shorts","shorts",N2364="games/video games","video games",N2364="games/tabletop games","tabletop games",N2364="games/mobile games","mobile games",N2364="journalism/audio","audio",N2364="photography/people","people",N2364="photography/photobooks","photobooks",N2364="photography/places","places",N2364="photography/nature","nature",N2364="music/electronic music","electronic music",N2364="music/rock","rock",N2364="music/indie rock","indie rock",N2364="music/faith","faith",N2364="publishing/children's books","children's books",N2364="publishing/art books","art books",N2364="publishing/fiction","fiction",N2364="publishing/translations","translations",N2364="music/pop","pop",N2364="music/classical music","classical music",N2364="publishing/nonfiction","nonfiction",N2364="publishing/radio &amp; podcasts","radio &amp; podcasts",N2364="music/world music","world music",N2364="music/metal","metal",N2364="music/jazz","jazz","TRUE","FALSE")</f>
        <v>web</v>
      </c>
      <c r="S2364" s="5">
        <f t="shared" si="146"/>
        <v>41954.688310185185</v>
      </c>
      <c r="T2364" s="5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144"/>
        <v>0</v>
      </c>
      <c r="P2365" s="24" t="e">
        <f t="shared" si="145"/>
        <v>#DIV/0!</v>
      </c>
      <c r="Q2365" t="str" cm="1">
        <f t="array" ref="Q2365">_xlfn.IFS(N2365="food/small batch","food",N2365="food/restaurants","food",N2365="food/food trucks","food",N2365="theater/spaces","theater",N2365="theater/musical","theater",N2365="theater/plays","theater",N2365="technology/web","technology",N2365="technology/space exploration","technology",N2365="technology/makerspaces","technology",N2365="technology/hardware","technology",N2365="technology/gadgets","technology",N2365="technology/wearables","technology",N2365="film &amp; video/television","film &amp; video",N2365="film &amp; video/animation","film &amp; video",N2365="film &amp; video/science fiction","film &amp; video",N2365="film &amp; video/documentary","film &amp; video",N2365="film &amp; video/drama","film &amp; video",N2365="film &amp; video/shorts","film &amp; video",N2365="games/video games","games",N2365="games/tabletop games","games",N2365="games/mobile games","games",N2365="journalism/audio","journalism",N2365="photography/people","photography",N2365="photography/photobooks","photography",N2365="photography/places","photography",N2365="photography/nature","photography",N2365="music/electronic music","music",N2365="music/rock","music",N2365="music/indie rock","music",N2365="music/faith","music",N2365="publishing/children's books","publishing",N2365="publishing/art books","publishing",N2365="publishing/fiction","publishing",N2365="publishing/translations","publishing",N2365="music/pop","music",N2365="music/classical music","music",N2365="publishing/nonfiction","publishing",N2365="publishing/radio &amp; podcasts","publishing",N2365="music/world music","music",N2365="music/metal","music",N2365="music/jazz","music","TRUE","FALSE")</f>
        <v>technology</v>
      </c>
      <c r="R2365" t="str" cm="1">
        <f t="array" ref="R2365">_xlfn.IFS(N2365="food/small batch","small batch",N2365="food/restaurants","retaurants",N2365="food/food trucks","food trucks",N2365="theater/spaces","spaces",N2365="theater/musical","musical",N2365="theater/plays","plays",N2365="technology/web","web",N2365="technology/space exploration","space exploration",N2365="technology/makerspaces","makerspaces",N2365="technology/hardware","hardware",N2365="technology/gadgets","gadgets",N2365="technology/wearables","wearables",N2365="film &amp; video/television","television",N2365="film &amp; video/animation","animation",N2365="film &amp; video/science fiction","science fiction",N2365="film &amp; video/documentary","documentary",N2365="film &amp; video/drama","drama",N2365="film &amp; video/shorts","shorts",N2365="games/video games","video games",N2365="games/tabletop games","tabletop games",N2365="games/mobile games","mobile games",N2365="journalism/audio","audio",N2365="photography/people","people",N2365="photography/photobooks","photobooks",N2365="photography/places","places",N2365="photography/nature","nature",N2365="music/electronic music","electronic music",N2365="music/rock","rock",N2365="music/indie rock","indie rock",N2365="music/faith","faith",N2365="publishing/children's books","children's books",N2365="publishing/art books","art books",N2365="publishing/fiction","fiction",N2365="publishing/translations","translations",N2365="music/pop","pop",N2365="music/classical music","classical music",N2365="publishing/nonfiction","nonfiction",N2365="publishing/radio &amp; podcasts","radio &amp; podcasts",N2365="music/world music","world music",N2365="music/metal","metal",N2365="music/jazz","jazz","TRUE","FALSE")</f>
        <v>web</v>
      </c>
      <c r="S2365" s="5">
        <f t="shared" si="146"/>
        <v>42322.011574074073</v>
      </c>
      <c r="T2365" s="5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144"/>
        <v>0</v>
      </c>
      <c r="P2366" s="24" t="e">
        <f t="shared" si="145"/>
        <v>#DIV/0!</v>
      </c>
      <c r="Q2366" t="str" cm="1">
        <f t="array" ref="Q2366">_xlfn.IFS(N2366="food/small batch","food",N2366="food/restaurants","food",N2366="food/food trucks","food",N2366="theater/spaces","theater",N2366="theater/musical","theater",N2366="theater/plays","theater",N2366="technology/web","technology",N2366="technology/space exploration","technology",N2366="technology/makerspaces","technology",N2366="technology/hardware","technology",N2366="technology/gadgets","technology",N2366="technology/wearables","technology",N2366="film &amp; video/television","film &amp; video",N2366="film &amp; video/animation","film &amp; video",N2366="film &amp; video/science fiction","film &amp; video",N2366="film &amp; video/documentary","film &amp; video",N2366="film &amp; video/drama","film &amp; video",N2366="film &amp; video/shorts","film &amp; video",N2366="games/video games","games",N2366="games/tabletop games","games",N2366="games/mobile games","games",N2366="journalism/audio","journalism",N2366="photography/people","photography",N2366="photography/photobooks","photography",N2366="photography/places","photography",N2366="photography/nature","photography",N2366="music/electronic music","music",N2366="music/rock","music",N2366="music/indie rock","music",N2366="music/faith","music",N2366="publishing/children's books","publishing",N2366="publishing/art books","publishing",N2366="publishing/fiction","publishing",N2366="publishing/translations","publishing",N2366="music/pop","music",N2366="music/classical music","music",N2366="publishing/nonfiction","publishing",N2366="publishing/radio &amp; podcasts","publishing",N2366="music/world music","music",N2366="music/metal","music",N2366="music/jazz","music","TRUE","FALSE")</f>
        <v>technology</v>
      </c>
      <c r="R2366" t="str" cm="1">
        <f t="array" ref="R2366">_xlfn.IFS(N2366="food/small batch","small batch",N2366="food/restaurants","retaurants",N2366="food/food trucks","food trucks",N2366="theater/spaces","spaces",N2366="theater/musical","musical",N2366="theater/plays","plays",N2366="technology/web","web",N2366="technology/space exploration","space exploration",N2366="technology/makerspaces","makerspaces",N2366="technology/hardware","hardware",N2366="technology/gadgets","gadgets",N2366="technology/wearables","wearables",N2366="film &amp; video/television","television",N2366="film &amp; video/animation","animation",N2366="film &amp; video/science fiction","science fiction",N2366="film &amp; video/documentary","documentary",N2366="film &amp; video/drama","drama",N2366="film &amp; video/shorts","shorts",N2366="games/video games","video games",N2366="games/tabletop games","tabletop games",N2366="games/mobile games","mobile games",N2366="journalism/audio","audio",N2366="photography/people","people",N2366="photography/photobooks","photobooks",N2366="photography/places","places",N2366="photography/nature","nature",N2366="music/electronic music","electronic music",N2366="music/rock","rock",N2366="music/indie rock","indie rock",N2366="music/faith","faith",N2366="publishing/children's books","children's books",N2366="publishing/art books","art books",N2366="publishing/fiction","fiction",N2366="publishing/translations","translations",N2366="music/pop","pop",N2366="music/classical music","classical music",N2366="publishing/nonfiction","nonfiction",N2366="publishing/radio &amp; podcasts","radio &amp; podcasts",N2366="music/world music","world music",N2366="music/metal","metal",N2366="music/jazz","jazz","TRUE","FALSE")</f>
        <v>web</v>
      </c>
      <c r="S2366" s="5">
        <f t="shared" si="146"/>
        <v>42248.934675925921</v>
      </c>
      <c r="T2366" s="5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144"/>
        <v>0</v>
      </c>
      <c r="P2367" s="24" t="e">
        <f t="shared" si="145"/>
        <v>#DIV/0!</v>
      </c>
      <c r="Q2367" t="str" cm="1">
        <f t="array" ref="Q2367">_xlfn.IFS(N2367="food/small batch","food",N2367="food/restaurants","food",N2367="food/food trucks","food",N2367="theater/spaces","theater",N2367="theater/musical","theater",N2367="theater/plays","theater",N2367="technology/web","technology",N2367="technology/space exploration","technology",N2367="technology/makerspaces","technology",N2367="technology/hardware","technology",N2367="technology/gadgets","technology",N2367="technology/wearables","technology",N2367="film &amp; video/television","film &amp; video",N2367="film &amp; video/animation","film &amp; video",N2367="film &amp; video/science fiction","film &amp; video",N2367="film &amp; video/documentary","film &amp; video",N2367="film &amp; video/drama","film &amp; video",N2367="film &amp; video/shorts","film &amp; video",N2367="games/video games","games",N2367="games/tabletop games","games",N2367="games/mobile games","games",N2367="journalism/audio","journalism",N2367="photography/people","photography",N2367="photography/photobooks","photography",N2367="photography/places","photography",N2367="photography/nature","photography",N2367="music/electronic music","music",N2367="music/rock","music",N2367="music/indie rock","music",N2367="music/faith","music",N2367="publishing/children's books","publishing",N2367="publishing/art books","publishing",N2367="publishing/fiction","publishing",N2367="publishing/translations","publishing",N2367="music/pop","music",N2367="music/classical music","music",N2367="publishing/nonfiction","publishing",N2367="publishing/radio &amp; podcasts","publishing",N2367="music/world music","music",N2367="music/metal","music",N2367="music/jazz","music","TRUE","FALSE")</f>
        <v>technology</v>
      </c>
      <c r="R2367" t="str" cm="1">
        <f t="array" ref="R2367">_xlfn.IFS(N2367="food/small batch","small batch",N2367="food/restaurants","retaurants",N2367="food/food trucks","food trucks",N2367="theater/spaces","spaces",N2367="theater/musical","musical",N2367="theater/plays","plays",N2367="technology/web","web",N2367="technology/space exploration","space exploration",N2367="technology/makerspaces","makerspaces",N2367="technology/hardware","hardware",N2367="technology/gadgets","gadgets",N2367="technology/wearables","wearables",N2367="film &amp; video/television","television",N2367="film &amp; video/animation","animation",N2367="film &amp; video/science fiction","science fiction",N2367="film &amp; video/documentary","documentary",N2367="film &amp; video/drama","drama",N2367="film &amp; video/shorts","shorts",N2367="games/video games","video games",N2367="games/tabletop games","tabletop games",N2367="games/mobile games","mobile games",N2367="journalism/audio","audio",N2367="photography/people","people",N2367="photography/photobooks","photobooks",N2367="photography/places","places",N2367="photography/nature","nature",N2367="music/electronic music","electronic music",N2367="music/rock","rock",N2367="music/indie rock","indie rock",N2367="music/faith","faith",N2367="publishing/children's books","children's books",N2367="publishing/art books","art books",N2367="publishing/fiction","fiction",N2367="publishing/translations","translations",N2367="music/pop","pop",N2367="music/classical music","classical music",N2367="publishing/nonfiction","nonfiction",N2367="publishing/radio &amp; podcasts","radio &amp; podcasts",N2367="music/world music","world music",N2367="music/metal","metal",N2367="music/jazz","jazz","TRUE","FALSE")</f>
        <v>web</v>
      </c>
      <c r="S2367" s="5">
        <f t="shared" si="146"/>
        <v>42346.736400462964</v>
      </c>
      <c r="T2367" s="5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144"/>
        <v>10.52</v>
      </c>
      <c r="P2368" s="24">
        <f t="shared" si="145"/>
        <v>97.407407407407405</v>
      </c>
      <c r="Q2368" t="str" cm="1">
        <f t="array" ref="Q2368">_xlfn.IFS(N2368="food/small batch","food",N2368="food/restaurants","food",N2368="food/food trucks","food",N2368="theater/spaces","theater",N2368="theater/musical","theater",N2368="theater/plays","theater",N2368="technology/web","technology",N2368="technology/space exploration","technology",N2368="technology/makerspaces","technology",N2368="technology/hardware","technology",N2368="technology/gadgets","technology",N2368="technology/wearables","technology",N2368="film &amp; video/television","film &amp; video",N2368="film &amp; video/animation","film &amp; video",N2368="film &amp; video/science fiction","film &amp; video",N2368="film &amp; video/documentary","film &amp; video",N2368="film &amp; video/drama","film &amp; video",N2368="film &amp; video/shorts","film &amp; video",N2368="games/video games","games",N2368="games/tabletop games","games",N2368="games/mobile games","games",N2368="journalism/audio","journalism",N2368="photography/people","photography",N2368="photography/photobooks","photography",N2368="photography/places","photography",N2368="photography/nature","photography",N2368="music/electronic music","music",N2368="music/rock","music",N2368="music/indie rock","music",N2368="music/faith","music",N2368="publishing/children's books","publishing",N2368="publishing/art books","publishing",N2368="publishing/fiction","publishing",N2368="publishing/translations","publishing",N2368="music/pop","music",N2368="music/classical music","music",N2368="publishing/nonfiction","publishing",N2368="publishing/radio &amp; podcasts","publishing",N2368="music/world music","music",N2368="music/metal","music",N2368="music/jazz","music","TRUE","FALSE")</f>
        <v>technology</v>
      </c>
      <c r="R2368" t="str" cm="1">
        <f t="array" ref="R2368">_xlfn.IFS(N2368="food/small batch","small batch",N2368="food/restaurants","retaurants",N2368="food/food trucks","food trucks",N2368="theater/spaces","spaces",N2368="theater/musical","musical",N2368="theater/plays","plays",N2368="technology/web","web",N2368="technology/space exploration","space exploration",N2368="technology/makerspaces","makerspaces",N2368="technology/hardware","hardware",N2368="technology/gadgets","gadgets",N2368="technology/wearables","wearables",N2368="film &amp; video/television","television",N2368="film &amp; video/animation","animation",N2368="film &amp; video/science fiction","science fiction",N2368="film &amp; video/documentary","documentary",N2368="film &amp; video/drama","drama",N2368="film &amp; video/shorts","shorts",N2368="games/video games","video games",N2368="games/tabletop games","tabletop games",N2368="games/mobile games","mobile games",N2368="journalism/audio","audio",N2368="photography/people","people",N2368="photography/photobooks","photobooks",N2368="photography/places","places",N2368="photography/nature","nature",N2368="music/electronic music","electronic music",N2368="music/rock","rock",N2368="music/indie rock","indie rock",N2368="music/faith","faith",N2368="publishing/children's books","children's books",N2368="publishing/art books","art books",N2368="publishing/fiction","fiction",N2368="publishing/translations","translations",N2368="music/pop","pop",N2368="music/classical music","classical music",N2368="publishing/nonfiction","nonfiction",N2368="publishing/radio &amp; podcasts","radio &amp; podcasts",N2368="music/world music","world music",N2368="music/metal","metal",N2368="music/jazz","jazz","TRUE","FALSE")</f>
        <v>web</v>
      </c>
      <c r="S2368" s="5">
        <f t="shared" si="146"/>
        <v>42268.531631944439</v>
      </c>
      <c r="T2368" s="5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144"/>
        <v>1.34</v>
      </c>
      <c r="P2369" s="24">
        <f t="shared" si="145"/>
        <v>47.857142857142854</v>
      </c>
      <c r="Q2369" t="str" cm="1">
        <f t="array" ref="Q2369">_xlfn.IFS(N2369="food/small batch","food",N2369="food/restaurants","food",N2369="food/food trucks","food",N2369="theater/spaces","theater",N2369="theater/musical","theater",N2369="theater/plays","theater",N2369="technology/web","technology",N2369="technology/space exploration","technology",N2369="technology/makerspaces","technology",N2369="technology/hardware","technology",N2369="technology/gadgets","technology",N2369="technology/wearables","technology",N2369="film &amp; video/television","film &amp; video",N2369="film &amp; video/animation","film &amp; video",N2369="film &amp; video/science fiction","film &amp; video",N2369="film &amp; video/documentary","film &amp; video",N2369="film &amp; video/drama","film &amp; video",N2369="film &amp; video/shorts","film &amp; video",N2369="games/video games","games",N2369="games/tabletop games","games",N2369="games/mobile games","games",N2369="journalism/audio","journalism",N2369="photography/people","photography",N2369="photography/photobooks","photography",N2369="photography/places","photography",N2369="photography/nature","photography",N2369="music/electronic music","music",N2369="music/rock","music",N2369="music/indie rock","music",N2369="music/faith","music",N2369="publishing/children's books","publishing",N2369="publishing/art books","publishing",N2369="publishing/fiction","publishing",N2369="publishing/translations","publishing",N2369="music/pop","music",N2369="music/classical music","music",N2369="publishing/nonfiction","publishing",N2369="publishing/radio &amp; podcasts","publishing",N2369="music/world music","music",N2369="music/metal","music",N2369="music/jazz","music","TRUE","FALSE")</f>
        <v>technology</v>
      </c>
      <c r="R2369" t="str" cm="1">
        <f t="array" ref="R2369">_xlfn.IFS(N2369="food/small batch","small batch",N2369="food/restaurants","retaurants",N2369="food/food trucks","food trucks",N2369="theater/spaces","spaces",N2369="theater/musical","musical",N2369="theater/plays","plays",N2369="technology/web","web",N2369="technology/space exploration","space exploration",N2369="technology/makerspaces","makerspaces",N2369="technology/hardware","hardware",N2369="technology/gadgets","gadgets",N2369="technology/wearables","wearables",N2369="film &amp; video/television","television",N2369="film &amp; video/animation","animation",N2369="film &amp; video/science fiction","science fiction",N2369="film &amp; video/documentary","documentary",N2369="film &amp; video/drama","drama",N2369="film &amp; video/shorts","shorts",N2369="games/video games","video games",N2369="games/tabletop games","tabletop games",N2369="games/mobile games","mobile games",N2369="journalism/audio","audio",N2369="photography/people","people",N2369="photography/photobooks","photobooks",N2369="photography/places","places",N2369="photography/nature","nature",N2369="music/electronic music","electronic music",N2369="music/rock","rock",N2369="music/indie rock","indie rock",N2369="music/faith","faith",N2369="publishing/children's books","children's books",N2369="publishing/art books","art books",N2369="publishing/fiction","fiction",N2369="publishing/translations","translations",N2369="music/pop","pop",N2369="music/classical music","classical music",N2369="publishing/nonfiction","nonfiction",N2369="publishing/radio &amp; podcasts","radio &amp; podcasts",N2369="music/world music","world music",N2369="music/metal","metal",N2369="music/jazz","jazz","TRUE","FALSE")</f>
        <v>web</v>
      </c>
      <c r="S2369" s="5">
        <f t="shared" si="146"/>
        <v>42425.970092592594</v>
      </c>
      <c r="T2369" s="5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144"/>
        <v>0.25</v>
      </c>
      <c r="P2370" s="24">
        <f t="shared" si="145"/>
        <v>50</v>
      </c>
      <c r="Q2370" t="str" cm="1">
        <f t="array" ref="Q2370">_xlfn.IFS(N2370="food/small batch","food",N2370="food/restaurants","food",N2370="food/food trucks","food",N2370="theater/spaces","theater",N2370="theater/musical","theater",N2370="theater/plays","theater",N2370="technology/web","technology",N2370="technology/space exploration","technology",N2370="technology/makerspaces","technology",N2370="technology/hardware","technology",N2370="technology/gadgets","technology",N2370="technology/wearables","technology",N2370="film &amp; video/television","film &amp; video",N2370="film &amp; video/animation","film &amp; video",N2370="film &amp; video/science fiction","film &amp; video",N2370="film &amp; video/documentary","film &amp; video",N2370="film &amp; video/drama","film &amp; video",N2370="film &amp; video/shorts","film &amp; video",N2370="games/video games","games",N2370="games/tabletop games","games",N2370="games/mobile games","games",N2370="journalism/audio","journalism",N2370="photography/people","photography",N2370="photography/photobooks","photography",N2370="photography/places","photography",N2370="photography/nature","photography",N2370="music/electronic music","music",N2370="music/rock","music",N2370="music/indie rock","music",N2370="music/faith","music",N2370="publishing/children's books","publishing",N2370="publishing/art books","publishing",N2370="publishing/fiction","publishing",N2370="publishing/translations","publishing",N2370="music/pop","music",N2370="music/classical music","music",N2370="publishing/nonfiction","publishing",N2370="publishing/radio &amp; podcasts","publishing",N2370="music/world music","music",N2370="music/metal","music",N2370="music/jazz","music","TRUE","FALSE")</f>
        <v>technology</v>
      </c>
      <c r="R2370" t="str" cm="1">
        <f t="array" ref="R2370">_xlfn.IFS(N2370="food/small batch","small batch",N2370="food/restaurants","retaurants",N2370="food/food trucks","food trucks",N2370="theater/spaces","spaces",N2370="theater/musical","musical",N2370="theater/plays","plays",N2370="technology/web","web",N2370="technology/space exploration","space exploration",N2370="technology/makerspaces","makerspaces",N2370="technology/hardware","hardware",N2370="technology/gadgets","gadgets",N2370="technology/wearables","wearables",N2370="film &amp; video/television","television",N2370="film &amp; video/animation","animation",N2370="film &amp; video/science fiction","science fiction",N2370="film &amp; video/documentary","documentary",N2370="film &amp; video/drama","drama",N2370="film &amp; video/shorts","shorts",N2370="games/video games","video games",N2370="games/tabletop games","tabletop games",N2370="games/mobile games","mobile games",N2370="journalism/audio","audio",N2370="photography/people","people",N2370="photography/photobooks","photobooks",N2370="photography/places","places",N2370="photography/nature","nature",N2370="music/electronic music","electronic music",N2370="music/rock","rock",N2370="music/indie rock","indie rock",N2370="music/faith","faith",N2370="publishing/children's books","children's books",N2370="publishing/art books","art books",N2370="publishing/fiction","fiction",N2370="publishing/translations","translations",N2370="music/pop","pop",N2370="music/classical music","classical music",N2370="publishing/nonfiction","nonfiction",N2370="publishing/radio &amp; podcasts","radio &amp; podcasts",N2370="music/world music","world music",N2370="music/metal","metal",N2370="music/jazz","jazz","TRUE","FALSE")</f>
        <v>web</v>
      </c>
      <c r="S2370" s="5">
        <f t="shared" si="146"/>
        <v>42063.721817129626</v>
      </c>
      <c r="T2370" s="5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ref="O2371:O2434" si="148">(E2371/D2371)*100</f>
        <v>0</v>
      </c>
      <c r="P2371" s="24" t="e">
        <f t="shared" ref="P2371:P2434" si="149">E2371/L2371</f>
        <v>#DIV/0!</v>
      </c>
      <c r="Q2371" t="str" cm="1">
        <f t="array" ref="Q2371">_xlfn.IFS(N2371="food/small batch","food",N2371="food/restaurants","food",N2371="food/food trucks","food",N2371="theater/spaces","theater",N2371="theater/musical","theater",N2371="theater/plays","theater",N2371="technology/web","technology",N2371="technology/space exploration","technology",N2371="technology/makerspaces","technology",N2371="technology/hardware","technology",N2371="technology/gadgets","technology",N2371="technology/wearables","technology",N2371="film &amp; video/television","film &amp; video",N2371="film &amp; video/animation","film &amp; video",N2371="film &amp; video/science fiction","film &amp; video",N2371="film &amp; video/documentary","film &amp; video",N2371="film &amp; video/drama","film &amp; video",N2371="film &amp; video/shorts","film &amp; video",N2371="games/video games","games",N2371="games/tabletop games","games",N2371="games/mobile games","games",N2371="journalism/audio","journalism",N2371="photography/people","photography",N2371="photography/photobooks","photography",N2371="photography/places","photography",N2371="photography/nature","photography",N2371="music/electronic music","music",N2371="music/rock","music",N2371="music/indie rock","music",N2371="music/faith","music",N2371="publishing/children's books","publishing",N2371="publishing/art books","publishing",N2371="publishing/fiction","publishing",N2371="publishing/translations","publishing",N2371="music/pop","music",N2371="music/classical music","music",N2371="publishing/nonfiction","publishing",N2371="publishing/radio &amp; podcasts","publishing",N2371="music/world music","music",N2371="music/metal","music",N2371="music/jazz","music","TRUE","FALSE")</f>
        <v>technology</v>
      </c>
      <c r="R2371" t="str" cm="1">
        <f t="array" ref="R2371">_xlfn.IFS(N2371="food/small batch","small batch",N2371="food/restaurants","retaurants",N2371="food/food trucks","food trucks",N2371="theater/spaces","spaces",N2371="theater/musical","musical",N2371="theater/plays","plays",N2371="technology/web","web",N2371="technology/space exploration","space exploration",N2371="technology/makerspaces","makerspaces",N2371="technology/hardware","hardware",N2371="technology/gadgets","gadgets",N2371="technology/wearables","wearables",N2371="film &amp; video/television","television",N2371="film &amp; video/animation","animation",N2371="film &amp; video/science fiction","science fiction",N2371="film &amp; video/documentary","documentary",N2371="film &amp; video/drama","drama",N2371="film &amp; video/shorts","shorts",N2371="games/video games","video games",N2371="games/tabletop games","tabletop games",N2371="games/mobile games","mobile games",N2371="journalism/audio","audio",N2371="photography/people","people",N2371="photography/photobooks","photobooks",N2371="photography/places","places",N2371="photography/nature","nature",N2371="music/electronic music","electronic music",N2371="music/rock","rock",N2371="music/indie rock","indie rock",N2371="music/faith","faith",N2371="publishing/children's books","children's books",N2371="publishing/art books","art books",N2371="publishing/fiction","fiction",N2371="publishing/translations","translations",N2371="music/pop","pop",N2371="music/classical music","classical music",N2371="publishing/nonfiction","nonfiction",N2371="publishing/radio &amp; podcasts","radio &amp; podcasts",N2371="music/world music","world music",N2371="music/metal","metal",N2371="music/jazz","jazz","TRUE","FALSE")</f>
        <v>web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148"/>
        <v>0.32800000000000001</v>
      </c>
      <c r="P2372" s="24">
        <f t="shared" si="149"/>
        <v>20.5</v>
      </c>
      <c r="Q2372" t="str" cm="1">
        <f t="array" ref="Q2372">_xlfn.IFS(N2372="food/small batch","food",N2372="food/restaurants","food",N2372="food/food trucks","food",N2372="theater/spaces","theater",N2372="theater/musical","theater",N2372="theater/plays","theater",N2372="technology/web","technology",N2372="technology/space exploration","technology",N2372="technology/makerspaces","technology",N2372="technology/hardware","technology",N2372="technology/gadgets","technology",N2372="technology/wearables","technology",N2372="film &amp; video/television","film &amp; video",N2372="film &amp; video/animation","film &amp; video",N2372="film &amp; video/science fiction","film &amp; video",N2372="film &amp; video/documentary","film &amp; video",N2372="film &amp; video/drama","film &amp; video",N2372="film &amp; video/shorts","film &amp; video",N2372="games/video games","games",N2372="games/tabletop games","games",N2372="games/mobile games","games",N2372="journalism/audio","journalism",N2372="photography/people","photography",N2372="photography/photobooks","photography",N2372="photography/places","photography",N2372="photography/nature","photography",N2372="music/electronic music","music",N2372="music/rock","music",N2372="music/indie rock","music",N2372="music/faith","music",N2372="publishing/children's books","publishing",N2372="publishing/art books","publishing",N2372="publishing/fiction","publishing",N2372="publishing/translations","publishing",N2372="music/pop","music",N2372="music/classical music","music",N2372="publishing/nonfiction","publishing",N2372="publishing/radio &amp; podcasts","publishing",N2372="music/world music","music",N2372="music/metal","music",N2372="music/jazz","music","TRUE","FALSE")</f>
        <v>technology</v>
      </c>
      <c r="R2372" t="str" cm="1">
        <f t="array" ref="R2372">_xlfn.IFS(N2372="food/small batch","small batch",N2372="food/restaurants","retaurants",N2372="food/food trucks","food trucks",N2372="theater/spaces","spaces",N2372="theater/musical","musical",N2372="theater/plays","plays",N2372="technology/web","web",N2372="technology/space exploration","space exploration",N2372="technology/makerspaces","makerspaces",N2372="technology/hardware","hardware",N2372="technology/gadgets","gadgets",N2372="technology/wearables","wearables",N2372="film &amp; video/television","television",N2372="film &amp; video/animation","animation",N2372="film &amp; video/science fiction","science fiction",N2372="film &amp; video/documentary","documentary",N2372="film &amp; video/drama","drama",N2372="film &amp; video/shorts","shorts",N2372="games/video games","video games",N2372="games/tabletop games","tabletop games",N2372="games/mobile games","mobile games",N2372="journalism/audio","audio",N2372="photography/people","people",N2372="photography/photobooks","photobooks",N2372="photography/places","places",N2372="photography/nature","nature",N2372="music/electronic music","electronic music",N2372="music/rock","rock",N2372="music/indie rock","indie rock",N2372="music/faith","faith",N2372="publishing/children's books","children's books",N2372="publishing/art books","art books",N2372="publishing/fiction","fiction",N2372="publishing/translations","translations",N2372="music/pop","pop",N2372="music/classical music","classical music",N2372="publishing/nonfiction","nonfiction",N2372="publishing/radio &amp; podcasts","radio &amp; podcasts",N2372="music/world music","world music",N2372="music/metal","metal",N2372="music/jazz","jazz","TRUE","FALSE")</f>
        <v>web</v>
      </c>
      <c r="S2372" s="5">
        <f t="shared" si="150"/>
        <v>41961.18913194444</v>
      </c>
      <c r="T2372" s="5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si="148"/>
        <v>0</v>
      </c>
      <c r="P2373" s="24" t="e">
        <f t="shared" si="149"/>
        <v>#DIV/0!</v>
      </c>
      <c r="Q2373" t="str" cm="1">
        <f t="array" ref="Q2373">_xlfn.IFS(N2373="food/small batch","food",N2373="food/restaurants","food",N2373="food/food trucks","food",N2373="theater/spaces","theater",N2373="theater/musical","theater",N2373="theater/plays","theater",N2373="technology/web","technology",N2373="technology/space exploration","technology",N2373="technology/makerspaces","technology",N2373="technology/hardware","technology",N2373="technology/gadgets","technology",N2373="technology/wearables","technology",N2373="film &amp; video/television","film &amp; video",N2373="film &amp; video/animation","film &amp; video",N2373="film &amp; video/science fiction","film &amp; video",N2373="film &amp; video/documentary","film &amp; video",N2373="film &amp; video/drama","film &amp; video",N2373="film &amp; video/shorts","film &amp; video",N2373="games/video games","games",N2373="games/tabletop games","games",N2373="games/mobile games","games",N2373="journalism/audio","journalism",N2373="photography/people","photography",N2373="photography/photobooks","photography",N2373="photography/places","photography",N2373="photography/nature","photography",N2373="music/electronic music","music",N2373="music/rock","music",N2373="music/indie rock","music",N2373="music/faith","music",N2373="publishing/children's books","publishing",N2373="publishing/art books","publishing",N2373="publishing/fiction","publishing",N2373="publishing/translations","publishing",N2373="music/pop","music",N2373="music/classical music","music",N2373="publishing/nonfiction","publishing",N2373="publishing/radio &amp; podcasts","publishing",N2373="music/world music","music",N2373="music/metal","music",N2373="music/jazz","music","TRUE","FALSE")</f>
        <v>technology</v>
      </c>
      <c r="R2373" t="str" cm="1">
        <f t="array" ref="R2373">_xlfn.IFS(N2373="food/small batch","small batch",N2373="food/restaurants","retaurants",N2373="food/food trucks","food trucks",N2373="theater/spaces","spaces",N2373="theater/musical","musical",N2373="theater/plays","plays",N2373="technology/web","web",N2373="technology/space exploration","space exploration",N2373="technology/makerspaces","makerspaces",N2373="technology/hardware","hardware",N2373="technology/gadgets","gadgets",N2373="technology/wearables","wearables",N2373="film &amp; video/television","television",N2373="film &amp; video/animation","animation",N2373="film &amp; video/science fiction","science fiction",N2373="film &amp; video/documentary","documentary",N2373="film &amp; video/drama","drama",N2373="film &amp; video/shorts","shorts",N2373="games/video games","video games",N2373="games/tabletop games","tabletop games",N2373="games/mobile games","mobile games",N2373="journalism/audio","audio",N2373="photography/people","people",N2373="photography/photobooks","photobooks",N2373="photography/places","places",N2373="photography/nature","nature",N2373="music/electronic music","electronic music",N2373="music/rock","rock",N2373="music/indie rock","indie rock",N2373="music/faith","faith",N2373="publishing/children's books","children's books",N2373="publishing/art books","art books",N2373="publishing/fiction","fiction",N2373="publishing/translations","translations",N2373="music/pop","pop",N2373="music/classical music","classical music",N2373="publishing/nonfiction","nonfiction",N2373="publishing/radio &amp; podcasts","radio &amp; podcasts",N2373="music/world music","world music",N2373="music/metal","metal",N2373="music/jazz","jazz","TRUE","FALSE")</f>
        <v>web</v>
      </c>
      <c r="S2373" s="5">
        <f t="shared" si="150"/>
        <v>42150.777731481481</v>
      </c>
      <c r="T2373" s="5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148"/>
        <v>3.2727272727272729</v>
      </c>
      <c r="P2374" s="24">
        <f t="shared" si="149"/>
        <v>30</v>
      </c>
      <c r="Q2374" t="str" cm="1">
        <f t="array" ref="Q2374">_xlfn.IFS(N2374="food/small batch","food",N2374="food/restaurants","food",N2374="food/food trucks","food",N2374="theater/spaces","theater",N2374="theater/musical","theater",N2374="theater/plays","theater",N2374="technology/web","technology",N2374="technology/space exploration","technology",N2374="technology/makerspaces","technology",N2374="technology/hardware","technology",N2374="technology/gadgets","technology",N2374="technology/wearables","technology",N2374="film &amp; video/television","film &amp; video",N2374="film &amp; video/animation","film &amp; video",N2374="film &amp; video/science fiction","film &amp; video",N2374="film &amp; video/documentary","film &amp; video",N2374="film &amp; video/drama","film &amp; video",N2374="film &amp; video/shorts","film &amp; video",N2374="games/video games","games",N2374="games/tabletop games","games",N2374="games/mobile games","games",N2374="journalism/audio","journalism",N2374="photography/people","photography",N2374="photography/photobooks","photography",N2374="photography/places","photography",N2374="photography/nature","photography",N2374="music/electronic music","music",N2374="music/rock","music",N2374="music/indie rock","music",N2374="music/faith","music",N2374="publishing/children's books","publishing",N2374="publishing/art books","publishing",N2374="publishing/fiction","publishing",N2374="publishing/translations","publishing",N2374="music/pop","music",N2374="music/classical music","music",N2374="publishing/nonfiction","publishing",N2374="publishing/radio &amp; podcasts","publishing",N2374="music/world music","music",N2374="music/metal","music",N2374="music/jazz","music","TRUE","FALSE")</f>
        <v>technology</v>
      </c>
      <c r="R2374" t="str" cm="1">
        <f t="array" ref="R2374">_xlfn.IFS(N2374="food/small batch","small batch",N2374="food/restaurants","retaurants",N2374="food/food trucks","food trucks",N2374="theater/spaces","spaces",N2374="theater/musical","musical",N2374="theater/plays","plays",N2374="technology/web","web",N2374="technology/space exploration","space exploration",N2374="technology/makerspaces","makerspaces",N2374="technology/hardware","hardware",N2374="technology/gadgets","gadgets",N2374="technology/wearables","wearables",N2374="film &amp; video/television","television",N2374="film &amp; video/animation","animation",N2374="film &amp; video/science fiction","science fiction",N2374="film &amp; video/documentary","documentary",N2374="film &amp; video/drama","drama",N2374="film &amp; video/shorts","shorts",N2374="games/video games","video games",N2374="games/tabletop games","tabletop games",N2374="games/mobile games","mobile games",N2374="journalism/audio","audio",N2374="photography/people","people",N2374="photography/photobooks","photobooks",N2374="photography/places","places",N2374="photography/nature","nature",N2374="music/electronic music","electronic music",N2374="music/rock","rock",N2374="music/indie rock","indie rock",N2374="music/faith","faith",N2374="publishing/children's books","children's books",N2374="publishing/art books","art books",N2374="publishing/fiction","fiction",N2374="publishing/translations","translations",N2374="music/pop","pop",N2374="music/classical music","classical music",N2374="publishing/nonfiction","nonfiction",N2374="publishing/radio &amp; podcasts","radio &amp; podcasts",N2374="music/world music","world music",N2374="music/metal","metal",N2374="music/jazz","jazz","TRUE","FALSE")</f>
        <v>web</v>
      </c>
      <c r="S2374" s="5">
        <f t="shared" si="150"/>
        <v>42088.069108796291</v>
      </c>
      <c r="T2374" s="5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148"/>
        <v>5.8823529411764705E-3</v>
      </c>
      <c r="P2375" s="24">
        <f t="shared" si="149"/>
        <v>50</v>
      </c>
      <c r="Q2375" t="str" cm="1">
        <f t="array" ref="Q2375">_xlfn.IFS(N2375="food/small batch","food",N2375="food/restaurants","food",N2375="food/food trucks","food",N2375="theater/spaces","theater",N2375="theater/musical","theater",N2375="theater/plays","theater",N2375="technology/web","technology",N2375="technology/space exploration","technology",N2375="technology/makerspaces","technology",N2375="technology/hardware","technology",N2375="technology/gadgets","technology",N2375="technology/wearables","technology",N2375="film &amp; video/television","film &amp; video",N2375="film &amp; video/animation","film &amp; video",N2375="film &amp; video/science fiction","film &amp; video",N2375="film &amp; video/documentary","film &amp; video",N2375="film &amp; video/drama","film &amp; video",N2375="film &amp; video/shorts","film &amp; video",N2375="games/video games","games",N2375="games/tabletop games","games",N2375="games/mobile games","games",N2375="journalism/audio","journalism",N2375="photography/people","photography",N2375="photography/photobooks","photography",N2375="photography/places","photography",N2375="photography/nature","photography",N2375="music/electronic music","music",N2375="music/rock","music",N2375="music/indie rock","music",N2375="music/faith","music",N2375="publishing/children's books","publishing",N2375="publishing/art books","publishing",N2375="publishing/fiction","publishing",N2375="publishing/translations","publishing",N2375="music/pop","music",N2375="music/classical music","music",N2375="publishing/nonfiction","publishing",N2375="publishing/radio &amp; podcasts","publishing",N2375="music/world music","music",N2375="music/metal","music",N2375="music/jazz","music","TRUE","FALSE")</f>
        <v>technology</v>
      </c>
      <c r="R2375" t="str" cm="1">
        <f t="array" ref="R2375">_xlfn.IFS(N2375="food/small batch","small batch",N2375="food/restaurants","retaurants",N2375="food/food trucks","food trucks",N2375="theater/spaces","spaces",N2375="theater/musical","musical",N2375="theater/plays","plays",N2375="technology/web","web",N2375="technology/space exploration","space exploration",N2375="technology/makerspaces","makerspaces",N2375="technology/hardware","hardware",N2375="technology/gadgets","gadgets",N2375="technology/wearables","wearables",N2375="film &amp; video/television","television",N2375="film &amp; video/animation","animation",N2375="film &amp; video/science fiction","science fiction",N2375="film &amp; video/documentary","documentary",N2375="film &amp; video/drama","drama",N2375="film &amp; video/shorts","shorts",N2375="games/video games","video games",N2375="games/tabletop games","tabletop games",N2375="games/mobile games","mobile games",N2375="journalism/audio","audio",N2375="photography/people","people",N2375="photography/photobooks","photobooks",N2375="photography/places","places",N2375="photography/nature","nature",N2375="music/electronic music","electronic music",N2375="music/rock","rock",N2375="music/indie rock","indie rock",N2375="music/faith","faith",N2375="publishing/children's books","children's books",N2375="publishing/art books","art books",N2375="publishing/fiction","fiction",N2375="publishing/translations","translations",N2375="music/pop","pop",N2375="music/classical music","classical music",N2375="publishing/nonfiction","nonfiction",N2375="publishing/radio &amp; podcasts","radio &amp; podcasts",N2375="music/world music","world music",N2375="music/metal","metal",N2375="music/jazz","jazz","TRUE","FALSE")</f>
        <v>web</v>
      </c>
      <c r="S2375" s="5">
        <f t="shared" si="150"/>
        <v>42215.662314814821</v>
      </c>
      <c r="T2375" s="5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148"/>
        <v>4.5454545454545456E-2</v>
      </c>
      <c r="P2376" s="24">
        <f t="shared" si="149"/>
        <v>10</v>
      </c>
      <c r="Q2376" t="str" cm="1">
        <f t="array" ref="Q2376">_xlfn.IFS(N2376="food/small batch","food",N2376="food/restaurants","food",N2376="food/food trucks","food",N2376="theater/spaces","theater",N2376="theater/musical","theater",N2376="theater/plays","theater",N2376="technology/web","technology",N2376="technology/space exploration","technology",N2376="technology/makerspaces","technology",N2376="technology/hardware","technology",N2376="technology/gadgets","technology",N2376="technology/wearables","technology",N2376="film &amp; video/television","film &amp; video",N2376="film &amp; video/animation","film &amp; video",N2376="film &amp; video/science fiction","film &amp; video",N2376="film &amp; video/documentary","film &amp; video",N2376="film &amp; video/drama","film &amp; video",N2376="film &amp; video/shorts","film &amp; video",N2376="games/video games","games",N2376="games/tabletop games","games",N2376="games/mobile games","games",N2376="journalism/audio","journalism",N2376="photography/people","photography",N2376="photography/photobooks","photography",N2376="photography/places","photography",N2376="photography/nature","photography",N2376="music/electronic music","music",N2376="music/rock","music",N2376="music/indie rock","music",N2376="music/faith","music",N2376="publishing/children's books","publishing",N2376="publishing/art books","publishing",N2376="publishing/fiction","publishing",N2376="publishing/translations","publishing",N2376="music/pop","music",N2376="music/classical music","music",N2376="publishing/nonfiction","publishing",N2376="publishing/radio &amp; podcasts","publishing",N2376="music/world music","music",N2376="music/metal","music",N2376="music/jazz","music","TRUE","FALSE")</f>
        <v>technology</v>
      </c>
      <c r="R2376" t="str" cm="1">
        <f t="array" ref="R2376">_xlfn.IFS(N2376="food/small batch","small batch",N2376="food/restaurants","retaurants",N2376="food/food trucks","food trucks",N2376="theater/spaces","spaces",N2376="theater/musical","musical",N2376="theater/plays","plays",N2376="technology/web","web",N2376="technology/space exploration","space exploration",N2376="technology/makerspaces","makerspaces",N2376="technology/hardware","hardware",N2376="technology/gadgets","gadgets",N2376="technology/wearables","wearables",N2376="film &amp; video/television","television",N2376="film &amp; video/animation","animation",N2376="film &amp; video/science fiction","science fiction",N2376="film &amp; video/documentary","documentary",N2376="film &amp; video/drama","drama",N2376="film &amp; video/shorts","shorts",N2376="games/video games","video games",N2376="games/tabletop games","tabletop games",N2376="games/mobile games","mobile games",N2376="journalism/audio","audio",N2376="photography/people","people",N2376="photography/photobooks","photobooks",N2376="photography/places","places",N2376="photography/nature","nature",N2376="music/electronic music","electronic music",N2376="music/rock","rock",N2376="music/indie rock","indie rock",N2376="music/faith","faith",N2376="publishing/children's books","children's books",N2376="publishing/art books","art books",N2376="publishing/fiction","fiction",N2376="publishing/translations","translations",N2376="music/pop","pop",N2376="music/classical music","classical music",N2376="publishing/nonfiction","nonfiction",N2376="publishing/radio &amp; podcasts","radio &amp; podcasts",N2376="music/world music","world music",N2376="music/metal","metal",N2376="music/jazz","jazz","TRUE","FALSE")</f>
        <v>web</v>
      </c>
      <c r="S2376" s="5">
        <f t="shared" si="150"/>
        <v>42017.843287037031</v>
      </c>
      <c r="T2376" s="5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148"/>
        <v>0</v>
      </c>
      <c r="P2377" s="24" t="e">
        <f t="shared" si="149"/>
        <v>#DIV/0!</v>
      </c>
      <c r="Q2377" t="str" cm="1">
        <f t="array" ref="Q2377">_xlfn.IFS(N2377="food/small batch","food",N2377="food/restaurants","food",N2377="food/food trucks","food",N2377="theater/spaces","theater",N2377="theater/musical","theater",N2377="theater/plays","theater",N2377="technology/web","technology",N2377="technology/space exploration","technology",N2377="technology/makerspaces","technology",N2377="technology/hardware","technology",N2377="technology/gadgets","technology",N2377="technology/wearables","technology",N2377="film &amp; video/television","film &amp; video",N2377="film &amp; video/animation","film &amp; video",N2377="film &amp; video/science fiction","film &amp; video",N2377="film &amp; video/documentary","film &amp; video",N2377="film &amp; video/drama","film &amp; video",N2377="film &amp; video/shorts","film &amp; video",N2377="games/video games","games",N2377="games/tabletop games","games",N2377="games/mobile games","games",N2377="journalism/audio","journalism",N2377="photography/people","photography",N2377="photography/photobooks","photography",N2377="photography/places","photography",N2377="photography/nature","photography",N2377="music/electronic music","music",N2377="music/rock","music",N2377="music/indie rock","music",N2377="music/faith","music",N2377="publishing/children's books","publishing",N2377="publishing/art books","publishing",N2377="publishing/fiction","publishing",N2377="publishing/translations","publishing",N2377="music/pop","music",N2377="music/classical music","music",N2377="publishing/nonfiction","publishing",N2377="publishing/radio &amp; podcasts","publishing",N2377="music/world music","music",N2377="music/metal","music",N2377="music/jazz","music","TRUE","FALSE")</f>
        <v>technology</v>
      </c>
      <c r="R2377" t="str" cm="1">
        <f t="array" ref="R2377">_xlfn.IFS(N2377="food/small batch","small batch",N2377="food/restaurants","retaurants",N2377="food/food trucks","food trucks",N2377="theater/spaces","spaces",N2377="theater/musical","musical",N2377="theater/plays","plays",N2377="technology/web","web",N2377="technology/space exploration","space exploration",N2377="technology/makerspaces","makerspaces",N2377="technology/hardware","hardware",N2377="technology/gadgets","gadgets",N2377="technology/wearables","wearables",N2377="film &amp; video/television","television",N2377="film &amp; video/animation","animation",N2377="film &amp; video/science fiction","science fiction",N2377="film &amp; video/documentary","documentary",N2377="film &amp; video/drama","drama",N2377="film &amp; video/shorts","shorts",N2377="games/video games","video games",N2377="games/tabletop games","tabletop games",N2377="games/mobile games","mobile games",N2377="journalism/audio","audio",N2377="photography/people","people",N2377="photography/photobooks","photobooks",N2377="photography/places","places",N2377="photography/nature","nature",N2377="music/electronic music","electronic music",N2377="music/rock","rock",N2377="music/indie rock","indie rock",N2377="music/faith","faith",N2377="publishing/children's books","children's books",N2377="publishing/art books","art books",N2377="publishing/fiction","fiction",N2377="publishing/translations","translations",N2377="music/pop","pop",N2377="music/classical music","classical music",N2377="publishing/nonfiction","nonfiction",N2377="publishing/radio &amp; podcasts","radio &amp; podcasts",N2377="music/world music","world music",N2377="music/metal","metal",N2377="music/jazz","jazz","TRUE","FALSE")</f>
        <v>web</v>
      </c>
      <c r="S2377" s="5">
        <f t="shared" si="150"/>
        <v>42592.836076388892</v>
      </c>
      <c r="T2377" s="5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148"/>
        <v>10.877666666666666</v>
      </c>
      <c r="P2378" s="24">
        <f t="shared" si="149"/>
        <v>81.582499999999996</v>
      </c>
      <c r="Q2378" t="str" cm="1">
        <f t="array" ref="Q2378">_xlfn.IFS(N2378="food/small batch","food",N2378="food/restaurants","food",N2378="food/food trucks","food",N2378="theater/spaces","theater",N2378="theater/musical","theater",N2378="theater/plays","theater",N2378="technology/web","technology",N2378="technology/space exploration","technology",N2378="technology/makerspaces","technology",N2378="technology/hardware","technology",N2378="technology/gadgets","technology",N2378="technology/wearables","technology",N2378="film &amp; video/television","film &amp; video",N2378="film &amp; video/animation","film &amp; video",N2378="film &amp; video/science fiction","film &amp; video",N2378="film &amp; video/documentary","film &amp; video",N2378="film &amp; video/drama","film &amp; video",N2378="film &amp; video/shorts","film &amp; video",N2378="games/video games","games",N2378="games/tabletop games","games",N2378="games/mobile games","games",N2378="journalism/audio","journalism",N2378="photography/people","photography",N2378="photography/photobooks","photography",N2378="photography/places","photography",N2378="photography/nature","photography",N2378="music/electronic music","music",N2378="music/rock","music",N2378="music/indie rock","music",N2378="music/faith","music",N2378="publishing/children's books","publishing",N2378="publishing/art books","publishing",N2378="publishing/fiction","publishing",N2378="publishing/translations","publishing",N2378="music/pop","music",N2378="music/classical music","music",N2378="publishing/nonfiction","publishing",N2378="publishing/radio &amp; podcasts","publishing",N2378="music/world music","music",N2378="music/metal","music",N2378="music/jazz","music","TRUE","FALSE")</f>
        <v>technology</v>
      </c>
      <c r="R2378" t="str" cm="1">
        <f t="array" ref="R2378">_xlfn.IFS(N2378="food/small batch","small batch",N2378="food/restaurants","retaurants",N2378="food/food trucks","food trucks",N2378="theater/spaces","spaces",N2378="theater/musical","musical",N2378="theater/plays","plays",N2378="technology/web","web",N2378="technology/space exploration","space exploration",N2378="technology/makerspaces","makerspaces",N2378="technology/hardware","hardware",N2378="technology/gadgets","gadgets",N2378="technology/wearables","wearables",N2378="film &amp; video/television","television",N2378="film &amp; video/animation","animation",N2378="film &amp; video/science fiction","science fiction",N2378="film &amp; video/documentary","documentary",N2378="film &amp; video/drama","drama",N2378="film &amp; video/shorts","shorts",N2378="games/video games","video games",N2378="games/tabletop games","tabletop games",N2378="games/mobile games","mobile games",N2378="journalism/audio","audio",N2378="photography/people","people",N2378="photography/photobooks","photobooks",N2378="photography/places","places",N2378="photography/nature","nature",N2378="music/electronic music","electronic music",N2378="music/rock","rock",N2378="music/indie rock","indie rock",N2378="music/faith","faith",N2378="publishing/children's books","children's books",N2378="publishing/art books","art books",N2378="publishing/fiction","fiction",N2378="publishing/translations","translations",N2378="music/pop","pop",N2378="music/classical music","classical music",N2378="publishing/nonfiction","nonfiction",N2378="publishing/radio &amp; podcasts","radio &amp; podcasts",N2378="music/world music","world music",N2378="music/metal","metal",N2378="music/jazz","jazz","TRUE","FALSE")</f>
        <v>web</v>
      </c>
      <c r="S2378" s="5">
        <f t="shared" si="150"/>
        <v>42318.925532407404</v>
      </c>
      <c r="T2378" s="5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148"/>
        <v>0</v>
      </c>
      <c r="P2379" s="24" t="e">
        <f t="shared" si="149"/>
        <v>#DIV/0!</v>
      </c>
      <c r="Q2379" t="str" cm="1">
        <f t="array" ref="Q2379">_xlfn.IFS(N2379="food/small batch","food",N2379="food/restaurants","food",N2379="food/food trucks","food",N2379="theater/spaces","theater",N2379="theater/musical","theater",N2379="theater/plays","theater",N2379="technology/web","technology",N2379="technology/space exploration","technology",N2379="technology/makerspaces","technology",N2379="technology/hardware","technology",N2379="technology/gadgets","technology",N2379="technology/wearables","technology",N2379="film &amp; video/television","film &amp; video",N2379="film &amp; video/animation","film &amp; video",N2379="film &amp; video/science fiction","film &amp; video",N2379="film &amp; video/documentary","film &amp; video",N2379="film &amp; video/drama","film &amp; video",N2379="film &amp; video/shorts","film &amp; video",N2379="games/video games","games",N2379="games/tabletop games","games",N2379="games/mobile games","games",N2379="journalism/audio","journalism",N2379="photography/people","photography",N2379="photography/photobooks","photography",N2379="photography/places","photography",N2379="photography/nature","photography",N2379="music/electronic music","music",N2379="music/rock","music",N2379="music/indie rock","music",N2379="music/faith","music",N2379="publishing/children's books","publishing",N2379="publishing/art books","publishing",N2379="publishing/fiction","publishing",N2379="publishing/translations","publishing",N2379="music/pop","music",N2379="music/classical music","music",N2379="publishing/nonfiction","publishing",N2379="publishing/radio &amp; podcasts","publishing",N2379="music/world music","music",N2379="music/metal","music",N2379="music/jazz","music","TRUE","FALSE")</f>
        <v>technology</v>
      </c>
      <c r="R2379" t="str" cm="1">
        <f t="array" ref="R2379">_xlfn.IFS(N2379="food/small batch","small batch",N2379="food/restaurants","retaurants",N2379="food/food trucks","food trucks",N2379="theater/spaces","spaces",N2379="theater/musical","musical",N2379="theater/plays","plays",N2379="technology/web","web",N2379="technology/space exploration","space exploration",N2379="technology/makerspaces","makerspaces",N2379="technology/hardware","hardware",N2379="technology/gadgets","gadgets",N2379="technology/wearables","wearables",N2379="film &amp; video/television","television",N2379="film &amp; video/animation","animation",N2379="film &amp; video/science fiction","science fiction",N2379="film &amp; video/documentary","documentary",N2379="film &amp; video/drama","drama",N2379="film &amp; video/shorts","shorts",N2379="games/video games","video games",N2379="games/tabletop games","tabletop games",N2379="games/mobile games","mobile games",N2379="journalism/audio","audio",N2379="photography/people","people",N2379="photography/photobooks","photobooks",N2379="photography/places","places",N2379="photography/nature","nature",N2379="music/electronic music","electronic music",N2379="music/rock","rock",N2379="music/indie rock","indie rock",N2379="music/faith","faith",N2379="publishing/children's books","children's books",N2379="publishing/art books","art books",N2379="publishing/fiction","fiction",N2379="publishing/translations","translations",N2379="music/pop","pop",N2379="music/classical music","classical music",N2379="publishing/nonfiction","nonfiction",N2379="publishing/radio &amp; podcasts","radio &amp; podcasts",N2379="music/world music","world music",N2379="music/metal","metal",N2379="music/jazz","jazz","TRUE","FALSE")</f>
        <v>web</v>
      </c>
      <c r="S2379" s="5">
        <f t="shared" si="150"/>
        <v>42669.870173611111</v>
      </c>
      <c r="T2379" s="5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148"/>
        <v>0</v>
      </c>
      <c r="P2380" s="24" t="e">
        <f t="shared" si="149"/>
        <v>#DIV/0!</v>
      </c>
      <c r="Q2380" t="str" cm="1">
        <f t="array" ref="Q2380">_xlfn.IFS(N2380="food/small batch","food",N2380="food/restaurants","food",N2380="food/food trucks","food",N2380="theater/spaces","theater",N2380="theater/musical","theater",N2380="theater/plays","theater",N2380="technology/web","technology",N2380="technology/space exploration","technology",N2380="technology/makerspaces","technology",N2380="technology/hardware","technology",N2380="technology/gadgets","technology",N2380="technology/wearables","technology",N2380="film &amp; video/television","film &amp; video",N2380="film &amp; video/animation","film &amp; video",N2380="film &amp; video/science fiction","film &amp; video",N2380="film &amp; video/documentary","film &amp; video",N2380="film &amp; video/drama","film &amp; video",N2380="film &amp; video/shorts","film &amp; video",N2380="games/video games","games",N2380="games/tabletop games","games",N2380="games/mobile games","games",N2380="journalism/audio","journalism",N2380="photography/people","photography",N2380="photography/photobooks","photography",N2380="photography/places","photography",N2380="photography/nature","photography",N2380="music/electronic music","music",N2380="music/rock","music",N2380="music/indie rock","music",N2380="music/faith","music",N2380="publishing/children's books","publishing",N2380="publishing/art books","publishing",N2380="publishing/fiction","publishing",N2380="publishing/translations","publishing",N2380="music/pop","music",N2380="music/classical music","music",N2380="publishing/nonfiction","publishing",N2380="publishing/radio &amp; podcasts","publishing",N2380="music/world music","music",N2380="music/metal","music",N2380="music/jazz","music","TRUE","FALSE")</f>
        <v>technology</v>
      </c>
      <c r="R2380" t="str" cm="1">
        <f t="array" ref="R2380">_xlfn.IFS(N2380="food/small batch","small batch",N2380="food/restaurants","retaurants",N2380="food/food trucks","food trucks",N2380="theater/spaces","spaces",N2380="theater/musical","musical",N2380="theater/plays","plays",N2380="technology/web","web",N2380="technology/space exploration","space exploration",N2380="technology/makerspaces","makerspaces",N2380="technology/hardware","hardware",N2380="technology/gadgets","gadgets",N2380="technology/wearables","wearables",N2380="film &amp; video/television","television",N2380="film &amp; video/animation","animation",N2380="film &amp; video/science fiction","science fiction",N2380="film &amp; video/documentary","documentary",N2380="film &amp; video/drama","drama",N2380="film &amp; video/shorts","shorts",N2380="games/video games","video games",N2380="games/tabletop games","tabletop games",N2380="games/mobile games","mobile games",N2380="journalism/audio","audio",N2380="photography/people","people",N2380="photography/photobooks","photobooks",N2380="photography/places","places",N2380="photography/nature","nature",N2380="music/electronic music","electronic music",N2380="music/rock","rock",N2380="music/indie rock","indie rock",N2380="music/faith","faith",N2380="publishing/children's books","children's books",N2380="publishing/art books","art books",N2380="publishing/fiction","fiction",N2380="publishing/translations","translations",N2380="music/pop","pop",N2380="music/classical music","classical music",N2380="publishing/nonfiction","nonfiction",N2380="publishing/radio &amp; podcasts","radio &amp; podcasts",N2380="music/world music","world music",N2380="music/metal","metal",N2380="music/jazz","jazz","TRUE","FALSE")</f>
        <v>web</v>
      </c>
      <c r="S2380" s="5">
        <f t="shared" si="150"/>
        <v>42213.013078703705</v>
      </c>
      <c r="T2380" s="5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148"/>
        <v>0</v>
      </c>
      <c r="P2381" s="24" t="e">
        <f t="shared" si="149"/>
        <v>#DIV/0!</v>
      </c>
      <c r="Q2381" t="str" cm="1">
        <f t="array" ref="Q2381">_xlfn.IFS(N2381="food/small batch","food",N2381="food/restaurants","food",N2381="food/food trucks","food",N2381="theater/spaces","theater",N2381="theater/musical","theater",N2381="theater/plays","theater",N2381="technology/web","technology",N2381="technology/space exploration","technology",N2381="technology/makerspaces","technology",N2381="technology/hardware","technology",N2381="technology/gadgets","technology",N2381="technology/wearables","technology",N2381="film &amp; video/television","film &amp; video",N2381="film &amp; video/animation","film &amp; video",N2381="film &amp; video/science fiction","film &amp; video",N2381="film &amp; video/documentary","film &amp; video",N2381="film &amp; video/drama","film &amp; video",N2381="film &amp; video/shorts","film &amp; video",N2381="games/video games","games",N2381="games/tabletop games","games",N2381="games/mobile games","games",N2381="journalism/audio","journalism",N2381="photography/people","photography",N2381="photography/photobooks","photography",N2381="photography/places","photography",N2381="photography/nature","photography",N2381="music/electronic music","music",N2381="music/rock","music",N2381="music/indie rock","music",N2381="music/faith","music",N2381="publishing/children's books","publishing",N2381="publishing/art books","publishing",N2381="publishing/fiction","publishing",N2381="publishing/translations","publishing",N2381="music/pop","music",N2381="music/classical music","music",N2381="publishing/nonfiction","publishing",N2381="publishing/radio &amp; podcasts","publishing",N2381="music/world music","music",N2381="music/metal","music",N2381="music/jazz","music","TRUE","FALSE")</f>
        <v>technology</v>
      </c>
      <c r="R2381" t="str" cm="1">
        <f t="array" ref="R2381">_xlfn.IFS(N2381="food/small batch","small batch",N2381="food/restaurants","retaurants",N2381="food/food trucks","food trucks",N2381="theater/spaces","spaces",N2381="theater/musical","musical",N2381="theater/plays","plays",N2381="technology/web","web",N2381="technology/space exploration","space exploration",N2381="technology/makerspaces","makerspaces",N2381="technology/hardware","hardware",N2381="technology/gadgets","gadgets",N2381="technology/wearables","wearables",N2381="film &amp; video/television","television",N2381="film &amp; video/animation","animation",N2381="film &amp; video/science fiction","science fiction",N2381="film &amp; video/documentary","documentary",N2381="film &amp; video/drama","drama",N2381="film &amp; video/shorts","shorts",N2381="games/video games","video games",N2381="games/tabletop games","tabletop games",N2381="games/mobile games","mobile games",N2381="journalism/audio","audio",N2381="photography/people","people",N2381="photography/photobooks","photobooks",N2381="photography/places","places",N2381="photography/nature","nature",N2381="music/electronic music","electronic music",N2381="music/rock","rock",N2381="music/indie rock","indie rock",N2381="music/faith","faith",N2381="publishing/children's books","children's books",N2381="publishing/art books","art books",N2381="publishing/fiction","fiction",N2381="publishing/translations","translations",N2381="music/pop","pop",N2381="music/classical music","classical music",N2381="publishing/nonfiction","nonfiction",N2381="publishing/radio &amp; podcasts","radio &amp; podcasts",N2381="music/world music","world music",N2381="music/metal","metal",N2381="music/jazz","jazz","TRUE","FALSE")</f>
        <v>web</v>
      </c>
      <c r="S2381" s="5">
        <f t="shared" si="150"/>
        <v>42237.016388888893</v>
      </c>
      <c r="T2381" s="5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148"/>
        <v>0.36666666666666664</v>
      </c>
      <c r="P2382" s="24">
        <f t="shared" si="149"/>
        <v>18.333333333333332</v>
      </c>
      <c r="Q2382" t="str" cm="1">
        <f t="array" ref="Q2382">_xlfn.IFS(N2382="food/small batch","food",N2382="food/restaurants","food",N2382="food/food trucks","food",N2382="theater/spaces","theater",N2382="theater/musical","theater",N2382="theater/plays","theater",N2382="technology/web","technology",N2382="technology/space exploration","technology",N2382="technology/makerspaces","technology",N2382="technology/hardware","technology",N2382="technology/gadgets","technology",N2382="technology/wearables","technology",N2382="film &amp; video/television","film &amp; video",N2382="film &amp; video/animation","film &amp; video",N2382="film &amp; video/science fiction","film &amp; video",N2382="film &amp; video/documentary","film &amp; video",N2382="film &amp; video/drama","film &amp; video",N2382="film &amp; video/shorts","film &amp; video",N2382="games/video games","games",N2382="games/tabletop games","games",N2382="games/mobile games","games",N2382="journalism/audio","journalism",N2382="photography/people","photography",N2382="photography/photobooks","photography",N2382="photography/places","photography",N2382="photography/nature","photography",N2382="music/electronic music","music",N2382="music/rock","music",N2382="music/indie rock","music",N2382="music/faith","music",N2382="publishing/children's books","publishing",N2382="publishing/art books","publishing",N2382="publishing/fiction","publishing",N2382="publishing/translations","publishing",N2382="music/pop","music",N2382="music/classical music","music",N2382="publishing/nonfiction","publishing",N2382="publishing/radio &amp; podcasts","publishing",N2382="music/world music","music",N2382="music/metal","music",N2382="music/jazz","music","TRUE","FALSE")</f>
        <v>technology</v>
      </c>
      <c r="R2382" t="str" cm="1">
        <f t="array" ref="R2382">_xlfn.IFS(N2382="food/small batch","small batch",N2382="food/restaurants","retaurants",N2382="food/food trucks","food trucks",N2382="theater/spaces","spaces",N2382="theater/musical","musical",N2382="theater/plays","plays",N2382="technology/web","web",N2382="technology/space exploration","space exploration",N2382="technology/makerspaces","makerspaces",N2382="technology/hardware","hardware",N2382="technology/gadgets","gadgets",N2382="technology/wearables","wearables",N2382="film &amp; video/television","television",N2382="film &amp; video/animation","animation",N2382="film &amp; video/science fiction","science fiction",N2382="film &amp; video/documentary","documentary",N2382="film &amp; video/drama","drama",N2382="film &amp; video/shorts","shorts",N2382="games/video games","video games",N2382="games/tabletop games","tabletop games",N2382="games/mobile games","mobile games",N2382="journalism/audio","audio",N2382="photography/people","people",N2382="photography/photobooks","photobooks",N2382="photography/places","places",N2382="photography/nature","nature",N2382="music/electronic music","electronic music",N2382="music/rock","rock",N2382="music/indie rock","indie rock",N2382="music/faith","faith",N2382="publishing/children's books","children's books",N2382="publishing/art books","art books",N2382="publishing/fiction","fiction",N2382="publishing/translations","translations",N2382="music/pop","pop",N2382="music/classical music","classical music",N2382="publishing/nonfiction","nonfiction",N2382="publishing/radio &amp; podcasts","radio &amp; podcasts",N2382="music/world music","world music",N2382="music/metal","metal",N2382="music/jazz","jazz","TRUE","FALSE")</f>
        <v>web</v>
      </c>
      <c r="S2382" s="5">
        <f t="shared" si="150"/>
        <v>42248.793310185181</v>
      </c>
      <c r="T2382" s="5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148"/>
        <v>1.8193398957730169</v>
      </c>
      <c r="P2383" s="24">
        <f t="shared" si="149"/>
        <v>224.42857142857142</v>
      </c>
      <c r="Q2383" t="str" cm="1">
        <f t="array" ref="Q2383">_xlfn.IFS(N2383="food/small batch","food",N2383="food/restaurants","food",N2383="food/food trucks","food",N2383="theater/spaces","theater",N2383="theater/musical","theater",N2383="theater/plays","theater",N2383="technology/web","technology",N2383="technology/space exploration","technology",N2383="technology/makerspaces","technology",N2383="technology/hardware","technology",N2383="technology/gadgets","technology",N2383="technology/wearables","technology",N2383="film &amp; video/television","film &amp; video",N2383="film &amp; video/animation","film &amp; video",N2383="film &amp; video/science fiction","film &amp; video",N2383="film &amp; video/documentary","film &amp; video",N2383="film &amp; video/drama","film &amp; video",N2383="film &amp; video/shorts","film &amp; video",N2383="games/video games","games",N2383="games/tabletop games","games",N2383="games/mobile games","games",N2383="journalism/audio","journalism",N2383="photography/people","photography",N2383="photography/photobooks","photography",N2383="photography/places","photography",N2383="photography/nature","photography",N2383="music/electronic music","music",N2383="music/rock","music",N2383="music/indie rock","music",N2383="music/faith","music",N2383="publishing/children's books","publishing",N2383="publishing/art books","publishing",N2383="publishing/fiction","publishing",N2383="publishing/translations","publishing",N2383="music/pop","music",N2383="music/classical music","music",N2383="publishing/nonfiction","publishing",N2383="publishing/radio &amp; podcasts","publishing",N2383="music/world music","music",N2383="music/metal","music",N2383="music/jazz","music","TRUE","FALSE")</f>
        <v>technology</v>
      </c>
      <c r="R2383" t="str" cm="1">
        <f t="array" ref="R2383">_xlfn.IFS(N2383="food/small batch","small batch",N2383="food/restaurants","retaurants",N2383="food/food trucks","food trucks",N2383="theater/spaces","spaces",N2383="theater/musical","musical",N2383="theater/plays","plays",N2383="technology/web","web",N2383="technology/space exploration","space exploration",N2383="technology/makerspaces","makerspaces",N2383="technology/hardware","hardware",N2383="technology/gadgets","gadgets",N2383="technology/wearables","wearables",N2383="film &amp; video/television","television",N2383="film &amp; video/animation","animation",N2383="film &amp; video/science fiction","science fiction",N2383="film &amp; video/documentary","documentary",N2383="film &amp; video/drama","drama",N2383="film &amp; video/shorts","shorts",N2383="games/video games","video games",N2383="games/tabletop games","tabletop games",N2383="games/mobile games","mobile games",N2383="journalism/audio","audio",N2383="photography/people","people",N2383="photography/photobooks","photobooks",N2383="photography/places","places",N2383="photography/nature","nature",N2383="music/electronic music","electronic music",N2383="music/rock","rock",N2383="music/indie rock","indie rock",N2383="music/faith","faith",N2383="publishing/children's books","children's books",N2383="publishing/art books","art books",N2383="publishing/fiction","fiction",N2383="publishing/translations","translations",N2383="music/pop","pop",N2383="music/classical music","classical music",N2383="publishing/nonfiction","nonfiction",N2383="publishing/radio &amp; podcasts","radio &amp; podcasts",N2383="music/world music","world music",N2383="music/metal","metal",N2383="music/jazz","jazz","TRUE","FALSE")</f>
        <v>web</v>
      </c>
      <c r="S2383" s="5">
        <f t="shared" si="150"/>
        <v>42074.935740740737</v>
      </c>
      <c r="T2383" s="5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148"/>
        <v>2.5</v>
      </c>
      <c r="P2384" s="24">
        <f t="shared" si="149"/>
        <v>37.5</v>
      </c>
      <c r="Q2384" t="str" cm="1">
        <f t="array" ref="Q2384">_xlfn.IFS(N2384="food/small batch","food",N2384="food/restaurants","food",N2384="food/food trucks","food",N2384="theater/spaces","theater",N2384="theater/musical","theater",N2384="theater/plays","theater",N2384="technology/web","technology",N2384="technology/space exploration","technology",N2384="technology/makerspaces","technology",N2384="technology/hardware","technology",N2384="technology/gadgets","technology",N2384="technology/wearables","technology",N2384="film &amp; video/television","film &amp; video",N2384="film &amp; video/animation","film &amp; video",N2384="film &amp; video/science fiction","film &amp; video",N2384="film &amp; video/documentary","film &amp; video",N2384="film &amp; video/drama","film &amp; video",N2384="film &amp; video/shorts","film &amp; video",N2384="games/video games","games",N2384="games/tabletop games","games",N2384="games/mobile games","games",N2384="journalism/audio","journalism",N2384="photography/people","photography",N2384="photography/photobooks","photography",N2384="photography/places","photography",N2384="photography/nature","photography",N2384="music/electronic music","music",N2384="music/rock","music",N2384="music/indie rock","music",N2384="music/faith","music",N2384="publishing/children's books","publishing",N2384="publishing/art books","publishing",N2384="publishing/fiction","publishing",N2384="publishing/translations","publishing",N2384="music/pop","music",N2384="music/classical music","music",N2384="publishing/nonfiction","publishing",N2384="publishing/radio &amp; podcasts","publishing",N2384="music/world music","music",N2384="music/metal","music",N2384="music/jazz","music","TRUE","FALSE")</f>
        <v>technology</v>
      </c>
      <c r="R2384" t="str" cm="1">
        <f t="array" ref="R2384">_xlfn.IFS(N2384="food/small batch","small batch",N2384="food/restaurants","retaurants",N2384="food/food trucks","food trucks",N2384="theater/spaces","spaces",N2384="theater/musical","musical",N2384="theater/plays","plays",N2384="technology/web","web",N2384="technology/space exploration","space exploration",N2384="technology/makerspaces","makerspaces",N2384="technology/hardware","hardware",N2384="technology/gadgets","gadgets",N2384="technology/wearables","wearables",N2384="film &amp; video/television","television",N2384="film &amp; video/animation","animation",N2384="film &amp; video/science fiction","science fiction",N2384="film &amp; video/documentary","documentary",N2384="film &amp; video/drama","drama",N2384="film &amp; video/shorts","shorts",N2384="games/video games","video games",N2384="games/tabletop games","tabletop games",N2384="games/mobile games","mobile games",N2384="journalism/audio","audio",N2384="photography/people","people",N2384="photography/photobooks","photobooks",N2384="photography/places","places",N2384="photography/nature","nature",N2384="music/electronic music","electronic music",N2384="music/rock","rock",N2384="music/indie rock","indie rock",N2384="music/faith","faith",N2384="publishing/children's books","children's books",N2384="publishing/art books","art books",N2384="publishing/fiction","fiction",N2384="publishing/translations","translations",N2384="music/pop","pop",N2384="music/classical music","classical music",N2384="publishing/nonfiction","nonfiction",N2384="publishing/radio &amp; podcasts","radio &amp; podcasts",N2384="music/world music","world music",N2384="music/metal","metal",N2384="music/jazz","jazz","TRUE","FALSE")</f>
        <v>web</v>
      </c>
      <c r="S2384" s="5">
        <f t="shared" si="150"/>
        <v>42195.187534722223</v>
      </c>
      <c r="T2384" s="5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148"/>
        <v>4.3499999999999996</v>
      </c>
      <c r="P2385" s="24">
        <f t="shared" si="149"/>
        <v>145</v>
      </c>
      <c r="Q2385" t="str" cm="1">
        <f t="array" ref="Q2385">_xlfn.IFS(N2385="food/small batch","food",N2385="food/restaurants","food",N2385="food/food trucks","food",N2385="theater/spaces","theater",N2385="theater/musical","theater",N2385="theater/plays","theater",N2385="technology/web","technology",N2385="technology/space exploration","technology",N2385="technology/makerspaces","technology",N2385="technology/hardware","technology",N2385="technology/gadgets","technology",N2385="technology/wearables","technology",N2385="film &amp; video/television","film &amp; video",N2385="film &amp; video/animation","film &amp; video",N2385="film &amp; video/science fiction","film &amp; video",N2385="film &amp; video/documentary","film &amp; video",N2385="film &amp; video/drama","film &amp; video",N2385="film &amp; video/shorts","film &amp; video",N2385="games/video games","games",N2385="games/tabletop games","games",N2385="games/mobile games","games",N2385="journalism/audio","journalism",N2385="photography/people","photography",N2385="photography/photobooks","photography",N2385="photography/places","photography",N2385="photography/nature","photography",N2385="music/electronic music","music",N2385="music/rock","music",N2385="music/indie rock","music",N2385="music/faith","music",N2385="publishing/children's books","publishing",N2385="publishing/art books","publishing",N2385="publishing/fiction","publishing",N2385="publishing/translations","publishing",N2385="music/pop","music",N2385="music/classical music","music",N2385="publishing/nonfiction","publishing",N2385="publishing/radio &amp; podcasts","publishing",N2385="music/world music","music",N2385="music/metal","music",N2385="music/jazz","music","TRUE","FALSE")</f>
        <v>technology</v>
      </c>
      <c r="R2385" t="str" cm="1">
        <f t="array" ref="R2385">_xlfn.IFS(N2385="food/small batch","small batch",N2385="food/restaurants","retaurants",N2385="food/food trucks","food trucks",N2385="theater/spaces","spaces",N2385="theater/musical","musical",N2385="theater/plays","plays",N2385="technology/web","web",N2385="technology/space exploration","space exploration",N2385="technology/makerspaces","makerspaces",N2385="technology/hardware","hardware",N2385="technology/gadgets","gadgets",N2385="technology/wearables","wearables",N2385="film &amp; video/television","television",N2385="film &amp; video/animation","animation",N2385="film &amp; video/science fiction","science fiction",N2385="film &amp; video/documentary","documentary",N2385="film &amp; video/drama","drama",N2385="film &amp; video/shorts","shorts",N2385="games/video games","video games",N2385="games/tabletop games","tabletop games",N2385="games/mobile games","mobile games",N2385="journalism/audio","audio",N2385="photography/people","people",N2385="photography/photobooks","photobooks",N2385="photography/places","places",N2385="photography/nature","nature",N2385="music/electronic music","electronic music",N2385="music/rock","rock",N2385="music/indie rock","indie rock",N2385="music/faith","faith",N2385="publishing/children's books","children's books",N2385="publishing/art books","art books",N2385="publishing/fiction","fiction",N2385="publishing/translations","translations",N2385="music/pop","pop",N2385="music/classical music","classical music",N2385="publishing/nonfiction","nonfiction",N2385="publishing/radio &amp; podcasts","radio &amp; podcasts",N2385="music/world music","world music",N2385="music/metal","metal",N2385="music/jazz","jazz","TRUE","FALSE")</f>
        <v>web</v>
      </c>
      <c r="S2385" s="5">
        <f t="shared" si="150"/>
        <v>42027.056793981479</v>
      </c>
      <c r="T2385" s="5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148"/>
        <v>0.8</v>
      </c>
      <c r="P2386" s="24">
        <f t="shared" si="149"/>
        <v>1</v>
      </c>
      <c r="Q2386" t="str" cm="1">
        <f t="array" ref="Q2386">_xlfn.IFS(N2386="food/small batch","food",N2386="food/restaurants","food",N2386="food/food trucks","food",N2386="theater/spaces","theater",N2386="theater/musical","theater",N2386="theater/plays","theater",N2386="technology/web","technology",N2386="technology/space exploration","technology",N2386="technology/makerspaces","technology",N2386="technology/hardware","technology",N2386="technology/gadgets","technology",N2386="technology/wearables","technology",N2386="film &amp; video/television","film &amp; video",N2386="film &amp; video/animation","film &amp; video",N2386="film &amp; video/science fiction","film &amp; video",N2386="film &amp; video/documentary","film &amp; video",N2386="film &amp; video/drama","film &amp; video",N2386="film &amp; video/shorts","film &amp; video",N2386="games/video games","games",N2386="games/tabletop games","games",N2386="games/mobile games","games",N2386="journalism/audio","journalism",N2386="photography/people","photography",N2386="photography/photobooks","photography",N2386="photography/places","photography",N2386="photography/nature","photography",N2386="music/electronic music","music",N2386="music/rock","music",N2386="music/indie rock","music",N2386="music/faith","music",N2386="publishing/children's books","publishing",N2386="publishing/art books","publishing",N2386="publishing/fiction","publishing",N2386="publishing/translations","publishing",N2386="music/pop","music",N2386="music/classical music","music",N2386="publishing/nonfiction","publishing",N2386="publishing/radio &amp; podcasts","publishing",N2386="music/world music","music",N2386="music/metal","music",N2386="music/jazz","music","TRUE","FALSE")</f>
        <v>technology</v>
      </c>
      <c r="R2386" t="str" cm="1">
        <f t="array" ref="R2386">_xlfn.IFS(N2386="food/small batch","small batch",N2386="food/restaurants","retaurants",N2386="food/food trucks","food trucks",N2386="theater/spaces","spaces",N2386="theater/musical","musical",N2386="theater/plays","plays",N2386="technology/web","web",N2386="technology/space exploration","space exploration",N2386="technology/makerspaces","makerspaces",N2386="technology/hardware","hardware",N2386="technology/gadgets","gadgets",N2386="technology/wearables","wearables",N2386="film &amp; video/television","television",N2386="film &amp; video/animation","animation",N2386="film &amp; video/science fiction","science fiction",N2386="film &amp; video/documentary","documentary",N2386="film &amp; video/drama","drama",N2386="film &amp; video/shorts","shorts",N2386="games/video games","video games",N2386="games/tabletop games","tabletop games",N2386="games/mobile games","mobile games",N2386="journalism/audio","audio",N2386="photography/people","people",N2386="photography/photobooks","photobooks",N2386="photography/places","places",N2386="photography/nature","nature",N2386="music/electronic music","electronic music",N2386="music/rock","rock",N2386="music/indie rock","indie rock",N2386="music/faith","faith",N2386="publishing/children's books","children's books",N2386="publishing/art books","art books",N2386="publishing/fiction","fiction",N2386="publishing/translations","translations",N2386="music/pop","pop",N2386="music/classical music","classical music",N2386="publishing/nonfiction","nonfiction",N2386="publishing/radio &amp; podcasts","radio &amp; podcasts",N2386="music/world music","world music",N2386="music/metal","metal",N2386="music/jazz","jazz","TRUE","FALSE")</f>
        <v>web</v>
      </c>
      <c r="S2386" s="5">
        <f t="shared" si="150"/>
        <v>41927.067627314813</v>
      </c>
      <c r="T2386" s="5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148"/>
        <v>1.2123076923076923</v>
      </c>
      <c r="P2387" s="24">
        <f t="shared" si="149"/>
        <v>112.57142857142857</v>
      </c>
      <c r="Q2387" t="str" cm="1">
        <f t="array" ref="Q2387">_xlfn.IFS(N2387="food/small batch","food",N2387="food/restaurants","food",N2387="food/food trucks","food",N2387="theater/spaces","theater",N2387="theater/musical","theater",N2387="theater/plays","theater",N2387="technology/web","technology",N2387="technology/space exploration","technology",N2387="technology/makerspaces","technology",N2387="technology/hardware","technology",N2387="technology/gadgets","technology",N2387="technology/wearables","technology",N2387="film &amp; video/television","film &amp; video",N2387="film &amp; video/animation","film &amp; video",N2387="film &amp; video/science fiction","film &amp; video",N2387="film &amp; video/documentary","film &amp; video",N2387="film &amp; video/drama","film &amp; video",N2387="film &amp; video/shorts","film &amp; video",N2387="games/video games","games",N2387="games/tabletop games","games",N2387="games/mobile games","games",N2387="journalism/audio","journalism",N2387="photography/people","photography",N2387="photography/photobooks","photography",N2387="photography/places","photography",N2387="photography/nature","photography",N2387="music/electronic music","music",N2387="music/rock","music",N2387="music/indie rock","music",N2387="music/faith","music",N2387="publishing/children's books","publishing",N2387="publishing/art books","publishing",N2387="publishing/fiction","publishing",N2387="publishing/translations","publishing",N2387="music/pop","music",N2387="music/classical music","music",N2387="publishing/nonfiction","publishing",N2387="publishing/radio &amp; podcasts","publishing",N2387="music/world music","music",N2387="music/metal","music",N2387="music/jazz","music","TRUE","FALSE")</f>
        <v>technology</v>
      </c>
      <c r="R2387" t="str" cm="1">
        <f t="array" ref="R2387">_xlfn.IFS(N2387="food/small batch","small batch",N2387="food/restaurants","retaurants",N2387="food/food trucks","food trucks",N2387="theater/spaces","spaces",N2387="theater/musical","musical",N2387="theater/plays","plays",N2387="technology/web","web",N2387="technology/space exploration","space exploration",N2387="technology/makerspaces","makerspaces",N2387="technology/hardware","hardware",N2387="technology/gadgets","gadgets",N2387="technology/wearables","wearables",N2387="film &amp; video/television","television",N2387="film &amp; video/animation","animation",N2387="film &amp; video/science fiction","science fiction",N2387="film &amp; video/documentary","documentary",N2387="film &amp; video/drama","drama",N2387="film &amp; video/shorts","shorts",N2387="games/video games","video games",N2387="games/tabletop games","tabletop games",N2387="games/mobile games","mobile games",N2387="journalism/audio","audio",N2387="photography/people","people",N2387="photography/photobooks","photobooks",N2387="photography/places","places",N2387="photography/nature","nature",N2387="music/electronic music","electronic music",N2387="music/rock","rock",N2387="music/indie rock","indie rock",N2387="music/faith","faith",N2387="publishing/children's books","children's books",N2387="publishing/art books","art books",N2387="publishing/fiction","fiction",N2387="publishing/translations","translations",N2387="music/pop","pop",N2387="music/classical music","classical music",N2387="publishing/nonfiction","nonfiction",N2387="publishing/radio &amp; podcasts","radio &amp; podcasts",N2387="music/world music","world music",N2387="music/metal","metal",N2387="music/jazz","jazz","TRUE","FALSE")</f>
        <v>web</v>
      </c>
      <c r="S2387" s="5">
        <f t="shared" si="150"/>
        <v>42191.70175925926</v>
      </c>
      <c r="T2387" s="5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148"/>
        <v>0</v>
      </c>
      <c r="P2388" s="24" t="e">
        <f t="shared" si="149"/>
        <v>#DIV/0!</v>
      </c>
      <c r="Q2388" t="str" cm="1">
        <f t="array" ref="Q2388">_xlfn.IFS(N2388="food/small batch","food",N2388="food/restaurants","food",N2388="food/food trucks","food",N2388="theater/spaces","theater",N2388="theater/musical","theater",N2388="theater/plays","theater",N2388="technology/web","technology",N2388="technology/space exploration","technology",N2388="technology/makerspaces","technology",N2388="technology/hardware","technology",N2388="technology/gadgets","technology",N2388="technology/wearables","technology",N2388="film &amp; video/television","film &amp; video",N2388="film &amp; video/animation","film &amp; video",N2388="film &amp; video/science fiction","film &amp; video",N2388="film &amp; video/documentary","film &amp; video",N2388="film &amp; video/drama","film &amp; video",N2388="film &amp; video/shorts","film &amp; video",N2388="games/video games","games",N2388="games/tabletop games","games",N2388="games/mobile games","games",N2388="journalism/audio","journalism",N2388="photography/people","photography",N2388="photography/photobooks","photography",N2388="photography/places","photography",N2388="photography/nature","photography",N2388="music/electronic music","music",N2388="music/rock","music",N2388="music/indie rock","music",N2388="music/faith","music",N2388="publishing/children's books","publishing",N2388="publishing/art books","publishing",N2388="publishing/fiction","publishing",N2388="publishing/translations","publishing",N2388="music/pop","music",N2388="music/classical music","music",N2388="publishing/nonfiction","publishing",N2388="publishing/radio &amp; podcasts","publishing",N2388="music/world music","music",N2388="music/metal","music",N2388="music/jazz","music","TRUE","FALSE")</f>
        <v>technology</v>
      </c>
      <c r="R2388" t="str" cm="1">
        <f t="array" ref="R2388">_xlfn.IFS(N2388="food/small batch","small batch",N2388="food/restaurants","retaurants",N2388="food/food trucks","food trucks",N2388="theater/spaces","spaces",N2388="theater/musical","musical",N2388="theater/plays","plays",N2388="technology/web","web",N2388="technology/space exploration","space exploration",N2388="technology/makerspaces","makerspaces",N2388="technology/hardware","hardware",N2388="technology/gadgets","gadgets",N2388="technology/wearables","wearables",N2388="film &amp; video/television","television",N2388="film &amp; video/animation","animation",N2388="film &amp; video/science fiction","science fiction",N2388="film &amp; video/documentary","documentary",N2388="film &amp; video/drama","drama",N2388="film &amp; video/shorts","shorts",N2388="games/video games","video games",N2388="games/tabletop games","tabletop games",N2388="games/mobile games","mobile games",N2388="journalism/audio","audio",N2388="photography/people","people",N2388="photography/photobooks","photobooks",N2388="photography/places","places",N2388="photography/nature","nature",N2388="music/electronic music","electronic music",N2388="music/rock","rock",N2388="music/indie rock","indie rock",N2388="music/faith","faith",N2388="publishing/children's books","children's books",N2388="publishing/art books","art books",N2388="publishing/fiction","fiction",N2388="publishing/translations","translations",N2388="music/pop","pop",N2388="music/classical music","classical music",N2388="publishing/nonfiction","nonfiction",N2388="publishing/radio &amp; podcasts","radio &amp; podcasts",N2388="music/world music","world music",N2388="music/metal","metal",N2388="music/jazz","jazz","TRUE","FALSE")</f>
        <v>web</v>
      </c>
      <c r="S2388" s="5">
        <f t="shared" si="150"/>
        <v>41954.838240740741</v>
      </c>
      <c r="T2388" s="5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148"/>
        <v>0.68399999999999994</v>
      </c>
      <c r="P2389" s="24">
        <f t="shared" si="149"/>
        <v>342</v>
      </c>
      <c r="Q2389" t="str" cm="1">
        <f t="array" ref="Q2389">_xlfn.IFS(N2389="food/small batch","food",N2389="food/restaurants","food",N2389="food/food trucks","food",N2389="theater/spaces","theater",N2389="theater/musical","theater",N2389="theater/plays","theater",N2389="technology/web","technology",N2389="technology/space exploration","technology",N2389="technology/makerspaces","technology",N2389="technology/hardware","technology",N2389="technology/gadgets","technology",N2389="technology/wearables","technology",N2389="film &amp; video/television","film &amp; video",N2389="film &amp; video/animation","film &amp; video",N2389="film &amp; video/science fiction","film &amp; video",N2389="film &amp; video/documentary","film &amp; video",N2389="film &amp; video/drama","film &amp; video",N2389="film &amp; video/shorts","film &amp; video",N2389="games/video games","games",N2389="games/tabletop games","games",N2389="games/mobile games","games",N2389="journalism/audio","journalism",N2389="photography/people","photography",N2389="photography/photobooks","photography",N2389="photography/places","photography",N2389="photography/nature","photography",N2389="music/electronic music","music",N2389="music/rock","music",N2389="music/indie rock","music",N2389="music/faith","music",N2389="publishing/children's books","publishing",N2389="publishing/art books","publishing",N2389="publishing/fiction","publishing",N2389="publishing/translations","publishing",N2389="music/pop","music",N2389="music/classical music","music",N2389="publishing/nonfiction","publishing",N2389="publishing/radio &amp; podcasts","publishing",N2389="music/world music","music",N2389="music/metal","music",N2389="music/jazz","music","TRUE","FALSE")</f>
        <v>technology</v>
      </c>
      <c r="R2389" t="str" cm="1">
        <f t="array" ref="R2389">_xlfn.IFS(N2389="food/small batch","small batch",N2389="food/restaurants","retaurants",N2389="food/food trucks","food trucks",N2389="theater/spaces","spaces",N2389="theater/musical","musical",N2389="theater/plays","plays",N2389="technology/web","web",N2389="technology/space exploration","space exploration",N2389="technology/makerspaces","makerspaces",N2389="technology/hardware","hardware",N2389="technology/gadgets","gadgets",N2389="technology/wearables","wearables",N2389="film &amp; video/television","television",N2389="film &amp; video/animation","animation",N2389="film &amp; video/science fiction","science fiction",N2389="film &amp; video/documentary","documentary",N2389="film &amp; video/drama","drama",N2389="film &amp; video/shorts","shorts",N2389="games/video games","video games",N2389="games/tabletop games","tabletop games",N2389="games/mobile games","mobile games",N2389="journalism/audio","audio",N2389="photography/people","people",N2389="photography/photobooks","photobooks",N2389="photography/places","places",N2389="photography/nature","nature",N2389="music/electronic music","electronic music",N2389="music/rock","rock",N2389="music/indie rock","indie rock",N2389="music/faith","faith",N2389="publishing/children's books","children's books",N2389="publishing/art books","art books",N2389="publishing/fiction","fiction",N2389="publishing/translations","translations",N2389="music/pop","pop",N2389="music/classical music","classical music",N2389="publishing/nonfiction","nonfiction",N2389="publishing/radio &amp; podcasts","radio &amp; podcasts",N2389="music/world music","world music",N2389="music/metal","metal",N2389="music/jazz","jazz","TRUE","FALSE")</f>
        <v>web</v>
      </c>
      <c r="S2389" s="5">
        <f t="shared" si="150"/>
        <v>42528.626620370371</v>
      </c>
      <c r="T2389" s="5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148"/>
        <v>1.2513513513513512</v>
      </c>
      <c r="P2390" s="24">
        <f t="shared" si="149"/>
        <v>57.875</v>
      </c>
      <c r="Q2390" t="str" cm="1">
        <f t="array" ref="Q2390">_xlfn.IFS(N2390="food/small batch","food",N2390="food/restaurants","food",N2390="food/food trucks","food",N2390="theater/spaces","theater",N2390="theater/musical","theater",N2390="theater/plays","theater",N2390="technology/web","technology",N2390="technology/space exploration","technology",N2390="technology/makerspaces","technology",N2390="technology/hardware","technology",N2390="technology/gadgets","technology",N2390="technology/wearables","technology",N2390="film &amp; video/television","film &amp; video",N2390="film &amp; video/animation","film &amp; video",N2390="film &amp; video/science fiction","film &amp; video",N2390="film &amp; video/documentary","film &amp; video",N2390="film &amp; video/drama","film &amp; video",N2390="film &amp; video/shorts","film &amp; video",N2390="games/video games","games",N2390="games/tabletop games","games",N2390="games/mobile games","games",N2390="journalism/audio","journalism",N2390="photography/people","photography",N2390="photography/photobooks","photography",N2390="photography/places","photography",N2390="photography/nature","photography",N2390="music/electronic music","music",N2390="music/rock","music",N2390="music/indie rock","music",N2390="music/faith","music",N2390="publishing/children's books","publishing",N2390="publishing/art books","publishing",N2390="publishing/fiction","publishing",N2390="publishing/translations","publishing",N2390="music/pop","music",N2390="music/classical music","music",N2390="publishing/nonfiction","publishing",N2390="publishing/radio &amp; podcasts","publishing",N2390="music/world music","music",N2390="music/metal","music",N2390="music/jazz","music","TRUE","FALSE")</f>
        <v>technology</v>
      </c>
      <c r="R2390" t="str" cm="1">
        <f t="array" ref="R2390">_xlfn.IFS(N2390="food/small batch","small batch",N2390="food/restaurants","retaurants",N2390="food/food trucks","food trucks",N2390="theater/spaces","spaces",N2390="theater/musical","musical",N2390="theater/plays","plays",N2390="technology/web","web",N2390="technology/space exploration","space exploration",N2390="technology/makerspaces","makerspaces",N2390="technology/hardware","hardware",N2390="technology/gadgets","gadgets",N2390="technology/wearables","wearables",N2390="film &amp; video/television","television",N2390="film &amp; video/animation","animation",N2390="film &amp; video/science fiction","science fiction",N2390="film &amp; video/documentary","documentary",N2390="film &amp; video/drama","drama",N2390="film &amp; video/shorts","shorts",N2390="games/video games","video games",N2390="games/tabletop games","tabletop games",N2390="games/mobile games","mobile games",N2390="journalism/audio","audio",N2390="photography/people","people",N2390="photography/photobooks","photobooks",N2390="photography/places","places",N2390="photography/nature","nature",N2390="music/electronic music","electronic music",N2390="music/rock","rock",N2390="music/indie rock","indie rock",N2390="music/faith","faith",N2390="publishing/children's books","children's books",N2390="publishing/art books","art books",N2390="publishing/fiction","fiction",N2390="publishing/translations","translations",N2390="music/pop","pop",N2390="music/classical music","classical music",N2390="publishing/nonfiction","nonfiction",N2390="publishing/radio &amp; podcasts","radio &amp; podcasts",N2390="music/world music","world music",N2390="music/metal","metal",N2390="music/jazz","jazz","TRUE","FALSE")</f>
        <v>web</v>
      </c>
      <c r="S2390" s="5">
        <f t="shared" si="150"/>
        <v>41989.853692129633</v>
      </c>
      <c r="T2390" s="5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148"/>
        <v>0.1875</v>
      </c>
      <c r="P2391" s="24">
        <f t="shared" si="149"/>
        <v>30</v>
      </c>
      <c r="Q2391" t="str" cm="1">
        <f t="array" ref="Q2391">_xlfn.IFS(N2391="food/small batch","food",N2391="food/restaurants","food",N2391="food/food trucks","food",N2391="theater/spaces","theater",N2391="theater/musical","theater",N2391="theater/plays","theater",N2391="technology/web","technology",N2391="technology/space exploration","technology",N2391="technology/makerspaces","technology",N2391="technology/hardware","technology",N2391="technology/gadgets","technology",N2391="technology/wearables","technology",N2391="film &amp; video/television","film &amp; video",N2391="film &amp; video/animation","film &amp; video",N2391="film &amp; video/science fiction","film &amp; video",N2391="film &amp; video/documentary","film &amp; video",N2391="film &amp; video/drama","film &amp; video",N2391="film &amp; video/shorts","film &amp; video",N2391="games/video games","games",N2391="games/tabletop games","games",N2391="games/mobile games","games",N2391="journalism/audio","journalism",N2391="photography/people","photography",N2391="photography/photobooks","photography",N2391="photography/places","photography",N2391="photography/nature","photography",N2391="music/electronic music","music",N2391="music/rock","music",N2391="music/indie rock","music",N2391="music/faith","music",N2391="publishing/children's books","publishing",N2391="publishing/art books","publishing",N2391="publishing/fiction","publishing",N2391="publishing/translations","publishing",N2391="music/pop","music",N2391="music/classical music","music",N2391="publishing/nonfiction","publishing",N2391="publishing/radio &amp; podcasts","publishing",N2391="music/world music","music",N2391="music/metal","music",N2391="music/jazz","music","TRUE","FALSE")</f>
        <v>technology</v>
      </c>
      <c r="R2391" t="str" cm="1">
        <f t="array" ref="R2391">_xlfn.IFS(N2391="food/small batch","small batch",N2391="food/restaurants","retaurants",N2391="food/food trucks","food trucks",N2391="theater/spaces","spaces",N2391="theater/musical","musical",N2391="theater/plays","plays",N2391="technology/web","web",N2391="technology/space exploration","space exploration",N2391="technology/makerspaces","makerspaces",N2391="technology/hardware","hardware",N2391="technology/gadgets","gadgets",N2391="technology/wearables","wearables",N2391="film &amp; video/television","television",N2391="film &amp; video/animation","animation",N2391="film &amp; video/science fiction","science fiction",N2391="film &amp; video/documentary","documentary",N2391="film &amp; video/drama","drama",N2391="film &amp; video/shorts","shorts",N2391="games/video games","video games",N2391="games/tabletop games","tabletop games",N2391="games/mobile games","mobile games",N2391="journalism/audio","audio",N2391="photography/people","people",N2391="photography/photobooks","photobooks",N2391="photography/places","places",N2391="photography/nature","nature",N2391="music/electronic music","electronic music",N2391="music/rock","rock",N2391="music/indie rock","indie rock",N2391="music/faith","faith",N2391="publishing/children's books","children's books",N2391="publishing/art books","art books",N2391="publishing/fiction","fiction",N2391="publishing/translations","translations",N2391="music/pop","pop",N2391="music/classical music","classical music",N2391="publishing/nonfiction","nonfiction",N2391="publishing/radio &amp; podcasts","radio &amp; podcasts",N2391="music/world music","world music",N2391="music/metal","metal",N2391="music/jazz","jazz","TRUE","FALSE")</f>
        <v>web</v>
      </c>
      <c r="S2391" s="5">
        <f t="shared" si="150"/>
        <v>42179.653379629628</v>
      </c>
      <c r="T2391" s="5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148"/>
        <v>0</v>
      </c>
      <c r="P2392" s="24" t="e">
        <f t="shared" si="149"/>
        <v>#DIV/0!</v>
      </c>
      <c r="Q2392" t="str" cm="1">
        <f t="array" ref="Q2392">_xlfn.IFS(N2392="food/small batch","food",N2392="food/restaurants","food",N2392="food/food trucks","food",N2392="theater/spaces","theater",N2392="theater/musical","theater",N2392="theater/plays","theater",N2392="technology/web","technology",N2392="technology/space exploration","technology",N2392="technology/makerspaces","technology",N2392="technology/hardware","technology",N2392="technology/gadgets","technology",N2392="technology/wearables","technology",N2392="film &amp; video/television","film &amp; video",N2392="film &amp; video/animation","film &amp; video",N2392="film &amp; video/science fiction","film &amp; video",N2392="film &amp; video/documentary","film &amp; video",N2392="film &amp; video/drama","film &amp; video",N2392="film &amp; video/shorts","film &amp; video",N2392="games/video games","games",N2392="games/tabletop games","games",N2392="games/mobile games","games",N2392="journalism/audio","journalism",N2392="photography/people","photography",N2392="photography/photobooks","photography",N2392="photography/places","photography",N2392="photography/nature","photography",N2392="music/electronic music","music",N2392="music/rock","music",N2392="music/indie rock","music",N2392="music/faith","music",N2392="publishing/children's books","publishing",N2392="publishing/art books","publishing",N2392="publishing/fiction","publishing",N2392="publishing/translations","publishing",N2392="music/pop","music",N2392="music/classical music","music",N2392="publishing/nonfiction","publishing",N2392="publishing/radio &amp; podcasts","publishing",N2392="music/world music","music",N2392="music/metal","music",N2392="music/jazz","music","TRUE","FALSE")</f>
        <v>technology</v>
      </c>
      <c r="R2392" t="str" cm="1">
        <f t="array" ref="R2392">_xlfn.IFS(N2392="food/small batch","small batch",N2392="food/restaurants","retaurants",N2392="food/food trucks","food trucks",N2392="theater/spaces","spaces",N2392="theater/musical","musical",N2392="theater/plays","plays",N2392="technology/web","web",N2392="technology/space exploration","space exploration",N2392="technology/makerspaces","makerspaces",N2392="technology/hardware","hardware",N2392="technology/gadgets","gadgets",N2392="technology/wearables","wearables",N2392="film &amp; video/television","television",N2392="film &amp; video/animation","animation",N2392="film &amp; video/science fiction","science fiction",N2392="film &amp; video/documentary","documentary",N2392="film &amp; video/drama","drama",N2392="film &amp; video/shorts","shorts",N2392="games/video games","video games",N2392="games/tabletop games","tabletop games",N2392="games/mobile games","mobile games",N2392="journalism/audio","audio",N2392="photography/people","people",N2392="photography/photobooks","photobooks",N2392="photography/places","places",N2392="photography/nature","nature",N2392="music/electronic music","electronic music",N2392="music/rock","rock",N2392="music/indie rock","indie rock",N2392="music/faith","faith",N2392="publishing/children's books","children's books",N2392="publishing/art books","art books",N2392="publishing/fiction","fiction",N2392="publishing/translations","translations",N2392="music/pop","pop",N2392="music/classical music","classical music",N2392="publishing/nonfiction","nonfiction",N2392="publishing/radio &amp; podcasts","radio &amp; podcasts",N2392="music/world music","world music",N2392="music/metal","metal",N2392="music/jazz","jazz","TRUE","FALSE")</f>
        <v>web</v>
      </c>
      <c r="S2392" s="5">
        <f t="shared" si="150"/>
        <v>41968.262314814812</v>
      </c>
      <c r="T2392" s="5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148"/>
        <v>0.125</v>
      </c>
      <c r="P2393" s="24">
        <f t="shared" si="149"/>
        <v>25</v>
      </c>
      <c r="Q2393" t="str" cm="1">
        <f t="array" ref="Q2393">_xlfn.IFS(N2393="food/small batch","food",N2393="food/restaurants","food",N2393="food/food trucks","food",N2393="theater/spaces","theater",N2393="theater/musical","theater",N2393="theater/plays","theater",N2393="technology/web","technology",N2393="technology/space exploration","technology",N2393="technology/makerspaces","technology",N2393="technology/hardware","technology",N2393="technology/gadgets","technology",N2393="technology/wearables","technology",N2393="film &amp; video/television","film &amp; video",N2393="film &amp; video/animation","film &amp; video",N2393="film &amp; video/science fiction","film &amp; video",N2393="film &amp; video/documentary","film &amp; video",N2393="film &amp; video/drama","film &amp; video",N2393="film &amp; video/shorts","film &amp; video",N2393="games/video games","games",N2393="games/tabletop games","games",N2393="games/mobile games","games",N2393="journalism/audio","journalism",N2393="photography/people","photography",N2393="photography/photobooks","photography",N2393="photography/places","photography",N2393="photography/nature","photography",N2393="music/electronic music","music",N2393="music/rock","music",N2393="music/indie rock","music",N2393="music/faith","music",N2393="publishing/children's books","publishing",N2393="publishing/art books","publishing",N2393="publishing/fiction","publishing",N2393="publishing/translations","publishing",N2393="music/pop","music",N2393="music/classical music","music",N2393="publishing/nonfiction","publishing",N2393="publishing/radio &amp; podcasts","publishing",N2393="music/world music","music",N2393="music/metal","music",N2393="music/jazz","music","TRUE","FALSE")</f>
        <v>technology</v>
      </c>
      <c r="R2393" t="str" cm="1">
        <f t="array" ref="R2393">_xlfn.IFS(N2393="food/small batch","small batch",N2393="food/restaurants","retaurants",N2393="food/food trucks","food trucks",N2393="theater/spaces","spaces",N2393="theater/musical","musical",N2393="theater/plays","plays",N2393="technology/web","web",N2393="technology/space exploration","space exploration",N2393="technology/makerspaces","makerspaces",N2393="technology/hardware","hardware",N2393="technology/gadgets","gadgets",N2393="technology/wearables","wearables",N2393="film &amp; video/television","television",N2393="film &amp; video/animation","animation",N2393="film &amp; video/science fiction","science fiction",N2393="film &amp; video/documentary","documentary",N2393="film &amp; video/drama","drama",N2393="film &amp; video/shorts","shorts",N2393="games/video games","video games",N2393="games/tabletop games","tabletop games",N2393="games/mobile games","mobile games",N2393="journalism/audio","audio",N2393="photography/people","people",N2393="photography/photobooks","photobooks",N2393="photography/places","places",N2393="photography/nature","nature",N2393="music/electronic music","electronic music",N2393="music/rock","rock",N2393="music/indie rock","indie rock",N2393="music/faith","faith",N2393="publishing/children's books","children's books",N2393="publishing/art books","art books",N2393="publishing/fiction","fiction",N2393="publishing/translations","translations",N2393="music/pop","pop",N2393="music/classical music","classical music",N2393="publishing/nonfiction","nonfiction",N2393="publishing/radio &amp; podcasts","radio &amp; podcasts",N2393="music/world music","world music",N2393="music/metal","metal",N2393="music/jazz","jazz","TRUE","FALSE")</f>
        <v>web</v>
      </c>
      <c r="S2393" s="5">
        <f t="shared" si="150"/>
        <v>42064.794490740736</v>
      </c>
      <c r="T2393" s="5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148"/>
        <v>0</v>
      </c>
      <c r="P2394" s="24" t="e">
        <f t="shared" si="149"/>
        <v>#DIV/0!</v>
      </c>
      <c r="Q2394" t="str" cm="1">
        <f t="array" ref="Q2394">_xlfn.IFS(N2394="food/small batch","food",N2394="food/restaurants","food",N2394="food/food trucks","food",N2394="theater/spaces","theater",N2394="theater/musical","theater",N2394="theater/plays","theater",N2394="technology/web","technology",N2394="technology/space exploration","technology",N2394="technology/makerspaces","technology",N2394="technology/hardware","technology",N2394="technology/gadgets","technology",N2394="technology/wearables","technology",N2394="film &amp; video/television","film &amp; video",N2394="film &amp; video/animation","film &amp; video",N2394="film &amp; video/science fiction","film &amp; video",N2394="film &amp; video/documentary","film &amp; video",N2394="film &amp; video/drama","film &amp; video",N2394="film &amp; video/shorts","film &amp; video",N2394="games/video games","games",N2394="games/tabletop games","games",N2394="games/mobile games","games",N2394="journalism/audio","journalism",N2394="photography/people","photography",N2394="photography/photobooks","photography",N2394="photography/places","photography",N2394="photography/nature","photography",N2394="music/electronic music","music",N2394="music/rock","music",N2394="music/indie rock","music",N2394="music/faith","music",N2394="publishing/children's books","publishing",N2394="publishing/art books","publishing",N2394="publishing/fiction","publishing",N2394="publishing/translations","publishing",N2394="music/pop","music",N2394="music/classical music","music",N2394="publishing/nonfiction","publishing",N2394="publishing/radio &amp; podcasts","publishing",N2394="music/world music","music",N2394="music/metal","music",N2394="music/jazz","music","TRUE","FALSE")</f>
        <v>technology</v>
      </c>
      <c r="R2394" t="str" cm="1">
        <f t="array" ref="R2394">_xlfn.IFS(N2394="food/small batch","small batch",N2394="food/restaurants","retaurants",N2394="food/food trucks","food trucks",N2394="theater/spaces","spaces",N2394="theater/musical","musical",N2394="theater/plays","plays",N2394="technology/web","web",N2394="technology/space exploration","space exploration",N2394="technology/makerspaces","makerspaces",N2394="technology/hardware","hardware",N2394="technology/gadgets","gadgets",N2394="technology/wearables","wearables",N2394="film &amp; video/television","television",N2394="film &amp; video/animation","animation",N2394="film &amp; video/science fiction","science fiction",N2394="film &amp; video/documentary","documentary",N2394="film &amp; video/drama","drama",N2394="film &amp; video/shorts","shorts",N2394="games/video games","video games",N2394="games/tabletop games","tabletop games",N2394="games/mobile games","mobile games",N2394="journalism/audio","audio",N2394="photography/people","people",N2394="photography/photobooks","photobooks",N2394="photography/places","places",N2394="photography/nature","nature",N2394="music/electronic music","electronic music",N2394="music/rock","rock",N2394="music/indie rock","indie rock",N2394="music/faith","faith",N2394="publishing/children's books","children's books",N2394="publishing/art books","art books",N2394="publishing/fiction","fiction",N2394="publishing/translations","translations",N2394="music/pop","pop",N2394="music/classical music","classical music",N2394="publishing/nonfiction","nonfiction",N2394="publishing/radio &amp; podcasts","radio &amp; podcasts",N2394="music/world music","world music",N2394="music/metal","metal",N2394="music/jazz","jazz","TRUE","FALSE")</f>
        <v>web</v>
      </c>
      <c r="S2394" s="5">
        <f t="shared" si="150"/>
        <v>42276.120636574073</v>
      </c>
      <c r="T2394" s="5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148"/>
        <v>0.05</v>
      </c>
      <c r="P2395" s="24">
        <f t="shared" si="149"/>
        <v>50</v>
      </c>
      <c r="Q2395" t="str" cm="1">
        <f t="array" ref="Q2395">_xlfn.IFS(N2395="food/small batch","food",N2395="food/restaurants","food",N2395="food/food trucks","food",N2395="theater/spaces","theater",N2395="theater/musical","theater",N2395="theater/plays","theater",N2395="technology/web","technology",N2395="technology/space exploration","technology",N2395="technology/makerspaces","technology",N2395="technology/hardware","technology",N2395="technology/gadgets","technology",N2395="technology/wearables","technology",N2395="film &amp; video/television","film &amp; video",N2395="film &amp; video/animation","film &amp; video",N2395="film &amp; video/science fiction","film &amp; video",N2395="film &amp; video/documentary","film &amp; video",N2395="film &amp; video/drama","film &amp; video",N2395="film &amp; video/shorts","film &amp; video",N2395="games/video games","games",N2395="games/tabletop games","games",N2395="games/mobile games","games",N2395="journalism/audio","journalism",N2395="photography/people","photography",N2395="photography/photobooks","photography",N2395="photography/places","photography",N2395="photography/nature","photography",N2395="music/electronic music","music",N2395="music/rock","music",N2395="music/indie rock","music",N2395="music/faith","music",N2395="publishing/children's books","publishing",N2395="publishing/art books","publishing",N2395="publishing/fiction","publishing",N2395="publishing/translations","publishing",N2395="music/pop","music",N2395="music/classical music","music",N2395="publishing/nonfiction","publishing",N2395="publishing/radio &amp; podcasts","publishing",N2395="music/world music","music",N2395="music/metal","music",N2395="music/jazz","music","TRUE","FALSE")</f>
        <v>technology</v>
      </c>
      <c r="R2395" t="str" cm="1">
        <f t="array" ref="R2395">_xlfn.IFS(N2395="food/small batch","small batch",N2395="food/restaurants","retaurants",N2395="food/food trucks","food trucks",N2395="theater/spaces","spaces",N2395="theater/musical","musical",N2395="theater/plays","plays",N2395="technology/web","web",N2395="technology/space exploration","space exploration",N2395="technology/makerspaces","makerspaces",N2395="technology/hardware","hardware",N2395="technology/gadgets","gadgets",N2395="technology/wearables","wearables",N2395="film &amp; video/television","television",N2395="film &amp; video/animation","animation",N2395="film &amp; video/science fiction","science fiction",N2395="film &amp; video/documentary","documentary",N2395="film &amp; video/drama","drama",N2395="film &amp; video/shorts","shorts",N2395="games/video games","video games",N2395="games/tabletop games","tabletop games",N2395="games/mobile games","mobile games",N2395="journalism/audio","audio",N2395="photography/people","people",N2395="photography/photobooks","photobooks",N2395="photography/places","places",N2395="photography/nature","nature",N2395="music/electronic music","electronic music",N2395="music/rock","rock",N2395="music/indie rock","indie rock",N2395="music/faith","faith",N2395="publishing/children's books","children's books",N2395="publishing/art books","art books",N2395="publishing/fiction","fiction",N2395="publishing/translations","translations",N2395="music/pop","pop",N2395="music/classical music","classical music",N2395="publishing/nonfiction","nonfiction",N2395="publishing/radio &amp; podcasts","radio &amp; podcasts",N2395="music/world music","world music",N2395="music/metal","metal",N2395="music/jazz","jazz","TRUE","FALSE")</f>
        <v>web</v>
      </c>
      <c r="S2395" s="5">
        <f t="shared" si="150"/>
        <v>42194.648344907408</v>
      </c>
      <c r="T2395" s="5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148"/>
        <v>0.06</v>
      </c>
      <c r="P2396" s="24">
        <f t="shared" si="149"/>
        <v>1.5</v>
      </c>
      <c r="Q2396" t="str" cm="1">
        <f t="array" ref="Q2396">_xlfn.IFS(N2396="food/small batch","food",N2396="food/restaurants","food",N2396="food/food trucks","food",N2396="theater/spaces","theater",N2396="theater/musical","theater",N2396="theater/plays","theater",N2396="technology/web","technology",N2396="technology/space exploration","technology",N2396="technology/makerspaces","technology",N2396="technology/hardware","technology",N2396="technology/gadgets","technology",N2396="technology/wearables","technology",N2396="film &amp; video/television","film &amp; video",N2396="film &amp; video/animation","film &amp; video",N2396="film &amp; video/science fiction","film &amp; video",N2396="film &amp; video/documentary","film &amp; video",N2396="film &amp; video/drama","film &amp; video",N2396="film &amp; video/shorts","film &amp; video",N2396="games/video games","games",N2396="games/tabletop games","games",N2396="games/mobile games","games",N2396="journalism/audio","journalism",N2396="photography/people","photography",N2396="photography/photobooks","photography",N2396="photography/places","photography",N2396="photography/nature","photography",N2396="music/electronic music","music",N2396="music/rock","music",N2396="music/indie rock","music",N2396="music/faith","music",N2396="publishing/children's books","publishing",N2396="publishing/art books","publishing",N2396="publishing/fiction","publishing",N2396="publishing/translations","publishing",N2396="music/pop","music",N2396="music/classical music","music",N2396="publishing/nonfiction","publishing",N2396="publishing/radio &amp; podcasts","publishing",N2396="music/world music","music",N2396="music/metal","music",N2396="music/jazz","music","TRUE","FALSE")</f>
        <v>technology</v>
      </c>
      <c r="R2396" t="str" cm="1">
        <f t="array" ref="R2396">_xlfn.IFS(N2396="food/small batch","small batch",N2396="food/restaurants","retaurants",N2396="food/food trucks","food trucks",N2396="theater/spaces","spaces",N2396="theater/musical","musical",N2396="theater/plays","plays",N2396="technology/web","web",N2396="technology/space exploration","space exploration",N2396="technology/makerspaces","makerspaces",N2396="technology/hardware","hardware",N2396="technology/gadgets","gadgets",N2396="technology/wearables","wearables",N2396="film &amp; video/television","television",N2396="film &amp; video/animation","animation",N2396="film &amp; video/science fiction","science fiction",N2396="film &amp; video/documentary","documentary",N2396="film &amp; video/drama","drama",N2396="film &amp; video/shorts","shorts",N2396="games/video games","video games",N2396="games/tabletop games","tabletop games",N2396="games/mobile games","mobile games",N2396="journalism/audio","audio",N2396="photography/people","people",N2396="photography/photobooks","photobooks",N2396="photography/places","places",N2396="photography/nature","nature",N2396="music/electronic music","electronic music",N2396="music/rock","rock",N2396="music/indie rock","indie rock",N2396="music/faith","faith",N2396="publishing/children's books","children's books",N2396="publishing/art books","art books",N2396="publishing/fiction","fiction",N2396="publishing/translations","translations",N2396="music/pop","pop",N2396="music/classical music","classical music",N2396="publishing/nonfiction","nonfiction",N2396="publishing/radio &amp; podcasts","radio &amp; podcasts",N2396="music/world music","world music",N2396="music/metal","metal",N2396="music/jazz","jazz","TRUE","FALSE")</f>
        <v>web</v>
      </c>
      <c r="S2396" s="5">
        <f t="shared" si="150"/>
        <v>42031.362187499995</v>
      </c>
      <c r="T2396" s="5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148"/>
        <v>0</v>
      </c>
      <c r="P2397" s="24" t="e">
        <f t="shared" si="149"/>
        <v>#DIV/0!</v>
      </c>
      <c r="Q2397" t="str" cm="1">
        <f t="array" ref="Q2397">_xlfn.IFS(N2397="food/small batch","food",N2397="food/restaurants","food",N2397="food/food trucks","food",N2397="theater/spaces","theater",N2397="theater/musical","theater",N2397="theater/plays","theater",N2397="technology/web","technology",N2397="technology/space exploration","technology",N2397="technology/makerspaces","technology",N2397="technology/hardware","technology",N2397="technology/gadgets","technology",N2397="technology/wearables","technology",N2397="film &amp; video/television","film &amp; video",N2397="film &amp; video/animation","film &amp; video",N2397="film &amp; video/science fiction","film &amp; video",N2397="film &amp; video/documentary","film &amp; video",N2397="film &amp; video/drama","film &amp; video",N2397="film &amp; video/shorts","film &amp; video",N2397="games/video games","games",N2397="games/tabletop games","games",N2397="games/mobile games","games",N2397="journalism/audio","journalism",N2397="photography/people","photography",N2397="photography/photobooks","photography",N2397="photography/places","photography",N2397="photography/nature","photography",N2397="music/electronic music","music",N2397="music/rock","music",N2397="music/indie rock","music",N2397="music/faith","music",N2397="publishing/children's books","publishing",N2397="publishing/art books","publishing",N2397="publishing/fiction","publishing",N2397="publishing/translations","publishing",N2397="music/pop","music",N2397="music/classical music","music",N2397="publishing/nonfiction","publishing",N2397="publishing/radio &amp; podcasts","publishing",N2397="music/world music","music",N2397="music/metal","music",N2397="music/jazz","music","TRUE","FALSE")</f>
        <v>technology</v>
      </c>
      <c r="R2397" t="str" cm="1">
        <f t="array" ref="R2397">_xlfn.IFS(N2397="food/small batch","small batch",N2397="food/restaurants","retaurants",N2397="food/food trucks","food trucks",N2397="theater/spaces","spaces",N2397="theater/musical","musical",N2397="theater/plays","plays",N2397="technology/web","web",N2397="technology/space exploration","space exploration",N2397="technology/makerspaces","makerspaces",N2397="technology/hardware","hardware",N2397="technology/gadgets","gadgets",N2397="technology/wearables","wearables",N2397="film &amp; video/television","television",N2397="film &amp; video/animation","animation",N2397="film &amp; video/science fiction","science fiction",N2397="film &amp; video/documentary","documentary",N2397="film &amp; video/drama","drama",N2397="film &amp; video/shorts","shorts",N2397="games/video games","video games",N2397="games/tabletop games","tabletop games",N2397="games/mobile games","mobile games",N2397="journalism/audio","audio",N2397="photography/people","people",N2397="photography/photobooks","photobooks",N2397="photography/places","places",N2397="photography/nature","nature",N2397="music/electronic music","electronic music",N2397="music/rock","rock",N2397="music/indie rock","indie rock",N2397="music/faith","faith",N2397="publishing/children's books","children's books",N2397="publishing/art books","art books",N2397="publishing/fiction","fiction",N2397="publishing/translations","translations",N2397="music/pop","pop",N2397="music/classical music","classical music",N2397="publishing/nonfiction","nonfiction",N2397="publishing/radio &amp; podcasts","radio &amp; podcasts",N2397="music/world music","world music",N2397="music/metal","metal",N2397="music/jazz","jazz","TRUE","FALSE")</f>
        <v>web</v>
      </c>
      <c r="S2397" s="5">
        <f t="shared" si="150"/>
        <v>42717.121377314819</v>
      </c>
      <c r="T2397" s="5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148"/>
        <v>0.2</v>
      </c>
      <c r="P2398" s="24">
        <f t="shared" si="149"/>
        <v>10</v>
      </c>
      <c r="Q2398" t="str" cm="1">
        <f t="array" ref="Q2398">_xlfn.IFS(N2398="food/small batch","food",N2398="food/restaurants","food",N2398="food/food trucks","food",N2398="theater/spaces","theater",N2398="theater/musical","theater",N2398="theater/plays","theater",N2398="technology/web","technology",N2398="technology/space exploration","technology",N2398="technology/makerspaces","technology",N2398="technology/hardware","technology",N2398="technology/gadgets","technology",N2398="technology/wearables","technology",N2398="film &amp; video/television","film &amp; video",N2398="film &amp; video/animation","film &amp; video",N2398="film &amp; video/science fiction","film &amp; video",N2398="film &amp; video/documentary","film &amp; video",N2398="film &amp; video/drama","film &amp; video",N2398="film &amp; video/shorts","film &amp; video",N2398="games/video games","games",N2398="games/tabletop games","games",N2398="games/mobile games","games",N2398="journalism/audio","journalism",N2398="photography/people","photography",N2398="photography/photobooks","photography",N2398="photography/places","photography",N2398="photography/nature","photography",N2398="music/electronic music","music",N2398="music/rock","music",N2398="music/indie rock","music",N2398="music/faith","music",N2398="publishing/children's books","publishing",N2398="publishing/art books","publishing",N2398="publishing/fiction","publishing",N2398="publishing/translations","publishing",N2398="music/pop","music",N2398="music/classical music","music",N2398="publishing/nonfiction","publishing",N2398="publishing/radio &amp; podcasts","publishing",N2398="music/world music","music",N2398="music/metal","music",N2398="music/jazz","music","TRUE","FALSE")</f>
        <v>technology</v>
      </c>
      <c r="R2398" t="str" cm="1">
        <f t="array" ref="R2398">_xlfn.IFS(N2398="food/small batch","small batch",N2398="food/restaurants","retaurants",N2398="food/food trucks","food trucks",N2398="theater/spaces","spaces",N2398="theater/musical","musical",N2398="theater/plays","plays",N2398="technology/web","web",N2398="technology/space exploration","space exploration",N2398="technology/makerspaces","makerspaces",N2398="technology/hardware","hardware",N2398="technology/gadgets","gadgets",N2398="technology/wearables","wearables",N2398="film &amp; video/television","television",N2398="film &amp; video/animation","animation",N2398="film &amp; video/science fiction","science fiction",N2398="film &amp; video/documentary","documentary",N2398="film &amp; video/drama","drama",N2398="film &amp; video/shorts","shorts",N2398="games/video games","video games",N2398="games/tabletop games","tabletop games",N2398="games/mobile games","mobile games",N2398="journalism/audio","audio",N2398="photography/people","people",N2398="photography/photobooks","photobooks",N2398="photography/places","places",N2398="photography/nature","nature",N2398="music/electronic music","electronic music",N2398="music/rock","rock",N2398="music/indie rock","indie rock",N2398="music/faith","faith",N2398="publishing/children's books","children's books",N2398="publishing/art books","art books",N2398="publishing/fiction","fiction",N2398="publishing/translations","translations",N2398="music/pop","pop",N2398="music/classical music","classical music",N2398="publishing/nonfiction","nonfiction",N2398="publishing/radio &amp; podcasts","radio &amp; podcasts",N2398="music/world music","world music",N2398="music/metal","metal",N2398="music/jazz","jazz","TRUE","FALSE")</f>
        <v>web</v>
      </c>
      <c r="S2398" s="5">
        <f t="shared" si="150"/>
        <v>42262.849050925928</v>
      </c>
      <c r="T2398" s="5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148"/>
        <v>0</v>
      </c>
      <c r="P2399" s="24" t="e">
        <f t="shared" si="149"/>
        <v>#DIV/0!</v>
      </c>
      <c r="Q2399" t="str" cm="1">
        <f t="array" ref="Q2399">_xlfn.IFS(N2399="food/small batch","food",N2399="food/restaurants","food",N2399="food/food trucks","food",N2399="theater/spaces","theater",N2399="theater/musical","theater",N2399="theater/plays","theater",N2399="technology/web","technology",N2399="technology/space exploration","technology",N2399="technology/makerspaces","technology",N2399="technology/hardware","technology",N2399="technology/gadgets","technology",N2399="technology/wearables","technology",N2399="film &amp; video/television","film &amp; video",N2399="film &amp; video/animation","film &amp; video",N2399="film &amp; video/science fiction","film &amp; video",N2399="film &amp; video/documentary","film &amp; video",N2399="film &amp; video/drama","film &amp; video",N2399="film &amp; video/shorts","film &amp; video",N2399="games/video games","games",N2399="games/tabletop games","games",N2399="games/mobile games","games",N2399="journalism/audio","journalism",N2399="photography/people","photography",N2399="photography/photobooks","photography",N2399="photography/places","photography",N2399="photography/nature","photography",N2399="music/electronic music","music",N2399="music/rock","music",N2399="music/indie rock","music",N2399="music/faith","music",N2399="publishing/children's books","publishing",N2399="publishing/art books","publishing",N2399="publishing/fiction","publishing",N2399="publishing/translations","publishing",N2399="music/pop","music",N2399="music/classical music","music",N2399="publishing/nonfiction","publishing",N2399="publishing/radio &amp; podcasts","publishing",N2399="music/world music","music",N2399="music/metal","music",N2399="music/jazz","music","TRUE","FALSE")</f>
        <v>technology</v>
      </c>
      <c r="R2399" t="str" cm="1">
        <f t="array" ref="R2399">_xlfn.IFS(N2399="food/small batch","small batch",N2399="food/restaurants","retaurants",N2399="food/food trucks","food trucks",N2399="theater/spaces","spaces",N2399="theater/musical","musical",N2399="theater/plays","plays",N2399="technology/web","web",N2399="technology/space exploration","space exploration",N2399="technology/makerspaces","makerspaces",N2399="technology/hardware","hardware",N2399="technology/gadgets","gadgets",N2399="technology/wearables","wearables",N2399="film &amp; video/television","television",N2399="film &amp; video/animation","animation",N2399="film &amp; video/science fiction","science fiction",N2399="film &amp; video/documentary","documentary",N2399="film &amp; video/drama","drama",N2399="film &amp; video/shorts","shorts",N2399="games/video games","video games",N2399="games/tabletop games","tabletop games",N2399="games/mobile games","mobile games",N2399="journalism/audio","audio",N2399="photography/people","people",N2399="photography/photobooks","photobooks",N2399="photography/places","places",N2399="photography/nature","nature",N2399="music/electronic music","electronic music",N2399="music/rock","rock",N2399="music/indie rock","indie rock",N2399="music/faith","faith",N2399="publishing/children's books","children's books",N2399="publishing/art books","art books",N2399="publishing/fiction","fiction",N2399="publishing/translations","translations",N2399="music/pop","pop",N2399="music/classical music","classical music",N2399="publishing/nonfiction","nonfiction",N2399="publishing/radio &amp; podcasts","radio &amp; podcasts",N2399="music/world music","world music",N2399="music/metal","metal",N2399="music/jazz","jazz","TRUE","FALSE")</f>
        <v>web</v>
      </c>
      <c r="S2399" s="5">
        <f t="shared" si="150"/>
        <v>41976.88490740741</v>
      </c>
      <c r="T2399" s="5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148"/>
        <v>0</v>
      </c>
      <c r="P2400" s="24" t="e">
        <f t="shared" si="149"/>
        <v>#DIV/0!</v>
      </c>
      <c r="Q2400" t="str" cm="1">
        <f t="array" ref="Q2400">_xlfn.IFS(N2400="food/small batch","food",N2400="food/restaurants","food",N2400="food/food trucks","food",N2400="theater/spaces","theater",N2400="theater/musical","theater",N2400="theater/plays","theater",N2400="technology/web","technology",N2400="technology/space exploration","technology",N2400="technology/makerspaces","technology",N2400="technology/hardware","technology",N2400="technology/gadgets","technology",N2400="technology/wearables","technology",N2400="film &amp; video/television","film &amp; video",N2400="film &amp; video/animation","film &amp; video",N2400="film &amp; video/science fiction","film &amp; video",N2400="film &amp; video/documentary","film &amp; video",N2400="film &amp; video/drama","film &amp; video",N2400="film &amp; video/shorts","film &amp; video",N2400="games/video games","games",N2400="games/tabletop games","games",N2400="games/mobile games","games",N2400="journalism/audio","journalism",N2400="photography/people","photography",N2400="photography/photobooks","photography",N2400="photography/places","photography",N2400="photography/nature","photography",N2400="music/electronic music","music",N2400="music/rock","music",N2400="music/indie rock","music",N2400="music/faith","music",N2400="publishing/children's books","publishing",N2400="publishing/art books","publishing",N2400="publishing/fiction","publishing",N2400="publishing/translations","publishing",N2400="music/pop","music",N2400="music/classical music","music",N2400="publishing/nonfiction","publishing",N2400="publishing/radio &amp; podcasts","publishing",N2400="music/world music","music",N2400="music/metal","music",N2400="music/jazz","music","TRUE","FALSE")</f>
        <v>technology</v>
      </c>
      <c r="R2400" t="str" cm="1">
        <f t="array" ref="R2400">_xlfn.IFS(N2400="food/small batch","small batch",N2400="food/restaurants","retaurants",N2400="food/food trucks","food trucks",N2400="theater/spaces","spaces",N2400="theater/musical","musical",N2400="theater/plays","plays",N2400="technology/web","web",N2400="technology/space exploration","space exploration",N2400="technology/makerspaces","makerspaces",N2400="technology/hardware","hardware",N2400="technology/gadgets","gadgets",N2400="technology/wearables","wearables",N2400="film &amp; video/television","television",N2400="film &amp; video/animation","animation",N2400="film &amp; video/science fiction","science fiction",N2400="film &amp; video/documentary","documentary",N2400="film &amp; video/drama","drama",N2400="film &amp; video/shorts","shorts",N2400="games/video games","video games",N2400="games/tabletop games","tabletop games",N2400="games/mobile games","mobile games",N2400="journalism/audio","audio",N2400="photography/people","people",N2400="photography/photobooks","photobooks",N2400="photography/places","places",N2400="photography/nature","nature",N2400="music/electronic music","electronic music",N2400="music/rock","rock",N2400="music/indie rock","indie rock",N2400="music/faith","faith",N2400="publishing/children's books","children's books",N2400="publishing/art books","art books",N2400="publishing/fiction","fiction",N2400="publishing/translations","translations",N2400="music/pop","pop",N2400="music/classical music","classical music",N2400="publishing/nonfiction","nonfiction",N2400="publishing/radio &amp; podcasts","radio &amp; podcasts",N2400="music/world music","world music",N2400="music/metal","metal",N2400="music/jazz","jazz","TRUE","FALSE")</f>
        <v>web</v>
      </c>
      <c r="S2400" s="5">
        <f t="shared" si="150"/>
        <v>42157.916481481487</v>
      </c>
      <c r="T2400" s="5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148"/>
        <v>0</v>
      </c>
      <c r="P2401" s="24" t="e">
        <f t="shared" si="149"/>
        <v>#DIV/0!</v>
      </c>
      <c r="Q2401" t="str" cm="1">
        <f t="array" ref="Q2401">_xlfn.IFS(N2401="food/small batch","food",N2401="food/restaurants","food",N2401="food/food trucks","food",N2401="theater/spaces","theater",N2401="theater/musical","theater",N2401="theater/plays","theater",N2401="technology/web","technology",N2401="technology/space exploration","technology",N2401="technology/makerspaces","technology",N2401="technology/hardware","technology",N2401="technology/gadgets","technology",N2401="technology/wearables","technology",N2401="film &amp; video/television","film &amp; video",N2401="film &amp; video/animation","film &amp; video",N2401="film &amp; video/science fiction","film &amp; video",N2401="film &amp; video/documentary","film &amp; video",N2401="film &amp; video/drama","film &amp; video",N2401="film &amp; video/shorts","film &amp; video",N2401="games/video games","games",N2401="games/tabletop games","games",N2401="games/mobile games","games",N2401="journalism/audio","journalism",N2401="photography/people","photography",N2401="photography/photobooks","photography",N2401="photography/places","photography",N2401="photography/nature","photography",N2401="music/electronic music","music",N2401="music/rock","music",N2401="music/indie rock","music",N2401="music/faith","music",N2401="publishing/children's books","publishing",N2401="publishing/art books","publishing",N2401="publishing/fiction","publishing",N2401="publishing/translations","publishing",N2401="music/pop","music",N2401="music/classical music","music",N2401="publishing/nonfiction","publishing",N2401="publishing/radio &amp; podcasts","publishing",N2401="music/world music","music",N2401="music/metal","music",N2401="music/jazz","music","TRUE","FALSE")</f>
        <v>technology</v>
      </c>
      <c r="R2401" t="str" cm="1">
        <f t="array" ref="R2401">_xlfn.IFS(N2401="food/small batch","small batch",N2401="food/restaurants","retaurants",N2401="food/food trucks","food trucks",N2401="theater/spaces","spaces",N2401="theater/musical","musical",N2401="theater/plays","plays",N2401="technology/web","web",N2401="technology/space exploration","space exploration",N2401="technology/makerspaces","makerspaces",N2401="technology/hardware","hardware",N2401="technology/gadgets","gadgets",N2401="technology/wearables","wearables",N2401="film &amp; video/television","television",N2401="film &amp; video/animation","animation",N2401="film &amp; video/science fiction","science fiction",N2401="film &amp; video/documentary","documentary",N2401="film &amp; video/drama","drama",N2401="film &amp; video/shorts","shorts",N2401="games/video games","video games",N2401="games/tabletop games","tabletop games",N2401="games/mobile games","mobile games",N2401="journalism/audio","audio",N2401="photography/people","people",N2401="photography/photobooks","photobooks",N2401="photography/places","places",N2401="photography/nature","nature",N2401="music/electronic music","electronic music",N2401="music/rock","rock",N2401="music/indie rock","indie rock",N2401="music/faith","faith",N2401="publishing/children's books","children's books",N2401="publishing/art books","art books",N2401="publishing/fiction","fiction",N2401="publishing/translations","translations",N2401="music/pop","pop",N2401="music/classical music","classical music",N2401="publishing/nonfiction","nonfiction",N2401="publishing/radio &amp; podcasts","radio &amp; podcasts",N2401="music/world music","world music",N2401="music/metal","metal",N2401="music/jazz","jazz","TRUE","FALSE")</f>
        <v>web</v>
      </c>
      <c r="S2401" s="5">
        <f t="shared" si="150"/>
        <v>41956.853078703702</v>
      </c>
      <c r="T2401" s="5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148"/>
        <v>0</v>
      </c>
      <c r="P2402" s="24" t="e">
        <f t="shared" si="149"/>
        <v>#DIV/0!</v>
      </c>
      <c r="Q2402" t="str" cm="1">
        <f t="array" ref="Q2402">_xlfn.IFS(N2402="food/small batch","food",N2402="food/restaurants","food",N2402="food/food trucks","food",N2402="theater/spaces","theater",N2402="theater/musical","theater",N2402="theater/plays","theater",N2402="technology/web","technology",N2402="technology/space exploration","technology",N2402="technology/makerspaces","technology",N2402="technology/hardware","technology",N2402="technology/gadgets","technology",N2402="technology/wearables","technology",N2402="film &amp; video/television","film &amp; video",N2402="film &amp; video/animation","film &amp; video",N2402="film &amp; video/science fiction","film &amp; video",N2402="film &amp; video/documentary","film &amp; video",N2402="film &amp; video/drama","film &amp; video",N2402="film &amp; video/shorts","film &amp; video",N2402="games/video games","games",N2402="games/tabletop games","games",N2402="games/mobile games","games",N2402="journalism/audio","journalism",N2402="photography/people","photography",N2402="photography/photobooks","photography",N2402="photography/places","photography",N2402="photography/nature","photography",N2402="music/electronic music","music",N2402="music/rock","music",N2402="music/indie rock","music",N2402="music/faith","music",N2402="publishing/children's books","publishing",N2402="publishing/art books","publishing",N2402="publishing/fiction","publishing",N2402="publishing/translations","publishing",N2402="music/pop","music",N2402="music/classical music","music",N2402="publishing/nonfiction","publishing",N2402="publishing/radio &amp; podcasts","publishing",N2402="music/world music","music",N2402="music/metal","music",N2402="music/jazz","music","TRUE","FALSE")</f>
        <v>technology</v>
      </c>
      <c r="R2402" t="str" cm="1">
        <f t="array" ref="R2402">_xlfn.IFS(N2402="food/small batch","small batch",N2402="food/restaurants","retaurants",N2402="food/food trucks","food trucks",N2402="theater/spaces","spaces",N2402="theater/musical","musical",N2402="theater/plays","plays",N2402="technology/web","web",N2402="technology/space exploration","space exploration",N2402="technology/makerspaces","makerspaces",N2402="technology/hardware","hardware",N2402="technology/gadgets","gadgets",N2402="technology/wearables","wearables",N2402="film &amp; video/television","television",N2402="film &amp; video/animation","animation",N2402="film &amp; video/science fiction","science fiction",N2402="film &amp; video/documentary","documentary",N2402="film &amp; video/drama","drama",N2402="film &amp; video/shorts","shorts",N2402="games/video games","video games",N2402="games/tabletop games","tabletop games",N2402="games/mobile games","mobile games",N2402="journalism/audio","audio",N2402="photography/people","people",N2402="photography/photobooks","photobooks",N2402="photography/places","places",N2402="photography/nature","nature",N2402="music/electronic music","electronic music",N2402="music/rock","rock",N2402="music/indie rock","indie rock",N2402="music/faith","faith",N2402="publishing/children's books","children's books",N2402="publishing/art books","art books",N2402="publishing/fiction","fiction",N2402="publishing/translations","translations",N2402="music/pop","pop",N2402="music/classical music","classical music",N2402="publishing/nonfiction","nonfiction",N2402="publishing/radio &amp; podcasts","radio &amp; podcasts",N2402="music/world music","world music",N2402="music/metal","metal",N2402="music/jazz","jazz","TRUE","FALSE")</f>
        <v>web</v>
      </c>
      <c r="S2402" s="5">
        <f t="shared" si="150"/>
        <v>42444.268101851849</v>
      </c>
      <c r="T2402" s="5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148"/>
        <v>0.71785714285714286</v>
      </c>
      <c r="P2403" s="24">
        <f t="shared" si="149"/>
        <v>22.333333333333332</v>
      </c>
      <c r="Q2403" t="str" cm="1">
        <f t="array" ref="Q2403">_xlfn.IFS(N2403="food/small batch","food",N2403="food/restaurants","food",N2403="food/food trucks","food",N2403="theater/spaces","theater",N2403="theater/musical","theater",N2403="theater/plays","theater",N2403="technology/web","technology",N2403="technology/space exploration","technology",N2403="technology/makerspaces","technology",N2403="technology/hardware","technology",N2403="technology/gadgets","technology",N2403="technology/wearables","technology",N2403="film &amp; video/television","film &amp; video",N2403="film &amp; video/animation","film &amp; video",N2403="film &amp; video/science fiction","film &amp; video",N2403="film &amp; video/documentary","film &amp; video",N2403="film &amp; video/drama","film &amp; video",N2403="film &amp; video/shorts","film &amp; video",N2403="games/video games","games",N2403="games/tabletop games","games",N2403="games/mobile games","games",N2403="journalism/audio","journalism",N2403="photography/people","photography",N2403="photography/photobooks","photography",N2403="photography/places","photography",N2403="photography/nature","photography",N2403="music/electronic music","music",N2403="music/rock","music",N2403="music/indie rock","music",N2403="music/faith","music",N2403="publishing/children's books","publishing",N2403="publishing/art books","publishing",N2403="publishing/fiction","publishing",N2403="publishing/translations","publishing",N2403="music/pop","music",N2403="music/classical music","music",N2403="publishing/nonfiction","publishing",N2403="publishing/radio &amp; podcasts","publishing",N2403="music/world music","music",N2403="music/metal","music",N2403="music/jazz","music","TRUE","FALSE")</f>
        <v>food</v>
      </c>
      <c r="R2403" t="str" cm="1">
        <f t="array" ref="R2403">_xlfn.IFS(N2403="food/small batch","small batch",N2403="food/restaurants","retaurants",N2403="food/food trucks","food trucks",N2403="theater/spaces","spaces",N2403="theater/musical","musical",N2403="theater/plays","plays",N2403="technology/web","web",N2403="technology/space exploration","space exploration",N2403="technology/makerspaces","makerspaces",N2403="technology/hardware","hardware",N2403="technology/gadgets","gadgets",N2403="technology/wearables","wearables",N2403="film &amp; video/television","television",N2403="film &amp; video/animation","animation",N2403="film &amp; video/science fiction","science fiction",N2403="film &amp; video/documentary","documentary",N2403="film &amp; video/drama","drama",N2403="film &amp; video/shorts","shorts",N2403="games/video games","video games",N2403="games/tabletop games","tabletop games",N2403="games/mobile games","mobile games",N2403="journalism/audio","audio",N2403="photography/people","people",N2403="photography/photobooks","photobooks",N2403="photography/places","places",N2403="photography/nature","nature",N2403="music/electronic music","electronic music",N2403="music/rock","rock",N2403="music/indie rock","indie rock",N2403="music/faith","faith",N2403="publishing/children's books","children's books",N2403="publishing/art books","art books",N2403="publishing/fiction","fiction",N2403="publishing/translations","translations",N2403="music/pop","pop",N2403="music/classical music","classical music",N2403="publishing/nonfiction","nonfiction",N2403="publishing/radio &amp; podcasts","radio &amp; podcasts",N2403="music/world music","world music",N2403="music/metal","metal",N2403="music/jazz","jazz","TRUE","FALSE")</f>
        <v>food trucks</v>
      </c>
      <c r="S2403" s="5">
        <f t="shared" si="150"/>
        <v>42374.822870370372</v>
      </c>
      <c r="T2403" s="5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148"/>
        <v>0.43333333333333329</v>
      </c>
      <c r="P2404" s="24">
        <f t="shared" si="149"/>
        <v>52</v>
      </c>
      <c r="Q2404" t="str" cm="1">
        <f t="array" ref="Q2404">_xlfn.IFS(N2404="food/small batch","food",N2404="food/restaurants","food",N2404="food/food trucks","food",N2404="theater/spaces","theater",N2404="theater/musical","theater",N2404="theater/plays","theater",N2404="technology/web","technology",N2404="technology/space exploration","technology",N2404="technology/makerspaces","technology",N2404="technology/hardware","technology",N2404="technology/gadgets","technology",N2404="technology/wearables","technology",N2404="film &amp; video/television","film &amp; video",N2404="film &amp; video/animation","film &amp; video",N2404="film &amp; video/science fiction","film &amp; video",N2404="film &amp; video/documentary","film &amp; video",N2404="film &amp; video/drama","film &amp; video",N2404="film &amp; video/shorts","film &amp; video",N2404="games/video games","games",N2404="games/tabletop games","games",N2404="games/mobile games","games",N2404="journalism/audio","journalism",N2404="photography/people","photography",N2404="photography/photobooks","photography",N2404="photography/places","photography",N2404="photography/nature","photography",N2404="music/electronic music","music",N2404="music/rock","music",N2404="music/indie rock","music",N2404="music/faith","music",N2404="publishing/children's books","publishing",N2404="publishing/art books","publishing",N2404="publishing/fiction","publishing",N2404="publishing/translations","publishing",N2404="music/pop","music",N2404="music/classical music","music",N2404="publishing/nonfiction","publishing",N2404="publishing/radio &amp; podcasts","publishing",N2404="music/world music","music",N2404="music/metal","music",N2404="music/jazz","music","TRUE","FALSE")</f>
        <v>food</v>
      </c>
      <c r="R2404" t="str" cm="1">
        <f t="array" ref="R2404">_xlfn.IFS(N2404="food/small batch","small batch",N2404="food/restaurants","retaurants",N2404="food/food trucks","food trucks",N2404="theater/spaces","spaces",N2404="theater/musical","musical",N2404="theater/plays","plays",N2404="technology/web","web",N2404="technology/space exploration","space exploration",N2404="technology/makerspaces","makerspaces",N2404="technology/hardware","hardware",N2404="technology/gadgets","gadgets",N2404="technology/wearables","wearables",N2404="film &amp; video/television","television",N2404="film &amp; video/animation","animation",N2404="film &amp; video/science fiction","science fiction",N2404="film &amp; video/documentary","documentary",N2404="film &amp; video/drama","drama",N2404="film &amp; video/shorts","shorts",N2404="games/video games","video games",N2404="games/tabletop games","tabletop games",N2404="games/mobile games","mobile games",N2404="journalism/audio","audio",N2404="photography/people","people",N2404="photography/photobooks","photobooks",N2404="photography/places","places",N2404="photography/nature","nature",N2404="music/electronic music","electronic music",N2404="music/rock","rock",N2404="music/indie rock","indie rock",N2404="music/faith","faith",N2404="publishing/children's books","children's books",N2404="publishing/art books","art books",N2404="publishing/fiction","fiction",N2404="publishing/translations","translations",N2404="music/pop","pop",N2404="music/classical music","classical music",N2404="publishing/nonfiction","nonfiction",N2404="publishing/radio &amp; podcasts","radio &amp; podcasts",N2404="music/world music","world music",N2404="music/metal","metal",N2404="music/jazz","jazz","TRUE","FALSE")</f>
        <v>food trucks</v>
      </c>
      <c r="S2404" s="5">
        <f t="shared" si="150"/>
        <v>42107.679756944446</v>
      </c>
      <c r="T2404" s="5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148"/>
        <v>16.833333333333332</v>
      </c>
      <c r="P2405" s="24">
        <f t="shared" si="149"/>
        <v>16.833333333333332</v>
      </c>
      <c r="Q2405" t="str" cm="1">
        <f t="array" ref="Q2405">_xlfn.IFS(N2405="food/small batch","food",N2405="food/restaurants","food",N2405="food/food trucks","food",N2405="theater/spaces","theater",N2405="theater/musical","theater",N2405="theater/plays","theater",N2405="technology/web","technology",N2405="technology/space exploration","technology",N2405="technology/makerspaces","technology",N2405="technology/hardware","technology",N2405="technology/gadgets","technology",N2405="technology/wearables","technology",N2405="film &amp; video/television","film &amp; video",N2405="film &amp; video/animation","film &amp; video",N2405="film &amp; video/science fiction","film &amp; video",N2405="film &amp; video/documentary","film &amp; video",N2405="film &amp; video/drama","film &amp; video",N2405="film &amp; video/shorts","film &amp; video",N2405="games/video games","games",N2405="games/tabletop games","games",N2405="games/mobile games","games",N2405="journalism/audio","journalism",N2405="photography/people","photography",N2405="photography/photobooks","photography",N2405="photography/places","photography",N2405="photography/nature","photography",N2405="music/electronic music","music",N2405="music/rock","music",N2405="music/indie rock","music",N2405="music/faith","music",N2405="publishing/children's books","publishing",N2405="publishing/art books","publishing",N2405="publishing/fiction","publishing",N2405="publishing/translations","publishing",N2405="music/pop","music",N2405="music/classical music","music",N2405="publishing/nonfiction","publishing",N2405="publishing/radio &amp; podcasts","publishing",N2405="music/world music","music",N2405="music/metal","music",N2405="music/jazz","music","TRUE","FALSE")</f>
        <v>food</v>
      </c>
      <c r="R2405" t="str" cm="1">
        <f t="array" ref="R2405">_xlfn.IFS(N2405="food/small batch","small batch",N2405="food/restaurants","retaurants",N2405="food/food trucks","food trucks",N2405="theater/spaces","spaces",N2405="theater/musical","musical",N2405="theater/plays","plays",N2405="technology/web","web",N2405="technology/space exploration","space exploration",N2405="technology/makerspaces","makerspaces",N2405="technology/hardware","hardware",N2405="technology/gadgets","gadgets",N2405="technology/wearables","wearables",N2405="film &amp; video/television","television",N2405="film &amp; video/animation","animation",N2405="film &amp; video/science fiction","science fiction",N2405="film &amp; video/documentary","documentary",N2405="film &amp; video/drama","drama",N2405="film &amp; video/shorts","shorts",N2405="games/video games","video games",N2405="games/tabletop games","tabletop games",N2405="games/mobile games","mobile games",N2405="journalism/audio","audio",N2405="photography/people","people",N2405="photography/photobooks","photobooks",N2405="photography/places","places",N2405="photography/nature","nature",N2405="music/electronic music","electronic music",N2405="music/rock","rock",N2405="music/indie rock","indie rock",N2405="music/faith","faith",N2405="publishing/children's books","children's books",N2405="publishing/art books","art books",N2405="publishing/fiction","fiction",N2405="publishing/translations","translations",N2405="music/pop","pop",N2405="music/classical music","classical music",N2405="publishing/nonfiction","nonfiction",N2405="publishing/radio &amp; podcasts","radio &amp; podcasts",N2405="music/world music","world music",N2405="music/metal","metal",N2405="music/jazz","jazz","TRUE","FALSE")</f>
        <v>food trucks</v>
      </c>
      <c r="S2405" s="5">
        <f t="shared" si="150"/>
        <v>42399.882615740738</v>
      </c>
      <c r="T2405" s="5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148"/>
        <v>0</v>
      </c>
      <c r="P2406" s="24" t="e">
        <f t="shared" si="149"/>
        <v>#DIV/0!</v>
      </c>
      <c r="Q2406" t="str" cm="1">
        <f t="array" ref="Q2406">_xlfn.IFS(N2406="food/small batch","food",N2406="food/restaurants","food",N2406="food/food trucks","food",N2406="theater/spaces","theater",N2406="theater/musical","theater",N2406="theater/plays","theater",N2406="technology/web","technology",N2406="technology/space exploration","technology",N2406="technology/makerspaces","technology",N2406="technology/hardware","technology",N2406="technology/gadgets","technology",N2406="technology/wearables","technology",N2406="film &amp; video/television","film &amp; video",N2406="film &amp; video/animation","film &amp; video",N2406="film &amp; video/science fiction","film &amp; video",N2406="film &amp; video/documentary","film &amp; video",N2406="film &amp; video/drama","film &amp; video",N2406="film &amp; video/shorts","film &amp; video",N2406="games/video games","games",N2406="games/tabletop games","games",N2406="games/mobile games","games",N2406="journalism/audio","journalism",N2406="photography/people","photography",N2406="photography/photobooks","photography",N2406="photography/places","photography",N2406="photography/nature","photography",N2406="music/electronic music","music",N2406="music/rock","music",N2406="music/indie rock","music",N2406="music/faith","music",N2406="publishing/children's books","publishing",N2406="publishing/art books","publishing",N2406="publishing/fiction","publishing",N2406="publishing/translations","publishing",N2406="music/pop","music",N2406="music/classical music","music",N2406="publishing/nonfiction","publishing",N2406="publishing/radio &amp; podcasts","publishing",N2406="music/world music","music",N2406="music/metal","music",N2406="music/jazz","music","TRUE","FALSE")</f>
        <v>food</v>
      </c>
      <c r="R2406" t="str" cm="1">
        <f t="array" ref="R2406">_xlfn.IFS(N2406="food/small batch","small batch",N2406="food/restaurants","retaurants",N2406="food/food trucks","food trucks",N2406="theater/spaces","spaces",N2406="theater/musical","musical",N2406="theater/plays","plays",N2406="technology/web","web",N2406="technology/space exploration","space exploration",N2406="technology/makerspaces","makerspaces",N2406="technology/hardware","hardware",N2406="technology/gadgets","gadgets",N2406="technology/wearables","wearables",N2406="film &amp; video/television","television",N2406="film &amp; video/animation","animation",N2406="film &amp; video/science fiction","science fiction",N2406="film &amp; video/documentary","documentary",N2406="film &amp; video/drama","drama",N2406="film &amp; video/shorts","shorts",N2406="games/video games","video games",N2406="games/tabletop games","tabletop games",N2406="games/mobile games","mobile games",N2406="journalism/audio","audio",N2406="photography/people","people",N2406="photography/photobooks","photobooks",N2406="photography/places","places",N2406="photography/nature","nature",N2406="music/electronic music","electronic music",N2406="music/rock","rock",N2406="music/indie rock","indie rock",N2406="music/faith","faith",N2406="publishing/children's books","children's books",N2406="publishing/art books","art books",N2406="publishing/fiction","fiction",N2406="publishing/translations","translations",N2406="music/pop","pop",N2406="music/classical music","classical music",N2406="publishing/nonfiction","nonfiction",N2406="publishing/radio &amp; podcasts","radio &amp; podcasts",N2406="music/world music","world music",N2406="music/metal","metal",N2406="music/jazz","jazz","TRUE","FALSE")</f>
        <v>food trucks</v>
      </c>
      <c r="S2406" s="5">
        <f t="shared" si="150"/>
        <v>42342.03943287037</v>
      </c>
      <c r="T2406" s="5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148"/>
        <v>22.52</v>
      </c>
      <c r="P2407" s="24">
        <f t="shared" si="149"/>
        <v>56.3</v>
      </c>
      <c r="Q2407" t="str" cm="1">
        <f t="array" ref="Q2407">_xlfn.IFS(N2407="food/small batch","food",N2407="food/restaurants","food",N2407="food/food trucks","food",N2407="theater/spaces","theater",N2407="theater/musical","theater",N2407="theater/plays","theater",N2407="technology/web","technology",N2407="technology/space exploration","technology",N2407="technology/makerspaces","technology",N2407="technology/hardware","technology",N2407="technology/gadgets","technology",N2407="technology/wearables","technology",N2407="film &amp; video/television","film &amp; video",N2407="film &amp; video/animation","film &amp; video",N2407="film &amp; video/science fiction","film &amp; video",N2407="film &amp; video/documentary","film &amp; video",N2407="film &amp; video/drama","film &amp; video",N2407="film &amp; video/shorts","film &amp; video",N2407="games/video games","games",N2407="games/tabletop games","games",N2407="games/mobile games","games",N2407="journalism/audio","journalism",N2407="photography/people","photography",N2407="photography/photobooks","photography",N2407="photography/places","photography",N2407="photography/nature","photography",N2407="music/electronic music","music",N2407="music/rock","music",N2407="music/indie rock","music",N2407="music/faith","music",N2407="publishing/children's books","publishing",N2407="publishing/art books","publishing",N2407="publishing/fiction","publishing",N2407="publishing/translations","publishing",N2407="music/pop","music",N2407="music/classical music","music",N2407="publishing/nonfiction","publishing",N2407="publishing/radio &amp; podcasts","publishing",N2407="music/world music","music",N2407="music/metal","music",N2407="music/jazz","music","TRUE","FALSE")</f>
        <v>food</v>
      </c>
      <c r="R2407" t="str" cm="1">
        <f t="array" ref="R2407">_xlfn.IFS(N2407="food/small batch","small batch",N2407="food/restaurants","retaurants",N2407="food/food trucks","food trucks",N2407="theater/spaces","spaces",N2407="theater/musical","musical",N2407="theater/plays","plays",N2407="technology/web","web",N2407="technology/space exploration","space exploration",N2407="technology/makerspaces","makerspaces",N2407="technology/hardware","hardware",N2407="technology/gadgets","gadgets",N2407="technology/wearables","wearables",N2407="film &amp; video/television","television",N2407="film &amp; video/animation","animation",N2407="film &amp; video/science fiction","science fiction",N2407="film &amp; video/documentary","documentary",N2407="film &amp; video/drama","drama",N2407="film &amp; video/shorts","shorts",N2407="games/video games","video games",N2407="games/tabletop games","tabletop games",N2407="games/mobile games","mobile games",N2407="journalism/audio","audio",N2407="photography/people","people",N2407="photography/photobooks","photobooks",N2407="photography/places","places",N2407="photography/nature","nature",N2407="music/electronic music","electronic music",N2407="music/rock","rock",N2407="music/indie rock","indie rock",N2407="music/faith","faith",N2407="publishing/children's books","children's books",N2407="publishing/art books","art books",N2407="publishing/fiction","fiction",N2407="publishing/translations","translations",N2407="music/pop","pop",N2407="music/classical music","classical music",N2407="publishing/nonfiction","nonfiction",N2407="publishing/radio &amp; podcasts","radio &amp; podcasts",N2407="music/world music","world music",N2407="music/metal","metal",N2407="music/jazz","jazz","TRUE","FALSE")</f>
        <v>food trucks</v>
      </c>
      <c r="S2407" s="5">
        <f t="shared" si="150"/>
        <v>42595.585358796292</v>
      </c>
      <c r="T2407" s="5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148"/>
        <v>41.384615384615387</v>
      </c>
      <c r="P2408" s="24">
        <f t="shared" si="149"/>
        <v>84.0625</v>
      </c>
      <c r="Q2408" t="str" cm="1">
        <f t="array" ref="Q2408">_xlfn.IFS(N2408="food/small batch","food",N2408="food/restaurants","food",N2408="food/food trucks","food",N2408="theater/spaces","theater",N2408="theater/musical","theater",N2408="theater/plays","theater",N2408="technology/web","technology",N2408="technology/space exploration","technology",N2408="technology/makerspaces","technology",N2408="technology/hardware","technology",N2408="technology/gadgets","technology",N2408="technology/wearables","technology",N2408="film &amp; video/television","film &amp; video",N2408="film &amp; video/animation","film &amp; video",N2408="film &amp; video/science fiction","film &amp; video",N2408="film &amp; video/documentary","film &amp; video",N2408="film &amp; video/drama","film &amp; video",N2408="film &amp; video/shorts","film &amp; video",N2408="games/video games","games",N2408="games/tabletop games","games",N2408="games/mobile games","games",N2408="journalism/audio","journalism",N2408="photography/people","photography",N2408="photography/photobooks","photography",N2408="photography/places","photography",N2408="photography/nature","photography",N2408="music/electronic music","music",N2408="music/rock","music",N2408="music/indie rock","music",N2408="music/faith","music",N2408="publishing/children's books","publishing",N2408="publishing/art books","publishing",N2408="publishing/fiction","publishing",N2408="publishing/translations","publishing",N2408="music/pop","music",N2408="music/classical music","music",N2408="publishing/nonfiction","publishing",N2408="publishing/radio &amp; podcasts","publishing",N2408="music/world music","music",N2408="music/metal","music",N2408="music/jazz","music","TRUE","FALSE")</f>
        <v>food</v>
      </c>
      <c r="R2408" t="str" cm="1">
        <f t="array" ref="R2408">_xlfn.IFS(N2408="food/small batch","small batch",N2408="food/restaurants","retaurants",N2408="food/food trucks","food trucks",N2408="theater/spaces","spaces",N2408="theater/musical","musical",N2408="theater/plays","plays",N2408="technology/web","web",N2408="technology/space exploration","space exploration",N2408="technology/makerspaces","makerspaces",N2408="technology/hardware","hardware",N2408="technology/gadgets","gadgets",N2408="technology/wearables","wearables",N2408="film &amp; video/television","television",N2408="film &amp; video/animation","animation",N2408="film &amp; video/science fiction","science fiction",N2408="film &amp; video/documentary","documentary",N2408="film &amp; video/drama","drama",N2408="film &amp; video/shorts","shorts",N2408="games/video games","video games",N2408="games/tabletop games","tabletop games",N2408="games/mobile games","mobile games",N2408="journalism/audio","audio",N2408="photography/people","people",N2408="photography/photobooks","photobooks",N2408="photography/places","places",N2408="photography/nature","nature",N2408="music/electronic music","electronic music",N2408="music/rock","rock",N2408="music/indie rock","indie rock",N2408="music/faith","faith",N2408="publishing/children's books","children's books",N2408="publishing/art books","art books",N2408="publishing/fiction","fiction",N2408="publishing/translations","translations",N2408="music/pop","pop",N2408="music/classical music","classical music",N2408="publishing/nonfiction","nonfiction",N2408="publishing/radio &amp; podcasts","radio &amp; podcasts",N2408="music/world music","world music",N2408="music/metal","metal",N2408="music/jazz","jazz","TRUE","FALSE")</f>
        <v>food trucks</v>
      </c>
      <c r="S2408" s="5">
        <f t="shared" si="150"/>
        <v>41983.110995370371</v>
      </c>
      <c r="T2408" s="5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148"/>
        <v>25.259090909090908</v>
      </c>
      <c r="P2409" s="24">
        <f t="shared" si="149"/>
        <v>168.39393939393941</v>
      </c>
      <c r="Q2409" t="str" cm="1">
        <f t="array" ref="Q2409">_xlfn.IFS(N2409="food/small batch","food",N2409="food/restaurants","food",N2409="food/food trucks","food",N2409="theater/spaces","theater",N2409="theater/musical","theater",N2409="theater/plays","theater",N2409="technology/web","technology",N2409="technology/space exploration","technology",N2409="technology/makerspaces","technology",N2409="technology/hardware","technology",N2409="technology/gadgets","technology",N2409="technology/wearables","technology",N2409="film &amp; video/television","film &amp; video",N2409="film &amp; video/animation","film &amp; video",N2409="film &amp; video/science fiction","film &amp; video",N2409="film &amp; video/documentary","film &amp; video",N2409="film &amp; video/drama","film &amp; video",N2409="film &amp; video/shorts","film &amp; video",N2409="games/video games","games",N2409="games/tabletop games","games",N2409="games/mobile games","games",N2409="journalism/audio","journalism",N2409="photography/people","photography",N2409="photography/photobooks","photography",N2409="photography/places","photography",N2409="photography/nature","photography",N2409="music/electronic music","music",N2409="music/rock","music",N2409="music/indie rock","music",N2409="music/faith","music",N2409="publishing/children's books","publishing",N2409="publishing/art books","publishing",N2409="publishing/fiction","publishing",N2409="publishing/translations","publishing",N2409="music/pop","music",N2409="music/classical music","music",N2409="publishing/nonfiction","publishing",N2409="publishing/radio &amp; podcasts","publishing",N2409="music/world music","music",N2409="music/metal","music",N2409="music/jazz","music","TRUE","FALSE")</f>
        <v>food</v>
      </c>
      <c r="R2409" t="str" cm="1">
        <f t="array" ref="R2409">_xlfn.IFS(N2409="food/small batch","small batch",N2409="food/restaurants","retaurants",N2409="food/food trucks","food trucks",N2409="theater/spaces","spaces",N2409="theater/musical","musical",N2409="theater/plays","plays",N2409="technology/web","web",N2409="technology/space exploration","space exploration",N2409="technology/makerspaces","makerspaces",N2409="technology/hardware","hardware",N2409="technology/gadgets","gadgets",N2409="technology/wearables","wearables",N2409="film &amp; video/television","television",N2409="film &amp; video/animation","animation",N2409="film &amp; video/science fiction","science fiction",N2409="film &amp; video/documentary","documentary",N2409="film &amp; video/drama","drama",N2409="film &amp; video/shorts","shorts",N2409="games/video games","video games",N2409="games/tabletop games","tabletop games",N2409="games/mobile games","mobile games",N2409="journalism/audio","audio",N2409="photography/people","people",N2409="photography/photobooks","photobooks",N2409="photography/places","places",N2409="photography/nature","nature",N2409="music/electronic music","electronic music",N2409="music/rock","rock",N2409="music/indie rock","indie rock",N2409="music/faith","faith",N2409="publishing/children's books","children's books",N2409="publishing/art books","art books",N2409="publishing/fiction","fiction",N2409="publishing/translations","translations",N2409="music/pop","pop",N2409="music/classical music","classical music",N2409="publishing/nonfiction","nonfiction",N2409="publishing/radio &amp; podcasts","radio &amp; podcasts",N2409="music/world music","world music",N2409="music/metal","metal",N2409="music/jazz","jazz","TRUE","FALSE")</f>
        <v>food trucks</v>
      </c>
      <c r="S2409" s="5">
        <f t="shared" si="150"/>
        <v>42082.575555555552</v>
      </c>
      <c r="T2409" s="5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148"/>
        <v>0.2</v>
      </c>
      <c r="P2410" s="24">
        <f t="shared" si="149"/>
        <v>15</v>
      </c>
      <c r="Q2410" t="str" cm="1">
        <f t="array" ref="Q2410">_xlfn.IFS(N2410="food/small batch","food",N2410="food/restaurants","food",N2410="food/food trucks","food",N2410="theater/spaces","theater",N2410="theater/musical","theater",N2410="theater/plays","theater",N2410="technology/web","technology",N2410="technology/space exploration","technology",N2410="technology/makerspaces","technology",N2410="technology/hardware","technology",N2410="technology/gadgets","technology",N2410="technology/wearables","technology",N2410="film &amp; video/television","film &amp; video",N2410="film &amp; video/animation","film &amp; video",N2410="film &amp; video/science fiction","film &amp; video",N2410="film &amp; video/documentary","film &amp; video",N2410="film &amp; video/drama","film &amp; video",N2410="film &amp; video/shorts","film &amp; video",N2410="games/video games","games",N2410="games/tabletop games","games",N2410="games/mobile games","games",N2410="journalism/audio","journalism",N2410="photography/people","photography",N2410="photography/photobooks","photography",N2410="photography/places","photography",N2410="photography/nature","photography",N2410="music/electronic music","music",N2410="music/rock","music",N2410="music/indie rock","music",N2410="music/faith","music",N2410="publishing/children's books","publishing",N2410="publishing/art books","publishing",N2410="publishing/fiction","publishing",N2410="publishing/translations","publishing",N2410="music/pop","music",N2410="music/classical music","music",N2410="publishing/nonfiction","publishing",N2410="publishing/radio &amp; podcasts","publishing",N2410="music/world music","music",N2410="music/metal","music",N2410="music/jazz","music","TRUE","FALSE")</f>
        <v>food</v>
      </c>
      <c r="R2410" t="str" cm="1">
        <f t="array" ref="R2410">_xlfn.IFS(N2410="food/small batch","small batch",N2410="food/restaurants","retaurants",N2410="food/food trucks","food trucks",N2410="theater/spaces","spaces",N2410="theater/musical","musical",N2410="theater/plays","plays",N2410="technology/web","web",N2410="technology/space exploration","space exploration",N2410="technology/makerspaces","makerspaces",N2410="technology/hardware","hardware",N2410="technology/gadgets","gadgets",N2410="technology/wearables","wearables",N2410="film &amp; video/television","television",N2410="film &amp; video/animation","animation",N2410="film &amp; video/science fiction","science fiction",N2410="film &amp; video/documentary","documentary",N2410="film &amp; video/drama","drama",N2410="film &amp; video/shorts","shorts",N2410="games/video games","video games",N2410="games/tabletop games","tabletop games",N2410="games/mobile games","mobile games",N2410="journalism/audio","audio",N2410="photography/people","people",N2410="photography/photobooks","photobooks",N2410="photography/places","places",N2410="photography/nature","nature",N2410="music/electronic music","electronic music",N2410="music/rock","rock",N2410="music/indie rock","indie rock",N2410="music/faith","faith",N2410="publishing/children's books","children's books",N2410="publishing/art books","art books",N2410="publishing/fiction","fiction",N2410="publishing/translations","translations",N2410="music/pop","pop",N2410="music/classical music","classical music",N2410="publishing/nonfiction","nonfiction",N2410="publishing/radio &amp; podcasts","radio &amp; podcasts",N2410="music/world music","world music",N2410="music/metal","metal",N2410="music/jazz","jazz","TRUE","FALSE")</f>
        <v>food trucks</v>
      </c>
      <c r="S2410" s="5">
        <f t="shared" si="150"/>
        <v>41919.140706018516</v>
      </c>
      <c r="T2410" s="5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148"/>
        <v>1.8399999999999999</v>
      </c>
      <c r="P2411" s="24">
        <f t="shared" si="149"/>
        <v>76.666666666666671</v>
      </c>
      <c r="Q2411" t="str" cm="1">
        <f t="array" ref="Q2411">_xlfn.IFS(N2411="food/small batch","food",N2411="food/restaurants","food",N2411="food/food trucks","food",N2411="theater/spaces","theater",N2411="theater/musical","theater",N2411="theater/plays","theater",N2411="technology/web","technology",N2411="technology/space exploration","technology",N2411="technology/makerspaces","technology",N2411="technology/hardware","technology",N2411="technology/gadgets","technology",N2411="technology/wearables","technology",N2411="film &amp; video/television","film &amp; video",N2411="film &amp; video/animation","film &amp; video",N2411="film &amp; video/science fiction","film &amp; video",N2411="film &amp; video/documentary","film &amp; video",N2411="film &amp; video/drama","film &amp; video",N2411="film &amp; video/shorts","film &amp; video",N2411="games/video games","games",N2411="games/tabletop games","games",N2411="games/mobile games","games",N2411="journalism/audio","journalism",N2411="photography/people","photography",N2411="photography/photobooks","photography",N2411="photography/places","photography",N2411="photography/nature","photography",N2411="music/electronic music","music",N2411="music/rock","music",N2411="music/indie rock","music",N2411="music/faith","music",N2411="publishing/children's books","publishing",N2411="publishing/art books","publishing",N2411="publishing/fiction","publishing",N2411="publishing/translations","publishing",N2411="music/pop","music",N2411="music/classical music","music",N2411="publishing/nonfiction","publishing",N2411="publishing/radio &amp; podcasts","publishing",N2411="music/world music","music",N2411="music/metal","music",N2411="music/jazz","music","TRUE","FALSE")</f>
        <v>food</v>
      </c>
      <c r="R2411" t="str" cm="1">
        <f t="array" ref="R2411">_xlfn.IFS(N2411="food/small batch","small batch",N2411="food/restaurants","retaurants",N2411="food/food trucks","food trucks",N2411="theater/spaces","spaces",N2411="theater/musical","musical",N2411="theater/plays","plays",N2411="technology/web","web",N2411="technology/space exploration","space exploration",N2411="technology/makerspaces","makerspaces",N2411="technology/hardware","hardware",N2411="technology/gadgets","gadgets",N2411="technology/wearables","wearables",N2411="film &amp; video/television","television",N2411="film &amp; video/animation","animation",N2411="film &amp; video/science fiction","science fiction",N2411="film &amp; video/documentary","documentary",N2411="film &amp; video/drama","drama",N2411="film &amp; video/shorts","shorts",N2411="games/video games","video games",N2411="games/tabletop games","tabletop games",N2411="games/mobile games","mobile games",N2411="journalism/audio","audio",N2411="photography/people","people",N2411="photography/photobooks","photobooks",N2411="photography/places","places",N2411="photography/nature","nature",N2411="music/electronic music","electronic music",N2411="music/rock","rock",N2411="music/indie rock","indie rock",N2411="music/faith","faith",N2411="publishing/children's books","children's books",N2411="publishing/art books","art books",N2411="publishing/fiction","fiction",N2411="publishing/translations","translations",N2411="music/pop","pop",N2411="music/classical music","classical music",N2411="publishing/nonfiction","nonfiction",N2411="publishing/radio &amp; podcasts","radio &amp; podcasts",N2411="music/world music","world music",N2411="music/metal","metal",N2411="music/jazz","jazz","TRUE","FALSE")</f>
        <v>food trucks</v>
      </c>
      <c r="S2411" s="5">
        <f t="shared" si="150"/>
        <v>42204.875868055555</v>
      </c>
      <c r="T2411" s="5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148"/>
        <v>0</v>
      </c>
      <c r="P2412" s="24" t="e">
        <f t="shared" si="149"/>
        <v>#DIV/0!</v>
      </c>
      <c r="Q2412" t="str" cm="1">
        <f t="array" ref="Q2412">_xlfn.IFS(N2412="food/small batch","food",N2412="food/restaurants","food",N2412="food/food trucks","food",N2412="theater/spaces","theater",N2412="theater/musical","theater",N2412="theater/plays","theater",N2412="technology/web","technology",N2412="technology/space exploration","technology",N2412="technology/makerspaces","technology",N2412="technology/hardware","technology",N2412="technology/gadgets","technology",N2412="technology/wearables","technology",N2412="film &amp; video/television","film &amp; video",N2412="film &amp; video/animation","film &amp; video",N2412="film &amp; video/science fiction","film &amp; video",N2412="film &amp; video/documentary","film &amp; video",N2412="film &amp; video/drama","film &amp; video",N2412="film &amp; video/shorts","film &amp; video",N2412="games/video games","games",N2412="games/tabletop games","games",N2412="games/mobile games","games",N2412="journalism/audio","journalism",N2412="photography/people","photography",N2412="photography/photobooks","photography",N2412="photography/places","photography",N2412="photography/nature","photography",N2412="music/electronic music","music",N2412="music/rock","music",N2412="music/indie rock","music",N2412="music/faith","music",N2412="publishing/children's books","publishing",N2412="publishing/art books","publishing",N2412="publishing/fiction","publishing",N2412="publishing/translations","publishing",N2412="music/pop","music",N2412="music/classical music","music",N2412="publishing/nonfiction","publishing",N2412="publishing/radio &amp; podcasts","publishing",N2412="music/world music","music",N2412="music/metal","music",N2412="music/jazz","music","TRUE","FALSE")</f>
        <v>food</v>
      </c>
      <c r="R2412" t="str" cm="1">
        <f t="array" ref="R2412">_xlfn.IFS(N2412="food/small batch","small batch",N2412="food/restaurants","retaurants",N2412="food/food trucks","food trucks",N2412="theater/spaces","spaces",N2412="theater/musical","musical",N2412="theater/plays","plays",N2412="technology/web","web",N2412="technology/space exploration","space exploration",N2412="technology/makerspaces","makerspaces",N2412="technology/hardware","hardware",N2412="technology/gadgets","gadgets",N2412="technology/wearables","wearables",N2412="film &amp; video/television","television",N2412="film &amp; video/animation","animation",N2412="film &amp; video/science fiction","science fiction",N2412="film &amp; video/documentary","documentary",N2412="film &amp; video/drama","drama",N2412="film &amp; video/shorts","shorts",N2412="games/video games","video games",N2412="games/tabletop games","tabletop games",N2412="games/mobile games","mobile games",N2412="journalism/audio","audio",N2412="photography/people","people",N2412="photography/photobooks","photobooks",N2412="photography/places","places",N2412="photography/nature","nature",N2412="music/electronic music","electronic music",N2412="music/rock","rock",N2412="music/indie rock","indie rock",N2412="music/faith","faith",N2412="publishing/children's books","children's books",N2412="publishing/art books","art books",N2412="publishing/fiction","fiction",N2412="publishing/translations","translations",N2412="music/pop","pop",N2412="music/classical music","classical music",N2412="publishing/nonfiction","nonfiction",N2412="publishing/radio &amp; podcasts","radio &amp; podcasts",N2412="music/world music","world music",N2412="music/metal","metal",N2412="music/jazz","jazz","TRUE","FALSE")</f>
        <v>food trucks</v>
      </c>
      <c r="S2412" s="5">
        <f t="shared" si="150"/>
        <v>42224.408275462964</v>
      </c>
      <c r="T2412" s="5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148"/>
        <v>0.60399999999999998</v>
      </c>
      <c r="P2413" s="24">
        <f t="shared" si="149"/>
        <v>50.333333333333336</v>
      </c>
      <c r="Q2413" t="str" cm="1">
        <f t="array" ref="Q2413">_xlfn.IFS(N2413="food/small batch","food",N2413="food/restaurants","food",N2413="food/food trucks","food",N2413="theater/spaces","theater",N2413="theater/musical","theater",N2413="theater/plays","theater",N2413="technology/web","technology",N2413="technology/space exploration","technology",N2413="technology/makerspaces","technology",N2413="technology/hardware","technology",N2413="technology/gadgets","technology",N2413="technology/wearables","technology",N2413="film &amp; video/television","film &amp; video",N2413="film &amp; video/animation","film &amp; video",N2413="film &amp; video/science fiction","film &amp; video",N2413="film &amp; video/documentary","film &amp; video",N2413="film &amp; video/drama","film &amp; video",N2413="film &amp; video/shorts","film &amp; video",N2413="games/video games","games",N2413="games/tabletop games","games",N2413="games/mobile games","games",N2413="journalism/audio","journalism",N2413="photography/people","photography",N2413="photography/photobooks","photography",N2413="photography/places","photography",N2413="photography/nature","photography",N2413="music/electronic music","music",N2413="music/rock","music",N2413="music/indie rock","music",N2413="music/faith","music",N2413="publishing/children's books","publishing",N2413="publishing/art books","publishing",N2413="publishing/fiction","publishing",N2413="publishing/translations","publishing",N2413="music/pop","music",N2413="music/classical music","music",N2413="publishing/nonfiction","publishing",N2413="publishing/radio &amp; podcasts","publishing",N2413="music/world music","music",N2413="music/metal","music",N2413="music/jazz","music","TRUE","FALSE")</f>
        <v>food</v>
      </c>
      <c r="R2413" t="str" cm="1">
        <f t="array" ref="R2413">_xlfn.IFS(N2413="food/small batch","small batch",N2413="food/restaurants","retaurants",N2413="food/food trucks","food trucks",N2413="theater/spaces","spaces",N2413="theater/musical","musical",N2413="theater/plays","plays",N2413="technology/web","web",N2413="technology/space exploration","space exploration",N2413="technology/makerspaces","makerspaces",N2413="technology/hardware","hardware",N2413="technology/gadgets","gadgets",N2413="technology/wearables","wearables",N2413="film &amp; video/television","television",N2413="film &amp; video/animation","animation",N2413="film &amp; video/science fiction","science fiction",N2413="film &amp; video/documentary","documentary",N2413="film &amp; video/drama","drama",N2413="film &amp; video/shorts","shorts",N2413="games/video games","video games",N2413="games/tabletop games","tabletop games",N2413="games/mobile games","mobile games",N2413="journalism/audio","audio",N2413="photography/people","people",N2413="photography/photobooks","photobooks",N2413="photography/places","places",N2413="photography/nature","nature",N2413="music/electronic music","electronic music",N2413="music/rock","rock",N2413="music/indie rock","indie rock",N2413="music/faith","faith",N2413="publishing/children's books","children's books",N2413="publishing/art books","art books",N2413="publishing/fiction","fiction",N2413="publishing/translations","translations",N2413="music/pop","pop",N2413="music/classical music","classical music",N2413="publishing/nonfiction","nonfiction",N2413="publishing/radio &amp; podcasts","radio &amp; podcasts",N2413="music/world music","world music",N2413="music/metal","metal",N2413="music/jazz","jazz","TRUE","FALSE")</f>
        <v>food trucks</v>
      </c>
      <c r="S2413" s="5">
        <f t="shared" si="150"/>
        <v>42211.732430555552</v>
      </c>
      <c r="T2413" s="5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148"/>
        <v>0</v>
      </c>
      <c r="P2414" s="24" t="e">
        <f t="shared" si="149"/>
        <v>#DIV/0!</v>
      </c>
      <c r="Q2414" t="str" cm="1">
        <f t="array" ref="Q2414">_xlfn.IFS(N2414="food/small batch","food",N2414="food/restaurants","food",N2414="food/food trucks","food",N2414="theater/spaces","theater",N2414="theater/musical","theater",N2414="theater/plays","theater",N2414="technology/web","technology",N2414="technology/space exploration","technology",N2414="technology/makerspaces","technology",N2414="technology/hardware","technology",N2414="technology/gadgets","technology",N2414="technology/wearables","technology",N2414="film &amp; video/television","film &amp; video",N2414="film &amp; video/animation","film &amp; video",N2414="film &amp; video/science fiction","film &amp; video",N2414="film &amp; video/documentary","film &amp; video",N2414="film &amp; video/drama","film &amp; video",N2414="film &amp; video/shorts","film &amp; video",N2414="games/video games","games",N2414="games/tabletop games","games",N2414="games/mobile games","games",N2414="journalism/audio","journalism",N2414="photography/people","photography",N2414="photography/photobooks","photography",N2414="photography/places","photography",N2414="photography/nature","photography",N2414="music/electronic music","music",N2414="music/rock","music",N2414="music/indie rock","music",N2414="music/faith","music",N2414="publishing/children's books","publishing",N2414="publishing/art books","publishing",N2414="publishing/fiction","publishing",N2414="publishing/translations","publishing",N2414="music/pop","music",N2414="music/classical music","music",N2414="publishing/nonfiction","publishing",N2414="publishing/radio &amp; podcasts","publishing",N2414="music/world music","music",N2414="music/metal","music",N2414="music/jazz","music","TRUE","FALSE")</f>
        <v>food</v>
      </c>
      <c r="R2414" t="str" cm="1">
        <f t="array" ref="R2414">_xlfn.IFS(N2414="food/small batch","small batch",N2414="food/restaurants","retaurants",N2414="food/food trucks","food trucks",N2414="theater/spaces","spaces",N2414="theater/musical","musical",N2414="theater/plays","plays",N2414="technology/web","web",N2414="technology/space exploration","space exploration",N2414="technology/makerspaces","makerspaces",N2414="technology/hardware","hardware",N2414="technology/gadgets","gadgets",N2414="technology/wearables","wearables",N2414="film &amp; video/television","television",N2414="film &amp; video/animation","animation",N2414="film &amp; video/science fiction","science fiction",N2414="film &amp; video/documentary","documentary",N2414="film &amp; video/drama","drama",N2414="film &amp; video/shorts","shorts",N2414="games/video games","video games",N2414="games/tabletop games","tabletop games",N2414="games/mobile games","mobile games",N2414="journalism/audio","audio",N2414="photography/people","people",N2414="photography/photobooks","photobooks",N2414="photography/places","places",N2414="photography/nature","nature",N2414="music/electronic music","electronic music",N2414="music/rock","rock",N2414="music/indie rock","indie rock",N2414="music/faith","faith",N2414="publishing/children's books","children's books",N2414="publishing/art books","art books",N2414="publishing/fiction","fiction",N2414="publishing/translations","translations",N2414="music/pop","pop",N2414="music/classical music","classical music",N2414="publishing/nonfiction","nonfiction",N2414="publishing/radio &amp; podcasts","radio &amp; podcasts",N2414="music/world music","world music",N2414="music/metal","metal",N2414="music/jazz","jazz","TRUE","FALSE")</f>
        <v>food trucks</v>
      </c>
      <c r="S2414" s="5">
        <f t="shared" si="150"/>
        <v>42655.736956018518</v>
      </c>
      <c r="T2414" s="5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148"/>
        <v>0.83333333333333337</v>
      </c>
      <c r="P2415" s="24">
        <f t="shared" si="149"/>
        <v>8.3333333333333339</v>
      </c>
      <c r="Q2415" t="str" cm="1">
        <f t="array" ref="Q2415">_xlfn.IFS(N2415="food/small batch","food",N2415="food/restaurants","food",N2415="food/food trucks","food",N2415="theater/spaces","theater",N2415="theater/musical","theater",N2415="theater/plays","theater",N2415="technology/web","technology",N2415="technology/space exploration","technology",N2415="technology/makerspaces","technology",N2415="technology/hardware","technology",N2415="technology/gadgets","technology",N2415="technology/wearables","technology",N2415="film &amp; video/television","film &amp; video",N2415="film &amp; video/animation","film &amp; video",N2415="film &amp; video/science fiction","film &amp; video",N2415="film &amp; video/documentary","film &amp; video",N2415="film &amp; video/drama","film &amp; video",N2415="film &amp; video/shorts","film &amp; video",N2415="games/video games","games",N2415="games/tabletop games","games",N2415="games/mobile games","games",N2415="journalism/audio","journalism",N2415="photography/people","photography",N2415="photography/photobooks","photography",N2415="photography/places","photography",N2415="photography/nature","photography",N2415="music/electronic music","music",N2415="music/rock","music",N2415="music/indie rock","music",N2415="music/faith","music",N2415="publishing/children's books","publishing",N2415="publishing/art books","publishing",N2415="publishing/fiction","publishing",N2415="publishing/translations","publishing",N2415="music/pop","music",N2415="music/classical music","music",N2415="publishing/nonfiction","publishing",N2415="publishing/radio &amp; podcasts","publishing",N2415="music/world music","music",N2415="music/metal","music",N2415="music/jazz","music","TRUE","FALSE")</f>
        <v>food</v>
      </c>
      <c r="R2415" t="str" cm="1">
        <f t="array" ref="R2415">_xlfn.IFS(N2415="food/small batch","small batch",N2415="food/restaurants","retaurants",N2415="food/food trucks","food trucks",N2415="theater/spaces","spaces",N2415="theater/musical","musical",N2415="theater/plays","plays",N2415="technology/web","web",N2415="technology/space exploration","space exploration",N2415="technology/makerspaces","makerspaces",N2415="technology/hardware","hardware",N2415="technology/gadgets","gadgets",N2415="technology/wearables","wearables",N2415="film &amp; video/television","television",N2415="film &amp; video/animation","animation",N2415="film &amp; video/science fiction","science fiction",N2415="film &amp; video/documentary","documentary",N2415="film &amp; video/drama","drama",N2415="film &amp; video/shorts","shorts",N2415="games/video games","video games",N2415="games/tabletop games","tabletop games",N2415="games/mobile games","mobile games",N2415="journalism/audio","audio",N2415="photography/people","people",N2415="photography/photobooks","photobooks",N2415="photography/places","places",N2415="photography/nature","nature",N2415="music/electronic music","electronic music",N2415="music/rock","rock",N2415="music/indie rock","indie rock",N2415="music/faith","faith",N2415="publishing/children's books","children's books",N2415="publishing/art books","art books",N2415="publishing/fiction","fiction",N2415="publishing/translations","translations",N2415="music/pop","pop",N2415="music/classical music","classical music",N2415="publishing/nonfiction","nonfiction",N2415="publishing/radio &amp; podcasts","radio &amp; podcasts",N2415="music/world music","world music",N2415="music/metal","metal",N2415="music/jazz","jazz","TRUE","FALSE")</f>
        <v>food trucks</v>
      </c>
      <c r="S2415" s="5">
        <f t="shared" si="150"/>
        <v>41760.10974537037</v>
      </c>
      <c r="T2415" s="5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148"/>
        <v>3.0666666666666664</v>
      </c>
      <c r="P2416" s="24">
        <f t="shared" si="149"/>
        <v>35.384615384615387</v>
      </c>
      <c r="Q2416" t="str" cm="1">
        <f t="array" ref="Q2416">_xlfn.IFS(N2416="food/small batch","food",N2416="food/restaurants","food",N2416="food/food trucks","food",N2416="theater/spaces","theater",N2416="theater/musical","theater",N2416="theater/plays","theater",N2416="technology/web","technology",N2416="technology/space exploration","technology",N2416="technology/makerspaces","technology",N2416="technology/hardware","technology",N2416="technology/gadgets","technology",N2416="technology/wearables","technology",N2416="film &amp; video/television","film &amp; video",N2416="film &amp; video/animation","film &amp; video",N2416="film &amp; video/science fiction","film &amp; video",N2416="film &amp; video/documentary","film &amp; video",N2416="film &amp; video/drama","film &amp; video",N2416="film &amp; video/shorts","film &amp; video",N2416="games/video games","games",N2416="games/tabletop games","games",N2416="games/mobile games","games",N2416="journalism/audio","journalism",N2416="photography/people","photography",N2416="photography/photobooks","photography",N2416="photography/places","photography",N2416="photography/nature","photography",N2416="music/electronic music","music",N2416="music/rock","music",N2416="music/indie rock","music",N2416="music/faith","music",N2416="publishing/children's books","publishing",N2416="publishing/art books","publishing",N2416="publishing/fiction","publishing",N2416="publishing/translations","publishing",N2416="music/pop","music",N2416="music/classical music","music",N2416="publishing/nonfiction","publishing",N2416="publishing/radio &amp; podcasts","publishing",N2416="music/world music","music",N2416="music/metal","music",N2416="music/jazz","music","TRUE","FALSE")</f>
        <v>food</v>
      </c>
      <c r="R2416" t="str" cm="1">
        <f t="array" ref="R2416">_xlfn.IFS(N2416="food/small batch","small batch",N2416="food/restaurants","retaurants",N2416="food/food trucks","food trucks",N2416="theater/spaces","spaces",N2416="theater/musical","musical",N2416="theater/plays","plays",N2416="technology/web","web",N2416="technology/space exploration","space exploration",N2416="technology/makerspaces","makerspaces",N2416="technology/hardware","hardware",N2416="technology/gadgets","gadgets",N2416="technology/wearables","wearables",N2416="film &amp; video/television","television",N2416="film &amp; video/animation","animation",N2416="film &amp; video/science fiction","science fiction",N2416="film &amp; video/documentary","documentary",N2416="film &amp; video/drama","drama",N2416="film &amp; video/shorts","shorts",N2416="games/video games","video games",N2416="games/tabletop games","tabletop games",N2416="games/mobile games","mobile games",N2416="journalism/audio","audio",N2416="photography/people","people",N2416="photography/photobooks","photobooks",N2416="photography/places","places",N2416="photography/nature","nature",N2416="music/electronic music","electronic music",N2416="music/rock","rock",N2416="music/indie rock","indie rock",N2416="music/faith","faith",N2416="publishing/children's books","children's books",N2416="publishing/art books","art books",N2416="publishing/fiction","fiction",N2416="publishing/translations","translations",N2416="music/pop","pop",N2416="music/classical music","classical music",N2416="publishing/nonfiction","nonfiction",N2416="publishing/radio &amp; podcasts","radio &amp; podcasts",N2416="music/world music","world music",N2416="music/metal","metal",N2416="music/jazz","jazz","TRUE","FALSE")</f>
        <v>food trucks</v>
      </c>
      <c r="S2416" s="5">
        <f t="shared" si="150"/>
        <v>42198.695138888885</v>
      </c>
      <c r="T2416" s="5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148"/>
        <v>0.55833333333333335</v>
      </c>
      <c r="P2417" s="24">
        <f t="shared" si="149"/>
        <v>55.833333333333336</v>
      </c>
      <c r="Q2417" t="str" cm="1">
        <f t="array" ref="Q2417">_xlfn.IFS(N2417="food/small batch","food",N2417="food/restaurants","food",N2417="food/food trucks","food",N2417="theater/spaces","theater",N2417="theater/musical","theater",N2417="theater/plays","theater",N2417="technology/web","technology",N2417="technology/space exploration","technology",N2417="technology/makerspaces","technology",N2417="technology/hardware","technology",N2417="technology/gadgets","technology",N2417="technology/wearables","technology",N2417="film &amp; video/television","film &amp; video",N2417="film &amp; video/animation","film &amp; video",N2417="film &amp; video/science fiction","film &amp; video",N2417="film &amp; video/documentary","film &amp; video",N2417="film &amp; video/drama","film &amp; video",N2417="film &amp; video/shorts","film &amp; video",N2417="games/video games","games",N2417="games/tabletop games","games",N2417="games/mobile games","games",N2417="journalism/audio","journalism",N2417="photography/people","photography",N2417="photography/photobooks","photography",N2417="photography/places","photography",N2417="photography/nature","photography",N2417="music/electronic music","music",N2417="music/rock","music",N2417="music/indie rock","music",N2417="music/faith","music",N2417="publishing/children's books","publishing",N2417="publishing/art books","publishing",N2417="publishing/fiction","publishing",N2417="publishing/translations","publishing",N2417="music/pop","music",N2417="music/classical music","music",N2417="publishing/nonfiction","publishing",N2417="publishing/radio &amp; podcasts","publishing",N2417="music/world music","music",N2417="music/metal","music",N2417="music/jazz","music","TRUE","FALSE")</f>
        <v>food</v>
      </c>
      <c r="R2417" t="str" cm="1">
        <f t="array" ref="R2417">_xlfn.IFS(N2417="food/small batch","small batch",N2417="food/restaurants","retaurants",N2417="food/food trucks","food trucks",N2417="theater/spaces","spaces",N2417="theater/musical","musical",N2417="theater/plays","plays",N2417="technology/web","web",N2417="technology/space exploration","space exploration",N2417="technology/makerspaces","makerspaces",N2417="technology/hardware","hardware",N2417="technology/gadgets","gadgets",N2417="technology/wearables","wearables",N2417="film &amp; video/television","television",N2417="film &amp; video/animation","animation",N2417="film &amp; video/science fiction","science fiction",N2417="film &amp; video/documentary","documentary",N2417="film &amp; video/drama","drama",N2417="film &amp; video/shorts","shorts",N2417="games/video games","video games",N2417="games/tabletop games","tabletop games",N2417="games/mobile games","mobile games",N2417="journalism/audio","audio",N2417="photography/people","people",N2417="photography/photobooks","photobooks",N2417="photography/places","places",N2417="photography/nature","nature",N2417="music/electronic music","electronic music",N2417="music/rock","rock",N2417="music/indie rock","indie rock",N2417="music/faith","faith",N2417="publishing/children's books","children's books",N2417="publishing/art books","art books",N2417="publishing/fiction","fiction",N2417="publishing/translations","translations",N2417="music/pop","pop",N2417="music/classical music","classical music",N2417="publishing/nonfiction","nonfiction",N2417="publishing/radio &amp; podcasts","radio &amp; podcasts",N2417="music/world music","world music",N2417="music/metal","metal",N2417="music/jazz","jazz","TRUE","FALSE")</f>
        <v>food trucks</v>
      </c>
      <c r="S2417" s="5">
        <f t="shared" si="150"/>
        <v>42536.862800925926</v>
      </c>
      <c r="T2417" s="5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148"/>
        <v>2.5000000000000001E-2</v>
      </c>
      <c r="P2418" s="24">
        <f t="shared" si="149"/>
        <v>5</v>
      </c>
      <c r="Q2418" t="str" cm="1">
        <f t="array" ref="Q2418">_xlfn.IFS(N2418="food/small batch","food",N2418="food/restaurants","food",N2418="food/food trucks","food",N2418="theater/spaces","theater",N2418="theater/musical","theater",N2418="theater/plays","theater",N2418="technology/web","technology",N2418="technology/space exploration","technology",N2418="technology/makerspaces","technology",N2418="technology/hardware","technology",N2418="technology/gadgets","technology",N2418="technology/wearables","technology",N2418="film &amp; video/television","film &amp; video",N2418="film &amp; video/animation","film &amp; video",N2418="film &amp; video/science fiction","film &amp; video",N2418="film &amp; video/documentary","film &amp; video",N2418="film &amp; video/drama","film &amp; video",N2418="film &amp; video/shorts","film &amp; video",N2418="games/video games","games",N2418="games/tabletop games","games",N2418="games/mobile games","games",N2418="journalism/audio","journalism",N2418="photography/people","photography",N2418="photography/photobooks","photography",N2418="photography/places","photography",N2418="photography/nature","photography",N2418="music/electronic music","music",N2418="music/rock","music",N2418="music/indie rock","music",N2418="music/faith","music",N2418="publishing/children's books","publishing",N2418="publishing/art books","publishing",N2418="publishing/fiction","publishing",N2418="publishing/translations","publishing",N2418="music/pop","music",N2418="music/classical music","music",N2418="publishing/nonfiction","publishing",N2418="publishing/radio &amp; podcasts","publishing",N2418="music/world music","music",N2418="music/metal","music",N2418="music/jazz","music","TRUE","FALSE")</f>
        <v>food</v>
      </c>
      <c r="R2418" t="str" cm="1">
        <f t="array" ref="R2418">_xlfn.IFS(N2418="food/small batch","small batch",N2418="food/restaurants","retaurants",N2418="food/food trucks","food trucks",N2418="theater/spaces","spaces",N2418="theater/musical","musical",N2418="theater/plays","plays",N2418="technology/web","web",N2418="technology/space exploration","space exploration",N2418="technology/makerspaces","makerspaces",N2418="technology/hardware","hardware",N2418="technology/gadgets","gadgets",N2418="technology/wearables","wearables",N2418="film &amp; video/television","television",N2418="film &amp; video/animation","animation",N2418="film &amp; video/science fiction","science fiction",N2418="film &amp; video/documentary","documentary",N2418="film &amp; video/drama","drama",N2418="film &amp; video/shorts","shorts",N2418="games/video games","video games",N2418="games/tabletop games","tabletop games",N2418="games/mobile games","mobile games",N2418="journalism/audio","audio",N2418="photography/people","people",N2418="photography/photobooks","photobooks",N2418="photography/places","places",N2418="photography/nature","nature",N2418="music/electronic music","electronic music",N2418="music/rock","rock",N2418="music/indie rock","indie rock",N2418="music/faith","faith",N2418="publishing/children's books","children's books",N2418="publishing/art books","art books",N2418="publishing/fiction","fiction",N2418="publishing/translations","translations",N2418="music/pop","pop",N2418="music/classical music","classical music",N2418="publishing/nonfiction","nonfiction",N2418="publishing/radio &amp; podcasts","radio &amp; podcasts",N2418="music/world music","world music",N2418="music/metal","metal",N2418="music/jazz","jazz","TRUE","FALSE")</f>
        <v>food trucks</v>
      </c>
      <c r="S2418" s="5">
        <f t="shared" si="150"/>
        <v>42019.737766203703</v>
      </c>
      <c r="T2418" s="5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148"/>
        <v>0</v>
      </c>
      <c r="P2419" s="24" t="e">
        <f t="shared" si="149"/>
        <v>#DIV/0!</v>
      </c>
      <c r="Q2419" t="str" cm="1">
        <f t="array" ref="Q2419">_xlfn.IFS(N2419="food/small batch","food",N2419="food/restaurants","food",N2419="food/food trucks","food",N2419="theater/spaces","theater",N2419="theater/musical","theater",N2419="theater/plays","theater",N2419="technology/web","technology",N2419="technology/space exploration","technology",N2419="technology/makerspaces","technology",N2419="technology/hardware","technology",N2419="technology/gadgets","technology",N2419="technology/wearables","technology",N2419="film &amp; video/television","film &amp; video",N2419="film &amp; video/animation","film &amp; video",N2419="film &amp; video/science fiction","film &amp; video",N2419="film &amp; video/documentary","film &amp; video",N2419="film &amp; video/drama","film &amp; video",N2419="film &amp; video/shorts","film &amp; video",N2419="games/video games","games",N2419="games/tabletop games","games",N2419="games/mobile games","games",N2419="journalism/audio","journalism",N2419="photography/people","photography",N2419="photography/photobooks","photography",N2419="photography/places","photography",N2419="photography/nature","photography",N2419="music/electronic music","music",N2419="music/rock","music",N2419="music/indie rock","music",N2419="music/faith","music",N2419="publishing/children's books","publishing",N2419="publishing/art books","publishing",N2419="publishing/fiction","publishing",N2419="publishing/translations","publishing",N2419="music/pop","music",N2419="music/classical music","music",N2419="publishing/nonfiction","publishing",N2419="publishing/radio &amp; podcasts","publishing",N2419="music/world music","music",N2419="music/metal","music",N2419="music/jazz","music","TRUE","FALSE")</f>
        <v>food</v>
      </c>
      <c r="R2419" t="str" cm="1">
        <f t="array" ref="R2419">_xlfn.IFS(N2419="food/small batch","small batch",N2419="food/restaurants","retaurants",N2419="food/food trucks","food trucks",N2419="theater/spaces","spaces",N2419="theater/musical","musical",N2419="theater/plays","plays",N2419="technology/web","web",N2419="technology/space exploration","space exploration",N2419="technology/makerspaces","makerspaces",N2419="technology/hardware","hardware",N2419="technology/gadgets","gadgets",N2419="technology/wearables","wearables",N2419="film &amp; video/television","television",N2419="film &amp; video/animation","animation",N2419="film &amp; video/science fiction","science fiction",N2419="film &amp; video/documentary","documentary",N2419="film &amp; video/drama","drama",N2419="film &amp; video/shorts","shorts",N2419="games/video games","video games",N2419="games/tabletop games","tabletop games",N2419="games/mobile games","mobile games",N2419="journalism/audio","audio",N2419="photography/people","people",N2419="photography/photobooks","photobooks",N2419="photography/places","places",N2419="photography/nature","nature",N2419="music/electronic music","electronic music",N2419="music/rock","rock",N2419="music/indie rock","indie rock",N2419="music/faith","faith",N2419="publishing/children's books","children's books",N2419="publishing/art books","art books",N2419="publishing/fiction","fiction",N2419="publishing/translations","translations",N2419="music/pop","pop",N2419="music/classical music","classical music",N2419="publishing/nonfiction","nonfiction",N2419="publishing/radio &amp; podcasts","radio &amp; podcasts",N2419="music/world music","world music",N2419="music/metal","metal",N2419="music/jazz","jazz","TRUE","FALSE")</f>
        <v>food trucks</v>
      </c>
      <c r="S2419" s="5">
        <f t="shared" si="150"/>
        <v>41831.884108796294</v>
      </c>
      <c r="T2419" s="5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148"/>
        <v>0.02</v>
      </c>
      <c r="P2420" s="24">
        <f t="shared" si="149"/>
        <v>1</v>
      </c>
      <c r="Q2420" t="str" cm="1">
        <f t="array" ref="Q2420">_xlfn.IFS(N2420="food/small batch","food",N2420="food/restaurants","food",N2420="food/food trucks","food",N2420="theater/spaces","theater",N2420="theater/musical","theater",N2420="theater/plays","theater",N2420="technology/web","technology",N2420="technology/space exploration","technology",N2420="technology/makerspaces","technology",N2420="technology/hardware","technology",N2420="technology/gadgets","technology",N2420="technology/wearables","technology",N2420="film &amp; video/television","film &amp; video",N2420="film &amp; video/animation","film &amp; video",N2420="film &amp; video/science fiction","film &amp; video",N2420="film &amp; video/documentary","film &amp; video",N2420="film &amp; video/drama","film &amp; video",N2420="film &amp; video/shorts","film &amp; video",N2420="games/video games","games",N2420="games/tabletop games","games",N2420="games/mobile games","games",N2420="journalism/audio","journalism",N2420="photography/people","photography",N2420="photography/photobooks","photography",N2420="photography/places","photography",N2420="photography/nature","photography",N2420="music/electronic music","music",N2420="music/rock","music",N2420="music/indie rock","music",N2420="music/faith","music",N2420="publishing/children's books","publishing",N2420="publishing/art books","publishing",N2420="publishing/fiction","publishing",N2420="publishing/translations","publishing",N2420="music/pop","music",N2420="music/classical music","music",N2420="publishing/nonfiction","publishing",N2420="publishing/radio &amp; podcasts","publishing",N2420="music/world music","music",N2420="music/metal","music",N2420="music/jazz","music","TRUE","FALSE")</f>
        <v>food</v>
      </c>
      <c r="R2420" t="str" cm="1">
        <f t="array" ref="R2420">_xlfn.IFS(N2420="food/small batch","small batch",N2420="food/restaurants","retaurants",N2420="food/food trucks","food trucks",N2420="theater/spaces","spaces",N2420="theater/musical","musical",N2420="theater/plays","plays",N2420="technology/web","web",N2420="technology/space exploration","space exploration",N2420="technology/makerspaces","makerspaces",N2420="technology/hardware","hardware",N2420="technology/gadgets","gadgets",N2420="technology/wearables","wearables",N2420="film &amp; video/television","television",N2420="film &amp; video/animation","animation",N2420="film &amp; video/science fiction","science fiction",N2420="film &amp; video/documentary","documentary",N2420="film &amp; video/drama","drama",N2420="film &amp; video/shorts","shorts",N2420="games/video games","video games",N2420="games/tabletop games","tabletop games",N2420="games/mobile games","mobile games",N2420="journalism/audio","audio",N2420="photography/people","people",N2420="photography/photobooks","photobooks",N2420="photography/places","places",N2420="photography/nature","nature",N2420="music/electronic music","electronic music",N2420="music/rock","rock",N2420="music/indie rock","indie rock",N2420="music/faith","faith",N2420="publishing/children's books","children's books",N2420="publishing/art books","art books",N2420="publishing/fiction","fiction",N2420="publishing/translations","translations",N2420="music/pop","pop",N2420="music/classical music","classical music",N2420="publishing/nonfiction","nonfiction",N2420="publishing/radio &amp; podcasts","radio &amp; podcasts",N2420="music/world music","world music",N2420="music/metal","metal",N2420="music/jazz","jazz","TRUE","FALSE")</f>
        <v>food trucks</v>
      </c>
      <c r="S2420" s="5">
        <f t="shared" si="150"/>
        <v>42027.856990740736</v>
      </c>
      <c r="T2420" s="5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148"/>
        <v>0</v>
      </c>
      <c r="P2421" s="24" t="e">
        <f t="shared" si="149"/>
        <v>#DIV/0!</v>
      </c>
      <c r="Q2421" t="str" cm="1">
        <f t="array" ref="Q2421">_xlfn.IFS(N2421="food/small batch","food",N2421="food/restaurants","food",N2421="food/food trucks","food",N2421="theater/spaces","theater",N2421="theater/musical","theater",N2421="theater/plays","theater",N2421="technology/web","technology",N2421="technology/space exploration","technology",N2421="technology/makerspaces","technology",N2421="technology/hardware","technology",N2421="technology/gadgets","technology",N2421="technology/wearables","technology",N2421="film &amp; video/television","film &amp; video",N2421="film &amp; video/animation","film &amp; video",N2421="film &amp; video/science fiction","film &amp; video",N2421="film &amp; video/documentary","film &amp; video",N2421="film &amp; video/drama","film &amp; video",N2421="film &amp; video/shorts","film &amp; video",N2421="games/video games","games",N2421="games/tabletop games","games",N2421="games/mobile games","games",N2421="journalism/audio","journalism",N2421="photography/people","photography",N2421="photography/photobooks","photography",N2421="photography/places","photography",N2421="photography/nature","photography",N2421="music/electronic music","music",N2421="music/rock","music",N2421="music/indie rock","music",N2421="music/faith","music",N2421="publishing/children's books","publishing",N2421="publishing/art books","publishing",N2421="publishing/fiction","publishing",N2421="publishing/translations","publishing",N2421="music/pop","music",N2421="music/classical music","music",N2421="publishing/nonfiction","publishing",N2421="publishing/radio &amp; podcasts","publishing",N2421="music/world music","music",N2421="music/metal","music",N2421="music/jazz","music","TRUE","FALSE")</f>
        <v>food</v>
      </c>
      <c r="R2421" t="str" cm="1">
        <f t="array" ref="R2421">_xlfn.IFS(N2421="food/small batch","small batch",N2421="food/restaurants","retaurants",N2421="food/food trucks","food trucks",N2421="theater/spaces","spaces",N2421="theater/musical","musical",N2421="theater/plays","plays",N2421="technology/web","web",N2421="technology/space exploration","space exploration",N2421="technology/makerspaces","makerspaces",N2421="technology/hardware","hardware",N2421="technology/gadgets","gadgets",N2421="technology/wearables","wearables",N2421="film &amp; video/television","television",N2421="film &amp; video/animation","animation",N2421="film &amp; video/science fiction","science fiction",N2421="film &amp; video/documentary","documentary",N2421="film &amp; video/drama","drama",N2421="film &amp; video/shorts","shorts",N2421="games/video games","video games",N2421="games/tabletop games","tabletop games",N2421="games/mobile games","mobile games",N2421="journalism/audio","audio",N2421="photography/people","people",N2421="photography/photobooks","photobooks",N2421="photography/places","places",N2421="photography/nature","nature",N2421="music/electronic music","electronic music",N2421="music/rock","rock",N2421="music/indie rock","indie rock",N2421="music/faith","faith",N2421="publishing/children's books","children's books",N2421="publishing/art books","art books",N2421="publishing/fiction","fiction",N2421="publishing/translations","translations",N2421="music/pop","pop",N2421="music/classical music","classical music",N2421="publishing/nonfiction","nonfiction",N2421="publishing/radio &amp; podcasts","radio &amp; podcasts",N2421="music/world music","world music",N2421="music/metal","metal",N2421="music/jazz","jazz","TRUE","FALSE")</f>
        <v>food trucks</v>
      </c>
      <c r="S2421" s="5">
        <f t="shared" si="150"/>
        <v>41993.738298611104</v>
      </c>
      <c r="T2421" s="5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148"/>
        <v>14.825133372851216</v>
      </c>
      <c r="P2422" s="24">
        <f t="shared" si="149"/>
        <v>69.472222222222229</v>
      </c>
      <c r="Q2422" t="str" cm="1">
        <f t="array" ref="Q2422">_xlfn.IFS(N2422="food/small batch","food",N2422="food/restaurants","food",N2422="food/food trucks","food",N2422="theater/spaces","theater",N2422="theater/musical","theater",N2422="theater/plays","theater",N2422="technology/web","technology",N2422="technology/space exploration","technology",N2422="technology/makerspaces","technology",N2422="technology/hardware","technology",N2422="technology/gadgets","technology",N2422="technology/wearables","technology",N2422="film &amp; video/television","film &amp; video",N2422="film &amp; video/animation","film &amp; video",N2422="film &amp; video/science fiction","film &amp; video",N2422="film &amp; video/documentary","film &amp; video",N2422="film &amp; video/drama","film &amp; video",N2422="film &amp; video/shorts","film &amp; video",N2422="games/video games","games",N2422="games/tabletop games","games",N2422="games/mobile games","games",N2422="journalism/audio","journalism",N2422="photography/people","photography",N2422="photography/photobooks","photography",N2422="photography/places","photography",N2422="photography/nature","photography",N2422="music/electronic music","music",N2422="music/rock","music",N2422="music/indie rock","music",N2422="music/faith","music",N2422="publishing/children's books","publishing",N2422="publishing/art books","publishing",N2422="publishing/fiction","publishing",N2422="publishing/translations","publishing",N2422="music/pop","music",N2422="music/classical music","music",N2422="publishing/nonfiction","publishing",N2422="publishing/radio &amp; podcasts","publishing",N2422="music/world music","music",N2422="music/metal","music",N2422="music/jazz","music","TRUE","FALSE")</f>
        <v>food</v>
      </c>
      <c r="R2422" t="str" cm="1">
        <f t="array" ref="R2422">_xlfn.IFS(N2422="food/small batch","small batch",N2422="food/restaurants","retaurants",N2422="food/food trucks","food trucks",N2422="theater/spaces","spaces",N2422="theater/musical","musical",N2422="theater/plays","plays",N2422="technology/web","web",N2422="technology/space exploration","space exploration",N2422="technology/makerspaces","makerspaces",N2422="technology/hardware","hardware",N2422="technology/gadgets","gadgets",N2422="technology/wearables","wearables",N2422="film &amp; video/television","television",N2422="film &amp; video/animation","animation",N2422="film &amp; video/science fiction","science fiction",N2422="film &amp; video/documentary","documentary",N2422="film &amp; video/drama","drama",N2422="film &amp; video/shorts","shorts",N2422="games/video games","video games",N2422="games/tabletop games","tabletop games",N2422="games/mobile games","mobile games",N2422="journalism/audio","audio",N2422="photography/people","people",N2422="photography/photobooks","photobooks",N2422="photography/places","places",N2422="photography/nature","nature",N2422="music/electronic music","electronic music",N2422="music/rock","rock",N2422="music/indie rock","indie rock",N2422="music/faith","faith",N2422="publishing/children's books","children's books",N2422="publishing/art books","art books",N2422="publishing/fiction","fiction",N2422="publishing/translations","translations",N2422="music/pop","pop",N2422="music/classical music","classical music",N2422="publishing/nonfiction","nonfiction",N2422="publishing/radio &amp; podcasts","radio &amp; podcasts",N2422="music/world music","world music",N2422="music/metal","metal",N2422="music/jazz","jazz","TRUE","FALSE")</f>
        <v>food trucks</v>
      </c>
      <c r="S2422" s="5">
        <f t="shared" si="150"/>
        <v>41893.028877314813</v>
      </c>
      <c r="T2422" s="5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148"/>
        <v>1.6666666666666666E-2</v>
      </c>
      <c r="P2423" s="24">
        <f t="shared" si="149"/>
        <v>1</v>
      </c>
      <c r="Q2423" t="str" cm="1">
        <f t="array" ref="Q2423">_xlfn.IFS(N2423="food/small batch","food",N2423="food/restaurants","food",N2423="food/food trucks","food",N2423="theater/spaces","theater",N2423="theater/musical","theater",N2423="theater/plays","theater",N2423="technology/web","technology",N2423="technology/space exploration","technology",N2423="technology/makerspaces","technology",N2423="technology/hardware","technology",N2423="technology/gadgets","technology",N2423="technology/wearables","technology",N2423="film &amp; video/television","film &amp; video",N2423="film &amp; video/animation","film &amp; video",N2423="film &amp; video/science fiction","film &amp; video",N2423="film &amp; video/documentary","film &amp; video",N2423="film &amp; video/drama","film &amp; video",N2423="film &amp; video/shorts","film &amp; video",N2423="games/video games","games",N2423="games/tabletop games","games",N2423="games/mobile games","games",N2423="journalism/audio","journalism",N2423="photography/people","photography",N2423="photography/photobooks","photography",N2423="photography/places","photography",N2423="photography/nature","photography",N2423="music/electronic music","music",N2423="music/rock","music",N2423="music/indie rock","music",N2423="music/faith","music",N2423="publishing/children's books","publishing",N2423="publishing/art books","publishing",N2423="publishing/fiction","publishing",N2423="publishing/translations","publishing",N2423="music/pop","music",N2423="music/classical music","music",N2423="publishing/nonfiction","publishing",N2423="publishing/radio &amp; podcasts","publishing",N2423="music/world music","music",N2423="music/metal","music",N2423="music/jazz","music","TRUE","FALSE")</f>
        <v>food</v>
      </c>
      <c r="R2423" t="str" cm="1">
        <f t="array" ref="R2423">_xlfn.IFS(N2423="food/small batch","small batch",N2423="food/restaurants","retaurants",N2423="food/food trucks","food trucks",N2423="theater/spaces","spaces",N2423="theater/musical","musical",N2423="theater/plays","plays",N2423="technology/web","web",N2423="technology/space exploration","space exploration",N2423="technology/makerspaces","makerspaces",N2423="technology/hardware","hardware",N2423="technology/gadgets","gadgets",N2423="technology/wearables","wearables",N2423="film &amp; video/television","television",N2423="film &amp; video/animation","animation",N2423="film &amp; video/science fiction","science fiction",N2423="film &amp; video/documentary","documentary",N2423="film &amp; video/drama","drama",N2423="film &amp; video/shorts","shorts",N2423="games/video games","video games",N2423="games/tabletop games","tabletop games",N2423="games/mobile games","mobile games",N2423="journalism/audio","audio",N2423="photography/people","people",N2423="photography/photobooks","photobooks",N2423="photography/places","places",N2423="photography/nature","nature",N2423="music/electronic music","electronic music",N2423="music/rock","rock",N2423="music/indie rock","indie rock",N2423="music/faith","faith",N2423="publishing/children's books","children's books",N2423="publishing/art books","art books",N2423="publishing/fiction","fiction",N2423="publishing/translations","translations",N2423="music/pop","pop",N2423="music/classical music","classical music",N2423="publishing/nonfiction","nonfiction",N2423="publishing/radio &amp; podcasts","radio &amp; podcasts",N2423="music/world music","world music",N2423="music/metal","metal",N2423="music/jazz","jazz","TRUE","FALSE")</f>
        <v>food trucks</v>
      </c>
      <c r="S2423" s="5">
        <f t="shared" si="150"/>
        <v>42026.687453703707</v>
      </c>
      <c r="T2423" s="5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148"/>
        <v>0.2</v>
      </c>
      <c r="P2424" s="24">
        <f t="shared" si="149"/>
        <v>1</v>
      </c>
      <c r="Q2424" t="str" cm="1">
        <f t="array" ref="Q2424">_xlfn.IFS(N2424="food/small batch","food",N2424="food/restaurants","food",N2424="food/food trucks","food",N2424="theater/spaces","theater",N2424="theater/musical","theater",N2424="theater/plays","theater",N2424="technology/web","technology",N2424="technology/space exploration","technology",N2424="technology/makerspaces","technology",N2424="technology/hardware","technology",N2424="technology/gadgets","technology",N2424="technology/wearables","technology",N2424="film &amp; video/television","film &amp; video",N2424="film &amp; video/animation","film &amp; video",N2424="film &amp; video/science fiction","film &amp; video",N2424="film &amp; video/documentary","film &amp; video",N2424="film &amp; video/drama","film &amp; video",N2424="film &amp; video/shorts","film &amp; video",N2424="games/video games","games",N2424="games/tabletop games","games",N2424="games/mobile games","games",N2424="journalism/audio","journalism",N2424="photography/people","photography",N2424="photography/photobooks","photography",N2424="photography/places","photography",N2424="photography/nature","photography",N2424="music/electronic music","music",N2424="music/rock","music",N2424="music/indie rock","music",N2424="music/faith","music",N2424="publishing/children's books","publishing",N2424="publishing/art books","publishing",N2424="publishing/fiction","publishing",N2424="publishing/translations","publishing",N2424="music/pop","music",N2424="music/classical music","music",N2424="publishing/nonfiction","publishing",N2424="publishing/radio &amp; podcasts","publishing",N2424="music/world music","music",N2424="music/metal","music",N2424="music/jazz","music","TRUE","FALSE")</f>
        <v>food</v>
      </c>
      <c r="R2424" t="str" cm="1">
        <f t="array" ref="R2424">_xlfn.IFS(N2424="food/small batch","small batch",N2424="food/restaurants","retaurants",N2424="food/food trucks","food trucks",N2424="theater/spaces","spaces",N2424="theater/musical","musical",N2424="theater/plays","plays",N2424="technology/web","web",N2424="technology/space exploration","space exploration",N2424="technology/makerspaces","makerspaces",N2424="technology/hardware","hardware",N2424="technology/gadgets","gadgets",N2424="technology/wearables","wearables",N2424="film &amp; video/television","television",N2424="film &amp; video/animation","animation",N2424="film &amp; video/science fiction","science fiction",N2424="film &amp; video/documentary","documentary",N2424="film &amp; video/drama","drama",N2424="film &amp; video/shorts","shorts",N2424="games/video games","video games",N2424="games/tabletop games","tabletop games",N2424="games/mobile games","mobile games",N2424="journalism/audio","audio",N2424="photography/people","people",N2424="photography/photobooks","photobooks",N2424="photography/places","places",N2424="photography/nature","nature",N2424="music/electronic music","electronic music",N2424="music/rock","rock",N2424="music/indie rock","indie rock",N2424="music/faith","faith",N2424="publishing/children's books","children's books",N2424="publishing/art books","art books",N2424="publishing/fiction","fiction",N2424="publishing/translations","translations",N2424="music/pop","pop",N2424="music/classical music","classical music",N2424="publishing/nonfiction","nonfiction",N2424="publishing/radio &amp; podcasts","radio &amp; podcasts",N2424="music/world music","world music",N2424="music/metal","metal",N2424="music/jazz","jazz","TRUE","FALSE")</f>
        <v>food trucks</v>
      </c>
      <c r="S2424" s="5">
        <f t="shared" si="150"/>
        <v>42044.724953703699</v>
      </c>
      <c r="T2424" s="5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148"/>
        <v>1.3333333333333334E-2</v>
      </c>
      <c r="P2425" s="24">
        <f t="shared" si="149"/>
        <v>8</v>
      </c>
      <c r="Q2425" t="str" cm="1">
        <f t="array" ref="Q2425">_xlfn.IFS(N2425="food/small batch","food",N2425="food/restaurants","food",N2425="food/food trucks","food",N2425="theater/spaces","theater",N2425="theater/musical","theater",N2425="theater/plays","theater",N2425="technology/web","technology",N2425="technology/space exploration","technology",N2425="technology/makerspaces","technology",N2425="technology/hardware","technology",N2425="technology/gadgets","technology",N2425="technology/wearables","technology",N2425="film &amp; video/television","film &amp; video",N2425="film &amp; video/animation","film &amp; video",N2425="film &amp; video/science fiction","film &amp; video",N2425="film &amp; video/documentary","film &amp; video",N2425="film &amp; video/drama","film &amp; video",N2425="film &amp; video/shorts","film &amp; video",N2425="games/video games","games",N2425="games/tabletop games","games",N2425="games/mobile games","games",N2425="journalism/audio","journalism",N2425="photography/people","photography",N2425="photography/photobooks","photography",N2425="photography/places","photography",N2425="photography/nature","photography",N2425="music/electronic music","music",N2425="music/rock","music",N2425="music/indie rock","music",N2425="music/faith","music",N2425="publishing/children's books","publishing",N2425="publishing/art books","publishing",N2425="publishing/fiction","publishing",N2425="publishing/translations","publishing",N2425="music/pop","music",N2425="music/classical music","music",N2425="publishing/nonfiction","publishing",N2425="publishing/radio &amp; podcasts","publishing",N2425="music/world music","music",N2425="music/metal","music",N2425="music/jazz","music","TRUE","FALSE")</f>
        <v>food</v>
      </c>
      <c r="R2425" t="str" cm="1">
        <f t="array" ref="R2425">_xlfn.IFS(N2425="food/small batch","small batch",N2425="food/restaurants","retaurants",N2425="food/food trucks","food trucks",N2425="theater/spaces","spaces",N2425="theater/musical","musical",N2425="theater/plays","plays",N2425="technology/web","web",N2425="technology/space exploration","space exploration",N2425="technology/makerspaces","makerspaces",N2425="technology/hardware","hardware",N2425="technology/gadgets","gadgets",N2425="technology/wearables","wearables",N2425="film &amp; video/television","television",N2425="film &amp; video/animation","animation",N2425="film &amp; video/science fiction","science fiction",N2425="film &amp; video/documentary","documentary",N2425="film &amp; video/drama","drama",N2425="film &amp; video/shorts","shorts",N2425="games/video games","video games",N2425="games/tabletop games","tabletop games",N2425="games/mobile games","mobile games",N2425="journalism/audio","audio",N2425="photography/people","people",N2425="photography/photobooks","photobooks",N2425="photography/places","places",N2425="photography/nature","nature",N2425="music/electronic music","electronic music",N2425="music/rock","rock",N2425="music/indie rock","indie rock",N2425="music/faith","faith",N2425="publishing/children's books","children's books",N2425="publishing/art books","art books",N2425="publishing/fiction","fiction",N2425="publishing/translations","translations",N2425="music/pop","pop",N2425="music/classical music","classical music",N2425="publishing/nonfiction","nonfiction",N2425="publishing/radio &amp; podcasts","radio &amp; podcasts",N2425="music/world music","world music",N2425="music/metal","metal",N2425="music/jazz","jazz","TRUE","FALSE")</f>
        <v>food trucks</v>
      </c>
      <c r="S2425" s="5">
        <f t="shared" si="150"/>
        <v>41974.704745370371</v>
      </c>
      <c r="T2425" s="5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148"/>
        <v>1.24</v>
      </c>
      <c r="P2426" s="24">
        <f t="shared" si="149"/>
        <v>34.444444444444443</v>
      </c>
      <c r="Q2426" t="str" cm="1">
        <f t="array" ref="Q2426">_xlfn.IFS(N2426="food/small batch","food",N2426="food/restaurants","food",N2426="food/food trucks","food",N2426="theater/spaces","theater",N2426="theater/musical","theater",N2426="theater/plays","theater",N2426="technology/web","technology",N2426="technology/space exploration","technology",N2426="technology/makerspaces","technology",N2426="technology/hardware","technology",N2426="technology/gadgets","technology",N2426="technology/wearables","technology",N2426="film &amp; video/television","film &amp; video",N2426="film &amp; video/animation","film &amp; video",N2426="film &amp; video/science fiction","film &amp; video",N2426="film &amp; video/documentary","film &amp; video",N2426="film &amp; video/drama","film &amp; video",N2426="film &amp; video/shorts","film &amp; video",N2426="games/video games","games",N2426="games/tabletop games","games",N2426="games/mobile games","games",N2426="journalism/audio","journalism",N2426="photography/people","photography",N2426="photography/photobooks","photography",N2426="photography/places","photography",N2426="photography/nature","photography",N2426="music/electronic music","music",N2426="music/rock","music",N2426="music/indie rock","music",N2426="music/faith","music",N2426="publishing/children's books","publishing",N2426="publishing/art books","publishing",N2426="publishing/fiction","publishing",N2426="publishing/translations","publishing",N2426="music/pop","music",N2426="music/classical music","music",N2426="publishing/nonfiction","publishing",N2426="publishing/radio &amp; podcasts","publishing",N2426="music/world music","music",N2426="music/metal","music",N2426="music/jazz","music","TRUE","FALSE")</f>
        <v>food</v>
      </c>
      <c r="R2426" t="str" cm="1">
        <f t="array" ref="R2426">_xlfn.IFS(N2426="food/small batch","small batch",N2426="food/restaurants","retaurants",N2426="food/food trucks","food trucks",N2426="theater/spaces","spaces",N2426="theater/musical","musical",N2426="theater/plays","plays",N2426="technology/web","web",N2426="technology/space exploration","space exploration",N2426="technology/makerspaces","makerspaces",N2426="technology/hardware","hardware",N2426="technology/gadgets","gadgets",N2426="technology/wearables","wearables",N2426="film &amp; video/television","television",N2426="film &amp; video/animation","animation",N2426="film &amp; video/science fiction","science fiction",N2426="film &amp; video/documentary","documentary",N2426="film &amp; video/drama","drama",N2426="film &amp; video/shorts","shorts",N2426="games/video games","video games",N2426="games/tabletop games","tabletop games",N2426="games/mobile games","mobile games",N2426="journalism/audio","audio",N2426="photography/people","people",N2426="photography/photobooks","photobooks",N2426="photography/places","places",N2426="photography/nature","nature",N2426="music/electronic music","electronic music",N2426="music/rock","rock",N2426="music/indie rock","indie rock",N2426="music/faith","faith",N2426="publishing/children's books","children's books",N2426="publishing/art books","art books",N2426="publishing/fiction","fiction",N2426="publishing/translations","translations",N2426="music/pop","pop",N2426="music/classical music","classical music",N2426="publishing/nonfiction","nonfiction",N2426="publishing/radio &amp; podcasts","radio &amp; podcasts",N2426="music/world music","world music",N2426="music/metal","metal",N2426="music/jazz","jazz","TRUE","FALSE")</f>
        <v>food trucks</v>
      </c>
      <c r="S2426" s="5">
        <f t="shared" si="150"/>
        <v>41909.892453703702</v>
      </c>
      <c r="T2426" s="5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148"/>
        <v>2.8571428571428574E-2</v>
      </c>
      <c r="P2427" s="24">
        <f t="shared" si="149"/>
        <v>1</v>
      </c>
      <c r="Q2427" t="str" cm="1">
        <f t="array" ref="Q2427">_xlfn.IFS(N2427="food/small batch","food",N2427="food/restaurants","food",N2427="food/food trucks","food",N2427="theater/spaces","theater",N2427="theater/musical","theater",N2427="theater/plays","theater",N2427="technology/web","technology",N2427="technology/space exploration","technology",N2427="technology/makerspaces","technology",N2427="technology/hardware","technology",N2427="technology/gadgets","technology",N2427="technology/wearables","technology",N2427="film &amp; video/television","film &amp; video",N2427="film &amp; video/animation","film &amp; video",N2427="film &amp; video/science fiction","film &amp; video",N2427="film &amp; video/documentary","film &amp; video",N2427="film &amp; video/drama","film &amp; video",N2427="film &amp; video/shorts","film &amp; video",N2427="games/video games","games",N2427="games/tabletop games","games",N2427="games/mobile games","games",N2427="journalism/audio","journalism",N2427="photography/people","photography",N2427="photography/photobooks","photography",N2427="photography/places","photography",N2427="photography/nature","photography",N2427="music/electronic music","music",N2427="music/rock","music",N2427="music/indie rock","music",N2427="music/faith","music",N2427="publishing/children's books","publishing",N2427="publishing/art books","publishing",N2427="publishing/fiction","publishing",N2427="publishing/translations","publishing",N2427="music/pop","music",N2427="music/classical music","music",N2427="publishing/nonfiction","publishing",N2427="publishing/radio &amp; podcasts","publishing",N2427="music/world music","music",N2427="music/metal","music",N2427="music/jazz","music","TRUE","FALSE")</f>
        <v>food</v>
      </c>
      <c r="R2427" t="str" cm="1">
        <f t="array" ref="R2427">_xlfn.IFS(N2427="food/small batch","small batch",N2427="food/restaurants","retaurants",N2427="food/food trucks","food trucks",N2427="theater/spaces","spaces",N2427="theater/musical","musical",N2427="theater/plays","plays",N2427="technology/web","web",N2427="technology/space exploration","space exploration",N2427="technology/makerspaces","makerspaces",N2427="technology/hardware","hardware",N2427="technology/gadgets","gadgets",N2427="technology/wearables","wearables",N2427="film &amp; video/television","television",N2427="film &amp; video/animation","animation",N2427="film &amp; video/science fiction","science fiction",N2427="film &amp; video/documentary","documentary",N2427="film &amp; video/drama","drama",N2427="film &amp; video/shorts","shorts",N2427="games/video games","video games",N2427="games/tabletop games","tabletop games",N2427="games/mobile games","mobile games",N2427="journalism/audio","audio",N2427="photography/people","people",N2427="photography/photobooks","photobooks",N2427="photography/places","places",N2427="photography/nature","nature",N2427="music/electronic music","electronic music",N2427="music/rock","rock",N2427="music/indie rock","indie rock",N2427="music/faith","faith",N2427="publishing/children's books","children's books",N2427="publishing/art books","art books",N2427="publishing/fiction","fiction",N2427="publishing/translations","translations",N2427="music/pop","pop",N2427="music/classical music","classical music",N2427="publishing/nonfiction","nonfiction",N2427="publishing/radio &amp; podcasts","radio &amp; podcasts",N2427="music/world music","world music",N2427="music/metal","metal",N2427="music/jazz","jazz","TRUE","FALSE")</f>
        <v>food trucks</v>
      </c>
      <c r="S2427" s="5">
        <f t="shared" si="150"/>
        <v>42502.913761574076</v>
      </c>
      <c r="T2427" s="5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148"/>
        <v>0</v>
      </c>
      <c r="P2428" s="24" t="e">
        <f t="shared" si="149"/>
        <v>#DIV/0!</v>
      </c>
      <c r="Q2428" t="str" cm="1">
        <f t="array" ref="Q2428">_xlfn.IFS(N2428="food/small batch","food",N2428="food/restaurants","food",N2428="food/food trucks","food",N2428="theater/spaces","theater",N2428="theater/musical","theater",N2428="theater/plays","theater",N2428="technology/web","technology",N2428="technology/space exploration","technology",N2428="technology/makerspaces","technology",N2428="technology/hardware","technology",N2428="technology/gadgets","technology",N2428="technology/wearables","technology",N2428="film &amp; video/television","film &amp; video",N2428="film &amp; video/animation","film &amp; video",N2428="film &amp; video/science fiction","film &amp; video",N2428="film &amp; video/documentary","film &amp; video",N2428="film &amp; video/drama","film &amp; video",N2428="film &amp; video/shorts","film &amp; video",N2428="games/video games","games",N2428="games/tabletop games","games",N2428="games/mobile games","games",N2428="journalism/audio","journalism",N2428="photography/people","photography",N2428="photography/photobooks","photography",N2428="photography/places","photography",N2428="photography/nature","photography",N2428="music/electronic music","music",N2428="music/rock","music",N2428="music/indie rock","music",N2428="music/faith","music",N2428="publishing/children's books","publishing",N2428="publishing/art books","publishing",N2428="publishing/fiction","publishing",N2428="publishing/translations","publishing",N2428="music/pop","music",N2428="music/classical music","music",N2428="publishing/nonfiction","publishing",N2428="publishing/radio &amp; podcasts","publishing",N2428="music/world music","music",N2428="music/metal","music",N2428="music/jazz","music","TRUE","FALSE")</f>
        <v>food</v>
      </c>
      <c r="R2428" t="str" cm="1">
        <f t="array" ref="R2428">_xlfn.IFS(N2428="food/small batch","small batch",N2428="food/restaurants","retaurants",N2428="food/food trucks","food trucks",N2428="theater/spaces","spaces",N2428="theater/musical","musical",N2428="theater/plays","plays",N2428="technology/web","web",N2428="technology/space exploration","space exploration",N2428="technology/makerspaces","makerspaces",N2428="technology/hardware","hardware",N2428="technology/gadgets","gadgets",N2428="technology/wearables","wearables",N2428="film &amp; video/television","television",N2428="film &amp; video/animation","animation",N2428="film &amp; video/science fiction","science fiction",N2428="film &amp; video/documentary","documentary",N2428="film &amp; video/drama","drama",N2428="film &amp; video/shorts","shorts",N2428="games/video games","video games",N2428="games/tabletop games","tabletop games",N2428="games/mobile games","mobile games",N2428="journalism/audio","audio",N2428="photography/people","people",N2428="photography/photobooks","photobooks",N2428="photography/places","places",N2428="photography/nature","nature",N2428="music/electronic music","electronic music",N2428="music/rock","rock",N2428="music/indie rock","indie rock",N2428="music/faith","faith",N2428="publishing/children's books","children's books",N2428="publishing/art books","art books",N2428="publishing/fiction","fiction",N2428="publishing/translations","translations",N2428="music/pop","pop",N2428="music/classical music","classical music",N2428="publishing/nonfiction","nonfiction",N2428="publishing/radio &amp; podcasts","radio &amp; podcasts",N2428="music/world music","world music",N2428="music/metal","metal",N2428="music/jazz","jazz","TRUE","FALSE")</f>
        <v>food trucks</v>
      </c>
      <c r="S2428" s="5">
        <f t="shared" si="150"/>
        <v>42164.170046296291</v>
      </c>
      <c r="T2428" s="5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148"/>
        <v>2E-3</v>
      </c>
      <c r="P2429" s="24">
        <f t="shared" si="149"/>
        <v>1</v>
      </c>
      <c r="Q2429" t="str" cm="1">
        <f t="array" ref="Q2429">_xlfn.IFS(N2429="food/small batch","food",N2429="food/restaurants","food",N2429="food/food trucks","food",N2429="theater/spaces","theater",N2429="theater/musical","theater",N2429="theater/plays","theater",N2429="technology/web","technology",N2429="technology/space exploration","technology",N2429="technology/makerspaces","technology",N2429="technology/hardware","technology",N2429="technology/gadgets","technology",N2429="technology/wearables","technology",N2429="film &amp; video/television","film &amp; video",N2429="film &amp; video/animation","film &amp; video",N2429="film &amp; video/science fiction","film &amp; video",N2429="film &amp; video/documentary","film &amp; video",N2429="film &amp; video/drama","film &amp; video",N2429="film &amp; video/shorts","film &amp; video",N2429="games/video games","games",N2429="games/tabletop games","games",N2429="games/mobile games","games",N2429="journalism/audio","journalism",N2429="photography/people","photography",N2429="photography/photobooks","photography",N2429="photography/places","photography",N2429="photography/nature","photography",N2429="music/electronic music","music",N2429="music/rock","music",N2429="music/indie rock","music",N2429="music/faith","music",N2429="publishing/children's books","publishing",N2429="publishing/art books","publishing",N2429="publishing/fiction","publishing",N2429="publishing/translations","publishing",N2429="music/pop","music",N2429="music/classical music","music",N2429="publishing/nonfiction","publishing",N2429="publishing/radio &amp; podcasts","publishing",N2429="music/world music","music",N2429="music/metal","music",N2429="music/jazz","music","TRUE","FALSE")</f>
        <v>food</v>
      </c>
      <c r="R2429" t="str" cm="1">
        <f t="array" ref="R2429">_xlfn.IFS(N2429="food/small batch","small batch",N2429="food/restaurants","retaurants",N2429="food/food trucks","food trucks",N2429="theater/spaces","spaces",N2429="theater/musical","musical",N2429="theater/plays","plays",N2429="technology/web","web",N2429="technology/space exploration","space exploration",N2429="technology/makerspaces","makerspaces",N2429="technology/hardware","hardware",N2429="technology/gadgets","gadgets",N2429="technology/wearables","wearables",N2429="film &amp; video/television","television",N2429="film &amp; video/animation","animation",N2429="film &amp; video/science fiction","science fiction",N2429="film &amp; video/documentary","documentary",N2429="film &amp; video/drama","drama",N2429="film &amp; video/shorts","shorts",N2429="games/video games","video games",N2429="games/tabletop games","tabletop games",N2429="games/mobile games","mobile games",N2429="journalism/audio","audio",N2429="photography/people","people",N2429="photography/photobooks","photobooks",N2429="photography/places","places",N2429="photography/nature","nature",N2429="music/electronic music","electronic music",N2429="music/rock","rock",N2429="music/indie rock","indie rock",N2429="music/faith","faith",N2429="publishing/children's books","children's books",N2429="publishing/art books","art books",N2429="publishing/fiction","fiction",N2429="publishing/translations","translations",N2429="music/pop","pop",N2429="music/classical music","classical music",N2429="publishing/nonfiction","nonfiction",N2429="publishing/radio &amp; podcasts","radio &amp; podcasts",N2429="music/world music","world music",N2429="music/metal","metal",N2429="music/jazz","jazz","TRUE","FALSE")</f>
        <v>food trucks</v>
      </c>
      <c r="S2429" s="5">
        <f t="shared" si="150"/>
        <v>42412.318668981476</v>
      </c>
      <c r="T2429" s="5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148"/>
        <v>2.8571428571428571E-3</v>
      </c>
      <c r="P2430" s="24">
        <f t="shared" si="149"/>
        <v>1</v>
      </c>
      <c r="Q2430" t="str" cm="1">
        <f t="array" ref="Q2430">_xlfn.IFS(N2430="food/small batch","food",N2430="food/restaurants","food",N2430="food/food trucks","food",N2430="theater/spaces","theater",N2430="theater/musical","theater",N2430="theater/plays","theater",N2430="technology/web","technology",N2430="technology/space exploration","technology",N2430="technology/makerspaces","technology",N2430="technology/hardware","technology",N2430="technology/gadgets","technology",N2430="technology/wearables","technology",N2430="film &amp; video/television","film &amp; video",N2430="film &amp; video/animation","film &amp; video",N2430="film &amp; video/science fiction","film &amp; video",N2430="film &amp; video/documentary","film &amp; video",N2430="film &amp; video/drama","film &amp; video",N2430="film &amp; video/shorts","film &amp; video",N2430="games/video games","games",N2430="games/tabletop games","games",N2430="games/mobile games","games",N2430="journalism/audio","journalism",N2430="photography/people","photography",N2430="photography/photobooks","photography",N2430="photography/places","photography",N2430="photography/nature","photography",N2430="music/electronic music","music",N2430="music/rock","music",N2430="music/indie rock","music",N2430="music/faith","music",N2430="publishing/children's books","publishing",N2430="publishing/art books","publishing",N2430="publishing/fiction","publishing",N2430="publishing/translations","publishing",N2430="music/pop","music",N2430="music/classical music","music",N2430="publishing/nonfiction","publishing",N2430="publishing/radio &amp; podcasts","publishing",N2430="music/world music","music",N2430="music/metal","music",N2430="music/jazz","music","TRUE","FALSE")</f>
        <v>food</v>
      </c>
      <c r="R2430" t="str" cm="1">
        <f t="array" ref="R2430">_xlfn.IFS(N2430="food/small batch","small batch",N2430="food/restaurants","retaurants",N2430="food/food trucks","food trucks",N2430="theater/spaces","spaces",N2430="theater/musical","musical",N2430="theater/plays","plays",N2430="technology/web","web",N2430="technology/space exploration","space exploration",N2430="technology/makerspaces","makerspaces",N2430="technology/hardware","hardware",N2430="technology/gadgets","gadgets",N2430="technology/wearables","wearables",N2430="film &amp; video/television","television",N2430="film &amp; video/animation","animation",N2430="film &amp; video/science fiction","science fiction",N2430="film &amp; video/documentary","documentary",N2430="film &amp; video/drama","drama",N2430="film &amp; video/shorts","shorts",N2430="games/video games","video games",N2430="games/tabletop games","tabletop games",N2430="games/mobile games","mobile games",N2430="journalism/audio","audio",N2430="photography/people","people",N2430="photography/photobooks","photobooks",N2430="photography/places","places",N2430="photography/nature","nature",N2430="music/electronic music","electronic music",N2430="music/rock","rock",N2430="music/indie rock","indie rock",N2430="music/faith","faith",N2430="publishing/children's books","children's books",N2430="publishing/art books","art books",N2430="publishing/fiction","fiction",N2430="publishing/translations","translations",N2430="music/pop","pop",N2430="music/classical music","classical music",N2430="publishing/nonfiction","nonfiction",N2430="publishing/radio &amp; podcasts","radio &amp; podcasts",N2430="music/world music","world music",N2430="music/metal","metal",N2430="music/jazz","jazz","TRUE","FALSE")</f>
        <v>food trucks</v>
      </c>
      <c r="S2430" s="5">
        <f t="shared" si="150"/>
        <v>42045.784155092595</v>
      </c>
      <c r="T2430" s="5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148"/>
        <v>1.4321428571428572</v>
      </c>
      <c r="P2431" s="24">
        <f t="shared" si="149"/>
        <v>501.25</v>
      </c>
      <c r="Q2431" t="str" cm="1">
        <f t="array" ref="Q2431">_xlfn.IFS(N2431="food/small batch","food",N2431="food/restaurants","food",N2431="food/food trucks","food",N2431="theater/spaces","theater",N2431="theater/musical","theater",N2431="theater/plays","theater",N2431="technology/web","technology",N2431="technology/space exploration","technology",N2431="technology/makerspaces","technology",N2431="technology/hardware","technology",N2431="technology/gadgets","technology",N2431="technology/wearables","technology",N2431="film &amp; video/television","film &amp; video",N2431="film &amp; video/animation","film &amp; video",N2431="film &amp; video/science fiction","film &amp; video",N2431="film &amp; video/documentary","film &amp; video",N2431="film &amp; video/drama","film &amp; video",N2431="film &amp; video/shorts","film &amp; video",N2431="games/video games","games",N2431="games/tabletop games","games",N2431="games/mobile games","games",N2431="journalism/audio","journalism",N2431="photography/people","photography",N2431="photography/photobooks","photography",N2431="photography/places","photography",N2431="photography/nature","photography",N2431="music/electronic music","music",N2431="music/rock","music",N2431="music/indie rock","music",N2431="music/faith","music",N2431="publishing/children's books","publishing",N2431="publishing/art books","publishing",N2431="publishing/fiction","publishing",N2431="publishing/translations","publishing",N2431="music/pop","music",N2431="music/classical music","music",N2431="publishing/nonfiction","publishing",N2431="publishing/radio &amp; podcasts","publishing",N2431="music/world music","music",N2431="music/metal","music",N2431="music/jazz","music","TRUE","FALSE")</f>
        <v>food</v>
      </c>
      <c r="R2431" t="str" cm="1">
        <f t="array" ref="R2431">_xlfn.IFS(N2431="food/small batch","small batch",N2431="food/restaurants","retaurants",N2431="food/food trucks","food trucks",N2431="theater/spaces","spaces",N2431="theater/musical","musical",N2431="theater/plays","plays",N2431="technology/web","web",N2431="technology/space exploration","space exploration",N2431="technology/makerspaces","makerspaces",N2431="technology/hardware","hardware",N2431="technology/gadgets","gadgets",N2431="technology/wearables","wearables",N2431="film &amp; video/television","television",N2431="film &amp; video/animation","animation",N2431="film &amp; video/science fiction","science fiction",N2431="film &amp; video/documentary","documentary",N2431="film &amp; video/drama","drama",N2431="film &amp; video/shorts","shorts",N2431="games/video games","video games",N2431="games/tabletop games","tabletop games",N2431="games/mobile games","mobile games",N2431="journalism/audio","audio",N2431="photography/people","people",N2431="photography/photobooks","photobooks",N2431="photography/places","places",N2431="photography/nature","nature",N2431="music/electronic music","electronic music",N2431="music/rock","rock",N2431="music/indie rock","indie rock",N2431="music/faith","faith",N2431="publishing/children's books","children's books",N2431="publishing/art books","art books",N2431="publishing/fiction","fiction",N2431="publishing/translations","translations",N2431="music/pop","pop",N2431="music/classical music","classical music",N2431="publishing/nonfiction","nonfiction",N2431="publishing/radio &amp; podcasts","radio &amp; podcasts",N2431="music/world music","world music",N2431="music/metal","metal",N2431="music/jazz","jazz","TRUE","FALSE")</f>
        <v>food trucks</v>
      </c>
      <c r="S2431" s="5">
        <f t="shared" si="150"/>
        <v>42734.879236111112</v>
      </c>
      <c r="T2431" s="5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148"/>
        <v>0.70000000000000007</v>
      </c>
      <c r="P2432" s="24">
        <f t="shared" si="149"/>
        <v>10.5</v>
      </c>
      <c r="Q2432" t="str" cm="1">
        <f t="array" ref="Q2432">_xlfn.IFS(N2432="food/small batch","food",N2432="food/restaurants","food",N2432="food/food trucks","food",N2432="theater/spaces","theater",N2432="theater/musical","theater",N2432="theater/plays","theater",N2432="technology/web","technology",N2432="technology/space exploration","technology",N2432="technology/makerspaces","technology",N2432="technology/hardware","technology",N2432="technology/gadgets","technology",N2432="technology/wearables","technology",N2432="film &amp; video/television","film &amp; video",N2432="film &amp; video/animation","film &amp; video",N2432="film &amp; video/science fiction","film &amp; video",N2432="film &amp; video/documentary","film &amp; video",N2432="film &amp; video/drama","film &amp; video",N2432="film &amp; video/shorts","film &amp; video",N2432="games/video games","games",N2432="games/tabletop games","games",N2432="games/mobile games","games",N2432="journalism/audio","journalism",N2432="photography/people","photography",N2432="photography/photobooks","photography",N2432="photography/places","photography",N2432="photography/nature","photography",N2432="music/electronic music","music",N2432="music/rock","music",N2432="music/indie rock","music",N2432="music/faith","music",N2432="publishing/children's books","publishing",N2432="publishing/art books","publishing",N2432="publishing/fiction","publishing",N2432="publishing/translations","publishing",N2432="music/pop","music",N2432="music/classical music","music",N2432="publishing/nonfiction","publishing",N2432="publishing/radio &amp; podcasts","publishing",N2432="music/world music","music",N2432="music/metal","music",N2432="music/jazz","music","TRUE","FALSE")</f>
        <v>food</v>
      </c>
      <c r="R2432" t="str" cm="1">
        <f t="array" ref="R2432">_xlfn.IFS(N2432="food/small batch","small batch",N2432="food/restaurants","retaurants",N2432="food/food trucks","food trucks",N2432="theater/spaces","spaces",N2432="theater/musical","musical",N2432="theater/plays","plays",N2432="technology/web","web",N2432="technology/space exploration","space exploration",N2432="technology/makerspaces","makerspaces",N2432="technology/hardware","hardware",N2432="technology/gadgets","gadgets",N2432="technology/wearables","wearables",N2432="film &amp; video/television","television",N2432="film &amp; video/animation","animation",N2432="film &amp; video/science fiction","science fiction",N2432="film &amp; video/documentary","documentary",N2432="film &amp; video/drama","drama",N2432="film &amp; video/shorts","shorts",N2432="games/video games","video games",N2432="games/tabletop games","tabletop games",N2432="games/mobile games","mobile games",N2432="journalism/audio","audio",N2432="photography/people","people",N2432="photography/photobooks","photobooks",N2432="photography/places","places",N2432="photography/nature","nature",N2432="music/electronic music","electronic music",N2432="music/rock","rock",N2432="music/indie rock","indie rock",N2432="music/faith","faith",N2432="publishing/children's books","children's books",N2432="publishing/art books","art books",N2432="publishing/fiction","fiction",N2432="publishing/translations","translations",N2432="music/pop","pop",N2432="music/classical music","classical music",N2432="publishing/nonfiction","nonfiction",N2432="publishing/radio &amp; podcasts","radio &amp; podcasts",N2432="music/world music","world music",N2432="music/metal","metal",N2432="music/jazz","jazz","TRUE","FALSE")</f>
        <v>food trucks</v>
      </c>
      <c r="S2432" s="5">
        <f t="shared" si="150"/>
        <v>42382.130833333329</v>
      </c>
      <c r="T2432" s="5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148"/>
        <v>2E-3</v>
      </c>
      <c r="P2433" s="24">
        <f t="shared" si="149"/>
        <v>1</v>
      </c>
      <c r="Q2433" t="str" cm="1">
        <f t="array" ref="Q2433">_xlfn.IFS(N2433="food/small batch","food",N2433="food/restaurants","food",N2433="food/food trucks","food",N2433="theater/spaces","theater",N2433="theater/musical","theater",N2433="theater/plays","theater",N2433="technology/web","technology",N2433="technology/space exploration","technology",N2433="technology/makerspaces","technology",N2433="technology/hardware","technology",N2433="technology/gadgets","technology",N2433="technology/wearables","technology",N2433="film &amp; video/television","film &amp; video",N2433="film &amp; video/animation","film &amp; video",N2433="film &amp; video/science fiction","film &amp; video",N2433="film &amp; video/documentary","film &amp; video",N2433="film &amp; video/drama","film &amp; video",N2433="film &amp; video/shorts","film &amp; video",N2433="games/video games","games",N2433="games/tabletop games","games",N2433="games/mobile games","games",N2433="journalism/audio","journalism",N2433="photography/people","photography",N2433="photography/photobooks","photography",N2433="photography/places","photography",N2433="photography/nature","photography",N2433="music/electronic music","music",N2433="music/rock","music",N2433="music/indie rock","music",N2433="music/faith","music",N2433="publishing/children's books","publishing",N2433="publishing/art books","publishing",N2433="publishing/fiction","publishing",N2433="publishing/translations","publishing",N2433="music/pop","music",N2433="music/classical music","music",N2433="publishing/nonfiction","publishing",N2433="publishing/radio &amp; podcasts","publishing",N2433="music/world music","music",N2433="music/metal","music",N2433="music/jazz","music","TRUE","FALSE")</f>
        <v>food</v>
      </c>
      <c r="R2433" t="str" cm="1">
        <f t="array" ref="R2433">_xlfn.IFS(N2433="food/small batch","small batch",N2433="food/restaurants","retaurants",N2433="food/food trucks","food trucks",N2433="theater/spaces","spaces",N2433="theater/musical","musical",N2433="theater/plays","plays",N2433="technology/web","web",N2433="technology/space exploration","space exploration",N2433="technology/makerspaces","makerspaces",N2433="technology/hardware","hardware",N2433="technology/gadgets","gadgets",N2433="technology/wearables","wearables",N2433="film &amp; video/television","television",N2433="film &amp; video/animation","animation",N2433="film &amp; video/science fiction","science fiction",N2433="film &amp; video/documentary","documentary",N2433="film &amp; video/drama","drama",N2433="film &amp; video/shorts","shorts",N2433="games/video games","video games",N2433="games/tabletop games","tabletop games",N2433="games/mobile games","mobile games",N2433="journalism/audio","audio",N2433="photography/people","people",N2433="photography/photobooks","photobooks",N2433="photography/places","places",N2433="photography/nature","nature",N2433="music/electronic music","electronic music",N2433="music/rock","rock",N2433="music/indie rock","indie rock",N2433="music/faith","faith",N2433="publishing/children's books","children's books",N2433="publishing/art books","art books",N2433="publishing/fiction","fiction",N2433="publishing/translations","translations",N2433="music/pop","pop",N2433="music/classical music","classical music",N2433="publishing/nonfiction","nonfiction",N2433="publishing/radio &amp; podcasts","radio &amp; podcasts",N2433="music/world music","world music",N2433="music/metal","metal",N2433="music/jazz","jazz","TRUE","FALSE")</f>
        <v>food trucks</v>
      </c>
      <c r="S2433" s="5">
        <f t="shared" si="150"/>
        <v>42489.099687499998</v>
      </c>
      <c r="T2433" s="5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148"/>
        <v>1.4285714285714287E-2</v>
      </c>
      <c r="P2434" s="24">
        <f t="shared" si="149"/>
        <v>1</v>
      </c>
      <c r="Q2434" t="str" cm="1">
        <f t="array" ref="Q2434">_xlfn.IFS(N2434="food/small batch","food",N2434="food/restaurants","food",N2434="food/food trucks","food",N2434="theater/spaces","theater",N2434="theater/musical","theater",N2434="theater/plays","theater",N2434="technology/web","technology",N2434="technology/space exploration","technology",N2434="technology/makerspaces","technology",N2434="technology/hardware","technology",N2434="technology/gadgets","technology",N2434="technology/wearables","technology",N2434="film &amp; video/television","film &amp; video",N2434="film &amp; video/animation","film &amp; video",N2434="film &amp; video/science fiction","film &amp; video",N2434="film &amp; video/documentary","film &amp; video",N2434="film &amp; video/drama","film &amp; video",N2434="film &amp; video/shorts","film &amp; video",N2434="games/video games","games",N2434="games/tabletop games","games",N2434="games/mobile games","games",N2434="journalism/audio","journalism",N2434="photography/people","photography",N2434="photography/photobooks","photography",N2434="photography/places","photography",N2434="photography/nature","photography",N2434="music/electronic music","music",N2434="music/rock","music",N2434="music/indie rock","music",N2434="music/faith","music",N2434="publishing/children's books","publishing",N2434="publishing/art books","publishing",N2434="publishing/fiction","publishing",N2434="publishing/translations","publishing",N2434="music/pop","music",N2434="music/classical music","music",N2434="publishing/nonfiction","publishing",N2434="publishing/radio &amp; podcasts","publishing",N2434="music/world music","music",N2434="music/metal","music",N2434="music/jazz","music","TRUE","FALSE")</f>
        <v>food</v>
      </c>
      <c r="R2434" t="str" cm="1">
        <f t="array" ref="R2434">_xlfn.IFS(N2434="food/small batch","small batch",N2434="food/restaurants","retaurants",N2434="food/food trucks","food trucks",N2434="theater/spaces","spaces",N2434="theater/musical","musical",N2434="theater/plays","plays",N2434="technology/web","web",N2434="technology/space exploration","space exploration",N2434="technology/makerspaces","makerspaces",N2434="technology/hardware","hardware",N2434="technology/gadgets","gadgets",N2434="technology/wearables","wearables",N2434="film &amp; video/television","television",N2434="film &amp; video/animation","animation",N2434="film &amp; video/science fiction","science fiction",N2434="film &amp; video/documentary","documentary",N2434="film &amp; video/drama","drama",N2434="film &amp; video/shorts","shorts",N2434="games/video games","video games",N2434="games/tabletop games","tabletop games",N2434="games/mobile games","mobile games",N2434="journalism/audio","audio",N2434="photography/people","people",N2434="photography/photobooks","photobooks",N2434="photography/places","places",N2434="photography/nature","nature",N2434="music/electronic music","electronic music",N2434="music/rock","rock",N2434="music/indie rock","indie rock",N2434="music/faith","faith",N2434="publishing/children's books","children's books",N2434="publishing/art books","art books",N2434="publishing/fiction","fiction",N2434="publishing/translations","translations",N2434="music/pop","pop",N2434="music/classical music","classical music",N2434="publishing/nonfiction","nonfiction",N2434="publishing/radio &amp; podcasts","radio &amp; podcasts",N2434="music/world music","world music",N2434="music/metal","metal",N2434="music/jazz","jazz","TRUE","FALSE")</f>
        <v>food trucks</v>
      </c>
      <c r="S2434" s="5">
        <f t="shared" si="150"/>
        <v>42041.218715277777</v>
      </c>
      <c r="T2434" s="5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ref="O2435:O2498" si="152">(E2435/D2435)*100</f>
        <v>0</v>
      </c>
      <c r="P2435" s="24" t="e">
        <f t="shared" ref="P2435:P2498" si="153">E2435/L2435</f>
        <v>#DIV/0!</v>
      </c>
      <c r="Q2435" t="str" cm="1">
        <f t="array" ref="Q2435">_xlfn.IFS(N2435="food/small batch","food",N2435="food/restaurants","food",N2435="food/food trucks","food",N2435="theater/spaces","theater",N2435="theater/musical","theater",N2435="theater/plays","theater",N2435="technology/web","technology",N2435="technology/space exploration","technology",N2435="technology/makerspaces","technology",N2435="technology/hardware","technology",N2435="technology/gadgets","technology",N2435="technology/wearables","technology",N2435="film &amp; video/television","film &amp; video",N2435="film &amp; video/animation","film &amp; video",N2435="film &amp; video/science fiction","film &amp; video",N2435="film &amp; video/documentary","film &amp; video",N2435="film &amp; video/drama","film &amp; video",N2435="film &amp; video/shorts","film &amp; video",N2435="games/video games","games",N2435="games/tabletop games","games",N2435="games/mobile games","games",N2435="journalism/audio","journalism",N2435="photography/people","photography",N2435="photography/photobooks","photography",N2435="photography/places","photography",N2435="photography/nature","photography",N2435="music/electronic music","music",N2435="music/rock","music",N2435="music/indie rock","music",N2435="music/faith","music",N2435="publishing/children's books","publishing",N2435="publishing/art books","publishing",N2435="publishing/fiction","publishing",N2435="publishing/translations","publishing",N2435="music/pop","music",N2435="music/classical music","music",N2435="publishing/nonfiction","publishing",N2435="publishing/radio &amp; podcasts","publishing",N2435="music/world music","music",N2435="music/metal","music",N2435="music/jazz","music","TRUE","FALSE")</f>
        <v>food</v>
      </c>
      <c r="R2435" t="str" cm="1">
        <f t="array" ref="R2435">_xlfn.IFS(N2435="food/small batch","small batch",N2435="food/restaurants","retaurants",N2435="food/food trucks","food trucks",N2435="theater/spaces","spaces",N2435="theater/musical","musical",N2435="theater/plays","plays",N2435="technology/web","web",N2435="technology/space exploration","space exploration",N2435="technology/makerspaces","makerspaces",N2435="technology/hardware","hardware",N2435="technology/gadgets","gadgets",N2435="technology/wearables","wearables",N2435="film &amp; video/television","television",N2435="film &amp; video/animation","animation",N2435="film &amp; video/science fiction","science fiction",N2435="film &amp; video/documentary","documentary",N2435="film &amp; video/drama","drama",N2435="film &amp; video/shorts","shorts",N2435="games/video games","video games",N2435="games/tabletop games","tabletop games",N2435="games/mobile games","mobile games",N2435="journalism/audio","audio",N2435="photography/people","people",N2435="photography/photobooks","photobooks",N2435="photography/places","places",N2435="photography/nature","nature",N2435="music/electronic music","electronic music",N2435="music/rock","rock",N2435="music/indie rock","indie rock",N2435="music/faith","faith",N2435="publishing/children's books","children's books",N2435="publishing/art books","art books",N2435="publishing/fiction","fiction",N2435="publishing/translations","translations",N2435="music/pop","pop",N2435="music/classical music","classical music",N2435="publishing/nonfiction","nonfiction",N2435="publishing/radio &amp; podcasts","radio &amp; podcasts",N2435="music/world music","world music",N2435="music/metal","metal",N2435="music/jazz","jazz","TRUE","FALSE")</f>
        <v>food trucks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152"/>
        <v>0.13</v>
      </c>
      <c r="P2436" s="24">
        <f t="shared" si="153"/>
        <v>13</v>
      </c>
      <c r="Q2436" t="str" cm="1">
        <f t="array" ref="Q2436">_xlfn.IFS(N2436="food/small batch","food",N2436="food/restaurants","food",N2436="food/food trucks","food",N2436="theater/spaces","theater",N2436="theater/musical","theater",N2436="theater/plays","theater",N2436="technology/web","technology",N2436="technology/space exploration","technology",N2436="technology/makerspaces","technology",N2436="technology/hardware","technology",N2436="technology/gadgets","technology",N2436="technology/wearables","technology",N2436="film &amp; video/television","film &amp; video",N2436="film &amp; video/animation","film &amp; video",N2436="film &amp; video/science fiction","film &amp; video",N2436="film &amp; video/documentary","film &amp; video",N2436="film &amp; video/drama","film &amp; video",N2436="film &amp; video/shorts","film &amp; video",N2436="games/video games","games",N2436="games/tabletop games","games",N2436="games/mobile games","games",N2436="journalism/audio","journalism",N2436="photography/people","photography",N2436="photography/photobooks","photography",N2436="photography/places","photography",N2436="photography/nature","photography",N2436="music/electronic music","music",N2436="music/rock","music",N2436="music/indie rock","music",N2436="music/faith","music",N2436="publishing/children's books","publishing",N2436="publishing/art books","publishing",N2436="publishing/fiction","publishing",N2436="publishing/translations","publishing",N2436="music/pop","music",N2436="music/classical music","music",N2436="publishing/nonfiction","publishing",N2436="publishing/radio &amp; podcasts","publishing",N2436="music/world music","music",N2436="music/metal","music",N2436="music/jazz","music","TRUE","FALSE")</f>
        <v>food</v>
      </c>
      <c r="R2436" t="str" cm="1">
        <f t="array" ref="R2436">_xlfn.IFS(N2436="food/small batch","small batch",N2436="food/restaurants","retaurants",N2436="food/food trucks","food trucks",N2436="theater/spaces","spaces",N2436="theater/musical","musical",N2436="theater/plays","plays",N2436="technology/web","web",N2436="technology/space exploration","space exploration",N2436="technology/makerspaces","makerspaces",N2436="technology/hardware","hardware",N2436="technology/gadgets","gadgets",N2436="technology/wearables","wearables",N2436="film &amp; video/television","television",N2436="film &amp; video/animation","animation",N2436="film &amp; video/science fiction","science fiction",N2436="film &amp; video/documentary","documentary",N2436="film &amp; video/drama","drama",N2436="film &amp; video/shorts","shorts",N2436="games/video games","video games",N2436="games/tabletop games","tabletop games",N2436="games/mobile games","mobile games",N2436="journalism/audio","audio",N2436="photography/people","people",N2436="photography/photobooks","photobooks",N2436="photography/places","places",N2436="photography/nature","nature",N2436="music/electronic music","electronic music",N2436="music/rock","rock",N2436="music/indie rock","indie rock",N2436="music/faith","faith",N2436="publishing/children's books","children's books",N2436="publishing/art books","art books",N2436="publishing/fiction","fiction",N2436="publishing/translations","translations",N2436="music/pop","pop",N2436="music/classical music","classical music",N2436="publishing/nonfiction","nonfiction",N2436="publishing/radio &amp; podcasts","radio &amp; podcasts",N2436="music/world music","world music",N2436="music/metal","metal",N2436="music/jazz","jazz","TRUE","FALSE")</f>
        <v>food trucks</v>
      </c>
      <c r="S2436" s="5">
        <f t="shared" si="154"/>
        <v>42180.18604166666</v>
      </c>
      <c r="T2436" s="5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si="152"/>
        <v>0.48960000000000004</v>
      </c>
      <c r="P2437" s="24">
        <f t="shared" si="153"/>
        <v>306</v>
      </c>
      <c r="Q2437" t="str" cm="1">
        <f t="array" ref="Q2437">_xlfn.IFS(N2437="food/small batch","food",N2437="food/restaurants","food",N2437="food/food trucks","food",N2437="theater/spaces","theater",N2437="theater/musical","theater",N2437="theater/plays","theater",N2437="technology/web","technology",N2437="technology/space exploration","technology",N2437="technology/makerspaces","technology",N2437="technology/hardware","technology",N2437="technology/gadgets","technology",N2437="technology/wearables","technology",N2437="film &amp; video/television","film &amp; video",N2437="film &amp; video/animation","film &amp; video",N2437="film &amp; video/science fiction","film &amp; video",N2437="film &amp; video/documentary","film &amp; video",N2437="film &amp; video/drama","film &amp; video",N2437="film &amp; video/shorts","film &amp; video",N2437="games/video games","games",N2437="games/tabletop games","games",N2437="games/mobile games","games",N2437="journalism/audio","journalism",N2437="photography/people","photography",N2437="photography/photobooks","photography",N2437="photography/places","photography",N2437="photography/nature","photography",N2437="music/electronic music","music",N2437="music/rock","music",N2437="music/indie rock","music",N2437="music/faith","music",N2437="publishing/children's books","publishing",N2437="publishing/art books","publishing",N2437="publishing/fiction","publishing",N2437="publishing/translations","publishing",N2437="music/pop","music",N2437="music/classical music","music",N2437="publishing/nonfiction","publishing",N2437="publishing/radio &amp; podcasts","publishing",N2437="music/world music","music",N2437="music/metal","music",N2437="music/jazz","music","TRUE","FALSE")</f>
        <v>food</v>
      </c>
      <c r="R2437" t="str" cm="1">
        <f t="array" ref="R2437">_xlfn.IFS(N2437="food/small batch","small batch",N2437="food/restaurants","retaurants",N2437="food/food trucks","food trucks",N2437="theater/spaces","spaces",N2437="theater/musical","musical",N2437="theater/plays","plays",N2437="technology/web","web",N2437="technology/space exploration","space exploration",N2437="technology/makerspaces","makerspaces",N2437="technology/hardware","hardware",N2437="technology/gadgets","gadgets",N2437="technology/wearables","wearables",N2437="film &amp; video/television","television",N2437="film &amp; video/animation","animation",N2437="film &amp; video/science fiction","science fiction",N2437="film &amp; video/documentary","documentary",N2437="film &amp; video/drama","drama",N2437="film &amp; video/shorts","shorts",N2437="games/video games","video games",N2437="games/tabletop games","tabletop games",N2437="games/mobile games","mobile games",N2437="journalism/audio","audio",N2437="photography/people","people",N2437="photography/photobooks","photobooks",N2437="photography/places","places",N2437="photography/nature","nature",N2437="music/electronic music","electronic music",N2437="music/rock","rock",N2437="music/indie rock","indie rock",N2437="music/faith","faith",N2437="publishing/children's books","children's books",N2437="publishing/art books","art books",N2437="publishing/fiction","fiction",N2437="publishing/translations","translations",N2437="music/pop","pop",N2437="music/classical music","classical music",N2437="publishing/nonfiction","nonfiction",N2437="publishing/radio &amp; podcasts","radio &amp; podcasts",N2437="music/world music","world music",N2437="music/metal","metal",N2437="music/jazz","jazz","TRUE","FALSE")</f>
        <v>food trucks</v>
      </c>
      <c r="S2437" s="5">
        <f t="shared" si="154"/>
        <v>42252.277615740735</v>
      </c>
      <c r="T2437" s="5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152"/>
        <v>3.8461538461538464E-2</v>
      </c>
      <c r="P2438" s="24">
        <f t="shared" si="153"/>
        <v>22.5</v>
      </c>
      <c r="Q2438" t="str" cm="1">
        <f t="array" ref="Q2438">_xlfn.IFS(N2438="food/small batch","food",N2438="food/restaurants","food",N2438="food/food trucks","food",N2438="theater/spaces","theater",N2438="theater/musical","theater",N2438="theater/plays","theater",N2438="technology/web","technology",N2438="technology/space exploration","technology",N2438="technology/makerspaces","technology",N2438="technology/hardware","technology",N2438="technology/gadgets","technology",N2438="technology/wearables","technology",N2438="film &amp; video/television","film &amp; video",N2438="film &amp; video/animation","film &amp; video",N2438="film &amp; video/science fiction","film &amp; video",N2438="film &amp; video/documentary","film &amp; video",N2438="film &amp; video/drama","film &amp; video",N2438="film &amp; video/shorts","film &amp; video",N2438="games/video games","games",N2438="games/tabletop games","games",N2438="games/mobile games","games",N2438="journalism/audio","journalism",N2438="photography/people","photography",N2438="photography/photobooks","photography",N2438="photography/places","photography",N2438="photography/nature","photography",N2438="music/electronic music","music",N2438="music/rock","music",N2438="music/indie rock","music",N2438="music/faith","music",N2438="publishing/children's books","publishing",N2438="publishing/art books","publishing",N2438="publishing/fiction","publishing",N2438="publishing/translations","publishing",N2438="music/pop","music",N2438="music/classical music","music",N2438="publishing/nonfiction","publishing",N2438="publishing/radio &amp; podcasts","publishing",N2438="music/world music","music",N2438="music/metal","music",N2438="music/jazz","music","TRUE","FALSE")</f>
        <v>food</v>
      </c>
      <c r="R2438" t="str" cm="1">
        <f t="array" ref="R2438">_xlfn.IFS(N2438="food/small batch","small batch",N2438="food/restaurants","retaurants",N2438="food/food trucks","food trucks",N2438="theater/spaces","spaces",N2438="theater/musical","musical",N2438="theater/plays","plays",N2438="technology/web","web",N2438="technology/space exploration","space exploration",N2438="technology/makerspaces","makerspaces",N2438="technology/hardware","hardware",N2438="technology/gadgets","gadgets",N2438="technology/wearables","wearables",N2438="film &amp; video/television","television",N2438="film &amp; video/animation","animation",N2438="film &amp; video/science fiction","science fiction",N2438="film &amp; video/documentary","documentary",N2438="film &amp; video/drama","drama",N2438="film &amp; video/shorts","shorts",N2438="games/video games","video games",N2438="games/tabletop games","tabletop games",N2438="games/mobile games","mobile games",N2438="journalism/audio","audio",N2438="photography/people","people",N2438="photography/photobooks","photobooks",N2438="photography/places","places",N2438="photography/nature","nature",N2438="music/electronic music","electronic music",N2438="music/rock","rock",N2438="music/indie rock","indie rock",N2438="music/faith","faith",N2438="publishing/children's books","children's books",N2438="publishing/art books","art books",N2438="publishing/fiction","fiction",N2438="publishing/translations","translations",N2438="music/pop","pop",N2438="music/classical music","classical music",N2438="publishing/nonfiction","nonfiction",N2438="publishing/radio &amp; podcasts","radio &amp; podcasts",N2438="music/world music","world music",N2438="music/metal","metal",N2438="music/jazz","jazz","TRUE","FALSE")</f>
        <v>food trucks</v>
      </c>
      <c r="S2438" s="5">
        <f t="shared" si="154"/>
        <v>42338.615393518514</v>
      </c>
      <c r="T2438" s="5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152"/>
        <v>0</v>
      </c>
      <c r="P2439" s="24" t="e">
        <f t="shared" si="153"/>
        <v>#DIV/0!</v>
      </c>
      <c r="Q2439" t="str" cm="1">
        <f t="array" ref="Q2439">_xlfn.IFS(N2439="food/small batch","food",N2439="food/restaurants","food",N2439="food/food trucks","food",N2439="theater/spaces","theater",N2439="theater/musical","theater",N2439="theater/plays","theater",N2439="technology/web","technology",N2439="technology/space exploration","technology",N2439="technology/makerspaces","technology",N2439="technology/hardware","technology",N2439="technology/gadgets","technology",N2439="technology/wearables","technology",N2439="film &amp; video/television","film &amp; video",N2439="film &amp; video/animation","film &amp; video",N2439="film &amp; video/science fiction","film &amp; video",N2439="film &amp; video/documentary","film &amp; video",N2439="film &amp; video/drama","film &amp; video",N2439="film &amp; video/shorts","film &amp; video",N2439="games/video games","games",N2439="games/tabletop games","games",N2439="games/mobile games","games",N2439="journalism/audio","journalism",N2439="photography/people","photography",N2439="photography/photobooks","photography",N2439="photography/places","photography",N2439="photography/nature","photography",N2439="music/electronic music","music",N2439="music/rock","music",N2439="music/indie rock","music",N2439="music/faith","music",N2439="publishing/children's books","publishing",N2439="publishing/art books","publishing",N2439="publishing/fiction","publishing",N2439="publishing/translations","publishing",N2439="music/pop","music",N2439="music/classical music","music",N2439="publishing/nonfiction","publishing",N2439="publishing/radio &amp; podcasts","publishing",N2439="music/world music","music",N2439="music/metal","music",N2439="music/jazz","music","TRUE","FALSE")</f>
        <v>food</v>
      </c>
      <c r="R2439" t="str" cm="1">
        <f t="array" ref="R2439">_xlfn.IFS(N2439="food/small batch","small batch",N2439="food/restaurants","retaurants",N2439="food/food trucks","food trucks",N2439="theater/spaces","spaces",N2439="theater/musical","musical",N2439="theater/plays","plays",N2439="technology/web","web",N2439="technology/space exploration","space exploration",N2439="technology/makerspaces","makerspaces",N2439="technology/hardware","hardware",N2439="technology/gadgets","gadgets",N2439="technology/wearables","wearables",N2439="film &amp; video/television","television",N2439="film &amp; video/animation","animation",N2439="film &amp; video/science fiction","science fiction",N2439="film &amp; video/documentary","documentary",N2439="film &amp; video/drama","drama",N2439="film &amp; video/shorts","shorts",N2439="games/video games","video games",N2439="games/tabletop games","tabletop games",N2439="games/mobile games","mobile games",N2439="journalism/audio","audio",N2439="photography/people","people",N2439="photography/photobooks","photobooks",N2439="photography/places","places",N2439="photography/nature","nature",N2439="music/electronic music","electronic music",N2439="music/rock","rock",N2439="music/indie rock","indie rock",N2439="music/faith","faith",N2439="publishing/children's books","children's books",N2439="publishing/art books","art books",N2439="publishing/fiction","fiction",N2439="publishing/translations","translations",N2439="music/pop","pop",N2439="music/classical music","classical music",N2439="publishing/nonfiction","nonfiction",N2439="publishing/radio &amp; podcasts","radio &amp; podcasts",N2439="music/world music","world music",N2439="music/metal","metal",N2439="music/jazz","jazz","TRUE","FALSE")</f>
        <v>food trucks</v>
      </c>
      <c r="S2439" s="5">
        <f t="shared" si="154"/>
        <v>42031.965138888889</v>
      </c>
      <c r="T2439" s="5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152"/>
        <v>0.33333333333333337</v>
      </c>
      <c r="P2440" s="24">
        <f t="shared" si="153"/>
        <v>50</v>
      </c>
      <c r="Q2440" t="str" cm="1">
        <f t="array" ref="Q2440">_xlfn.IFS(N2440="food/small batch","food",N2440="food/restaurants","food",N2440="food/food trucks","food",N2440="theater/spaces","theater",N2440="theater/musical","theater",N2440="theater/plays","theater",N2440="technology/web","technology",N2440="technology/space exploration","technology",N2440="technology/makerspaces","technology",N2440="technology/hardware","technology",N2440="technology/gadgets","technology",N2440="technology/wearables","technology",N2440="film &amp; video/television","film &amp; video",N2440="film &amp; video/animation","film &amp; video",N2440="film &amp; video/science fiction","film &amp; video",N2440="film &amp; video/documentary","film &amp; video",N2440="film &amp; video/drama","film &amp; video",N2440="film &amp; video/shorts","film &amp; video",N2440="games/video games","games",N2440="games/tabletop games","games",N2440="games/mobile games","games",N2440="journalism/audio","journalism",N2440="photography/people","photography",N2440="photography/photobooks","photography",N2440="photography/places","photography",N2440="photography/nature","photography",N2440="music/electronic music","music",N2440="music/rock","music",N2440="music/indie rock","music",N2440="music/faith","music",N2440="publishing/children's books","publishing",N2440="publishing/art books","publishing",N2440="publishing/fiction","publishing",N2440="publishing/translations","publishing",N2440="music/pop","music",N2440="music/classical music","music",N2440="publishing/nonfiction","publishing",N2440="publishing/radio &amp; podcasts","publishing",N2440="music/world music","music",N2440="music/metal","music",N2440="music/jazz","music","TRUE","FALSE")</f>
        <v>food</v>
      </c>
      <c r="R2440" t="str" cm="1">
        <f t="array" ref="R2440">_xlfn.IFS(N2440="food/small batch","small batch",N2440="food/restaurants","retaurants",N2440="food/food trucks","food trucks",N2440="theater/spaces","spaces",N2440="theater/musical","musical",N2440="theater/plays","plays",N2440="technology/web","web",N2440="technology/space exploration","space exploration",N2440="technology/makerspaces","makerspaces",N2440="technology/hardware","hardware",N2440="technology/gadgets","gadgets",N2440="technology/wearables","wearables",N2440="film &amp; video/television","television",N2440="film &amp; video/animation","animation",N2440="film &amp; video/science fiction","science fiction",N2440="film &amp; video/documentary","documentary",N2440="film &amp; video/drama","drama",N2440="film &amp; video/shorts","shorts",N2440="games/video games","video games",N2440="games/tabletop games","tabletop games",N2440="games/mobile games","mobile games",N2440="journalism/audio","audio",N2440="photography/people","people",N2440="photography/photobooks","photobooks",N2440="photography/places","places",N2440="photography/nature","nature",N2440="music/electronic music","electronic music",N2440="music/rock","rock",N2440="music/indie rock","indie rock",N2440="music/faith","faith",N2440="publishing/children's books","children's books",N2440="publishing/art books","art books",N2440="publishing/fiction","fiction",N2440="publishing/translations","translations",N2440="music/pop","pop",N2440="music/classical music","classical music",N2440="publishing/nonfiction","nonfiction",N2440="publishing/radio &amp; podcasts","radio &amp; podcasts",N2440="music/world music","world music",N2440="music/metal","metal",N2440="music/jazz","jazz","TRUE","FALSE")</f>
        <v>food trucks</v>
      </c>
      <c r="S2440" s="5">
        <f t="shared" si="154"/>
        <v>42285.91506944444</v>
      </c>
      <c r="T2440" s="5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152"/>
        <v>0</v>
      </c>
      <c r="P2441" s="24" t="e">
        <f t="shared" si="153"/>
        <v>#DIV/0!</v>
      </c>
      <c r="Q2441" t="str" cm="1">
        <f t="array" ref="Q2441">_xlfn.IFS(N2441="food/small batch","food",N2441="food/restaurants","food",N2441="food/food trucks","food",N2441="theater/spaces","theater",N2441="theater/musical","theater",N2441="theater/plays","theater",N2441="technology/web","technology",N2441="technology/space exploration","technology",N2441="technology/makerspaces","technology",N2441="technology/hardware","technology",N2441="technology/gadgets","technology",N2441="technology/wearables","technology",N2441="film &amp; video/television","film &amp; video",N2441="film &amp; video/animation","film &amp; video",N2441="film &amp; video/science fiction","film &amp; video",N2441="film &amp; video/documentary","film &amp; video",N2441="film &amp; video/drama","film &amp; video",N2441="film &amp; video/shorts","film &amp; video",N2441="games/video games","games",N2441="games/tabletop games","games",N2441="games/mobile games","games",N2441="journalism/audio","journalism",N2441="photography/people","photography",N2441="photography/photobooks","photography",N2441="photography/places","photography",N2441="photography/nature","photography",N2441="music/electronic music","music",N2441="music/rock","music",N2441="music/indie rock","music",N2441="music/faith","music",N2441="publishing/children's books","publishing",N2441="publishing/art books","publishing",N2441="publishing/fiction","publishing",N2441="publishing/translations","publishing",N2441="music/pop","music",N2441="music/classical music","music",N2441="publishing/nonfiction","publishing",N2441="publishing/radio &amp; podcasts","publishing",N2441="music/world music","music",N2441="music/metal","music",N2441="music/jazz","music","TRUE","FALSE")</f>
        <v>food</v>
      </c>
      <c r="R2441" t="str" cm="1">
        <f t="array" ref="R2441">_xlfn.IFS(N2441="food/small batch","small batch",N2441="food/restaurants","retaurants",N2441="food/food trucks","food trucks",N2441="theater/spaces","spaces",N2441="theater/musical","musical",N2441="theater/plays","plays",N2441="technology/web","web",N2441="technology/space exploration","space exploration",N2441="technology/makerspaces","makerspaces",N2441="technology/hardware","hardware",N2441="technology/gadgets","gadgets",N2441="technology/wearables","wearables",N2441="film &amp; video/television","television",N2441="film &amp; video/animation","animation",N2441="film &amp; video/science fiction","science fiction",N2441="film &amp; video/documentary","documentary",N2441="film &amp; video/drama","drama",N2441="film &amp; video/shorts","shorts",N2441="games/video games","video games",N2441="games/tabletop games","tabletop games",N2441="games/mobile games","mobile games",N2441="journalism/audio","audio",N2441="photography/people","people",N2441="photography/photobooks","photobooks",N2441="photography/places","places",N2441="photography/nature","nature",N2441="music/electronic music","electronic music",N2441="music/rock","rock",N2441="music/indie rock","indie rock",N2441="music/faith","faith",N2441="publishing/children's books","children's books",N2441="publishing/art books","art books",N2441="publishing/fiction","fiction",N2441="publishing/translations","translations",N2441="music/pop","pop",N2441="music/classical music","classical music",N2441="publishing/nonfiction","nonfiction",N2441="publishing/radio &amp; podcasts","radio &amp; podcasts",N2441="music/world music","world music",N2441="music/metal","metal",N2441="music/jazz","jazz","TRUE","FALSE")</f>
        <v>food trucks</v>
      </c>
      <c r="S2441" s="5">
        <f t="shared" si="154"/>
        <v>42265.818622685183</v>
      </c>
      <c r="T2441" s="5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152"/>
        <v>0.2</v>
      </c>
      <c r="P2442" s="24">
        <f t="shared" si="153"/>
        <v>5</v>
      </c>
      <c r="Q2442" t="str" cm="1">
        <f t="array" ref="Q2442">_xlfn.IFS(N2442="food/small batch","food",N2442="food/restaurants","food",N2442="food/food trucks","food",N2442="theater/spaces","theater",N2442="theater/musical","theater",N2442="theater/plays","theater",N2442="technology/web","technology",N2442="technology/space exploration","technology",N2442="technology/makerspaces","technology",N2442="technology/hardware","technology",N2442="technology/gadgets","technology",N2442="technology/wearables","technology",N2442="film &amp; video/television","film &amp; video",N2442="film &amp; video/animation","film &amp; video",N2442="film &amp; video/science fiction","film &amp; video",N2442="film &amp; video/documentary","film &amp; video",N2442="film &amp; video/drama","film &amp; video",N2442="film &amp; video/shorts","film &amp; video",N2442="games/video games","games",N2442="games/tabletop games","games",N2442="games/mobile games","games",N2442="journalism/audio","journalism",N2442="photography/people","photography",N2442="photography/photobooks","photography",N2442="photography/places","photography",N2442="photography/nature","photography",N2442="music/electronic music","music",N2442="music/rock","music",N2442="music/indie rock","music",N2442="music/faith","music",N2442="publishing/children's books","publishing",N2442="publishing/art books","publishing",N2442="publishing/fiction","publishing",N2442="publishing/translations","publishing",N2442="music/pop","music",N2442="music/classical music","music",N2442="publishing/nonfiction","publishing",N2442="publishing/radio &amp; podcasts","publishing",N2442="music/world music","music",N2442="music/metal","music",N2442="music/jazz","music","TRUE","FALSE")</f>
        <v>food</v>
      </c>
      <c r="R2442" t="str" cm="1">
        <f t="array" ref="R2442">_xlfn.IFS(N2442="food/small batch","small batch",N2442="food/restaurants","retaurants",N2442="food/food trucks","food trucks",N2442="theater/spaces","spaces",N2442="theater/musical","musical",N2442="theater/plays","plays",N2442="technology/web","web",N2442="technology/space exploration","space exploration",N2442="technology/makerspaces","makerspaces",N2442="technology/hardware","hardware",N2442="technology/gadgets","gadgets",N2442="technology/wearables","wearables",N2442="film &amp; video/television","television",N2442="film &amp; video/animation","animation",N2442="film &amp; video/science fiction","science fiction",N2442="film &amp; video/documentary","documentary",N2442="film &amp; video/drama","drama",N2442="film &amp; video/shorts","shorts",N2442="games/video games","video games",N2442="games/tabletop games","tabletop games",N2442="games/mobile games","mobile games",N2442="journalism/audio","audio",N2442="photography/people","people",N2442="photography/photobooks","photobooks",N2442="photography/places","places",N2442="photography/nature","nature",N2442="music/electronic music","electronic music",N2442="music/rock","rock",N2442="music/indie rock","indie rock",N2442="music/faith","faith",N2442="publishing/children's books","children's books",N2442="publishing/art books","art books",N2442="publishing/fiction","fiction",N2442="publishing/translations","translations",N2442="music/pop","pop",N2442="music/classical music","classical music",N2442="publishing/nonfiction","nonfiction",N2442="publishing/radio &amp; podcasts","radio &amp; podcasts",N2442="music/world music","world music",N2442="music/metal","metal",N2442="music/jazz","jazz","TRUE","FALSE")</f>
        <v>food trucks</v>
      </c>
      <c r="S2442" s="5">
        <f t="shared" si="154"/>
        <v>42383.899456018517</v>
      </c>
      <c r="T2442" s="5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152"/>
        <v>107.88</v>
      </c>
      <c r="P2443" s="24">
        <f t="shared" si="153"/>
        <v>74.22935779816514</v>
      </c>
      <c r="Q2443" t="str" cm="1">
        <f t="array" ref="Q2443">_xlfn.IFS(N2443="food/small batch","food",N2443="food/restaurants","food",N2443="food/food trucks","food",N2443="theater/spaces","theater",N2443="theater/musical","theater",N2443="theater/plays","theater",N2443="technology/web","technology",N2443="technology/space exploration","technology",N2443="technology/makerspaces","technology",N2443="technology/hardware","technology",N2443="technology/gadgets","technology",N2443="technology/wearables","technology",N2443="film &amp; video/television","film &amp; video",N2443="film &amp; video/animation","film &amp; video",N2443="film &amp; video/science fiction","film &amp; video",N2443="film &amp; video/documentary","film &amp; video",N2443="film &amp; video/drama","film &amp; video",N2443="film &amp; video/shorts","film &amp; video",N2443="games/video games","games",N2443="games/tabletop games","games",N2443="games/mobile games","games",N2443="journalism/audio","journalism",N2443="photography/people","photography",N2443="photography/photobooks","photography",N2443="photography/places","photography",N2443="photography/nature","photography",N2443="music/electronic music","music",N2443="music/rock","music",N2443="music/indie rock","music",N2443="music/faith","music",N2443="publishing/children's books","publishing",N2443="publishing/art books","publishing",N2443="publishing/fiction","publishing",N2443="publishing/translations","publishing",N2443="music/pop","music",N2443="music/classical music","music",N2443="publishing/nonfiction","publishing",N2443="publishing/radio &amp; podcasts","publishing",N2443="music/world music","music",N2443="music/metal","music",N2443="music/jazz","music","TRUE","FALSE")</f>
        <v>food</v>
      </c>
      <c r="R2443" t="str" cm="1">
        <f t="array" ref="R2443">_xlfn.IFS(N2443="food/small batch","small batch",N2443="food/restaurants","retaurants",N2443="food/food trucks","food trucks",N2443="theater/spaces","spaces",N2443="theater/musical","musical",N2443="theater/plays","plays",N2443="technology/web","web",N2443="technology/space exploration","space exploration",N2443="technology/makerspaces","makerspaces",N2443="technology/hardware","hardware",N2443="technology/gadgets","gadgets",N2443="technology/wearables","wearables",N2443="film &amp; video/television","television",N2443="film &amp; video/animation","animation",N2443="film &amp; video/science fiction","science fiction",N2443="film &amp; video/documentary","documentary",N2443="film &amp; video/drama","drama",N2443="film &amp; video/shorts","shorts",N2443="games/video games","video games",N2443="games/tabletop games","tabletop games",N2443="games/mobile games","mobile games",N2443="journalism/audio","audio",N2443="photography/people","people",N2443="photography/photobooks","photobooks",N2443="photography/places","places",N2443="photography/nature","nature",N2443="music/electronic music","electronic music",N2443="music/rock","rock",N2443="music/indie rock","indie rock",N2443="music/faith","faith",N2443="publishing/children's books","children's books",N2443="publishing/art books","art books",N2443="publishing/fiction","fiction",N2443="publishing/translations","translations",N2443="music/pop","pop",N2443="music/classical music","classical music",N2443="publishing/nonfiction","nonfiction",N2443="publishing/radio &amp; podcasts","radio &amp; podcasts",N2443="music/world music","world music",N2443="music/metal","metal",N2443="music/jazz","jazz","TRUE","FALSE")</f>
        <v>small batch</v>
      </c>
      <c r="S2443" s="5">
        <f t="shared" si="154"/>
        <v>42187.125625000001</v>
      </c>
      <c r="T2443" s="5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152"/>
        <v>125.94166666666666</v>
      </c>
      <c r="P2444" s="24">
        <f t="shared" si="153"/>
        <v>81.252688172043008</v>
      </c>
      <c r="Q2444" t="str" cm="1">
        <f t="array" ref="Q2444">_xlfn.IFS(N2444="food/small batch","food",N2444="food/restaurants","food",N2444="food/food trucks","food",N2444="theater/spaces","theater",N2444="theater/musical","theater",N2444="theater/plays","theater",N2444="technology/web","technology",N2444="technology/space exploration","technology",N2444="technology/makerspaces","technology",N2444="technology/hardware","technology",N2444="technology/gadgets","technology",N2444="technology/wearables","technology",N2444="film &amp; video/television","film &amp; video",N2444="film &amp; video/animation","film &amp; video",N2444="film &amp; video/science fiction","film &amp; video",N2444="film &amp; video/documentary","film &amp; video",N2444="film &amp; video/drama","film &amp; video",N2444="film &amp; video/shorts","film &amp; video",N2444="games/video games","games",N2444="games/tabletop games","games",N2444="games/mobile games","games",N2444="journalism/audio","journalism",N2444="photography/people","photography",N2444="photography/photobooks","photography",N2444="photography/places","photography",N2444="photography/nature","photography",N2444="music/electronic music","music",N2444="music/rock","music",N2444="music/indie rock","music",N2444="music/faith","music",N2444="publishing/children's books","publishing",N2444="publishing/art books","publishing",N2444="publishing/fiction","publishing",N2444="publishing/translations","publishing",N2444="music/pop","music",N2444="music/classical music","music",N2444="publishing/nonfiction","publishing",N2444="publishing/radio &amp; podcasts","publishing",N2444="music/world music","music",N2444="music/metal","music",N2444="music/jazz","music","TRUE","FALSE")</f>
        <v>food</v>
      </c>
      <c r="R2444" t="str" cm="1">
        <f t="array" ref="R2444">_xlfn.IFS(N2444="food/small batch","small batch",N2444="food/restaurants","retaurants",N2444="food/food trucks","food trucks",N2444="theater/spaces","spaces",N2444="theater/musical","musical",N2444="theater/plays","plays",N2444="technology/web","web",N2444="technology/space exploration","space exploration",N2444="technology/makerspaces","makerspaces",N2444="technology/hardware","hardware",N2444="technology/gadgets","gadgets",N2444="technology/wearables","wearables",N2444="film &amp; video/television","television",N2444="film &amp; video/animation","animation",N2444="film &amp; video/science fiction","science fiction",N2444="film &amp; video/documentary","documentary",N2444="film &amp; video/drama","drama",N2444="film &amp; video/shorts","shorts",N2444="games/video games","video games",N2444="games/tabletop games","tabletop games",N2444="games/mobile games","mobile games",N2444="journalism/audio","audio",N2444="photography/people","people",N2444="photography/photobooks","photobooks",N2444="photography/places","places",N2444="photography/nature","nature",N2444="music/electronic music","electronic music",N2444="music/rock","rock",N2444="music/indie rock","indie rock",N2444="music/faith","faith",N2444="publishing/children's books","children's books",N2444="publishing/art books","art books",N2444="publishing/fiction","fiction",N2444="publishing/translations","translations",N2444="music/pop","pop",N2444="music/classical music","classical music",N2444="publishing/nonfiction","nonfiction",N2444="publishing/radio &amp; podcasts","radio &amp; podcasts",N2444="music/world music","world music",N2444="music/metal","metal",N2444="music/jazz","jazz","TRUE","FALSE")</f>
        <v>small batch</v>
      </c>
      <c r="S2444" s="5">
        <f t="shared" si="154"/>
        <v>42052.666990740734</v>
      </c>
      <c r="T2444" s="5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152"/>
        <v>202.51495</v>
      </c>
      <c r="P2445" s="24">
        <f t="shared" si="153"/>
        <v>130.23469453376205</v>
      </c>
      <c r="Q2445" t="str" cm="1">
        <f t="array" ref="Q2445">_xlfn.IFS(N2445="food/small batch","food",N2445="food/restaurants","food",N2445="food/food trucks","food",N2445="theater/spaces","theater",N2445="theater/musical","theater",N2445="theater/plays","theater",N2445="technology/web","technology",N2445="technology/space exploration","technology",N2445="technology/makerspaces","technology",N2445="technology/hardware","technology",N2445="technology/gadgets","technology",N2445="technology/wearables","technology",N2445="film &amp; video/television","film &amp; video",N2445="film &amp; video/animation","film &amp; video",N2445="film &amp; video/science fiction","film &amp; video",N2445="film &amp; video/documentary","film &amp; video",N2445="film &amp; video/drama","film &amp; video",N2445="film &amp; video/shorts","film &amp; video",N2445="games/video games","games",N2445="games/tabletop games","games",N2445="games/mobile games","games",N2445="journalism/audio","journalism",N2445="photography/people","photography",N2445="photography/photobooks","photography",N2445="photography/places","photography",N2445="photography/nature","photography",N2445="music/electronic music","music",N2445="music/rock","music",N2445="music/indie rock","music",N2445="music/faith","music",N2445="publishing/children's books","publishing",N2445="publishing/art books","publishing",N2445="publishing/fiction","publishing",N2445="publishing/translations","publishing",N2445="music/pop","music",N2445="music/classical music","music",N2445="publishing/nonfiction","publishing",N2445="publishing/radio &amp; podcasts","publishing",N2445="music/world music","music",N2445="music/metal","music",N2445="music/jazz","music","TRUE","FALSE")</f>
        <v>food</v>
      </c>
      <c r="R2445" t="str" cm="1">
        <f t="array" ref="R2445">_xlfn.IFS(N2445="food/small batch","small batch",N2445="food/restaurants","retaurants",N2445="food/food trucks","food trucks",N2445="theater/spaces","spaces",N2445="theater/musical","musical",N2445="theater/plays","plays",N2445="technology/web","web",N2445="technology/space exploration","space exploration",N2445="technology/makerspaces","makerspaces",N2445="technology/hardware","hardware",N2445="technology/gadgets","gadgets",N2445="technology/wearables","wearables",N2445="film &amp; video/television","television",N2445="film &amp; video/animation","animation",N2445="film &amp; video/science fiction","science fiction",N2445="film &amp; video/documentary","documentary",N2445="film &amp; video/drama","drama",N2445="film &amp; video/shorts","shorts",N2445="games/video games","video games",N2445="games/tabletop games","tabletop games",N2445="games/mobile games","mobile games",N2445="journalism/audio","audio",N2445="photography/people","people",N2445="photography/photobooks","photobooks",N2445="photography/places","places",N2445="photography/nature","nature",N2445="music/electronic music","electronic music",N2445="music/rock","rock",N2445="music/indie rock","indie rock",N2445="music/faith","faith",N2445="publishing/children's books","children's books",N2445="publishing/art books","art books",N2445="publishing/fiction","fiction",N2445="publishing/translations","translations",N2445="music/pop","pop",N2445="music/classical music","classical music",N2445="publishing/nonfiction","nonfiction",N2445="publishing/radio &amp; podcasts","radio &amp; podcasts",N2445="music/world music","world music",N2445="music/metal","metal",N2445="music/jazz","jazz","TRUE","FALSE")</f>
        <v>small batch</v>
      </c>
      <c r="S2445" s="5">
        <f t="shared" si="154"/>
        <v>41836.625254629631</v>
      </c>
      <c r="T2445" s="5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152"/>
        <v>108.60000000000001</v>
      </c>
      <c r="P2446" s="24">
        <f t="shared" si="153"/>
        <v>53.409836065573771</v>
      </c>
      <c r="Q2446" t="str" cm="1">
        <f t="array" ref="Q2446">_xlfn.IFS(N2446="food/small batch","food",N2446="food/restaurants","food",N2446="food/food trucks","food",N2446="theater/spaces","theater",N2446="theater/musical","theater",N2446="theater/plays","theater",N2446="technology/web","technology",N2446="technology/space exploration","technology",N2446="technology/makerspaces","technology",N2446="technology/hardware","technology",N2446="technology/gadgets","technology",N2446="technology/wearables","technology",N2446="film &amp; video/television","film &amp; video",N2446="film &amp; video/animation","film &amp; video",N2446="film &amp; video/science fiction","film &amp; video",N2446="film &amp; video/documentary","film &amp; video",N2446="film &amp; video/drama","film &amp; video",N2446="film &amp; video/shorts","film &amp; video",N2446="games/video games","games",N2446="games/tabletop games","games",N2446="games/mobile games","games",N2446="journalism/audio","journalism",N2446="photography/people","photography",N2446="photography/photobooks","photography",N2446="photography/places","photography",N2446="photography/nature","photography",N2446="music/electronic music","music",N2446="music/rock","music",N2446="music/indie rock","music",N2446="music/faith","music",N2446="publishing/children's books","publishing",N2446="publishing/art books","publishing",N2446="publishing/fiction","publishing",N2446="publishing/translations","publishing",N2446="music/pop","music",N2446="music/classical music","music",N2446="publishing/nonfiction","publishing",N2446="publishing/radio &amp; podcasts","publishing",N2446="music/world music","music",N2446="music/metal","music",N2446="music/jazz","music","TRUE","FALSE")</f>
        <v>food</v>
      </c>
      <c r="R2446" t="str" cm="1">
        <f t="array" ref="R2446">_xlfn.IFS(N2446="food/small batch","small batch",N2446="food/restaurants","retaurants",N2446="food/food trucks","food trucks",N2446="theater/spaces","spaces",N2446="theater/musical","musical",N2446="theater/plays","plays",N2446="technology/web","web",N2446="technology/space exploration","space exploration",N2446="technology/makerspaces","makerspaces",N2446="technology/hardware","hardware",N2446="technology/gadgets","gadgets",N2446="technology/wearables","wearables",N2446="film &amp; video/television","television",N2446="film &amp; video/animation","animation",N2446="film &amp; video/science fiction","science fiction",N2446="film &amp; video/documentary","documentary",N2446="film &amp; video/drama","drama",N2446="film &amp; video/shorts","shorts",N2446="games/video games","video games",N2446="games/tabletop games","tabletop games",N2446="games/mobile games","mobile games",N2446="journalism/audio","audio",N2446="photography/people","people",N2446="photography/photobooks","photobooks",N2446="photography/places","places",N2446="photography/nature","nature",N2446="music/electronic music","electronic music",N2446="music/rock","rock",N2446="music/indie rock","indie rock",N2446="music/faith","faith",N2446="publishing/children's books","children's books",N2446="publishing/art books","art books",N2446="publishing/fiction","fiction",N2446="publishing/translations","translations",N2446="music/pop","pop",N2446="music/classical music","classical music",N2446="publishing/nonfiction","nonfiction",N2446="publishing/radio &amp; podcasts","radio &amp; podcasts",N2446="music/world music","world music",N2446="music/metal","metal",N2446="music/jazz","jazz","TRUE","FALSE")</f>
        <v>small batch</v>
      </c>
      <c r="S2446" s="5">
        <f t="shared" si="154"/>
        <v>42485.754525462966</v>
      </c>
      <c r="T2446" s="5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152"/>
        <v>172.8</v>
      </c>
      <c r="P2447" s="24">
        <f t="shared" si="153"/>
        <v>75.130434782608702</v>
      </c>
      <c r="Q2447" t="str" cm="1">
        <f t="array" ref="Q2447">_xlfn.IFS(N2447="food/small batch","food",N2447="food/restaurants","food",N2447="food/food trucks","food",N2447="theater/spaces","theater",N2447="theater/musical","theater",N2447="theater/plays","theater",N2447="technology/web","technology",N2447="technology/space exploration","technology",N2447="technology/makerspaces","technology",N2447="technology/hardware","technology",N2447="technology/gadgets","technology",N2447="technology/wearables","technology",N2447="film &amp; video/television","film &amp; video",N2447="film &amp; video/animation","film &amp; video",N2447="film &amp; video/science fiction","film &amp; video",N2447="film &amp; video/documentary","film &amp; video",N2447="film &amp; video/drama","film &amp; video",N2447="film &amp; video/shorts","film &amp; video",N2447="games/video games","games",N2447="games/tabletop games","games",N2447="games/mobile games","games",N2447="journalism/audio","journalism",N2447="photography/people","photography",N2447="photography/photobooks","photography",N2447="photography/places","photography",N2447="photography/nature","photography",N2447="music/electronic music","music",N2447="music/rock","music",N2447="music/indie rock","music",N2447="music/faith","music",N2447="publishing/children's books","publishing",N2447="publishing/art books","publishing",N2447="publishing/fiction","publishing",N2447="publishing/translations","publishing",N2447="music/pop","music",N2447="music/classical music","music",N2447="publishing/nonfiction","publishing",N2447="publishing/radio &amp; podcasts","publishing",N2447="music/world music","music",N2447="music/metal","music",N2447="music/jazz","music","TRUE","FALSE")</f>
        <v>food</v>
      </c>
      <c r="R2447" t="str" cm="1">
        <f t="array" ref="R2447">_xlfn.IFS(N2447="food/small batch","small batch",N2447="food/restaurants","retaurants",N2447="food/food trucks","food trucks",N2447="theater/spaces","spaces",N2447="theater/musical","musical",N2447="theater/plays","plays",N2447="technology/web","web",N2447="technology/space exploration","space exploration",N2447="technology/makerspaces","makerspaces",N2447="technology/hardware","hardware",N2447="technology/gadgets","gadgets",N2447="technology/wearables","wearables",N2447="film &amp; video/television","television",N2447="film &amp; video/animation","animation",N2447="film &amp; video/science fiction","science fiction",N2447="film &amp; video/documentary","documentary",N2447="film &amp; video/drama","drama",N2447="film &amp; video/shorts","shorts",N2447="games/video games","video games",N2447="games/tabletop games","tabletop games",N2447="games/mobile games","mobile games",N2447="journalism/audio","audio",N2447="photography/people","people",N2447="photography/photobooks","photobooks",N2447="photography/places","places",N2447="photography/nature","nature",N2447="music/electronic music","electronic music",N2447="music/rock","rock",N2447="music/indie rock","indie rock",N2447="music/faith","faith",N2447="publishing/children's books","children's books",N2447="publishing/art books","art books",N2447="publishing/fiction","fiction",N2447="publishing/translations","translations",N2447="music/pop","pop",N2447="music/classical music","classical music",N2447="publishing/nonfiction","nonfiction",N2447="publishing/radio &amp; podcasts","radio &amp; podcasts",N2447="music/world music","world music",N2447="music/metal","metal",N2447="music/jazz","jazz","TRUE","FALSE")</f>
        <v>small batch</v>
      </c>
      <c r="S2447" s="5">
        <f t="shared" si="154"/>
        <v>42243.190057870372</v>
      </c>
      <c r="T2447" s="5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152"/>
        <v>167.98</v>
      </c>
      <c r="P2448" s="24">
        <f t="shared" si="153"/>
        <v>75.666666666666671</v>
      </c>
      <c r="Q2448" t="str" cm="1">
        <f t="array" ref="Q2448">_xlfn.IFS(N2448="food/small batch","food",N2448="food/restaurants","food",N2448="food/food trucks","food",N2448="theater/spaces","theater",N2448="theater/musical","theater",N2448="theater/plays","theater",N2448="technology/web","technology",N2448="technology/space exploration","technology",N2448="technology/makerspaces","technology",N2448="technology/hardware","technology",N2448="technology/gadgets","technology",N2448="technology/wearables","technology",N2448="film &amp; video/television","film &amp; video",N2448="film &amp; video/animation","film &amp; video",N2448="film &amp; video/science fiction","film &amp; video",N2448="film &amp; video/documentary","film &amp; video",N2448="film &amp; video/drama","film &amp; video",N2448="film &amp; video/shorts","film &amp; video",N2448="games/video games","games",N2448="games/tabletop games","games",N2448="games/mobile games","games",N2448="journalism/audio","journalism",N2448="photography/people","photography",N2448="photography/photobooks","photography",N2448="photography/places","photography",N2448="photography/nature","photography",N2448="music/electronic music","music",N2448="music/rock","music",N2448="music/indie rock","music",N2448="music/faith","music",N2448="publishing/children's books","publishing",N2448="publishing/art books","publishing",N2448="publishing/fiction","publishing",N2448="publishing/translations","publishing",N2448="music/pop","music",N2448="music/classical music","music",N2448="publishing/nonfiction","publishing",N2448="publishing/radio &amp; podcasts","publishing",N2448="music/world music","music",N2448="music/metal","music",N2448="music/jazz","music","TRUE","FALSE")</f>
        <v>food</v>
      </c>
      <c r="R2448" t="str" cm="1">
        <f t="array" ref="R2448">_xlfn.IFS(N2448="food/small batch","small batch",N2448="food/restaurants","retaurants",N2448="food/food trucks","food trucks",N2448="theater/spaces","spaces",N2448="theater/musical","musical",N2448="theater/plays","plays",N2448="technology/web","web",N2448="technology/space exploration","space exploration",N2448="technology/makerspaces","makerspaces",N2448="technology/hardware","hardware",N2448="technology/gadgets","gadgets",N2448="technology/wearables","wearables",N2448="film &amp; video/television","television",N2448="film &amp; video/animation","animation",N2448="film &amp; video/science fiction","science fiction",N2448="film &amp; video/documentary","documentary",N2448="film &amp; video/drama","drama",N2448="film &amp; video/shorts","shorts",N2448="games/video games","video games",N2448="games/tabletop games","tabletop games",N2448="games/mobile games","mobile games",N2448="journalism/audio","audio",N2448="photography/people","people",N2448="photography/photobooks","photobooks",N2448="photography/places","places",N2448="photography/nature","nature",N2448="music/electronic music","electronic music",N2448="music/rock","rock",N2448="music/indie rock","indie rock",N2448="music/faith","faith",N2448="publishing/children's books","children's books",N2448="publishing/art books","art books",N2448="publishing/fiction","fiction",N2448="publishing/translations","translations",N2448="music/pop","pop",N2448="music/classical music","classical music",N2448="publishing/nonfiction","nonfiction",N2448="publishing/radio &amp; podcasts","radio &amp; podcasts",N2448="music/world music","world music",N2448="music/metal","metal",N2448="music/jazz","jazz","TRUE","FALSE")</f>
        <v>small batch</v>
      </c>
      <c r="S2448" s="5">
        <f t="shared" si="154"/>
        <v>42670.602673611109</v>
      </c>
      <c r="T2448" s="5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152"/>
        <v>427.20000000000005</v>
      </c>
      <c r="P2449" s="24">
        <f t="shared" si="153"/>
        <v>31.691394658753708</v>
      </c>
      <c r="Q2449" t="str" cm="1">
        <f t="array" ref="Q2449">_xlfn.IFS(N2449="food/small batch","food",N2449="food/restaurants","food",N2449="food/food trucks","food",N2449="theater/spaces","theater",N2449="theater/musical","theater",N2449="theater/plays","theater",N2449="technology/web","technology",N2449="technology/space exploration","technology",N2449="technology/makerspaces","technology",N2449="technology/hardware","technology",N2449="technology/gadgets","technology",N2449="technology/wearables","technology",N2449="film &amp; video/television","film &amp; video",N2449="film &amp; video/animation","film &amp; video",N2449="film &amp; video/science fiction","film &amp; video",N2449="film &amp; video/documentary","film &amp; video",N2449="film &amp; video/drama","film &amp; video",N2449="film &amp; video/shorts","film &amp; video",N2449="games/video games","games",N2449="games/tabletop games","games",N2449="games/mobile games","games",N2449="journalism/audio","journalism",N2449="photography/people","photography",N2449="photography/photobooks","photography",N2449="photography/places","photography",N2449="photography/nature","photography",N2449="music/electronic music","music",N2449="music/rock","music",N2449="music/indie rock","music",N2449="music/faith","music",N2449="publishing/children's books","publishing",N2449="publishing/art books","publishing",N2449="publishing/fiction","publishing",N2449="publishing/translations","publishing",N2449="music/pop","music",N2449="music/classical music","music",N2449="publishing/nonfiction","publishing",N2449="publishing/radio &amp; podcasts","publishing",N2449="music/world music","music",N2449="music/metal","music",N2449="music/jazz","music","TRUE","FALSE")</f>
        <v>food</v>
      </c>
      <c r="R2449" t="str" cm="1">
        <f t="array" ref="R2449">_xlfn.IFS(N2449="food/small batch","small batch",N2449="food/restaurants","retaurants",N2449="food/food trucks","food trucks",N2449="theater/spaces","spaces",N2449="theater/musical","musical",N2449="theater/plays","plays",N2449="technology/web","web",N2449="technology/space exploration","space exploration",N2449="technology/makerspaces","makerspaces",N2449="technology/hardware","hardware",N2449="technology/gadgets","gadgets",N2449="technology/wearables","wearables",N2449="film &amp; video/television","television",N2449="film &amp; video/animation","animation",N2449="film &amp; video/science fiction","science fiction",N2449="film &amp; video/documentary","documentary",N2449="film &amp; video/drama","drama",N2449="film &amp; video/shorts","shorts",N2449="games/video games","video games",N2449="games/tabletop games","tabletop games",N2449="games/mobile games","mobile games",N2449="journalism/audio","audio",N2449="photography/people","people",N2449="photography/photobooks","photobooks",N2449="photography/places","places",N2449="photography/nature","nature",N2449="music/electronic music","electronic music",N2449="music/rock","rock",N2449="music/indie rock","indie rock",N2449="music/faith","faith",N2449="publishing/children's books","children's books",N2449="publishing/art books","art books",N2449="publishing/fiction","fiction",N2449="publishing/translations","translations",N2449="music/pop","pop",N2449="music/classical music","classical music",N2449="publishing/nonfiction","nonfiction",N2449="publishing/radio &amp; podcasts","radio &amp; podcasts",N2449="music/world music","world music",N2449="music/metal","metal",N2449="music/jazz","jazz","TRUE","FALSE")</f>
        <v>small batch</v>
      </c>
      <c r="S2449" s="5">
        <f t="shared" si="154"/>
        <v>42654.469826388886</v>
      </c>
      <c r="T2449" s="5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152"/>
        <v>107.5</v>
      </c>
      <c r="P2450" s="24">
        <f t="shared" si="153"/>
        <v>47.777777777777779</v>
      </c>
      <c r="Q2450" t="str" cm="1">
        <f t="array" ref="Q2450">_xlfn.IFS(N2450="food/small batch","food",N2450="food/restaurants","food",N2450="food/food trucks","food",N2450="theater/spaces","theater",N2450="theater/musical","theater",N2450="theater/plays","theater",N2450="technology/web","technology",N2450="technology/space exploration","technology",N2450="technology/makerspaces","technology",N2450="technology/hardware","technology",N2450="technology/gadgets","technology",N2450="technology/wearables","technology",N2450="film &amp; video/television","film &amp; video",N2450="film &amp; video/animation","film &amp; video",N2450="film &amp; video/science fiction","film &amp; video",N2450="film &amp; video/documentary","film &amp; video",N2450="film &amp; video/drama","film &amp; video",N2450="film &amp; video/shorts","film &amp; video",N2450="games/video games","games",N2450="games/tabletop games","games",N2450="games/mobile games","games",N2450="journalism/audio","journalism",N2450="photography/people","photography",N2450="photography/photobooks","photography",N2450="photography/places","photography",N2450="photography/nature","photography",N2450="music/electronic music","music",N2450="music/rock","music",N2450="music/indie rock","music",N2450="music/faith","music",N2450="publishing/children's books","publishing",N2450="publishing/art books","publishing",N2450="publishing/fiction","publishing",N2450="publishing/translations","publishing",N2450="music/pop","music",N2450="music/classical music","music",N2450="publishing/nonfiction","publishing",N2450="publishing/radio &amp; podcasts","publishing",N2450="music/world music","music",N2450="music/metal","music",N2450="music/jazz","music","TRUE","FALSE")</f>
        <v>food</v>
      </c>
      <c r="R2450" t="str" cm="1">
        <f t="array" ref="R2450">_xlfn.IFS(N2450="food/small batch","small batch",N2450="food/restaurants","retaurants",N2450="food/food trucks","food trucks",N2450="theater/spaces","spaces",N2450="theater/musical","musical",N2450="theater/plays","plays",N2450="technology/web","web",N2450="technology/space exploration","space exploration",N2450="technology/makerspaces","makerspaces",N2450="technology/hardware","hardware",N2450="technology/gadgets","gadgets",N2450="technology/wearables","wearables",N2450="film &amp; video/television","television",N2450="film &amp; video/animation","animation",N2450="film &amp; video/science fiction","science fiction",N2450="film &amp; video/documentary","documentary",N2450="film &amp; video/drama","drama",N2450="film &amp; video/shorts","shorts",N2450="games/video games","video games",N2450="games/tabletop games","tabletop games",N2450="games/mobile games","mobile games",N2450="journalism/audio","audio",N2450="photography/people","people",N2450="photography/photobooks","photobooks",N2450="photography/places","places",N2450="photography/nature","nature",N2450="music/electronic music","electronic music",N2450="music/rock","rock",N2450="music/indie rock","indie rock",N2450="music/faith","faith",N2450="publishing/children's books","children's books",N2450="publishing/art books","art books",N2450="publishing/fiction","fiction",N2450="publishing/translations","translations",N2450="music/pop","pop",N2450="music/classical music","classical music",N2450="publishing/nonfiction","nonfiction",N2450="publishing/radio &amp; podcasts","radio &amp; podcasts",N2450="music/world music","world music",N2450="music/metal","metal",N2450="music/jazz","jazz","TRUE","FALSE")</f>
        <v>small batch</v>
      </c>
      <c r="S2450" s="5">
        <f t="shared" si="154"/>
        <v>42607.316122685181</v>
      </c>
      <c r="T2450" s="5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152"/>
        <v>108</v>
      </c>
      <c r="P2451" s="24">
        <f t="shared" si="153"/>
        <v>90</v>
      </c>
      <c r="Q2451" t="str" cm="1">
        <f t="array" ref="Q2451">_xlfn.IFS(N2451="food/small batch","food",N2451="food/restaurants","food",N2451="food/food trucks","food",N2451="theater/spaces","theater",N2451="theater/musical","theater",N2451="theater/plays","theater",N2451="technology/web","technology",N2451="technology/space exploration","technology",N2451="technology/makerspaces","technology",N2451="technology/hardware","technology",N2451="technology/gadgets","technology",N2451="technology/wearables","technology",N2451="film &amp; video/television","film &amp; video",N2451="film &amp; video/animation","film &amp; video",N2451="film &amp; video/science fiction","film &amp; video",N2451="film &amp; video/documentary","film &amp; video",N2451="film &amp; video/drama","film &amp; video",N2451="film &amp; video/shorts","film &amp; video",N2451="games/video games","games",N2451="games/tabletop games","games",N2451="games/mobile games","games",N2451="journalism/audio","journalism",N2451="photography/people","photography",N2451="photography/photobooks","photography",N2451="photography/places","photography",N2451="photography/nature","photography",N2451="music/electronic music","music",N2451="music/rock","music",N2451="music/indie rock","music",N2451="music/faith","music",N2451="publishing/children's books","publishing",N2451="publishing/art books","publishing",N2451="publishing/fiction","publishing",N2451="publishing/translations","publishing",N2451="music/pop","music",N2451="music/classical music","music",N2451="publishing/nonfiction","publishing",N2451="publishing/radio &amp; podcasts","publishing",N2451="music/world music","music",N2451="music/metal","music",N2451="music/jazz","music","TRUE","FALSE")</f>
        <v>food</v>
      </c>
      <c r="R2451" t="str" cm="1">
        <f t="array" ref="R2451">_xlfn.IFS(N2451="food/small batch","small batch",N2451="food/restaurants","retaurants",N2451="food/food trucks","food trucks",N2451="theater/spaces","spaces",N2451="theater/musical","musical",N2451="theater/plays","plays",N2451="technology/web","web",N2451="technology/space exploration","space exploration",N2451="technology/makerspaces","makerspaces",N2451="technology/hardware","hardware",N2451="technology/gadgets","gadgets",N2451="technology/wearables","wearables",N2451="film &amp; video/television","television",N2451="film &amp; video/animation","animation",N2451="film &amp; video/science fiction","science fiction",N2451="film &amp; video/documentary","documentary",N2451="film &amp; video/drama","drama",N2451="film &amp; video/shorts","shorts",N2451="games/video games","video games",N2451="games/tabletop games","tabletop games",N2451="games/mobile games","mobile games",N2451="journalism/audio","audio",N2451="photography/people","people",N2451="photography/photobooks","photobooks",N2451="photography/places","places",N2451="photography/nature","nature",N2451="music/electronic music","electronic music",N2451="music/rock","rock",N2451="music/indie rock","indie rock",N2451="music/faith","faith",N2451="publishing/children's books","children's books",N2451="publishing/art books","art books",N2451="publishing/fiction","fiction",N2451="publishing/translations","translations",N2451="music/pop","pop",N2451="music/classical music","classical music",N2451="publishing/nonfiction","nonfiction",N2451="publishing/radio &amp; podcasts","radio &amp; podcasts",N2451="music/world music","world music",N2451="music/metal","metal",N2451="music/jazz","jazz","TRUE","FALSE")</f>
        <v>small batch</v>
      </c>
      <c r="S2451" s="5">
        <f t="shared" si="154"/>
        <v>41943.142534722225</v>
      </c>
      <c r="T2451" s="5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152"/>
        <v>101.53353333333335</v>
      </c>
      <c r="P2452" s="24">
        <f t="shared" si="153"/>
        <v>149.31401960784314</v>
      </c>
      <c r="Q2452" t="str" cm="1">
        <f t="array" ref="Q2452">_xlfn.IFS(N2452="food/small batch","food",N2452="food/restaurants","food",N2452="food/food trucks","food",N2452="theater/spaces","theater",N2452="theater/musical","theater",N2452="theater/plays","theater",N2452="technology/web","technology",N2452="technology/space exploration","technology",N2452="technology/makerspaces","technology",N2452="technology/hardware","technology",N2452="technology/gadgets","technology",N2452="technology/wearables","technology",N2452="film &amp; video/television","film &amp; video",N2452="film &amp; video/animation","film &amp; video",N2452="film &amp; video/science fiction","film &amp; video",N2452="film &amp; video/documentary","film &amp; video",N2452="film &amp; video/drama","film &amp; video",N2452="film &amp; video/shorts","film &amp; video",N2452="games/video games","games",N2452="games/tabletop games","games",N2452="games/mobile games","games",N2452="journalism/audio","journalism",N2452="photography/people","photography",N2452="photography/photobooks","photography",N2452="photography/places","photography",N2452="photography/nature","photography",N2452="music/electronic music","music",N2452="music/rock","music",N2452="music/indie rock","music",N2452="music/faith","music",N2452="publishing/children's books","publishing",N2452="publishing/art books","publishing",N2452="publishing/fiction","publishing",N2452="publishing/translations","publishing",N2452="music/pop","music",N2452="music/classical music","music",N2452="publishing/nonfiction","publishing",N2452="publishing/radio &amp; podcasts","publishing",N2452="music/world music","music",N2452="music/metal","music",N2452="music/jazz","music","TRUE","FALSE")</f>
        <v>food</v>
      </c>
      <c r="R2452" t="str" cm="1">
        <f t="array" ref="R2452">_xlfn.IFS(N2452="food/small batch","small batch",N2452="food/restaurants","retaurants",N2452="food/food trucks","food trucks",N2452="theater/spaces","spaces",N2452="theater/musical","musical",N2452="theater/plays","plays",N2452="technology/web","web",N2452="technology/space exploration","space exploration",N2452="technology/makerspaces","makerspaces",N2452="technology/hardware","hardware",N2452="technology/gadgets","gadgets",N2452="technology/wearables","wearables",N2452="film &amp; video/television","television",N2452="film &amp; video/animation","animation",N2452="film &amp; video/science fiction","science fiction",N2452="film &amp; video/documentary","documentary",N2452="film &amp; video/drama","drama",N2452="film &amp; video/shorts","shorts",N2452="games/video games","video games",N2452="games/tabletop games","tabletop games",N2452="games/mobile games","mobile games",N2452="journalism/audio","audio",N2452="photography/people","people",N2452="photography/photobooks","photobooks",N2452="photography/places","places",N2452="photography/nature","nature",N2452="music/electronic music","electronic music",N2452="music/rock","rock",N2452="music/indie rock","indie rock",N2452="music/faith","faith",N2452="publishing/children's books","children's books",N2452="publishing/art books","art books",N2452="publishing/fiction","fiction",N2452="publishing/translations","translations",N2452="music/pop","pop",N2452="music/classical music","classical music",N2452="publishing/nonfiction","nonfiction",N2452="publishing/radio &amp; podcasts","radio &amp; podcasts",N2452="music/world music","world music",N2452="music/metal","metal",N2452="music/jazz","jazz","TRUE","FALSE")</f>
        <v>small batch</v>
      </c>
      <c r="S2452" s="5">
        <f t="shared" si="154"/>
        <v>41902.07240740741</v>
      </c>
      <c r="T2452" s="5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152"/>
        <v>115.45</v>
      </c>
      <c r="P2453" s="24">
        <f t="shared" si="153"/>
        <v>62.06989247311828</v>
      </c>
      <c r="Q2453" t="str" cm="1">
        <f t="array" ref="Q2453">_xlfn.IFS(N2453="food/small batch","food",N2453="food/restaurants","food",N2453="food/food trucks","food",N2453="theater/spaces","theater",N2453="theater/musical","theater",N2453="theater/plays","theater",N2453="technology/web","technology",N2453="technology/space exploration","technology",N2453="technology/makerspaces","technology",N2453="technology/hardware","technology",N2453="technology/gadgets","technology",N2453="technology/wearables","technology",N2453="film &amp; video/television","film &amp; video",N2453="film &amp; video/animation","film &amp; video",N2453="film &amp; video/science fiction","film &amp; video",N2453="film &amp; video/documentary","film &amp; video",N2453="film &amp; video/drama","film &amp; video",N2453="film &amp; video/shorts","film &amp; video",N2453="games/video games","games",N2453="games/tabletop games","games",N2453="games/mobile games","games",N2453="journalism/audio","journalism",N2453="photography/people","photography",N2453="photography/photobooks","photography",N2453="photography/places","photography",N2453="photography/nature","photography",N2453="music/electronic music","music",N2453="music/rock","music",N2453="music/indie rock","music",N2453="music/faith","music",N2453="publishing/children's books","publishing",N2453="publishing/art books","publishing",N2453="publishing/fiction","publishing",N2453="publishing/translations","publishing",N2453="music/pop","music",N2453="music/classical music","music",N2453="publishing/nonfiction","publishing",N2453="publishing/radio &amp; podcasts","publishing",N2453="music/world music","music",N2453="music/metal","music",N2453="music/jazz","music","TRUE","FALSE")</f>
        <v>food</v>
      </c>
      <c r="R2453" t="str" cm="1">
        <f t="array" ref="R2453">_xlfn.IFS(N2453="food/small batch","small batch",N2453="food/restaurants","retaurants",N2453="food/food trucks","food trucks",N2453="theater/spaces","spaces",N2453="theater/musical","musical",N2453="theater/plays","plays",N2453="technology/web","web",N2453="technology/space exploration","space exploration",N2453="technology/makerspaces","makerspaces",N2453="technology/hardware","hardware",N2453="technology/gadgets","gadgets",N2453="technology/wearables","wearables",N2453="film &amp; video/television","television",N2453="film &amp; video/animation","animation",N2453="film &amp; video/science fiction","science fiction",N2453="film &amp; video/documentary","documentary",N2453="film &amp; video/drama","drama",N2453="film &amp; video/shorts","shorts",N2453="games/video games","video games",N2453="games/tabletop games","tabletop games",N2453="games/mobile games","mobile games",N2453="journalism/audio","audio",N2453="photography/people","people",N2453="photography/photobooks","photobooks",N2453="photography/places","places",N2453="photography/nature","nature",N2453="music/electronic music","electronic music",N2453="music/rock","rock",N2453="music/indie rock","indie rock",N2453="music/faith","faith",N2453="publishing/children's books","children's books",N2453="publishing/art books","art books",N2453="publishing/fiction","fiction",N2453="publishing/translations","translations",N2453="music/pop","pop",N2453="music/classical music","classical music",N2453="publishing/nonfiction","nonfiction",N2453="publishing/radio &amp; podcasts","radio &amp; podcasts",N2453="music/world music","world music",N2453="music/metal","metal",N2453="music/jazz","jazz","TRUE","FALSE")</f>
        <v>small batch</v>
      </c>
      <c r="S2453" s="5">
        <f t="shared" si="154"/>
        <v>42779.908449074079</v>
      </c>
      <c r="T2453" s="5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152"/>
        <v>133.5</v>
      </c>
      <c r="P2454" s="24">
        <f t="shared" si="153"/>
        <v>53.4</v>
      </c>
      <c r="Q2454" t="str" cm="1">
        <f t="array" ref="Q2454">_xlfn.IFS(N2454="food/small batch","food",N2454="food/restaurants","food",N2454="food/food trucks","food",N2454="theater/spaces","theater",N2454="theater/musical","theater",N2454="theater/plays","theater",N2454="technology/web","technology",N2454="technology/space exploration","technology",N2454="technology/makerspaces","technology",N2454="technology/hardware","technology",N2454="technology/gadgets","technology",N2454="technology/wearables","technology",N2454="film &amp; video/television","film &amp; video",N2454="film &amp; video/animation","film &amp; video",N2454="film &amp; video/science fiction","film &amp; video",N2454="film &amp; video/documentary","film &amp; video",N2454="film &amp; video/drama","film &amp; video",N2454="film &amp; video/shorts","film &amp; video",N2454="games/video games","games",N2454="games/tabletop games","games",N2454="games/mobile games","games",N2454="journalism/audio","journalism",N2454="photography/people","photography",N2454="photography/photobooks","photography",N2454="photography/places","photography",N2454="photography/nature","photography",N2454="music/electronic music","music",N2454="music/rock","music",N2454="music/indie rock","music",N2454="music/faith","music",N2454="publishing/children's books","publishing",N2454="publishing/art books","publishing",N2454="publishing/fiction","publishing",N2454="publishing/translations","publishing",N2454="music/pop","music",N2454="music/classical music","music",N2454="publishing/nonfiction","publishing",N2454="publishing/radio &amp; podcasts","publishing",N2454="music/world music","music",N2454="music/metal","music",N2454="music/jazz","music","TRUE","FALSE")</f>
        <v>food</v>
      </c>
      <c r="R2454" t="str" cm="1">
        <f t="array" ref="R2454">_xlfn.IFS(N2454="food/small batch","small batch",N2454="food/restaurants","retaurants",N2454="food/food trucks","food trucks",N2454="theater/spaces","spaces",N2454="theater/musical","musical",N2454="theater/plays","plays",N2454="technology/web","web",N2454="technology/space exploration","space exploration",N2454="technology/makerspaces","makerspaces",N2454="technology/hardware","hardware",N2454="technology/gadgets","gadgets",N2454="technology/wearables","wearables",N2454="film &amp; video/television","television",N2454="film &amp; video/animation","animation",N2454="film &amp; video/science fiction","science fiction",N2454="film &amp; video/documentary","documentary",N2454="film &amp; video/drama","drama",N2454="film &amp; video/shorts","shorts",N2454="games/video games","video games",N2454="games/tabletop games","tabletop games",N2454="games/mobile games","mobile games",N2454="journalism/audio","audio",N2454="photography/people","people",N2454="photography/photobooks","photobooks",N2454="photography/places","places",N2454="photography/nature","nature",N2454="music/electronic music","electronic music",N2454="music/rock","rock",N2454="music/indie rock","indie rock",N2454="music/faith","faith",N2454="publishing/children's books","children's books",N2454="publishing/art books","art books",N2454="publishing/fiction","fiction",N2454="publishing/translations","translations",N2454="music/pop","pop",N2454="music/classical music","classical music",N2454="publishing/nonfiction","nonfiction",N2454="publishing/radio &amp; podcasts","radio &amp; podcasts",N2454="music/world music","world music",N2454="music/metal","metal",N2454="music/jazz","jazz","TRUE","FALSE")</f>
        <v>small batch</v>
      </c>
      <c r="S2454" s="5">
        <f t="shared" si="154"/>
        <v>42338.84375</v>
      </c>
      <c r="T2454" s="5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152"/>
        <v>154.69999999999999</v>
      </c>
      <c r="P2455" s="24">
        <f t="shared" si="153"/>
        <v>69.268656716417908</v>
      </c>
      <c r="Q2455" t="str" cm="1">
        <f t="array" ref="Q2455">_xlfn.IFS(N2455="food/small batch","food",N2455="food/restaurants","food",N2455="food/food trucks","food",N2455="theater/spaces","theater",N2455="theater/musical","theater",N2455="theater/plays","theater",N2455="technology/web","technology",N2455="technology/space exploration","technology",N2455="technology/makerspaces","technology",N2455="technology/hardware","technology",N2455="technology/gadgets","technology",N2455="technology/wearables","technology",N2455="film &amp; video/television","film &amp; video",N2455="film &amp; video/animation","film &amp; video",N2455="film &amp; video/science fiction","film &amp; video",N2455="film &amp; video/documentary","film &amp; video",N2455="film &amp; video/drama","film &amp; video",N2455="film &amp; video/shorts","film &amp; video",N2455="games/video games","games",N2455="games/tabletop games","games",N2455="games/mobile games","games",N2455="journalism/audio","journalism",N2455="photography/people","photography",N2455="photography/photobooks","photography",N2455="photography/places","photography",N2455="photography/nature","photography",N2455="music/electronic music","music",N2455="music/rock","music",N2455="music/indie rock","music",N2455="music/faith","music",N2455="publishing/children's books","publishing",N2455="publishing/art books","publishing",N2455="publishing/fiction","publishing",N2455="publishing/translations","publishing",N2455="music/pop","music",N2455="music/classical music","music",N2455="publishing/nonfiction","publishing",N2455="publishing/radio &amp; podcasts","publishing",N2455="music/world music","music",N2455="music/metal","music",N2455="music/jazz","music","TRUE","FALSE")</f>
        <v>food</v>
      </c>
      <c r="R2455" t="str" cm="1">
        <f t="array" ref="R2455">_xlfn.IFS(N2455="food/small batch","small batch",N2455="food/restaurants","retaurants",N2455="food/food trucks","food trucks",N2455="theater/spaces","spaces",N2455="theater/musical","musical",N2455="theater/plays","plays",N2455="technology/web","web",N2455="technology/space exploration","space exploration",N2455="technology/makerspaces","makerspaces",N2455="technology/hardware","hardware",N2455="technology/gadgets","gadgets",N2455="technology/wearables","wearables",N2455="film &amp; video/television","television",N2455="film &amp; video/animation","animation",N2455="film &amp; video/science fiction","science fiction",N2455="film &amp; video/documentary","documentary",N2455="film &amp; video/drama","drama",N2455="film &amp; video/shorts","shorts",N2455="games/video games","video games",N2455="games/tabletop games","tabletop games",N2455="games/mobile games","mobile games",N2455="journalism/audio","audio",N2455="photography/people","people",N2455="photography/photobooks","photobooks",N2455="photography/places","places",N2455="photography/nature","nature",N2455="music/electronic music","electronic music",N2455="music/rock","rock",N2455="music/indie rock","indie rock",N2455="music/faith","faith",N2455="publishing/children's books","children's books",N2455="publishing/art books","art books",N2455="publishing/fiction","fiction",N2455="publishing/translations","translations",N2455="music/pop","pop",N2455="music/classical music","classical music",N2455="publishing/nonfiction","nonfiction",N2455="publishing/radio &amp; podcasts","radio &amp; podcasts",N2455="music/world music","world music",N2455="music/metal","metal",N2455="music/jazz","jazz","TRUE","FALSE")</f>
        <v>small batch</v>
      </c>
      <c r="S2455" s="5">
        <f t="shared" si="154"/>
        <v>42738.692233796297</v>
      </c>
      <c r="T2455" s="5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152"/>
        <v>100.84571428571429</v>
      </c>
      <c r="P2456" s="24">
        <f t="shared" si="153"/>
        <v>271.50769230769231</v>
      </c>
      <c r="Q2456" t="str" cm="1">
        <f t="array" ref="Q2456">_xlfn.IFS(N2456="food/small batch","food",N2456="food/restaurants","food",N2456="food/food trucks","food",N2456="theater/spaces","theater",N2456="theater/musical","theater",N2456="theater/plays","theater",N2456="technology/web","technology",N2456="technology/space exploration","technology",N2456="technology/makerspaces","technology",N2456="technology/hardware","technology",N2456="technology/gadgets","technology",N2456="technology/wearables","technology",N2456="film &amp; video/television","film &amp; video",N2456="film &amp; video/animation","film &amp; video",N2456="film &amp; video/science fiction","film &amp; video",N2456="film &amp; video/documentary","film &amp; video",N2456="film &amp; video/drama","film &amp; video",N2456="film &amp; video/shorts","film &amp; video",N2456="games/video games","games",N2456="games/tabletop games","games",N2456="games/mobile games","games",N2456="journalism/audio","journalism",N2456="photography/people","photography",N2456="photography/photobooks","photography",N2456="photography/places","photography",N2456="photography/nature","photography",N2456="music/electronic music","music",N2456="music/rock","music",N2456="music/indie rock","music",N2456="music/faith","music",N2456="publishing/children's books","publishing",N2456="publishing/art books","publishing",N2456="publishing/fiction","publishing",N2456="publishing/translations","publishing",N2456="music/pop","music",N2456="music/classical music","music",N2456="publishing/nonfiction","publishing",N2456="publishing/radio &amp; podcasts","publishing",N2456="music/world music","music",N2456="music/metal","music",N2456="music/jazz","music","TRUE","FALSE")</f>
        <v>food</v>
      </c>
      <c r="R2456" t="str" cm="1">
        <f t="array" ref="R2456">_xlfn.IFS(N2456="food/small batch","small batch",N2456="food/restaurants","retaurants",N2456="food/food trucks","food trucks",N2456="theater/spaces","spaces",N2456="theater/musical","musical",N2456="theater/plays","plays",N2456="technology/web","web",N2456="technology/space exploration","space exploration",N2456="technology/makerspaces","makerspaces",N2456="technology/hardware","hardware",N2456="technology/gadgets","gadgets",N2456="technology/wearables","wearables",N2456="film &amp; video/television","television",N2456="film &amp; video/animation","animation",N2456="film &amp; video/science fiction","science fiction",N2456="film &amp; video/documentary","documentary",N2456="film &amp; video/drama","drama",N2456="film &amp; video/shorts","shorts",N2456="games/video games","video games",N2456="games/tabletop games","tabletop games",N2456="games/mobile games","mobile games",N2456="journalism/audio","audio",N2456="photography/people","people",N2456="photography/photobooks","photobooks",N2456="photography/places","places",N2456="photography/nature","nature",N2456="music/electronic music","electronic music",N2456="music/rock","rock",N2456="music/indie rock","indie rock",N2456="music/faith","faith",N2456="publishing/children's books","children's books",N2456="publishing/art books","art books",N2456="publishing/fiction","fiction",N2456="publishing/translations","translations",N2456="music/pop","pop",N2456="music/classical music","classical music",N2456="publishing/nonfiction","nonfiction",N2456="publishing/radio &amp; podcasts","radio &amp; podcasts",N2456="music/world music","world music",N2456="music/metal","metal",N2456="music/jazz","jazz","TRUE","FALSE")</f>
        <v>small batch</v>
      </c>
      <c r="S2456" s="5">
        <f t="shared" si="154"/>
        <v>42770.201481481476</v>
      </c>
      <c r="T2456" s="5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152"/>
        <v>182</v>
      </c>
      <c r="P2457" s="24">
        <f t="shared" si="153"/>
        <v>34.125</v>
      </c>
      <c r="Q2457" t="str" cm="1">
        <f t="array" ref="Q2457">_xlfn.IFS(N2457="food/small batch","food",N2457="food/restaurants","food",N2457="food/food trucks","food",N2457="theater/spaces","theater",N2457="theater/musical","theater",N2457="theater/plays","theater",N2457="technology/web","technology",N2457="technology/space exploration","technology",N2457="technology/makerspaces","technology",N2457="technology/hardware","technology",N2457="technology/gadgets","technology",N2457="technology/wearables","technology",N2457="film &amp; video/television","film &amp; video",N2457="film &amp; video/animation","film &amp; video",N2457="film &amp; video/science fiction","film &amp; video",N2457="film &amp; video/documentary","film &amp; video",N2457="film &amp; video/drama","film &amp; video",N2457="film &amp; video/shorts","film &amp; video",N2457="games/video games","games",N2457="games/tabletop games","games",N2457="games/mobile games","games",N2457="journalism/audio","journalism",N2457="photography/people","photography",N2457="photography/photobooks","photography",N2457="photography/places","photography",N2457="photography/nature","photography",N2457="music/electronic music","music",N2457="music/rock","music",N2457="music/indie rock","music",N2457="music/faith","music",N2457="publishing/children's books","publishing",N2457="publishing/art books","publishing",N2457="publishing/fiction","publishing",N2457="publishing/translations","publishing",N2457="music/pop","music",N2457="music/classical music","music",N2457="publishing/nonfiction","publishing",N2457="publishing/radio &amp; podcasts","publishing",N2457="music/world music","music",N2457="music/metal","music",N2457="music/jazz","music","TRUE","FALSE")</f>
        <v>food</v>
      </c>
      <c r="R2457" t="str" cm="1">
        <f t="array" ref="R2457">_xlfn.IFS(N2457="food/small batch","small batch",N2457="food/restaurants","retaurants",N2457="food/food trucks","food trucks",N2457="theater/spaces","spaces",N2457="theater/musical","musical",N2457="theater/plays","plays",N2457="technology/web","web",N2457="technology/space exploration","space exploration",N2457="technology/makerspaces","makerspaces",N2457="technology/hardware","hardware",N2457="technology/gadgets","gadgets",N2457="technology/wearables","wearables",N2457="film &amp; video/television","television",N2457="film &amp; video/animation","animation",N2457="film &amp; video/science fiction","science fiction",N2457="film &amp; video/documentary","documentary",N2457="film &amp; video/drama","drama",N2457="film &amp; video/shorts","shorts",N2457="games/video games","video games",N2457="games/tabletop games","tabletop games",N2457="games/mobile games","mobile games",N2457="journalism/audio","audio",N2457="photography/people","people",N2457="photography/photobooks","photobooks",N2457="photography/places","places",N2457="photography/nature","nature",N2457="music/electronic music","electronic music",N2457="music/rock","rock",N2457="music/indie rock","indie rock",N2457="music/faith","faith",N2457="publishing/children's books","children's books",N2457="publishing/art books","art books",N2457="publishing/fiction","fiction",N2457="publishing/translations","translations",N2457="music/pop","pop",N2457="music/classical music","classical music",N2457="publishing/nonfiction","nonfiction",N2457="publishing/radio &amp; podcasts","radio &amp; podcasts",N2457="music/world music","world music",N2457="music/metal","metal",N2457="music/jazz","jazz","TRUE","FALSE")</f>
        <v>small batch</v>
      </c>
      <c r="S2457" s="5">
        <f t="shared" si="154"/>
        <v>42452.781828703708</v>
      </c>
      <c r="T2457" s="5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152"/>
        <v>180.86666666666667</v>
      </c>
      <c r="P2458" s="24">
        <f t="shared" si="153"/>
        <v>40.492537313432834</v>
      </c>
      <c r="Q2458" t="str" cm="1">
        <f t="array" ref="Q2458">_xlfn.IFS(N2458="food/small batch","food",N2458="food/restaurants","food",N2458="food/food trucks","food",N2458="theater/spaces","theater",N2458="theater/musical","theater",N2458="theater/plays","theater",N2458="technology/web","technology",N2458="technology/space exploration","technology",N2458="technology/makerspaces","technology",N2458="technology/hardware","technology",N2458="technology/gadgets","technology",N2458="technology/wearables","technology",N2458="film &amp; video/television","film &amp; video",N2458="film &amp; video/animation","film &amp; video",N2458="film &amp; video/science fiction","film &amp; video",N2458="film &amp; video/documentary","film &amp; video",N2458="film &amp; video/drama","film &amp; video",N2458="film &amp; video/shorts","film &amp; video",N2458="games/video games","games",N2458="games/tabletop games","games",N2458="games/mobile games","games",N2458="journalism/audio","journalism",N2458="photography/people","photography",N2458="photography/photobooks","photography",N2458="photography/places","photography",N2458="photography/nature","photography",N2458="music/electronic music","music",N2458="music/rock","music",N2458="music/indie rock","music",N2458="music/faith","music",N2458="publishing/children's books","publishing",N2458="publishing/art books","publishing",N2458="publishing/fiction","publishing",N2458="publishing/translations","publishing",N2458="music/pop","music",N2458="music/classical music","music",N2458="publishing/nonfiction","publishing",N2458="publishing/radio &amp; podcasts","publishing",N2458="music/world music","music",N2458="music/metal","music",N2458="music/jazz","music","TRUE","FALSE")</f>
        <v>food</v>
      </c>
      <c r="R2458" t="str" cm="1">
        <f t="array" ref="R2458">_xlfn.IFS(N2458="food/small batch","small batch",N2458="food/restaurants","retaurants",N2458="food/food trucks","food trucks",N2458="theater/spaces","spaces",N2458="theater/musical","musical",N2458="theater/plays","plays",N2458="technology/web","web",N2458="technology/space exploration","space exploration",N2458="technology/makerspaces","makerspaces",N2458="technology/hardware","hardware",N2458="technology/gadgets","gadgets",N2458="technology/wearables","wearables",N2458="film &amp; video/television","television",N2458="film &amp; video/animation","animation",N2458="film &amp; video/science fiction","science fiction",N2458="film &amp; video/documentary","documentary",N2458="film &amp; video/drama","drama",N2458="film &amp; video/shorts","shorts",N2458="games/video games","video games",N2458="games/tabletop games","tabletop games",N2458="games/mobile games","mobile games",N2458="journalism/audio","audio",N2458="photography/people","people",N2458="photography/photobooks","photobooks",N2458="photography/places","places",N2458="photography/nature","nature",N2458="music/electronic music","electronic music",N2458="music/rock","rock",N2458="music/indie rock","indie rock",N2458="music/faith","faith",N2458="publishing/children's books","children's books",N2458="publishing/art books","art books",N2458="publishing/fiction","fiction",N2458="publishing/translations","translations",N2458="music/pop","pop",N2458="music/classical music","classical music",N2458="publishing/nonfiction","nonfiction",N2458="publishing/radio &amp; podcasts","radio &amp; podcasts",N2458="music/world music","world music",N2458="music/metal","metal",N2458="music/jazz","jazz","TRUE","FALSE")</f>
        <v>small batch</v>
      </c>
      <c r="S2458" s="5">
        <f t="shared" si="154"/>
        <v>42761.961099537039</v>
      </c>
      <c r="T2458" s="5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152"/>
        <v>102.30434782608695</v>
      </c>
      <c r="P2459" s="24">
        <f t="shared" si="153"/>
        <v>189.75806451612902</v>
      </c>
      <c r="Q2459" t="str" cm="1">
        <f t="array" ref="Q2459">_xlfn.IFS(N2459="food/small batch","food",N2459="food/restaurants","food",N2459="food/food trucks","food",N2459="theater/spaces","theater",N2459="theater/musical","theater",N2459="theater/plays","theater",N2459="technology/web","technology",N2459="technology/space exploration","technology",N2459="technology/makerspaces","technology",N2459="technology/hardware","technology",N2459="technology/gadgets","technology",N2459="technology/wearables","technology",N2459="film &amp; video/television","film &amp; video",N2459="film &amp; video/animation","film &amp; video",N2459="film &amp; video/science fiction","film &amp; video",N2459="film &amp; video/documentary","film &amp; video",N2459="film &amp; video/drama","film &amp; video",N2459="film &amp; video/shorts","film &amp; video",N2459="games/video games","games",N2459="games/tabletop games","games",N2459="games/mobile games","games",N2459="journalism/audio","journalism",N2459="photography/people","photography",N2459="photography/photobooks","photography",N2459="photography/places","photography",N2459="photography/nature","photography",N2459="music/electronic music","music",N2459="music/rock","music",N2459="music/indie rock","music",N2459="music/faith","music",N2459="publishing/children's books","publishing",N2459="publishing/art books","publishing",N2459="publishing/fiction","publishing",N2459="publishing/translations","publishing",N2459="music/pop","music",N2459="music/classical music","music",N2459="publishing/nonfiction","publishing",N2459="publishing/radio &amp; podcasts","publishing",N2459="music/world music","music",N2459="music/metal","music",N2459="music/jazz","music","TRUE","FALSE")</f>
        <v>food</v>
      </c>
      <c r="R2459" t="str" cm="1">
        <f t="array" ref="R2459">_xlfn.IFS(N2459="food/small batch","small batch",N2459="food/restaurants","retaurants",N2459="food/food trucks","food trucks",N2459="theater/spaces","spaces",N2459="theater/musical","musical",N2459="theater/plays","plays",N2459="technology/web","web",N2459="technology/space exploration","space exploration",N2459="technology/makerspaces","makerspaces",N2459="technology/hardware","hardware",N2459="technology/gadgets","gadgets",N2459="technology/wearables","wearables",N2459="film &amp; video/television","television",N2459="film &amp; video/animation","animation",N2459="film &amp; video/science fiction","science fiction",N2459="film &amp; video/documentary","documentary",N2459="film &amp; video/drama","drama",N2459="film &amp; video/shorts","shorts",N2459="games/video games","video games",N2459="games/tabletop games","tabletop games",N2459="games/mobile games","mobile games",N2459="journalism/audio","audio",N2459="photography/people","people",N2459="photography/photobooks","photobooks",N2459="photography/places","places",N2459="photography/nature","nature",N2459="music/electronic music","electronic music",N2459="music/rock","rock",N2459="music/indie rock","indie rock",N2459="music/faith","faith",N2459="publishing/children's books","children's books",N2459="publishing/art books","art books",N2459="publishing/fiction","fiction",N2459="publishing/translations","translations",N2459="music/pop","pop",N2459="music/classical music","classical music",N2459="publishing/nonfiction","nonfiction",N2459="publishing/radio &amp; podcasts","radio &amp; podcasts",N2459="music/world music","world music",N2459="music/metal","metal",N2459="music/jazz","jazz","TRUE","FALSE")</f>
        <v>small batch</v>
      </c>
      <c r="S2459" s="5">
        <f t="shared" si="154"/>
        <v>42423.602500000001</v>
      </c>
      <c r="T2459" s="5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152"/>
        <v>110.17999999999999</v>
      </c>
      <c r="P2460" s="24">
        <f t="shared" si="153"/>
        <v>68.862499999999997</v>
      </c>
      <c r="Q2460" t="str" cm="1">
        <f t="array" ref="Q2460">_xlfn.IFS(N2460="food/small batch","food",N2460="food/restaurants","food",N2460="food/food trucks","food",N2460="theater/spaces","theater",N2460="theater/musical","theater",N2460="theater/plays","theater",N2460="technology/web","technology",N2460="technology/space exploration","technology",N2460="technology/makerspaces","technology",N2460="technology/hardware","technology",N2460="technology/gadgets","technology",N2460="technology/wearables","technology",N2460="film &amp; video/television","film &amp; video",N2460="film &amp; video/animation","film &amp; video",N2460="film &amp; video/science fiction","film &amp; video",N2460="film &amp; video/documentary","film &amp; video",N2460="film &amp; video/drama","film &amp; video",N2460="film &amp; video/shorts","film &amp; video",N2460="games/video games","games",N2460="games/tabletop games","games",N2460="games/mobile games","games",N2460="journalism/audio","journalism",N2460="photography/people","photography",N2460="photography/photobooks","photography",N2460="photography/places","photography",N2460="photography/nature","photography",N2460="music/electronic music","music",N2460="music/rock","music",N2460="music/indie rock","music",N2460="music/faith","music",N2460="publishing/children's books","publishing",N2460="publishing/art books","publishing",N2460="publishing/fiction","publishing",N2460="publishing/translations","publishing",N2460="music/pop","music",N2460="music/classical music","music",N2460="publishing/nonfiction","publishing",N2460="publishing/radio &amp; podcasts","publishing",N2460="music/world music","music",N2460="music/metal","music",N2460="music/jazz","music","TRUE","FALSE")</f>
        <v>food</v>
      </c>
      <c r="R2460" t="str" cm="1">
        <f t="array" ref="R2460">_xlfn.IFS(N2460="food/small batch","small batch",N2460="food/restaurants","retaurants",N2460="food/food trucks","food trucks",N2460="theater/spaces","spaces",N2460="theater/musical","musical",N2460="theater/plays","plays",N2460="technology/web","web",N2460="technology/space exploration","space exploration",N2460="technology/makerspaces","makerspaces",N2460="technology/hardware","hardware",N2460="technology/gadgets","gadgets",N2460="technology/wearables","wearables",N2460="film &amp; video/television","television",N2460="film &amp; video/animation","animation",N2460="film &amp; video/science fiction","science fiction",N2460="film &amp; video/documentary","documentary",N2460="film &amp; video/drama","drama",N2460="film &amp; video/shorts","shorts",N2460="games/video games","video games",N2460="games/tabletop games","tabletop games",N2460="games/mobile games","mobile games",N2460="journalism/audio","audio",N2460="photography/people","people",N2460="photography/photobooks","photobooks",N2460="photography/places","places",N2460="photography/nature","nature",N2460="music/electronic music","electronic music",N2460="music/rock","rock",N2460="music/indie rock","indie rock",N2460="music/faith","faith",N2460="publishing/children's books","children's books",N2460="publishing/art books","art books",N2460="publishing/fiction","fiction",N2460="publishing/translations","translations",N2460="music/pop","pop",N2460="music/classical music","classical music",N2460="publishing/nonfiction","nonfiction",N2460="publishing/radio &amp; podcasts","radio &amp; podcasts",N2460="music/world music","world music",N2460="music/metal","metal",N2460="music/jazz","jazz","TRUE","FALSE")</f>
        <v>small batch</v>
      </c>
      <c r="S2460" s="5">
        <f t="shared" si="154"/>
        <v>42495.871736111112</v>
      </c>
      <c r="T2460" s="5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152"/>
        <v>102.25</v>
      </c>
      <c r="P2461" s="24">
        <f t="shared" si="153"/>
        <v>108.77659574468085</v>
      </c>
      <c r="Q2461" t="str" cm="1">
        <f t="array" ref="Q2461">_xlfn.IFS(N2461="food/small batch","food",N2461="food/restaurants","food",N2461="food/food trucks","food",N2461="theater/spaces","theater",N2461="theater/musical","theater",N2461="theater/plays","theater",N2461="technology/web","technology",N2461="technology/space exploration","technology",N2461="technology/makerspaces","technology",N2461="technology/hardware","technology",N2461="technology/gadgets","technology",N2461="technology/wearables","technology",N2461="film &amp; video/television","film &amp; video",N2461="film &amp; video/animation","film &amp; video",N2461="film &amp; video/science fiction","film &amp; video",N2461="film &amp; video/documentary","film &amp; video",N2461="film &amp; video/drama","film &amp; video",N2461="film &amp; video/shorts","film &amp; video",N2461="games/video games","games",N2461="games/tabletop games","games",N2461="games/mobile games","games",N2461="journalism/audio","journalism",N2461="photography/people","photography",N2461="photography/photobooks","photography",N2461="photography/places","photography",N2461="photography/nature","photography",N2461="music/electronic music","music",N2461="music/rock","music",N2461="music/indie rock","music",N2461="music/faith","music",N2461="publishing/children's books","publishing",N2461="publishing/art books","publishing",N2461="publishing/fiction","publishing",N2461="publishing/translations","publishing",N2461="music/pop","music",N2461="music/classical music","music",N2461="publishing/nonfiction","publishing",N2461="publishing/radio &amp; podcasts","publishing",N2461="music/world music","music",N2461="music/metal","music",N2461="music/jazz","music","TRUE","FALSE")</f>
        <v>food</v>
      </c>
      <c r="R2461" t="str" cm="1">
        <f t="array" ref="R2461">_xlfn.IFS(N2461="food/small batch","small batch",N2461="food/restaurants","retaurants",N2461="food/food trucks","food trucks",N2461="theater/spaces","spaces",N2461="theater/musical","musical",N2461="theater/plays","plays",N2461="technology/web","web",N2461="technology/space exploration","space exploration",N2461="technology/makerspaces","makerspaces",N2461="technology/hardware","hardware",N2461="technology/gadgets","gadgets",N2461="technology/wearables","wearables",N2461="film &amp; video/television","television",N2461="film &amp; video/animation","animation",N2461="film &amp; video/science fiction","science fiction",N2461="film &amp; video/documentary","documentary",N2461="film &amp; video/drama","drama",N2461="film &amp; video/shorts","shorts",N2461="games/video games","video games",N2461="games/tabletop games","tabletop games",N2461="games/mobile games","mobile games",N2461="journalism/audio","audio",N2461="photography/people","people",N2461="photography/photobooks","photobooks",N2461="photography/places","places",N2461="photography/nature","nature",N2461="music/electronic music","electronic music",N2461="music/rock","rock",N2461="music/indie rock","indie rock",N2461="music/faith","faith",N2461="publishing/children's books","children's books",N2461="publishing/art books","art books",N2461="publishing/fiction","fiction",N2461="publishing/translations","translations",N2461="music/pop","pop",N2461="music/classical music","classical music",N2461="publishing/nonfiction","nonfiction",N2461="publishing/radio &amp; podcasts","radio &amp; podcasts",N2461="music/world music","world music",N2461="music/metal","metal",N2461="music/jazz","jazz","TRUE","FALSE")</f>
        <v>small batch</v>
      </c>
      <c r="S2461" s="5">
        <f t="shared" si="154"/>
        <v>42407.637557870374</v>
      </c>
      <c r="T2461" s="5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152"/>
        <v>100.78823529411764</v>
      </c>
      <c r="P2462" s="24">
        <f t="shared" si="153"/>
        <v>125.98529411764706</v>
      </c>
      <c r="Q2462" t="str" cm="1">
        <f t="array" ref="Q2462">_xlfn.IFS(N2462="food/small batch","food",N2462="food/restaurants","food",N2462="food/food trucks","food",N2462="theater/spaces","theater",N2462="theater/musical","theater",N2462="theater/plays","theater",N2462="technology/web","technology",N2462="technology/space exploration","technology",N2462="technology/makerspaces","technology",N2462="technology/hardware","technology",N2462="technology/gadgets","technology",N2462="technology/wearables","technology",N2462="film &amp; video/television","film &amp; video",N2462="film &amp; video/animation","film &amp; video",N2462="film &amp; video/science fiction","film &amp; video",N2462="film &amp; video/documentary","film &amp; video",N2462="film &amp; video/drama","film &amp; video",N2462="film &amp; video/shorts","film &amp; video",N2462="games/video games","games",N2462="games/tabletop games","games",N2462="games/mobile games","games",N2462="journalism/audio","journalism",N2462="photography/people","photography",N2462="photography/photobooks","photography",N2462="photography/places","photography",N2462="photography/nature","photography",N2462="music/electronic music","music",N2462="music/rock","music",N2462="music/indie rock","music",N2462="music/faith","music",N2462="publishing/children's books","publishing",N2462="publishing/art books","publishing",N2462="publishing/fiction","publishing",N2462="publishing/translations","publishing",N2462="music/pop","music",N2462="music/classical music","music",N2462="publishing/nonfiction","publishing",N2462="publishing/radio &amp; podcasts","publishing",N2462="music/world music","music",N2462="music/metal","music",N2462="music/jazz","music","TRUE","FALSE")</f>
        <v>food</v>
      </c>
      <c r="R2462" t="str" cm="1">
        <f t="array" ref="R2462">_xlfn.IFS(N2462="food/small batch","small batch",N2462="food/restaurants","retaurants",N2462="food/food trucks","food trucks",N2462="theater/spaces","spaces",N2462="theater/musical","musical",N2462="theater/plays","plays",N2462="technology/web","web",N2462="technology/space exploration","space exploration",N2462="technology/makerspaces","makerspaces",N2462="technology/hardware","hardware",N2462="technology/gadgets","gadgets",N2462="technology/wearables","wearables",N2462="film &amp; video/television","television",N2462="film &amp; video/animation","animation",N2462="film &amp; video/science fiction","science fiction",N2462="film &amp; video/documentary","documentary",N2462="film &amp; video/drama","drama",N2462="film &amp; video/shorts","shorts",N2462="games/video games","video games",N2462="games/tabletop games","tabletop games",N2462="games/mobile games","mobile games",N2462="journalism/audio","audio",N2462="photography/people","people",N2462="photography/photobooks","photobooks",N2462="photography/places","places",N2462="photography/nature","nature",N2462="music/electronic music","electronic music",N2462="music/rock","rock",N2462="music/indie rock","indie rock",N2462="music/faith","faith",N2462="publishing/children's books","children's books",N2462="publishing/art books","art books",N2462="publishing/fiction","fiction",N2462="publishing/translations","translations",N2462="music/pop","pop",N2462="music/classical music","classical music",N2462="publishing/nonfiction","nonfiction",N2462="publishing/radio &amp; podcasts","radio &amp; podcasts",N2462="music/world music","world music",N2462="music/metal","metal",N2462="music/jazz","jazz","TRUE","FALSE")</f>
        <v>small batch</v>
      </c>
      <c r="S2462" s="5">
        <f t="shared" si="154"/>
        <v>42704.187118055561</v>
      </c>
      <c r="T2462" s="5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152"/>
        <v>103.8</v>
      </c>
      <c r="P2463" s="24">
        <f t="shared" si="153"/>
        <v>90.523255813953483</v>
      </c>
      <c r="Q2463" t="str" cm="1">
        <f t="array" ref="Q2463">_xlfn.IFS(N2463="food/small batch","food",N2463="food/restaurants","food",N2463="food/food trucks","food",N2463="theater/spaces","theater",N2463="theater/musical","theater",N2463="theater/plays","theater",N2463="technology/web","technology",N2463="technology/space exploration","technology",N2463="technology/makerspaces","technology",N2463="technology/hardware","technology",N2463="technology/gadgets","technology",N2463="technology/wearables","technology",N2463="film &amp; video/television","film &amp; video",N2463="film &amp; video/animation","film &amp; video",N2463="film &amp; video/science fiction","film &amp; video",N2463="film &amp; video/documentary","film &amp; video",N2463="film &amp; video/drama","film &amp; video",N2463="film &amp; video/shorts","film &amp; video",N2463="games/video games","games",N2463="games/tabletop games","games",N2463="games/mobile games","games",N2463="journalism/audio","journalism",N2463="photography/people","photography",N2463="photography/photobooks","photography",N2463="photography/places","photography",N2463="photography/nature","photography",N2463="music/electronic music","music",N2463="music/rock","music",N2463="music/indie rock","music",N2463="music/faith","music",N2463="publishing/children's books","publishing",N2463="publishing/art books","publishing",N2463="publishing/fiction","publishing",N2463="publishing/translations","publishing",N2463="music/pop","music",N2463="music/classical music","music",N2463="publishing/nonfiction","publishing",N2463="publishing/radio &amp; podcasts","publishing",N2463="music/world music","music",N2463="music/metal","music",N2463="music/jazz","music","TRUE","FALSE")</f>
        <v>music</v>
      </c>
      <c r="R2463" t="str" cm="1">
        <f t="array" ref="R2463">_xlfn.IFS(N2463="food/small batch","small batch",N2463="food/restaurants","retaurants",N2463="food/food trucks","food trucks",N2463="theater/spaces","spaces",N2463="theater/musical","musical",N2463="theater/plays","plays",N2463="technology/web","web",N2463="technology/space exploration","space exploration",N2463="technology/makerspaces","makerspaces",N2463="technology/hardware","hardware",N2463="technology/gadgets","gadgets",N2463="technology/wearables","wearables",N2463="film &amp; video/television","television",N2463="film &amp; video/animation","animation",N2463="film &amp; video/science fiction","science fiction",N2463="film &amp; video/documentary","documentary",N2463="film &amp; video/drama","drama",N2463="film &amp; video/shorts","shorts",N2463="games/video games","video games",N2463="games/tabletop games","tabletop games",N2463="games/mobile games","mobile games",N2463="journalism/audio","audio",N2463="photography/people","people",N2463="photography/photobooks","photobooks",N2463="photography/places","places",N2463="photography/nature","nature",N2463="music/electronic music","electronic music",N2463="music/rock","rock",N2463="music/indie rock","indie rock",N2463="music/faith","faith",N2463="publishing/children's books","children's books",N2463="publishing/art books","art books",N2463="publishing/fiction","fiction",N2463="publishing/translations","translations",N2463="music/pop","pop",N2463="music/classical music","classical music",N2463="publishing/nonfiction","nonfiction",N2463="publishing/radio &amp; podcasts","radio &amp; podcasts",N2463="music/world music","world music",N2463="music/metal","metal",N2463="music/jazz","jazz","TRUE","FALSE")</f>
        <v>indie rock</v>
      </c>
      <c r="S2463" s="5">
        <f t="shared" si="154"/>
        <v>40784.012696759259</v>
      </c>
      <c r="T2463" s="5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152"/>
        <v>110.70833333333334</v>
      </c>
      <c r="P2464" s="24">
        <f t="shared" si="153"/>
        <v>28.880434782608695</v>
      </c>
      <c r="Q2464" t="str" cm="1">
        <f t="array" ref="Q2464">_xlfn.IFS(N2464="food/small batch","food",N2464="food/restaurants","food",N2464="food/food trucks","food",N2464="theater/spaces","theater",N2464="theater/musical","theater",N2464="theater/plays","theater",N2464="technology/web","technology",N2464="technology/space exploration","technology",N2464="technology/makerspaces","technology",N2464="technology/hardware","technology",N2464="technology/gadgets","technology",N2464="technology/wearables","technology",N2464="film &amp; video/television","film &amp; video",N2464="film &amp; video/animation","film &amp; video",N2464="film &amp; video/science fiction","film &amp; video",N2464="film &amp; video/documentary","film &amp; video",N2464="film &amp; video/drama","film &amp; video",N2464="film &amp; video/shorts","film &amp; video",N2464="games/video games","games",N2464="games/tabletop games","games",N2464="games/mobile games","games",N2464="journalism/audio","journalism",N2464="photography/people","photography",N2464="photography/photobooks","photography",N2464="photography/places","photography",N2464="photography/nature","photography",N2464="music/electronic music","music",N2464="music/rock","music",N2464="music/indie rock","music",N2464="music/faith","music",N2464="publishing/children's books","publishing",N2464="publishing/art books","publishing",N2464="publishing/fiction","publishing",N2464="publishing/translations","publishing",N2464="music/pop","music",N2464="music/classical music","music",N2464="publishing/nonfiction","publishing",N2464="publishing/radio &amp; podcasts","publishing",N2464="music/world music","music",N2464="music/metal","music",N2464="music/jazz","music","TRUE","FALSE")</f>
        <v>music</v>
      </c>
      <c r="R2464" t="str" cm="1">
        <f t="array" ref="R2464">_xlfn.IFS(N2464="food/small batch","small batch",N2464="food/restaurants","retaurants",N2464="food/food trucks","food trucks",N2464="theater/spaces","spaces",N2464="theater/musical","musical",N2464="theater/plays","plays",N2464="technology/web","web",N2464="technology/space exploration","space exploration",N2464="technology/makerspaces","makerspaces",N2464="technology/hardware","hardware",N2464="technology/gadgets","gadgets",N2464="technology/wearables","wearables",N2464="film &amp; video/television","television",N2464="film &amp; video/animation","animation",N2464="film &amp; video/science fiction","science fiction",N2464="film &amp; video/documentary","documentary",N2464="film &amp; video/drama","drama",N2464="film &amp; video/shorts","shorts",N2464="games/video games","video games",N2464="games/tabletop games","tabletop games",N2464="games/mobile games","mobile games",N2464="journalism/audio","audio",N2464="photography/people","people",N2464="photography/photobooks","photobooks",N2464="photography/places","places",N2464="photography/nature","nature",N2464="music/electronic music","electronic music",N2464="music/rock","rock",N2464="music/indie rock","indie rock",N2464="music/faith","faith",N2464="publishing/children's books","children's books",N2464="publishing/art books","art books",N2464="publishing/fiction","fiction",N2464="publishing/translations","translations",N2464="music/pop","pop",N2464="music/classical music","classical music",N2464="publishing/nonfiction","nonfiction",N2464="publishing/radio &amp; podcasts","radio &amp; podcasts",N2464="music/world music","world music",N2464="music/metal","metal",N2464="music/jazz","jazz","TRUE","FALSE")</f>
        <v>indie rock</v>
      </c>
      <c r="S2464" s="5">
        <f t="shared" si="154"/>
        <v>41089.186296296299</v>
      </c>
      <c r="T2464" s="5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152"/>
        <v>116.25000000000001</v>
      </c>
      <c r="P2465" s="24">
        <f t="shared" si="153"/>
        <v>31</v>
      </c>
      <c r="Q2465" t="str" cm="1">
        <f t="array" ref="Q2465">_xlfn.IFS(N2465="food/small batch","food",N2465="food/restaurants","food",N2465="food/food trucks","food",N2465="theater/spaces","theater",N2465="theater/musical","theater",N2465="theater/plays","theater",N2465="technology/web","technology",N2465="technology/space exploration","technology",N2465="technology/makerspaces","technology",N2465="technology/hardware","technology",N2465="technology/gadgets","technology",N2465="technology/wearables","technology",N2465="film &amp; video/television","film &amp; video",N2465="film &amp; video/animation","film &amp; video",N2465="film &amp; video/science fiction","film &amp; video",N2465="film &amp; video/documentary","film &amp; video",N2465="film &amp; video/drama","film &amp; video",N2465="film &amp; video/shorts","film &amp; video",N2465="games/video games","games",N2465="games/tabletop games","games",N2465="games/mobile games","games",N2465="journalism/audio","journalism",N2465="photography/people","photography",N2465="photography/photobooks","photography",N2465="photography/places","photography",N2465="photography/nature","photography",N2465="music/electronic music","music",N2465="music/rock","music",N2465="music/indie rock","music",N2465="music/faith","music",N2465="publishing/children's books","publishing",N2465="publishing/art books","publishing",N2465="publishing/fiction","publishing",N2465="publishing/translations","publishing",N2465="music/pop","music",N2465="music/classical music","music",N2465="publishing/nonfiction","publishing",N2465="publishing/radio &amp; podcasts","publishing",N2465="music/world music","music",N2465="music/metal","music",N2465="music/jazz","music","TRUE","FALSE")</f>
        <v>music</v>
      </c>
      <c r="R2465" t="str" cm="1">
        <f t="array" ref="R2465">_xlfn.IFS(N2465="food/small batch","small batch",N2465="food/restaurants","retaurants",N2465="food/food trucks","food trucks",N2465="theater/spaces","spaces",N2465="theater/musical","musical",N2465="theater/plays","plays",N2465="technology/web","web",N2465="technology/space exploration","space exploration",N2465="technology/makerspaces","makerspaces",N2465="technology/hardware","hardware",N2465="technology/gadgets","gadgets",N2465="technology/wearables","wearables",N2465="film &amp; video/television","television",N2465="film &amp; video/animation","animation",N2465="film &amp; video/science fiction","science fiction",N2465="film &amp; video/documentary","documentary",N2465="film &amp; video/drama","drama",N2465="film &amp; video/shorts","shorts",N2465="games/video games","video games",N2465="games/tabletop games","tabletop games",N2465="games/mobile games","mobile games",N2465="journalism/audio","audio",N2465="photography/people","people",N2465="photography/photobooks","photobooks",N2465="photography/places","places",N2465="photography/nature","nature",N2465="music/electronic music","electronic music",N2465="music/rock","rock",N2465="music/indie rock","indie rock",N2465="music/faith","faith",N2465="publishing/children's books","children's books",N2465="publishing/art books","art books",N2465="publishing/fiction","fiction",N2465="publishing/translations","translations",N2465="music/pop","pop",N2465="music/classical music","classical music",N2465="publishing/nonfiction","nonfiction",N2465="publishing/radio &amp; podcasts","radio &amp; podcasts",N2465="music/world music","world music",N2465="music/metal","metal",N2465="music/jazz","jazz","TRUE","FALSE")</f>
        <v>indie rock</v>
      </c>
      <c r="S2465" s="5">
        <f t="shared" si="154"/>
        <v>41341.111400462964</v>
      </c>
      <c r="T2465" s="5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152"/>
        <v>111.1</v>
      </c>
      <c r="P2466" s="24">
        <f t="shared" si="153"/>
        <v>51.674418604651166</v>
      </c>
      <c r="Q2466" t="str" cm="1">
        <f t="array" ref="Q2466">_xlfn.IFS(N2466="food/small batch","food",N2466="food/restaurants","food",N2466="food/food trucks","food",N2466="theater/spaces","theater",N2466="theater/musical","theater",N2466="theater/plays","theater",N2466="technology/web","technology",N2466="technology/space exploration","technology",N2466="technology/makerspaces","technology",N2466="technology/hardware","technology",N2466="technology/gadgets","technology",N2466="technology/wearables","technology",N2466="film &amp; video/television","film &amp; video",N2466="film &amp; video/animation","film &amp; video",N2466="film &amp; video/science fiction","film &amp; video",N2466="film &amp; video/documentary","film &amp; video",N2466="film &amp; video/drama","film &amp; video",N2466="film &amp; video/shorts","film &amp; video",N2466="games/video games","games",N2466="games/tabletop games","games",N2466="games/mobile games","games",N2466="journalism/audio","journalism",N2466="photography/people","photography",N2466="photography/photobooks","photography",N2466="photography/places","photography",N2466="photography/nature","photography",N2466="music/electronic music","music",N2466="music/rock","music",N2466="music/indie rock","music",N2466="music/faith","music",N2466="publishing/children's books","publishing",N2466="publishing/art books","publishing",N2466="publishing/fiction","publishing",N2466="publishing/translations","publishing",N2466="music/pop","music",N2466="music/classical music","music",N2466="publishing/nonfiction","publishing",N2466="publishing/radio &amp; podcasts","publishing",N2466="music/world music","music",N2466="music/metal","music",N2466="music/jazz","music","TRUE","FALSE")</f>
        <v>music</v>
      </c>
      <c r="R2466" t="str" cm="1">
        <f t="array" ref="R2466">_xlfn.IFS(N2466="food/small batch","small batch",N2466="food/restaurants","retaurants",N2466="food/food trucks","food trucks",N2466="theater/spaces","spaces",N2466="theater/musical","musical",N2466="theater/plays","plays",N2466="technology/web","web",N2466="technology/space exploration","space exploration",N2466="technology/makerspaces","makerspaces",N2466="technology/hardware","hardware",N2466="technology/gadgets","gadgets",N2466="technology/wearables","wearables",N2466="film &amp; video/television","television",N2466="film &amp; video/animation","animation",N2466="film &amp; video/science fiction","science fiction",N2466="film &amp; video/documentary","documentary",N2466="film &amp; video/drama","drama",N2466="film &amp; video/shorts","shorts",N2466="games/video games","video games",N2466="games/tabletop games","tabletop games",N2466="games/mobile games","mobile games",N2466="journalism/audio","audio",N2466="photography/people","people",N2466="photography/photobooks","photobooks",N2466="photography/places","places",N2466="photography/nature","nature",N2466="music/electronic music","electronic music",N2466="music/rock","rock",N2466="music/indie rock","indie rock",N2466="music/faith","faith",N2466="publishing/children's books","children's books",N2466="publishing/art books","art books",N2466="publishing/fiction","fiction",N2466="publishing/translations","translations",N2466="music/pop","pop",N2466="music/classical music","classical music",N2466="publishing/nonfiction","nonfiction",N2466="publishing/radio &amp; podcasts","radio &amp; podcasts",N2466="music/world music","world music",N2466="music/metal","metal",N2466="music/jazz","jazz","TRUE","FALSE")</f>
        <v>indie rock</v>
      </c>
      <c r="S2466" s="5">
        <f t="shared" si="154"/>
        <v>42248.90042824074</v>
      </c>
      <c r="T2466" s="5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152"/>
        <v>180.14285714285714</v>
      </c>
      <c r="P2467" s="24">
        <f t="shared" si="153"/>
        <v>26.270833333333332</v>
      </c>
      <c r="Q2467" t="str" cm="1">
        <f t="array" ref="Q2467">_xlfn.IFS(N2467="food/small batch","food",N2467="food/restaurants","food",N2467="food/food trucks","food",N2467="theater/spaces","theater",N2467="theater/musical","theater",N2467="theater/plays","theater",N2467="technology/web","technology",N2467="technology/space exploration","technology",N2467="technology/makerspaces","technology",N2467="technology/hardware","technology",N2467="technology/gadgets","technology",N2467="technology/wearables","technology",N2467="film &amp; video/television","film &amp; video",N2467="film &amp; video/animation","film &amp; video",N2467="film &amp; video/science fiction","film &amp; video",N2467="film &amp; video/documentary","film &amp; video",N2467="film &amp; video/drama","film &amp; video",N2467="film &amp; video/shorts","film &amp; video",N2467="games/video games","games",N2467="games/tabletop games","games",N2467="games/mobile games","games",N2467="journalism/audio","journalism",N2467="photography/people","photography",N2467="photography/photobooks","photography",N2467="photography/places","photography",N2467="photography/nature","photography",N2467="music/electronic music","music",N2467="music/rock","music",N2467="music/indie rock","music",N2467="music/faith","music",N2467="publishing/children's books","publishing",N2467="publishing/art books","publishing",N2467="publishing/fiction","publishing",N2467="publishing/translations","publishing",N2467="music/pop","music",N2467="music/classical music","music",N2467="publishing/nonfiction","publishing",N2467="publishing/radio &amp; podcasts","publishing",N2467="music/world music","music",N2467="music/metal","music",N2467="music/jazz","music","TRUE","FALSE")</f>
        <v>music</v>
      </c>
      <c r="R2467" t="str" cm="1">
        <f t="array" ref="R2467">_xlfn.IFS(N2467="food/small batch","small batch",N2467="food/restaurants","retaurants",N2467="food/food trucks","food trucks",N2467="theater/spaces","spaces",N2467="theater/musical","musical",N2467="theater/plays","plays",N2467="technology/web","web",N2467="technology/space exploration","space exploration",N2467="technology/makerspaces","makerspaces",N2467="technology/hardware","hardware",N2467="technology/gadgets","gadgets",N2467="technology/wearables","wearables",N2467="film &amp; video/television","television",N2467="film &amp; video/animation","animation",N2467="film &amp; video/science fiction","science fiction",N2467="film &amp; video/documentary","documentary",N2467="film &amp; video/drama","drama",N2467="film &amp; video/shorts","shorts",N2467="games/video games","video games",N2467="games/tabletop games","tabletop games",N2467="games/mobile games","mobile games",N2467="journalism/audio","audio",N2467="photography/people","people",N2467="photography/photobooks","photobooks",N2467="photography/places","places",N2467="photography/nature","nature",N2467="music/electronic music","electronic music",N2467="music/rock","rock",N2467="music/indie rock","indie rock",N2467="music/faith","faith",N2467="publishing/children's books","children's books",N2467="publishing/art books","art books",N2467="publishing/fiction","fiction",N2467="publishing/translations","translations",N2467="music/pop","pop",N2467="music/classical music","classical music",N2467="publishing/nonfiction","nonfiction",N2467="publishing/radio &amp; podcasts","radio &amp; podcasts",N2467="music/world music","world music",N2467="music/metal","metal",N2467="music/jazz","jazz","TRUE","FALSE")</f>
        <v>indie rock</v>
      </c>
      <c r="S2467" s="5">
        <f t="shared" si="154"/>
        <v>41145.719305555554</v>
      </c>
      <c r="T2467" s="5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152"/>
        <v>100</v>
      </c>
      <c r="P2468" s="24">
        <f t="shared" si="153"/>
        <v>48.07692307692308</v>
      </c>
      <c r="Q2468" t="str" cm="1">
        <f t="array" ref="Q2468">_xlfn.IFS(N2468="food/small batch","food",N2468="food/restaurants","food",N2468="food/food trucks","food",N2468="theater/spaces","theater",N2468="theater/musical","theater",N2468="theater/plays","theater",N2468="technology/web","technology",N2468="technology/space exploration","technology",N2468="technology/makerspaces","technology",N2468="technology/hardware","technology",N2468="technology/gadgets","technology",N2468="technology/wearables","technology",N2468="film &amp; video/television","film &amp; video",N2468="film &amp; video/animation","film &amp; video",N2468="film &amp; video/science fiction","film &amp; video",N2468="film &amp; video/documentary","film &amp; video",N2468="film &amp; video/drama","film &amp; video",N2468="film &amp; video/shorts","film &amp; video",N2468="games/video games","games",N2468="games/tabletop games","games",N2468="games/mobile games","games",N2468="journalism/audio","journalism",N2468="photography/people","photography",N2468="photography/photobooks","photography",N2468="photography/places","photography",N2468="photography/nature","photography",N2468="music/electronic music","music",N2468="music/rock","music",N2468="music/indie rock","music",N2468="music/faith","music",N2468="publishing/children's books","publishing",N2468="publishing/art books","publishing",N2468="publishing/fiction","publishing",N2468="publishing/translations","publishing",N2468="music/pop","music",N2468="music/classical music","music",N2468="publishing/nonfiction","publishing",N2468="publishing/radio &amp; podcasts","publishing",N2468="music/world music","music",N2468="music/metal","music",N2468="music/jazz","music","TRUE","FALSE")</f>
        <v>music</v>
      </c>
      <c r="R2468" t="str" cm="1">
        <f t="array" ref="R2468">_xlfn.IFS(N2468="food/small batch","small batch",N2468="food/restaurants","retaurants",N2468="food/food trucks","food trucks",N2468="theater/spaces","spaces",N2468="theater/musical","musical",N2468="theater/plays","plays",N2468="technology/web","web",N2468="technology/space exploration","space exploration",N2468="technology/makerspaces","makerspaces",N2468="technology/hardware","hardware",N2468="technology/gadgets","gadgets",N2468="technology/wearables","wearables",N2468="film &amp; video/television","television",N2468="film &amp; video/animation","animation",N2468="film &amp; video/science fiction","science fiction",N2468="film &amp; video/documentary","documentary",N2468="film &amp; video/drama","drama",N2468="film &amp; video/shorts","shorts",N2468="games/video games","video games",N2468="games/tabletop games","tabletop games",N2468="games/mobile games","mobile games",N2468="journalism/audio","audio",N2468="photography/people","people",N2468="photography/photobooks","photobooks",N2468="photography/places","places",N2468="photography/nature","nature",N2468="music/electronic music","electronic music",N2468="music/rock","rock",N2468="music/indie rock","indie rock",N2468="music/faith","faith",N2468="publishing/children's books","children's books",N2468="publishing/art books","art books",N2468="publishing/fiction","fiction",N2468="publishing/translations","translations",N2468="music/pop","pop",N2468="music/classical music","classical music",N2468="publishing/nonfiction","nonfiction",N2468="publishing/radio &amp; podcasts","radio &amp; podcasts",N2468="music/world music","world music",N2468="music/metal","metal",N2468="music/jazz","jazz","TRUE","FALSE")</f>
        <v>indie rock</v>
      </c>
      <c r="S2468" s="5">
        <f t="shared" si="154"/>
        <v>41373.102465277778</v>
      </c>
      <c r="T2468" s="5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152"/>
        <v>118.5</v>
      </c>
      <c r="P2469" s="24">
        <f t="shared" si="153"/>
        <v>27.558139534883722</v>
      </c>
      <c r="Q2469" t="str" cm="1">
        <f t="array" ref="Q2469">_xlfn.IFS(N2469="food/small batch","food",N2469="food/restaurants","food",N2469="food/food trucks","food",N2469="theater/spaces","theater",N2469="theater/musical","theater",N2469="theater/plays","theater",N2469="technology/web","technology",N2469="technology/space exploration","technology",N2469="technology/makerspaces","technology",N2469="technology/hardware","technology",N2469="technology/gadgets","technology",N2469="technology/wearables","technology",N2469="film &amp; video/television","film &amp; video",N2469="film &amp; video/animation","film &amp; video",N2469="film &amp; video/science fiction","film &amp; video",N2469="film &amp; video/documentary","film &amp; video",N2469="film &amp; video/drama","film &amp; video",N2469="film &amp; video/shorts","film &amp; video",N2469="games/video games","games",N2469="games/tabletop games","games",N2469="games/mobile games","games",N2469="journalism/audio","journalism",N2469="photography/people","photography",N2469="photography/photobooks","photography",N2469="photography/places","photography",N2469="photography/nature","photography",N2469="music/electronic music","music",N2469="music/rock","music",N2469="music/indie rock","music",N2469="music/faith","music",N2469="publishing/children's books","publishing",N2469="publishing/art books","publishing",N2469="publishing/fiction","publishing",N2469="publishing/translations","publishing",N2469="music/pop","music",N2469="music/classical music","music",N2469="publishing/nonfiction","publishing",N2469="publishing/radio &amp; podcasts","publishing",N2469="music/world music","music",N2469="music/metal","music",N2469="music/jazz","music","TRUE","FALSE")</f>
        <v>music</v>
      </c>
      <c r="R2469" t="str" cm="1">
        <f t="array" ref="R2469">_xlfn.IFS(N2469="food/small batch","small batch",N2469="food/restaurants","retaurants",N2469="food/food trucks","food trucks",N2469="theater/spaces","spaces",N2469="theater/musical","musical",N2469="theater/plays","plays",N2469="technology/web","web",N2469="technology/space exploration","space exploration",N2469="technology/makerspaces","makerspaces",N2469="technology/hardware","hardware",N2469="technology/gadgets","gadgets",N2469="technology/wearables","wearables",N2469="film &amp; video/television","television",N2469="film &amp; video/animation","animation",N2469="film &amp; video/science fiction","science fiction",N2469="film &amp; video/documentary","documentary",N2469="film &amp; video/drama","drama",N2469="film &amp; video/shorts","shorts",N2469="games/video games","video games",N2469="games/tabletop games","tabletop games",N2469="games/mobile games","mobile games",N2469="journalism/audio","audio",N2469="photography/people","people",N2469="photography/photobooks","photobooks",N2469="photography/places","places",N2469="photography/nature","nature",N2469="music/electronic music","electronic music",N2469="music/rock","rock",N2469="music/indie rock","indie rock",N2469="music/faith","faith",N2469="publishing/children's books","children's books",N2469="publishing/art books","art books",N2469="publishing/fiction","fiction",N2469="publishing/translations","translations",N2469="music/pop","pop",N2469="music/classical music","classical music",N2469="publishing/nonfiction","nonfiction",N2469="publishing/radio &amp; podcasts","radio &amp; podcasts",N2469="music/world music","world music",N2469="music/metal","metal",N2469="music/jazz","jazz","TRUE","FALSE")</f>
        <v>indie rock</v>
      </c>
      <c r="S2469" s="5">
        <f t="shared" si="154"/>
        <v>41025.874201388891</v>
      </c>
      <c r="T2469" s="5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152"/>
        <v>107.21700000000001</v>
      </c>
      <c r="P2470" s="24">
        <f t="shared" si="153"/>
        <v>36.97137931034483</v>
      </c>
      <c r="Q2470" t="str" cm="1">
        <f t="array" ref="Q2470">_xlfn.IFS(N2470="food/small batch","food",N2470="food/restaurants","food",N2470="food/food trucks","food",N2470="theater/spaces","theater",N2470="theater/musical","theater",N2470="theater/plays","theater",N2470="technology/web","technology",N2470="technology/space exploration","technology",N2470="technology/makerspaces","technology",N2470="technology/hardware","technology",N2470="technology/gadgets","technology",N2470="technology/wearables","technology",N2470="film &amp; video/television","film &amp; video",N2470="film &amp; video/animation","film &amp; video",N2470="film &amp; video/science fiction","film &amp; video",N2470="film &amp; video/documentary","film &amp; video",N2470="film &amp; video/drama","film &amp; video",N2470="film &amp; video/shorts","film &amp; video",N2470="games/video games","games",N2470="games/tabletop games","games",N2470="games/mobile games","games",N2470="journalism/audio","journalism",N2470="photography/people","photography",N2470="photography/photobooks","photography",N2470="photography/places","photography",N2470="photography/nature","photography",N2470="music/electronic music","music",N2470="music/rock","music",N2470="music/indie rock","music",N2470="music/faith","music",N2470="publishing/children's books","publishing",N2470="publishing/art books","publishing",N2470="publishing/fiction","publishing",N2470="publishing/translations","publishing",N2470="music/pop","music",N2470="music/classical music","music",N2470="publishing/nonfiction","publishing",N2470="publishing/radio &amp; podcasts","publishing",N2470="music/world music","music",N2470="music/metal","music",N2470="music/jazz","music","TRUE","FALSE")</f>
        <v>music</v>
      </c>
      <c r="R2470" t="str" cm="1">
        <f t="array" ref="R2470">_xlfn.IFS(N2470="food/small batch","small batch",N2470="food/restaurants","retaurants",N2470="food/food trucks","food trucks",N2470="theater/spaces","spaces",N2470="theater/musical","musical",N2470="theater/plays","plays",N2470="technology/web","web",N2470="technology/space exploration","space exploration",N2470="technology/makerspaces","makerspaces",N2470="technology/hardware","hardware",N2470="technology/gadgets","gadgets",N2470="technology/wearables","wearables",N2470="film &amp; video/television","television",N2470="film &amp; video/animation","animation",N2470="film &amp; video/science fiction","science fiction",N2470="film &amp; video/documentary","documentary",N2470="film &amp; video/drama","drama",N2470="film &amp; video/shorts","shorts",N2470="games/video games","video games",N2470="games/tabletop games","tabletop games",N2470="games/mobile games","mobile games",N2470="journalism/audio","audio",N2470="photography/people","people",N2470="photography/photobooks","photobooks",N2470="photography/places","places",N2470="photography/nature","nature",N2470="music/electronic music","electronic music",N2470="music/rock","rock",N2470="music/indie rock","indie rock",N2470="music/faith","faith",N2470="publishing/children's books","children's books",N2470="publishing/art books","art books",N2470="publishing/fiction","fiction",N2470="publishing/translations","translations",N2470="music/pop","pop",N2470="music/classical music","classical music",N2470="publishing/nonfiction","nonfiction",N2470="publishing/radio &amp; podcasts","radio &amp; podcasts",N2470="music/world music","world music",N2470="music/metal","metal",N2470="music/jazz","jazz","TRUE","FALSE")</f>
        <v>indie rock</v>
      </c>
      <c r="S2470" s="5">
        <f t="shared" si="154"/>
        <v>41174.154178240737</v>
      </c>
      <c r="T2470" s="5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152"/>
        <v>113.66666666666667</v>
      </c>
      <c r="P2471" s="24">
        <f t="shared" si="153"/>
        <v>29.021276595744681</v>
      </c>
      <c r="Q2471" t="str" cm="1">
        <f t="array" ref="Q2471">_xlfn.IFS(N2471="food/small batch","food",N2471="food/restaurants","food",N2471="food/food trucks","food",N2471="theater/spaces","theater",N2471="theater/musical","theater",N2471="theater/plays","theater",N2471="technology/web","technology",N2471="technology/space exploration","technology",N2471="technology/makerspaces","technology",N2471="technology/hardware","technology",N2471="technology/gadgets","technology",N2471="technology/wearables","technology",N2471="film &amp; video/television","film &amp; video",N2471="film &amp; video/animation","film &amp; video",N2471="film &amp; video/science fiction","film &amp; video",N2471="film &amp; video/documentary","film &amp; video",N2471="film &amp; video/drama","film &amp; video",N2471="film &amp; video/shorts","film &amp; video",N2471="games/video games","games",N2471="games/tabletop games","games",N2471="games/mobile games","games",N2471="journalism/audio","journalism",N2471="photography/people","photography",N2471="photography/photobooks","photography",N2471="photography/places","photography",N2471="photography/nature","photography",N2471="music/electronic music","music",N2471="music/rock","music",N2471="music/indie rock","music",N2471="music/faith","music",N2471="publishing/children's books","publishing",N2471="publishing/art books","publishing",N2471="publishing/fiction","publishing",N2471="publishing/translations","publishing",N2471="music/pop","music",N2471="music/classical music","music",N2471="publishing/nonfiction","publishing",N2471="publishing/radio &amp; podcasts","publishing",N2471="music/world music","music",N2471="music/metal","music",N2471="music/jazz","music","TRUE","FALSE")</f>
        <v>music</v>
      </c>
      <c r="R2471" t="str" cm="1">
        <f t="array" ref="R2471">_xlfn.IFS(N2471="food/small batch","small batch",N2471="food/restaurants","retaurants",N2471="food/food trucks","food trucks",N2471="theater/spaces","spaces",N2471="theater/musical","musical",N2471="theater/plays","plays",N2471="technology/web","web",N2471="technology/space exploration","space exploration",N2471="technology/makerspaces","makerspaces",N2471="technology/hardware","hardware",N2471="technology/gadgets","gadgets",N2471="technology/wearables","wearables",N2471="film &amp; video/television","television",N2471="film &amp; video/animation","animation",N2471="film &amp; video/science fiction","science fiction",N2471="film &amp; video/documentary","documentary",N2471="film &amp; video/drama","drama",N2471="film &amp; video/shorts","shorts",N2471="games/video games","video games",N2471="games/tabletop games","tabletop games",N2471="games/mobile games","mobile games",N2471="journalism/audio","audio",N2471="photography/people","people",N2471="photography/photobooks","photobooks",N2471="photography/places","places",N2471="photography/nature","nature",N2471="music/electronic music","electronic music",N2471="music/rock","rock",N2471="music/indie rock","indie rock",N2471="music/faith","faith",N2471="publishing/children's books","children's books",N2471="publishing/art books","art books",N2471="publishing/fiction","fiction",N2471="publishing/translations","translations",N2471="music/pop","pop",N2471="music/classical music","classical music",N2471="publishing/nonfiction","nonfiction",N2471="publishing/radio &amp; podcasts","radio &amp; podcasts",N2471="music/world music","world music",N2471="music/metal","metal",N2471="music/jazz","jazz","TRUE","FALSE")</f>
        <v>indie rock</v>
      </c>
      <c r="S2471" s="5">
        <f t="shared" si="154"/>
        <v>40557.429733796293</v>
      </c>
      <c r="T2471" s="5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152"/>
        <v>103.16400000000002</v>
      </c>
      <c r="P2472" s="24">
        <f t="shared" si="153"/>
        <v>28.65666666666667</v>
      </c>
      <c r="Q2472" t="str" cm="1">
        <f t="array" ref="Q2472">_xlfn.IFS(N2472="food/small batch","food",N2472="food/restaurants","food",N2472="food/food trucks","food",N2472="theater/spaces","theater",N2472="theater/musical","theater",N2472="theater/plays","theater",N2472="technology/web","technology",N2472="technology/space exploration","technology",N2472="technology/makerspaces","technology",N2472="technology/hardware","technology",N2472="technology/gadgets","technology",N2472="technology/wearables","technology",N2472="film &amp; video/television","film &amp; video",N2472="film &amp; video/animation","film &amp; video",N2472="film &amp; video/science fiction","film &amp; video",N2472="film &amp; video/documentary","film &amp; video",N2472="film &amp; video/drama","film &amp; video",N2472="film &amp; video/shorts","film &amp; video",N2472="games/video games","games",N2472="games/tabletop games","games",N2472="games/mobile games","games",N2472="journalism/audio","journalism",N2472="photography/people","photography",N2472="photography/photobooks","photography",N2472="photography/places","photography",N2472="photography/nature","photography",N2472="music/electronic music","music",N2472="music/rock","music",N2472="music/indie rock","music",N2472="music/faith","music",N2472="publishing/children's books","publishing",N2472="publishing/art books","publishing",N2472="publishing/fiction","publishing",N2472="publishing/translations","publishing",N2472="music/pop","music",N2472="music/classical music","music",N2472="publishing/nonfiction","publishing",N2472="publishing/radio &amp; podcasts","publishing",N2472="music/world music","music",N2472="music/metal","music",N2472="music/jazz","music","TRUE","FALSE")</f>
        <v>music</v>
      </c>
      <c r="R2472" t="str" cm="1">
        <f t="array" ref="R2472">_xlfn.IFS(N2472="food/small batch","small batch",N2472="food/restaurants","retaurants",N2472="food/food trucks","food trucks",N2472="theater/spaces","spaces",N2472="theater/musical","musical",N2472="theater/plays","plays",N2472="technology/web","web",N2472="technology/space exploration","space exploration",N2472="technology/makerspaces","makerspaces",N2472="technology/hardware","hardware",N2472="technology/gadgets","gadgets",N2472="technology/wearables","wearables",N2472="film &amp; video/television","television",N2472="film &amp; video/animation","animation",N2472="film &amp; video/science fiction","science fiction",N2472="film &amp; video/documentary","documentary",N2472="film &amp; video/drama","drama",N2472="film &amp; video/shorts","shorts",N2472="games/video games","video games",N2472="games/tabletop games","tabletop games",N2472="games/mobile games","mobile games",N2472="journalism/audio","audio",N2472="photography/people","people",N2472="photography/photobooks","photobooks",N2472="photography/places","places",N2472="photography/nature","nature",N2472="music/electronic music","electronic music",N2472="music/rock","rock",N2472="music/indie rock","indie rock",N2472="music/faith","faith",N2472="publishing/children's books","children's books",N2472="publishing/art books","art books",N2472="publishing/fiction","fiction",N2472="publishing/translations","translations",N2472="music/pop","pop",N2472="music/classical music","classical music",N2472="publishing/nonfiction","nonfiction",N2472="publishing/radio &amp; podcasts","radio &amp; podcasts",N2472="music/world music","world music",N2472="music/metal","metal",N2472="music/jazz","jazz","TRUE","FALSE")</f>
        <v>indie rock</v>
      </c>
      <c r="S2472" s="5">
        <f t="shared" si="154"/>
        <v>41023.07471064815</v>
      </c>
      <c r="T2472" s="5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152"/>
        <v>128</v>
      </c>
      <c r="P2473" s="24">
        <f t="shared" si="153"/>
        <v>37.647058823529413</v>
      </c>
      <c r="Q2473" t="str" cm="1">
        <f t="array" ref="Q2473">_xlfn.IFS(N2473="food/small batch","food",N2473="food/restaurants","food",N2473="food/food trucks","food",N2473="theater/spaces","theater",N2473="theater/musical","theater",N2473="theater/plays","theater",N2473="technology/web","technology",N2473="technology/space exploration","technology",N2473="technology/makerspaces","technology",N2473="technology/hardware","technology",N2473="technology/gadgets","technology",N2473="technology/wearables","technology",N2473="film &amp; video/television","film &amp; video",N2473="film &amp; video/animation","film &amp; video",N2473="film &amp; video/science fiction","film &amp; video",N2473="film &amp; video/documentary","film &amp; video",N2473="film &amp; video/drama","film &amp; video",N2473="film &amp; video/shorts","film &amp; video",N2473="games/video games","games",N2473="games/tabletop games","games",N2473="games/mobile games","games",N2473="journalism/audio","journalism",N2473="photography/people","photography",N2473="photography/photobooks","photography",N2473="photography/places","photography",N2473="photography/nature","photography",N2473="music/electronic music","music",N2473="music/rock","music",N2473="music/indie rock","music",N2473="music/faith","music",N2473="publishing/children's books","publishing",N2473="publishing/art books","publishing",N2473="publishing/fiction","publishing",N2473="publishing/translations","publishing",N2473="music/pop","music",N2473="music/classical music","music",N2473="publishing/nonfiction","publishing",N2473="publishing/radio &amp; podcasts","publishing",N2473="music/world music","music",N2473="music/metal","music",N2473="music/jazz","music","TRUE","FALSE")</f>
        <v>music</v>
      </c>
      <c r="R2473" t="str" cm="1">
        <f t="array" ref="R2473">_xlfn.IFS(N2473="food/small batch","small batch",N2473="food/restaurants","retaurants",N2473="food/food trucks","food trucks",N2473="theater/spaces","spaces",N2473="theater/musical","musical",N2473="theater/plays","plays",N2473="technology/web","web",N2473="technology/space exploration","space exploration",N2473="technology/makerspaces","makerspaces",N2473="technology/hardware","hardware",N2473="technology/gadgets","gadgets",N2473="technology/wearables","wearables",N2473="film &amp; video/television","television",N2473="film &amp; video/animation","animation",N2473="film &amp; video/science fiction","science fiction",N2473="film &amp; video/documentary","documentary",N2473="film &amp; video/drama","drama",N2473="film &amp; video/shorts","shorts",N2473="games/video games","video games",N2473="games/tabletop games","tabletop games",N2473="games/mobile games","mobile games",N2473="journalism/audio","audio",N2473="photography/people","people",N2473="photography/photobooks","photobooks",N2473="photography/places","places",N2473="photography/nature","nature",N2473="music/electronic music","electronic music",N2473="music/rock","rock",N2473="music/indie rock","indie rock",N2473="music/faith","faith",N2473="publishing/children's books","children's books",N2473="publishing/art books","art books",N2473="publishing/fiction","fiction",N2473="publishing/translations","translations",N2473="music/pop","pop",N2473="music/classical music","classical music",N2473="publishing/nonfiction","nonfiction",N2473="publishing/radio &amp; podcasts","radio &amp; podcasts",N2473="music/world music","world music",N2473="music/metal","metal",N2473="music/jazz","jazz","TRUE","FALSE")</f>
        <v>indie rock</v>
      </c>
      <c r="S2473" s="5">
        <f t="shared" si="154"/>
        <v>40893.992962962962</v>
      </c>
      <c r="T2473" s="5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152"/>
        <v>135.76026666666667</v>
      </c>
      <c r="P2474" s="24">
        <f t="shared" si="153"/>
        <v>97.904038461538462</v>
      </c>
      <c r="Q2474" t="str" cm="1">
        <f t="array" ref="Q2474">_xlfn.IFS(N2474="food/small batch","food",N2474="food/restaurants","food",N2474="food/food trucks","food",N2474="theater/spaces","theater",N2474="theater/musical","theater",N2474="theater/plays","theater",N2474="technology/web","technology",N2474="technology/space exploration","technology",N2474="technology/makerspaces","technology",N2474="technology/hardware","technology",N2474="technology/gadgets","technology",N2474="technology/wearables","technology",N2474="film &amp; video/television","film &amp; video",N2474="film &amp; video/animation","film &amp; video",N2474="film &amp; video/science fiction","film &amp; video",N2474="film &amp; video/documentary","film &amp; video",N2474="film &amp; video/drama","film &amp; video",N2474="film &amp; video/shorts","film &amp; video",N2474="games/video games","games",N2474="games/tabletop games","games",N2474="games/mobile games","games",N2474="journalism/audio","journalism",N2474="photography/people","photography",N2474="photography/photobooks","photography",N2474="photography/places","photography",N2474="photography/nature","photography",N2474="music/electronic music","music",N2474="music/rock","music",N2474="music/indie rock","music",N2474="music/faith","music",N2474="publishing/children's books","publishing",N2474="publishing/art books","publishing",N2474="publishing/fiction","publishing",N2474="publishing/translations","publishing",N2474="music/pop","music",N2474="music/classical music","music",N2474="publishing/nonfiction","publishing",N2474="publishing/radio &amp; podcasts","publishing",N2474="music/world music","music",N2474="music/metal","music",N2474="music/jazz","music","TRUE","FALSE")</f>
        <v>music</v>
      </c>
      <c r="R2474" t="str" cm="1">
        <f t="array" ref="R2474">_xlfn.IFS(N2474="food/small batch","small batch",N2474="food/restaurants","retaurants",N2474="food/food trucks","food trucks",N2474="theater/spaces","spaces",N2474="theater/musical","musical",N2474="theater/plays","plays",N2474="technology/web","web",N2474="technology/space exploration","space exploration",N2474="technology/makerspaces","makerspaces",N2474="technology/hardware","hardware",N2474="technology/gadgets","gadgets",N2474="technology/wearables","wearables",N2474="film &amp; video/television","television",N2474="film &amp; video/animation","animation",N2474="film &amp; video/science fiction","science fiction",N2474="film &amp; video/documentary","documentary",N2474="film &amp; video/drama","drama",N2474="film &amp; video/shorts","shorts",N2474="games/video games","video games",N2474="games/tabletop games","tabletop games",N2474="games/mobile games","mobile games",N2474="journalism/audio","audio",N2474="photography/people","people",N2474="photography/photobooks","photobooks",N2474="photography/places","places",N2474="photography/nature","nature",N2474="music/electronic music","electronic music",N2474="music/rock","rock",N2474="music/indie rock","indie rock",N2474="music/faith","faith",N2474="publishing/children's books","children's books",N2474="publishing/art books","art books",N2474="publishing/fiction","fiction",N2474="publishing/translations","translations",N2474="music/pop","pop",N2474="music/classical music","classical music",N2474="publishing/nonfiction","nonfiction",N2474="publishing/radio &amp; podcasts","radio &amp; podcasts",N2474="music/world music","world music",N2474="music/metal","metal",N2474="music/jazz","jazz","TRUE","FALSE")</f>
        <v>indie rock</v>
      </c>
      <c r="S2474" s="5">
        <f t="shared" si="154"/>
        <v>40354.11550925926</v>
      </c>
      <c r="T2474" s="5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152"/>
        <v>100</v>
      </c>
      <c r="P2475" s="24">
        <f t="shared" si="153"/>
        <v>42.553191489361701</v>
      </c>
      <c r="Q2475" t="str" cm="1">
        <f t="array" ref="Q2475">_xlfn.IFS(N2475="food/small batch","food",N2475="food/restaurants","food",N2475="food/food trucks","food",N2475="theater/spaces","theater",N2475="theater/musical","theater",N2475="theater/plays","theater",N2475="technology/web","technology",N2475="technology/space exploration","technology",N2475="technology/makerspaces","technology",N2475="technology/hardware","technology",N2475="technology/gadgets","technology",N2475="technology/wearables","technology",N2475="film &amp; video/television","film &amp; video",N2475="film &amp; video/animation","film &amp; video",N2475="film &amp; video/science fiction","film &amp; video",N2475="film &amp; video/documentary","film &amp; video",N2475="film &amp; video/drama","film &amp; video",N2475="film &amp; video/shorts","film &amp; video",N2475="games/video games","games",N2475="games/tabletop games","games",N2475="games/mobile games","games",N2475="journalism/audio","journalism",N2475="photography/people","photography",N2475="photography/photobooks","photography",N2475="photography/places","photography",N2475="photography/nature","photography",N2475="music/electronic music","music",N2475="music/rock","music",N2475="music/indie rock","music",N2475="music/faith","music",N2475="publishing/children's books","publishing",N2475="publishing/art books","publishing",N2475="publishing/fiction","publishing",N2475="publishing/translations","publishing",N2475="music/pop","music",N2475="music/classical music","music",N2475="publishing/nonfiction","publishing",N2475="publishing/radio &amp; podcasts","publishing",N2475="music/world music","music",N2475="music/metal","music",N2475="music/jazz","music","TRUE","FALSE")</f>
        <v>music</v>
      </c>
      <c r="R2475" t="str" cm="1">
        <f t="array" ref="R2475">_xlfn.IFS(N2475="food/small batch","small batch",N2475="food/restaurants","retaurants",N2475="food/food trucks","food trucks",N2475="theater/spaces","spaces",N2475="theater/musical","musical",N2475="theater/plays","plays",N2475="technology/web","web",N2475="technology/space exploration","space exploration",N2475="technology/makerspaces","makerspaces",N2475="technology/hardware","hardware",N2475="technology/gadgets","gadgets",N2475="technology/wearables","wearables",N2475="film &amp; video/television","television",N2475="film &amp; video/animation","animation",N2475="film &amp; video/science fiction","science fiction",N2475="film &amp; video/documentary","documentary",N2475="film &amp; video/drama","drama",N2475="film &amp; video/shorts","shorts",N2475="games/video games","video games",N2475="games/tabletop games","tabletop games",N2475="games/mobile games","mobile games",N2475="journalism/audio","audio",N2475="photography/people","people",N2475="photography/photobooks","photobooks",N2475="photography/places","places",N2475="photography/nature","nature",N2475="music/electronic music","electronic music",N2475="music/rock","rock",N2475="music/indie rock","indie rock",N2475="music/faith","faith",N2475="publishing/children's books","children's books",N2475="publishing/art books","art books",N2475="publishing/fiction","fiction",N2475="publishing/translations","translations",N2475="music/pop","pop",N2475="music/classical music","classical music",N2475="publishing/nonfiction","nonfiction",N2475="publishing/radio &amp; podcasts","radio &amp; podcasts",N2475="music/world music","world music",N2475="music/metal","metal",N2475="music/jazz","jazz","TRUE","FALSE")</f>
        <v>indie rock</v>
      </c>
      <c r="S2475" s="5">
        <f t="shared" si="154"/>
        <v>41193.748483796298</v>
      </c>
      <c r="T2475" s="5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152"/>
        <v>100.00360000000002</v>
      </c>
      <c r="P2476" s="24">
        <f t="shared" si="153"/>
        <v>131.58368421052631</v>
      </c>
      <c r="Q2476" t="str" cm="1">
        <f t="array" ref="Q2476">_xlfn.IFS(N2476="food/small batch","food",N2476="food/restaurants","food",N2476="food/food trucks","food",N2476="theater/spaces","theater",N2476="theater/musical","theater",N2476="theater/plays","theater",N2476="technology/web","technology",N2476="technology/space exploration","technology",N2476="technology/makerspaces","technology",N2476="technology/hardware","technology",N2476="technology/gadgets","technology",N2476="technology/wearables","technology",N2476="film &amp; video/television","film &amp; video",N2476="film &amp; video/animation","film &amp; video",N2476="film &amp; video/science fiction","film &amp; video",N2476="film &amp; video/documentary","film &amp; video",N2476="film &amp; video/drama","film &amp; video",N2476="film &amp; video/shorts","film &amp; video",N2476="games/video games","games",N2476="games/tabletop games","games",N2476="games/mobile games","games",N2476="journalism/audio","journalism",N2476="photography/people","photography",N2476="photography/photobooks","photography",N2476="photography/places","photography",N2476="photography/nature","photography",N2476="music/electronic music","music",N2476="music/rock","music",N2476="music/indie rock","music",N2476="music/faith","music",N2476="publishing/children's books","publishing",N2476="publishing/art books","publishing",N2476="publishing/fiction","publishing",N2476="publishing/translations","publishing",N2476="music/pop","music",N2476="music/classical music","music",N2476="publishing/nonfiction","publishing",N2476="publishing/radio &amp; podcasts","publishing",N2476="music/world music","music",N2476="music/metal","music",N2476="music/jazz","music","TRUE","FALSE")</f>
        <v>music</v>
      </c>
      <c r="R2476" t="str" cm="1">
        <f t="array" ref="R2476">_xlfn.IFS(N2476="food/small batch","small batch",N2476="food/restaurants","retaurants",N2476="food/food trucks","food trucks",N2476="theater/spaces","spaces",N2476="theater/musical","musical",N2476="theater/plays","plays",N2476="technology/web","web",N2476="technology/space exploration","space exploration",N2476="technology/makerspaces","makerspaces",N2476="technology/hardware","hardware",N2476="technology/gadgets","gadgets",N2476="technology/wearables","wearables",N2476="film &amp; video/television","television",N2476="film &amp; video/animation","animation",N2476="film &amp; video/science fiction","science fiction",N2476="film &amp; video/documentary","documentary",N2476="film &amp; video/drama","drama",N2476="film &amp; video/shorts","shorts",N2476="games/video games","video games",N2476="games/tabletop games","tabletop games",N2476="games/mobile games","mobile games",N2476="journalism/audio","audio",N2476="photography/people","people",N2476="photography/photobooks","photobooks",N2476="photography/places","places",N2476="photography/nature","nature",N2476="music/electronic music","electronic music",N2476="music/rock","rock",N2476="music/indie rock","indie rock",N2476="music/faith","faith",N2476="publishing/children's books","children's books",N2476="publishing/art books","art books",N2476="publishing/fiction","fiction",N2476="publishing/translations","translations",N2476="music/pop","pop",N2476="music/classical music","classical music",N2476="publishing/nonfiction","nonfiction",N2476="publishing/radio &amp; podcasts","radio &amp; podcasts",N2476="music/world music","world music",N2476="music/metal","metal",N2476="music/jazz","jazz","TRUE","FALSE")</f>
        <v>indie rock</v>
      </c>
      <c r="S2476" s="5">
        <f t="shared" si="154"/>
        <v>40417.011296296296</v>
      </c>
      <c r="T2476" s="5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152"/>
        <v>104.71999999999998</v>
      </c>
      <c r="P2477" s="24">
        <f t="shared" si="153"/>
        <v>32.320987654320987</v>
      </c>
      <c r="Q2477" t="str" cm="1">
        <f t="array" ref="Q2477">_xlfn.IFS(N2477="food/small batch","food",N2477="food/restaurants","food",N2477="food/food trucks","food",N2477="theater/spaces","theater",N2477="theater/musical","theater",N2477="theater/plays","theater",N2477="technology/web","technology",N2477="technology/space exploration","technology",N2477="technology/makerspaces","technology",N2477="technology/hardware","technology",N2477="technology/gadgets","technology",N2477="technology/wearables","technology",N2477="film &amp; video/television","film &amp; video",N2477="film &amp; video/animation","film &amp; video",N2477="film &amp; video/science fiction","film &amp; video",N2477="film &amp; video/documentary","film &amp; video",N2477="film &amp; video/drama","film &amp; video",N2477="film &amp; video/shorts","film &amp; video",N2477="games/video games","games",N2477="games/tabletop games","games",N2477="games/mobile games","games",N2477="journalism/audio","journalism",N2477="photography/people","photography",N2477="photography/photobooks","photography",N2477="photography/places","photography",N2477="photography/nature","photography",N2477="music/electronic music","music",N2477="music/rock","music",N2477="music/indie rock","music",N2477="music/faith","music",N2477="publishing/children's books","publishing",N2477="publishing/art books","publishing",N2477="publishing/fiction","publishing",N2477="publishing/translations","publishing",N2477="music/pop","music",N2477="music/classical music","music",N2477="publishing/nonfiction","publishing",N2477="publishing/radio &amp; podcasts","publishing",N2477="music/world music","music",N2477="music/metal","music",N2477="music/jazz","music","TRUE","FALSE")</f>
        <v>music</v>
      </c>
      <c r="R2477" t="str" cm="1">
        <f t="array" ref="R2477">_xlfn.IFS(N2477="food/small batch","small batch",N2477="food/restaurants","retaurants",N2477="food/food trucks","food trucks",N2477="theater/spaces","spaces",N2477="theater/musical","musical",N2477="theater/plays","plays",N2477="technology/web","web",N2477="technology/space exploration","space exploration",N2477="technology/makerspaces","makerspaces",N2477="technology/hardware","hardware",N2477="technology/gadgets","gadgets",N2477="technology/wearables","wearables",N2477="film &amp; video/television","television",N2477="film &amp; video/animation","animation",N2477="film &amp; video/science fiction","science fiction",N2477="film &amp; video/documentary","documentary",N2477="film &amp; video/drama","drama",N2477="film &amp; video/shorts","shorts",N2477="games/video games","video games",N2477="games/tabletop games","tabletop games",N2477="games/mobile games","mobile games",N2477="journalism/audio","audio",N2477="photography/people","people",N2477="photography/photobooks","photobooks",N2477="photography/places","places",N2477="photography/nature","nature",N2477="music/electronic music","electronic music",N2477="music/rock","rock",N2477="music/indie rock","indie rock",N2477="music/faith","faith",N2477="publishing/children's books","children's books",N2477="publishing/art books","art books",N2477="publishing/fiction","fiction",N2477="publishing/translations","translations",N2477="music/pop","pop",N2477="music/classical music","classical music",N2477="publishing/nonfiction","nonfiction",N2477="publishing/radio &amp; podcasts","radio &amp; podcasts",N2477="music/world music","world music",N2477="music/metal","metal",N2477="music/jazz","jazz","TRUE","FALSE")</f>
        <v>indie rock</v>
      </c>
      <c r="S2477" s="5">
        <f t="shared" si="154"/>
        <v>40310.287673611114</v>
      </c>
      <c r="T2477" s="5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152"/>
        <v>105.02249999999999</v>
      </c>
      <c r="P2478" s="24">
        <f t="shared" si="153"/>
        <v>61.103999999999999</v>
      </c>
      <c r="Q2478" t="str" cm="1">
        <f t="array" ref="Q2478">_xlfn.IFS(N2478="food/small batch","food",N2478="food/restaurants","food",N2478="food/food trucks","food",N2478="theater/spaces","theater",N2478="theater/musical","theater",N2478="theater/plays","theater",N2478="technology/web","technology",N2478="technology/space exploration","technology",N2478="technology/makerspaces","technology",N2478="technology/hardware","technology",N2478="technology/gadgets","technology",N2478="technology/wearables","technology",N2478="film &amp; video/television","film &amp; video",N2478="film &amp; video/animation","film &amp; video",N2478="film &amp; video/science fiction","film &amp; video",N2478="film &amp; video/documentary","film &amp; video",N2478="film &amp; video/drama","film &amp; video",N2478="film &amp; video/shorts","film &amp; video",N2478="games/video games","games",N2478="games/tabletop games","games",N2478="games/mobile games","games",N2478="journalism/audio","journalism",N2478="photography/people","photography",N2478="photography/photobooks","photography",N2478="photography/places","photography",N2478="photography/nature","photography",N2478="music/electronic music","music",N2478="music/rock","music",N2478="music/indie rock","music",N2478="music/faith","music",N2478="publishing/children's books","publishing",N2478="publishing/art books","publishing",N2478="publishing/fiction","publishing",N2478="publishing/translations","publishing",N2478="music/pop","music",N2478="music/classical music","music",N2478="publishing/nonfiction","publishing",N2478="publishing/radio &amp; podcasts","publishing",N2478="music/world music","music",N2478="music/metal","music",N2478="music/jazz","music","TRUE","FALSE")</f>
        <v>music</v>
      </c>
      <c r="R2478" t="str" cm="1">
        <f t="array" ref="R2478">_xlfn.IFS(N2478="food/small batch","small batch",N2478="food/restaurants","retaurants",N2478="food/food trucks","food trucks",N2478="theater/spaces","spaces",N2478="theater/musical","musical",N2478="theater/plays","plays",N2478="technology/web","web",N2478="technology/space exploration","space exploration",N2478="technology/makerspaces","makerspaces",N2478="technology/hardware","hardware",N2478="technology/gadgets","gadgets",N2478="technology/wearables","wearables",N2478="film &amp; video/television","television",N2478="film &amp; video/animation","animation",N2478="film &amp; video/science fiction","science fiction",N2478="film &amp; video/documentary","documentary",N2478="film &amp; video/drama","drama",N2478="film &amp; video/shorts","shorts",N2478="games/video games","video games",N2478="games/tabletop games","tabletop games",N2478="games/mobile games","mobile games",N2478="journalism/audio","audio",N2478="photography/people","people",N2478="photography/photobooks","photobooks",N2478="photography/places","places",N2478="photography/nature","nature",N2478="music/electronic music","electronic music",N2478="music/rock","rock",N2478="music/indie rock","indie rock",N2478="music/faith","faith",N2478="publishing/children's books","children's books",N2478="publishing/art books","art books",N2478="publishing/fiction","fiction",N2478="publishing/translations","translations",N2478="music/pop","pop",N2478="music/classical music","classical music",N2478="publishing/nonfiction","nonfiction",N2478="publishing/radio &amp; podcasts","radio &amp; podcasts",N2478="music/world music","world music",N2478="music/metal","metal",N2478="music/jazz","jazz","TRUE","FALSE")</f>
        <v>indie rock</v>
      </c>
      <c r="S2478" s="5">
        <f t="shared" si="154"/>
        <v>41913.328356481477</v>
      </c>
      <c r="T2478" s="5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152"/>
        <v>171.33333333333334</v>
      </c>
      <c r="P2479" s="24">
        <f t="shared" si="153"/>
        <v>31.341463414634145</v>
      </c>
      <c r="Q2479" t="str" cm="1">
        <f t="array" ref="Q2479">_xlfn.IFS(N2479="food/small batch","food",N2479="food/restaurants","food",N2479="food/food trucks","food",N2479="theater/spaces","theater",N2479="theater/musical","theater",N2479="theater/plays","theater",N2479="technology/web","technology",N2479="technology/space exploration","technology",N2479="technology/makerspaces","technology",N2479="technology/hardware","technology",N2479="technology/gadgets","technology",N2479="technology/wearables","technology",N2479="film &amp; video/television","film &amp; video",N2479="film &amp; video/animation","film &amp; video",N2479="film &amp; video/science fiction","film &amp; video",N2479="film &amp; video/documentary","film &amp; video",N2479="film &amp; video/drama","film &amp; video",N2479="film &amp; video/shorts","film &amp; video",N2479="games/video games","games",N2479="games/tabletop games","games",N2479="games/mobile games","games",N2479="journalism/audio","journalism",N2479="photography/people","photography",N2479="photography/photobooks","photography",N2479="photography/places","photography",N2479="photography/nature","photography",N2479="music/electronic music","music",N2479="music/rock","music",N2479="music/indie rock","music",N2479="music/faith","music",N2479="publishing/children's books","publishing",N2479="publishing/art books","publishing",N2479="publishing/fiction","publishing",N2479="publishing/translations","publishing",N2479="music/pop","music",N2479="music/classical music","music",N2479="publishing/nonfiction","publishing",N2479="publishing/radio &amp; podcasts","publishing",N2479="music/world music","music",N2479="music/metal","music",N2479="music/jazz","music","TRUE","FALSE")</f>
        <v>music</v>
      </c>
      <c r="R2479" t="str" cm="1">
        <f t="array" ref="R2479">_xlfn.IFS(N2479="food/small batch","small batch",N2479="food/restaurants","retaurants",N2479="food/food trucks","food trucks",N2479="theater/spaces","spaces",N2479="theater/musical","musical",N2479="theater/plays","plays",N2479="technology/web","web",N2479="technology/space exploration","space exploration",N2479="technology/makerspaces","makerspaces",N2479="technology/hardware","hardware",N2479="technology/gadgets","gadgets",N2479="technology/wearables","wearables",N2479="film &amp; video/television","television",N2479="film &amp; video/animation","animation",N2479="film &amp; video/science fiction","science fiction",N2479="film &amp; video/documentary","documentary",N2479="film &amp; video/drama","drama",N2479="film &amp; video/shorts","shorts",N2479="games/video games","video games",N2479="games/tabletop games","tabletop games",N2479="games/mobile games","mobile games",N2479="journalism/audio","audio",N2479="photography/people","people",N2479="photography/photobooks","photobooks",N2479="photography/places","places",N2479="photography/nature","nature",N2479="music/electronic music","electronic music",N2479="music/rock","rock",N2479="music/indie rock","indie rock",N2479="music/faith","faith",N2479="publishing/children's books","children's books",N2479="publishing/art books","art books",N2479="publishing/fiction","fiction",N2479="publishing/translations","translations",N2479="music/pop","pop",N2479="music/classical music","classical music",N2479="publishing/nonfiction","nonfiction",N2479="publishing/radio &amp; podcasts","radio &amp; podcasts",N2479="music/world music","world music",N2479="music/metal","metal",N2479="music/jazz","jazz","TRUE","FALSE")</f>
        <v>indie rock</v>
      </c>
      <c r="S2479" s="5">
        <f t="shared" si="154"/>
        <v>41088.691493055558</v>
      </c>
      <c r="T2479" s="5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152"/>
        <v>127.49999999999999</v>
      </c>
      <c r="P2480" s="24">
        <f t="shared" si="153"/>
        <v>129.1139240506329</v>
      </c>
      <c r="Q2480" t="str" cm="1">
        <f t="array" ref="Q2480">_xlfn.IFS(N2480="food/small batch","food",N2480="food/restaurants","food",N2480="food/food trucks","food",N2480="theater/spaces","theater",N2480="theater/musical","theater",N2480="theater/plays","theater",N2480="technology/web","technology",N2480="technology/space exploration","technology",N2480="technology/makerspaces","technology",N2480="technology/hardware","technology",N2480="technology/gadgets","technology",N2480="technology/wearables","technology",N2480="film &amp; video/television","film &amp; video",N2480="film &amp; video/animation","film &amp; video",N2480="film &amp; video/science fiction","film &amp; video",N2480="film &amp; video/documentary","film &amp; video",N2480="film &amp; video/drama","film &amp; video",N2480="film &amp; video/shorts","film &amp; video",N2480="games/video games","games",N2480="games/tabletop games","games",N2480="games/mobile games","games",N2480="journalism/audio","journalism",N2480="photography/people","photography",N2480="photography/photobooks","photography",N2480="photography/places","photography",N2480="photography/nature","photography",N2480="music/electronic music","music",N2480="music/rock","music",N2480="music/indie rock","music",N2480="music/faith","music",N2480="publishing/children's books","publishing",N2480="publishing/art books","publishing",N2480="publishing/fiction","publishing",N2480="publishing/translations","publishing",N2480="music/pop","music",N2480="music/classical music","music",N2480="publishing/nonfiction","publishing",N2480="publishing/radio &amp; podcasts","publishing",N2480="music/world music","music",N2480="music/metal","music",N2480="music/jazz","music","TRUE","FALSE")</f>
        <v>music</v>
      </c>
      <c r="R2480" t="str" cm="1">
        <f t="array" ref="R2480">_xlfn.IFS(N2480="food/small batch","small batch",N2480="food/restaurants","retaurants",N2480="food/food trucks","food trucks",N2480="theater/spaces","spaces",N2480="theater/musical","musical",N2480="theater/plays","plays",N2480="technology/web","web",N2480="technology/space exploration","space exploration",N2480="technology/makerspaces","makerspaces",N2480="technology/hardware","hardware",N2480="technology/gadgets","gadgets",N2480="technology/wearables","wearables",N2480="film &amp; video/television","television",N2480="film &amp; video/animation","animation",N2480="film &amp; video/science fiction","science fiction",N2480="film &amp; video/documentary","documentary",N2480="film &amp; video/drama","drama",N2480="film &amp; video/shorts","shorts",N2480="games/video games","video games",N2480="games/tabletop games","tabletop games",N2480="games/mobile games","mobile games",N2480="journalism/audio","audio",N2480="photography/people","people",N2480="photography/photobooks","photobooks",N2480="photography/places","places",N2480="photography/nature","nature",N2480="music/electronic music","electronic music",N2480="music/rock","rock",N2480="music/indie rock","indie rock",N2480="music/faith","faith",N2480="publishing/children's books","children's books",N2480="publishing/art books","art books",N2480="publishing/fiction","fiction",N2480="publishing/translations","translations",N2480="music/pop","pop",N2480="music/classical music","classical music",N2480="publishing/nonfiction","nonfiction",N2480="publishing/radio &amp; podcasts","radio &amp; podcasts",N2480="music/world music","world music",N2480="music/metal","metal",N2480="music/jazz","jazz","TRUE","FALSE")</f>
        <v>indie rock</v>
      </c>
      <c r="S2480" s="5">
        <f t="shared" si="154"/>
        <v>41257.950381944444</v>
      </c>
      <c r="T2480" s="5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152"/>
        <v>133.44333333333333</v>
      </c>
      <c r="P2481" s="24">
        <f t="shared" si="153"/>
        <v>25.020624999999999</v>
      </c>
      <c r="Q2481" t="str" cm="1">
        <f t="array" ref="Q2481">_xlfn.IFS(N2481="food/small batch","food",N2481="food/restaurants","food",N2481="food/food trucks","food",N2481="theater/spaces","theater",N2481="theater/musical","theater",N2481="theater/plays","theater",N2481="technology/web","technology",N2481="technology/space exploration","technology",N2481="technology/makerspaces","technology",N2481="technology/hardware","technology",N2481="technology/gadgets","technology",N2481="technology/wearables","technology",N2481="film &amp; video/television","film &amp; video",N2481="film &amp; video/animation","film &amp; video",N2481="film &amp; video/science fiction","film &amp; video",N2481="film &amp; video/documentary","film &amp; video",N2481="film &amp; video/drama","film &amp; video",N2481="film &amp; video/shorts","film &amp; video",N2481="games/video games","games",N2481="games/tabletop games","games",N2481="games/mobile games","games",N2481="journalism/audio","journalism",N2481="photography/people","photography",N2481="photography/photobooks","photography",N2481="photography/places","photography",N2481="photography/nature","photography",N2481="music/electronic music","music",N2481="music/rock","music",N2481="music/indie rock","music",N2481="music/faith","music",N2481="publishing/children's books","publishing",N2481="publishing/art books","publishing",N2481="publishing/fiction","publishing",N2481="publishing/translations","publishing",N2481="music/pop","music",N2481="music/classical music","music",N2481="publishing/nonfiction","publishing",N2481="publishing/radio &amp; podcasts","publishing",N2481="music/world music","music",N2481="music/metal","music",N2481="music/jazz","music","TRUE","FALSE")</f>
        <v>music</v>
      </c>
      <c r="R2481" t="str" cm="1">
        <f t="array" ref="R2481">_xlfn.IFS(N2481="food/small batch","small batch",N2481="food/restaurants","retaurants",N2481="food/food trucks","food trucks",N2481="theater/spaces","spaces",N2481="theater/musical","musical",N2481="theater/plays","plays",N2481="technology/web","web",N2481="technology/space exploration","space exploration",N2481="technology/makerspaces","makerspaces",N2481="technology/hardware","hardware",N2481="technology/gadgets","gadgets",N2481="technology/wearables","wearables",N2481="film &amp; video/television","television",N2481="film &amp; video/animation","animation",N2481="film &amp; video/science fiction","science fiction",N2481="film &amp; video/documentary","documentary",N2481="film &amp; video/drama","drama",N2481="film &amp; video/shorts","shorts",N2481="games/video games","video games",N2481="games/tabletop games","tabletop games",N2481="games/mobile games","mobile games",N2481="journalism/audio","audio",N2481="photography/people","people",N2481="photography/photobooks","photobooks",N2481="photography/places","places",N2481="photography/nature","nature",N2481="music/electronic music","electronic music",N2481="music/rock","rock",N2481="music/indie rock","indie rock",N2481="music/faith","faith",N2481="publishing/children's books","children's books",N2481="publishing/art books","art books",N2481="publishing/fiction","fiction",N2481="publishing/translations","translations",N2481="music/pop","pop",N2481="music/classical music","classical music",N2481="publishing/nonfiction","nonfiction",N2481="publishing/radio &amp; podcasts","radio &amp; podcasts",N2481="music/world music","world music",N2481="music/metal","metal",N2481="music/jazz","jazz","TRUE","FALSE")</f>
        <v>indie rock</v>
      </c>
      <c r="S2481" s="5">
        <f t="shared" si="154"/>
        <v>41107.726782407408</v>
      </c>
      <c r="T2481" s="5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152"/>
        <v>100</v>
      </c>
      <c r="P2482" s="24">
        <f t="shared" si="153"/>
        <v>250</v>
      </c>
      <c r="Q2482" t="str" cm="1">
        <f t="array" ref="Q2482">_xlfn.IFS(N2482="food/small batch","food",N2482="food/restaurants","food",N2482="food/food trucks","food",N2482="theater/spaces","theater",N2482="theater/musical","theater",N2482="theater/plays","theater",N2482="technology/web","technology",N2482="technology/space exploration","technology",N2482="technology/makerspaces","technology",N2482="technology/hardware","technology",N2482="technology/gadgets","technology",N2482="technology/wearables","technology",N2482="film &amp; video/television","film &amp; video",N2482="film &amp; video/animation","film &amp; video",N2482="film &amp; video/science fiction","film &amp; video",N2482="film &amp; video/documentary","film &amp; video",N2482="film &amp; video/drama","film &amp; video",N2482="film &amp; video/shorts","film &amp; video",N2482="games/video games","games",N2482="games/tabletop games","games",N2482="games/mobile games","games",N2482="journalism/audio","journalism",N2482="photography/people","photography",N2482="photography/photobooks","photography",N2482="photography/places","photography",N2482="photography/nature","photography",N2482="music/electronic music","music",N2482="music/rock","music",N2482="music/indie rock","music",N2482="music/faith","music",N2482="publishing/children's books","publishing",N2482="publishing/art books","publishing",N2482="publishing/fiction","publishing",N2482="publishing/translations","publishing",N2482="music/pop","music",N2482="music/classical music","music",N2482="publishing/nonfiction","publishing",N2482="publishing/radio &amp; podcasts","publishing",N2482="music/world music","music",N2482="music/metal","music",N2482="music/jazz","music","TRUE","FALSE")</f>
        <v>music</v>
      </c>
      <c r="R2482" t="str" cm="1">
        <f t="array" ref="R2482">_xlfn.IFS(N2482="food/small batch","small batch",N2482="food/restaurants","retaurants",N2482="food/food trucks","food trucks",N2482="theater/spaces","spaces",N2482="theater/musical","musical",N2482="theater/plays","plays",N2482="technology/web","web",N2482="technology/space exploration","space exploration",N2482="technology/makerspaces","makerspaces",N2482="technology/hardware","hardware",N2482="technology/gadgets","gadgets",N2482="technology/wearables","wearables",N2482="film &amp; video/television","television",N2482="film &amp; video/animation","animation",N2482="film &amp; video/science fiction","science fiction",N2482="film &amp; video/documentary","documentary",N2482="film &amp; video/drama","drama",N2482="film &amp; video/shorts","shorts",N2482="games/video games","video games",N2482="games/tabletop games","tabletop games",N2482="games/mobile games","mobile games",N2482="journalism/audio","audio",N2482="photography/people","people",N2482="photography/photobooks","photobooks",N2482="photography/places","places",N2482="photography/nature","nature",N2482="music/electronic music","electronic music",N2482="music/rock","rock",N2482="music/indie rock","indie rock",N2482="music/faith","faith",N2482="publishing/children's books","children's books",N2482="publishing/art books","art books",N2482="publishing/fiction","fiction",N2482="publishing/translations","translations",N2482="music/pop","pop",N2482="music/classical music","classical music",N2482="publishing/nonfiction","nonfiction",N2482="publishing/radio &amp; podcasts","radio &amp; podcasts",N2482="music/world music","world music",N2482="music/metal","metal",N2482="music/jazz","jazz","TRUE","FALSE")</f>
        <v>indie rock</v>
      </c>
      <c r="S2482" s="5">
        <f t="shared" si="154"/>
        <v>42227.936157407406</v>
      </c>
      <c r="T2482" s="5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152"/>
        <v>112.91099999999999</v>
      </c>
      <c r="P2483" s="24">
        <f t="shared" si="153"/>
        <v>47.541473684210523</v>
      </c>
      <c r="Q2483" t="str" cm="1">
        <f t="array" ref="Q2483">_xlfn.IFS(N2483="food/small batch","food",N2483="food/restaurants","food",N2483="food/food trucks","food",N2483="theater/spaces","theater",N2483="theater/musical","theater",N2483="theater/plays","theater",N2483="technology/web","technology",N2483="technology/space exploration","technology",N2483="technology/makerspaces","technology",N2483="technology/hardware","technology",N2483="technology/gadgets","technology",N2483="technology/wearables","technology",N2483="film &amp; video/television","film &amp; video",N2483="film &amp; video/animation","film &amp; video",N2483="film &amp; video/science fiction","film &amp; video",N2483="film &amp; video/documentary","film &amp; video",N2483="film &amp; video/drama","film &amp; video",N2483="film &amp; video/shorts","film &amp; video",N2483="games/video games","games",N2483="games/tabletop games","games",N2483="games/mobile games","games",N2483="journalism/audio","journalism",N2483="photography/people","photography",N2483="photography/photobooks","photography",N2483="photography/places","photography",N2483="photography/nature","photography",N2483="music/electronic music","music",N2483="music/rock","music",N2483="music/indie rock","music",N2483="music/faith","music",N2483="publishing/children's books","publishing",N2483="publishing/art books","publishing",N2483="publishing/fiction","publishing",N2483="publishing/translations","publishing",N2483="music/pop","music",N2483="music/classical music","music",N2483="publishing/nonfiction","publishing",N2483="publishing/radio &amp; podcasts","publishing",N2483="music/world music","music",N2483="music/metal","music",N2483="music/jazz","music","TRUE","FALSE")</f>
        <v>music</v>
      </c>
      <c r="R2483" t="str" cm="1">
        <f t="array" ref="R2483">_xlfn.IFS(N2483="food/small batch","small batch",N2483="food/restaurants","retaurants",N2483="food/food trucks","food trucks",N2483="theater/spaces","spaces",N2483="theater/musical","musical",N2483="theater/plays","plays",N2483="technology/web","web",N2483="technology/space exploration","space exploration",N2483="technology/makerspaces","makerspaces",N2483="technology/hardware","hardware",N2483="technology/gadgets","gadgets",N2483="technology/wearables","wearables",N2483="film &amp; video/television","television",N2483="film &amp; video/animation","animation",N2483="film &amp; video/science fiction","science fiction",N2483="film &amp; video/documentary","documentary",N2483="film &amp; video/drama","drama",N2483="film &amp; video/shorts","shorts",N2483="games/video games","video games",N2483="games/tabletop games","tabletop games",N2483="games/mobile games","mobile games",N2483="journalism/audio","audio",N2483="photography/people","people",N2483="photography/photobooks","photobooks",N2483="photography/places","places",N2483="photography/nature","nature",N2483="music/electronic music","electronic music",N2483="music/rock","rock",N2483="music/indie rock","indie rock",N2483="music/faith","faith",N2483="publishing/children's books","children's books",N2483="publishing/art books","art books",N2483="publishing/fiction","fiction",N2483="publishing/translations","translations",N2483="music/pop","pop",N2483="music/classical music","classical music",N2483="publishing/nonfiction","nonfiction",N2483="publishing/radio &amp; podcasts","radio &amp; podcasts",N2483="music/world music","world music",N2483="music/metal","metal",N2483="music/jazz","jazz","TRUE","FALSE")</f>
        <v>indie rock</v>
      </c>
      <c r="S2483" s="5">
        <f t="shared" si="154"/>
        <v>40999.645925925928</v>
      </c>
      <c r="T2483" s="5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152"/>
        <v>100.1</v>
      </c>
      <c r="P2484" s="24">
        <f t="shared" si="153"/>
        <v>40.04</v>
      </c>
      <c r="Q2484" t="str" cm="1">
        <f t="array" ref="Q2484">_xlfn.IFS(N2484="food/small batch","food",N2484="food/restaurants","food",N2484="food/food trucks","food",N2484="theater/spaces","theater",N2484="theater/musical","theater",N2484="theater/plays","theater",N2484="technology/web","technology",N2484="technology/space exploration","technology",N2484="technology/makerspaces","technology",N2484="technology/hardware","technology",N2484="technology/gadgets","technology",N2484="technology/wearables","technology",N2484="film &amp; video/television","film &amp; video",N2484="film &amp; video/animation","film &amp; video",N2484="film &amp; video/science fiction","film &amp; video",N2484="film &amp; video/documentary","film &amp; video",N2484="film &amp; video/drama","film &amp; video",N2484="film &amp; video/shorts","film &amp; video",N2484="games/video games","games",N2484="games/tabletop games","games",N2484="games/mobile games","games",N2484="journalism/audio","journalism",N2484="photography/people","photography",N2484="photography/photobooks","photography",N2484="photography/places","photography",N2484="photography/nature","photography",N2484="music/electronic music","music",N2484="music/rock","music",N2484="music/indie rock","music",N2484="music/faith","music",N2484="publishing/children's books","publishing",N2484="publishing/art books","publishing",N2484="publishing/fiction","publishing",N2484="publishing/translations","publishing",N2484="music/pop","music",N2484="music/classical music","music",N2484="publishing/nonfiction","publishing",N2484="publishing/radio &amp; podcasts","publishing",N2484="music/world music","music",N2484="music/metal","music",N2484="music/jazz","music","TRUE","FALSE")</f>
        <v>music</v>
      </c>
      <c r="R2484" t="str" cm="1">
        <f t="array" ref="R2484">_xlfn.IFS(N2484="food/small batch","small batch",N2484="food/restaurants","retaurants",N2484="food/food trucks","food trucks",N2484="theater/spaces","spaces",N2484="theater/musical","musical",N2484="theater/plays","plays",N2484="technology/web","web",N2484="technology/space exploration","space exploration",N2484="technology/makerspaces","makerspaces",N2484="technology/hardware","hardware",N2484="technology/gadgets","gadgets",N2484="technology/wearables","wearables",N2484="film &amp; video/television","television",N2484="film &amp; video/animation","animation",N2484="film &amp; video/science fiction","science fiction",N2484="film &amp; video/documentary","documentary",N2484="film &amp; video/drama","drama",N2484="film &amp; video/shorts","shorts",N2484="games/video games","video games",N2484="games/tabletop games","tabletop games",N2484="games/mobile games","mobile games",N2484="journalism/audio","audio",N2484="photography/people","people",N2484="photography/photobooks","photobooks",N2484="photography/places","places",N2484="photography/nature","nature",N2484="music/electronic music","electronic music",N2484="music/rock","rock",N2484="music/indie rock","indie rock",N2484="music/faith","faith",N2484="publishing/children's books","children's books",N2484="publishing/art books","art books",N2484="publishing/fiction","fiction",N2484="publishing/translations","translations",N2484="music/pop","pop",N2484="music/classical music","classical music",N2484="publishing/nonfiction","nonfiction",N2484="publishing/radio &amp; podcasts","radio &amp; podcasts",N2484="music/world music","world music",N2484="music/metal","metal",N2484="music/jazz","jazz","TRUE","FALSE")</f>
        <v>indie rock</v>
      </c>
      <c r="S2484" s="5">
        <f t="shared" si="154"/>
        <v>40711.782210648147</v>
      </c>
      <c r="T2484" s="5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152"/>
        <v>113.72727272727272</v>
      </c>
      <c r="P2485" s="24">
        <f t="shared" si="153"/>
        <v>65.84210526315789</v>
      </c>
      <c r="Q2485" t="str" cm="1">
        <f t="array" ref="Q2485">_xlfn.IFS(N2485="food/small batch","food",N2485="food/restaurants","food",N2485="food/food trucks","food",N2485="theater/spaces","theater",N2485="theater/musical","theater",N2485="theater/plays","theater",N2485="technology/web","technology",N2485="technology/space exploration","technology",N2485="technology/makerspaces","technology",N2485="technology/hardware","technology",N2485="technology/gadgets","technology",N2485="technology/wearables","technology",N2485="film &amp; video/television","film &amp; video",N2485="film &amp; video/animation","film &amp; video",N2485="film &amp; video/science fiction","film &amp; video",N2485="film &amp; video/documentary","film &amp; video",N2485="film &amp; video/drama","film &amp; video",N2485="film &amp; video/shorts","film &amp; video",N2485="games/video games","games",N2485="games/tabletop games","games",N2485="games/mobile games","games",N2485="journalism/audio","journalism",N2485="photography/people","photography",N2485="photography/photobooks","photography",N2485="photography/places","photography",N2485="photography/nature","photography",N2485="music/electronic music","music",N2485="music/rock","music",N2485="music/indie rock","music",N2485="music/faith","music",N2485="publishing/children's books","publishing",N2485="publishing/art books","publishing",N2485="publishing/fiction","publishing",N2485="publishing/translations","publishing",N2485="music/pop","music",N2485="music/classical music","music",N2485="publishing/nonfiction","publishing",N2485="publishing/radio &amp; podcasts","publishing",N2485="music/world music","music",N2485="music/metal","music",N2485="music/jazz","music","TRUE","FALSE")</f>
        <v>music</v>
      </c>
      <c r="R2485" t="str" cm="1">
        <f t="array" ref="R2485">_xlfn.IFS(N2485="food/small batch","small batch",N2485="food/restaurants","retaurants",N2485="food/food trucks","food trucks",N2485="theater/spaces","spaces",N2485="theater/musical","musical",N2485="theater/plays","plays",N2485="technology/web","web",N2485="technology/space exploration","space exploration",N2485="technology/makerspaces","makerspaces",N2485="technology/hardware","hardware",N2485="technology/gadgets","gadgets",N2485="technology/wearables","wearables",N2485="film &amp; video/television","television",N2485="film &amp; video/animation","animation",N2485="film &amp; video/science fiction","science fiction",N2485="film &amp; video/documentary","documentary",N2485="film &amp; video/drama","drama",N2485="film &amp; video/shorts","shorts",N2485="games/video games","video games",N2485="games/tabletop games","tabletop games",N2485="games/mobile games","mobile games",N2485="journalism/audio","audio",N2485="photography/people","people",N2485="photography/photobooks","photobooks",N2485="photography/places","places",N2485="photography/nature","nature",N2485="music/electronic music","electronic music",N2485="music/rock","rock",N2485="music/indie rock","indie rock",N2485="music/faith","faith",N2485="publishing/children's books","children's books",N2485="publishing/art books","art books",N2485="publishing/fiction","fiction",N2485="publishing/translations","translations",N2485="music/pop","pop",N2485="music/classical music","classical music",N2485="publishing/nonfiction","nonfiction",N2485="publishing/radio &amp; podcasts","radio &amp; podcasts",N2485="music/world music","world music",N2485="music/metal","metal",N2485="music/jazz","jazz","TRUE","FALSE")</f>
        <v>indie rock</v>
      </c>
      <c r="S2485" s="5">
        <f t="shared" si="154"/>
        <v>40970.750034722223</v>
      </c>
      <c r="T2485" s="5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152"/>
        <v>119.31742857142855</v>
      </c>
      <c r="P2486" s="24">
        <f t="shared" si="153"/>
        <v>46.401222222222216</v>
      </c>
      <c r="Q2486" t="str" cm="1">
        <f t="array" ref="Q2486">_xlfn.IFS(N2486="food/small batch","food",N2486="food/restaurants","food",N2486="food/food trucks","food",N2486="theater/spaces","theater",N2486="theater/musical","theater",N2486="theater/plays","theater",N2486="technology/web","technology",N2486="technology/space exploration","technology",N2486="technology/makerspaces","technology",N2486="technology/hardware","technology",N2486="technology/gadgets","technology",N2486="technology/wearables","technology",N2486="film &amp; video/television","film &amp; video",N2486="film &amp; video/animation","film &amp; video",N2486="film &amp; video/science fiction","film &amp; video",N2486="film &amp; video/documentary","film &amp; video",N2486="film &amp; video/drama","film &amp; video",N2486="film &amp; video/shorts","film &amp; video",N2486="games/video games","games",N2486="games/tabletop games","games",N2486="games/mobile games","games",N2486="journalism/audio","journalism",N2486="photography/people","photography",N2486="photography/photobooks","photography",N2486="photography/places","photography",N2486="photography/nature","photography",N2486="music/electronic music","music",N2486="music/rock","music",N2486="music/indie rock","music",N2486="music/faith","music",N2486="publishing/children's books","publishing",N2486="publishing/art books","publishing",N2486="publishing/fiction","publishing",N2486="publishing/translations","publishing",N2486="music/pop","music",N2486="music/classical music","music",N2486="publishing/nonfiction","publishing",N2486="publishing/radio &amp; podcasts","publishing",N2486="music/world music","music",N2486="music/metal","music",N2486="music/jazz","music","TRUE","FALSE")</f>
        <v>music</v>
      </c>
      <c r="R2486" t="str" cm="1">
        <f t="array" ref="R2486">_xlfn.IFS(N2486="food/small batch","small batch",N2486="food/restaurants","retaurants",N2486="food/food trucks","food trucks",N2486="theater/spaces","spaces",N2486="theater/musical","musical",N2486="theater/plays","plays",N2486="technology/web","web",N2486="technology/space exploration","space exploration",N2486="technology/makerspaces","makerspaces",N2486="technology/hardware","hardware",N2486="technology/gadgets","gadgets",N2486="technology/wearables","wearables",N2486="film &amp; video/television","television",N2486="film &amp; video/animation","animation",N2486="film &amp; video/science fiction","science fiction",N2486="film &amp; video/documentary","documentary",N2486="film &amp; video/drama","drama",N2486="film &amp; video/shorts","shorts",N2486="games/video games","video games",N2486="games/tabletop games","tabletop games",N2486="games/mobile games","mobile games",N2486="journalism/audio","audio",N2486="photography/people","people",N2486="photography/photobooks","photobooks",N2486="photography/places","places",N2486="photography/nature","nature",N2486="music/electronic music","electronic music",N2486="music/rock","rock",N2486="music/indie rock","indie rock",N2486="music/faith","faith",N2486="publishing/children's books","children's books",N2486="publishing/art books","art books",N2486="publishing/fiction","fiction",N2486="publishing/translations","translations",N2486="music/pop","pop",N2486="music/classical music","classical music",N2486="publishing/nonfiction","nonfiction",N2486="publishing/radio &amp; podcasts","radio &amp; podcasts",N2486="music/world music","world music",N2486="music/metal","metal",N2486="music/jazz","jazz","TRUE","FALSE")</f>
        <v>indie rock</v>
      </c>
      <c r="S2486" s="5">
        <f t="shared" si="154"/>
        <v>40771.916701388887</v>
      </c>
      <c r="T2486" s="5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152"/>
        <v>103.25</v>
      </c>
      <c r="P2487" s="24">
        <f t="shared" si="153"/>
        <v>50.365853658536587</v>
      </c>
      <c r="Q2487" t="str" cm="1">
        <f t="array" ref="Q2487">_xlfn.IFS(N2487="food/small batch","food",N2487="food/restaurants","food",N2487="food/food trucks","food",N2487="theater/spaces","theater",N2487="theater/musical","theater",N2487="theater/plays","theater",N2487="technology/web","technology",N2487="technology/space exploration","technology",N2487="technology/makerspaces","technology",N2487="technology/hardware","technology",N2487="technology/gadgets","technology",N2487="technology/wearables","technology",N2487="film &amp; video/television","film &amp; video",N2487="film &amp; video/animation","film &amp; video",N2487="film &amp; video/science fiction","film &amp; video",N2487="film &amp; video/documentary","film &amp; video",N2487="film &amp; video/drama","film &amp; video",N2487="film &amp; video/shorts","film &amp; video",N2487="games/video games","games",N2487="games/tabletop games","games",N2487="games/mobile games","games",N2487="journalism/audio","journalism",N2487="photography/people","photography",N2487="photography/photobooks","photography",N2487="photography/places","photography",N2487="photography/nature","photography",N2487="music/electronic music","music",N2487="music/rock","music",N2487="music/indie rock","music",N2487="music/faith","music",N2487="publishing/children's books","publishing",N2487="publishing/art books","publishing",N2487="publishing/fiction","publishing",N2487="publishing/translations","publishing",N2487="music/pop","music",N2487="music/classical music","music",N2487="publishing/nonfiction","publishing",N2487="publishing/radio &amp; podcasts","publishing",N2487="music/world music","music",N2487="music/metal","music",N2487="music/jazz","music","TRUE","FALSE")</f>
        <v>music</v>
      </c>
      <c r="R2487" t="str" cm="1">
        <f t="array" ref="R2487">_xlfn.IFS(N2487="food/small batch","small batch",N2487="food/restaurants","retaurants",N2487="food/food trucks","food trucks",N2487="theater/spaces","spaces",N2487="theater/musical","musical",N2487="theater/plays","plays",N2487="technology/web","web",N2487="technology/space exploration","space exploration",N2487="technology/makerspaces","makerspaces",N2487="technology/hardware","hardware",N2487="technology/gadgets","gadgets",N2487="technology/wearables","wearables",N2487="film &amp; video/television","television",N2487="film &amp; video/animation","animation",N2487="film &amp; video/science fiction","science fiction",N2487="film &amp; video/documentary","documentary",N2487="film &amp; video/drama","drama",N2487="film &amp; video/shorts","shorts",N2487="games/video games","video games",N2487="games/tabletop games","tabletop games",N2487="games/mobile games","mobile games",N2487="journalism/audio","audio",N2487="photography/people","people",N2487="photography/photobooks","photobooks",N2487="photography/places","places",N2487="photography/nature","nature",N2487="music/electronic music","electronic music",N2487="music/rock","rock",N2487="music/indie rock","indie rock",N2487="music/faith","faith",N2487="publishing/children's books","children's books",N2487="publishing/art books","art books",N2487="publishing/fiction","fiction",N2487="publishing/translations","translations",N2487="music/pop","pop",N2487="music/classical music","classical music",N2487="publishing/nonfiction","nonfiction",N2487="publishing/radio &amp; podcasts","radio &amp; podcasts",N2487="music/world music","world music",N2487="music/metal","metal",N2487="music/jazz","jazz","TRUE","FALSE")</f>
        <v>indie rock</v>
      </c>
      <c r="S2487" s="5">
        <f t="shared" si="154"/>
        <v>40793.998599537037</v>
      </c>
      <c r="T2487" s="5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152"/>
        <v>265.66666666666669</v>
      </c>
      <c r="P2488" s="24">
        <f t="shared" si="153"/>
        <v>26.566666666666666</v>
      </c>
      <c r="Q2488" t="str" cm="1">
        <f t="array" ref="Q2488">_xlfn.IFS(N2488="food/small batch","food",N2488="food/restaurants","food",N2488="food/food trucks","food",N2488="theater/spaces","theater",N2488="theater/musical","theater",N2488="theater/plays","theater",N2488="technology/web","technology",N2488="technology/space exploration","technology",N2488="technology/makerspaces","technology",N2488="technology/hardware","technology",N2488="technology/gadgets","technology",N2488="technology/wearables","technology",N2488="film &amp; video/television","film &amp; video",N2488="film &amp; video/animation","film &amp; video",N2488="film &amp; video/science fiction","film &amp; video",N2488="film &amp; video/documentary","film &amp; video",N2488="film &amp; video/drama","film &amp; video",N2488="film &amp; video/shorts","film &amp; video",N2488="games/video games","games",N2488="games/tabletop games","games",N2488="games/mobile games","games",N2488="journalism/audio","journalism",N2488="photography/people","photography",N2488="photography/photobooks","photography",N2488="photography/places","photography",N2488="photography/nature","photography",N2488="music/electronic music","music",N2488="music/rock","music",N2488="music/indie rock","music",N2488="music/faith","music",N2488="publishing/children's books","publishing",N2488="publishing/art books","publishing",N2488="publishing/fiction","publishing",N2488="publishing/translations","publishing",N2488="music/pop","music",N2488="music/classical music","music",N2488="publishing/nonfiction","publishing",N2488="publishing/radio &amp; podcasts","publishing",N2488="music/world music","music",N2488="music/metal","music",N2488="music/jazz","music","TRUE","FALSE")</f>
        <v>music</v>
      </c>
      <c r="R2488" t="str" cm="1">
        <f t="array" ref="R2488">_xlfn.IFS(N2488="food/small batch","small batch",N2488="food/restaurants","retaurants",N2488="food/food trucks","food trucks",N2488="theater/spaces","spaces",N2488="theater/musical","musical",N2488="theater/plays","plays",N2488="technology/web","web",N2488="technology/space exploration","space exploration",N2488="technology/makerspaces","makerspaces",N2488="technology/hardware","hardware",N2488="technology/gadgets","gadgets",N2488="technology/wearables","wearables",N2488="film &amp; video/television","television",N2488="film &amp; video/animation","animation",N2488="film &amp; video/science fiction","science fiction",N2488="film &amp; video/documentary","documentary",N2488="film &amp; video/drama","drama",N2488="film &amp; video/shorts","shorts",N2488="games/video games","video games",N2488="games/tabletop games","tabletop games",N2488="games/mobile games","mobile games",N2488="journalism/audio","audio",N2488="photography/people","people",N2488="photography/photobooks","photobooks",N2488="photography/places","places",N2488="photography/nature","nature",N2488="music/electronic music","electronic music",N2488="music/rock","rock",N2488="music/indie rock","indie rock",N2488="music/faith","faith",N2488="publishing/children's books","children's books",N2488="publishing/art books","art books",N2488="publishing/fiction","fiction",N2488="publishing/translations","translations",N2488="music/pop","pop",N2488="music/classical music","classical music",N2488="publishing/nonfiction","nonfiction",N2488="publishing/radio &amp; podcasts","radio &amp; podcasts",N2488="music/world music","world music",N2488="music/metal","metal",N2488="music/jazz","jazz","TRUE","FALSE")</f>
        <v>indie rock</v>
      </c>
      <c r="S2488" s="5">
        <f t="shared" si="154"/>
        <v>40991.708055555559</v>
      </c>
      <c r="T2488" s="5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152"/>
        <v>100.05066666666667</v>
      </c>
      <c r="P2489" s="24">
        <f t="shared" si="153"/>
        <v>39.493684210526318</v>
      </c>
      <c r="Q2489" t="str" cm="1">
        <f t="array" ref="Q2489">_xlfn.IFS(N2489="food/small batch","food",N2489="food/restaurants","food",N2489="food/food trucks","food",N2489="theater/spaces","theater",N2489="theater/musical","theater",N2489="theater/plays","theater",N2489="technology/web","technology",N2489="technology/space exploration","technology",N2489="technology/makerspaces","technology",N2489="technology/hardware","technology",N2489="technology/gadgets","technology",N2489="technology/wearables","technology",N2489="film &amp; video/television","film &amp; video",N2489="film &amp; video/animation","film &amp; video",N2489="film &amp; video/science fiction","film &amp; video",N2489="film &amp; video/documentary","film &amp; video",N2489="film &amp; video/drama","film &amp; video",N2489="film &amp; video/shorts","film &amp; video",N2489="games/video games","games",N2489="games/tabletop games","games",N2489="games/mobile games","games",N2489="journalism/audio","journalism",N2489="photography/people","photography",N2489="photography/photobooks","photography",N2489="photography/places","photography",N2489="photography/nature","photography",N2489="music/electronic music","music",N2489="music/rock","music",N2489="music/indie rock","music",N2489="music/faith","music",N2489="publishing/children's books","publishing",N2489="publishing/art books","publishing",N2489="publishing/fiction","publishing",N2489="publishing/translations","publishing",N2489="music/pop","music",N2489="music/classical music","music",N2489="publishing/nonfiction","publishing",N2489="publishing/radio &amp; podcasts","publishing",N2489="music/world music","music",N2489="music/metal","music",N2489="music/jazz","music","TRUE","FALSE")</f>
        <v>music</v>
      </c>
      <c r="R2489" t="str" cm="1">
        <f t="array" ref="R2489">_xlfn.IFS(N2489="food/small batch","small batch",N2489="food/restaurants","retaurants",N2489="food/food trucks","food trucks",N2489="theater/spaces","spaces",N2489="theater/musical","musical",N2489="theater/plays","plays",N2489="technology/web","web",N2489="technology/space exploration","space exploration",N2489="technology/makerspaces","makerspaces",N2489="technology/hardware","hardware",N2489="technology/gadgets","gadgets",N2489="technology/wearables","wearables",N2489="film &amp; video/television","television",N2489="film &amp; video/animation","animation",N2489="film &amp; video/science fiction","science fiction",N2489="film &amp; video/documentary","documentary",N2489="film &amp; video/drama","drama",N2489="film &amp; video/shorts","shorts",N2489="games/video games","video games",N2489="games/tabletop games","tabletop games",N2489="games/mobile games","mobile games",N2489="journalism/audio","audio",N2489="photography/people","people",N2489="photography/photobooks","photobooks",N2489="photography/places","places",N2489="photography/nature","nature",N2489="music/electronic music","electronic music",N2489="music/rock","rock",N2489="music/indie rock","indie rock",N2489="music/faith","faith",N2489="publishing/children's books","children's books",N2489="publishing/art books","art books",N2489="publishing/fiction","fiction",N2489="publishing/translations","translations",N2489="music/pop","pop",N2489="music/classical music","classical music",N2489="publishing/nonfiction","nonfiction",N2489="publishing/radio &amp; podcasts","radio &amp; podcasts",N2489="music/world music","world music",N2489="music/metal","metal",N2489="music/jazz","jazz","TRUE","FALSE")</f>
        <v>indie rock</v>
      </c>
      <c r="S2489" s="5">
        <f t="shared" si="154"/>
        <v>41026.083298611113</v>
      </c>
      <c r="T2489" s="5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152"/>
        <v>106.69999999999999</v>
      </c>
      <c r="P2490" s="24">
        <f t="shared" si="153"/>
        <v>49.246153846153845</v>
      </c>
      <c r="Q2490" t="str" cm="1">
        <f t="array" ref="Q2490">_xlfn.IFS(N2490="food/small batch","food",N2490="food/restaurants","food",N2490="food/food trucks","food",N2490="theater/spaces","theater",N2490="theater/musical","theater",N2490="theater/plays","theater",N2490="technology/web","technology",N2490="technology/space exploration","technology",N2490="technology/makerspaces","technology",N2490="technology/hardware","technology",N2490="technology/gadgets","technology",N2490="technology/wearables","technology",N2490="film &amp; video/television","film &amp; video",N2490="film &amp; video/animation","film &amp; video",N2490="film &amp; video/science fiction","film &amp; video",N2490="film &amp; video/documentary","film &amp; video",N2490="film &amp; video/drama","film &amp; video",N2490="film &amp; video/shorts","film &amp; video",N2490="games/video games","games",N2490="games/tabletop games","games",N2490="games/mobile games","games",N2490="journalism/audio","journalism",N2490="photography/people","photography",N2490="photography/photobooks","photography",N2490="photography/places","photography",N2490="photography/nature","photography",N2490="music/electronic music","music",N2490="music/rock","music",N2490="music/indie rock","music",N2490="music/faith","music",N2490="publishing/children's books","publishing",N2490="publishing/art books","publishing",N2490="publishing/fiction","publishing",N2490="publishing/translations","publishing",N2490="music/pop","music",N2490="music/classical music","music",N2490="publishing/nonfiction","publishing",N2490="publishing/radio &amp; podcasts","publishing",N2490="music/world music","music",N2490="music/metal","music",N2490="music/jazz","music","TRUE","FALSE")</f>
        <v>music</v>
      </c>
      <c r="R2490" t="str" cm="1">
        <f t="array" ref="R2490">_xlfn.IFS(N2490="food/small batch","small batch",N2490="food/restaurants","retaurants",N2490="food/food trucks","food trucks",N2490="theater/spaces","spaces",N2490="theater/musical","musical",N2490="theater/plays","plays",N2490="technology/web","web",N2490="technology/space exploration","space exploration",N2490="technology/makerspaces","makerspaces",N2490="technology/hardware","hardware",N2490="technology/gadgets","gadgets",N2490="technology/wearables","wearables",N2490="film &amp; video/television","television",N2490="film &amp; video/animation","animation",N2490="film &amp; video/science fiction","science fiction",N2490="film &amp; video/documentary","documentary",N2490="film &amp; video/drama","drama",N2490="film &amp; video/shorts","shorts",N2490="games/video games","video games",N2490="games/tabletop games","tabletop games",N2490="games/mobile games","mobile games",N2490="journalism/audio","audio",N2490="photography/people","people",N2490="photography/photobooks","photobooks",N2490="photography/places","places",N2490="photography/nature","nature",N2490="music/electronic music","electronic music",N2490="music/rock","rock",N2490="music/indie rock","indie rock",N2490="music/faith","faith",N2490="publishing/children's books","children's books",N2490="publishing/art books","art books",N2490="publishing/fiction","fiction",N2490="publishing/translations","translations",N2490="music/pop","pop",N2490="music/classical music","classical music",N2490="publishing/nonfiction","nonfiction",N2490="publishing/radio &amp; podcasts","radio &amp; podcasts",N2490="music/world music","world music",N2490="music/metal","metal",N2490="music/jazz","jazz","TRUE","FALSE")</f>
        <v>indie rock</v>
      </c>
      <c r="S2490" s="5">
        <f t="shared" si="154"/>
        <v>40833.633194444446</v>
      </c>
      <c r="T2490" s="5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152"/>
        <v>133.67142857142858</v>
      </c>
      <c r="P2491" s="24">
        <f t="shared" si="153"/>
        <v>62.38</v>
      </c>
      <c r="Q2491" t="str" cm="1">
        <f t="array" ref="Q2491">_xlfn.IFS(N2491="food/small batch","food",N2491="food/restaurants","food",N2491="food/food trucks","food",N2491="theater/spaces","theater",N2491="theater/musical","theater",N2491="theater/plays","theater",N2491="technology/web","technology",N2491="technology/space exploration","technology",N2491="technology/makerspaces","technology",N2491="technology/hardware","technology",N2491="technology/gadgets","technology",N2491="technology/wearables","technology",N2491="film &amp; video/television","film &amp; video",N2491="film &amp; video/animation","film &amp; video",N2491="film &amp; video/science fiction","film &amp; video",N2491="film &amp; video/documentary","film &amp; video",N2491="film &amp; video/drama","film &amp; video",N2491="film &amp; video/shorts","film &amp; video",N2491="games/video games","games",N2491="games/tabletop games","games",N2491="games/mobile games","games",N2491="journalism/audio","journalism",N2491="photography/people","photography",N2491="photography/photobooks","photography",N2491="photography/places","photography",N2491="photography/nature","photography",N2491="music/electronic music","music",N2491="music/rock","music",N2491="music/indie rock","music",N2491="music/faith","music",N2491="publishing/children's books","publishing",N2491="publishing/art books","publishing",N2491="publishing/fiction","publishing",N2491="publishing/translations","publishing",N2491="music/pop","music",N2491="music/classical music","music",N2491="publishing/nonfiction","publishing",N2491="publishing/radio &amp; podcasts","publishing",N2491="music/world music","music",N2491="music/metal","music",N2491="music/jazz","music","TRUE","FALSE")</f>
        <v>music</v>
      </c>
      <c r="R2491" t="str" cm="1">
        <f t="array" ref="R2491">_xlfn.IFS(N2491="food/small batch","small batch",N2491="food/restaurants","retaurants",N2491="food/food trucks","food trucks",N2491="theater/spaces","spaces",N2491="theater/musical","musical",N2491="theater/plays","plays",N2491="technology/web","web",N2491="technology/space exploration","space exploration",N2491="technology/makerspaces","makerspaces",N2491="technology/hardware","hardware",N2491="technology/gadgets","gadgets",N2491="technology/wearables","wearables",N2491="film &amp; video/television","television",N2491="film &amp; video/animation","animation",N2491="film &amp; video/science fiction","science fiction",N2491="film &amp; video/documentary","documentary",N2491="film &amp; video/drama","drama",N2491="film &amp; video/shorts","shorts",N2491="games/video games","video games",N2491="games/tabletop games","tabletop games",N2491="games/mobile games","mobile games",N2491="journalism/audio","audio",N2491="photography/people","people",N2491="photography/photobooks","photobooks",N2491="photography/places","places",N2491="photography/nature","nature",N2491="music/electronic music","electronic music",N2491="music/rock","rock",N2491="music/indie rock","indie rock",N2491="music/faith","faith",N2491="publishing/children's books","children's books",N2491="publishing/art books","art books",N2491="publishing/fiction","fiction",N2491="publishing/translations","translations",N2491="music/pop","pop",N2491="music/classical music","classical music",N2491="publishing/nonfiction","nonfiction",N2491="publishing/radio &amp; podcasts","radio &amp; podcasts",N2491="music/world music","world music",N2491="music/metal","metal",N2491="music/jazz","jazz","TRUE","FALSE")</f>
        <v>indie rock</v>
      </c>
      <c r="S2491" s="5">
        <f t="shared" si="154"/>
        <v>41373.690266203703</v>
      </c>
      <c r="T2491" s="5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152"/>
        <v>121.39999999999999</v>
      </c>
      <c r="P2492" s="24">
        <f t="shared" si="153"/>
        <v>37.9375</v>
      </c>
      <c r="Q2492" t="str" cm="1">
        <f t="array" ref="Q2492">_xlfn.IFS(N2492="food/small batch","food",N2492="food/restaurants","food",N2492="food/food trucks","food",N2492="theater/spaces","theater",N2492="theater/musical","theater",N2492="theater/plays","theater",N2492="technology/web","technology",N2492="technology/space exploration","technology",N2492="technology/makerspaces","technology",N2492="technology/hardware","technology",N2492="technology/gadgets","technology",N2492="technology/wearables","technology",N2492="film &amp; video/television","film &amp; video",N2492="film &amp; video/animation","film &amp; video",N2492="film &amp; video/science fiction","film &amp; video",N2492="film &amp; video/documentary","film &amp; video",N2492="film &amp; video/drama","film &amp; video",N2492="film &amp; video/shorts","film &amp; video",N2492="games/video games","games",N2492="games/tabletop games","games",N2492="games/mobile games","games",N2492="journalism/audio","journalism",N2492="photography/people","photography",N2492="photography/photobooks","photography",N2492="photography/places","photography",N2492="photography/nature","photography",N2492="music/electronic music","music",N2492="music/rock","music",N2492="music/indie rock","music",N2492="music/faith","music",N2492="publishing/children's books","publishing",N2492="publishing/art books","publishing",N2492="publishing/fiction","publishing",N2492="publishing/translations","publishing",N2492="music/pop","music",N2492="music/classical music","music",N2492="publishing/nonfiction","publishing",N2492="publishing/radio &amp; podcasts","publishing",N2492="music/world music","music",N2492="music/metal","music",N2492="music/jazz","music","TRUE","FALSE")</f>
        <v>music</v>
      </c>
      <c r="R2492" t="str" cm="1">
        <f t="array" ref="R2492">_xlfn.IFS(N2492="food/small batch","small batch",N2492="food/restaurants","retaurants",N2492="food/food trucks","food trucks",N2492="theater/spaces","spaces",N2492="theater/musical","musical",N2492="theater/plays","plays",N2492="technology/web","web",N2492="technology/space exploration","space exploration",N2492="technology/makerspaces","makerspaces",N2492="technology/hardware","hardware",N2492="technology/gadgets","gadgets",N2492="technology/wearables","wearables",N2492="film &amp; video/television","television",N2492="film &amp; video/animation","animation",N2492="film &amp; video/science fiction","science fiction",N2492="film &amp; video/documentary","documentary",N2492="film &amp; video/drama","drama",N2492="film &amp; video/shorts","shorts",N2492="games/video games","video games",N2492="games/tabletop games","tabletop games",N2492="games/mobile games","mobile games",N2492="journalism/audio","audio",N2492="photography/people","people",N2492="photography/photobooks","photobooks",N2492="photography/places","places",N2492="photography/nature","nature",N2492="music/electronic music","electronic music",N2492="music/rock","rock",N2492="music/indie rock","indie rock",N2492="music/faith","faith",N2492="publishing/children's books","children's books",N2492="publishing/art books","art books",N2492="publishing/fiction","fiction",N2492="publishing/translations","translations",N2492="music/pop","pop",N2492="music/classical music","classical music",N2492="publishing/nonfiction","nonfiction",N2492="publishing/radio &amp; podcasts","radio &amp; podcasts",N2492="music/world music","world music",N2492="music/metal","metal",N2492="music/jazz","jazz","TRUE","FALSE")</f>
        <v>indie rock</v>
      </c>
      <c r="S2492" s="5">
        <f t="shared" si="154"/>
        <v>41023.227731481478</v>
      </c>
      <c r="T2492" s="5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152"/>
        <v>103.2</v>
      </c>
      <c r="P2493" s="24">
        <f t="shared" si="153"/>
        <v>51.6</v>
      </c>
      <c r="Q2493" t="str" cm="1">
        <f t="array" ref="Q2493">_xlfn.IFS(N2493="food/small batch","food",N2493="food/restaurants","food",N2493="food/food trucks","food",N2493="theater/spaces","theater",N2493="theater/musical","theater",N2493="theater/plays","theater",N2493="technology/web","technology",N2493="technology/space exploration","technology",N2493="technology/makerspaces","technology",N2493="technology/hardware","technology",N2493="technology/gadgets","technology",N2493="technology/wearables","technology",N2493="film &amp; video/television","film &amp; video",N2493="film &amp; video/animation","film &amp; video",N2493="film &amp; video/science fiction","film &amp; video",N2493="film &amp; video/documentary","film &amp; video",N2493="film &amp; video/drama","film &amp; video",N2493="film &amp; video/shorts","film &amp; video",N2493="games/video games","games",N2493="games/tabletop games","games",N2493="games/mobile games","games",N2493="journalism/audio","journalism",N2493="photography/people","photography",N2493="photography/photobooks","photography",N2493="photography/places","photography",N2493="photography/nature","photography",N2493="music/electronic music","music",N2493="music/rock","music",N2493="music/indie rock","music",N2493="music/faith","music",N2493="publishing/children's books","publishing",N2493="publishing/art books","publishing",N2493="publishing/fiction","publishing",N2493="publishing/translations","publishing",N2493="music/pop","music",N2493="music/classical music","music",N2493="publishing/nonfiction","publishing",N2493="publishing/radio &amp; podcasts","publishing",N2493="music/world music","music",N2493="music/metal","music",N2493="music/jazz","music","TRUE","FALSE")</f>
        <v>music</v>
      </c>
      <c r="R2493" t="str" cm="1">
        <f t="array" ref="R2493">_xlfn.IFS(N2493="food/small batch","small batch",N2493="food/restaurants","retaurants",N2493="food/food trucks","food trucks",N2493="theater/spaces","spaces",N2493="theater/musical","musical",N2493="theater/plays","plays",N2493="technology/web","web",N2493="technology/space exploration","space exploration",N2493="technology/makerspaces","makerspaces",N2493="technology/hardware","hardware",N2493="technology/gadgets","gadgets",N2493="technology/wearables","wearables",N2493="film &amp; video/television","television",N2493="film &amp; video/animation","animation",N2493="film &amp; video/science fiction","science fiction",N2493="film &amp; video/documentary","documentary",N2493="film &amp; video/drama","drama",N2493="film &amp; video/shorts","shorts",N2493="games/video games","video games",N2493="games/tabletop games","tabletop games",N2493="games/mobile games","mobile games",N2493="journalism/audio","audio",N2493="photography/people","people",N2493="photography/photobooks","photobooks",N2493="photography/places","places",N2493="photography/nature","nature",N2493="music/electronic music","electronic music",N2493="music/rock","rock",N2493="music/indie rock","indie rock",N2493="music/faith","faith",N2493="publishing/children's books","children's books",N2493="publishing/art books","art books",N2493="publishing/fiction","fiction",N2493="publishing/translations","translations",N2493="music/pop","pop",N2493="music/classical music","classical music",N2493="publishing/nonfiction","nonfiction",N2493="publishing/radio &amp; podcasts","radio &amp; podcasts",N2493="music/world music","world music",N2493="music/metal","metal",N2493="music/jazz","jazz","TRUE","FALSE")</f>
        <v>indie rock</v>
      </c>
      <c r="S2493" s="5">
        <f t="shared" si="154"/>
        <v>40542.839282407411</v>
      </c>
      <c r="T2493" s="5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152"/>
        <v>125</v>
      </c>
      <c r="P2494" s="24">
        <f t="shared" si="153"/>
        <v>27.777777777777779</v>
      </c>
      <c r="Q2494" t="str" cm="1">
        <f t="array" ref="Q2494">_xlfn.IFS(N2494="food/small batch","food",N2494="food/restaurants","food",N2494="food/food trucks","food",N2494="theater/spaces","theater",N2494="theater/musical","theater",N2494="theater/plays","theater",N2494="technology/web","technology",N2494="technology/space exploration","technology",N2494="technology/makerspaces","technology",N2494="technology/hardware","technology",N2494="technology/gadgets","technology",N2494="technology/wearables","technology",N2494="film &amp; video/television","film &amp; video",N2494="film &amp; video/animation","film &amp; video",N2494="film &amp; video/science fiction","film &amp; video",N2494="film &amp; video/documentary","film &amp; video",N2494="film &amp; video/drama","film &amp; video",N2494="film &amp; video/shorts","film &amp; video",N2494="games/video games","games",N2494="games/tabletop games","games",N2494="games/mobile games","games",N2494="journalism/audio","journalism",N2494="photography/people","photography",N2494="photography/photobooks","photography",N2494="photography/places","photography",N2494="photography/nature","photography",N2494="music/electronic music","music",N2494="music/rock","music",N2494="music/indie rock","music",N2494="music/faith","music",N2494="publishing/children's books","publishing",N2494="publishing/art books","publishing",N2494="publishing/fiction","publishing",N2494="publishing/translations","publishing",N2494="music/pop","music",N2494="music/classical music","music",N2494="publishing/nonfiction","publishing",N2494="publishing/radio &amp; podcasts","publishing",N2494="music/world music","music",N2494="music/metal","music",N2494="music/jazz","music","TRUE","FALSE")</f>
        <v>music</v>
      </c>
      <c r="R2494" t="str" cm="1">
        <f t="array" ref="R2494">_xlfn.IFS(N2494="food/small batch","small batch",N2494="food/restaurants","retaurants",N2494="food/food trucks","food trucks",N2494="theater/spaces","spaces",N2494="theater/musical","musical",N2494="theater/plays","plays",N2494="technology/web","web",N2494="technology/space exploration","space exploration",N2494="technology/makerspaces","makerspaces",N2494="technology/hardware","hardware",N2494="technology/gadgets","gadgets",N2494="technology/wearables","wearables",N2494="film &amp; video/television","television",N2494="film &amp; video/animation","animation",N2494="film &amp; video/science fiction","science fiction",N2494="film &amp; video/documentary","documentary",N2494="film &amp; video/drama","drama",N2494="film &amp; video/shorts","shorts",N2494="games/video games","video games",N2494="games/tabletop games","tabletop games",N2494="games/mobile games","mobile games",N2494="journalism/audio","audio",N2494="photography/people","people",N2494="photography/photobooks","photobooks",N2494="photography/places","places",N2494="photography/nature","nature",N2494="music/electronic music","electronic music",N2494="music/rock","rock",N2494="music/indie rock","indie rock",N2494="music/faith","faith",N2494="publishing/children's books","children's books",N2494="publishing/art books","art books",N2494="publishing/fiction","fiction",N2494="publishing/translations","translations",N2494="music/pop","pop",N2494="music/classical music","classical music",N2494="publishing/nonfiction","nonfiction",N2494="publishing/radio &amp; podcasts","radio &amp; podcasts",N2494="music/world music","world music",N2494="music/metal","metal",N2494="music/jazz","jazz","TRUE","FALSE")</f>
        <v>indie rock</v>
      </c>
      <c r="S2494" s="5">
        <f t="shared" si="154"/>
        <v>41024.985972222225</v>
      </c>
      <c r="T2494" s="5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152"/>
        <v>128.69999999999999</v>
      </c>
      <c r="P2495" s="24">
        <f t="shared" si="153"/>
        <v>99.382239382239376</v>
      </c>
      <c r="Q2495" t="str" cm="1">
        <f t="array" ref="Q2495">_xlfn.IFS(N2495="food/small batch","food",N2495="food/restaurants","food",N2495="food/food trucks","food",N2495="theater/spaces","theater",N2495="theater/musical","theater",N2495="theater/plays","theater",N2495="technology/web","technology",N2495="technology/space exploration","technology",N2495="technology/makerspaces","technology",N2495="technology/hardware","technology",N2495="technology/gadgets","technology",N2495="technology/wearables","technology",N2495="film &amp; video/television","film &amp; video",N2495="film &amp; video/animation","film &amp; video",N2495="film &amp; video/science fiction","film &amp; video",N2495="film &amp; video/documentary","film &amp; video",N2495="film &amp; video/drama","film &amp; video",N2495="film &amp; video/shorts","film &amp; video",N2495="games/video games","games",N2495="games/tabletop games","games",N2495="games/mobile games","games",N2495="journalism/audio","journalism",N2495="photography/people","photography",N2495="photography/photobooks","photography",N2495="photography/places","photography",N2495="photography/nature","photography",N2495="music/electronic music","music",N2495="music/rock","music",N2495="music/indie rock","music",N2495="music/faith","music",N2495="publishing/children's books","publishing",N2495="publishing/art books","publishing",N2495="publishing/fiction","publishing",N2495="publishing/translations","publishing",N2495="music/pop","music",N2495="music/classical music","music",N2495="publishing/nonfiction","publishing",N2495="publishing/radio &amp; podcasts","publishing",N2495="music/world music","music",N2495="music/metal","music",N2495="music/jazz","music","TRUE","FALSE")</f>
        <v>music</v>
      </c>
      <c r="R2495" t="str" cm="1">
        <f t="array" ref="R2495">_xlfn.IFS(N2495="food/small batch","small batch",N2495="food/restaurants","retaurants",N2495="food/food trucks","food trucks",N2495="theater/spaces","spaces",N2495="theater/musical","musical",N2495="theater/plays","plays",N2495="technology/web","web",N2495="technology/space exploration","space exploration",N2495="technology/makerspaces","makerspaces",N2495="technology/hardware","hardware",N2495="technology/gadgets","gadgets",N2495="technology/wearables","wearables",N2495="film &amp; video/television","television",N2495="film &amp; video/animation","animation",N2495="film &amp; video/science fiction","science fiction",N2495="film &amp; video/documentary","documentary",N2495="film &amp; video/drama","drama",N2495="film &amp; video/shorts","shorts",N2495="games/video games","video games",N2495="games/tabletop games","tabletop games",N2495="games/mobile games","mobile games",N2495="journalism/audio","audio",N2495="photography/people","people",N2495="photography/photobooks","photobooks",N2495="photography/places","places",N2495="photography/nature","nature",N2495="music/electronic music","electronic music",N2495="music/rock","rock",N2495="music/indie rock","indie rock",N2495="music/faith","faith",N2495="publishing/children's books","children's books",N2495="publishing/art books","art books",N2495="publishing/fiction","fiction",N2495="publishing/translations","translations",N2495="music/pop","pop",N2495="music/classical music","classical music",N2495="publishing/nonfiction","nonfiction",N2495="publishing/radio &amp; podcasts","radio &amp; podcasts",N2495="music/world music","world music",N2495="music/metal","metal",N2495="music/jazz","jazz","TRUE","FALSE")</f>
        <v>indie rock</v>
      </c>
      <c r="S2495" s="5">
        <f t="shared" si="154"/>
        <v>41348.168287037035</v>
      </c>
      <c r="T2495" s="5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152"/>
        <v>101.00533333333333</v>
      </c>
      <c r="P2496" s="24">
        <f t="shared" si="153"/>
        <v>38.848205128205123</v>
      </c>
      <c r="Q2496" t="str" cm="1">
        <f t="array" ref="Q2496">_xlfn.IFS(N2496="food/small batch","food",N2496="food/restaurants","food",N2496="food/food trucks","food",N2496="theater/spaces","theater",N2496="theater/musical","theater",N2496="theater/plays","theater",N2496="technology/web","technology",N2496="technology/space exploration","technology",N2496="technology/makerspaces","technology",N2496="technology/hardware","technology",N2496="technology/gadgets","technology",N2496="technology/wearables","technology",N2496="film &amp; video/television","film &amp; video",N2496="film &amp; video/animation","film &amp; video",N2496="film &amp; video/science fiction","film &amp; video",N2496="film &amp; video/documentary","film &amp; video",N2496="film &amp; video/drama","film &amp; video",N2496="film &amp; video/shorts","film &amp; video",N2496="games/video games","games",N2496="games/tabletop games","games",N2496="games/mobile games","games",N2496="journalism/audio","journalism",N2496="photography/people","photography",N2496="photography/photobooks","photography",N2496="photography/places","photography",N2496="photography/nature","photography",N2496="music/electronic music","music",N2496="music/rock","music",N2496="music/indie rock","music",N2496="music/faith","music",N2496="publishing/children's books","publishing",N2496="publishing/art books","publishing",N2496="publishing/fiction","publishing",N2496="publishing/translations","publishing",N2496="music/pop","music",N2496="music/classical music","music",N2496="publishing/nonfiction","publishing",N2496="publishing/radio &amp; podcasts","publishing",N2496="music/world music","music",N2496="music/metal","music",N2496="music/jazz","music","TRUE","FALSE")</f>
        <v>music</v>
      </c>
      <c r="R2496" t="str" cm="1">
        <f t="array" ref="R2496">_xlfn.IFS(N2496="food/small batch","small batch",N2496="food/restaurants","retaurants",N2496="food/food trucks","food trucks",N2496="theater/spaces","spaces",N2496="theater/musical","musical",N2496="theater/plays","plays",N2496="technology/web","web",N2496="technology/space exploration","space exploration",N2496="technology/makerspaces","makerspaces",N2496="technology/hardware","hardware",N2496="technology/gadgets","gadgets",N2496="technology/wearables","wearables",N2496="film &amp; video/television","television",N2496="film &amp; video/animation","animation",N2496="film &amp; video/science fiction","science fiction",N2496="film &amp; video/documentary","documentary",N2496="film &amp; video/drama","drama",N2496="film &amp; video/shorts","shorts",N2496="games/video games","video games",N2496="games/tabletop games","tabletop games",N2496="games/mobile games","mobile games",N2496="journalism/audio","audio",N2496="photography/people","people",N2496="photography/photobooks","photobooks",N2496="photography/places","places",N2496="photography/nature","nature",N2496="music/electronic music","electronic music",N2496="music/rock","rock",N2496="music/indie rock","indie rock",N2496="music/faith","faith",N2496="publishing/children's books","children's books",N2496="publishing/art books","art books",N2496="publishing/fiction","fiction",N2496="publishing/translations","translations",N2496="music/pop","pop",N2496="music/classical music","classical music",N2496="publishing/nonfiction","nonfiction",N2496="publishing/radio &amp; podcasts","radio &amp; podcasts",N2496="music/world music","world music",N2496="music/metal","metal",N2496="music/jazz","jazz","TRUE","FALSE")</f>
        <v>indie rock</v>
      </c>
      <c r="S2496" s="5">
        <f t="shared" si="154"/>
        <v>41022.645185185182</v>
      </c>
      <c r="T2496" s="5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152"/>
        <v>127.53666666666665</v>
      </c>
      <c r="P2497" s="24">
        <f t="shared" si="153"/>
        <v>45.548809523809524</v>
      </c>
      <c r="Q2497" t="str" cm="1">
        <f t="array" ref="Q2497">_xlfn.IFS(N2497="food/small batch","food",N2497="food/restaurants","food",N2497="food/food trucks","food",N2497="theater/spaces","theater",N2497="theater/musical","theater",N2497="theater/plays","theater",N2497="technology/web","technology",N2497="technology/space exploration","technology",N2497="technology/makerspaces","technology",N2497="technology/hardware","technology",N2497="technology/gadgets","technology",N2497="technology/wearables","technology",N2497="film &amp; video/television","film &amp; video",N2497="film &amp; video/animation","film &amp; video",N2497="film &amp; video/science fiction","film &amp; video",N2497="film &amp; video/documentary","film &amp; video",N2497="film &amp; video/drama","film &amp; video",N2497="film &amp; video/shorts","film &amp; video",N2497="games/video games","games",N2497="games/tabletop games","games",N2497="games/mobile games","games",N2497="journalism/audio","journalism",N2497="photography/people","photography",N2497="photography/photobooks","photography",N2497="photography/places","photography",N2497="photography/nature","photography",N2497="music/electronic music","music",N2497="music/rock","music",N2497="music/indie rock","music",N2497="music/faith","music",N2497="publishing/children's books","publishing",N2497="publishing/art books","publishing",N2497="publishing/fiction","publishing",N2497="publishing/translations","publishing",N2497="music/pop","music",N2497="music/classical music","music",N2497="publishing/nonfiction","publishing",N2497="publishing/radio &amp; podcasts","publishing",N2497="music/world music","music",N2497="music/metal","music",N2497="music/jazz","music","TRUE","FALSE")</f>
        <v>music</v>
      </c>
      <c r="R2497" t="str" cm="1">
        <f t="array" ref="R2497">_xlfn.IFS(N2497="food/small batch","small batch",N2497="food/restaurants","retaurants",N2497="food/food trucks","food trucks",N2497="theater/spaces","spaces",N2497="theater/musical","musical",N2497="theater/plays","plays",N2497="technology/web","web",N2497="technology/space exploration","space exploration",N2497="technology/makerspaces","makerspaces",N2497="technology/hardware","hardware",N2497="technology/gadgets","gadgets",N2497="technology/wearables","wearables",N2497="film &amp; video/television","television",N2497="film &amp; video/animation","animation",N2497="film &amp; video/science fiction","science fiction",N2497="film &amp; video/documentary","documentary",N2497="film &amp; video/drama","drama",N2497="film &amp; video/shorts","shorts",N2497="games/video games","video games",N2497="games/tabletop games","tabletop games",N2497="games/mobile games","mobile games",N2497="journalism/audio","audio",N2497="photography/people","people",N2497="photography/photobooks","photobooks",N2497="photography/places","places",N2497="photography/nature","nature",N2497="music/electronic music","electronic music",N2497="music/rock","rock",N2497="music/indie rock","indie rock",N2497="music/faith","faith",N2497="publishing/children's books","children's books",N2497="publishing/art books","art books",N2497="publishing/fiction","fiction",N2497="publishing/translations","translations",N2497="music/pop","pop",N2497="music/classical music","classical music",N2497="publishing/nonfiction","nonfiction",N2497="publishing/radio &amp; podcasts","radio &amp; podcasts",N2497="music/world music","world music",N2497="music/metal","metal",N2497="music/jazz","jazz","TRUE","FALSE")</f>
        <v>indie rock</v>
      </c>
      <c r="S2497" s="5">
        <f t="shared" si="154"/>
        <v>41036.946469907409</v>
      </c>
      <c r="T2497" s="5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152"/>
        <v>100</v>
      </c>
      <c r="P2498" s="24">
        <f t="shared" si="153"/>
        <v>600</v>
      </c>
      <c r="Q2498" t="str" cm="1">
        <f t="array" ref="Q2498">_xlfn.IFS(N2498="food/small batch","food",N2498="food/restaurants","food",N2498="food/food trucks","food",N2498="theater/spaces","theater",N2498="theater/musical","theater",N2498="theater/plays","theater",N2498="technology/web","technology",N2498="technology/space exploration","technology",N2498="technology/makerspaces","technology",N2498="technology/hardware","technology",N2498="technology/gadgets","technology",N2498="technology/wearables","technology",N2498="film &amp; video/television","film &amp; video",N2498="film &amp; video/animation","film &amp; video",N2498="film &amp; video/science fiction","film &amp; video",N2498="film &amp; video/documentary","film &amp; video",N2498="film &amp; video/drama","film &amp; video",N2498="film &amp; video/shorts","film &amp; video",N2498="games/video games","games",N2498="games/tabletop games","games",N2498="games/mobile games","games",N2498="journalism/audio","journalism",N2498="photography/people","photography",N2498="photography/photobooks","photography",N2498="photography/places","photography",N2498="photography/nature","photography",N2498="music/electronic music","music",N2498="music/rock","music",N2498="music/indie rock","music",N2498="music/faith","music",N2498="publishing/children's books","publishing",N2498="publishing/art books","publishing",N2498="publishing/fiction","publishing",N2498="publishing/translations","publishing",N2498="music/pop","music",N2498="music/classical music","music",N2498="publishing/nonfiction","publishing",N2498="publishing/radio &amp; podcasts","publishing",N2498="music/world music","music",N2498="music/metal","music",N2498="music/jazz","music","TRUE","FALSE")</f>
        <v>music</v>
      </c>
      <c r="R2498" t="str" cm="1">
        <f t="array" ref="R2498">_xlfn.IFS(N2498="food/small batch","small batch",N2498="food/restaurants","retaurants",N2498="food/food trucks","food trucks",N2498="theater/spaces","spaces",N2498="theater/musical","musical",N2498="theater/plays","plays",N2498="technology/web","web",N2498="technology/space exploration","space exploration",N2498="technology/makerspaces","makerspaces",N2498="technology/hardware","hardware",N2498="technology/gadgets","gadgets",N2498="technology/wearables","wearables",N2498="film &amp; video/television","television",N2498="film &amp; video/animation","animation",N2498="film &amp; video/science fiction","science fiction",N2498="film &amp; video/documentary","documentary",N2498="film &amp; video/drama","drama",N2498="film &amp; video/shorts","shorts",N2498="games/video games","video games",N2498="games/tabletop games","tabletop games",N2498="games/mobile games","mobile games",N2498="journalism/audio","audio",N2498="photography/people","people",N2498="photography/photobooks","photobooks",N2498="photography/places","places",N2498="photography/nature","nature",N2498="music/electronic music","electronic music",N2498="music/rock","rock",N2498="music/indie rock","indie rock",N2498="music/faith","faith",N2498="publishing/children's books","children's books",N2498="publishing/art books","art books",N2498="publishing/fiction","fiction",N2498="publishing/translations","translations",N2498="music/pop","pop",N2498="music/classical music","classical music",N2498="publishing/nonfiction","nonfiction",N2498="publishing/radio &amp; podcasts","radio &amp; podcasts",N2498="music/world music","world music",N2498="music/metal","metal",N2498="music/jazz","jazz","TRUE","FALSE")</f>
        <v>indie rock</v>
      </c>
      <c r="S2498" s="5">
        <f t="shared" si="154"/>
        <v>41327.996435185189</v>
      </c>
      <c r="T2498" s="5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ref="O2499:O2562" si="156">(E2499/D2499)*100</f>
        <v>112.7715</v>
      </c>
      <c r="P2499" s="24">
        <f t="shared" ref="P2499:P2562" si="157">E2499/L2499</f>
        <v>80.551071428571419</v>
      </c>
      <c r="Q2499" t="str" cm="1">
        <f t="array" ref="Q2499">_xlfn.IFS(N2499="food/small batch","food",N2499="food/restaurants","food",N2499="food/food trucks","food",N2499="theater/spaces","theater",N2499="theater/musical","theater",N2499="theater/plays","theater",N2499="technology/web","technology",N2499="technology/space exploration","technology",N2499="technology/makerspaces","technology",N2499="technology/hardware","technology",N2499="technology/gadgets","technology",N2499="technology/wearables","technology",N2499="film &amp; video/television","film &amp; video",N2499="film &amp; video/animation","film &amp; video",N2499="film &amp; video/science fiction","film &amp; video",N2499="film &amp; video/documentary","film &amp; video",N2499="film &amp; video/drama","film &amp; video",N2499="film &amp; video/shorts","film &amp; video",N2499="games/video games","games",N2499="games/tabletop games","games",N2499="games/mobile games","games",N2499="journalism/audio","journalism",N2499="photography/people","photography",N2499="photography/photobooks","photography",N2499="photography/places","photography",N2499="photography/nature","photography",N2499="music/electronic music","music",N2499="music/rock","music",N2499="music/indie rock","music",N2499="music/faith","music",N2499="publishing/children's books","publishing",N2499="publishing/art books","publishing",N2499="publishing/fiction","publishing",N2499="publishing/translations","publishing",N2499="music/pop","music",N2499="music/classical music","music",N2499="publishing/nonfiction","publishing",N2499="publishing/radio &amp; podcasts","publishing",N2499="music/world music","music",N2499="music/metal","music",N2499="music/jazz","music","TRUE","FALSE")</f>
        <v>music</v>
      </c>
      <c r="R2499" t="str" cm="1">
        <f t="array" ref="R2499">_xlfn.IFS(N2499="food/small batch","small batch",N2499="food/restaurants","retaurants",N2499="food/food trucks","food trucks",N2499="theater/spaces","spaces",N2499="theater/musical","musical",N2499="theater/plays","plays",N2499="technology/web","web",N2499="technology/space exploration","space exploration",N2499="technology/makerspaces","makerspaces",N2499="technology/hardware","hardware",N2499="technology/gadgets","gadgets",N2499="technology/wearables","wearables",N2499="film &amp; video/television","television",N2499="film &amp; video/animation","animation",N2499="film &amp; video/science fiction","science fiction",N2499="film &amp; video/documentary","documentary",N2499="film &amp; video/drama","drama",N2499="film &amp; video/shorts","shorts",N2499="games/video games","video games",N2499="games/tabletop games","tabletop games",N2499="games/mobile games","mobile games",N2499="journalism/audio","audio",N2499="photography/people","people",N2499="photography/photobooks","photobooks",N2499="photography/places","places",N2499="photography/nature","nature",N2499="music/electronic music","electronic music",N2499="music/rock","rock",N2499="music/indie rock","indie rock",N2499="music/faith","faith",N2499="publishing/children's books","children's books",N2499="publishing/art books","art books",N2499="publishing/fiction","fiction",N2499="publishing/translations","translations",N2499="music/pop","pop",N2499="music/classical music","classical music",N2499="publishing/nonfiction","nonfiction",N2499="publishing/radio &amp; podcasts","radio &amp; podcasts",N2499="music/world music","world music",N2499="music/metal","metal",N2499="music/jazz","jazz","TRUE","FALSE")</f>
        <v>indie rock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156"/>
        <v>105.60000000000001</v>
      </c>
      <c r="P2500" s="24">
        <f t="shared" si="157"/>
        <v>52.8</v>
      </c>
      <c r="Q2500" t="str" cm="1">
        <f t="array" ref="Q2500">_xlfn.IFS(N2500="food/small batch","food",N2500="food/restaurants","food",N2500="food/food trucks","food",N2500="theater/spaces","theater",N2500="theater/musical","theater",N2500="theater/plays","theater",N2500="technology/web","technology",N2500="technology/space exploration","technology",N2500="technology/makerspaces","technology",N2500="technology/hardware","technology",N2500="technology/gadgets","technology",N2500="technology/wearables","technology",N2500="film &amp; video/television","film &amp; video",N2500="film &amp; video/animation","film &amp; video",N2500="film &amp; video/science fiction","film &amp; video",N2500="film &amp; video/documentary","film &amp; video",N2500="film &amp; video/drama","film &amp; video",N2500="film &amp; video/shorts","film &amp; video",N2500="games/video games","games",N2500="games/tabletop games","games",N2500="games/mobile games","games",N2500="journalism/audio","journalism",N2500="photography/people","photography",N2500="photography/photobooks","photography",N2500="photography/places","photography",N2500="photography/nature","photography",N2500="music/electronic music","music",N2500="music/rock","music",N2500="music/indie rock","music",N2500="music/faith","music",N2500="publishing/children's books","publishing",N2500="publishing/art books","publishing",N2500="publishing/fiction","publishing",N2500="publishing/translations","publishing",N2500="music/pop","music",N2500="music/classical music","music",N2500="publishing/nonfiction","publishing",N2500="publishing/radio &amp; podcasts","publishing",N2500="music/world music","music",N2500="music/metal","music",N2500="music/jazz","music","TRUE","FALSE")</f>
        <v>music</v>
      </c>
      <c r="R2500" t="str" cm="1">
        <f t="array" ref="R2500">_xlfn.IFS(N2500="food/small batch","small batch",N2500="food/restaurants","retaurants",N2500="food/food trucks","food trucks",N2500="theater/spaces","spaces",N2500="theater/musical","musical",N2500="theater/plays","plays",N2500="technology/web","web",N2500="technology/space exploration","space exploration",N2500="technology/makerspaces","makerspaces",N2500="technology/hardware","hardware",N2500="technology/gadgets","gadgets",N2500="technology/wearables","wearables",N2500="film &amp; video/television","television",N2500="film &amp; video/animation","animation",N2500="film &amp; video/science fiction","science fiction",N2500="film &amp; video/documentary","documentary",N2500="film &amp; video/drama","drama",N2500="film &amp; video/shorts","shorts",N2500="games/video games","video games",N2500="games/tabletop games","tabletop games",N2500="games/mobile games","mobile games",N2500="journalism/audio","audio",N2500="photography/people","people",N2500="photography/photobooks","photobooks",N2500="photography/places","places",N2500="photography/nature","nature",N2500="music/electronic music","electronic music",N2500="music/rock","rock",N2500="music/indie rock","indie rock",N2500="music/faith","faith",N2500="publishing/children's books","children's books",N2500="publishing/art books","art books",N2500="publishing/fiction","fiction",N2500="publishing/translations","translations",N2500="music/pop","pop",N2500="music/classical music","classical music",N2500="publishing/nonfiction","nonfiction",N2500="publishing/radio &amp; podcasts","radio &amp; podcasts",N2500="music/world music","world music",N2500="music/metal","metal",N2500="music/jazz","jazz","TRUE","FALSE")</f>
        <v>indie rock</v>
      </c>
      <c r="S2500" s="5">
        <f t="shared" si="158"/>
        <v>42017.967442129629</v>
      </c>
      <c r="T2500" s="5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si="156"/>
        <v>202.625</v>
      </c>
      <c r="P2501" s="24">
        <f t="shared" si="157"/>
        <v>47.676470588235297</v>
      </c>
      <c r="Q2501" t="str" cm="1">
        <f t="array" ref="Q2501">_xlfn.IFS(N2501="food/small batch","food",N2501="food/restaurants","food",N2501="food/food trucks","food",N2501="theater/spaces","theater",N2501="theater/musical","theater",N2501="theater/plays","theater",N2501="technology/web","technology",N2501="technology/space exploration","technology",N2501="technology/makerspaces","technology",N2501="technology/hardware","technology",N2501="technology/gadgets","technology",N2501="technology/wearables","technology",N2501="film &amp; video/television","film &amp; video",N2501="film &amp; video/animation","film &amp; video",N2501="film &amp; video/science fiction","film &amp; video",N2501="film &amp; video/documentary","film &amp; video",N2501="film &amp; video/drama","film &amp; video",N2501="film &amp; video/shorts","film &amp; video",N2501="games/video games","games",N2501="games/tabletop games","games",N2501="games/mobile games","games",N2501="journalism/audio","journalism",N2501="photography/people","photography",N2501="photography/photobooks","photography",N2501="photography/places","photography",N2501="photography/nature","photography",N2501="music/electronic music","music",N2501="music/rock","music",N2501="music/indie rock","music",N2501="music/faith","music",N2501="publishing/children's books","publishing",N2501="publishing/art books","publishing",N2501="publishing/fiction","publishing",N2501="publishing/translations","publishing",N2501="music/pop","music",N2501="music/classical music","music",N2501="publishing/nonfiction","publishing",N2501="publishing/radio &amp; podcasts","publishing",N2501="music/world music","music",N2501="music/metal","music",N2501="music/jazz","music","TRUE","FALSE")</f>
        <v>music</v>
      </c>
      <c r="R2501" t="str" cm="1">
        <f t="array" ref="R2501">_xlfn.IFS(N2501="food/small batch","small batch",N2501="food/restaurants","retaurants",N2501="food/food trucks","food trucks",N2501="theater/spaces","spaces",N2501="theater/musical","musical",N2501="theater/plays","plays",N2501="technology/web","web",N2501="technology/space exploration","space exploration",N2501="technology/makerspaces","makerspaces",N2501="technology/hardware","hardware",N2501="technology/gadgets","gadgets",N2501="technology/wearables","wearables",N2501="film &amp; video/television","television",N2501="film &amp; video/animation","animation",N2501="film &amp; video/science fiction","science fiction",N2501="film &amp; video/documentary","documentary",N2501="film &amp; video/drama","drama",N2501="film &amp; video/shorts","shorts",N2501="games/video games","video games",N2501="games/tabletop games","tabletop games",N2501="games/mobile games","mobile games",N2501="journalism/audio","audio",N2501="photography/people","people",N2501="photography/photobooks","photobooks",N2501="photography/places","places",N2501="photography/nature","nature",N2501="music/electronic music","electronic music",N2501="music/rock","rock",N2501="music/indie rock","indie rock",N2501="music/faith","faith",N2501="publishing/children's books","children's books",N2501="publishing/art books","art books",N2501="publishing/fiction","fiction",N2501="publishing/translations","translations",N2501="music/pop","pop",N2501="music/classical music","classical music",N2501="publishing/nonfiction","nonfiction",N2501="publishing/radio &amp; podcasts","radio &amp; podcasts",N2501="music/world music","world music",N2501="music/metal","metal",N2501="music/jazz","jazz","TRUE","FALSE")</f>
        <v>indie rock</v>
      </c>
      <c r="S2501" s="5">
        <f t="shared" si="158"/>
        <v>41226.648576388885</v>
      </c>
      <c r="T2501" s="5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156"/>
        <v>113.33333333333333</v>
      </c>
      <c r="P2502" s="24">
        <f t="shared" si="157"/>
        <v>23.448275862068964</v>
      </c>
      <c r="Q2502" t="str" cm="1">
        <f t="array" ref="Q2502">_xlfn.IFS(N2502="food/small batch","food",N2502="food/restaurants","food",N2502="food/food trucks","food",N2502="theater/spaces","theater",N2502="theater/musical","theater",N2502="theater/plays","theater",N2502="technology/web","technology",N2502="technology/space exploration","technology",N2502="technology/makerspaces","technology",N2502="technology/hardware","technology",N2502="technology/gadgets","technology",N2502="technology/wearables","technology",N2502="film &amp; video/television","film &amp; video",N2502="film &amp; video/animation","film &amp; video",N2502="film &amp; video/science fiction","film &amp; video",N2502="film &amp; video/documentary","film &amp; video",N2502="film &amp; video/drama","film &amp; video",N2502="film &amp; video/shorts","film &amp; video",N2502="games/video games","games",N2502="games/tabletop games","games",N2502="games/mobile games","games",N2502="journalism/audio","journalism",N2502="photography/people","photography",N2502="photography/photobooks","photography",N2502="photography/places","photography",N2502="photography/nature","photography",N2502="music/electronic music","music",N2502="music/rock","music",N2502="music/indie rock","music",N2502="music/faith","music",N2502="publishing/children's books","publishing",N2502="publishing/art books","publishing",N2502="publishing/fiction","publishing",N2502="publishing/translations","publishing",N2502="music/pop","music",N2502="music/classical music","music",N2502="publishing/nonfiction","publishing",N2502="publishing/radio &amp; podcasts","publishing",N2502="music/world music","music",N2502="music/metal","music",N2502="music/jazz","music","TRUE","FALSE")</f>
        <v>music</v>
      </c>
      <c r="R2502" t="str" cm="1">
        <f t="array" ref="R2502">_xlfn.IFS(N2502="food/small batch","small batch",N2502="food/restaurants","retaurants",N2502="food/food trucks","food trucks",N2502="theater/spaces","spaces",N2502="theater/musical","musical",N2502="theater/plays","plays",N2502="technology/web","web",N2502="technology/space exploration","space exploration",N2502="technology/makerspaces","makerspaces",N2502="technology/hardware","hardware",N2502="technology/gadgets","gadgets",N2502="technology/wearables","wearables",N2502="film &amp; video/television","television",N2502="film &amp; video/animation","animation",N2502="film &amp; video/science fiction","science fiction",N2502="film &amp; video/documentary","documentary",N2502="film &amp; video/drama","drama",N2502="film &amp; video/shorts","shorts",N2502="games/video games","video games",N2502="games/tabletop games","tabletop games",N2502="games/mobile games","mobile games",N2502="journalism/audio","audio",N2502="photography/people","people",N2502="photography/photobooks","photobooks",N2502="photography/places","places",N2502="photography/nature","nature",N2502="music/electronic music","electronic music",N2502="music/rock","rock",N2502="music/indie rock","indie rock",N2502="music/faith","faith",N2502="publishing/children's books","children's books",N2502="publishing/art books","art books",N2502="publishing/fiction","fiction",N2502="publishing/translations","translations",N2502="music/pop","pop",N2502="music/classical music","classical music",N2502="publishing/nonfiction","nonfiction",N2502="publishing/radio &amp; podcasts","radio &amp; podcasts",N2502="music/world music","world music",N2502="music/metal","metal",N2502="music/jazz","jazz","TRUE","FALSE")</f>
        <v>indie rock</v>
      </c>
      <c r="S2502" s="5">
        <f t="shared" si="158"/>
        <v>41053.772858796299</v>
      </c>
      <c r="T2502" s="5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156"/>
        <v>2.5545454545454547</v>
      </c>
      <c r="P2503" s="24">
        <f t="shared" si="157"/>
        <v>40.142857142857146</v>
      </c>
      <c r="Q2503" t="str" cm="1">
        <f t="array" ref="Q2503">_xlfn.IFS(N2503="food/small batch","food",N2503="food/restaurants","food",N2503="food/food trucks","food",N2503="theater/spaces","theater",N2503="theater/musical","theater",N2503="theater/plays","theater",N2503="technology/web","technology",N2503="technology/space exploration","technology",N2503="technology/makerspaces","technology",N2503="technology/hardware","technology",N2503="technology/gadgets","technology",N2503="technology/wearables","technology",N2503="film &amp; video/television","film &amp; video",N2503="film &amp; video/animation","film &amp; video",N2503="film &amp; video/science fiction","film &amp; video",N2503="film &amp; video/documentary","film &amp; video",N2503="film &amp; video/drama","film &amp; video",N2503="film &amp; video/shorts","film &amp; video",N2503="games/video games","games",N2503="games/tabletop games","games",N2503="games/mobile games","games",N2503="journalism/audio","journalism",N2503="photography/people","photography",N2503="photography/photobooks","photography",N2503="photography/places","photography",N2503="photography/nature","photography",N2503="music/electronic music","music",N2503="music/rock","music",N2503="music/indie rock","music",N2503="music/faith","music",N2503="publishing/children's books","publishing",N2503="publishing/art books","publishing",N2503="publishing/fiction","publishing",N2503="publishing/translations","publishing",N2503="music/pop","music",N2503="music/classical music","music",N2503="publishing/nonfiction","publishing",N2503="publishing/radio &amp; podcasts","publishing",N2503="music/world music","music",N2503="music/metal","music",N2503="music/jazz","music","TRUE","FALSE")</f>
        <v>food</v>
      </c>
      <c r="R2503" t="str" cm="1">
        <f t="array" ref="R2503">_xlfn.IFS(N2503="food/small batch","small batch",N2503="food/restaurants","retaurants",N2503="food/food trucks","food trucks",N2503="theater/spaces","spaces",N2503="theater/musical","musical",N2503="theater/plays","plays",N2503="technology/web","web",N2503="technology/space exploration","space exploration",N2503="technology/makerspaces","makerspaces",N2503="technology/hardware","hardware",N2503="technology/gadgets","gadgets",N2503="technology/wearables","wearables",N2503="film &amp; video/television","television",N2503="film &amp; video/animation","animation",N2503="film &amp; video/science fiction","science fiction",N2503="film &amp; video/documentary","documentary",N2503="film &amp; video/drama","drama",N2503="film &amp; video/shorts","shorts",N2503="games/video games","video games",N2503="games/tabletop games","tabletop games",N2503="games/mobile games","mobile games",N2503="journalism/audio","audio",N2503="photography/people","people",N2503="photography/photobooks","photobooks",N2503="photography/places","places",N2503="photography/nature","nature",N2503="music/electronic music","electronic music",N2503="music/rock","rock",N2503="music/indie rock","indie rock",N2503="music/faith","faith",N2503="publishing/children's books","children's books",N2503="publishing/art books","art books",N2503="publishing/fiction","fiction",N2503="publishing/translations","translations",N2503="music/pop","pop",N2503="music/classical music","classical music",N2503="publishing/nonfiction","nonfiction",N2503="publishing/radio &amp; podcasts","radio &amp; podcasts",N2503="music/world music","world music",N2503="music/metal","metal",N2503="music/jazz","jazz","TRUE","FALSE")</f>
        <v>retaurants</v>
      </c>
      <c r="S2503" s="5">
        <f t="shared" si="158"/>
        <v>42244.776666666665</v>
      </c>
      <c r="T2503" s="5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156"/>
        <v>7.8181818181818186E-2</v>
      </c>
      <c r="P2504" s="24">
        <f t="shared" si="157"/>
        <v>17.2</v>
      </c>
      <c r="Q2504" t="str" cm="1">
        <f t="array" ref="Q2504">_xlfn.IFS(N2504="food/small batch","food",N2504="food/restaurants","food",N2504="food/food trucks","food",N2504="theater/spaces","theater",N2504="theater/musical","theater",N2504="theater/plays","theater",N2504="technology/web","technology",N2504="technology/space exploration","technology",N2504="technology/makerspaces","technology",N2504="technology/hardware","technology",N2504="technology/gadgets","technology",N2504="technology/wearables","technology",N2504="film &amp; video/television","film &amp; video",N2504="film &amp; video/animation","film &amp; video",N2504="film &amp; video/science fiction","film &amp; video",N2504="film &amp; video/documentary","film &amp; video",N2504="film &amp; video/drama","film &amp; video",N2504="film &amp; video/shorts","film &amp; video",N2504="games/video games","games",N2504="games/tabletop games","games",N2504="games/mobile games","games",N2504="journalism/audio","journalism",N2504="photography/people","photography",N2504="photography/photobooks","photography",N2504="photography/places","photography",N2504="photography/nature","photography",N2504="music/electronic music","music",N2504="music/rock","music",N2504="music/indie rock","music",N2504="music/faith","music",N2504="publishing/children's books","publishing",N2504="publishing/art books","publishing",N2504="publishing/fiction","publishing",N2504="publishing/translations","publishing",N2504="music/pop","music",N2504="music/classical music","music",N2504="publishing/nonfiction","publishing",N2504="publishing/radio &amp; podcasts","publishing",N2504="music/world music","music",N2504="music/metal","music",N2504="music/jazz","music","TRUE","FALSE")</f>
        <v>food</v>
      </c>
      <c r="R2504" t="str" cm="1">
        <f t="array" ref="R2504">_xlfn.IFS(N2504="food/small batch","small batch",N2504="food/restaurants","retaurants",N2504="food/food trucks","food trucks",N2504="theater/spaces","spaces",N2504="theater/musical","musical",N2504="theater/plays","plays",N2504="technology/web","web",N2504="technology/space exploration","space exploration",N2504="technology/makerspaces","makerspaces",N2504="technology/hardware","hardware",N2504="technology/gadgets","gadgets",N2504="technology/wearables","wearables",N2504="film &amp; video/television","television",N2504="film &amp; video/animation","animation",N2504="film &amp; video/science fiction","science fiction",N2504="film &amp; video/documentary","documentary",N2504="film &amp; video/drama","drama",N2504="film &amp; video/shorts","shorts",N2504="games/video games","video games",N2504="games/tabletop games","tabletop games",N2504="games/mobile games","mobile games",N2504="journalism/audio","audio",N2504="photography/people","people",N2504="photography/photobooks","photobooks",N2504="photography/places","places",N2504="photography/nature","nature",N2504="music/electronic music","electronic music",N2504="music/rock","rock",N2504="music/indie rock","indie rock",N2504="music/faith","faith",N2504="publishing/children's books","children's books",N2504="publishing/art books","art books",N2504="publishing/fiction","fiction",N2504="publishing/translations","translations",N2504="music/pop","pop",N2504="music/classical music","classical music",N2504="publishing/nonfiction","nonfiction",N2504="publishing/radio &amp; podcasts","radio &amp; podcasts",N2504="music/world music","world music",N2504="music/metal","metal",N2504="music/jazz","jazz","TRUE","FALSE")</f>
        <v>retaurants</v>
      </c>
      <c r="S2504" s="5">
        <f t="shared" si="158"/>
        <v>41858.825439814813</v>
      </c>
      <c r="T2504" s="5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156"/>
        <v>0</v>
      </c>
      <c r="P2505" s="24" t="e">
        <f t="shared" si="157"/>
        <v>#DIV/0!</v>
      </c>
      <c r="Q2505" t="str" cm="1">
        <f t="array" ref="Q2505">_xlfn.IFS(N2505="food/small batch","food",N2505="food/restaurants","food",N2505="food/food trucks","food",N2505="theater/spaces","theater",N2505="theater/musical","theater",N2505="theater/plays","theater",N2505="technology/web","technology",N2505="technology/space exploration","technology",N2505="technology/makerspaces","technology",N2505="technology/hardware","technology",N2505="technology/gadgets","technology",N2505="technology/wearables","technology",N2505="film &amp; video/television","film &amp; video",N2505="film &amp; video/animation","film &amp; video",N2505="film &amp; video/science fiction","film &amp; video",N2505="film &amp; video/documentary","film &amp; video",N2505="film &amp; video/drama","film &amp; video",N2505="film &amp; video/shorts","film &amp; video",N2505="games/video games","games",N2505="games/tabletop games","games",N2505="games/mobile games","games",N2505="journalism/audio","journalism",N2505="photography/people","photography",N2505="photography/photobooks","photography",N2505="photography/places","photography",N2505="photography/nature","photography",N2505="music/electronic music","music",N2505="music/rock","music",N2505="music/indie rock","music",N2505="music/faith","music",N2505="publishing/children's books","publishing",N2505="publishing/art books","publishing",N2505="publishing/fiction","publishing",N2505="publishing/translations","publishing",N2505="music/pop","music",N2505="music/classical music","music",N2505="publishing/nonfiction","publishing",N2505="publishing/radio &amp; podcasts","publishing",N2505="music/world music","music",N2505="music/metal","music",N2505="music/jazz","music","TRUE","FALSE")</f>
        <v>food</v>
      </c>
      <c r="R2505" t="str" cm="1">
        <f t="array" ref="R2505">_xlfn.IFS(N2505="food/small batch","small batch",N2505="food/restaurants","retaurants",N2505="food/food trucks","food trucks",N2505="theater/spaces","spaces",N2505="theater/musical","musical",N2505="theater/plays","plays",N2505="technology/web","web",N2505="technology/space exploration","space exploration",N2505="technology/makerspaces","makerspaces",N2505="technology/hardware","hardware",N2505="technology/gadgets","gadgets",N2505="technology/wearables","wearables",N2505="film &amp; video/television","television",N2505="film &amp; video/animation","animation",N2505="film &amp; video/science fiction","science fiction",N2505="film &amp; video/documentary","documentary",N2505="film &amp; video/drama","drama",N2505="film &amp; video/shorts","shorts",N2505="games/video games","video games",N2505="games/tabletop games","tabletop games",N2505="games/mobile games","mobile games",N2505="journalism/audio","audio",N2505="photography/people","people",N2505="photography/photobooks","photobooks",N2505="photography/places","places",N2505="photography/nature","nature",N2505="music/electronic music","electronic music",N2505="music/rock","rock",N2505="music/indie rock","indie rock",N2505="music/faith","faith",N2505="publishing/children's books","children's books",N2505="publishing/art books","art books",N2505="publishing/fiction","fiction",N2505="publishing/translations","translations",N2505="music/pop","pop",N2505="music/classical music","classical music",N2505="publishing/nonfiction","nonfiction",N2505="publishing/radio &amp; podcasts","radio &amp; podcasts",N2505="music/world music","world music",N2505="music/metal","metal",N2505="music/jazz","jazz","TRUE","FALSE")</f>
        <v>retaurants</v>
      </c>
      <c r="S2505" s="5">
        <f t="shared" si="158"/>
        <v>42498.899398148147</v>
      </c>
      <c r="T2505" s="5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156"/>
        <v>0</v>
      </c>
      <c r="P2506" s="24" t="e">
        <f t="shared" si="157"/>
        <v>#DIV/0!</v>
      </c>
      <c r="Q2506" t="str" cm="1">
        <f t="array" ref="Q2506">_xlfn.IFS(N2506="food/small batch","food",N2506="food/restaurants","food",N2506="food/food trucks","food",N2506="theater/spaces","theater",N2506="theater/musical","theater",N2506="theater/plays","theater",N2506="technology/web","technology",N2506="technology/space exploration","technology",N2506="technology/makerspaces","technology",N2506="technology/hardware","technology",N2506="technology/gadgets","technology",N2506="technology/wearables","technology",N2506="film &amp; video/television","film &amp; video",N2506="film &amp; video/animation","film &amp; video",N2506="film &amp; video/science fiction","film &amp; video",N2506="film &amp; video/documentary","film &amp; video",N2506="film &amp; video/drama","film &amp; video",N2506="film &amp; video/shorts","film &amp; video",N2506="games/video games","games",N2506="games/tabletop games","games",N2506="games/mobile games","games",N2506="journalism/audio","journalism",N2506="photography/people","photography",N2506="photography/photobooks","photography",N2506="photography/places","photography",N2506="photography/nature","photography",N2506="music/electronic music","music",N2506="music/rock","music",N2506="music/indie rock","music",N2506="music/faith","music",N2506="publishing/children's books","publishing",N2506="publishing/art books","publishing",N2506="publishing/fiction","publishing",N2506="publishing/translations","publishing",N2506="music/pop","music",N2506="music/classical music","music",N2506="publishing/nonfiction","publishing",N2506="publishing/radio &amp; podcasts","publishing",N2506="music/world music","music",N2506="music/metal","music",N2506="music/jazz","music","TRUE","FALSE")</f>
        <v>food</v>
      </c>
      <c r="R2506" t="str" cm="1">
        <f t="array" ref="R2506">_xlfn.IFS(N2506="food/small batch","small batch",N2506="food/restaurants","retaurants",N2506="food/food trucks","food trucks",N2506="theater/spaces","spaces",N2506="theater/musical","musical",N2506="theater/plays","plays",N2506="technology/web","web",N2506="technology/space exploration","space exploration",N2506="technology/makerspaces","makerspaces",N2506="technology/hardware","hardware",N2506="technology/gadgets","gadgets",N2506="technology/wearables","wearables",N2506="film &amp; video/television","television",N2506="film &amp; video/animation","animation",N2506="film &amp; video/science fiction","science fiction",N2506="film &amp; video/documentary","documentary",N2506="film &amp; video/drama","drama",N2506="film &amp; video/shorts","shorts",N2506="games/video games","video games",N2506="games/tabletop games","tabletop games",N2506="games/mobile games","mobile games",N2506="journalism/audio","audio",N2506="photography/people","people",N2506="photography/photobooks","photobooks",N2506="photography/places","places",N2506="photography/nature","nature",N2506="music/electronic music","electronic music",N2506="music/rock","rock",N2506="music/indie rock","indie rock",N2506="music/faith","faith",N2506="publishing/children's books","children's books",N2506="publishing/art books","art books",N2506="publishing/fiction","fiction",N2506="publishing/translations","translations",N2506="music/pop","pop",N2506="music/classical music","classical music",N2506="publishing/nonfiction","nonfiction",N2506="publishing/radio &amp; podcasts","radio &amp; podcasts",N2506="music/world music","world music",N2506="music/metal","metal",N2506="music/jazz","jazz","TRUE","FALSE")</f>
        <v>retaurants</v>
      </c>
      <c r="S2506" s="5">
        <f t="shared" si="158"/>
        <v>41928.015439814815</v>
      </c>
      <c r="T2506" s="5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156"/>
        <v>0</v>
      </c>
      <c r="P2507" s="24" t="e">
        <f t="shared" si="157"/>
        <v>#DIV/0!</v>
      </c>
      <c r="Q2507" t="str" cm="1">
        <f t="array" ref="Q2507">_xlfn.IFS(N2507="food/small batch","food",N2507="food/restaurants","food",N2507="food/food trucks","food",N2507="theater/spaces","theater",N2507="theater/musical","theater",N2507="theater/plays","theater",N2507="technology/web","technology",N2507="technology/space exploration","technology",N2507="technology/makerspaces","technology",N2507="technology/hardware","technology",N2507="technology/gadgets","technology",N2507="technology/wearables","technology",N2507="film &amp; video/television","film &amp; video",N2507="film &amp; video/animation","film &amp; video",N2507="film &amp; video/science fiction","film &amp; video",N2507="film &amp; video/documentary","film &amp; video",N2507="film &amp; video/drama","film &amp; video",N2507="film &amp; video/shorts","film &amp; video",N2507="games/video games","games",N2507="games/tabletop games","games",N2507="games/mobile games","games",N2507="journalism/audio","journalism",N2507="photography/people","photography",N2507="photography/photobooks","photography",N2507="photography/places","photography",N2507="photography/nature","photography",N2507="music/electronic music","music",N2507="music/rock","music",N2507="music/indie rock","music",N2507="music/faith","music",N2507="publishing/children's books","publishing",N2507="publishing/art books","publishing",N2507="publishing/fiction","publishing",N2507="publishing/translations","publishing",N2507="music/pop","music",N2507="music/classical music","music",N2507="publishing/nonfiction","publishing",N2507="publishing/radio &amp; podcasts","publishing",N2507="music/world music","music",N2507="music/metal","music",N2507="music/jazz","music","TRUE","FALSE")</f>
        <v>food</v>
      </c>
      <c r="R2507" t="str" cm="1">
        <f t="array" ref="R2507">_xlfn.IFS(N2507="food/small batch","small batch",N2507="food/restaurants","retaurants",N2507="food/food trucks","food trucks",N2507="theater/spaces","spaces",N2507="theater/musical","musical",N2507="theater/plays","plays",N2507="technology/web","web",N2507="technology/space exploration","space exploration",N2507="technology/makerspaces","makerspaces",N2507="technology/hardware","hardware",N2507="technology/gadgets","gadgets",N2507="technology/wearables","wearables",N2507="film &amp; video/television","television",N2507="film &amp; video/animation","animation",N2507="film &amp; video/science fiction","science fiction",N2507="film &amp; video/documentary","documentary",N2507="film &amp; video/drama","drama",N2507="film &amp; video/shorts","shorts",N2507="games/video games","video games",N2507="games/tabletop games","tabletop games",N2507="games/mobile games","mobile games",N2507="journalism/audio","audio",N2507="photography/people","people",N2507="photography/photobooks","photobooks",N2507="photography/places","places",N2507="photography/nature","nature",N2507="music/electronic music","electronic music",N2507="music/rock","rock",N2507="music/indie rock","indie rock",N2507="music/faith","faith",N2507="publishing/children's books","children's books",N2507="publishing/art books","art books",N2507="publishing/fiction","fiction",N2507="publishing/translations","translations",N2507="music/pop","pop",N2507="music/classical music","classical music",N2507="publishing/nonfiction","nonfiction",N2507="publishing/radio &amp; podcasts","radio &amp; podcasts",N2507="music/world music","world music",N2507="music/metal","metal",N2507="music/jazz","jazz","TRUE","FALSE")</f>
        <v>retaurants</v>
      </c>
      <c r="S2507" s="5">
        <f t="shared" si="158"/>
        <v>42047.05574074074</v>
      </c>
      <c r="T2507" s="5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156"/>
        <v>0.6</v>
      </c>
      <c r="P2508" s="24">
        <f t="shared" si="157"/>
        <v>15</v>
      </c>
      <c r="Q2508" t="str" cm="1">
        <f t="array" ref="Q2508">_xlfn.IFS(N2508="food/small batch","food",N2508="food/restaurants","food",N2508="food/food trucks","food",N2508="theater/spaces","theater",N2508="theater/musical","theater",N2508="theater/plays","theater",N2508="technology/web","technology",N2508="technology/space exploration","technology",N2508="technology/makerspaces","technology",N2508="technology/hardware","technology",N2508="technology/gadgets","technology",N2508="technology/wearables","technology",N2508="film &amp; video/television","film &amp; video",N2508="film &amp; video/animation","film &amp; video",N2508="film &amp; video/science fiction","film &amp; video",N2508="film &amp; video/documentary","film &amp; video",N2508="film &amp; video/drama","film &amp; video",N2508="film &amp; video/shorts","film &amp; video",N2508="games/video games","games",N2508="games/tabletop games","games",N2508="games/mobile games","games",N2508="journalism/audio","journalism",N2508="photography/people","photography",N2508="photography/photobooks","photography",N2508="photography/places","photography",N2508="photography/nature","photography",N2508="music/electronic music","music",N2508="music/rock","music",N2508="music/indie rock","music",N2508="music/faith","music",N2508="publishing/children's books","publishing",N2508="publishing/art books","publishing",N2508="publishing/fiction","publishing",N2508="publishing/translations","publishing",N2508="music/pop","music",N2508="music/classical music","music",N2508="publishing/nonfiction","publishing",N2508="publishing/radio &amp; podcasts","publishing",N2508="music/world music","music",N2508="music/metal","music",N2508="music/jazz","music","TRUE","FALSE")</f>
        <v>food</v>
      </c>
      <c r="R2508" t="str" cm="1">
        <f t="array" ref="R2508">_xlfn.IFS(N2508="food/small batch","small batch",N2508="food/restaurants","retaurants",N2508="food/food trucks","food trucks",N2508="theater/spaces","spaces",N2508="theater/musical","musical",N2508="theater/plays","plays",N2508="technology/web","web",N2508="technology/space exploration","space exploration",N2508="technology/makerspaces","makerspaces",N2508="technology/hardware","hardware",N2508="technology/gadgets","gadgets",N2508="technology/wearables","wearables",N2508="film &amp; video/television","television",N2508="film &amp; video/animation","animation",N2508="film &amp; video/science fiction","science fiction",N2508="film &amp; video/documentary","documentary",N2508="film &amp; video/drama","drama",N2508="film &amp; video/shorts","shorts",N2508="games/video games","video games",N2508="games/tabletop games","tabletop games",N2508="games/mobile games","mobile games",N2508="journalism/audio","audio",N2508="photography/people","people",N2508="photography/photobooks","photobooks",N2508="photography/places","places",N2508="photography/nature","nature",N2508="music/electronic music","electronic music",N2508="music/rock","rock",N2508="music/indie rock","indie rock",N2508="music/faith","faith",N2508="publishing/children's books","children's books",N2508="publishing/art books","art books",N2508="publishing/fiction","fiction",N2508="publishing/translations","translations",N2508="music/pop","pop",N2508="music/classical music","classical music",N2508="publishing/nonfiction","nonfiction",N2508="publishing/radio &amp; podcasts","radio &amp; podcasts",N2508="music/world music","world music",N2508="music/metal","metal",N2508="music/jazz","jazz","TRUE","FALSE")</f>
        <v>retaurants</v>
      </c>
      <c r="S2508" s="5">
        <f t="shared" si="158"/>
        <v>42258.297094907408</v>
      </c>
      <c r="T2508" s="5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156"/>
        <v>0</v>
      </c>
      <c r="P2509" s="24" t="e">
        <f t="shared" si="157"/>
        <v>#DIV/0!</v>
      </c>
      <c r="Q2509" t="str" cm="1">
        <f t="array" ref="Q2509">_xlfn.IFS(N2509="food/small batch","food",N2509="food/restaurants","food",N2509="food/food trucks","food",N2509="theater/spaces","theater",N2509="theater/musical","theater",N2509="theater/plays","theater",N2509="technology/web","technology",N2509="technology/space exploration","technology",N2509="technology/makerspaces","technology",N2509="technology/hardware","technology",N2509="technology/gadgets","technology",N2509="technology/wearables","technology",N2509="film &amp; video/television","film &amp; video",N2509="film &amp; video/animation","film &amp; video",N2509="film &amp; video/science fiction","film &amp; video",N2509="film &amp; video/documentary","film &amp; video",N2509="film &amp; video/drama","film &amp; video",N2509="film &amp; video/shorts","film &amp; video",N2509="games/video games","games",N2509="games/tabletop games","games",N2509="games/mobile games","games",N2509="journalism/audio","journalism",N2509="photography/people","photography",N2509="photography/photobooks","photography",N2509="photography/places","photography",N2509="photography/nature","photography",N2509="music/electronic music","music",N2509="music/rock","music",N2509="music/indie rock","music",N2509="music/faith","music",N2509="publishing/children's books","publishing",N2509="publishing/art books","publishing",N2509="publishing/fiction","publishing",N2509="publishing/translations","publishing",N2509="music/pop","music",N2509="music/classical music","music",N2509="publishing/nonfiction","publishing",N2509="publishing/radio &amp; podcasts","publishing",N2509="music/world music","music",N2509="music/metal","music",N2509="music/jazz","music","TRUE","FALSE")</f>
        <v>food</v>
      </c>
      <c r="R2509" t="str" cm="1">
        <f t="array" ref="R2509">_xlfn.IFS(N2509="food/small batch","small batch",N2509="food/restaurants","retaurants",N2509="food/food trucks","food trucks",N2509="theater/spaces","spaces",N2509="theater/musical","musical",N2509="theater/plays","plays",N2509="technology/web","web",N2509="technology/space exploration","space exploration",N2509="technology/makerspaces","makerspaces",N2509="technology/hardware","hardware",N2509="technology/gadgets","gadgets",N2509="technology/wearables","wearables",N2509="film &amp; video/television","television",N2509="film &amp; video/animation","animation",N2509="film &amp; video/science fiction","science fiction",N2509="film &amp; video/documentary","documentary",N2509="film &amp; video/drama","drama",N2509="film &amp; video/shorts","shorts",N2509="games/video games","video games",N2509="games/tabletop games","tabletop games",N2509="games/mobile games","mobile games",N2509="journalism/audio","audio",N2509="photography/people","people",N2509="photography/photobooks","photobooks",N2509="photography/places","places",N2509="photography/nature","nature",N2509="music/electronic music","electronic music",N2509="music/rock","rock",N2509="music/indie rock","indie rock",N2509="music/faith","faith",N2509="publishing/children's books","children's books",N2509="publishing/art books","art books",N2509="publishing/fiction","fiction",N2509="publishing/translations","translations",N2509="music/pop","pop",N2509="music/classical music","classical music",N2509="publishing/nonfiction","nonfiction",N2509="publishing/radio &amp; podcasts","radio &amp; podcasts",N2509="music/world music","world music",N2509="music/metal","metal",N2509="music/jazz","jazz","TRUE","FALSE")</f>
        <v>retaurants</v>
      </c>
      <c r="S2509" s="5">
        <f t="shared" si="158"/>
        <v>42105.072962962964</v>
      </c>
      <c r="T2509" s="5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156"/>
        <v>0</v>
      </c>
      <c r="P2510" s="24" t="e">
        <f t="shared" si="157"/>
        <v>#DIV/0!</v>
      </c>
      <c r="Q2510" t="str" cm="1">
        <f t="array" ref="Q2510">_xlfn.IFS(N2510="food/small batch","food",N2510="food/restaurants","food",N2510="food/food trucks","food",N2510="theater/spaces","theater",N2510="theater/musical","theater",N2510="theater/plays","theater",N2510="technology/web","technology",N2510="technology/space exploration","technology",N2510="technology/makerspaces","technology",N2510="technology/hardware","technology",N2510="technology/gadgets","technology",N2510="technology/wearables","technology",N2510="film &amp; video/television","film &amp; video",N2510="film &amp; video/animation","film &amp; video",N2510="film &amp; video/science fiction","film &amp; video",N2510="film &amp; video/documentary","film &amp; video",N2510="film &amp; video/drama","film &amp; video",N2510="film &amp; video/shorts","film &amp; video",N2510="games/video games","games",N2510="games/tabletop games","games",N2510="games/mobile games","games",N2510="journalism/audio","journalism",N2510="photography/people","photography",N2510="photography/photobooks","photography",N2510="photography/places","photography",N2510="photography/nature","photography",N2510="music/electronic music","music",N2510="music/rock","music",N2510="music/indie rock","music",N2510="music/faith","music",N2510="publishing/children's books","publishing",N2510="publishing/art books","publishing",N2510="publishing/fiction","publishing",N2510="publishing/translations","publishing",N2510="music/pop","music",N2510="music/classical music","music",N2510="publishing/nonfiction","publishing",N2510="publishing/radio &amp; podcasts","publishing",N2510="music/world music","music",N2510="music/metal","music",N2510="music/jazz","music","TRUE","FALSE")</f>
        <v>food</v>
      </c>
      <c r="R2510" t="str" cm="1">
        <f t="array" ref="R2510">_xlfn.IFS(N2510="food/small batch","small batch",N2510="food/restaurants","retaurants",N2510="food/food trucks","food trucks",N2510="theater/spaces","spaces",N2510="theater/musical","musical",N2510="theater/plays","plays",N2510="technology/web","web",N2510="technology/space exploration","space exploration",N2510="technology/makerspaces","makerspaces",N2510="technology/hardware","hardware",N2510="technology/gadgets","gadgets",N2510="technology/wearables","wearables",N2510="film &amp; video/television","television",N2510="film &amp; video/animation","animation",N2510="film &amp; video/science fiction","science fiction",N2510="film &amp; video/documentary","documentary",N2510="film &amp; video/drama","drama",N2510="film &amp; video/shorts","shorts",N2510="games/video games","video games",N2510="games/tabletop games","tabletop games",N2510="games/mobile games","mobile games",N2510="journalism/audio","audio",N2510="photography/people","people",N2510="photography/photobooks","photobooks",N2510="photography/places","places",N2510="photography/nature","nature",N2510="music/electronic music","electronic music",N2510="music/rock","rock",N2510="music/indie rock","indie rock",N2510="music/faith","faith",N2510="publishing/children's books","children's books",N2510="publishing/art books","art books",N2510="publishing/fiction","fiction",N2510="publishing/translations","translations",N2510="music/pop","pop",N2510="music/classical music","classical music",N2510="publishing/nonfiction","nonfiction",N2510="publishing/radio &amp; podcasts","radio &amp; podcasts",N2510="music/world music","world music",N2510="music/metal","metal",N2510="music/jazz","jazz","TRUE","FALSE")</f>
        <v>retaurants</v>
      </c>
      <c r="S2510" s="5">
        <f t="shared" si="158"/>
        <v>41835.951782407406</v>
      </c>
      <c r="T2510" s="5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156"/>
        <v>1.0526315789473684</v>
      </c>
      <c r="P2511" s="24">
        <f t="shared" si="157"/>
        <v>35.714285714285715</v>
      </c>
      <c r="Q2511" t="str" cm="1">
        <f t="array" ref="Q2511">_xlfn.IFS(N2511="food/small batch","food",N2511="food/restaurants","food",N2511="food/food trucks","food",N2511="theater/spaces","theater",N2511="theater/musical","theater",N2511="theater/plays","theater",N2511="technology/web","technology",N2511="technology/space exploration","technology",N2511="technology/makerspaces","technology",N2511="technology/hardware","technology",N2511="technology/gadgets","technology",N2511="technology/wearables","technology",N2511="film &amp; video/television","film &amp; video",N2511="film &amp; video/animation","film &amp; video",N2511="film &amp; video/science fiction","film &amp; video",N2511="film &amp; video/documentary","film &amp; video",N2511="film &amp; video/drama","film &amp; video",N2511="film &amp; video/shorts","film &amp; video",N2511="games/video games","games",N2511="games/tabletop games","games",N2511="games/mobile games","games",N2511="journalism/audio","journalism",N2511="photography/people","photography",N2511="photography/photobooks","photography",N2511="photography/places","photography",N2511="photography/nature","photography",N2511="music/electronic music","music",N2511="music/rock","music",N2511="music/indie rock","music",N2511="music/faith","music",N2511="publishing/children's books","publishing",N2511="publishing/art books","publishing",N2511="publishing/fiction","publishing",N2511="publishing/translations","publishing",N2511="music/pop","music",N2511="music/classical music","music",N2511="publishing/nonfiction","publishing",N2511="publishing/radio &amp; podcasts","publishing",N2511="music/world music","music",N2511="music/metal","music",N2511="music/jazz","music","TRUE","FALSE")</f>
        <v>food</v>
      </c>
      <c r="R2511" t="str" cm="1">
        <f t="array" ref="R2511">_xlfn.IFS(N2511="food/small batch","small batch",N2511="food/restaurants","retaurants",N2511="food/food trucks","food trucks",N2511="theater/spaces","spaces",N2511="theater/musical","musical",N2511="theater/plays","plays",N2511="technology/web","web",N2511="technology/space exploration","space exploration",N2511="technology/makerspaces","makerspaces",N2511="technology/hardware","hardware",N2511="technology/gadgets","gadgets",N2511="technology/wearables","wearables",N2511="film &amp; video/television","television",N2511="film &amp; video/animation","animation",N2511="film &amp; video/science fiction","science fiction",N2511="film &amp; video/documentary","documentary",N2511="film &amp; video/drama","drama",N2511="film &amp; video/shorts","shorts",N2511="games/video games","video games",N2511="games/tabletop games","tabletop games",N2511="games/mobile games","mobile games",N2511="journalism/audio","audio",N2511="photography/people","people",N2511="photography/photobooks","photobooks",N2511="photography/places","places",N2511="photography/nature","nature",N2511="music/electronic music","electronic music",N2511="music/rock","rock",N2511="music/indie rock","indie rock",N2511="music/faith","faith",N2511="publishing/children's books","children's books",N2511="publishing/art books","art books",N2511="publishing/fiction","fiction",N2511="publishing/translations","translations",N2511="music/pop","pop",N2511="music/classical music","classical music",N2511="publishing/nonfiction","nonfiction",N2511="publishing/radio &amp; podcasts","radio &amp; podcasts",N2511="music/world music","world music",N2511="music/metal","metal",N2511="music/jazz","jazz","TRUE","FALSE")</f>
        <v>retaurants</v>
      </c>
      <c r="S2511" s="5">
        <f t="shared" si="158"/>
        <v>42058.809594907405</v>
      </c>
      <c r="T2511" s="5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156"/>
        <v>0.15</v>
      </c>
      <c r="P2512" s="24">
        <f t="shared" si="157"/>
        <v>37.5</v>
      </c>
      <c r="Q2512" t="str" cm="1">
        <f t="array" ref="Q2512">_xlfn.IFS(N2512="food/small batch","food",N2512="food/restaurants","food",N2512="food/food trucks","food",N2512="theater/spaces","theater",N2512="theater/musical","theater",N2512="theater/plays","theater",N2512="technology/web","technology",N2512="technology/space exploration","technology",N2512="technology/makerspaces","technology",N2512="technology/hardware","technology",N2512="technology/gadgets","technology",N2512="technology/wearables","technology",N2512="film &amp; video/television","film &amp; video",N2512="film &amp; video/animation","film &amp; video",N2512="film &amp; video/science fiction","film &amp; video",N2512="film &amp; video/documentary","film &amp; video",N2512="film &amp; video/drama","film &amp; video",N2512="film &amp; video/shorts","film &amp; video",N2512="games/video games","games",N2512="games/tabletop games","games",N2512="games/mobile games","games",N2512="journalism/audio","journalism",N2512="photography/people","photography",N2512="photography/photobooks","photography",N2512="photography/places","photography",N2512="photography/nature","photography",N2512="music/electronic music","music",N2512="music/rock","music",N2512="music/indie rock","music",N2512="music/faith","music",N2512="publishing/children's books","publishing",N2512="publishing/art books","publishing",N2512="publishing/fiction","publishing",N2512="publishing/translations","publishing",N2512="music/pop","music",N2512="music/classical music","music",N2512="publishing/nonfiction","publishing",N2512="publishing/radio &amp; podcasts","publishing",N2512="music/world music","music",N2512="music/metal","music",N2512="music/jazz","music","TRUE","FALSE")</f>
        <v>food</v>
      </c>
      <c r="R2512" t="str" cm="1">
        <f t="array" ref="R2512">_xlfn.IFS(N2512="food/small batch","small batch",N2512="food/restaurants","retaurants",N2512="food/food trucks","food trucks",N2512="theater/spaces","spaces",N2512="theater/musical","musical",N2512="theater/plays","plays",N2512="technology/web","web",N2512="technology/space exploration","space exploration",N2512="technology/makerspaces","makerspaces",N2512="technology/hardware","hardware",N2512="technology/gadgets","gadgets",N2512="technology/wearables","wearables",N2512="film &amp; video/television","television",N2512="film &amp; video/animation","animation",N2512="film &amp; video/science fiction","science fiction",N2512="film &amp; video/documentary","documentary",N2512="film &amp; video/drama","drama",N2512="film &amp; video/shorts","shorts",N2512="games/video games","video games",N2512="games/tabletop games","tabletop games",N2512="games/mobile games","mobile games",N2512="journalism/audio","audio",N2512="photography/people","people",N2512="photography/photobooks","photobooks",N2512="photography/places","places",N2512="photography/nature","nature",N2512="music/electronic music","electronic music",N2512="music/rock","rock",N2512="music/indie rock","indie rock",N2512="music/faith","faith",N2512="publishing/children's books","children's books",N2512="publishing/art books","art books",N2512="publishing/fiction","fiction",N2512="publishing/translations","translations",N2512="music/pop","pop",N2512="music/classical music","classical music",N2512="publishing/nonfiction","nonfiction",N2512="publishing/radio &amp; podcasts","radio &amp; podcasts",N2512="music/world music","world music",N2512="music/metal","metal",N2512="music/jazz","jazz","TRUE","FALSE")</f>
        <v>retaurants</v>
      </c>
      <c r="S2512" s="5">
        <f t="shared" si="158"/>
        <v>42078.997361111105</v>
      </c>
      <c r="T2512" s="5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156"/>
        <v>0</v>
      </c>
      <c r="P2513" s="24" t="e">
        <f t="shared" si="157"/>
        <v>#DIV/0!</v>
      </c>
      <c r="Q2513" t="str" cm="1">
        <f t="array" ref="Q2513">_xlfn.IFS(N2513="food/small batch","food",N2513="food/restaurants","food",N2513="food/food trucks","food",N2513="theater/spaces","theater",N2513="theater/musical","theater",N2513="theater/plays","theater",N2513="technology/web","technology",N2513="technology/space exploration","technology",N2513="technology/makerspaces","technology",N2513="technology/hardware","technology",N2513="technology/gadgets","technology",N2513="technology/wearables","technology",N2513="film &amp; video/television","film &amp; video",N2513="film &amp; video/animation","film &amp; video",N2513="film &amp; video/science fiction","film &amp; video",N2513="film &amp; video/documentary","film &amp; video",N2513="film &amp; video/drama","film &amp; video",N2513="film &amp; video/shorts","film &amp; video",N2513="games/video games","games",N2513="games/tabletop games","games",N2513="games/mobile games","games",N2513="journalism/audio","journalism",N2513="photography/people","photography",N2513="photography/photobooks","photography",N2513="photography/places","photography",N2513="photography/nature","photography",N2513="music/electronic music","music",N2513="music/rock","music",N2513="music/indie rock","music",N2513="music/faith","music",N2513="publishing/children's books","publishing",N2513="publishing/art books","publishing",N2513="publishing/fiction","publishing",N2513="publishing/translations","publishing",N2513="music/pop","music",N2513="music/classical music","music",N2513="publishing/nonfiction","publishing",N2513="publishing/radio &amp; podcasts","publishing",N2513="music/world music","music",N2513="music/metal","music",N2513="music/jazz","music","TRUE","FALSE")</f>
        <v>food</v>
      </c>
      <c r="R2513" t="str" cm="1">
        <f t="array" ref="R2513">_xlfn.IFS(N2513="food/small batch","small batch",N2513="food/restaurants","retaurants",N2513="food/food trucks","food trucks",N2513="theater/spaces","spaces",N2513="theater/musical","musical",N2513="theater/plays","plays",N2513="technology/web","web",N2513="technology/space exploration","space exploration",N2513="technology/makerspaces","makerspaces",N2513="technology/hardware","hardware",N2513="technology/gadgets","gadgets",N2513="technology/wearables","wearables",N2513="film &amp; video/television","television",N2513="film &amp; video/animation","animation",N2513="film &amp; video/science fiction","science fiction",N2513="film &amp; video/documentary","documentary",N2513="film &amp; video/drama","drama",N2513="film &amp; video/shorts","shorts",N2513="games/video games","video games",N2513="games/tabletop games","tabletop games",N2513="games/mobile games","mobile games",N2513="journalism/audio","audio",N2513="photography/people","people",N2513="photography/photobooks","photobooks",N2513="photography/places","places",N2513="photography/nature","nature",N2513="music/electronic music","electronic music",N2513="music/rock","rock",N2513="music/indie rock","indie rock",N2513="music/faith","faith",N2513="publishing/children's books","children's books",N2513="publishing/art books","art books",N2513="publishing/fiction","fiction",N2513="publishing/translations","translations",N2513="music/pop","pop",N2513="music/classical music","classical music",N2513="publishing/nonfiction","nonfiction",N2513="publishing/radio &amp; podcasts","radio &amp; podcasts",N2513="music/world music","world music",N2513="music/metal","metal",N2513="music/jazz","jazz","TRUE","FALSE")</f>
        <v>retaurants</v>
      </c>
      <c r="S2513" s="5">
        <f t="shared" si="158"/>
        <v>42371.446909722217</v>
      </c>
      <c r="T2513" s="5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156"/>
        <v>0</v>
      </c>
      <c r="P2514" s="24" t="e">
        <f t="shared" si="157"/>
        <v>#DIV/0!</v>
      </c>
      <c r="Q2514" t="str" cm="1">
        <f t="array" ref="Q2514">_xlfn.IFS(N2514="food/small batch","food",N2514="food/restaurants","food",N2514="food/food trucks","food",N2514="theater/spaces","theater",N2514="theater/musical","theater",N2514="theater/plays","theater",N2514="technology/web","technology",N2514="technology/space exploration","technology",N2514="technology/makerspaces","technology",N2514="technology/hardware","technology",N2514="technology/gadgets","technology",N2514="technology/wearables","technology",N2514="film &amp; video/television","film &amp; video",N2514="film &amp; video/animation","film &amp; video",N2514="film &amp; video/science fiction","film &amp; video",N2514="film &amp; video/documentary","film &amp; video",N2514="film &amp; video/drama","film &amp; video",N2514="film &amp; video/shorts","film &amp; video",N2514="games/video games","games",N2514="games/tabletop games","games",N2514="games/mobile games","games",N2514="journalism/audio","journalism",N2514="photography/people","photography",N2514="photography/photobooks","photography",N2514="photography/places","photography",N2514="photography/nature","photography",N2514="music/electronic music","music",N2514="music/rock","music",N2514="music/indie rock","music",N2514="music/faith","music",N2514="publishing/children's books","publishing",N2514="publishing/art books","publishing",N2514="publishing/fiction","publishing",N2514="publishing/translations","publishing",N2514="music/pop","music",N2514="music/classical music","music",N2514="publishing/nonfiction","publishing",N2514="publishing/radio &amp; podcasts","publishing",N2514="music/world music","music",N2514="music/metal","music",N2514="music/jazz","music","TRUE","FALSE")</f>
        <v>food</v>
      </c>
      <c r="R2514" t="str" cm="1">
        <f t="array" ref="R2514">_xlfn.IFS(N2514="food/small batch","small batch",N2514="food/restaurants","retaurants",N2514="food/food trucks","food trucks",N2514="theater/spaces","spaces",N2514="theater/musical","musical",N2514="theater/plays","plays",N2514="technology/web","web",N2514="technology/space exploration","space exploration",N2514="technology/makerspaces","makerspaces",N2514="technology/hardware","hardware",N2514="technology/gadgets","gadgets",N2514="technology/wearables","wearables",N2514="film &amp; video/television","television",N2514="film &amp; video/animation","animation",N2514="film &amp; video/science fiction","science fiction",N2514="film &amp; video/documentary","documentary",N2514="film &amp; video/drama","drama",N2514="film &amp; video/shorts","shorts",N2514="games/video games","video games",N2514="games/tabletop games","tabletop games",N2514="games/mobile games","mobile games",N2514="journalism/audio","audio",N2514="photography/people","people",N2514="photography/photobooks","photobooks",N2514="photography/places","places",N2514="photography/nature","nature",N2514="music/electronic music","electronic music",N2514="music/rock","rock",N2514="music/indie rock","indie rock",N2514="music/faith","faith",N2514="publishing/children's books","children's books",N2514="publishing/art books","art books",N2514="publishing/fiction","fiction",N2514="publishing/translations","translations",N2514="music/pop","pop",N2514="music/classical music","classical music",N2514="publishing/nonfiction","nonfiction",N2514="publishing/radio &amp; podcasts","radio &amp; podcasts",N2514="music/world music","world music",N2514="music/metal","metal",N2514="music/jazz","jazz","TRUE","FALSE")</f>
        <v>retaurants</v>
      </c>
      <c r="S2514" s="5">
        <f t="shared" si="158"/>
        <v>41971.876863425925</v>
      </c>
      <c r="T2514" s="5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156"/>
        <v>0</v>
      </c>
      <c r="P2515" s="24" t="e">
        <f t="shared" si="157"/>
        <v>#DIV/0!</v>
      </c>
      <c r="Q2515" t="str" cm="1">
        <f t="array" ref="Q2515">_xlfn.IFS(N2515="food/small batch","food",N2515="food/restaurants","food",N2515="food/food trucks","food",N2515="theater/spaces","theater",N2515="theater/musical","theater",N2515="theater/plays","theater",N2515="technology/web","technology",N2515="technology/space exploration","technology",N2515="technology/makerspaces","technology",N2515="technology/hardware","technology",N2515="technology/gadgets","technology",N2515="technology/wearables","technology",N2515="film &amp; video/television","film &amp; video",N2515="film &amp; video/animation","film &amp; video",N2515="film &amp; video/science fiction","film &amp; video",N2515="film &amp; video/documentary","film &amp; video",N2515="film &amp; video/drama","film &amp; video",N2515="film &amp; video/shorts","film &amp; video",N2515="games/video games","games",N2515="games/tabletop games","games",N2515="games/mobile games","games",N2515="journalism/audio","journalism",N2515="photography/people","photography",N2515="photography/photobooks","photography",N2515="photography/places","photography",N2515="photography/nature","photography",N2515="music/electronic music","music",N2515="music/rock","music",N2515="music/indie rock","music",N2515="music/faith","music",N2515="publishing/children's books","publishing",N2515="publishing/art books","publishing",N2515="publishing/fiction","publishing",N2515="publishing/translations","publishing",N2515="music/pop","music",N2515="music/classical music","music",N2515="publishing/nonfiction","publishing",N2515="publishing/radio &amp; podcasts","publishing",N2515="music/world music","music",N2515="music/metal","music",N2515="music/jazz","music","TRUE","FALSE")</f>
        <v>food</v>
      </c>
      <c r="R2515" t="str" cm="1">
        <f t="array" ref="R2515">_xlfn.IFS(N2515="food/small batch","small batch",N2515="food/restaurants","retaurants",N2515="food/food trucks","food trucks",N2515="theater/spaces","spaces",N2515="theater/musical","musical",N2515="theater/plays","plays",N2515="technology/web","web",N2515="technology/space exploration","space exploration",N2515="technology/makerspaces","makerspaces",N2515="technology/hardware","hardware",N2515="technology/gadgets","gadgets",N2515="technology/wearables","wearables",N2515="film &amp; video/television","television",N2515="film &amp; video/animation","animation",N2515="film &amp; video/science fiction","science fiction",N2515="film &amp; video/documentary","documentary",N2515="film &amp; video/drama","drama",N2515="film &amp; video/shorts","shorts",N2515="games/video games","video games",N2515="games/tabletop games","tabletop games",N2515="games/mobile games","mobile games",N2515="journalism/audio","audio",N2515="photography/people","people",N2515="photography/photobooks","photobooks",N2515="photography/places","places",N2515="photography/nature","nature",N2515="music/electronic music","electronic music",N2515="music/rock","rock",N2515="music/indie rock","indie rock",N2515="music/faith","faith",N2515="publishing/children's books","children's books",N2515="publishing/art books","art books",N2515="publishing/fiction","fiction",N2515="publishing/translations","translations",N2515="music/pop","pop",N2515="music/classical music","classical music",N2515="publishing/nonfiction","nonfiction",N2515="publishing/radio &amp; podcasts","radio &amp; podcasts",N2515="music/world music","world music",N2515="music/metal","metal",N2515="music/jazz","jazz","TRUE","FALSE")</f>
        <v>retaurants</v>
      </c>
      <c r="S2515" s="5">
        <f t="shared" si="158"/>
        <v>42732.00681712963</v>
      </c>
      <c r="T2515" s="5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156"/>
        <v>1.7500000000000002</v>
      </c>
      <c r="P2516" s="24">
        <f t="shared" si="157"/>
        <v>52.5</v>
      </c>
      <c r="Q2516" t="str" cm="1">
        <f t="array" ref="Q2516">_xlfn.IFS(N2516="food/small batch","food",N2516="food/restaurants","food",N2516="food/food trucks","food",N2516="theater/spaces","theater",N2516="theater/musical","theater",N2516="theater/plays","theater",N2516="technology/web","technology",N2516="technology/space exploration","technology",N2516="technology/makerspaces","technology",N2516="technology/hardware","technology",N2516="technology/gadgets","technology",N2516="technology/wearables","technology",N2516="film &amp; video/television","film &amp; video",N2516="film &amp; video/animation","film &amp; video",N2516="film &amp; video/science fiction","film &amp; video",N2516="film &amp; video/documentary","film &amp; video",N2516="film &amp; video/drama","film &amp; video",N2516="film &amp; video/shorts","film &amp; video",N2516="games/video games","games",N2516="games/tabletop games","games",N2516="games/mobile games","games",N2516="journalism/audio","journalism",N2516="photography/people","photography",N2516="photography/photobooks","photography",N2516="photography/places","photography",N2516="photography/nature","photography",N2516="music/electronic music","music",N2516="music/rock","music",N2516="music/indie rock","music",N2516="music/faith","music",N2516="publishing/children's books","publishing",N2516="publishing/art books","publishing",N2516="publishing/fiction","publishing",N2516="publishing/translations","publishing",N2516="music/pop","music",N2516="music/classical music","music",N2516="publishing/nonfiction","publishing",N2516="publishing/radio &amp; podcasts","publishing",N2516="music/world music","music",N2516="music/metal","music",N2516="music/jazz","music","TRUE","FALSE")</f>
        <v>food</v>
      </c>
      <c r="R2516" t="str" cm="1">
        <f t="array" ref="R2516">_xlfn.IFS(N2516="food/small batch","small batch",N2516="food/restaurants","retaurants",N2516="food/food trucks","food trucks",N2516="theater/spaces","spaces",N2516="theater/musical","musical",N2516="theater/plays","plays",N2516="technology/web","web",N2516="technology/space exploration","space exploration",N2516="technology/makerspaces","makerspaces",N2516="technology/hardware","hardware",N2516="technology/gadgets","gadgets",N2516="technology/wearables","wearables",N2516="film &amp; video/television","television",N2516="film &amp; video/animation","animation",N2516="film &amp; video/science fiction","science fiction",N2516="film &amp; video/documentary","documentary",N2516="film &amp; video/drama","drama",N2516="film &amp; video/shorts","shorts",N2516="games/video games","video games",N2516="games/tabletop games","tabletop games",N2516="games/mobile games","mobile games",N2516="journalism/audio","audio",N2516="photography/people","people",N2516="photography/photobooks","photobooks",N2516="photography/places","places",N2516="photography/nature","nature",N2516="music/electronic music","electronic music",N2516="music/rock","rock",N2516="music/indie rock","indie rock",N2516="music/faith","faith",N2516="publishing/children's books","children's books",N2516="publishing/art books","art books",N2516="publishing/fiction","fiction",N2516="publishing/translations","translations",N2516="music/pop","pop",N2516="music/classical music","classical music",N2516="publishing/nonfiction","nonfiction",N2516="publishing/radio &amp; podcasts","radio &amp; podcasts",N2516="music/world music","world music",N2516="music/metal","metal",N2516="music/jazz","jazz","TRUE","FALSE")</f>
        <v>retaurants</v>
      </c>
      <c r="S2516" s="5">
        <f t="shared" si="158"/>
        <v>41854.389780092592</v>
      </c>
      <c r="T2516" s="5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156"/>
        <v>18.600000000000001</v>
      </c>
      <c r="P2517" s="24">
        <f t="shared" si="157"/>
        <v>77.5</v>
      </c>
      <c r="Q2517" t="str" cm="1">
        <f t="array" ref="Q2517">_xlfn.IFS(N2517="food/small batch","food",N2517="food/restaurants","food",N2517="food/food trucks","food",N2517="theater/spaces","theater",N2517="theater/musical","theater",N2517="theater/plays","theater",N2517="technology/web","technology",N2517="technology/space exploration","technology",N2517="technology/makerspaces","technology",N2517="technology/hardware","technology",N2517="technology/gadgets","technology",N2517="technology/wearables","technology",N2517="film &amp; video/television","film &amp; video",N2517="film &amp; video/animation","film &amp; video",N2517="film &amp; video/science fiction","film &amp; video",N2517="film &amp; video/documentary","film &amp; video",N2517="film &amp; video/drama","film &amp; video",N2517="film &amp; video/shorts","film &amp; video",N2517="games/video games","games",N2517="games/tabletop games","games",N2517="games/mobile games","games",N2517="journalism/audio","journalism",N2517="photography/people","photography",N2517="photography/photobooks","photography",N2517="photography/places","photography",N2517="photography/nature","photography",N2517="music/electronic music","music",N2517="music/rock","music",N2517="music/indie rock","music",N2517="music/faith","music",N2517="publishing/children's books","publishing",N2517="publishing/art books","publishing",N2517="publishing/fiction","publishing",N2517="publishing/translations","publishing",N2517="music/pop","music",N2517="music/classical music","music",N2517="publishing/nonfiction","publishing",N2517="publishing/radio &amp; podcasts","publishing",N2517="music/world music","music",N2517="music/metal","music",N2517="music/jazz","music","TRUE","FALSE")</f>
        <v>food</v>
      </c>
      <c r="R2517" t="str" cm="1">
        <f t="array" ref="R2517">_xlfn.IFS(N2517="food/small batch","small batch",N2517="food/restaurants","retaurants",N2517="food/food trucks","food trucks",N2517="theater/spaces","spaces",N2517="theater/musical","musical",N2517="theater/plays","plays",N2517="technology/web","web",N2517="technology/space exploration","space exploration",N2517="technology/makerspaces","makerspaces",N2517="technology/hardware","hardware",N2517="technology/gadgets","gadgets",N2517="technology/wearables","wearables",N2517="film &amp; video/television","television",N2517="film &amp; video/animation","animation",N2517="film &amp; video/science fiction","science fiction",N2517="film &amp; video/documentary","documentary",N2517="film &amp; video/drama","drama",N2517="film &amp; video/shorts","shorts",N2517="games/video games","video games",N2517="games/tabletop games","tabletop games",N2517="games/mobile games","mobile games",N2517="journalism/audio","audio",N2517="photography/people","people",N2517="photography/photobooks","photobooks",N2517="photography/places","places",N2517="photography/nature","nature",N2517="music/electronic music","electronic music",N2517="music/rock","rock",N2517="music/indie rock","indie rock",N2517="music/faith","faith",N2517="publishing/children's books","children's books",N2517="publishing/art books","art books",N2517="publishing/fiction","fiction",N2517="publishing/translations","translations",N2517="music/pop","pop",N2517="music/classical music","classical music",N2517="publishing/nonfiction","nonfiction",N2517="publishing/radio &amp; podcasts","radio &amp; podcasts",N2517="music/world music","world music",N2517="music/metal","metal",N2517="music/jazz","jazz","TRUE","FALSE")</f>
        <v>retaurants</v>
      </c>
      <c r="S2517" s="5">
        <f t="shared" si="158"/>
        <v>42027.839733796296</v>
      </c>
      <c r="T2517" s="5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156"/>
        <v>0</v>
      </c>
      <c r="P2518" s="24" t="e">
        <f t="shared" si="157"/>
        <v>#DIV/0!</v>
      </c>
      <c r="Q2518" t="str" cm="1">
        <f t="array" ref="Q2518">_xlfn.IFS(N2518="food/small batch","food",N2518="food/restaurants","food",N2518="food/food trucks","food",N2518="theater/spaces","theater",N2518="theater/musical","theater",N2518="theater/plays","theater",N2518="technology/web","technology",N2518="technology/space exploration","technology",N2518="technology/makerspaces","technology",N2518="technology/hardware","technology",N2518="technology/gadgets","technology",N2518="technology/wearables","technology",N2518="film &amp; video/television","film &amp; video",N2518="film &amp; video/animation","film &amp; video",N2518="film &amp; video/science fiction","film &amp; video",N2518="film &amp; video/documentary","film &amp; video",N2518="film &amp; video/drama","film &amp; video",N2518="film &amp; video/shorts","film &amp; video",N2518="games/video games","games",N2518="games/tabletop games","games",N2518="games/mobile games","games",N2518="journalism/audio","journalism",N2518="photography/people","photography",N2518="photography/photobooks","photography",N2518="photography/places","photography",N2518="photography/nature","photography",N2518="music/electronic music","music",N2518="music/rock","music",N2518="music/indie rock","music",N2518="music/faith","music",N2518="publishing/children's books","publishing",N2518="publishing/art books","publishing",N2518="publishing/fiction","publishing",N2518="publishing/translations","publishing",N2518="music/pop","music",N2518="music/classical music","music",N2518="publishing/nonfiction","publishing",N2518="publishing/radio &amp; podcasts","publishing",N2518="music/world music","music",N2518="music/metal","music",N2518="music/jazz","music","TRUE","FALSE")</f>
        <v>food</v>
      </c>
      <c r="R2518" t="str" cm="1">
        <f t="array" ref="R2518">_xlfn.IFS(N2518="food/small batch","small batch",N2518="food/restaurants","retaurants",N2518="food/food trucks","food trucks",N2518="theater/spaces","spaces",N2518="theater/musical","musical",N2518="theater/plays","plays",N2518="technology/web","web",N2518="technology/space exploration","space exploration",N2518="technology/makerspaces","makerspaces",N2518="technology/hardware","hardware",N2518="technology/gadgets","gadgets",N2518="technology/wearables","wearables",N2518="film &amp; video/television","television",N2518="film &amp; video/animation","animation",N2518="film &amp; video/science fiction","science fiction",N2518="film &amp; video/documentary","documentary",N2518="film &amp; video/drama","drama",N2518="film &amp; video/shorts","shorts",N2518="games/video games","video games",N2518="games/tabletop games","tabletop games",N2518="games/mobile games","mobile games",N2518="journalism/audio","audio",N2518="photography/people","people",N2518="photography/photobooks","photobooks",N2518="photography/places","places",N2518="photography/nature","nature",N2518="music/electronic music","electronic music",N2518="music/rock","rock",N2518="music/indie rock","indie rock",N2518="music/faith","faith",N2518="publishing/children's books","children's books",N2518="publishing/art books","art books",N2518="publishing/fiction","fiction",N2518="publishing/translations","translations",N2518="music/pop","pop",N2518="music/classical music","classical music",N2518="publishing/nonfiction","nonfiction",N2518="publishing/radio &amp; podcasts","radio &amp; podcasts",N2518="music/world music","world music",N2518="music/metal","metal",N2518="music/jazz","jazz","TRUE","FALSE")</f>
        <v>retaurants</v>
      </c>
      <c r="S2518" s="5">
        <f t="shared" si="158"/>
        <v>41942.653379629628</v>
      </c>
      <c r="T2518" s="5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156"/>
        <v>9.8166666666666664</v>
      </c>
      <c r="P2519" s="24">
        <f t="shared" si="157"/>
        <v>53.545454545454547</v>
      </c>
      <c r="Q2519" t="str" cm="1">
        <f t="array" ref="Q2519">_xlfn.IFS(N2519="food/small batch","food",N2519="food/restaurants","food",N2519="food/food trucks","food",N2519="theater/spaces","theater",N2519="theater/musical","theater",N2519="theater/plays","theater",N2519="technology/web","technology",N2519="technology/space exploration","technology",N2519="technology/makerspaces","technology",N2519="technology/hardware","technology",N2519="technology/gadgets","technology",N2519="technology/wearables","technology",N2519="film &amp; video/television","film &amp; video",N2519="film &amp; video/animation","film &amp; video",N2519="film &amp; video/science fiction","film &amp; video",N2519="film &amp; video/documentary","film &amp; video",N2519="film &amp; video/drama","film &amp; video",N2519="film &amp; video/shorts","film &amp; video",N2519="games/video games","games",N2519="games/tabletop games","games",N2519="games/mobile games","games",N2519="journalism/audio","journalism",N2519="photography/people","photography",N2519="photography/photobooks","photography",N2519="photography/places","photography",N2519="photography/nature","photography",N2519="music/electronic music","music",N2519="music/rock","music",N2519="music/indie rock","music",N2519="music/faith","music",N2519="publishing/children's books","publishing",N2519="publishing/art books","publishing",N2519="publishing/fiction","publishing",N2519="publishing/translations","publishing",N2519="music/pop","music",N2519="music/classical music","music",N2519="publishing/nonfiction","publishing",N2519="publishing/radio &amp; podcasts","publishing",N2519="music/world music","music",N2519="music/metal","music",N2519="music/jazz","music","TRUE","FALSE")</f>
        <v>food</v>
      </c>
      <c r="R2519" t="str" cm="1">
        <f t="array" ref="R2519">_xlfn.IFS(N2519="food/small batch","small batch",N2519="food/restaurants","retaurants",N2519="food/food trucks","food trucks",N2519="theater/spaces","spaces",N2519="theater/musical","musical",N2519="theater/plays","plays",N2519="technology/web","web",N2519="technology/space exploration","space exploration",N2519="technology/makerspaces","makerspaces",N2519="technology/hardware","hardware",N2519="technology/gadgets","gadgets",N2519="technology/wearables","wearables",N2519="film &amp; video/television","television",N2519="film &amp; video/animation","animation",N2519="film &amp; video/science fiction","science fiction",N2519="film &amp; video/documentary","documentary",N2519="film &amp; video/drama","drama",N2519="film &amp; video/shorts","shorts",N2519="games/video games","video games",N2519="games/tabletop games","tabletop games",N2519="games/mobile games","mobile games",N2519="journalism/audio","audio",N2519="photography/people","people",N2519="photography/photobooks","photobooks",N2519="photography/places","places",N2519="photography/nature","nature",N2519="music/electronic music","electronic music",N2519="music/rock","rock",N2519="music/indie rock","indie rock",N2519="music/faith","faith",N2519="publishing/children's books","children's books",N2519="publishing/art books","art books",N2519="publishing/fiction","fiction",N2519="publishing/translations","translations",N2519="music/pop","pop",N2519="music/classical music","classical music",N2519="publishing/nonfiction","nonfiction",N2519="publishing/radio &amp; podcasts","radio &amp; podcasts",N2519="music/world music","world music",N2519="music/metal","metal",N2519="music/jazz","jazz","TRUE","FALSE")</f>
        <v>retaurants</v>
      </c>
      <c r="S2519" s="5">
        <f t="shared" si="158"/>
        <v>42052.802430555559</v>
      </c>
      <c r="T2519" s="5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156"/>
        <v>0</v>
      </c>
      <c r="P2520" s="24" t="e">
        <f t="shared" si="157"/>
        <v>#DIV/0!</v>
      </c>
      <c r="Q2520" t="str" cm="1">
        <f t="array" ref="Q2520">_xlfn.IFS(N2520="food/small batch","food",N2520="food/restaurants","food",N2520="food/food trucks","food",N2520="theater/spaces","theater",N2520="theater/musical","theater",N2520="theater/plays","theater",N2520="technology/web","technology",N2520="technology/space exploration","technology",N2520="technology/makerspaces","technology",N2520="technology/hardware","technology",N2520="technology/gadgets","technology",N2520="technology/wearables","technology",N2520="film &amp; video/television","film &amp; video",N2520="film &amp; video/animation","film &amp; video",N2520="film &amp; video/science fiction","film &amp; video",N2520="film &amp; video/documentary","film &amp; video",N2520="film &amp; video/drama","film &amp; video",N2520="film &amp; video/shorts","film &amp; video",N2520="games/video games","games",N2520="games/tabletop games","games",N2520="games/mobile games","games",N2520="journalism/audio","journalism",N2520="photography/people","photography",N2520="photography/photobooks","photography",N2520="photography/places","photography",N2520="photography/nature","photography",N2520="music/electronic music","music",N2520="music/rock","music",N2520="music/indie rock","music",N2520="music/faith","music",N2520="publishing/children's books","publishing",N2520="publishing/art books","publishing",N2520="publishing/fiction","publishing",N2520="publishing/translations","publishing",N2520="music/pop","music",N2520="music/classical music","music",N2520="publishing/nonfiction","publishing",N2520="publishing/radio &amp; podcasts","publishing",N2520="music/world music","music",N2520="music/metal","music",N2520="music/jazz","music","TRUE","FALSE")</f>
        <v>food</v>
      </c>
      <c r="R2520" t="str" cm="1">
        <f t="array" ref="R2520">_xlfn.IFS(N2520="food/small batch","small batch",N2520="food/restaurants","retaurants",N2520="food/food trucks","food trucks",N2520="theater/spaces","spaces",N2520="theater/musical","musical",N2520="theater/plays","plays",N2520="technology/web","web",N2520="technology/space exploration","space exploration",N2520="technology/makerspaces","makerspaces",N2520="technology/hardware","hardware",N2520="technology/gadgets","gadgets",N2520="technology/wearables","wearables",N2520="film &amp; video/television","television",N2520="film &amp; video/animation","animation",N2520="film &amp; video/science fiction","science fiction",N2520="film &amp; video/documentary","documentary",N2520="film &amp; video/drama","drama",N2520="film &amp; video/shorts","shorts",N2520="games/video games","video games",N2520="games/tabletop games","tabletop games",N2520="games/mobile games","mobile games",N2520="journalism/audio","audio",N2520="photography/people","people",N2520="photography/photobooks","photobooks",N2520="photography/places","places",N2520="photography/nature","nature",N2520="music/electronic music","electronic music",N2520="music/rock","rock",N2520="music/indie rock","indie rock",N2520="music/faith","faith",N2520="publishing/children's books","children's books",N2520="publishing/art books","art books",N2520="publishing/fiction","fiction",N2520="publishing/translations","translations",N2520="music/pop","pop",N2520="music/classical music","classical music",N2520="publishing/nonfiction","nonfiction",N2520="publishing/radio &amp; podcasts","radio &amp; podcasts",N2520="music/world music","world music",N2520="music/metal","metal",N2520="music/jazz","jazz","TRUE","FALSE")</f>
        <v>retaurants</v>
      </c>
      <c r="S2520" s="5">
        <f t="shared" si="158"/>
        <v>41926.680879629632</v>
      </c>
      <c r="T2520" s="5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156"/>
        <v>4.3333333333333335E-2</v>
      </c>
      <c r="P2521" s="24">
        <f t="shared" si="157"/>
        <v>16.25</v>
      </c>
      <c r="Q2521" t="str" cm="1">
        <f t="array" ref="Q2521">_xlfn.IFS(N2521="food/small batch","food",N2521="food/restaurants","food",N2521="food/food trucks","food",N2521="theater/spaces","theater",N2521="theater/musical","theater",N2521="theater/plays","theater",N2521="technology/web","technology",N2521="technology/space exploration","technology",N2521="technology/makerspaces","technology",N2521="technology/hardware","technology",N2521="technology/gadgets","technology",N2521="technology/wearables","technology",N2521="film &amp; video/television","film &amp; video",N2521="film &amp; video/animation","film &amp; video",N2521="film &amp; video/science fiction","film &amp; video",N2521="film &amp; video/documentary","film &amp; video",N2521="film &amp; video/drama","film &amp; video",N2521="film &amp; video/shorts","film &amp; video",N2521="games/video games","games",N2521="games/tabletop games","games",N2521="games/mobile games","games",N2521="journalism/audio","journalism",N2521="photography/people","photography",N2521="photography/photobooks","photography",N2521="photography/places","photography",N2521="photography/nature","photography",N2521="music/electronic music","music",N2521="music/rock","music",N2521="music/indie rock","music",N2521="music/faith","music",N2521="publishing/children's books","publishing",N2521="publishing/art books","publishing",N2521="publishing/fiction","publishing",N2521="publishing/translations","publishing",N2521="music/pop","music",N2521="music/classical music","music",N2521="publishing/nonfiction","publishing",N2521="publishing/radio &amp; podcasts","publishing",N2521="music/world music","music",N2521="music/metal","music",N2521="music/jazz","music","TRUE","FALSE")</f>
        <v>food</v>
      </c>
      <c r="R2521" t="str" cm="1">
        <f t="array" ref="R2521">_xlfn.IFS(N2521="food/small batch","small batch",N2521="food/restaurants","retaurants",N2521="food/food trucks","food trucks",N2521="theater/spaces","spaces",N2521="theater/musical","musical",N2521="theater/plays","plays",N2521="technology/web","web",N2521="technology/space exploration","space exploration",N2521="technology/makerspaces","makerspaces",N2521="technology/hardware","hardware",N2521="technology/gadgets","gadgets",N2521="technology/wearables","wearables",N2521="film &amp; video/television","television",N2521="film &amp; video/animation","animation",N2521="film &amp; video/science fiction","science fiction",N2521="film &amp; video/documentary","documentary",N2521="film &amp; video/drama","drama",N2521="film &amp; video/shorts","shorts",N2521="games/video games","video games",N2521="games/tabletop games","tabletop games",N2521="games/mobile games","mobile games",N2521="journalism/audio","audio",N2521="photography/people","people",N2521="photography/photobooks","photobooks",N2521="photography/places","places",N2521="photography/nature","nature",N2521="music/electronic music","electronic music",N2521="music/rock","rock",N2521="music/indie rock","indie rock",N2521="music/faith","faith",N2521="publishing/children's books","children's books",N2521="publishing/art books","art books",N2521="publishing/fiction","fiction",N2521="publishing/translations","translations",N2521="music/pop","pop",N2521="music/classical music","classical music",N2521="publishing/nonfiction","nonfiction",N2521="publishing/radio &amp; podcasts","radio &amp; podcasts",N2521="music/world music","world music",N2521="music/metal","metal",N2521="music/jazz","jazz","TRUE","FALSE")</f>
        <v>retaurants</v>
      </c>
      <c r="S2521" s="5">
        <f t="shared" si="158"/>
        <v>41809.155138888891</v>
      </c>
      <c r="T2521" s="5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156"/>
        <v>0</v>
      </c>
      <c r="P2522" s="24" t="e">
        <f t="shared" si="157"/>
        <v>#DIV/0!</v>
      </c>
      <c r="Q2522" t="str" cm="1">
        <f t="array" ref="Q2522">_xlfn.IFS(N2522="food/small batch","food",N2522="food/restaurants","food",N2522="food/food trucks","food",N2522="theater/spaces","theater",N2522="theater/musical","theater",N2522="theater/plays","theater",N2522="technology/web","technology",N2522="technology/space exploration","technology",N2522="technology/makerspaces","technology",N2522="technology/hardware","technology",N2522="technology/gadgets","technology",N2522="technology/wearables","technology",N2522="film &amp; video/television","film &amp; video",N2522="film &amp; video/animation","film &amp; video",N2522="film &amp; video/science fiction","film &amp; video",N2522="film &amp; video/documentary","film &amp; video",N2522="film &amp; video/drama","film &amp; video",N2522="film &amp; video/shorts","film &amp; video",N2522="games/video games","games",N2522="games/tabletop games","games",N2522="games/mobile games","games",N2522="journalism/audio","journalism",N2522="photography/people","photography",N2522="photography/photobooks","photography",N2522="photography/places","photography",N2522="photography/nature","photography",N2522="music/electronic music","music",N2522="music/rock","music",N2522="music/indie rock","music",N2522="music/faith","music",N2522="publishing/children's books","publishing",N2522="publishing/art books","publishing",N2522="publishing/fiction","publishing",N2522="publishing/translations","publishing",N2522="music/pop","music",N2522="music/classical music","music",N2522="publishing/nonfiction","publishing",N2522="publishing/radio &amp; podcasts","publishing",N2522="music/world music","music",N2522="music/metal","music",N2522="music/jazz","music","TRUE","FALSE")</f>
        <v>food</v>
      </c>
      <c r="R2522" t="str" cm="1">
        <f t="array" ref="R2522">_xlfn.IFS(N2522="food/small batch","small batch",N2522="food/restaurants","retaurants",N2522="food/food trucks","food trucks",N2522="theater/spaces","spaces",N2522="theater/musical","musical",N2522="theater/plays","plays",N2522="technology/web","web",N2522="technology/space exploration","space exploration",N2522="technology/makerspaces","makerspaces",N2522="technology/hardware","hardware",N2522="technology/gadgets","gadgets",N2522="technology/wearables","wearables",N2522="film &amp; video/television","television",N2522="film &amp; video/animation","animation",N2522="film &amp; video/science fiction","science fiction",N2522="film &amp; video/documentary","documentary",N2522="film &amp; video/drama","drama",N2522="film &amp; video/shorts","shorts",N2522="games/video games","video games",N2522="games/tabletop games","tabletop games",N2522="games/mobile games","mobile games",N2522="journalism/audio","audio",N2522="photography/people","people",N2522="photography/photobooks","photobooks",N2522="photography/places","places",N2522="photography/nature","nature",N2522="music/electronic music","electronic music",N2522="music/rock","rock",N2522="music/indie rock","indie rock",N2522="music/faith","faith",N2522="publishing/children's books","children's books",N2522="publishing/art books","art books",N2522="publishing/fiction","fiction",N2522="publishing/translations","translations",N2522="music/pop","pop",N2522="music/classical music","classical music",N2522="publishing/nonfiction","nonfiction",N2522="publishing/radio &amp; podcasts","radio &amp; podcasts",N2522="music/world music","world music",N2522="music/metal","metal",N2522="music/jazz","jazz","TRUE","FALSE")</f>
        <v>retaurants</v>
      </c>
      <c r="S2522" s="5">
        <f t="shared" si="158"/>
        <v>42612.600520833337</v>
      </c>
      <c r="T2522" s="5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156"/>
        <v>109.48792</v>
      </c>
      <c r="P2523" s="24">
        <f t="shared" si="157"/>
        <v>103.68174242424243</v>
      </c>
      <c r="Q2523" t="str" cm="1">
        <f t="array" ref="Q2523">_xlfn.IFS(N2523="food/small batch","food",N2523="food/restaurants","food",N2523="food/food trucks","food",N2523="theater/spaces","theater",N2523="theater/musical","theater",N2523="theater/plays","theater",N2523="technology/web","technology",N2523="technology/space exploration","technology",N2523="technology/makerspaces","technology",N2523="technology/hardware","technology",N2523="technology/gadgets","technology",N2523="technology/wearables","technology",N2523="film &amp; video/television","film &amp; video",N2523="film &amp; video/animation","film &amp; video",N2523="film &amp; video/science fiction","film &amp; video",N2523="film &amp; video/documentary","film &amp; video",N2523="film &amp; video/drama","film &amp; video",N2523="film &amp; video/shorts","film &amp; video",N2523="games/video games","games",N2523="games/tabletop games","games",N2523="games/mobile games","games",N2523="journalism/audio","journalism",N2523="photography/people","photography",N2523="photography/photobooks","photography",N2523="photography/places","photography",N2523="photography/nature","photography",N2523="music/electronic music","music",N2523="music/rock","music",N2523="music/indie rock","music",N2523="music/faith","music",N2523="publishing/children's books","publishing",N2523="publishing/art books","publishing",N2523="publishing/fiction","publishing",N2523="publishing/translations","publishing",N2523="music/pop","music",N2523="music/classical music","music",N2523="publishing/nonfiction","publishing",N2523="publishing/radio &amp; podcasts","publishing",N2523="music/world music","music",N2523="music/metal","music",N2523="music/jazz","music","TRUE","FALSE")</f>
        <v>music</v>
      </c>
      <c r="R2523" t="str" cm="1">
        <f t="array" ref="R2523">_xlfn.IFS(N2523="food/small batch","small batch",N2523="food/restaurants","retaurants",N2523="food/food trucks","food trucks",N2523="theater/spaces","spaces",N2523="theater/musical","musical",N2523="theater/plays","plays",N2523="technology/web","web",N2523="technology/space exploration","space exploration",N2523="technology/makerspaces","makerspaces",N2523="technology/hardware","hardware",N2523="technology/gadgets","gadgets",N2523="technology/wearables","wearables",N2523="film &amp; video/television","television",N2523="film &amp; video/animation","animation",N2523="film &amp; video/science fiction","science fiction",N2523="film &amp; video/documentary","documentary",N2523="film &amp; video/drama","drama",N2523="film &amp; video/shorts","shorts",N2523="games/video games","video games",N2523="games/tabletop games","tabletop games",N2523="games/mobile games","mobile games",N2523="journalism/audio","audio",N2523="photography/people","people",N2523="photography/photobooks","photobooks",N2523="photography/places","places",N2523="photography/nature","nature",N2523="music/electronic music","electronic music",N2523="music/rock","rock",N2523="music/indie rock","indie rock",N2523="music/faith","faith",N2523="publishing/children's books","children's books",N2523="publishing/art books","art books",N2523="publishing/fiction","fiction",N2523="publishing/translations","translations",N2523="music/pop","pop",N2523="music/classical music","classical music",N2523="publishing/nonfiction","nonfiction",N2523="publishing/radio &amp; podcasts","radio &amp; podcasts",N2523="music/world music","world music",N2523="music/metal","metal",N2523="music/jazz","jazz","TRUE","FALSE")</f>
        <v>classical music</v>
      </c>
      <c r="S2523" s="5">
        <f t="shared" si="158"/>
        <v>42269.967835648145</v>
      </c>
      <c r="T2523" s="5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156"/>
        <v>100</v>
      </c>
      <c r="P2524" s="24">
        <f t="shared" si="157"/>
        <v>185.18518518518519</v>
      </c>
      <c r="Q2524" t="str" cm="1">
        <f t="array" ref="Q2524">_xlfn.IFS(N2524="food/small batch","food",N2524="food/restaurants","food",N2524="food/food trucks","food",N2524="theater/spaces","theater",N2524="theater/musical","theater",N2524="theater/plays","theater",N2524="technology/web","technology",N2524="technology/space exploration","technology",N2524="technology/makerspaces","technology",N2524="technology/hardware","technology",N2524="technology/gadgets","technology",N2524="technology/wearables","technology",N2524="film &amp; video/television","film &amp; video",N2524="film &amp; video/animation","film &amp; video",N2524="film &amp; video/science fiction","film &amp; video",N2524="film &amp; video/documentary","film &amp; video",N2524="film &amp; video/drama","film &amp; video",N2524="film &amp; video/shorts","film &amp; video",N2524="games/video games","games",N2524="games/tabletop games","games",N2524="games/mobile games","games",N2524="journalism/audio","journalism",N2524="photography/people","photography",N2524="photography/photobooks","photography",N2524="photography/places","photography",N2524="photography/nature","photography",N2524="music/electronic music","music",N2524="music/rock","music",N2524="music/indie rock","music",N2524="music/faith","music",N2524="publishing/children's books","publishing",N2524="publishing/art books","publishing",N2524="publishing/fiction","publishing",N2524="publishing/translations","publishing",N2524="music/pop","music",N2524="music/classical music","music",N2524="publishing/nonfiction","publishing",N2524="publishing/radio &amp; podcasts","publishing",N2524="music/world music","music",N2524="music/metal","music",N2524="music/jazz","music","TRUE","FALSE")</f>
        <v>music</v>
      </c>
      <c r="R2524" t="str" cm="1">
        <f t="array" ref="R2524">_xlfn.IFS(N2524="food/small batch","small batch",N2524="food/restaurants","retaurants",N2524="food/food trucks","food trucks",N2524="theater/spaces","spaces",N2524="theater/musical","musical",N2524="theater/plays","plays",N2524="technology/web","web",N2524="technology/space exploration","space exploration",N2524="technology/makerspaces","makerspaces",N2524="technology/hardware","hardware",N2524="technology/gadgets","gadgets",N2524="technology/wearables","wearables",N2524="film &amp; video/television","television",N2524="film &amp; video/animation","animation",N2524="film &amp; video/science fiction","science fiction",N2524="film &amp; video/documentary","documentary",N2524="film &amp; video/drama","drama",N2524="film &amp; video/shorts","shorts",N2524="games/video games","video games",N2524="games/tabletop games","tabletop games",N2524="games/mobile games","mobile games",N2524="journalism/audio","audio",N2524="photography/people","people",N2524="photography/photobooks","photobooks",N2524="photography/places","places",N2524="photography/nature","nature",N2524="music/electronic music","electronic music",N2524="music/rock","rock",N2524="music/indie rock","indie rock",N2524="music/faith","faith",N2524="publishing/children's books","children's books",N2524="publishing/art books","art books",N2524="publishing/fiction","fiction",N2524="publishing/translations","translations",N2524="music/pop","pop",N2524="music/classical music","classical music",N2524="publishing/nonfiction","nonfiction",N2524="publishing/radio &amp; podcasts","radio &amp; podcasts",N2524="music/world music","world music",N2524="music/metal","metal",N2524="music/jazz","jazz","TRUE","FALSE")</f>
        <v>classical music</v>
      </c>
      <c r="S2524" s="5">
        <f t="shared" si="158"/>
        <v>42460.573611111111</v>
      </c>
      <c r="T2524" s="5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156"/>
        <v>156.44444444444446</v>
      </c>
      <c r="P2525" s="24">
        <f t="shared" si="157"/>
        <v>54.153846153846153</v>
      </c>
      <c r="Q2525" t="str" cm="1">
        <f t="array" ref="Q2525">_xlfn.IFS(N2525="food/small batch","food",N2525="food/restaurants","food",N2525="food/food trucks","food",N2525="theater/spaces","theater",N2525="theater/musical","theater",N2525="theater/plays","theater",N2525="technology/web","technology",N2525="technology/space exploration","technology",N2525="technology/makerspaces","technology",N2525="technology/hardware","technology",N2525="technology/gadgets","technology",N2525="technology/wearables","technology",N2525="film &amp; video/television","film &amp; video",N2525="film &amp; video/animation","film &amp; video",N2525="film &amp; video/science fiction","film &amp; video",N2525="film &amp; video/documentary","film &amp; video",N2525="film &amp; video/drama","film &amp; video",N2525="film &amp; video/shorts","film &amp; video",N2525="games/video games","games",N2525="games/tabletop games","games",N2525="games/mobile games","games",N2525="journalism/audio","journalism",N2525="photography/people","photography",N2525="photography/photobooks","photography",N2525="photography/places","photography",N2525="photography/nature","photography",N2525="music/electronic music","music",N2525="music/rock","music",N2525="music/indie rock","music",N2525="music/faith","music",N2525="publishing/children's books","publishing",N2525="publishing/art books","publishing",N2525="publishing/fiction","publishing",N2525="publishing/translations","publishing",N2525="music/pop","music",N2525="music/classical music","music",N2525="publishing/nonfiction","publishing",N2525="publishing/radio &amp; podcasts","publishing",N2525="music/world music","music",N2525="music/metal","music",N2525="music/jazz","music","TRUE","FALSE")</f>
        <v>music</v>
      </c>
      <c r="R2525" t="str" cm="1">
        <f t="array" ref="R2525">_xlfn.IFS(N2525="food/small batch","small batch",N2525="food/restaurants","retaurants",N2525="food/food trucks","food trucks",N2525="theater/spaces","spaces",N2525="theater/musical","musical",N2525="theater/plays","plays",N2525="technology/web","web",N2525="technology/space exploration","space exploration",N2525="technology/makerspaces","makerspaces",N2525="technology/hardware","hardware",N2525="technology/gadgets","gadgets",N2525="technology/wearables","wearables",N2525="film &amp; video/television","television",N2525="film &amp; video/animation","animation",N2525="film &amp; video/science fiction","science fiction",N2525="film &amp; video/documentary","documentary",N2525="film &amp; video/drama","drama",N2525="film &amp; video/shorts","shorts",N2525="games/video games","video games",N2525="games/tabletop games","tabletop games",N2525="games/mobile games","mobile games",N2525="journalism/audio","audio",N2525="photography/people","people",N2525="photography/photobooks","photobooks",N2525="photography/places","places",N2525="photography/nature","nature",N2525="music/electronic music","electronic music",N2525="music/rock","rock",N2525="music/indie rock","indie rock",N2525="music/faith","faith",N2525="publishing/children's books","children's books",N2525="publishing/art books","art books",N2525="publishing/fiction","fiction",N2525="publishing/translations","translations",N2525="music/pop","pop",N2525="music/classical music","classical music",N2525="publishing/nonfiction","nonfiction",N2525="publishing/radio &amp; podcasts","radio &amp; podcasts",N2525="music/world music","world music",N2525="music/metal","metal",N2525="music/jazz","jazz","TRUE","FALSE")</f>
        <v>classical music</v>
      </c>
      <c r="S2525" s="5">
        <f t="shared" si="158"/>
        <v>41930.975601851853</v>
      </c>
      <c r="T2525" s="5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156"/>
        <v>101.6</v>
      </c>
      <c r="P2526" s="24">
        <f t="shared" si="157"/>
        <v>177.2093023255814</v>
      </c>
      <c r="Q2526" t="str" cm="1">
        <f t="array" ref="Q2526">_xlfn.IFS(N2526="food/small batch","food",N2526="food/restaurants","food",N2526="food/food trucks","food",N2526="theater/spaces","theater",N2526="theater/musical","theater",N2526="theater/plays","theater",N2526="technology/web","technology",N2526="technology/space exploration","technology",N2526="technology/makerspaces","technology",N2526="technology/hardware","technology",N2526="technology/gadgets","technology",N2526="technology/wearables","technology",N2526="film &amp; video/television","film &amp; video",N2526="film &amp; video/animation","film &amp; video",N2526="film &amp; video/science fiction","film &amp; video",N2526="film &amp; video/documentary","film &amp; video",N2526="film &amp; video/drama","film &amp; video",N2526="film &amp; video/shorts","film &amp; video",N2526="games/video games","games",N2526="games/tabletop games","games",N2526="games/mobile games","games",N2526="journalism/audio","journalism",N2526="photography/people","photography",N2526="photography/photobooks","photography",N2526="photography/places","photography",N2526="photography/nature","photography",N2526="music/electronic music","music",N2526="music/rock","music",N2526="music/indie rock","music",N2526="music/faith","music",N2526="publishing/children's books","publishing",N2526="publishing/art books","publishing",N2526="publishing/fiction","publishing",N2526="publishing/translations","publishing",N2526="music/pop","music",N2526="music/classical music","music",N2526="publishing/nonfiction","publishing",N2526="publishing/radio &amp; podcasts","publishing",N2526="music/world music","music",N2526="music/metal","music",N2526="music/jazz","music","TRUE","FALSE")</f>
        <v>music</v>
      </c>
      <c r="R2526" t="str" cm="1">
        <f t="array" ref="R2526">_xlfn.IFS(N2526="food/small batch","small batch",N2526="food/restaurants","retaurants",N2526="food/food trucks","food trucks",N2526="theater/spaces","spaces",N2526="theater/musical","musical",N2526="theater/plays","plays",N2526="technology/web","web",N2526="technology/space exploration","space exploration",N2526="technology/makerspaces","makerspaces",N2526="technology/hardware","hardware",N2526="technology/gadgets","gadgets",N2526="technology/wearables","wearables",N2526="film &amp; video/television","television",N2526="film &amp; video/animation","animation",N2526="film &amp; video/science fiction","science fiction",N2526="film &amp; video/documentary","documentary",N2526="film &amp; video/drama","drama",N2526="film &amp; video/shorts","shorts",N2526="games/video games","video games",N2526="games/tabletop games","tabletop games",N2526="games/mobile games","mobile games",N2526="journalism/audio","audio",N2526="photography/people","people",N2526="photography/photobooks","photobooks",N2526="photography/places","places",N2526="photography/nature","nature",N2526="music/electronic music","electronic music",N2526="music/rock","rock",N2526="music/indie rock","indie rock",N2526="music/faith","faith",N2526="publishing/children's books","children's books",N2526="publishing/art books","art books",N2526="publishing/fiction","fiction",N2526="publishing/translations","translations",N2526="music/pop","pop",N2526="music/classical music","classical music",N2526="publishing/nonfiction","nonfiction",N2526="publishing/radio &amp; podcasts","radio &amp; podcasts",N2526="music/world music","world music",N2526="music/metal","metal",N2526="music/jazz","jazz","TRUE","FALSE")</f>
        <v>classical music</v>
      </c>
      <c r="S2526" s="5">
        <f t="shared" si="158"/>
        <v>41961.807372685187</v>
      </c>
      <c r="T2526" s="5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156"/>
        <v>100.325</v>
      </c>
      <c r="P2527" s="24">
        <f t="shared" si="157"/>
        <v>100.325</v>
      </c>
      <c r="Q2527" t="str" cm="1">
        <f t="array" ref="Q2527">_xlfn.IFS(N2527="food/small batch","food",N2527="food/restaurants","food",N2527="food/food trucks","food",N2527="theater/spaces","theater",N2527="theater/musical","theater",N2527="theater/plays","theater",N2527="technology/web","technology",N2527="technology/space exploration","technology",N2527="technology/makerspaces","technology",N2527="technology/hardware","technology",N2527="technology/gadgets","technology",N2527="technology/wearables","technology",N2527="film &amp; video/television","film &amp; video",N2527="film &amp; video/animation","film &amp; video",N2527="film &amp; video/science fiction","film &amp; video",N2527="film &amp; video/documentary","film &amp; video",N2527="film &amp; video/drama","film &amp; video",N2527="film &amp; video/shorts","film &amp; video",N2527="games/video games","games",N2527="games/tabletop games","games",N2527="games/mobile games","games",N2527="journalism/audio","journalism",N2527="photography/people","photography",N2527="photography/photobooks","photography",N2527="photography/places","photography",N2527="photography/nature","photography",N2527="music/electronic music","music",N2527="music/rock","music",N2527="music/indie rock","music",N2527="music/faith","music",N2527="publishing/children's books","publishing",N2527="publishing/art books","publishing",N2527="publishing/fiction","publishing",N2527="publishing/translations","publishing",N2527="music/pop","music",N2527="music/classical music","music",N2527="publishing/nonfiction","publishing",N2527="publishing/radio &amp; podcasts","publishing",N2527="music/world music","music",N2527="music/metal","music",N2527="music/jazz","music","TRUE","FALSE")</f>
        <v>music</v>
      </c>
      <c r="R2527" t="str" cm="1">
        <f t="array" ref="R2527">_xlfn.IFS(N2527="food/small batch","small batch",N2527="food/restaurants","retaurants",N2527="food/food trucks","food trucks",N2527="theater/spaces","spaces",N2527="theater/musical","musical",N2527="theater/plays","plays",N2527="technology/web","web",N2527="technology/space exploration","space exploration",N2527="technology/makerspaces","makerspaces",N2527="technology/hardware","hardware",N2527="technology/gadgets","gadgets",N2527="technology/wearables","wearables",N2527="film &amp; video/television","television",N2527="film &amp; video/animation","animation",N2527="film &amp; video/science fiction","science fiction",N2527="film &amp; video/documentary","documentary",N2527="film &amp; video/drama","drama",N2527="film &amp; video/shorts","shorts",N2527="games/video games","video games",N2527="games/tabletop games","tabletop games",N2527="games/mobile games","mobile games",N2527="journalism/audio","audio",N2527="photography/people","people",N2527="photography/photobooks","photobooks",N2527="photography/places","places",N2527="photography/nature","nature",N2527="music/electronic music","electronic music",N2527="music/rock","rock",N2527="music/indie rock","indie rock",N2527="music/faith","faith",N2527="publishing/children's books","children's books",N2527="publishing/art books","art books",N2527="publishing/fiction","fiction",N2527="publishing/translations","translations",N2527="music/pop","pop",N2527="music/classical music","classical music",N2527="publishing/nonfiction","nonfiction",N2527="publishing/radio &amp; podcasts","radio &amp; podcasts",N2527="music/world music","world music",N2527="music/metal","metal",N2527="music/jazz","jazz","TRUE","FALSE")</f>
        <v>classical music</v>
      </c>
      <c r="S2527" s="5">
        <f t="shared" si="158"/>
        <v>41058.844571759262</v>
      </c>
      <c r="T2527" s="5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156"/>
        <v>112.94999999999999</v>
      </c>
      <c r="P2528" s="24">
        <f t="shared" si="157"/>
        <v>136.90909090909091</v>
      </c>
      <c r="Q2528" t="str" cm="1">
        <f t="array" ref="Q2528">_xlfn.IFS(N2528="food/small batch","food",N2528="food/restaurants","food",N2528="food/food trucks","food",N2528="theater/spaces","theater",N2528="theater/musical","theater",N2528="theater/plays","theater",N2528="technology/web","technology",N2528="technology/space exploration","technology",N2528="technology/makerspaces","technology",N2528="technology/hardware","technology",N2528="technology/gadgets","technology",N2528="technology/wearables","technology",N2528="film &amp; video/television","film &amp; video",N2528="film &amp; video/animation","film &amp; video",N2528="film &amp; video/science fiction","film &amp; video",N2528="film &amp; video/documentary","film &amp; video",N2528="film &amp; video/drama","film &amp; video",N2528="film &amp; video/shorts","film &amp; video",N2528="games/video games","games",N2528="games/tabletop games","games",N2528="games/mobile games","games",N2528="journalism/audio","journalism",N2528="photography/people","photography",N2528="photography/photobooks","photography",N2528="photography/places","photography",N2528="photography/nature","photography",N2528="music/electronic music","music",N2528="music/rock","music",N2528="music/indie rock","music",N2528="music/faith","music",N2528="publishing/children's books","publishing",N2528="publishing/art books","publishing",N2528="publishing/fiction","publishing",N2528="publishing/translations","publishing",N2528="music/pop","music",N2528="music/classical music","music",N2528="publishing/nonfiction","publishing",N2528="publishing/radio &amp; podcasts","publishing",N2528="music/world music","music",N2528="music/metal","music",N2528="music/jazz","music","TRUE","FALSE")</f>
        <v>music</v>
      </c>
      <c r="R2528" t="str" cm="1">
        <f t="array" ref="R2528">_xlfn.IFS(N2528="food/small batch","small batch",N2528="food/restaurants","retaurants",N2528="food/food trucks","food trucks",N2528="theater/spaces","spaces",N2528="theater/musical","musical",N2528="theater/plays","plays",N2528="technology/web","web",N2528="technology/space exploration","space exploration",N2528="technology/makerspaces","makerspaces",N2528="technology/hardware","hardware",N2528="technology/gadgets","gadgets",N2528="technology/wearables","wearables",N2528="film &amp; video/television","television",N2528="film &amp; video/animation","animation",N2528="film &amp; video/science fiction","science fiction",N2528="film &amp; video/documentary","documentary",N2528="film &amp; video/drama","drama",N2528="film &amp; video/shorts","shorts",N2528="games/video games","video games",N2528="games/tabletop games","tabletop games",N2528="games/mobile games","mobile games",N2528="journalism/audio","audio",N2528="photography/people","people",N2528="photography/photobooks","photobooks",N2528="photography/places","places",N2528="photography/nature","nature",N2528="music/electronic music","electronic music",N2528="music/rock","rock",N2528="music/indie rock","indie rock",N2528="music/faith","faith",N2528="publishing/children's books","children's books",N2528="publishing/art books","art books",N2528="publishing/fiction","fiction",N2528="publishing/translations","translations",N2528="music/pop","pop",N2528="music/classical music","classical music",N2528="publishing/nonfiction","nonfiction",N2528="publishing/radio &amp; podcasts","radio &amp; podcasts",N2528="music/world music","world music",N2528="music/metal","metal",N2528="music/jazz","jazz","TRUE","FALSE")</f>
        <v>classical music</v>
      </c>
      <c r="S2528" s="5">
        <f t="shared" si="158"/>
        <v>41953.091134259259</v>
      </c>
      <c r="T2528" s="5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156"/>
        <v>102.125</v>
      </c>
      <c r="P2529" s="24">
        <f t="shared" si="157"/>
        <v>57.535211267605632</v>
      </c>
      <c r="Q2529" t="str" cm="1">
        <f t="array" ref="Q2529">_xlfn.IFS(N2529="food/small batch","food",N2529="food/restaurants","food",N2529="food/food trucks","food",N2529="theater/spaces","theater",N2529="theater/musical","theater",N2529="theater/plays","theater",N2529="technology/web","technology",N2529="technology/space exploration","technology",N2529="technology/makerspaces","technology",N2529="technology/hardware","technology",N2529="technology/gadgets","technology",N2529="technology/wearables","technology",N2529="film &amp; video/television","film &amp; video",N2529="film &amp; video/animation","film &amp; video",N2529="film &amp; video/science fiction","film &amp; video",N2529="film &amp; video/documentary","film &amp; video",N2529="film &amp; video/drama","film &amp; video",N2529="film &amp; video/shorts","film &amp; video",N2529="games/video games","games",N2529="games/tabletop games","games",N2529="games/mobile games","games",N2529="journalism/audio","journalism",N2529="photography/people","photography",N2529="photography/photobooks","photography",N2529="photography/places","photography",N2529="photography/nature","photography",N2529="music/electronic music","music",N2529="music/rock","music",N2529="music/indie rock","music",N2529="music/faith","music",N2529="publishing/children's books","publishing",N2529="publishing/art books","publishing",N2529="publishing/fiction","publishing",N2529="publishing/translations","publishing",N2529="music/pop","music",N2529="music/classical music","music",N2529="publishing/nonfiction","publishing",N2529="publishing/radio &amp; podcasts","publishing",N2529="music/world music","music",N2529="music/metal","music",N2529="music/jazz","music","TRUE","FALSE")</f>
        <v>music</v>
      </c>
      <c r="R2529" t="str" cm="1">
        <f t="array" ref="R2529">_xlfn.IFS(N2529="food/small batch","small batch",N2529="food/restaurants","retaurants",N2529="food/food trucks","food trucks",N2529="theater/spaces","spaces",N2529="theater/musical","musical",N2529="theater/plays","plays",N2529="technology/web","web",N2529="technology/space exploration","space exploration",N2529="technology/makerspaces","makerspaces",N2529="technology/hardware","hardware",N2529="technology/gadgets","gadgets",N2529="technology/wearables","wearables",N2529="film &amp; video/television","television",N2529="film &amp; video/animation","animation",N2529="film &amp; video/science fiction","science fiction",N2529="film &amp; video/documentary","documentary",N2529="film &amp; video/drama","drama",N2529="film &amp; video/shorts","shorts",N2529="games/video games","video games",N2529="games/tabletop games","tabletop games",N2529="games/mobile games","mobile games",N2529="journalism/audio","audio",N2529="photography/people","people",N2529="photography/photobooks","photobooks",N2529="photography/places","places",N2529="photography/nature","nature",N2529="music/electronic music","electronic music",N2529="music/rock","rock",N2529="music/indie rock","indie rock",N2529="music/faith","faith",N2529="publishing/children's books","children's books",N2529="publishing/art books","art books",N2529="publishing/fiction","fiction",N2529="publishing/translations","translations",N2529="music/pop","pop",N2529="music/classical music","classical music",N2529="publishing/nonfiction","nonfiction",N2529="publishing/radio &amp; podcasts","radio &amp; podcasts",N2529="music/world music","world music",N2529="music/metal","metal",N2529="music/jazz","jazz","TRUE","FALSE")</f>
        <v>classical music</v>
      </c>
      <c r="S2529" s="5">
        <f t="shared" si="158"/>
        <v>41546.75105324074</v>
      </c>
      <c r="T2529" s="5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156"/>
        <v>107.24974999999999</v>
      </c>
      <c r="P2530" s="24">
        <f t="shared" si="157"/>
        <v>52.962839506172834</v>
      </c>
      <c r="Q2530" t="str" cm="1">
        <f t="array" ref="Q2530">_xlfn.IFS(N2530="food/small batch","food",N2530="food/restaurants","food",N2530="food/food trucks","food",N2530="theater/spaces","theater",N2530="theater/musical","theater",N2530="theater/plays","theater",N2530="technology/web","technology",N2530="technology/space exploration","technology",N2530="technology/makerspaces","technology",N2530="technology/hardware","technology",N2530="technology/gadgets","technology",N2530="technology/wearables","technology",N2530="film &amp; video/television","film &amp; video",N2530="film &amp; video/animation","film &amp; video",N2530="film &amp; video/science fiction","film &amp; video",N2530="film &amp; video/documentary","film &amp; video",N2530="film &amp; video/drama","film &amp; video",N2530="film &amp; video/shorts","film &amp; video",N2530="games/video games","games",N2530="games/tabletop games","games",N2530="games/mobile games","games",N2530="journalism/audio","journalism",N2530="photography/people","photography",N2530="photography/photobooks","photography",N2530="photography/places","photography",N2530="photography/nature","photography",N2530="music/electronic music","music",N2530="music/rock","music",N2530="music/indie rock","music",N2530="music/faith","music",N2530="publishing/children's books","publishing",N2530="publishing/art books","publishing",N2530="publishing/fiction","publishing",N2530="publishing/translations","publishing",N2530="music/pop","music",N2530="music/classical music","music",N2530="publishing/nonfiction","publishing",N2530="publishing/radio &amp; podcasts","publishing",N2530="music/world music","music",N2530="music/metal","music",N2530="music/jazz","music","TRUE","FALSE")</f>
        <v>music</v>
      </c>
      <c r="R2530" t="str" cm="1">
        <f t="array" ref="R2530">_xlfn.IFS(N2530="food/small batch","small batch",N2530="food/restaurants","retaurants",N2530="food/food trucks","food trucks",N2530="theater/spaces","spaces",N2530="theater/musical","musical",N2530="theater/plays","plays",N2530="technology/web","web",N2530="technology/space exploration","space exploration",N2530="technology/makerspaces","makerspaces",N2530="technology/hardware","hardware",N2530="technology/gadgets","gadgets",N2530="technology/wearables","wearables",N2530="film &amp; video/television","television",N2530="film &amp; video/animation","animation",N2530="film &amp; video/science fiction","science fiction",N2530="film &amp; video/documentary","documentary",N2530="film &amp; video/drama","drama",N2530="film &amp; video/shorts","shorts",N2530="games/video games","video games",N2530="games/tabletop games","tabletop games",N2530="games/mobile games","mobile games",N2530="journalism/audio","audio",N2530="photography/people","people",N2530="photography/photobooks","photobooks",N2530="photography/places","places",N2530="photography/nature","nature",N2530="music/electronic music","electronic music",N2530="music/rock","rock",N2530="music/indie rock","indie rock",N2530="music/faith","faith",N2530="publishing/children's books","children's books",N2530="publishing/art books","art books",N2530="publishing/fiction","fiction",N2530="publishing/translations","translations",N2530="music/pop","pop",N2530="music/classical music","classical music",N2530="publishing/nonfiction","nonfiction",N2530="publishing/radio &amp; podcasts","radio &amp; podcasts",N2530="music/world music","world music",N2530="music/metal","metal",N2530="music/jazz","jazz","TRUE","FALSE")</f>
        <v>classical music</v>
      </c>
      <c r="S2530" s="5">
        <f t="shared" si="158"/>
        <v>42217.834525462968</v>
      </c>
      <c r="T2530" s="5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156"/>
        <v>104.28333333333333</v>
      </c>
      <c r="P2531" s="24">
        <f t="shared" si="157"/>
        <v>82.328947368421055</v>
      </c>
      <c r="Q2531" t="str" cm="1">
        <f t="array" ref="Q2531">_xlfn.IFS(N2531="food/small batch","food",N2531="food/restaurants","food",N2531="food/food trucks","food",N2531="theater/spaces","theater",N2531="theater/musical","theater",N2531="theater/plays","theater",N2531="technology/web","technology",N2531="technology/space exploration","technology",N2531="technology/makerspaces","technology",N2531="technology/hardware","technology",N2531="technology/gadgets","technology",N2531="technology/wearables","technology",N2531="film &amp; video/television","film &amp; video",N2531="film &amp; video/animation","film &amp; video",N2531="film &amp; video/science fiction","film &amp; video",N2531="film &amp; video/documentary","film &amp; video",N2531="film &amp; video/drama","film &amp; video",N2531="film &amp; video/shorts","film &amp; video",N2531="games/video games","games",N2531="games/tabletop games","games",N2531="games/mobile games","games",N2531="journalism/audio","journalism",N2531="photography/people","photography",N2531="photography/photobooks","photography",N2531="photography/places","photography",N2531="photography/nature","photography",N2531="music/electronic music","music",N2531="music/rock","music",N2531="music/indie rock","music",N2531="music/faith","music",N2531="publishing/children's books","publishing",N2531="publishing/art books","publishing",N2531="publishing/fiction","publishing",N2531="publishing/translations","publishing",N2531="music/pop","music",N2531="music/classical music","music",N2531="publishing/nonfiction","publishing",N2531="publishing/radio &amp; podcasts","publishing",N2531="music/world music","music",N2531="music/metal","music",N2531="music/jazz","music","TRUE","FALSE")</f>
        <v>music</v>
      </c>
      <c r="R2531" t="str" cm="1">
        <f t="array" ref="R2531">_xlfn.IFS(N2531="food/small batch","small batch",N2531="food/restaurants","retaurants",N2531="food/food trucks","food trucks",N2531="theater/spaces","spaces",N2531="theater/musical","musical",N2531="theater/plays","plays",N2531="technology/web","web",N2531="technology/space exploration","space exploration",N2531="technology/makerspaces","makerspaces",N2531="technology/hardware","hardware",N2531="technology/gadgets","gadgets",N2531="technology/wearables","wearables",N2531="film &amp; video/television","television",N2531="film &amp; video/animation","animation",N2531="film &amp; video/science fiction","science fiction",N2531="film &amp; video/documentary","documentary",N2531="film &amp; video/drama","drama",N2531="film &amp; video/shorts","shorts",N2531="games/video games","video games",N2531="games/tabletop games","tabletop games",N2531="games/mobile games","mobile games",N2531="journalism/audio","audio",N2531="photography/people","people",N2531="photography/photobooks","photobooks",N2531="photography/places","places",N2531="photography/nature","nature",N2531="music/electronic music","electronic music",N2531="music/rock","rock",N2531="music/indie rock","indie rock",N2531="music/faith","faith",N2531="publishing/children's books","children's books",N2531="publishing/art books","art books",N2531="publishing/fiction","fiction",N2531="publishing/translations","translations",N2531="music/pop","pop",N2531="music/classical music","classical music",N2531="publishing/nonfiction","nonfiction",N2531="publishing/radio &amp; podcasts","radio &amp; podcasts",N2531="music/world music","world music",N2531="music/metal","metal",N2531="music/jazz","jazz","TRUE","FALSE")</f>
        <v>classical music</v>
      </c>
      <c r="S2531" s="5">
        <f t="shared" si="158"/>
        <v>40948.080729166664</v>
      </c>
      <c r="T2531" s="5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156"/>
        <v>100</v>
      </c>
      <c r="P2532" s="24">
        <f t="shared" si="157"/>
        <v>135.41666666666666</v>
      </c>
      <c r="Q2532" t="str" cm="1">
        <f t="array" ref="Q2532">_xlfn.IFS(N2532="food/small batch","food",N2532="food/restaurants","food",N2532="food/food trucks","food",N2532="theater/spaces","theater",N2532="theater/musical","theater",N2532="theater/plays","theater",N2532="technology/web","technology",N2532="technology/space exploration","technology",N2532="technology/makerspaces","technology",N2532="technology/hardware","technology",N2532="technology/gadgets","technology",N2532="technology/wearables","technology",N2532="film &amp; video/television","film &amp; video",N2532="film &amp; video/animation","film &amp; video",N2532="film &amp; video/science fiction","film &amp; video",N2532="film &amp; video/documentary","film &amp; video",N2532="film &amp; video/drama","film &amp; video",N2532="film &amp; video/shorts","film &amp; video",N2532="games/video games","games",N2532="games/tabletop games","games",N2532="games/mobile games","games",N2532="journalism/audio","journalism",N2532="photography/people","photography",N2532="photography/photobooks","photography",N2532="photography/places","photography",N2532="photography/nature","photography",N2532="music/electronic music","music",N2532="music/rock","music",N2532="music/indie rock","music",N2532="music/faith","music",N2532="publishing/children's books","publishing",N2532="publishing/art books","publishing",N2532="publishing/fiction","publishing",N2532="publishing/translations","publishing",N2532="music/pop","music",N2532="music/classical music","music",N2532="publishing/nonfiction","publishing",N2532="publishing/radio &amp; podcasts","publishing",N2532="music/world music","music",N2532="music/metal","music",N2532="music/jazz","music","TRUE","FALSE")</f>
        <v>music</v>
      </c>
      <c r="R2532" t="str" cm="1">
        <f t="array" ref="R2532">_xlfn.IFS(N2532="food/small batch","small batch",N2532="food/restaurants","retaurants",N2532="food/food trucks","food trucks",N2532="theater/spaces","spaces",N2532="theater/musical","musical",N2532="theater/plays","plays",N2532="technology/web","web",N2532="technology/space exploration","space exploration",N2532="technology/makerspaces","makerspaces",N2532="technology/hardware","hardware",N2532="technology/gadgets","gadgets",N2532="technology/wearables","wearables",N2532="film &amp; video/television","television",N2532="film &amp; video/animation","animation",N2532="film &amp; video/science fiction","science fiction",N2532="film &amp; video/documentary","documentary",N2532="film &amp; video/drama","drama",N2532="film &amp; video/shorts","shorts",N2532="games/video games","video games",N2532="games/tabletop games","tabletop games",N2532="games/mobile games","mobile games",N2532="journalism/audio","audio",N2532="photography/people","people",N2532="photography/photobooks","photobooks",N2532="photography/places","places",N2532="photography/nature","nature",N2532="music/electronic music","electronic music",N2532="music/rock","rock",N2532="music/indie rock","indie rock",N2532="music/faith","faith",N2532="publishing/children's books","children's books",N2532="publishing/art books","art books",N2532="publishing/fiction","fiction",N2532="publishing/translations","translations",N2532="music/pop","pop",N2532="music/classical music","classical music",N2532="publishing/nonfiction","nonfiction",N2532="publishing/radio &amp; podcasts","radio &amp; podcasts",N2532="music/world music","world music",N2532="music/metal","metal",N2532="music/jazz","jazz","TRUE","FALSE")</f>
        <v>classical music</v>
      </c>
      <c r="S2532" s="5">
        <f t="shared" si="158"/>
        <v>42081.864641203705</v>
      </c>
      <c r="T2532" s="5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156"/>
        <v>100.4</v>
      </c>
      <c r="P2533" s="24">
        <f t="shared" si="157"/>
        <v>74.06557377049181</v>
      </c>
      <c r="Q2533" t="str" cm="1">
        <f t="array" ref="Q2533">_xlfn.IFS(N2533="food/small batch","food",N2533="food/restaurants","food",N2533="food/food trucks","food",N2533="theater/spaces","theater",N2533="theater/musical","theater",N2533="theater/plays","theater",N2533="technology/web","technology",N2533="technology/space exploration","technology",N2533="technology/makerspaces","technology",N2533="technology/hardware","technology",N2533="technology/gadgets","technology",N2533="technology/wearables","technology",N2533="film &amp; video/television","film &amp; video",N2533="film &amp; video/animation","film &amp; video",N2533="film &amp; video/science fiction","film &amp; video",N2533="film &amp; video/documentary","film &amp; video",N2533="film &amp; video/drama","film &amp; video",N2533="film &amp; video/shorts","film &amp; video",N2533="games/video games","games",N2533="games/tabletop games","games",N2533="games/mobile games","games",N2533="journalism/audio","journalism",N2533="photography/people","photography",N2533="photography/photobooks","photography",N2533="photography/places","photography",N2533="photography/nature","photography",N2533="music/electronic music","music",N2533="music/rock","music",N2533="music/indie rock","music",N2533="music/faith","music",N2533="publishing/children's books","publishing",N2533="publishing/art books","publishing",N2533="publishing/fiction","publishing",N2533="publishing/translations","publishing",N2533="music/pop","music",N2533="music/classical music","music",N2533="publishing/nonfiction","publishing",N2533="publishing/radio &amp; podcasts","publishing",N2533="music/world music","music",N2533="music/metal","music",N2533="music/jazz","music","TRUE","FALSE")</f>
        <v>music</v>
      </c>
      <c r="R2533" t="str" cm="1">
        <f t="array" ref="R2533">_xlfn.IFS(N2533="food/small batch","small batch",N2533="food/restaurants","retaurants",N2533="food/food trucks","food trucks",N2533="theater/spaces","spaces",N2533="theater/musical","musical",N2533="theater/plays","plays",N2533="technology/web","web",N2533="technology/space exploration","space exploration",N2533="technology/makerspaces","makerspaces",N2533="technology/hardware","hardware",N2533="technology/gadgets","gadgets",N2533="technology/wearables","wearables",N2533="film &amp; video/television","television",N2533="film &amp; video/animation","animation",N2533="film &amp; video/science fiction","science fiction",N2533="film &amp; video/documentary","documentary",N2533="film &amp; video/drama","drama",N2533="film &amp; video/shorts","shorts",N2533="games/video games","video games",N2533="games/tabletop games","tabletop games",N2533="games/mobile games","mobile games",N2533="journalism/audio","audio",N2533="photography/people","people",N2533="photography/photobooks","photobooks",N2533="photography/places","places",N2533="photography/nature","nature",N2533="music/electronic music","electronic music",N2533="music/rock","rock",N2533="music/indie rock","indie rock",N2533="music/faith","faith",N2533="publishing/children's books","children's books",N2533="publishing/art books","art books",N2533="publishing/fiction","fiction",N2533="publishing/translations","translations",N2533="music/pop","pop",N2533="music/classical music","classical music",N2533="publishing/nonfiction","nonfiction",N2533="publishing/radio &amp; podcasts","radio &amp; podcasts",N2533="music/world music","world music",N2533="music/metal","metal",N2533="music/jazz","jazz","TRUE","FALSE")</f>
        <v>classical music</v>
      </c>
      <c r="S2533" s="5">
        <f t="shared" si="158"/>
        <v>42208.680023148147</v>
      </c>
      <c r="T2533" s="5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156"/>
        <v>126.125</v>
      </c>
      <c r="P2534" s="24">
        <f t="shared" si="157"/>
        <v>84.083333333333329</v>
      </c>
      <c r="Q2534" t="str" cm="1">
        <f t="array" ref="Q2534">_xlfn.IFS(N2534="food/small batch","food",N2534="food/restaurants","food",N2534="food/food trucks","food",N2534="theater/spaces","theater",N2534="theater/musical","theater",N2534="theater/plays","theater",N2534="technology/web","technology",N2534="technology/space exploration","technology",N2534="technology/makerspaces","technology",N2534="technology/hardware","technology",N2534="technology/gadgets","technology",N2534="technology/wearables","technology",N2534="film &amp; video/television","film &amp; video",N2534="film &amp; video/animation","film &amp; video",N2534="film &amp; video/science fiction","film &amp; video",N2534="film &amp; video/documentary","film &amp; video",N2534="film &amp; video/drama","film &amp; video",N2534="film &amp; video/shorts","film &amp; video",N2534="games/video games","games",N2534="games/tabletop games","games",N2534="games/mobile games","games",N2534="journalism/audio","journalism",N2534="photography/people","photography",N2534="photography/photobooks","photography",N2534="photography/places","photography",N2534="photography/nature","photography",N2534="music/electronic music","music",N2534="music/rock","music",N2534="music/indie rock","music",N2534="music/faith","music",N2534="publishing/children's books","publishing",N2534="publishing/art books","publishing",N2534="publishing/fiction","publishing",N2534="publishing/translations","publishing",N2534="music/pop","music",N2534="music/classical music","music",N2534="publishing/nonfiction","publishing",N2534="publishing/radio &amp; podcasts","publishing",N2534="music/world music","music",N2534="music/metal","music",N2534="music/jazz","music","TRUE","FALSE")</f>
        <v>music</v>
      </c>
      <c r="R2534" t="str" cm="1">
        <f t="array" ref="R2534">_xlfn.IFS(N2534="food/small batch","small batch",N2534="food/restaurants","retaurants",N2534="food/food trucks","food trucks",N2534="theater/spaces","spaces",N2534="theater/musical","musical",N2534="theater/plays","plays",N2534="technology/web","web",N2534="technology/space exploration","space exploration",N2534="technology/makerspaces","makerspaces",N2534="technology/hardware","hardware",N2534="technology/gadgets","gadgets",N2534="technology/wearables","wearables",N2534="film &amp; video/television","television",N2534="film &amp; video/animation","animation",N2534="film &amp; video/science fiction","science fiction",N2534="film &amp; video/documentary","documentary",N2534="film &amp; video/drama","drama",N2534="film &amp; video/shorts","shorts",N2534="games/video games","video games",N2534="games/tabletop games","tabletop games",N2534="games/mobile games","mobile games",N2534="journalism/audio","audio",N2534="photography/people","people",N2534="photography/photobooks","photobooks",N2534="photography/places","places",N2534="photography/nature","nature",N2534="music/electronic music","electronic music",N2534="music/rock","rock",N2534="music/indie rock","indie rock",N2534="music/faith","faith",N2534="publishing/children's books","children's books",N2534="publishing/art books","art books",N2534="publishing/fiction","fiction",N2534="publishing/translations","translations",N2534="music/pop","pop",N2534="music/classical music","classical music",N2534="publishing/nonfiction","nonfiction",N2534="publishing/radio &amp; podcasts","radio &amp; podcasts",N2534="music/world music","world music",N2534="music/metal","metal",N2534="music/jazz","jazz","TRUE","FALSE")</f>
        <v>classical music</v>
      </c>
      <c r="S2534" s="5">
        <f t="shared" si="158"/>
        <v>41107.849143518521</v>
      </c>
      <c r="T2534" s="5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156"/>
        <v>110.66666666666667</v>
      </c>
      <c r="P2535" s="24">
        <f t="shared" si="157"/>
        <v>61.029411764705884</v>
      </c>
      <c r="Q2535" t="str" cm="1">
        <f t="array" ref="Q2535">_xlfn.IFS(N2535="food/small batch","food",N2535="food/restaurants","food",N2535="food/food trucks","food",N2535="theater/spaces","theater",N2535="theater/musical","theater",N2535="theater/plays","theater",N2535="technology/web","technology",N2535="technology/space exploration","technology",N2535="technology/makerspaces","technology",N2535="technology/hardware","technology",N2535="technology/gadgets","technology",N2535="technology/wearables","technology",N2535="film &amp; video/television","film &amp; video",N2535="film &amp; video/animation","film &amp; video",N2535="film &amp; video/science fiction","film &amp; video",N2535="film &amp; video/documentary","film &amp; video",N2535="film &amp; video/drama","film &amp; video",N2535="film &amp; video/shorts","film &amp; video",N2535="games/video games","games",N2535="games/tabletop games","games",N2535="games/mobile games","games",N2535="journalism/audio","journalism",N2535="photography/people","photography",N2535="photography/photobooks","photography",N2535="photography/places","photography",N2535="photography/nature","photography",N2535="music/electronic music","music",N2535="music/rock","music",N2535="music/indie rock","music",N2535="music/faith","music",N2535="publishing/children's books","publishing",N2535="publishing/art books","publishing",N2535="publishing/fiction","publishing",N2535="publishing/translations","publishing",N2535="music/pop","music",N2535="music/classical music","music",N2535="publishing/nonfiction","publishing",N2535="publishing/radio &amp; podcasts","publishing",N2535="music/world music","music",N2535="music/metal","music",N2535="music/jazz","music","TRUE","FALSE")</f>
        <v>music</v>
      </c>
      <c r="R2535" t="str" cm="1">
        <f t="array" ref="R2535">_xlfn.IFS(N2535="food/small batch","small batch",N2535="food/restaurants","retaurants",N2535="food/food trucks","food trucks",N2535="theater/spaces","spaces",N2535="theater/musical","musical",N2535="theater/plays","plays",N2535="technology/web","web",N2535="technology/space exploration","space exploration",N2535="technology/makerspaces","makerspaces",N2535="technology/hardware","hardware",N2535="technology/gadgets","gadgets",N2535="technology/wearables","wearables",N2535="film &amp; video/television","television",N2535="film &amp; video/animation","animation",N2535="film &amp; video/science fiction","science fiction",N2535="film &amp; video/documentary","documentary",N2535="film &amp; video/drama","drama",N2535="film &amp; video/shorts","shorts",N2535="games/video games","video games",N2535="games/tabletop games","tabletop games",N2535="games/mobile games","mobile games",N2535="journalism/audio","audio",N2535="photography/people","people",N2535="photography/photobooks","photobooks",N2535="photography/places","places",N2535="photography/nature","nature",N2535="music/electronic music","electronic music",N2535="music/rock","rock",N2535="music/indie rock","indie rock",N2535="music/faith","faith",N2535="publishing/children's books","children's books",N2535="publishing/art books","art books",N2535="publishing/fiction","fiction",N2535="publishing/translations","translations",N2535="music/pop","pop",N2535="music/classical music","classical music",N2535="publishing/nonfiction","nonfiction",N2535="publishing/radio &amp; podcasts","radio &amp; podcasts",N2535="music/world music","world music",N2535="music/metal","metal",N2535="music/jazz","jazz","TRUE","FALSE")</f>
        <v>classical music</v>
      </c>
      <c r="S2535" s="5">
        <f t="shared" si="158"/>
        <v>41304.751284722224</v>
      </c>
      <c r="T2535" s="5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156"/>
        <v>105</v>
      </c>
      <c r="P2536" s="24">
        <f t="shared" si="157"/>
        <v>150</v>
      </c>
      <c r="Q2536" t="str" cm="1">
        <f t="array" ref="Q2536">_xlfn.IFS(N2536="food/small batch","food",N2536="food/restaurants","food",N2536="food/food trucks","food",N2536="theater/spaces","theater",N2536="theater/musical","theater",N2536="theater/plays","theater",N2536="technology/web","technology",N2536="technology/space exploration","technology",N2536="technology/makerspaces","technology",N2536="technology/hardware","technology",N2536="technology/gadgets","technology",N2536="technology/wearables","technology",N2536="film &amp; video/television","film &amp; video",N2536="film &amp; video/animation","film &amp; video",N2536="film &amp; video/science fiction","film &amp; video",N2536="film &amp; video/documentary","film &amp; video",N2536="film &amp; video/drama","film &amp; video",N2536="film &amp; video/shorts","film &amp; video",N2536="games/video games","games",N2536="games/tabletop games","games",N2536="games/mobile games","games",N2536="journalism/audio","journalism",N2536="photography/people","photography",N2536="photography/photobooks","photography",N2536="photography/places","photography",N2536="photography/nature","photography",N2536="music/electronic music","music",N2536="music/rock","music",N2536="music/indie rock","music",N2536="music/faith","music",N2536="publishing/children's books","publishing",N2536="publishing/art books","publishing",N2536="publishing/fiction","publishing",N2536="publishing/translations","publishing",N2536="music/pop","music",N2536="music/classical music","music",N2536="publishing/nonfiction","publishing",N2536="publishing/radio &amp; podcasts","publishing",N2536="music/world music","music",N2536="music/metal","music",N2536="music/jazz","music","TRUE","FALSE")</f>
        <v>music</v>
      </c>
      <c r="R2536" t="str" cm="1">
        <f t="array" ref="R2536">_xlfn.IFS(N2536="food/small batch","small batch",N2536="food/restaurants","retaurants",N2536="food/food trucks","food trucks",N2536="theater/spaces","spaces",N2536="theater/musical","musical",N2536="theater/plays","plays",N2536="technology/web","web",N2536="technology/space exploration","space exploration",N2536="technology/makerspaces","makerspaces",N2536="technology/hardware","hardware",N2536="technology/gadgets","gadgets",N2536="technology/wearables","wearables",N2536="film &amp; video/television","television",N2536="film &amp; video/animation","animation",N2536="film &amp; video/science fiction","science fiction",N2536="film &amp; video/documentary","documentary",N2536="film &amp; video/drama","drama",N2536="film &amp; video/shorts","shorts",N2536="games/video games","video games",N2536="games/tabletop games","tabletop games",N2536="games/mobile games","mobile games",N2536="journalism/audio","audio",N2536="photography/people","people",N2536="photography/photobooks","photobooks",N2536="photography/places","places",N2536="photography/nature","nature",N2536="music/electronic music","electronic music",N2536="music/rock","rock",N2536="music/indie rock","indie rock",N2536="music/faith","faith",N2536="publishing/children's books","children's books",N2536="publishing/art books","art books",N2536="publishing/fiction","fiction",N2536="publishing/translations","translations",N2536="music/pop","pop",N2536="music/classical music","classical music",N2536="publishing/nonfiction","nonfiction",N2536="publishing/radio &amp; podcasts","radio &amp; podcasts",N2536="music/world music","world music",N2536="music/metal","metal",N2536="music/jazz","jazz","TRUE","FALSE")</f>
        <v>classical music</v>
      </c>
      <c r="S2536" s="5">
        <f t="shared" si="158"/>
        <v>40127.700370370374</v>
      </c>
      <c r="T2536" s="5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156"/>
        <v>103.77499999999999</v>
      </c>
      <c r="P2537" s="24">
        <f t="shared" si="157"/>
        <v>266.08974358974359</v>
      </c>
      <c r="Q2537" t="str" cm="1">
        <f t="array" ref="Q2537">_xlfn.IFS(N2537="food/small batch","food",N2537="food/restaurants","food",N2537="food/food trucks","food",N2537="theater/spaces","theater",N2537="theater/musical","theater",N2537="theater/plays","theater",N2537="technology/web","technology",N2537="technology/space exploration","technology",N2537="technology/makerspaces","technology",N2537="technology/hardware","technology",N2537="technology/gadgets","technology",N2537="technology/wearables","technology",N2537="film &amp; video/television","film &amp; video",N2537="film &amp; video/animation","film &amp; video",N2537="film &amp; video/science fiction","film &amp; video",N2537="film &amp; video/documentary","film &amp; video",N2537="film &amp; video/drama","film &amp; video",N2537="film &amp; video/shorts","film &amp; video",N2537="games/video games","games",N2537="games/tabletop games","games",N2537="games/mobile games","games",N2537="journalism/audio","journalism",N2537="photography/people","photography",N2537="photography/photobooks","photography",N2537="photography/places","photography",N2537="photography/nature","photography",N2537="music/electronic music","music",N2537="music/rock","music",N2537="music/indie rock","music",N2537="music/faith","music",N2537="publishing/children's books","publishing",N2537="publishing/art books","publishing",N2537="publishing/fiction","publishing",N2537="publishing/translations","publishing",N2537="music/pop","music",N2537="music/classical music","music",N2537="publishing/nonfiction","publishing",N2537="publishing/radio &amp; podcasts","publishing",N2537="music/world music","music",N2537="music/metal","music",N2537="music/jazz","music","TRUE","FALSE")</f>
        <v>music</v>
      </c>
      <c r="R2537" t="str" cm="1">
        <f t="array" ref="R2537">_xlfn.IFS(N2537="food/small batch","small batch",N2537="food/restaurants","retaurants",N2537="food/food trucks","food trucks",N2537="theater/spaces","spaces",N2537="theater/musical","musical",N2537="theater/plays","plays",N2537="technology/web","web",N2537="technology/space exploration","space exploration",N2537="technology/makerspaces","makerspaces",N2537="technology/hardware","hardware",N2537="technology/gadgets","gadgets",N2537="technology/wearables","wearables",N2537="film &amp; video/television","television",N2537="film &amp; video/animation","animation",N2537="film &amp; video/science fiction","science fiction",N2537="film &amp; video/documentary","documentary",N2537="film &amp; video/drama","drama",N2537="film &amp; video/shorts","shorts",N2537="games/video games","video games",N2537="games/tabletop games","tabletop games",N2537="games/mobile games","mobile games",N2537="journalism/audio","audio",N2537="photography/people","people",N2537="photography/photobooks","photobooks",N2537="photography/places","places",N2537="photography/nature","nature",N2537="music/electronic music","electronic music",N2537="music/rock","rock",N2537="music/indie rock","indie rock",N2537="music/faith","faith",N2537="publishing/children's books","children's books",N2537="publishing/art books","art books",N2537="publishing/fiction","fiction",N2537="publishing/translations","translations",N2537="music/pop","pop",N2537="music/classical music","classical music",N2537="publishing/nonfiction","nonfiction",N2537="publishing/radio &amp; podcasts","radio &amp; podcasts",N2537="music/world music","world music",N2537="music/metal","metal",N2537="music/jazz","jazz","TRUE","FALSE")</f>
        <v>classical music</v>
      </c>
      <c r="S2537" s="5">
        <f t="shared" si="158"/>
        <v>41943.791030092594</v>
      </c>
      <c r="T2537" s="5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156"/>
        <v>115.99999999999999</v>
      </c>
      <c r="P2538" s="24">
        <f t="shared" si="157"/>
        <v>7.25</v>
      </c>
      <c r="Q2538" t="str" cm="1">
        <f t="array" ref="Q2538">_xlfn.IFS(N2538="food/small batch","food",N2538="food/restaurants","food",N2538="food/food trucks","food",N2538="theater/spaces","theater",N2538="theater/musical","theater",N2538="theater/plays","theater",N2538="technology/web","technology",N2538="technology/space exploration","technology",N2538="technology/makerspaces","technology",N2538="technology/hardware","technology",N2538="technology/gadgets","technology",N2538="technology/wearables","technology",N2538="film &amp; video/television","film &amp; video",N2538="film &amp; video/animation","film &amp; video",N2538="film &amp; video/science fiction","film &amp; video",N2538="film &amp; video/documentary","film &amp; video",N2538="film &amp; video/drama","film &amp; video",N2538="film &amp; video/shorts","film &amp; video",N2538="games/video games","games",N2538="games/tabletop games","games",N2538="games/mobile games","games",N2538="journalism/audio","journalism",N2538="photography/people","photography",N2538="photography/photobooks","photography",N2538="photography/places","photography",N2538="photography/nature","photography",N2538="music/electronic music","music",N2538="music/rock","music",N2538="music/indie rock","music",N2538="music/faith","music",N2538="publishing/children's books","publishing",N2538="publishing/art books","publishing",N2538="publishing/fiction","publishing",N2538="publishing/translations","publishing",N2538="music/pop","music",N2538="music/classical music","music",N2538="publishing/nonfiction","publishing",N2538="publishing/radio &amp; podcasts","publishing",N2538="music/world music","music",N2538="music/metal","music",N2538="music/jazz","music","TRUE","FALSE")</f>
        <v>music</v>
      </c>
      <c r="R2538" t="str" cm="1">
        <f t="array" ref="R2538">_xlfn.IFS(N2538="food/small batch","small batch",N2538="food/restaurants","retaurants",N2538="food/food trucks","food trucks",N2538="theater/spaces","spaces",N2538="theater/musical","musical",N2538="theater/plays","plays",N2538="technology/web","web",N2538="technology/space exploration","space exploration",N2538="technology/makerspaces","makerspaces",N2538="technology/hardware","hardware",N2538="technology/gadgets","gadgets",N2538="technology/wearables","wearables",N2538="film &amp; video/television","television",N2538="film &amp; video/animation","animation",N2538="film &amp; video/science fiction","science fiction",N2538="film &amp; video/documentary","documentary",N2538="film &amp; video/drama","drama",N2538="film &amp; video/shorts","shorts",N2538="games/video games","video games",N2538="games/tabletop games","tabletop games",N2538="games/mobile games","mobile games",N2538="journalism/audio","audio",N2538="photography/people","people",N2538="photography/photobooks","photobooks",N2538="photography/places","places",N2538="photography/nature","nature",N2538="music/electronic music","electronic music",N2538="music/rock","rock",N2538="music/indie rock","indie rock",N2538="music/faith","faith",N2538="publishing/children's books","children's books",N2538="publishing/art books","art books",N2538="publishing/fiction","fiction",N2538="publishing/translations","translations",N2538="music/pop","pop",N2538="music/classical music","classical music",N2538="publishing/nonfiction","nonfiction",N2538="publishing/radio &amp; podcasts","radio &amp; podcasts",N2538="music/world music","world music",N2538="music/metal","metal",N2538="music/jazz","jazz","TRUE","FALSE")</f>
        <v>classical music</v>
      </c>
      <c r="S2538" s="5">
        <f t="shared" si="158"/>
        <v>41464.106087962966</v>
      </c>
      <c r="T2538" s="5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156"/>
        <v>110.00000000000001</v>
      </c>
      <c r="P2539" s="24">
        <f t="shared" si="157"/>
        <v>100</v>
      </c>
      <c r="Q2539" t="str" cm="1">
        <f t="array" ref="Q2539">_xlfn.IFS(N2539="food/small batch","food",N2539="food/restaurants","food",N2539="food/food trucks","food",N2539="theater/spaces","theater",N2539="theater/musical","theater",N2539="theater/plays","theater",N2539="technology/web","technology",N2539="technology/space exploration","technology",N2539="technology/makerspaces","technology",N2539="technology/hardware","technology",N2539="technology/gadgets","technology",N2539="technology/wearables","technology",N2539="film &amp; video/television","film &amp; video",N2539="film &amp; video/animation","film &amp; video",N2539="film &amp; video/science fiction","film &amp; video",N2539="film &amp; video/documentary","film &amp; video",N2539="film &amp; video/drama","film &amp; video",N2539="film &amp; video/shorts","film &amp; video",N2539="games/video games","games",N2539="games/tabletop games","games",N2539="games/mobile games","games",N2539="journalism/audio","journalism",N2539="photography/people","photography",N2539="photography/photobooks","photography",N2539="photography/places","photography",N2539="photography/nature","photography",N2539="music/electronic music","music",N2539="music/rock","music",N2539="music/indie rock","music",N2539="music/faith","music",N2539="publishing/children's books","publishing",N2539="publishing/art books","publishing",N2539="publishing/fiction","publishing",N2539="publishing/translations","publishing",N2539="music/pop","music",N2539="music/classical music","music",N2539="publishing/nonfiction","publishing",N2539="publishing/radio &amp; podcasts","publishing",N2539="music/world music","music",N2539="music/metal","music",N2539="music/jazz","music","TRUE","FALSE")</f>
        <v>music</v>
      </c>
      <c r="R2539" t="str" cm="1">
        <f t="array" ref="R2539">_xlfn.IFS(N2539="food/small batch","small batch",N2539="food/restaurants","retaurants",N2539="food/food trucks","food trucks",N2539="theater/spaces","spaces",N2539="theater/musical","musical",N2539="theater/plays","plays",N2539="technology/web","web",N2539="technology/space exploration","space exploration",N2539="technology/makerspaces","makerspaces",N2539="technology/hardware","hardware",N2539="technology/gadgets","gadgets",N2539="technology/wearables","wearables",N2539="film &amp; video/television","television",N2539="film &amp; video/animation","animation",N2539="film &amp; video/science fiction","science fiction",N2539="film &amp; video/documentary","documentary",N2539="film &amp; video/drama","drama",N2539="film &amp; video/shorts","shorts",N2539="games/video games","video games",N2539="games/tabletop games","tabletop games",N2539="games/mobile games","mobile games",N2539="journalism/audio","audio",N2539="photography/people","people",N2539="photography/photobooks","photobooks",N2539="photography/places","places",N2539="photography/nature","nature",N2539="music/electronic music","electronic music",N2539="music/rock","rock",N2539="music/indie rock","indie rock",N2539="music/faith","faith",N2539="publishing/children's books","children's books",N2539="publishing/art books","art books",N2539="publishing/fiction","fiction",N2539="publishing/translations","translations",N2539="music/pop","pop",N2539="music/classical music","classical music",N2539="publishing/nonfiction","nonfiction",N2539="publishing/radio &amp; podcasts","radio &amp; podcasts",N2539="music/world music","world music",N2539="music/metal","metal",N2539="music/jazz","jazz","TRUE","FALSE")</f>
        <v>classical music</v>
      </c>
      <c r="S2539" s="5">
        <f t="shared" si="158"/>
        <v>40696.648784722223</v>
      </c>
      <c r="T2539" s="5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156"/>
        <v>113.01761111111111</v>
      </c>
      <c r="P2540" s="24">
        <f t="shared" si="157"/>
        <v>109.96308108108107</v>
      </c>
      <c r="Q2540" t="str" cm="1">
        <f t="array" ref="Q2540">_xlfn.IFS(N2540="food/small batch","food",N2540="food/restaurants","food",N2540="food/food trucks","food",N2540="theater/spaces","theater",N2540="theater/musical","theater",N2540="theater/plays","theater",N2540="technology/web","technology",N2540="technology/space exploration","technology",N2540="technology/makerspaces","technology",N2540="technology/hardware","technology",N2540="technology/gadgets","technology",N2540="technology/wearables","technology",N2540="film &amp; video/television","film &amp; video",N2540="film &amp; video/animation","film &amp; video",N2540="film &amp; video/science fiction","film &amp; video",N2540="film &amp; video/documentary","film &amp; video",N2540="film &amp; video/drama","film &amp; video",N2540="film &amp; video/shorts","film &amp; video",N2540="games/video games","games",N2540="games/tabletop games","games",N2540="games/mobile games","games",N2540="journalism/audio","journalism",N2540="photography/people","photography",N2540="photography/photobooks","photography",N2540="photography/places","photography",N2540="photography/nature","photography",N2540="music/electronic music","music",N2540="music/rock","music",N2540="music/indie rock","music",N2540="music/faith","music",N2540="publishing/children's books","publishing",N2540="publishing/art books","publishing",N2540="publishing/fiction","publishing",N2540="publishing/translations","publishing",N2540="music/pop","music",N2540="music/classical music","music",N2540="publishing/nonfiction","publishing",N2540="publishing/radio &amp; podcasts","publishing",N2540="music/world music","music",N2540="music/metal","music",N2540="music/jazz","music","TRUE","FALSE")</f>
        <v>music</v>
      </c>
      <c r="R2540" t="str" cm="1">
        <f t="array" ref="R2540">_xlfn.IFS(N2540="food/small batch","small batch",N2540="food/restaurants","retaurants",N2540="food/food trucks","food trucks",N2540="theater/spaces","spaces",N2540="theater/musical","musical",N2540="theater/plays","plays",N2540="technology/web","web",N2540="technology/space exploration","space exploration",N2540="technology/makerspaces","makerspaces",N2540="technology/hardware","hardware",N2540="technology/gadgets","gadgets",N2540="technology/wearables","wearables",N2540="film &amp; video/television","television",N2540="film &amp; video/animation","animation",N2540="film &amp; video/science fiction","science fiction",N2540="film &amp; video/documentary","documentary",N2540="film &amp; video/drama","drama",N2540="film &amp; video/shorts","shorts",N2540="games/video games","video games",N2540="games/tabletop games","tabletop games",N2540="games/mobile games","mobile games",N2540="journalism/audio","audio",N2540="photography/people","people",N2540="photography/photobooks","photobooks",N2540="photography/places","places",N2540="photography/nature","nature",N2540="music/electronic music","electronic music",N2540="music/rock","rock",N2540="music/indie rock","indie rock",N2540="music/faith","faith",N2540="publishing/children's books","children's books",N2540="publishing/art books","art books",N2540="publishing/fiction","fiction",N2540="publishing/translations","translations",N2540="music/pop","pop",N2540="music/classical music","classical music",N2540="publishing/nonfiction","nonfiction",N2540="publishing/radio &amp; podcasts","radio &amp; podcasts",N2540="music/world music","world music",N2540="music/metal","metal",N2540="music/jazz","jazz","TRUE","FALSE")</f>
        <v>classical music</v>
      </c>
      <c r="S2540" s="5">
        <f t="shared" si="158"/>
        <v>41298.509965277779</v>
      </c>
      <c r="T2540" s="5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156"/>
        <v>100.25</v>
      </c>
      <c r="P2541" s="24">
        <f t="shared" si="157"/>
        <v>169.91525423728814</v>
      </c>
      <c r="Q2541" t="str" cm="1">
        <f t="array" ref="Q2541">_xlfn.IFS(N2541="food/small batch","food",N2541="food/restaurants","food",N2541="food/food trucks","food",N2541="theater/spaces","theater",N2541="theater/musical","theater",N2541="theater/plays","theater",N2541="technology/web","technology",N2541="technology/space exploration","technology",N2541="technology/makerspaces","technology",N2541="technology/hardware","technology",N2541="technology/gadgets","technology",N2541="technology/wearables","technology",N2541="film &amp; video/television","film &amp; video",N2541="film &amp; video/animation","film &amp; video",N2541="film &amp; video/science fiction","film &amp; video",N2541="film &amp; video/documentary","film &amp; video",N2541="film &amp; video/drama","film &amp; video",N2541="film &amp; video/shorts","film &amp; video",N2541="games/video games","games",N2541="games/tabletop games","games",N2541="games/mobile games","games",N2541="journalism/audio","journalism",N2541="photography/people","photography",N2541="photography/photobooks","photography",N2541="photography/places","photography",N2541="photography/nature","photography",N2541="music/electronic music","music",N2541="music/rock","music",N2541="music/indie rock","music",N2541="music/faith","music",N2541="publishing/children's books","publishing",N2541="publishing/art books","publishing",N2541="publishing/fiction","publishing",N2541="publishing/translations","publishing",N2541="music/pop","music",N2541="music/classical music","music",N2541="publishing/nonfiction","publishing",N2541="publishing/radio &amp; podcasts","publishing",N2541="music/world music","music",N2541="music/metal","music",N2541="music/jazz","music","TRUE","FALSE")</f>
        <v>music</v>
      </c>
      <c r="R2541" t="str" cm="1">
        <f t="array" ref="R2541">_xlfn.IFS(N2541="food/small batch","small batch",N2541="food/restaurants","retaurants",N2541="food/food trucks","food trucks",N2541="theater/spaces","spaces",N2541="theater/musical","musical",N2541="theater/plays","plays",N2541="technology/web","web",N2541="technology/space exploration","space exploration",N2541="technology/makerspaces","makerspaces",N2541="technology/hardware","hardware",N2541="technology/gadgets","gadgets",N2541="technology/wearables","wearables",N2541="film &amp; video/television","television",N2541="film &amp; video/animation","animation",N2541="film &amp; video/science fiction","science fiction",N2541="film &amp; video/documentary","documentary",N2541="film &amp; video/drama","drama",N2541="film &amp; video/shorts","shorts",N2541="games/video games","video games",N2541="games/tabletop games","tabletop games",N2541="games/mobile games","mobile games",N2541="journalism/audio","audio",N2541="photography/people","people",N2541="photography/photobooks","photobooks",N2541="photography/places","places",N2541="photography/nature","nature",N2541="music/electronic music","electronic music",N2541="music/rock","rock",N2541="music/indie rock","indie rock",N2541="music/faith","faith",N2541="publishing/children's books","children's books",N2541="publishing/art books","art books",N2541="publishing/fiction","fiction",N2541="publishing/translations","translations",N2541="music/pop","pop",N2541="music/classical music","classical music",N2541="publishing/nonfiction","nonfiction",N2541="publishing/radio &amp; podcasts","radio &amp; podcasts",N2541="music/world music","world music",N2541="music/metal","metal",N2541="music/jazz","jazz","TRUE","FALSE")</f>
        <v>classical music</v>
      </c>
      <c r="S2541" s="5">
        <f t="shared" si="158"/>
        <v>41977.902222222227</v>
      </c>
      <c r="T2541" s="5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156"/>
        <v>103.4</v>
      </c>
      <c r="P2542" s="24">
        <f t="shared" si="157"/>
        <v>95.740740740740748</v>
      </c>
      <c r="Q2542" t="str" cm="1">
        <f t="array" ref="Q2542">_xlfn.IFS(N2542="food/small batch","food",N2542="food/restaurants","food",N2542="food/food trucks","food",N2542="theater/spaces","theater",N2542="theater/musical","theater",N2542="theater/plays","theater",N2542="technology/web","technology",N2542="technology/space exploration","technology",N2542="technology/makerspaces","technology",N2542="technology/hardware","technology",N2542="technology/gadgets","technology",N2542="technology/wearables","technology",N2542="film &amp; video/television","film &amp; video",N2542="film &amp; video/animation","film &amp; video",N2542="film &amp; video/science fiction","film &amp; video",N2542="film &amp; video/documentary","film &amp; video",N2542="film &amp; video/drama","film &amp; video",N2542="film &amp; video/shorts","film &amp; video",N2542="games/video games","games",N2542="games/tabletop games","games",N2542="games/mobile games","games",N2542="journalism/audio","journalism",N2542="photography/people","photography",N2542="photography/photobooks","photography",N2542="photography/places","photography",N2542="photography/nature","photography",N2542="music/electronic music","music",N2542="music/rock","music",N2542="music/indie rock","music",N2542="music/faith","music",N2542="publishing/children's books","publishing",N2542="publishing/art books","publishing",N2542="publishing/fiction","publishing",N2542="publishing/translations","publishing",N2542="music/pop","music",N2542="music/classical music","music",N2542="publishing/nonfiction","publishing",N2542="publishing/radio &amp; podcasts","publishing",N2542="music/world music","music",N2542="music/metal","music",N2542="music/jazz","music","TRUE","FALSE")</f>
        <v>music</v>
      </c>
      <c r="R2542" t="str" cm="1">
        <f t="array" ref="R2542">_xlfn.IFS(N2542="food/small batch","small batch",N2542="food/restaurants","retaurants",N2542="food/food trucks","food trucks",N2542="theater/spaces","spaces",N2542="theater/musical","musical",N2542="theater/plays","plays",N2542="technology/web","web",N2542="technology/space exploration","space exploration",N2542="technology/makerspaces","makerspaces",N2542="technology/hardware","hardware",N2542="technology/gadgets","gadgets",N2542="technology/wearables","wearables",N2542="film &amp; video/television","television",N2542="film &amp; video/animation","animation",N2542="film &amp; video/science fiction","science fiction",N2542="film &amp; video/documentary","documentary",N2542="film &amp; video/drama","drama",N2542="film &amp; video/shorts","shorts",N2542="games/video games","video games",N2542="games/tabletop games","tabletop games",N2542="games/mobile games","mobile games",N2542="journalism/audio","audio",N2542="photography/people","people",N2542="photography/photobooks","photobooks",N2542="photography/places","places",N2542="photography/nature","nature",N2542="music/electronic music","electronic music",N2542="music/rock","rock",N2542="music/indie rock","indie rock",N2542="music/faith","faith",N2542="publishing/children's books","children's books",N2542="publishing/art books","art books",N2542="publishing/fiction","fiction",N2542="publishing/translations","translations",N2542="music/pop","pop",N2542="music/classical music","classical music",N2542="publishing/nonfiction","nonfiction",N2542="publishing/radio &amp; podcasts","radio &amp; podcasts",N2542="music/world music","world music",N2542="music/metal","metal",N2542="music/jazz","jazz","TRUE","FALSE")</f>
        <v>classical music</v>
      </c>
      <c r="S2542" s="5">
        <f t="shared" si="158"/>
        <v>40785.675011574072</v>
      </c>
      <c r="T2542" s="5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156"/>
        <v>107.02857142857142</v>
      </c>
      <c r="P2543" s="24">
        <f t="shared" si="157"/>
        <v>59.460317460317462</v>
      </c>
      <c r="Q2543" t="str" cm="1">
        <f t="array" ref="Q2543">_xlfn.IFS(N2543="food/small batch","food",N2543="food/restaurants","food",N2543="food/food trucks","food",N2543="theater/spaces","theater",N2543="theater/musical","theater",N2543="theater/plays","theater",N2543="technology/web","technology",N2543="technology/space exploration","technology",N2543="technology/makerspaces","technology",N2543="technology/hardware","technology",N2543="technology/gadgets","technology",N2543="technology/wearables","technology",N2543="film &amp; video/television","film &amp; video",N2543="film &amp; video/animation","film &amp; video",N2543="film &amp; video/science fiction","film &amp; video",N2543="film &amp; video/documentary","film &amp; video",N2543="film &amp; video/drama","film &amp; video",N2543="film &amp; video/shorts","film &amp; video",N2543="games/video games","games",N2543="games/tabletop games","games",N2543="games/mobile games","games",N2543="journalism/audio","journalism",N2543="photography/people","photography",N2543="photography/photobooks","photography",N2543="photography/places","photography",N2543="photography/nature","photography",N2543="music/electronic music","music",N2543="music/rock","music",N2543="music/indie rock","music",N2543="music/faith","music",N2543="publishing/children's books","publishing",N2543="publishing/art books","publishing",N2543="publishing/fiction","publishing",N2543="publishing/translations","publishing",N2543="music/pop","music",N2543="music/classical music","music",N2543="publishing/nonfiction","publishing",N2543="publishing/radio &amp; podcasts","publishing",N2543="music/world music","music",N2543="music/metal","music",N2543="music/jazz","music","TRUE","FALSE")</f>
        <v>music</v>
      </c>
      <c r="R2543" t="str" cm="1">
        <f t="array" ref="R2543">_xlfn.IFS(N2543="food/small batch","small batch",N2543="food/restaurants","retaurants",N2543="food/food trucks","food trucks",N2543="theater/spaces","spaces",N2543="theater/musical","musical",N2543="theater/plays","plays",N2543="technology/web","web",N2543="technology/space exploration","space exploration",N2543="technology/makerspaces","makerspaces",N2543="technology/hardware","hardware",N2543="technology/gadgets","gadgets",N2543="technology/wearables","wearables",N2543="film &amp; video/television","television",N2543="film &amp; video/animation","animation",N2543="film &amp; video/science fiction","science fiction",N2543="film &amp; video/documentary","documentary",N2543="film &amp; video/drama","drama",N2543="film &amp; video/shorts","shorts",N2543="games/video games","video games",N2543="games/tabletop games","tabletop games",N2543="games/mobile games","mobile games",N2543="journalism/audio","audio",N2543="photography/people","people",N2543="photography/photobooks","photobooks",N2543="photography/places","places",N2543="photography/nature","nature",N2543="music/electronic music","electronic music",N2543="music/rock","rock",N2543="music/indie rock","indie rock",N2543="music/faith","faith",N2543="publishing/children's books","children's books",N2543="publishing/art books","art books",N2543="publishing/fiction","fiction",N2543="publishing/translations","translations",N2543="music/pop","pop",N2543="music/classical music","classical music",N2543="publishing/nonfiction","nonfiction",N2543="publishing/radio &amp; podcasts","radio &amp; podcasts",N2543="music/world music","world music",N2543="music/metal","metal",N2543="music/jazz","jazz","TRUE","FALSE")</f>
        <v>classical music</v>
      </c>
      <c r="S2543" s="5">
        <f t="shared" si="158"/>
        <v>41483.449282407404</v>
      </c>
      <c r="T2543" s="5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156"/>
        <v>103.57142857142858</v>
      </c>
      <c r="P2544" s="24">
        <f t="shared" si="157"/>
        <v>55.769230769230766</v>
      </c>
      <c r="Q2544" t="str" cm="1">
        <f t="array" ref="Q2544">_xlfn.IFS(N2544="food/small batch","food",N2544="food/restaurants","food",N2544="food/food trucks","food",N2544="theater/spaces","theater",N2544="theater/musical","theater",N2544="theater/plays","theater",N2544="technology/web","technology",N2544="technology/space exploration","technology",N2544="technology/makerspaces","technology",N2544="technology/hardware","technology",N2544="technology/gadgets","technology",N2544="technology/wearables","technology",N2544="film &amp; video/television","film &amp; video",N2544="film &amp; video/animation","film &amp; video",N2544="film &amp; video/science fiction","film &amp; video",N2544="film &amp; video/documentary","film &amp; video",N2544="film &amp; video/drama","film &amp; video",N2544="film &amp; video/shorts","film &amp; video",N2544="games/video games","games",N2544="games/tabletop games","games",N2544="games/mobile games","games",N2544="journalism/audio","journalism",N2544="photography/people","photography",N2544="photography/photobooks","photography",N2544="photography/places","photography",N2544="photography/nature","photography",N2544="music/electronic music","music",N2544="music/rock","music",N2544="music/indie rock","music",N2544="music/faith","music",N2544="publishing/children's books","publishing",N2544="publishing/art books","publishing",N2544="publishing/fiction","publishing",N2544="publishing/translations","publishing",N2544="music/pop","music",N2544="music/classical music","music",N2544="publishing/nonfiction","publishing",N2544="publishing/radio &amp; podcasts","publishing",N2544="music/world music","music",N2544="music/metal","music",N2544="music/jazz","music","TRUE","FALSE")</f>
        <v>music</v>
      </c>
      <c r="R2544" t="str" cm="1">
        <f t="array" ref="R2544">_xlfn.IFS(N2544="food/small batch","small batch",N2544="food/restaurants","retaurants",N2544="food/food trucks","food trucks",N2544="theater/spaces","spaces",N2544="theater/musical","musical",N2544="theater/plays","plays",N2544="technology/web","web",N2544="technology/space exploration","space exploration",N2544="technology/makerspaces","makerspaces",N2544="technology/hardware","hardware",N2544="technology/gadgets","gadgets",N2544="technology/wearables","wearables",N2544="film &amp; video/television","television",N2544="film &amp; video/animation","animation",N2544="film &amp; video/science fiction","science fiction",N2544="film &amp; video/documentary","documentary",N2544="film &amp; video/drama","drama",N2544="film &amp; video/shorts","shorts",N2544="games/video games","video games",N2544="games/tabletop games","tabletop games",N2544="games/mobile games","mobile games",N2544="journalism/audio","audio",N2544="photography/people","people",N2544="photography/photobooks","photobooks",N2544="photography/places","places",N2544="photography/nature","nature",N2544="music/electronic music","electronic music",N2544="music/rock","rock",N2544="music/indie rock","indie rock",N2544="music/faith","faith",N2544="publishing/children's books","children's books",N2544="publishing/art books","art books",N2544="publishing/fiction","fiction",N2544="publishing/translations","translations",N2544="music/pop","pop",N2544="music/classical music","classical music",N2544="publishing/nonfiction","nonfiction",N2544="publishing/radio &amp; podcasts","radio &amp; podcasts",N2544="music/world music","world music",N2544="music/metal","metal",N2544="music/jazz","jazz","TRUE","FALSE")</f>
        <v>classical music</v>
      </c>
      <c r="S2544" s="5">
        <f t="shared" si="158"/>
        <v>41509.426585648151</v>
      </c>
      <c r="T2544" s="5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156"/>
        <v>156.4</v>
      </c>
      <c r="P2545" s="24">
        <f t="shared" si="157"/>
        <v>30.076923076923077</v>
      </c>
      <c r="Q2545" t="str" cm="1">
        <f t="array" ref="Q2545">_xlfn.IFS(N2545="food/small batch","food",N2545="food/restaurants","food",N2545="food/food trucks","food",N2545="theater/spaces","theater",N2545="theater/musical","theater",N2545="theater/plays","theater",N2545="technology/web","technology",N2545="technology/space exploration","technology",N2545="technology/makerspaces","technology",N2545="technology/hardware","technology",N2545="technology/gadgets","technology",N2545="technology/wearables","technology",N2545="film &amp; video/television","film &amp; video",N2545="film &amp; video/animation","film &amp; video",N2545="film &amp; video/science fiction","film &amp; video",N2545="film &amp; video/documentary","film &amp; video",N2545="film &amp; video/drama","film &amp; video",N2545="film &amp; video/shorts","film &amp; video",N2545="games/video games","games",N2545="games/tabletop games","games",N2545="games/mobile games","games",N2545="journalism/audio","journalism",N2545="photography/people","photography",N2545="photography/photobooks","photography",N2545="photography/places","photography",N2545="photography/nature","photography",N2545="music/electronic music","music",N2545="music/rock","music",N2545="music/indie rock","music",N2545="music/faith","music",N2545="publishing/children's books","publishing",N2545="publishing/art books","publishing",N2545="publishing/fiction","publishing",N2545="publishing/translations","publishing",N2545="music/pop","music",N2545="music/classical music","music",N2545="publishing/nonfiction","publishing",N2545="publishing/radio &amp; podcasts","publishing",N2545="music/world music","music",N2545="music/metal","music",N2545="music/jazz","music","TRUE","FALSE")</f>
        <v>music</v>
      </c>
      <c r="R2545" t="str" cm="1">
        <f t="array" ref="R2545">_xlfn.IFS(N2545="food/small batch","small batch",N2545="food/restaurants","retaurants",N2545="food/food trucks","food trucks",N2545="theater/spaces","spaces",N2545="theater/musical","musical",N2545="theater/plays","plays",N2545="technology/web","web",N2545="technology/space exploration","space exploration",N2545="technology/makerspaces","makerspaces",N2545="technology/hardware","hardware",N2545="technology/gadgets","gadgets",N2545="technology/wearables","wearables",N2545="film &amp; video/television","television",N2545="film &amp; video/animation","animation",N2545="film &amp; video/science fiction","science fiction",N2545="film &amp; video/documentary","documentary",N2545="film &amp; video/drama","drama",N2545="film &amp; video/shorts","shorts",N2545="games/video games","video games",N2545="games/tabletop games","tabletop games",N2545="games/mobile games","mobile games",N2545="journalism/audio","audio",N2545="photography/people","people",N2545="photography/photobooks","photobooks",N2545="photography/places","places",N2545="photography/nature","nature",N2545="music/electronic music","electronic music",N2545="music/rock","rock",N2545="music/indie rock","indie rock",N2545="music/faith","faith",N2545="publishing/children's books","children's books",N2545="publishing/art books","art books",N2545="publishing/fiction","fiction",N2545="publishing/translations","translations",N2545="music/pop","pop",N2545="music/classical music","classical music",N2545="publishing/nonfiction","nonfiction",N2545="publishing/radio &amp; podcasts","radio &amp; podcasts",N2545="music/world music","world music",N2545="music/metal","metal",N2545="music/jazz","jazz","TRUE","FALSE")</f>
        <v>classical music</v>
      </c>
      <c r="S2545" s="5">
        <f t="shared" si="158"/>
        <v>40514.107615740737</v>
      </c>
      <c r="T2545" s="5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156"/>
        <v>100.82</v>
      </c>
      <c r="P2546" s="24">
        <f t="shared" si="157"/>
        <v>88.438596491228068</v>
      </c>
      <c r="Q2546" t="str" cm="1">
        <f t="array" ref="Q2546">_xlfn.IFS(N2546="food/small batch","food",N2546="food/restaurants","food",N2546="food/food trucks","food",N2546="theater/spaces","theater",N2546="theater/musical","theater",N2546="theater/plays","theater",N2546="technology/web","technology",N2546="technology/space exploration","technology",N2546="technology/makerspaces","technology",N2546="technology/hardware","technology",N2546="technology/gadgets","technology",N2546="technology/wearables","technology",N2546="film &amp; video/television","film &amp; video",N2546="film &amp; video/animation","film &amp; video",N2546="film &amp; video/science fiction","film &amp; video",N2546="film &amp; video/documentary","film &amp; video",N2546="film &amp; video/drama","film &amp; video",N2546="film &amp; video/shorts","film &amp; video",N2546="games/video games","games",N2546="games/tabletop games","games",N2546="games/mobile games","games",N2546="journalism/audio","journalism",N2546="photography/people","photography",N2546="photography/photobooks","photography",N2546="photography/places","photography",N2546="photography/nature","photography",N2546="music/electronic music","music",N2546="music/rock","music",N2546="music/indie rock","music",N2546="music/faith","music",N2546="publishing/children's books","publishing",N2546="publishing/art books","publishing",N2546="publishing/fiction","publishing",N2546="publishing/translations","publishing",N2546="music/pop","music",N2546="music/classical music","music",N2546="publishing/nonfiction","publishing",N2546="publishing/radio &amp; podcasts","publishing",N2546="music/world music","music",N2546="music/metal","music",N2546="music/jazz","music","TRUE","FALSE")</f>
        <v>music</v>
      </c>
      <c r="R2546" t="str" cm="1">
        <f t="array" ref="R2546">_xlfn.IFS(N2546="food/small batch","small batch",N2546="food/restaurants","retaurants",N2546="food/food trucks","food trucks",N2546="theater/spaces","spaces",N2546="theater/musical","musical",N2546="theater/plays","plays",N2546="technology/web","web",N2546="technology/space exploration","space exploration",N2546="technology/makerspaces","makerspaces",N2546="technology/hardware","hardware",N2546="technology/gadgets","gadgets",N2546="technology/wearables","wearables",N2546="film &amp; video/television","television",N2546="film &amp; video/animation","animation",N2546="film &amp; video/science fiction","science fiction",N2546="film &amp; video/documentary","documentary",N2546="film &amp; video/drama","drama",N2546="film &amp; video/shorts","shorts",N2546="games/video games","video games",N2546="games/tabletop games","tabletop games",N2546="games/mobile games","mobile games",N2546="journalism/audio","audio",N2546="photography/people","people",N2546="photography/photobooks","photobooks",N2546="photography/places","places",N2546="photography/nature","nature",N2546="music/electronic music","electronic music",N2546="music/rock","rock",N2546="music/indie rock","indie rock",N2546="music/faith","faith",N2546="publishing/children's books","children's books",N2546="publishing/art books","art books",N2546="publishing/fiction","fiction",N2546="publishing/translations","translations",N2546="music/pop","pop",N2546="music/classical music","classical music",N2546="publishing/nonfiction","nonfiction",N2546="publishing/radio &amp; podcasts","radio &amp; podcasts",N2546="music/world music","world music",N2546="music/metal","metal",N2546="music/jazz","jazz","TRUE","FALSE")</f>
        <v>classical music</v>
      </c>
      <c r="S2546" s="5">
        <f t="shared" si="158"/>
        <v>41068.520474537036</v>
      </c>
      <c r="T2546" s="5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156"/>
        <v>195.3</v>
      </c>
      <c r="P2547" s="24">
        <f t="shared" si="157"/>
        <v>64.032786885245898</v>
      </c>
      <c r="Q2547" t="str" cm="1">
        <f t="array" ref="Q2547">_xlfn.IFS(N2547="food/small batch","food",N2547="food/restaurants","food",N2547="food/food trucks","food",N2547="theater/spaces","theater",N2547="theater/musical","theater",N2547="theater/plays","theater",N2547="technology/web","technology",N2547="technology/space exploration","technology",N2547="technology/makerspaces","technology",N2547="technology/hardware","technology",N2547="technology/gadgets","technology",N2547="technology/wearables","technology",N2547="film &amp; video/television","film &amp; video",N2547="film &amp; video/animation","film &amp; video",N2547="film &amp; video/science fiction","film &amp; video",N2547="film &amp; video/documentary","film &amp; video",N2547="film &amp; video/drama","film &amp; video",N2547="film &amp; video/shorts","film &amp; video",N2547="games/video games","games",N2547="games/tabletop games","games",N2547="games/mobile games","games",N2547="journalism/audio","journalism",N2547="photography/people","photography",N2547="photography/photobooks","photography",N2547="photography/places","photography",N2547="photography/nature","photography",N2547="music/electronic music","music",N2547="music/rock","music",N2547="music/indie rock","music",N2547="music/faith","music",N2547="publishing/children's books","publishing",N2547="publishing/art books","publishing",N2547="publishing/fiction","publishing",N2547="publishing/translations","publishing",N2547="music/pop","music",N2547="music/classical music","music",N2547="publishing/nonfiction","publishing",N2547="publishing/radio &amp; podcasts","publishing",N2547="music/world music","music",N2547="music/metal","music",N2547="music/jazz","music","TRUE","FALSE")</f>
        <v>music</v>
      </c>
      <c r="R2547" t="str" cm="1">
        <f t="array" ref="R2547">_xlfn.IFS(N2547="food/small batch","small batch",N2547="food/restaurants","retaurants",N2547="food/food trucks","food trucks",N2547="theater/spaces","spaces",N2547="theater/musical","musical",N2547="theater/plays","plays",N2547="technology/web","web",N2547="technology/space exploration","space exploration",N2547="technology/makerspaces","makerspaces",N2547="technology/hardware","hardware",N2547="technology/gadgets","gadgets",N2547="technology/wearables","wearables",N2547="film &amp; video/television","television",N2547="film &amp; video/animation","animation",N2547="film &amp; video/science fiction","science fiction",N2547="film &amp; video/documentary","documentary",N2547="film &amp; video/drama","drama",N2547="film &amp; video/shorts","shorts",N2547="games/video games","video games",N2547="games/tabletop games","tabletop games",N2547="games/mobile games","mobile games",N2547="journalism/audio","audio",N2547="photography/people","people",N2547="photography/photobooks","photobooks",N2547="photography/places","places",N2547="photography/nature","nature",N2547="music/electronic music","electronic music",N2547="music/rock","rock",N2547="music/indie rock","indie rock",N2547="music/faith","faith",N2547="publishing/children's books","children's books",N2547="publishing/art books","art books",N2547="publishing/fiction","fiction",N2547="publishing/translations","translations",N2547="music/pop","pop",N2547="music/classical music","classical music",N2547="publishing/nonfiction","nonfiction",N2547="publishing/radio &amp; podcasts","radio &amp; podcasts",N2547="music/world music","world music",N2547="music/metal","metal",N2547="music/jazz","jazz","TRUE","FALSE")</f>
        <v>classical music</v>
      </c>
      <c r="S2547" s="5">
        <f t="shared" si="158"/>
        <v>42027.13817129629</v>
      </c>
      <c r="T2547" s="5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156"/>
        <v>111.71428571428572</v>
      </c>
      <c r="P2548" s="24">
        <f t="shared" si="157"/>
        <v>60.153846153846153</v>
      </c>
      <c r="Q2548" t="str" cm="1">
        <f t="array" ref="Q2548">_xlfn.IFS(N2548="food/small batch","food",N2548="food/restaurants","food",N2548="food/food trucks","food",N2548="theater/spaces","theater",N2548="theater/musical","theater",N2548="theater/plays","theater",N2548="technology/web","technology",N2548="technology/space exploration","technology",N2548="technology/makerspaces","technology",N2548="technology/hardware","technology",N2548="technology/gadgets","technology",N2548="technology/wearables","technology",N2548="film &amp; video/television","film &amp; video",N2548="film &amp; video/animation","film &amp; video",N2548="film &amp; video/science fiction","film &amp; video",N2548="film &amp; video/documentary","film &amp; video",N2548="film &amp; video/drama","film &amp; video",N2548="film &amp; video/shorts","film &amp; video",N2548="games/video games","games",N2548="games/tabletop games","games",N2548="games/mobile games","games",N2548="journalism/audio","journalism",N2548="photography/people","photography",N2548="photography/photobooks","photography",N2548="photography/places","photography",N2548="photography/nature","photography",N2548="music/electronic music","music",N2548="music/rock","music",N2548="music/indie rock","music",N2548="music/faith","music",N2548="publishing/children's books","publishing",N2548="publishing/art books","publishing",N2548="publishing/fiction","publishing",N2548="publishing/translations","publishing",N2548="music/pop","music",N2548="music/classical music","music",N2548="publishing/nonfiction","publishing",N2548="publishing/radio &amp; podcasts","publishing",N2548="music/world music","music",N2548="music/metal","music",N2548="music/jazz","music","TRUE","FALSE")</f>
        <v>music</v>
      </c>
      <c r="R2548" t="str" cm="1">
        <f t="array" ref="R2548">_xlfn.IFS(N2548="food/small batch","small batch",N2548="food/restaurants","retaurants",N2548="food/food trucks","food trucks",N2548="theater/spaces","spaces",N2548="theater/musical","musical",N2548="theater/plays","plays",N2548="technology/web","web",N2548="technology/space exploration","space exploration",N2548="technology/makerspaces","makerspaces",N2548="technology/hardware","hardware",N2548="technology/gadgets","gadgets",N2548="technology/wearables","wearables",N2548="film &amp; video/television","television",N2548="film &amp; video/animation","animation",N2548="film &amp; video/science fiction","science fiction",N2548="film &amp; video/documentary","documentary",N2548="film &amp; video/drama","drama",N2548="film &amp; video/shorts","shorts",N2548="games/video games","video games",N2548="games/tabletop games","tabletop games",N2548="games/mobile games","mobile games",N2548="journalism/audio","audio",N2548="photography/people","people",N2548="photography/photobooks","photobooks",N2548="photography/places","places",N2548="photography/nature","nature",N2548="music/electronic music","electronic music",N2548="music/rock","rock",N2548="music/indie rock","indie rock",N2548="music/faith","faith",N2548="publishing/children's books","children's books",N2548="publishing/art books","art books",N2548="publishing/fiction","fiction",N2548="publishing/translations","translations",N2548="music/pop","pop",N2548="music/classical music","classical music",N2548="publishing/nonfiction","nonfiction",N2548="publishing/radio &amp; podcasts","radio &amp; podcasts",N2548="music/world music","world music",N2548="music/metal","metal",N2548="music/jazz","jazz","TRUE","FALSE")</f>
        <v>classical music</v>
      </c>
      <c r="S2548" s="5">
        <f t="shared" si="158"/>
        <v>41524.858553240738</v>
      </c>
      <c r="T2548" s="5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156"/>
        <v>119.85454545454546</v>
      </c>
      <c r="P2549" s="24">
        <f t="shared" si="157"/>
        <v>49.194029850746269</v>
      </c>
      <c r="Q2549" t="str" cm="1">
        <f t="array" ref="Q2549">_xlfn.IFS(N2549="food/small batch","food",N2549="food/restaurants","food",N2549="food/food trucks","food",N2549="theater/spaces","theater",N2549="theater/musical","theater",N2549="theater/plays","theater",N2549="technology/web","technology",N2549="technology/space exploration","technology",N2549="technology/makerspaces","technology",N2549="technology/hardware","technology",N2549="technology/gadgets","technology",N2549="technology/wearables","technology",N2549="film &amp; video/television","film &amp; video",N2549="film &amp; video/animation","film &amp; video",N2549="film &amp; video/science fiction","film &amp; video",N2549="film &amp; video/documentary","film &amp; video",N2549="film &amp; video/drama","film &amp; video",N2549="film &amp; video/shorts","film &amp; video",N2549="games/video games","games",N2549="games/tabletop games","games",N2549="games/mobile games","games",N2549="journalism/audio","journalism",N2549="photography/people","photography",N2549="photography/photobooks","photography",N2549="photography/places","photography",N2549="photography/nature","photography",N2549="music/electronic music","music",N2549="music/rock","music",N2549="music/indie rock","music",N2549="music/faith","music",N2549="publishing/children's books","publishing",N2549="publishing/art books","publishing",N2549="publishing/fiction","publishing",N2549="publishing/translations","publishing",N2549="music/pop","music",N2549="music/classical music","music",N2549="publishing/nonfiction","publishing",N2549="publishing/radio &amp; podcasts","publishing",N2549="music/world music","music",N2549="music/metal","music",N2549="music/jazz","music","TRUE","FALSE")</f>
        <v>music</v>
      </c>
      <c r="R2549" t="str" cm="1">
        <f t="array" ref="R2549">_xlfn.IFS(N2549="food/small batch","small batch",N2549="food/restaurants","retaurants",N2549="food/food trucks","food trucks",N2549="theater/spaces","spaces",N2549="theater/musical","musical",N2549="theater/plays","plays",N2549="technology/web","web",N2549="technology/space exploration","space exploration",N2549="technology/makerspaces","makerspaces",N2549="technology/hardware","hardware",N2549="technology/gadgets","gadgets",N2549="technology/wearables","wearables",N2549="film &amp; video/television","television",N2549="film &amp; video/animation","animation",N2549="film &amp; video/science fiction","science fiction",N2549="film &amp; video/documentary","documentary",N2549="film &amp; video/drama","drama",N2549="film &amp; video/shorts","shorts",N2549="games/video games","video games",N2549="games/tabletop games","tabletop games",N2549="games/mobile games","mobile games",N2549="journalism/audio","audio",N2549="photography/people","people",N2549="photography/photobooks","photobooks",N2549="photography/places","places",N2549="photography/nature","nature",N2549="music/electronic music","electronic music",N2549="music/rock","rock",N2549="music/indie rock","indie rock",N2549="music/faith","faith",N2549="publishing/children's books","children's books",N2549="publishing/art books","art books",N2549="publishing/fiction","fiction",N2549="publishing/translations","translations",N2549="music/pop","pop",N2549="music/classical music","classical music",N2549="publishing/nonfiction","nonfiction",N2549="publishing/radio &amp; podcasts","radio &amp; podcasts",N2549="music/world music","world music",N2549="music/metal","metal",N2549="music/jazz","jazz","TRUE","FALSE")</f>
        <v>classical music</v>
      </c>
      <c r="S2549" s="5">
        <f t="shared" si="158"/>
        <v>40973.773182870369</v>
      </c>
      <c r="T2549" s="5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156"/>
        <v>101.85</v>
      </c>
      <c r="P2550" s="24">
        <f t="shared" si="157"/>
        <v>165.16216216216216</v>
      </c>
      <c r="Q2550" t="str" cm="1">
        <f t="array" ref="Q2550">_xlfn.IFS(N2550="food/small batch","food",N2550="food/restaurants","food",N2550="food/food trucks","food",N2550="theater/spaces","theater",N2550="theater/musical","theater",N2550="theater/plays","theater",N2550="technology/web","technology",N2550="technology/space exploration","technology",N2550="technology/makerspaces","technology",N2550="technology/hardware","technology",N2550="technology/gadgets","technology",N2550="technology/wearables","technology",N2550="film &amp; video/television","film &amp; video",N2550="film &amp; video/animation","film &amp; video",N2550="film &amp; video/science fiction","film &amp; video",N2550="film &amp; video/documentary","film &amp; video",N2550="film &amp; video/drama","film &amp; video",N2550="film &amp; video/shorts","film &amp; video",N2550="games/video games","games",N2550="games/tabletop games","games",N2550="games/mobile games","games",N2550="journalism/audio","journalism",N2550="photography/people","photography",N2550="photography/photobooks","photography",N2550="photography/places","photography",N2550="photography/nature","photography",N2550="music/electronic music","music",N2550="music/rock","music",N2550="music/indie rock","music",N2550="music/faith","music",N2550="publishing/children's books","publishing",N2550="publishing/art books","publishing",N2550="publishing/fiction","publishing",N2550="publishing/translations","publishing",N2550="music/pop","music",N2550="music/classical music","music",N2550="publishing/nonfiction","publishing",N2550="publishing/radio &amp; podcasts","publishing",N2550="music/world music","music",N2550="music/metal","music",N2550="music/jazz","music","TRUE","FALSE")</f>
        <v>music</v>
      </c>
      <c r="R2550" t="str" cm="1">
        <f t="array" ref="R2550">_xlfn.IFS(N2550="food/small batch","small batch",N2550="food/restaurants","retaurants",N2550="food/food trucks","food trucks",N2550="theater/spaces","spaces",N2550="theater/musical","musical",N2550="theater/plays","plays",N2550="technology/web","web",N2550="technology/space exploration","space exploration",N2550="technology/makerspaces","makerspaces",N2550="technology/hardware","hardware",N2550="technology/gadgets","gadgets",N2550="technology/wearables","wearables",N2550="film &amp; video/television","television",N2550="film &amp; video/animation","animation",N2550="film &amp; video/science fiction","science fiction",N2550="film &amp; video/documentary","documentary",N2550="film &amp; video/drama","drama",N2550="film &amp; video/shorts","shorts",N2550="games/video games","video games",N2550="games/tabletop games","tabletop games",N2550="games/mobile games","mobile games",N2550="journalism/audio","audio",N2550="photography/people","people",N2550="photography/photobooks","photobooks",N2550="photography/places","places",N2550="photography/nature","nature",N2550="music/electronic music","electronic music",N2550="music/rock","rock",N2550="music/indie rock","indie rock",N2550="music/faith","faith",N2550="publishing/children's books","children's books",N2550="publishing/art books","art books",N2550="publishing/fiction","fiction",N2550="publishing/translations","translations",N2550="music/pop","pop",N2550="music/classical music","classical music",N2550="publishing/nonfiction","nonfiction",N2550="publishing/radio &amp; podcasts","radio &amp; podcasts",N2550="music/world music","world music",N2550="music/metal","metal",N2550="music/jazz","jazz","TRUE","FALSE")</f>
        <v>classical music</v>
      </c>
      <c r="S2550" s="5">
        <f t="shared" si="158"/>
        <v>42618.625428240746</v>
      </c>
      <c r="T2550" s="5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156"/>
        <v>102.80254777070064</v>
      </c>
      <c r="P2551" s="24">
        <f t="shared" si="157"/>
        <v>43.621621621621621</v>
      </c>
      <c r="Q2551" t="str" cm="1">
        <f t="array" ref="Q2551">_xlfn.IFS(N2551="food/small batch","food",N2551="food/restaurants","food",N2551="food/food trucks","food",N2551="theater/spaces","theater",N2551="theater/musical","theater",N2551="theater/plays","theater",N2551="technology/web","technology",N2551="technology/space exploration","technology",N2551="technology/makerspaces","technology",N2551="technology/hardware","technology",N2551="technology/gadgets","technology",N2551="technology/wearables","technology",N2551="film &amp; video/television","film &amp; video",N2551="film &amp; video/animation","film &amp; video",N2551="film &amp; video/science fiction","film &amp; video",N2551="film &amp; video/documentary","film &amp; video",N2551="film &amp; video/drama","film &amp; video",N2551="film &amp; video/shorts","film &amp; video",N2551="games/video games","games",N2551="games/tabletop games","games",N2551="games/mobile games","games",N2551="journalism/audio","journalism",N2551="photography/people","photography",N2551="photography/photobooks","photography",N2551="photography/places","photography",N2551="photography/nature","photography",N2551="music/electronic music","music",N2551="music/rock","music",N2551="music/indie rock","music",N2551="music/faith","music",N2551="publishing/children's books","publishing",N2551="publishing/art books","publishing",N2551="publishing/fiction","publishing",N2551="publishing/translations","publishing",N2551="music/pop","music",N2551="music/classical music","music",N2551="publishing/nonfiction","publishing",N2551="publishing/radio &amp; podcasts","publishing",N2551="music/world music","music",N2551="music/metal","music",N2551="music/jazz","music","TRUE","FALSE")</f>
        <v>music</v>
      </c>
      <c r="R2551" t="str" cm="1">
        <f t="array" ref="R2551">_xlfn.IFS(N2551="food/small batch","small batch",N2551="food/restaurants","retaurants",N2551="food/food trucks","food trucks",N2551="theater/spaces","spaces",N2551="theater/musical","musical",N2551="theater/plays","plays",N2551="technology/web","web",N2551="technology/space exploration","space exploration",N2551="technology/makerspaces","makerspaces",N2551="technology/hardware","hardware",N2551="technology/gadgets","gadgets",N2551="technology/wearables","wearables",N2551="film &amp; video/television","television",N2551="film &amp; video/animation","animation",N2551="film &amp; video/science fiction","science fiction",N2551="film &amp; video/documentary","documentary",N2551="film &amp; video/drama","drama",N2551="film &amp; video/shorts","shorts",N2551="games/video games","video games",N2551="games/tabletop games","tabletop games",N2551="games/mobile games","mobile games",N2551="journalism/audio","audio",N2551="photography/people","people",N2551="photography/photobooks","photobooks",N2551="photography/places","places",N2551="photography/nature","nature",N2551="music/electronic music","electronic music",N2551="music/rock","rock",N2551="music/indie rock","indie rock",N2551="music/faith","faith",N2551="publishing/children's books","children's books",N2551="publishing/art books","art books",N2551="publishing/fiction","fiction",N2551="publishing/translations","translations",N2551="music/pop","pop",N2551="music/classical music","classical music",N2551="publishing/nonfiction","nonfiction",N2551="publishing/radio &amp; podcasts","radio &amp; podcasts",N2551="music/world music","world music",N2551="music/metal","metal",N2551="music/jazz","jazz","TRUE","FALSE")</f>
        <v>classical music</v>
      </c>
      <c r="S2551" s="5">
        <f t="shared" si="158"/>
        <v>41390.757754629631</v>
      </c>
      <c r="T2551" s="5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156"/>
        <v>100.84615384615385</v>
      </c>
      <c r="P2552" s="24">
        <f t="shared" si="157"/>
        <v>43.7</v>
      </c>
      <c r="Q2552" t="str" cm="1">
        <f t="array" ref="Q2552">_xlfn.IFS(N2552="food/small batch","food",N2552="food/restaurants","food",N2552="food/food trucks","food",N2552="theater/spaces","theater",N2552="theater/musical","theater",N2552="theater/plays","theater",N2552="technology/web","technology",N2552="technology/space exploration","technology",N2552="technology/makerspaces","technology",N2552="technology/hardware","technology",N2552="technology/gadgets","technology",N2552="technology/wearables","technology",N2552="film &amp; video/television","film &amp; video",N2552="film &amp; video/animation","film &amp; video",N2552="film &amp; video/science fiction","film &amp; video",N2552="film &amp; video/documentary","film &amp; video",N2552="film &amp; video/drama","film &amp; video",N2552="film &amp; video/shorts","film &amp; video",N2552="games/video games","games",N2552="games/tabletop games","games",N2552="games/mobile games","games",N2552="journalism/audio","journalism",N2552="photography/people","photography",N2552="photography/photobooks","photography",N2552="photography/places","photography",N2552="photography/nature","photography",N2552="music/electronic music","music",N2552="music/rock","music",N2552="music/indie rock","music",N2552="music/faith","music",N2552="publishing/children's books","publishing",N2552="publishing/art books","publishing",N2552="publishing/fiction","publishing",N2552="publishing/translations","publishing",N2552="music/pop","music",N2552="music/classical music","music",N2552="publishing/nonfiction","publishing",N2552="publishing/radio &amp; podcasts","publishing",N2552="music/world music","music",N2552="music/metal","music",N2552="music/jazz","music","TRUE","FALSE")</f>
        <v>music</v>
      </c>
      <c r="R2552" t="str" cm="1">
        <f t="array" ref="R2552">_xlfn.IFS(N2552="food/small batch","small batch",N2552="food/restaurants","retaurants",N2552="food/food trucks","food trucks",N2552="theater/spaces","spaces",N2552="theater/musical","musical",N2552="theater/plays","plays",N2552="technology/web","web",N2552="technology/space exploration","space exploration",N2552="technology/makerspaces","makerspaces",N2552="technology/hardware","hardware",N2552="technology/gadgets","gadgets",N2552="technology/wearables","wearables",N2552="film &amp; video/television","television",N2552="film &amp; video/animation","animation",N2552="film &amp; video/science fiction","science fiction",N2552="film &amp; video/documentary","documentary",N2552="film &amp; video/drama","drama",N2552="film &amp; video/shorts","shorts",N2552="games/video games","video games",N2552="games/tabletop games","tabletop games",N2552="games/mobile games","mobile games",N2552="journalism/audio","audio",N2552="photography/people","people",N2552="photography/photobooks","photobooks",N2552="photography/places","places",N2552="photography/nature","nature",N2552="music/electronic music","electronic music",N2552="music/rock","rock",N2552="music/indie rock","indie rock",N2552="music/faith","faith",N2552="publishing/children's books","children's books",N2552="publishing/art books","art books",N2552="publishing/fiction","fiction",N2552="publishing/translations","translations",N2552="music/pop","pop",N2552="music/classical music","classical music",N2552="publishing/nonfiction","nonfiction",N2552="publishing/radio &amp; podcasts","radio &amp; podcasts",N2552="music/world music","world music",N2552="music/metal","metal",N2552="music/jazz","jazz","TRUE","FALSE")</f>
        <v>classical music</v>
      </c>
      <c r="S2552" s="5">
        <f t="shared" si="158"/>
        <v>42228.634328703702</v>
      </c>
      <c r="T2552" s="5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156"/>
        <v>102.73469387755102</v>
      </c>
      <c r="P2553" s="24">
        <f t="shared" si="157"/>
        <v>67.419642857142861</v>
      </c>
      <c r="Q2553" t="str" cm="1">
        <f t="array" ref="Q2553">_xlfn.IFS(N2553="food/small batch","food",N2553="food/restaurants","food",N2553="food/food trucks","food",N2553="theater/spaces","theater",N2553="theater/musical","theater",N2553="theater/plays","theater",N2553="technology/web","technology",N2553="technology/space exploration","technology",N2553="technology/makerspaces","technology",N2553="technology/hardware","technology",N2553="technology/gadgets","technology",N2553="technology/wearables","technology",N2553="film &amp; video/television","film &amp; video",N2553="film &amp; video/animation","film &amp; video",N2553="film &amp; video/science fiction","film &amp; video",N2553="film &amp; video/documentary","film &amp; video",N2553="film &amp; video/drama","film &amp; video",N2553="film &amp; video/shorts","film &amp; video",N2553="games/video games","games",N2553="games/tabletop games","games",N2553="games/mobile games","games",N2553="journalism/audio","journalism",N2553="photography/people","photography",N2553="photography/photobooks","photography",N2553="photography/places","photography",N2553="photography/nature","photography",N2553="music/electronic music","music",N2553="music/rock","music",N2553="music/indie rock","music",N2553="music/faith","music",N2553="publishing/children's books","publishing",N2553="publishing/art books","publishing",N2553="publishing/fiction","publishing",N2553="publishing/translations","publishing",N2553="music/pop","music",N2553="music/classical music","music",N2553="publishing/nonfiction","publishing",N2553="publishing/radio &amp; podcasts","publishing",N2553="music/world music","music",N2553="music/metal","music",N2553="music/jazz","music","TRUE","FALSE")</f>
        <v>music</v>
      </c>
      <c r="R2553" t="str" cm="1">
        <f t="array" ref="R2553">_xlfn.IFS(N2553="food/small batch","small batch",N2553="food/restaurants","retaurants",N2553="food/food trucks","food trucks",N2553="theater/spaces","spaces",N2553="theater/musical","musical",N2553="theater/plays","plays",N2553="technology/web","web",N2553="technology/space exploration","space exploration",N2553="technology/makerspaces","makerspaces",N2553="technology/hardware","hardware",N2553="technology/gadgets","gadgets",N2553="technology/wearables","wearables",N2553="film &amp; video/television","television",N2553="film &amp; video/animation","animation",N2553="film &amp; video/science fiction","science fiction",N2553="film &amp; video/documentary","documentary",N2553="film &amp; video/drama","drama",N2553="film &amp; video/shorts","shorts",N2553="games/video games","video games",N2553="games/tabletop games","tabletop games",N2553="games/mobile games","mobile games",N2553="journalism/audio","audio",N2553="photography/people","people",N2553="photography/photobooks","photobooks",N2553="photography/places","places",N2553="photography/nature","nature",N2553="music/electronic music","electronic music",N2553="music/rock","rock",N2553="music/indie rock","indie rock",N2553="music/faith","faith",N2553="publishing/children's books","children's books",N2553="publishing/art books","art books",N2553="publishing/fiction","fiction",N2553="publishing/translations","translations",N2553="music/pop","pop",N2553="music/classical music","classical music",N2553="publishing/nonfiction","nonfiction",N2553="publishing/radio &amp; podcasts","radio &amp; podcasts",N2553="music/world music","world music",N2553="music/metal","metal",N2553="music/jazz","jazz","TRUE","FALSE")</f>
        <v>classical music</v>
      </c>
      <c r="S2553" s="5">
        <f t="shared" si="158"/>
        <v>40961.252141203702</v>
      </c>
      <c r="T2553" s="5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156"/>
        <v>106.5</v>
      </c>
      <c r="P2554" s="24">
        <f t="shared" si="157"/>
        <v>177.5</v>
      </c>
      <c r="Q2554" t="str" cm="1">
        <f t="array" ref="Q2554">_xlfn.IFS(N2554="food/small batch","food",N2554="food/restaurants","food",N2554="food/food trucks","food",N2554="theater/spaces","theater",N2554="theater/musical","theater",N2554="theater/plays","theater",N2554="technology/web","technology",N2554="technology/space exploration","technology",N2554="technology/makerspaces","technology",N2554="technology/hardware","technology",N2554="technology/gadgets","technology",N2554="technology/wearables","technology",N2554="film &amp; video/television","film &amp; video",N2554="film &amp; video/animation","film &amp; video",N2554="film &amp; video/science fiction","film &amp; video",N2554="film &amp; video/documentary","film &amp; video",N2554="film &amp; video/drama","film &amp; video",N2554="film &amp; video/shorts","film &amp; video",N2554="games/video games","games",N2554="games/tabletop games","games",N2554="games/mobile games","games",N2554="journalism/audio","journalism",N2554="photography/people","photography",N2554="photography/photobooks","photography",N2554="photography/places","photography",N2554="photography/nature","photography",N2554="music/electronic music","music",N2554="music/rock","music",N2554="music/indie rock","music",N2554="music/faith","music",N2554="publishing/children's books","publishing",N2554="publishing/art books","publishing",N2554="publishing/fiction","publishing",N2554="publishing/translations","publishing",N2554="music/pop","music",N2554="music/classical music","music",N2554="publishing/nonfiction","publishing",N2554="publishing/radio &amp; podcasts","publishing",N2554="music/world music","music",N2554="music/metal","music",N2554="music/jazz","music","TRUE","FALSE")</f>
        <v>music</v>
      </c>
      <c r="R2554" t="str" cm="1">
        <f t="array" ref="R2554">_xlfn.IFS(N2554="food/small batch","small batch",N2554="food/restaurants","retaurants",N2554="food/food trucks","food trucks",N2554="theater/spaces","spaces",N2554="theater/musical","musical",N2554="theater/plays","plays",N2554="technology/web","web",N2554="technology/space exploration","space exploration",N2554="technology/makerspaces","makerspaces",N2554="technology/hardware","hardware",N2554="technology/gadgets","gadgets",N2554="technology/wearables","wearables",N2554="film &amp; video/television","television",N2554="film &amp; video/animation","animation",N2554="film &amp; video/science fiction","science fiction",N2554="film &amp; video/documentary","documentary",N2554="film &amp; video/drama","drama",N2554="film &amp; video/shorts","shorts",N2554="games/video games","video games",N2554="games/tabletop games","tabletop games",N2554="games/mobile games","mobile games",N2554="journalism/audio","audio",N2554="photography/people","people",N2554="photography/photobooks","photobooks",N2554="photography/places","places",N2554="photography/nature","nature",N2554="music/electronic music","electronic music",N2554="music/rock","rock",N2554="music/indie rock","indie rock",N2554="music/faith","faith",N2554="publishing/children's books","children's books",N2554="publishing/art books","art books",N2554="publishing/fiction","fiction",N2554="publishing/translations","translations",N2554="music/pop","pop",N2554="music/classical music","classical music",N2554="publishing/nonfiction","nonfiction",N2554="publishing/radio &amp; podcasts","radio &amp; podcasts",N2554="music/world music","world music",N2554="music/metal","metal",N2554="music/jazz","jazz","TRUE","FALSE")</f>
        <v>classical music</v>
      </c>
      <c r="S2554" s="5">
        <f t="shared" si="158"/>
        <v>42769.809965277775</v>
      </c>
      <c r="T2554" s="5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156"/>
        <v>155.53333333333333</v>
      </c>
      <c r="P2555" s="24">
        <f t="shared" si="157"/>
        <v>38.883333333333333</v>
      </c>
      <c r="Q2555" t="str" cm="1">
        <f t="array" ref="Q2555">_xlfn.IFS(N2555="food/small batch","food",N2555="food/restaurants","food",N2555="food/food trucks","food",N2555="theater/spaces","theater",N2555="theater/musical","theater",N2555="theater/plays","theater",N2555="technology/web","technology",N2555="technology/space exploration","technology",N2555="technology/makerspaces","technology",N2555="technology/hardware","technology",N2555="technology/gadgets","technology",N2555="technology/wearables","technology",N2555="film &amp; video/television","film &amp; video",N2555="film &amp; video/animation","film &amp; video",N2555="film &amp; video/science fiction","film &amp; video",N2555="film &amp; video/documentary","film &amp; video",N2555="film &amp; video/drama","film &amp; video",N2555="film &amp; video/shorts","film &amp; video",N2555="games/video games","games",N2555="games/tabletop games","games",N2555="games/mobile games","games",N2555="journalism/audio","journalism",N2555="photography/people","photography",N2555="photography/photobooks","photography",N2555="photography/places","photography",N2555="photography/nature","photography",N2555="music/electronic music","music",N2555="music/rock","music",N2555="music/indie rock","music",N2555="music/faith","music",N2555="publishing/children's books","publishing",N2555="publishing/art books","publishing",N2555="publishing/fiction","publishing",N2555="publishing/translations","publishing",N2555="music/pop","music",N2555="music/classical music","music",N2555="publishing/nonfiction","publishing",N2555="publishing/radio &amp; podcasts","publishing",N2555="music/world music","music",N2555="music/metal","music",N2555="music/jazz","music","TRUE","FALSE")</f>
        <v>music</v>
      </c>
      <c r="R2555" t="str" cm="1">
        <f t="array" ref="R2555">_xlfn.IFS(N2555="food/small batch","small batch",N2555="food/restaurants","retaurants",N2555="food/food trucks","food trucks",N2555="theater/spaces","spaces",N2555="theater/musical","musical",N2555="theater/plays","plays",N2555="technology/web","web",N2555="technology/space exploration","space exploration",N2555="technology/makerspaces","makerspaces",N2555="technology/hardware","hardware",N2555="technology/gadgets","gadgets",N2555="technology/wearables","wearables",N2555="film &amp; video/television","television",N2555="film &amp; video/animation","animation",N2555="film &amp; video/science fiction","science fiction",N2555="film &amp; video/documentary","documentary",N2555="film &amp; video/drama","drama",N2555="film &amp; video/shorts","shorts",N2555="games/video games","video games",N2555="games/tabletop games","tabletop games",N2555="games/mobile games","mobile games",N2555="journalism/audio","audio",N2555="photography/people","people",N2555="photography/photobooks","photobooks",N2555="photography/places","places",N2555="photography/nature","nature",N2555="music/electronic music","electronic music",N2555="music/rock","rock",N2555="music/indie rock","indie rock",N2555="music/faith","faith",N2555="publishing/children's books","children's books",N2555="publishing/art books","art books",N2555="publishing/fiction","fiction",N2555="publishing/translations","translations",N2555="music/pop","pop",N2555="music/classical music","classical music",N2555="publishing/nonfiction","nonfiction",N2555="publishing/radio &amp; podcasts","radio &amp; podcasts",N2555="music/world music","world music",N2555="music/metal","metal",N2555="music/jazz","jazz","TRUE","FALSE")</f>
        <v>classical music</v>
      </c>
      <c r="S2555" s="5">
        <f t="shared" si="158"/>
        <v>41113.199155092596</v>
      </c>
      <c r="T2555" s="5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156"/>
        <v>122.8</v>
      </c>
      <c r="P2556" s="24">
        <f t="shared" si="157"/>
        <v>54.985074626865675</v>
      </c>
      <c r="Q2556" t="str" cm="1">
        <f t="array" ref="Q2556">_xlfn.IFS(N2556="food/small batch","food",N2556="food/restaurants","food",N2556="food/food trucks","food",N2556="theater/spaces","theater",N2556="theater/musical","theater",N2556="theater/plays","theater",N2556="technology/web","technology",N2556="technology/space exploration","technology",N2556="technology/makerspaces","technology",N2556="technology/hardware","technology",N2556="technology/gadgets","technology",N2556="technology/wearables","technology",N2556="film &amp; video/television","film &amp; video",N2556="film &amp; video/animation","film &amp; video",N2556="film &amp; video/science fiction","film &amp; video",N2556="film &amp; video/documentary","film &amp; video",N2556="film &amp; video/drama","film &amp; video",N2556="film &amp; video/shorts","film &amp; video",N2556="games/video games","games",N2556="games/tabletop games","games",N2556="games/mobile games","games",N2556="journalism/audio","journalism",N2556="photography/people","photography",N2556="photography/photobooks","photography",N2556="photography/places","photography",N2556="photography/nature","photography",N2556="music/electronic music","music",N2556="music/rock","music",N2556="music/indie rock","music",N2556="music/faith","music",N2556="publishing/children's books","publishing",N2556="publishing/art books","publishing",N2556="publishing/fiction","publishing",N2556="publishing/translations","publishing",N2556="music/pop","music",N2556="music/classical music","music",N2556="publishing/nonfiction","publishing",N2556="publishing/radio &amp; podcasts","publishing",N2556="music/world music","music",N2556="music/metal","music",N2556="music/jazz","music","TRUE","FALSE")</f>
        <v>music</v>
      </c>
      <c r="R2556" t="str" cm="1">
        <f t="array" ref="R2556">_xlfn.IFS(N2556="food/small batch","small batch",N2556="food/restaurants","retaurants",N2556="food/food trucks","food trucks",N2556="theater/spaces","spaces",N2556="theater/musical","musical",N2556="theater/plays","plays",N2556="technology/web","web",N2556="technology/space exploration","space exploration",N2556="technology/makerspaces","makerspaces",N2556="technology/hardware","hardware",N2556="technology/gadgets","gadgets",N2556="technology/wearables","wearables",N2556="film &amp; video/television","television",N2556="film &amp; video/animation","animation",N2556="film &amp; video/science fiction","science fiction",N2556="film &amp; video/documentary","documentary",N2556="film &amp; video/drama","drama",N2556="film &amp; video/shorts","shorts",N2556="games/video games","video games",N2556="games/tabletop games","tabletop games",N2556="games/mobile games","mobile games",N2556="journalism/audio","audio",N2556="photography/people","people",N2556="photography/photobooks","photobooks",N2556="photography/places","places",N2556="photography/nature","nature",N2556="music/electronic music","electronic music",N2556="music/rock","rock",N2556="music/indie rock","indie rock",N2556="music/faith","faith",N2556="publishing/children's books","children's books",N2556="publishing/art books","art books",N2556="publishing/fiction","fiction",N2556="publishing/translations","translations",N2556="music/pop","pop",N2556="music/classical music","classical music",N2556="publishing/nonfiction","nonfiction",N2556="publishing/radio &amp; podcasts","radio &amp; podcasts",N2556="music/world music","world music",N2556="music/metal","metal",N2556="music/jazz","jazz","TRUE","FALSE")</f>
        <v>classical music</v>
      </c>
      <c r="S2556" s="5">
        <f t="shared" si="158"/>
        <v>42125.078275462962</v>
      </c>
      <c r="T2556" s="5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156"/>
        <v>107.35</v>
      </c>
      <c r="P2557" s="24">
        <f t="shared" si="157"/>
        <v>61.342857142857142</v>
      </c>
      <c r="Q2557" t="str" cm="1">
        <f t="array" ref="Q2557">_xlfn.IFS(N2557="food/small batch","food",N2557="food/restaurants","food",N2557="food/food trucks","food",N2557="theater/spaces","theater",N2557="theater/musical","theater",N2557="theater/plays","theater",N2557="technology/web","technology",N2557="technology/space exploration","technology",N2557="technology/makerspaces","technology",N2557="technology/hardware","technology",N2557="technology/gadgets","technology",N2557="technology/wearables","technology",N2557="film &amp; video/television","film &amp; video",N2557="film &amp; video/animation","film &amp; video",N2557="film &amp; video/science fiction","film &amp; video",N2557="film &amp; video/documentary","film &amp; video",N2557="film &amp; video/drama","film &amp; video",N2557="film &amp; video/shorts","film &amp; video",N2557="games/video games","games",N2557="games/tabletop games","games",N2557="games/mobile games","games",N2557="journalism/audio","journalism",N2557="photography/people","photography",N2557="photography/photobooks","photography",N2557="photography/places","photography",N2557="photography/nature","photography",N2557="music/electronic music","music",N2557="music/rock","music",N2557="music/indie rock","music",N2557="music/faith","music",N2557="publishing/children's books","publishing",N2557="publishing/art books","publishing",N2557="publishing/fiction","publishing",N2557="publishing/translations","publishing",N2557="music/pop","music",N2557="music/classical music","music",N2557="publishing/nonfiction","publishing",N2557="publishing/radio &amp; podcasts","publishing",N2557="music/world music","music",N2557="music/metal","music",N2557="music/jazz","music","TRUE","FALSE")</f>
        <v>music</v>
      </c>
      <c r="R2557" t="str" cm="1">
        <f t="array" ref="R2557">_xlfn.IFS(N2557="food/small batch","small batch",N2557="food/restaurants","retaurants",N2557="food/food trucks","food trucks",N2557="theater/spaces","spaces",N2557="theater/musical","musical",N2557="theater/plays","plays",N2557="technology/web","web",N2557="technology/space exploration","space exploration",N2557="technology/makerspaces","makerspaces",N2557="technology/hardware","hardware",N2557="technology/gadgets","gadgets",N2557="technology/wearables","wearables",N2557="film &amp; video/television","television",N2557="film &amp; video/animation","animation",N2557="film &amp; video/science fiction","science fiction",N2557="film &amp; video/documentary","documentary",N2557="film &amp; video/drama","drama",N2557="film &amp; video/shorts","shorts",N2557="games/video games","video games",N2557="games/tabletop games","tabletop games",N2557="games/mobile games","mobile games",N2557="journalism/audio","audio",N2557="photography/people","people",N2557="photography/photobooks","photobooks",N2557="photography/places","places",N2557="photography/nature","nature",N2557="music/electronic music","electronic music",N2557="music/rock","rock",N2557="music/indie rock","indie rock",N2557="music/faith","faith",N2557="publishing/children's books","children's books",N2557="publishing/art books","art books",N2557="publishing/fiction","fiction",N2557="publishing/translations","translations",N2557="music/pop","pop",N2557="music/classical music","classical music",N2557="publishing/nonfiction","nonfiction",N2557="publishing/radio &amp; podcasts","radio &amp; podcasts",N2557="music/world music","world music",N2557="music/metal","metal",N2557="music/jazz","jazz","TRUE","FALSE")</f>
        <v>classical music</v>
      </c>
      <c r="S2557" s="5">
        <f t="shared" si="158"/>
        <v>41026.655011574076</v>
      </c>
      <c r="T2557" s="5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156"/>
        <v>105.50335570469798</v>
      </c>
      <c r="P2558" s="24">
        <f t="shared" si="157"/>
        <v>23.117647058823529</v>
      </c>
      <c r="Q2558" t="str" cm="1">
        <f t="array" ref="Q2558">_xlfn.IFS(N2558="food/small batch","food",N2558="food/restaurants","food",N2558="food/food trucks","food",N2558="theater/spaces","theater",N2558="theater/musical","theater",N2558="theater/plays","theater",N2558="technology/web","technology",N2558="technology/space exploration","technology",N2558="technology/makerspaces","technology",N2558="technology/hardware","technology",N2558="technology/gadgets","technology",N2558="technology/wearables","technology",N2558="film &amp; video/television","film &amp; video",N2558="film &amp; video/animation","film &amp; video",N2558="film &amp; video/science fiction","film &amp; video",N2558="film &amp; video/documentary","film &amp; video",N2558="film &amp; video/drama","film &amp; video",N2558="film &amp; video/shorts","film &amp; video",N2558="games/video games","games",N2558="games/tabletop games","games",N2558="games/mobile games","games",N2558="journalism/audio","journalism",N2558="photography/people","photography",N2558="photography/photobooks","photography",N2558="photography/places","photography",N2558="photography/nature","photography",N2558="music/electronic music","music",N2558="music/rock","music",N2558="music/indie rock","music",N2558="music/faith","music",N2558="publishing/children's books","publishing",N2558="publishing/art books","publishing",N2558="publishing/fiction","publishing",N2558="publishing/translations","publishing",N2558="music/pop","music",N2558="music/classical music","music",N2558="publishing/nonfiction","publishing",N2558="publishing/radio &amp; podcasts","publishing",N2558="music/world music","music",N2558="music/metal","music",N2558="music/jazz","music","TRUE","FALSE")</f>
        <v>music</v>
      </c>
      <c r="R2558" t="str" cm="1">
        <f t="array" ref="R2558">_xlfn.IFS(N2558="food/small batch","small batch",N2558="food/restaurants","retaurants",N2558="food/food trucks","food trucks",N2558="theater/spaces","spaces",N2558="theater/musical","musical",N2558="theater/plays","plays",N2558="technology/web","web",N2558="technology/space exploration","space exploration",N2558="technology/makerspaces","makerspaces",N2558="technology/hardware","hardware",N2558="technology/gadgets","gadgets",N2558="technology/wearables","wearables",N2558="film &amp; video/television","television",N2558="film &amp; video/animation","animation",N2558="film &amp; video/science fiction","science fiction",N2558="film &amp; video/documentary","documentary",N2558="film &amp; video/drama","drama",N2558="film &amp; video/shorts","shorts",N2558="games/video games","video games",N2558="games/tabletop games","tabletop games",N2558="games/mobile games","mobile games",N2558="journalism/audio","audio",N2558="photography/people","people",N2558="photography/photobooks","photobooks",N2558="photography/places","places",N2558="photography/nature","nature",N2558="music/electronic music","electronic music",N2558="music/rock","rock",N2558="music/indie rock","indie rock",N2558="music/faith","faith",N2558="publishing/children's books","children's books",N2558="publishing/art books","art books",N2558="publishing/fiction","fiction",N2558="publishing/translations","translations",N2558="music/pop","pop",N2558="music/classical music","classical music",N2558="publishing/nonfiction","nonfiction",N2558="publishing/radio &amp; podcasts","radio &amp; podcasts",N2558="music/world music","world music",N2558="music/metal","metal",N2558="music/jazz","jazz","TRUE","FALSE")</f>
        <v>classical music</v>
      </c>
      <c r="S2558" s="5">
        <f t="shared" si="158"/>
        <v>41222.991400462961</v>
      </c>
      <c r="T2558" s="5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156"/>
        <v>118.44444444444444</v>
      </c>
      <c r="P2559" s="24">
        <f t="shared" si="157"/>
        <v>29.611111111111111</v>
      </c>
      <c r="Q2559" t="str" cm="1">
        <f t="array" ref="Q2559">_xlfn.IFS(N2559="food/small batch","food",N2559="food/restaurants","food",N2559="food/food trucks","food",N2559="theater/spaces","theater",N2559="theater/musical","theater",N2559="theater/plays","theater",N2559="technology/web","technology",N2559="technology/space exploration","technology",N2559="technology/makerspaces","technology",N2559="technology/hardware","technology",N2559="technology/gadgets","technology",N2559="technology/wearables","technology",N2559="film &amp; video/television","film &amp; video",N2559="film &amp; video/animation","film &amp; video",N2559="film &amp; video/science fiction","film &amp; video",N2559="film &amp; video/documentary","film &amp; video",N2559="film &amp; video/drama","film &amp; video",N2559="film &amp; video/shorts","film &amp; video",N2559="games/video games","games",N2559="games/tabletop games","games",N2559="games/mobile games","games",N2559="journalism/audio","journalism",N2559="photography/people","photography",N2559="photography/photobooks","photography",N2559="photography/places","photography",N2559="photography/nature","photography",N2559="music/electronic music","music",N2559="music/rock","music",N2559="music/indie rock","music",N2559="music/faith","music",N2559="publishing/children's books","publishing",N2559="publishing/art books","publishing",N2559="publishing/fiction","publishing",N2559="publishing/translations","publishing",N2559="music/pop","music",N2559="music/classical music","music",N2559="publishing/nonfiction","publishing",N2559="publishing/radio &amp; podcasts","publishing",N2559="music/world music","music",N2559="music/metal","music",N2559="music/jazz","music","TRUE","FALSE")</f>
        <v>music</v>
      </c>
      <c r="R2559" t="str" cm="1">
        <f t="array" ref="R2559">_xlfn.IFS(N2559="food/small batch","small batch",N2559="food/restaurants","retaurants",N2559="food/food trucks","food trucks",N2559="theater/spaces","spaces",N2559="theater/musical","musical",N2559="theater/plays","plays",N2559="technology/web","web",N2559="technology/space exploration","space exploration",N2559="technology/makerspaces","makerspaces",N2559="technology/hardware","hardware",N2559="technology/gadgets","gadgets",N2559="technology/wearables","wearables",N2559="film &amp; video/television","television",N2559="film &amp; video/animation","animation",N2559="film &amp; video/science fiction","science fiction",N2559="film &amp; video/documentary","documentary",N2559="film &amp; video/drama","drama",N2559="film &amp; video/shorts","shorts",N2559="games/video games","video games",N2559="games/tabletop games","tabletop games",N2559="games/mobile games","mobile games",N2559="journalism/audio","audio",N2559="photography/people","people",N2559="photography/photobooks","photobooks",N2559="photography/places","places",N2559="photography/nature","nature",N2559="music/electronic music","electronic music",N2559="music/rock","rock",N2559="music/indie rock","indie rock",N2559="music/faith","faith",N2559="publishing/children's books","children's books",N2559="publishing/art books","art books",N2559="publishing/fiction","fiction",N2559="publishing/translations","translations",N2559="music/pop","pop",N2559="music/classical music","classical music",N2559="publishing/nonfiction","nonfiction",N2559="publishing/radio &amp; podcasts","radio &amp; podcasts",N2559="music/world music","world music",N2559="music/metal","metal",N2559="music/jazz","jazz","TRUE","FALSE")</f>
        <v>classical music</v>
      </c>
      <c r="S2559" s="5">
        <f t="shared" si="158"/>
        <v>41744.745208333334</v>
      </c>
      <c r="T2559" s="5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156"/>
        <v>108.88</v>
      </c>
      <c r="P2560" s="24">
        <f t="shared" si="157"/>
        <v>75.611111111111114</v>
      </c>
      <c r="Q2560" t="str" cm="1">
        <f t="array" ref="Q2560">_xlfn.IFS(N2560="food/small batch","food",N2560="food/restaurants","food",N2560="food/food trucks","food",N2560="theater/spaces","theater",N2560="theater/musical","theater",N2560="theater/plays","theater",N2560="technology/web","technology",N2560="technology/space exploration","technology",N2560="technology/makerspaces","technology",N2560="technology/hardware","technology",N2560="technology/gadgets","technology",N2560="technology/wearables","technology",N2560="film &amp; video/television","film &amp; video",N2560="film &amp; video/animation","film &amp; video",N2560="film &amp; video/science fiction","film &amp; video",N2560="film &amp; video/documentary","film &amp; video",N2560="film &amp; video/drama","film &amp; video",N2560="film &amp; video/shorts","film &amp; video",N2560="games/video games","games",N2560="games/tabletop games","games",N2560="games/mobile games","games",N2560="journalism/audio","journalism",N2560="photography/people","photography",N2560="photography/photobooks","photography",N2560="photography/places","photography",N2560="photography/nature","photography",N2560="music/electronic music","music",N2560="music/rock","music",N2560="music/indie rock","music",N2560="music/faith","music",N2560="publishing/children's books","publishing",N2560="publishing/art books","publishing",N2560="publishing/fiction","publishing",N2560="publishing/translations","publishing",N2560="music/pop","music",N2560="music/classical music","music",N2560="publishing/nonfiction","publishing",N2560="publishing/radio &amp; podcasts","publishing",N2560="music/world music","music",N2560="music/metal","music",N2560="music/jazz","music","TRUE","FALSE")</f>
        <v>music</v>
      </c>
      <c r="R2560" t="str" cm="1">
        <f t="array" ref="R2560">_xlfn.IFS(N2560="food/small batch","small batch",N2560="food/restaurants","retaurants",N2560="food/food trucks","food trucks",N2560="theater/spaces","spaces",N2560="theater/musical","musical",N2560="theater/plays","plays",N2560="technology/web","web",N2560="technology/space exploration","space exploration",N2560="technology/makerspaces","makerspaces",N2560="technology/hardware","hardware",N2560="technology/gadgets","gadgets",N2560="technology/wearables","wearables",N2560="film &amp; video/television","television",N2560="film &amp; video/animation","animation",N2560="film &amp; video/science fiction","science fiction",N2560="film &amp; video/documentary","documentary",N2560="film &amp; video/drama","drama",N2560="film &amp; video/shorts","shorts",N2560="games/video games","video games",N2560="games/tabletop games","tabletop games",N2560="games/mobile games","mobile games",N2560="journalism/audio","audio",N2560="photography/people","people",N2560="photography/photobooks","photobooks",N2560="photography/places","places",N2560="photography/nature","nature",N2560="music/electronic music","electronic music",N2560="music/rock","rock",N2560="music/indie rock","indie rock",N2560="music/faith","faith",N2560="publishing/children's books","children's books",N2560="publishing/art books","art books",N2560="publishing/fiction","fiction",N2560="publishing/translations","translations",N2560="music/pop","pop",N2560="music/classical music","classical music",N2560="publishing/nonfiction","nonfiction",N2560="publishing/radio &amp; podcasts","radio &amp; podcasts",N2560="music/world music","world music",N2560="music/metal","metal",N2560="music/jazz","jazz","TRUE","FALSE")</f>
        <v>classical music</v>
      </c>
      <c r="S2560" s="5">
        <f t="shared" si="158"/>
        <v>42093.860023148154</v>
      </c>
      <c r="T2560" s="5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156"/>
        <v>111.25</v>
      </c>
      <c r="P2561" s="24">
        <f t="shared" si="157"/>
        <v>35.6</v>
      </c>
      <c r="Q2561" t="str" cm="1">
        <f t="array" ref="Q2561">_xlfn.IFS(N2561="food/small batch","food",N2561="food/restaurants","food",N2561="food/food trucks","food",N2561="theater/spaces","theater",N2561="theater/musical","theater",N2561="theater/plays","theater",N2561="technology/web","technology",N2561="technology/space exploration","technology",N2561="technology/makerspaces","technology",N2561="technology/hardware","technology",N2561="technology/gadgets","technology",N2561="technology/wearables","technology",N2561="film &amp; video/television","film &amp; video",N2561="film &amp; video/animation","film &amp; video",N2561="film &amp; video/science fiction","film &amp; video",N2561="film &amp; video/documentary","film &amp; video",N2561="film &amp; video/drama","film &amp; video",N2561="film &amp; video/shorts","film &amp; video",N2561="games/video games","games",N2561="games/tabletop games","games",N2561="games/mobile games","games",N2561="journalism/audio","journalism",N2561="photography/people","photography",N2561="photography/photobooks","photography",N2561="photography/places","photography",N2561="photography/nature","photography",N2561="music/electronic music","music",N2561="music/rock","music",N2561="music/indie rock","music",N2561="music/faith","music",N2561="publishing/children's books","publishing",N2561="publishing/art books","publishing",N2561="publishing/fiction","publishing",N2561="publishing/translations","publishing",N2561="music/pop","music",N2561="music/classical music","music",N2561="publishing/nonfiction","publishing",N2561="publishing/radio &amp; podcasts","publishing",N2561="music/world music","music",N2561="music/metal","music",N2561="music/jazz","music","TRUE","FALSE")</f>
        <v>music</v>
      </c>
      <c r="R2561" t="str" cm="1">
        <f t="array" ref="R2561">_xlfn.IFS(N2561="food/small batch","small batch",N2561="food/restaurants","retaurants",N2561="food/food trucks","food trucks",N2561="theater/spaces","spaces",N2561="theater/musical","musical",N2561="theater/plays","plays",N2561="technology/web","web",N2561="technology/space exploration","space exploration",N2561="technology/makerspaces","makerspaces",N2561="technology/hardware","hardware",N2561="technology/gadgets","gadgets",N2561="technology/wearables","wearables",N2561="film &amp; video/television","television",N2561="film &amp; video/animation","animation",N2561="film &amp; video/science fiction","science fiction",N2561="film &amp; video/documentary","documentary",N2561="film &amp; video/drama","drama",N2561="film &amp; video/shorts","shorts",N2561="games/video games","video games",N2561="games/tabletop games","tabletop games",N2561="games/mobile games","mobile games",N2561="journalism/audio","audio",N2561="photography/people","people",N2561="photography/photobooks","photobooks",N2561="photography/places","places",N2561="photography/nature","nature",N2561="music/electronic music","electronic music",N2561="music/rock","rock",N2561="music/indie rock","indie rock",N2561="music/faith","faith",N2561="publishing/children's books","children's books",N2561="publishing/art books","art books",N2561="publishing/fiction","fiction",N2561="publishing/translations","translations",N2561="music/pop","pop",N2561="music/classical music","classical music",N2561="publishing/nonfiction","nonfiction",N2561="publishing/radio &amp; podcasts","radio &amp; podcasts",N2561="music/world music","world music",N2561="music/metal","metal",N2561="music/jazz","jazz","TRUE","FALSE")</f>
        <v>classical music</v>
      </c>
      <c r="S2561" s="5">
        <f t="shared" si="158"/>
        <v>40829.873657407406</v>
      </c>
      <c r="T2561" s="5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156"/>
        <v>100.1</v>
      </c>
      <c r="P2562" s="24">
        <f t="shared" si="157"/>
        <v>143</v>
      </c>
      <c r="Q2562" t="str" cm="1">
        <f t="array" ref="Q2562">_xlfn.IFS(N2562="food/small batch","food",N2562="food/restaurants","food",N2562="food/food trucks","food",N2562="theater/spaces","theater",N2562="theater/musical","theater",N2562="theater/plays","theater",N2562="technology/web","technology",N2562="technology/space exploration","technology",N2562="technology/makerspaces","technology",N2562="technology/hardware","technology",N2562="technology/gadgets","technology",N2562="technology/wearables","technology",N2562="film &amp; video/television","film &amp; video",N2562="film &amp; video/animation","film &amp; video",N2562="film &amp; video/science fiction","film &amp; video",N2562="film &amp; video/documentary","film &amp; video",N2562="film &amp; video/drama","film &amp; video",N2562="film &amp; video/shorts","film &amp; video",N2562="games/video games","games",N2562="games/tabletop games","games",N2562="games/mobile games","games",N2562="journalism/audio","journalism",N2562="photography/people","photography",N2562="photography/photobooks","photography",N2562="photography/places","photography",N2562="photography/nature","photography",N2562="music/electronic music","music",N2562="music/rock","music",N2562="music/indie rock","music",N2562="music/faith","music",N2562="publishing/children's books","publishing",N2562="publishing/art books","publishing",N2562="publishing/fiction","publishing",N2562="publishing/translations","publishing",N2562="music/pop","music",N2562="music/classical music","music",N2562="publishing/nonfiction","publishing",N2562="publishing/radio &amp; podcasts","publishing",N2562="music/world music","music",N2562="music/metal","music",N2562="music/jazz","music","TRUE","FALSE")</f>
        <v>music</v>
      </c>
      <c r="R2562" t="str" cm="1">
        <f t="array" ref="R2562">_xlfn.IFS(N2562="food/small batch","small batch",N2562="food/restaurants","retaurants",N2562="food/food trucks","food trucks",N2562="theater/spaces","spaces",N2562="theater/musical","musical",N2562="theater/plays","plays",N2562="technology/web","web",N2562="technology/space exploration","space exploration",N2562="technology/makerspaces","makerspaces",N2562="technology/hardware","hardware",N2562="technology/gadgets","gadgets",N2562="technology/wearables","wearables",N2562="film &amp; video/television","television",N2562="film &amp; video/animation","animation",N2562="film &amp; video/science fiction","science fiction",N2562="film &amp; video/documentary","documentary",N2562="film &amp; video/drama","drama",N2562="film &amp; video/shorts","shorts",N2562="games/video games","video games",N2562="games/tabletop games","tabletop games",N2562="games/mobile games","mobile games",N2562="journalism/audio","audio",N2562="photography/people","people",N2562="photography/photobooks","photobooks",N2562="photography/places","places",N2562="photography/nature","nature",N2562="music/electronic music","electronic music",N2562="music/rock","rock",N2562="music/indie rock","indie rock",N2562="music/faith","faith",N2562="publishing/children's books","children's books",N2562="publishing/art books","art books",N2562="publishing/fiction","fiction",N2562="publishing/translations","translations",N2562="music/pop","pop",N2562="music/classical music","classical music",N2562="publishing/nonfiction","nonfiction",N2562="publishing/radio &amp; podcasts","radio &amp; podcasts",N2562="music/world music","world music",N2562="music/metal","metal",N2562="music/jazz","jazz","TRUE","FALSE")</f>
        <v>classical music</v>
      </c>
      <c r="S2562" s="5">
        <f t="shared" si="158"/>
        <v>42039.951087962967</v>
      </c>
      <c r="T2562" s="5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ref="O2563:O2626" si="160">(E2563/D2563)*100</f>
        <v>0</v>
      </c>
      <c r="P2563" s="24" t="e">
        <f t="shared" ref="P2563:P2626" si="161">E2563/L2563</f>
        <v>#DIV/0!</v>
      </c>
      <c r="Q2563" t="str" cm="1">
        <f t="array" ref="Q2563">_xlfn.IFS(N2563="food/small batch","food",N2563="food/restaurants","food",N2563="food/food trucks","food",N2563="theater/spaces","theater",N2563="theater/musical","theater",N2563="theater/plays","theater",N2563="technology/web","technology",N2563="technology/space exploration","technology",N2563="technology/makerspaces","technology",N2563="technology/hardware","technology",N2563="technology/gadgets","technology",N2563="technology/wearables","technology",N2563="film &amp; video/television","film &amp; video",N2563="film &amp; video/animation","film &amp; video",N2563="film &amp; video/science fiction","film &amp; video",N2563="film &amp; video/documentary","film &amp; video",N2563="film &amp; video/drama","film &amp; video",N2563="film &amp; video/shorts","film &amp; video",N2563="games/video games","games",N2563="games/tabletop games","games",N2563="games/mobile games","games",N2563="journalism/audio","journalism",N2563="photography/people","photography",N2563="photography/photobooks","photography",N2563="photography/places","photography",N2563="photography/nature","photography",N2563="music/electronic music","music",N2563="music/rock","music",N2563="music/indie rock","music",N2563="music/faith","music",N2563="publishing/children's books","publishing",N2563="publishing/art books","publishing",N2563="publishing/fiction","publishing",N2563="publishing/translations","publishing",N2563="music/pop","music",N2563="music/classical music","music",N2563="publishing/nonfiction","publishing",N2563="publishing/radio &amp; podcasts","publishing",N2563="music/world music","music",N2563="music/metal","music",N2563="music/jazz","music","TRUE","FALSE")</f>
        <v>food</v>
      </c>
      <c r="R2563" t="str" cm="1">
        <f t="array" ref="R2563">_xlfn.IFS(N2563="food/small batch","small batch",N2563="food/restaurants","retaurants",N2563="food/food trucks","food trucks",N2563="theater/spaces","spaces",N2563="theater/musical","musical",N2563="theater/plays","plays",N2563="technology/web","web",N2563="technology/space exploration","space exploration",N2563="technology/makerspaces","makerspaces",N2563="technology/hardware","hardware",N2563="technology/gadgets","gadgets",N2563="technology/wearables","wearables",N2563="film &amp; video/television","television",N2563="film &amp; video/animation","animation",N2563="film &amp; video/science fiction","science fiction",N2563="film &amp; video/documentary","documentary",N2563="film &amp; video/drama","drama",N2563="film &amp; video/shorts","shorts",N2563="games/video games","video games",N2563="games/tabletop games","tabletop games",N2563="games/mobile games","mobile games",N2563="journalism/audio","audio",N2563="photography/people","people",N2563="photography/photobooks","photobooks",N2563="photography/places","places",N2563="photography/nature","nature",N2563="music/electronic music","electronic music",N2563="music/rock","rock",N2563="music/indie rock","indie rock",N2563="music/faith","faith",N2563="publishing/children's books","children's books",N2563="publishing/art books","art books",N2563="publishing/fiction","fiction",N2563="publishing/translations","translations",N2563="music/pop","pop",N2563="music/classical music","classical music",N2563="publishing/nonfiction","nonfiction",N2563="publishing/radio &amp; podcasts","radio &amp; podcasts",N2563="music/world music","world music",N2563="music/metal","metal",N2563="music/jazz","jazz","TRUE","FALSE")</f>
        <v>food trucks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160"/>
        <v>0.75</v>
      </c>
      <c r="P2564" s="24">
        <f t="shared" si="161"/>
        <v>25</v>
      </c>
      <c r="Q2564" t="str" cm="1">
        <f t="array" ref="Q2564">_xlfn.IFS(N2564="food/small batch","food",N2564="food/restaurants","food",N2564="food/food trucks","food",N2564="theater/spaces","theater",N2564="theater/musical","theater",N2564="theater/plays","theater",N2564="technology/web","technology",N2564="technology/space exploration","technology",N2564="technology/makerspaces","technology",N2564="technology/hardware","technology",N2564="technology/gadgets","technology",N2564="technology/wearables","technology",N2564="film &amp; video/television","film &amp; video",N2564="film &amp; video/animation","film &amp; video",N2564="film &amp; video/science fiction","film &amp; video",N2564="film &amp; video/documentary","film &amp; video",N2564="film &amp; video/drama","film &amp; video",N2564="film &amp; video/shorts","film &amp; video",N2564="games/video games","games",N2564="games/tabletop games","games",N2564="games/mobile games","games",N2564="journalism/audio","journalism",N2564="photography/people","photography",N2564="photography/photobooks","photography",N2564="photography/places","photography",N2564="photography/nature","photography",N2564="music/electronic music","music",N2564="music/rock","music",N2564="music/indie rock","music",N2564="music/faith","music",N2564="publishing/children's books","publishing",N2564="publishing/art books","publishing",N2564="publishing/fiction","publishing",N2564="publishing/translations","publishing",N2564="music/pop","music",N2564="music/classical music","music",N2564="publishing/nonfiction","publishing",N2564="publishing/radio &amp; podcasts","publishing",N2564="music/world music","music",N2564="music/metal","music",N2564="music/jazz","music","TRUE","FALSE")</f>
        <v>food</v>
      </c>
      <c r="R2564" t="str" cm="1">
        <f t="array" ref="R2564">_xlfn.IFS(N2564="food/small batch","small batch",N2564="food/restaurants","retaurants",N2564="food/food trucks","food trucks",N2564="theater/spaces","spaces",N2564="theater/musical","musical",N2564="theater/plays","plays",N2564="technology/web","web",N2564="technology/space exploration","space exploration",N2564="technology/makerspaces","makerspaces",N2564="technology/hardware","hardware",N2564="technology/gadgets","gadgets",N2564="technology/wearables","wearables",N2564="film &amp; video/television","television",N2564="film &amp; video/animation","animation",N2564="film &amp; video/science fiction","science fiction",N2564="film &amp; video/documentary","documentary",N2564="film &amp; video/drama","drama",N2564="film &amp; video/shorts","shorts",N2564="games/video games","video games",N2564="games/tabletop games","tabletop games",N2564="games/mobile games","mobile games",N2564="journalism/audio","audio",N2564="photography/people","people",N2564="photography/photobooks","photobooks",N2564="photography/places","places",N2564="photography/nature","nature",N2564="music/electronic music","electronic music",N2564="music/rock","rock",N2564="music/indie rock","indie rock",N2564="music/faith","faith",N2564="publishing/children's books","children's books",N2564="publishing/art books","art books",N2564="publishing/fiction","fiction",N2564="publishing/translations","translations",N2564="music/pop","pop",N2564="music/classical music","classical music",N2564="publishing/nonfiction","nonfiction",N2564="publishing/radio &amp; podcasts","radio &amp; podcasts",N2564="music/world music","world music",N2564="music/metal","metal",N2564="music/jazz","jazz","TRUE","FALSE")</f>
        <v>food trucks</v>
      </c>
      <c r="S2564" s="5">
        <f t="shared" si="162"/>
        <v>42594.524756944447</v>
      </c>
      <c r="T2564" s="5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si="160"/>
        <v>0</v>
      </c>
      <c r="P2565" s="24" t="e">
        <f t="shared" si="161"/>
        <v>#DIV/0!</v>
      </c>
      <c r="Q2565" t="str" cm="1">
        <f t="array" ref="Q2565">_xlfn.IFS(N2565="food/small batch","food",N2565="food/restaurants","food",N2565="food/food trucks","food",N2565="theater/spaces","theater",N2565="theater/musical","theater",N2565="theater/plays","theater",N2565="technology/web","technology",N2565="technology/space exploration","technology",N2565="technology/makerspaces","technology",N2565="technology/hardware","technology",N2565="technology/gadgets","technology",N2565="technology/wearables","technology",N2565="film &amp; video/television","film &amp; video",N2565="film &amp; video/animation","film &amp; video",N2565="film &amp; video/science fiction","film &amp; video",N2565="film &amp; video/documentary","film &amp; video",N2565="film &amp; video/drama","film &amp; video",N2565="film &amp; video/shorts","film &amp; video",N2565="games/video games","games",N2565="games/tabletop games","games",N2565="games/mobile games","games",N2565="journalism/audio","journalism",N2565="photography/people","photography",N2565="photography/photobooks","photography",N2565="photography/places","photography",N2565="photography/nature","photography",N2565="music/electronic music","music",N2565="music/rock","music",N2565="music/indie rock","music",N2565="music/faith","music",N2565="publishing/children's books","publishing",N2565="publishing/art books","publishing",N2565="publishing/fiction","publishing",N2565="publishing/translations","publishing",N2565="music/pop","music",N2565="music/classical music","music",N2565="publishing/nonfiction","publishing",N2565="publishing/radio &amp; podcasts","publishing",N2565="music/world music","music",N2565="music/metal","music",N2565="music/jazz","music","TRUE","FALSE")</f>
        <v>food</v>
      </c>
      <c r="R2565" t="str" cm="1">
        <f t="array" ref="R2565">_xlfn.IFS(N2565="food/small batch","small batch",N2565="food/restaurants","retaurants",N2565="food/food trucks","food trucks",N2565="theater/spaces","spaces",N2565="theater/musical","musical",N2565="theater/plays","plays",N2565="technology/web","web",N2565="technology/space exploration","space exploration",N2565="technology/makerspaces","makerspaces",N2565="technology/hardware","hardware",N2565="technology/gadgets","gadgets",N2565="technology/wearables","wearables",N2565="film &amp; video/television","television",N2565="film &amp; video/animation","animation",N2565="film &amp; video/science fiction","science fiction",N2565="film &amp; video/documentary","documentary",N2565="film &amp; video/drama","drama",N2565="film &amp; video/shorts","shorts",N2565="games/video games","video games",N2565="games/tabletop games","tabletop games",N2565="games/mobile games","mobile games",N2565="journalism/audio","audio",N2565="photography/people","people",N2565="photography/photobooks","photobooks",N2565="photography/places","places",N2565="photography/nature","nature",N2565="music/electronic music","electronic music",N2565="music/rock","rock",N2565="music/indie rock","indie rock",N2565="music/faith","faith",N2565="publishing/children's books","children's books",N2565="publishing/art books","art books",N2565="publishing/fiction","fiction",N2565="publishing/translations","translations",N2565="music/pop","pop",N2565="music/classical music","classical music",N2565="publishing/nonfiction","nonfiction",N2565="publishing/radio &amp; podcasts","radio &amp; podcasts",N2565="music/world music","world music",N2565="music/metal","metal",N2565="music/jazz","jazz","TRUE","FALSE")</f>
        <v>food trucks</v>
      </c>
      <c r="S2565" s="5">
        <f t="shared" si="162"/>
        <v>42155.139479166668</v>
      </c>
      <c r="T2565" s="5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160"/>
        <v>0</v>
      </c>
      <c r="P2566" s="24" t="e">
        <f t="shared" si="161"/>
        <v>#DIV/0!</v>
      </c>
      <c r="Q2566" t="str" cm="1">
        <f t="array" ref="Q2566">_xlfn.IFS(N2566="food/small batch","food",N2566="food/restaurants","food",N2566="food/food trucks","food",N2566="theater/spaces","theater",N2566="theater/musical","theater",N2566="theater/plays","theater",N2566="technology/web","technology",N2566="technology/space exploration","technology",N2566="technology/makerspaces","technology",N2566="technology/hardware","technology",N2566="technology/gadgets","technology",N2566="technology/wearables","technology",N2566="film &amp; video/television","film &amp; video",N2566="film &amp; video/animation","film &amp; video",N2566="film &amp; video/science fiction","film &amp; video",N2566="film &amp; video/documentary","film &amp; video",N2566="film &amp; video/drama","film &amp; video",N2566="film &amp; video/shorts","film &amp; video",N2566="games/video games","games",N2566="games/tabletop games","games",N2566="games/mobile games","games",N2566="journalism/audio","journalism",N2566="photography/people","photography",N2566="photography/photobooks","photography",N2566="photography/places","photography",N2566="photography/nature","photography",N2566="music/electronic music","music",N2566="music/rock","music",N2566="music/indie rock","music",N2566="music/faith","music",N2566="publishing/children's books","publishing",N2566="publishing/art books","publishing",N2566="publishing/fiction","publishing",N2566="publishing/translations","publishing",N2566="music/pop","music",N2566="music/classical music","music",N2566="publishing/nonfiction","publishing",N2566="publishing/radio &amp; podcasts","publishing",N2566="music/world music","music",N2566="music/metal","music",N2566="music/jazz","music","TRUE","FALSE")</f>
        <v>food</v>
      </c>
      <c r="R2566" t="str" cm="1">
        <f t="array" ref="R2566">_xlfn.IFS(N2566="food/small batch","small batch",N2566="food/restaurants","retaurants",N2566="food/food trucks","food trucks",N2566="theater/spaces","spaces",N2566="theater/musical","musical",N2566="theater/plays","plays",N2566="technology/web","web",N2566="technology/space exploration","space exploration",N2566="technology/makerspaces","makerspaces",N2566="technology/hardware","hardware",N2566="technology/gadgets","gadgets",N2566="technology/wearables","wearables",N2566="film &amp; video/television","television",N2566="film &amp; video/animation","animation",N2566="film &amp; video/science fiction","science fiction",N2566="film &amp; video/documentary","documentary",N2566="film &amp; video/drama","drama",N2566="film &amp; video/shorts","shorts",N2566="games/video games","video games",N2566="games/tabletop games","tabletop games",N2566="games/mobile games","mobile games",N2566="journalism/audio","audio",N2566="photography/people","people",N2566="photography/photobooks","photobooks",N2566="photography/places","places",N2566="photography/nature","nature",N2566="music/electronic music","electronic music",N2566="music/rock","rock",N2566="music/indie rock","indie rock",N2566="music/faith","faith",N2566="publishing/children's books","children's books",N2566="publishing/art books","art books",N2566="publishing/fiction","fiction",N2566="publishing/translations","translations",N2566="music/pop","pop",N2566="music/classical music","classical music",N2566="publishing/nonfiction","nonfiction",N2566="publishing/radio &amp; podcasts","radio &amp; podcasts",N2566="music/world music","world music",N2566="music/metal","metal",N2566="music/jazz","jazz","TRUE","FALSE")</f>
        <v>food trucks</v>
      </c>
      <c r="S2566" s="5">
        <f t="shared" si="162"/>
        <v>41822.040497685186</v>
      </c>
      <c r="T2566" s="5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160"/>
        <v>1</v>
      </c>
      <c r="P2567" s="24">
        <f t="shared" si="161"/>
        <v>100</v>
      </c>
      <c r="Q2567" t="str" cm="1">
        <f t="array" ref="Q2567">_xlfn.IFS(N2567="food/small batch","food",N2567="food/restaurants","food",N2567="food/food trucks","food",N2567="theater/spaces","theater",N2567="theater/musical","theater",N2567="theater/plays","theater",N2567="technology/web","technology",N2567="technology/space exploration","technology",N2567="technology/makerspaces","technology",N2567="technology/hardware","technology",N2567="technology/gadgets","technology",N2567="technology/wearables","technology",N2567="film &amp; video/television","film &amp; video",N2567="film &amp; video/animation","film &amp; video",N2567="film &amp; video/science fiction","film &amp; video",N2567="film &amp; video/documentary","film &amp; video",N2567="film &amp; video/drama","film &amp; video",N2567="film &amp; video/shorts","film &amp; video",N2567="games/video games","games",N2567="games/tabletop games","games",N2567="games/mobile games","games",N2567="journalism/audio","journalism",N2567="photography/people","photography",N2567="photography/photobooks","photography",N2567="photography/places","photography",N2567="photography/nature","photography",N2567="music/electronic music","music",N2567="music/rock","music",N2567="music/indie rock","music",N2567="music/faith","music",N2567="publishing/children's books","publishing",N2567="publishing/art books","publishing",N2567="publishing/fiction","publishing",N2567="publishing/translations","publishing",N2567="music/pop","music",N2567="music/classical music","music",N2567="publishing/nonfiction","publishing",N2567="publishing/radio &amp; podcasts","publishing",N2567="music/world music","music",N2567="music/metal","music",N2567="music/jazz","music","TRUE","FALSE")</f>
        <v>food</v>
      </c>
      <c r="R2567" t="str" cm="1">
        <f t="array" ref="R2567">_xlfn.IFS(N2567="food/small batch","small batch",N2567="food/restaurants","retaurants",N2567="food/food trucks","food trucks",N2567="theater/spaces","spaces",N2567="theater/musical","musical",N2567="theater/plays","plays",N2567="technology/web","web",N2567="technology/space exploration","space exploration",N2567="technology/makerspaces","makerspaces",N2567="technology/hardware","hardware",N2567="technology/gadgets","gadgets",N2567="technology/wearables","wearables",N2567="film &amp; video/television","television",N2567="film &amp; video/animation","animation",N2567="film &amp; video/science fiction","science fiction",N2567="film &amp; video/documentary","documentary",N2567="film &amp; video/drama","drama",N2567="film &amp; video/shorts","shorts",N2567="games/video games","video games",N2567="games/tabletop games","tabletop games",N2567="games/mobile games","mobile games",N2567="journalism/audio","audio",N2567="photography/people","people",N2567="photography/photobooks","photobooks",N2567="photography/places","places",N2567="photography/nature","nature",N2567="music/electronic music","electronic music",N2567="music/rock","rock",N2567="music/indie rock","indie rock",N2567="music/faith","faith",N2567="publishing/children's books","children's books",N2567="publishing/art books","art books",N2567="publishing/fiction","fiction",N2567="publishing/translations","translations",N2567="music/pop","pop",N2567="music/classical music","classical music",N2567="publishing/nonfiction","nonfiction",N2567="publishing/radio &amp; podcasts","radio &amp; podcasts",N2567="music/world music","world music",N2567="music/metal","metal",N2567="music/jazz","jazz","TRUE","FALSE")</f>
        <v>food trucks</v>
      </c>
      <c r="S2567" s="5">
        <f t="shared" si="162"/>
        <v>42440.650335648148</v>
      </c>
      <c r="T2567" s="5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160"/>
        <v>0</v>
      </c>
      <c r="P2568" s="24" t="e">
        <f t="shared" si="161"/>
        <v>#DIV/0!</v>
      </c>
      <c r="Q2568" t="str" cm="1">
        <f t="array" ref="Q2568">_xlfn.IFS(N2568="food/small batch","food",N2568="food/restaurants","food",N2568="food/food trucks","food",N2568="theater/spaces","theater",N2568="theater/musical","theater",N2568="theater/plays","theater",N2568="technology/web","technology",N2568="technology/space exploration","technology",N2568="technology/makerspaces","technology",N2568="technology/hardware","technology",N2568="technology/gadgets","technology",N2568="technology/wearables","technology",N2568="film &amp; video/television","film &amp; video",N2568="film &amp; video/animation","film &amp; video",N2568="film &amp; video/science fiction","film &amp; video",N2568="film &amp; video/documentary","film &amp; video",N2568="film &amp; video/drama","film &amp; video",N2568="film &amp; video/shorts","film &amp; video",N2568="games/video games","games",N2568="games/tabletop games","games",N2568="games/mobile games","games",N2568="journalism/audio","journalism",N2568="photography/people","photography",N2568="photography/photobooks","photography",N2568="photography/places","photography",N2568="photography/nature","photography",N2568="music/electronic music","music",N2568="music/rock","music",N2568="music/indie rock","music",N2568="music/faith","music",N2568="publishing/children's books","publishing",N2568="publishing/art books","publishing",N2568="publishing/fiction","publishing",N2568="publishing/translations","publishing",N2568="music/pop","music",N2568="music/classical music","music",N2568="publishing/nonfiction","publishing",N2568="publishing/radio &amp; podcasts","publishing",N2568="music/world music","music",N2568="music/metal","music",N2568="music/jazz","music","TRUE","FALSE")</f>
        <v>food</v>
      </c>
      <c r="R2568" t="str" cm="1">
        <f t="array" ref="R2568">_xlfn.IFS(N2568="food/small batch","small batch",N2568="food/restaurants","retaurants",N2568="food/food trucks","food trucks",N2568="theater/spaces","spaces",N2568="theater/musical","musical",N2568="theater/plays","plays",N2568="technology/web","web",N2568="technology/space exploration","space exploration",N2568="technology/makerspaces","makerspaces",N2568="technology/hardware","hardware",N2568="technology/gadgets","gadgets",N2568="technology/wearables","wearables",N2568="film &amp; video/television","television",N2568="film &amp; video/animation","animation",N2568="film &amp; video/science fiction","science fiction",N2568="film &amp; video/documentary","documentary",N2568="film &amp; video/drama","drama",N2568="film &amp; video/shorts","shorts",N2568="games/video games","video games",N2568="games/tabletop games","tabletop games",N2568="games/mobile games","mobile games",N2568="journalism/audio","audio",N2568="photography/people","people",N2568="photography/photobooks","photobooks",N2568="photography/places","places",N2568="photography/nature","nature",N2568="music/electronic music","electronic music",N2568="music/rock","rock",N2568="music/indie rock","indie rock",N2568="music/faith","faith",N2568="publishing/children's books","children's books",N2568="publishing/art books","art books",N2568="publishing/fiction","fiction",N2568="publishing/translations","translations",N2568="music/pop","pop",N2568="music/classical music","classical music",N2568="publishing/nonfiction","nonfiction",N2568="publishing/radio &amp; podcasts","radio &amp; podcasts",N2568="music/world music","world music",N2568="music/metal","metal",N2568="music/jazz","jazz","TRUE","FALSE")</f>
        <v>food trucks</v>
      </c>
      <c r="S2568" s="5">
        <f t="shared" si="162"/>
        <v>41842.980879629627</v>
      </c>
      <c r="T2568" s="5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160"/>
        <v>0.26666666666666666</v>
      </c>
      <c r="P2569" s="24">
        <f t="shared" si="161"/>
        <v>60</v>
      </c>
      <c r="Q2569" t="str" cm="1">
        <f t="array" ref="Q2569">_xlfn.IFS(N2569="food/small batch","food",N2569="food/restaurants","food",N2569="food/food trucks","food",N2569="theater/spaces","theater",N2569="theater/musical","theater",N2569="theater/plays","theater",N2569="technology/web","technology",N2569="technology/space exploration","technology",N2569="technology/makerspaces","technology",N2569="technology/hardware","technology",N2569="technology/gadgets","technology",N2569="technology/wearables","technology",N2569="film &amp; video/television","film &amp; video",N2569="film &amp; video/animation","film &amp; video",N2569="film &amp; video/science fiction","film &amp; video",N2569="film &amp; video/documentary","film &amp; video",N2569="film &amp; video/drama","film &amp; video",N2569="film &amp; video/shorts","film &amp; video",N2569="games/video games","games",N2569="games/tabletop games","games",N2569="games/mobile games","games",N2569="journalism/audio","journalism",N2569="photography/people","photography",N2569="photography/photobooks","photography",N2569="photography/places","photography",N2569="photography/nature","photography",N2569="music/electronic music","music",N2569="music/rock","music",N2569="music/indie rock","music",N2569="music/faith","music",N2569="publishing/children's books","publishing",N2569="publishing/art books","publishing",N2569="publishing/fiction","publishing",N2569="publishing/translations","publishing",N2569="music/pop","music",N2569="music/classical music","music",N2569="publishing/nonfiction","publishing",N2569="publishing/radio &amp; podcasts","publishing",N2569="music/world music","music",N2569="music/metal","music",N2569="music/jazz","music","TRUE","FALSE")</f>
        <v>food</v>
      </c>
      <c r="R2569" t="str" cm="1">
        <f t="array" ref="R2569">_xlfn.IFS(N2569="food/small batch","small batch",N2569="food/restaurants","retaurants",N2569="food/food trucks","food trucks",N2569="theater/spaces","spaces",N2569="theater/musical","musical",N2569="theater/plays","plays",N2569="technology/web","web",N2569="technology/space exploration","space exploration",N2569="technology/makerspaces","makerspaces",N2569="technology/hardware","hardware",N2569="technology/gadgets","gadgets",N2569="technology/wearables","wearables",N2569="film &amp; video/television","television",N2569="film &amp; video/animation","animation",N2569="film &amp; video/science fiction","science fiction",N2569="film &amp; video/documentary","documentary",N2569="film &amp; video/drama","drama",N2569="film &amp; video/shorts","shorts",N2569="games/video games","video games",N2569="games/tabletop games","tabletop games",N2569="games/mobile games","mobile games",N2569="journalism/audio","audio",N2569="photography/people","people",N2569="photography/photobooks","photobooks",N2569="photography/places","places",N2569="photography/nature","nature",N2569="music/electronic music","electronic music",N2569="music/rock","rock",N2569="music/indie rock","indie rock",N2569="music/faith","faith",N2569="publishing/children's books","children's books",N2569="publishing/art books","art books",N2569="publishing/fiction","fiction",N2569="publishing/translations","translations",N2569="music/pop","pop",N2569="music/classical music","classical music",N2569="publishing/nonfiction","nonfiction",N2569="publishing/radio &amp; podcasts","radio &amp; podcasts",N2569="music/world music","world music",N2569="music/metal","metal",N2569="music/jazz","jazz","TRUE","FALSE")</f>
        <v>food trucks</v>
      </c>
      <c r="S2569" s="5">
        <f t="shared" si="162"/>
        <v>42087.878912037035</v>
      </c>
      <c r="T2569" s="5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160"/>
        <v>0.5</v>
      </c>
      <c r="P2570" s="24">
        <f t="shared" si="161"/>
        <v>50</v>
      </c>
      <c r="Q2570" t="str" cm="1">
        <f t="array" ref="Q2570">_xlfn.IFS(N2570="food/small batch","food",N2570="food/restaurants","food",N2570="food/food trucks","food",N2570="theater/spaces","theater",N2570="theater/musical","theater",N2570="theater/plays","theater",N2570="technology/web","technology",N2570="technology/space exploration","technology",N2570="technology/makerspaces","technology",N2570="technology/hardware","technology",N2570="technology/gadgets","technology",N2570="technology/wearables","technology",N2570="film &amp; video/television","film &amp; video",N2570="film &amp; video/animation","film &amp; video",N2570="film &amp; video/science fiction","film &amp; video",N2570="film &amp; video/documentary","film &amp; video",N2570="film &amp; video/drama","film &amp; video",N2570="film &amp; video/shorts","film &amp; video",N2570="games/video games","games",N2570="games/tabletop games","games",N2570="games/mobile games","games",N2570="journalism/audio","journalism",N2570="photography/people","photography",N2570="photography/photobooks","photography",N2570="photography/places","photography",N2570="photography/nature","photography",N2570="music/electronic music","music",N2570="music/rock","music",N2570="music/indie rock","music",N2570="music/faith","music",N2570="publishing/children's books","publishing",N2570="publishing/art books","publishing",N2570="publishing/fiction","publishing",N2570="publishing/translations","publishing",N2570="music/pop","music",N2570="music/classical music","music",N2570="publishing/nonfiction","publishing",N2570="publishing/radio &amp; podcasts","publishing",N2570="music/world music","music",N2570="music/metal","music",N2570="music/jazz","music","TRUE","FALSE")</f>
        <v>food</v>
      </c>
      <c r="R2570" t="str" cm="1">
        <f t="array" ref="R2570">_xlfn.IFS(N2570="food/small batch","small batch",N2570="food/restaurants","retaurants",N2570="food/food trucks","food trucks",N2570="theater/spaces","spaces",N2570="theater/musical","musical",N2570="theater/plays","plays",N2570="technology/web","web",N2570="technology/space exploration","space exploration",N2570="technology/makerspaces","makerspaces",N2570="technology/hardware","hardware",N2570="technology/gadgets","gadgets",N2570="technology/wearables","wearables",N2570="film &amp; video/television","television",N2570="film &amp; video/animation","animation",N2570="film &amp; video/science fiction","science fiction",N2570="film &amp; video/documentary","documentary",N2570="film &amp; video/drama","drama",N2570="film &amp; video/shorts","shorts",N2570="games/video games","video games",N2570="games/tabletop games","tabletop games",N2570="games/mobile games","mobile games",N2570="journalism/audio","audio",N2570="photography/people","people",N2570="photography/photobooks","photobooks",N2570="photography/places","places",N2570="photography/nature","nature",N2570="music/electronic music","electronic music",N2570="music/rock","rock",N2570="music/indie rock","indie rock",N2570="music/faith","faith",N2570="publishing/children's books","children's books",N2570="publishing/art books","art books",N2570="publishing/fiction","fiction",N2570="publishing/translations","translations",N2570="music/pop","pop",N2570="music/classical music","classical music",N2570="publishing/nonfiction","nonfiction",N2570="publishing/radio &amp; podcasts","radio &amp; podcasts",N2570="music/world music","world music",N2570="music/metal","metal",N2570="music/jazz","jazz","TRUE","FALSE")</f>
        <v>food trucks</v>
      </c>
      <c r="S2570" s="5">
        <f t="shared" si="162"/>
        <v>42584.666597222225</v>
      </c>
      <c r="T2570" s="5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160"/>
        <v>2.2307692307692308</v>
      </c>
      <c r="P2571" s="24">
        <f t="shared" si="161"/>
        <v>72.5</v>
      </c>
      <c r="Q2571" t="str" cm="1">
        <f t="array" ref="Q2571">_xlfn.IFS(N2571="food/small batch","food",N2571="food/restaurants","food",N2571="food/food trucks","food",N2571="theater/spaces","theater",N2571="theater/musical","theater",N2571="theater/plays","theater",N2571="technology/web","technology",N2571="technology/space exploration","technology",N2571="technology/makerspaces","technology",N2571="technology/hardware","technology",N2571="technology/gadgets","technology",N2571="technology/wearables","technology",N2571="film &amp; video/television","film &amp; video",N2571="film &amp; video/animation","film &amp; video",N2571="film &amp; video/science fiction","film &amp; video",N2571="film &amp; video/documentary","film &amp; video",N2571="film &amp; video/drama","film &amp; video",N2571="film &amp; video/shorts","film &amp; video",N2571="games/video games","games",N2571="games/tabletop games","games",N2571="games/mobile games","games",N2571="journalism/audio","journalism",N2571="photography/people","photography",N2571="photography/photobooks","photography",N2571="photography/places","photography",N2571="photography/nature","photography",N2571="music/electronic music","music",N2571="music/rock","music",N2571="music/indie rock","music",N2571="music/faith","music",N2571="publishing/children's books","publishing",N2571="publishing/art books","publishing",N2571="publishing/fiction","publishing",N2571="publishing/translations","publishing",N2571="music/pop","music",N2571="music/classical music","music",N2571="publishing/nonfiction","publishing",N2571="publishing/radio &amp; podcasts","publishing",N2571="music/world music","music",N2571="music/metal","music",N2571="music/jazz","music","TRUE","FALSE")</f>
        <v>food</v>
      </c>
      <c r="R2571" t="str" cm="1">
        <f t="array" ref="R2571">_xlfn.IFS(N2571="food/small batch","small batch",N2571="food/restaurants","retaurants",N2571="food/food trucks","food trucks",N2571="theater/spaces","spaces",N2571="theater/musical","musical",N2571="theater/plays","plays",N2571="technology/web","web",N2571="technology/space exploration","space exploration",N2571="technology/makerspaces","makerspaces",N2571="technology/hardware","hardware",N2571="technology/gadgets","gadgets",N2571="technology/wearables","wearables",N2571="film &amp; video/television","television",N2571="film &amp; video/animation","animation",N2571="film &amp; video/science fiction","science fiction",N2571="film &amp; video/documentary","documentary",N2571="film &amp; video/drama","drama",N2571="film &amp; video/shorts","shorts",N2571="games/video games","video games",N2571="games/tabletop games","tabletop games",N2571="games/mobile games","mobile games",N2571="journalism/audio","audio",N2571="photography/people","people",N2571="photography/photobooks","photobooks",N2571="photography/places","places",N2571="photography/nature","nature",N2571="music/electronic music","electronic music",N2571="music/rock","rock",N2571="music/indie rock","indie rock",N2571="music/faith","faith",N2571="publishing/children's books","children's books",N2571="publishing/art books","art books",N2571="publishing/fiction","fiction",N2571="publishing/translations","translations",N2571="music/pop","pop",N2571="music/classical music","classical music",N2571="publishing/nonfiction","nonfiction",N2571="publishing/radio &amp; podcasts","radio &amp; podcasts",N2571="music/world music","world music",N2571="music/metal","metal",N2571="music/jazz","jazz","TRUE","FALSE")</f>
        <v>food trucks</v>
      </c>
      <c r="S2571" s="5">
        <f t="shared" si="162"/>
        <v>42234.105462962965</v>
      </c>
      <c r="T2571" s="5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160"/>
        <v>0.84285714285714297</v>
      </c>
      <c r="P2572" s="24">
        <f t="shared" si="161"/>
        <v>29.5</v>
      </c>
      <c r="Q2572" t="str" cm="1">
        <f t="array" ref="Q2572">_xlfn.IFS(N2572="food/small batch","food",N2572="food/restaurants","food",N2572="food/food trucks","food",N2572="theater/spaces","theater",N2572="theater/musical","theater",N2572="theater/plays","theater",N2572="technology/web","technology",N2572="technology/space exploration","technology",N2572="technology/makerspaces","technology",N2572="technology/hardware","technology",N2572="technology/gadgets","technology",N2572="technology/wearables","technology",N2572="film &amp; video/television","film &amp; video",N2572="film &amp; video/animation","film &amp; video",N2572="film &amp; video/science fiction","film &amp; video",N2572="film &amp; video/documentary","film &amp; video",N2572="film &amp; video/drama","film &amp; video",N2572="film &amp; video/shorts","film &amp; video",N2572="games/video games","games",N2572="games/tabletop games","games",N2572="games/mobile games","games",N2572="journalism/audio","journalism",N2572="photography/people","photography",N2572="photography/photobooks","photography",N2572="photography/places","photography",N2572="photography/nature","photography",N2572="music/electronic music","music",N2572="music/rock","music",N2572="music/indie rock","music",N2572="music/faith","music",N2572="publishing/children's books","publishing",N2572="publishing/art books","publishing",N2572="publishing/fiction","publishing",N2572="publishing/translations","publishing",N2572="music/pop","music",N2572="music/classical music","music",N2572="publishing/nonfiction","publishing",N2572="publishing/radio &amp; podcasts","publishing",N2572="music/world music","music",N2572="music/metal","music",N2572="music/jazz","music","TRUE","FALSE")</f>
        <v>food</v>
      </c>
      <c r="R2572" t="str" cm="1">
        <f t="array" ref="R2572">_xlfn.IFS(N2572="food/small batch","small batch",N2572="food/restaurants","retaurants",N2572="food/food trucks","food trucks",N2572="theater/spaces","spaces",N2572="theater/musical","musical",N2572="theater/plays","plays",N2572="technology/web","web",N2572="technology/space exploration","space exploration",N2572="technology/makerspaces","makerspaces",N2572="technology/hardware","hardware",N2572="technology/gadgets","gadgets",N2572="technology/wearables","wearables",N2572="film &amp; video/television","television",N2572="film &amp; video/animation","animation",N2572="film &amp; video/science fiction","science fiction",N2572="film &amp; video/documentary","documentary",N2572="film &amp; video/drama","drama",N2572="film &amp; video/shorts","shorts",N2572="games/video games","video games",N2572="games/tabletop games","tabletop games",N2572="games/mobile games","mobile games",N2572="journalism/audio","audio",N2572="photography/people","people",N2572="photography/photobooks","photobooks",N2572="photography/places","places",N2572="photography/nature","nature",N2572="music/electronic music","electronic music",N2572="music/rock","rock",N2572="music/indie rock","indie rock",N2572="music/faith","faith",N2572="publishing/children's books","children's books",N2572="publishing/art books","art books",N2572="publishing/fiction","fiction",N2572="publishing/translations","translations",N2572="music/pop","pop",N2572="music/classical music","classical music",N2572="publishing/nonfiction","nonfiction",N2572="publishing/radio &amp; podcasts","radio &amp; podcasts",N2572="music/world music","world music",N2572="music/metal","metal",N2572="music/jazz","jazz","TRUE","FALSE")</f>
        <v>food trucks</v>
      </c>
      <c r="S2572" s="5">
        <f t="shared" si="162"/>
        <v>42744.903182870374</v>
      </c>
      <c r="T2572" s="5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160"/>
        <v>0.25</v>
      </c>
      <c r="P2573" s="24">
        <f t="shared" si="161"/>
        <v>62.5</v>
      </c>
      <c r="Q2573" t="str" cm="1">
        <f t="array" ref="Q2573">_xlfn.IFS(N2573="food/small batch","food",N2573="food/restaurants","food",N2573="food/food trucks","food",N2573="theater/spaces","theater",N2573="theater/musical","theater",N2573="theater/plays","theater",N2573="technology/web","technology",N2573="technology/space exploration","technology",N2573="technology/makerspaces","technology",N2573="technology/hardware","technology",N2573="technology/gadgets","technology",N2573="technology/wearables","technology",N2573="film &amp; video/television","film &amp; video",N2573="film &amp; video/animation","film &amp; video",N2573="film &amp; video/science fiction","film &amp; video",N2573="film &amp; video/documentary","film &amp; video",N2573="film &amp; video/drama","film &amp; video",N2573="film &amp; video/shorts","film &amp; video",N2573="games/video games","games",N2573="games/tabletop games","games",N2573="games/mobile games","games",N2573="journalism/audio","journalism",N2573="photography/people","photography",N2573="photography/photobooks","photography",N2573="photography/places","photography",N2573="photography/nature","photography",N2573="music/electronic music","music",N2573="music/rock","music",N2573="music/indie rock","music",N2573="music/faith","music",N2573="publishing/children's books","publishing",N2573="publishing/art books","publishing",N2573="publishing/fiction","publishing",N2573="publishing/translations","publishing",N2573="music/pop","music",N2573="music/classical music","music",N2573="publishing/nonfiction","publishing",N2573="publishing/radio &amp; podcasts","publishing",N2573="music/world music","music",N2573="music/metal","music",N2573="music/jazz","music","TRUE","FALSE")</f>
        <v>food</v>
      </c>
      <c r="R2573" t="str" cm="1">
        <f t="array" ref="R2573">_xlfn.IFS(N2573="food/small batch","small batch",N2573="food/restaurants","retaurants",N2573="food/food trucks","food trucks",N2573="theater/spaces","spaces",N2573="theater/musical","musical",N2573="theater/plays","plays",N2573="technology/web","web",N2573="technology/space exploration","space exploration",N2573="technology/makerspaces","makerspaces",N2573="technology/hardware","hardware",N2573="technology/gadgets","gadgets",N2573="technology/wearables","wearables",N2573="film &amp; video/television","television",N2573="film &amp; video/animation","animation",N2573="film &amp; video/science fiction","science fiction",N2573="film &amp; video/documentary","documentary",N2573="film &amp; video/drama","drama",N2573="film &amp; video/shorts","shorts",N2573="games/video games","video games",N2573="games/tabletop games","tabletop games",N2573="games/mobile games","mobile games",N2573="journalism/audio","audio",N2573="photography/people","people",N2573="photography/photobooks","photobooks",N2573="photography/places","places",N2573="photography/nature","nature",N2573="music/electronic music","electronic music",N2573="music/rock","rock",N2573="music/indie rock","indie rock",N2573="music/faith","faith",N2573="publishing/children's books","children's books",N2573="publishing/art books","art books",N2573="publishing/fiction","fiction",N2573="publishing/translations","translations",N2573="music/pop","pop",N2573="music/classical music","classical music",N2573="publishing/nonfiction","nonfiction",N2573="publishing/radio &amp; podcasts","radio &amp; podcasts",N2573="music/world music","world music",N2573="music/metal","metal",N2573="music/jazz","jazz","TRUE","FALSE")</f>
        <v>food trucks</v>
      </c>
      <c r="S2573" s="5">
        <f t="shared" si="162"/>
        <v>42449.341678240744</v>
      </c>
      <c r="T2573" s="5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160"/>
        <v>0</v>
      </c>
      <c r="P2574" s="24" t="e">
        <f t="shared" si="161"/>
        <v>#DIV/0!</v>
      </c>
      <c r="Q2574" t="str" cm="1">
        <f t="array" ref="Q2574">_xlfn.IFS(N2574="food/small batch","food",N2574="food/restaurants","food",N2574="food/food trucks","food",N2574="theater/spaces","theater",N2574="theater/musical","theater",N2574="theater/plays","theater",N2574="technology/web","technology",N2574="technology/space exploration","technology",N2574="technology/makerspaces","technology",N2574="technology/hardware","technology",N2574="technology/gadgets","technology",N2574="technology/wearables","technology",N2574="film &amp; video/television","film &amp; video",N2574="film &amp; video/animation","film &amp; video",N2574="film &amp; video/science fiction","film &amp; video",N2574="film &amp; video/documentary","film &amp; video",N2574="film &amp; video/drama","film &amp; video",N2574="film &amp; video/shorts","film &amp; video",N2574="games/video games","games",N2574="games/tabletop games","games",N2574="games/mobile games","games",N2574="journalism/audio","journalism",N2574="photography/people","photography",N2574="photography/photobooks","photography",N2574="photography/places","photography",N2574="photography/nature","photography",N2574="music/electronic music","music",N2574="music/rock","music",N2574="music/indie rock","music",N2574="music/faith","music",N2574="publishing/children's books","publishing",N2574="publishing/art books","publishing",N2574="publishing/fiction","publishing",N2574="publishing/translations","publishing",N2574="music/pop","music",N2574="music/classical music","music",N2574="publishing/nonfiction","publishing",N2574="publishing/radio &amp; podcasts","publishing",N2574="music/world music","music",N2574="music/metal","music",N2574="music/jazz","music","TRUE","FALSE")</f>
        <v>food</v>
      </c>
      <c r="R2574" t="str" cm="1">
        <f t="array" ref="R2574">_xlfn.IFS(N2574="food/small batch","small batch",N2574="food/restaurants","retaurants",N2574="food/food trucks","food trucks",N2574="theater/spaces","spaces",N2574="theater/musical","musical",N2574="theater/plays","plays",N2574="technology/web","web",N2574="technology/space exploration","space exploration",N2574="technology/makerspaces","makerspaces",N2574="technology/hardware","hardware",N2574="technology/gadgets","gadgets",N2574="technology/wearables","wearables",N2574="film &amp; video/television","television",N2574="film &amp; video/animation","animation",N2574="film &amp; video/science fiction","science fiction",N2574="film &amp; video/documentary","documentary",N2574="film &amp; video/drama","drama",N2574="film &amp; video/shorts","shorts",N2574="games/video games","video games",N2574="games/tabletop games","tabletop games",N2574="games/mobile games","mobile games",N2574="journalism/audio","audio",N2574="photography/people","people",N2574="photography/photobooks","photobooks",N2574="photography/places","places",N2574="photography/nature","nature",N2574="music/electronic music","electronic music",N2574="music/rock","rock",N2574="music/indie rock","indie rock",N2574="music/faith","faith",N2574="publishing/children's books","children's books",N2574="publishing/art books","art books",N2574="publishing/fiction","fiction",N2574="publishing/translations","translations",N2574="music/pop","pop",N2574="music/classical music","classical music",N2574="publishing/nonfiction","nonfiction",N2574="publishing/radio &amp; podcasts","radio &amp; podcasts",N2574="music/world music","world music",N2574="music/metal","metal",N2574="music/jazz","jazz","TRUE","FALSE")</f>
        <v>food trucks</v>
      </c>
      <c r="S2574" s="5">
        <f t="shared" si="162"/>
        <v>42077.119409722218</v>
      </c>
      <c r="T2574" s="5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160"/>
        <v>0</v>
      </c>
      <c r="P2575" s="24" t="e">
        <f t="shared" si="161"/>
        <v>#DIV/0!</v>
      </c>
      <c r="Q2575" t="str" cm="1">
        <f t="array" ref="Q2575">_xlfn.IFS(N2575="food/small batch","food",N2575="food/restaurants","food",N2575="food/food trucks","food",N2575="theater/spaces","theater",N2575="theater/musical","theater",N2575="theater/plays","theater",N2575="technology/web","technology",N2575="technology/space exploration","technology",N2575="technology/makerspaces","technology",N2575="technology/hardware","technology",N2575="technology/gadgets","technology",N2575="technology/wearables","technology",N2575="film &amp; video/television","film &amp; video",N2575="film &amp; video/animation","film &amp; video",N2575="film &amp; video/science fiction","film &amp; video",N2575="film &amp; video/documentary","film &amp; video",N2575="film &amp; video/drama","film &amp; video",N2575="film &amp; video/shorts","film &amp; video",N2575="games/video games","games",N2575="games/tabletop games","games",N2575="games/mobile games","games",N2575="journalism/audio","journalism",N2575="photography/people","photography",N2575="photography/photobooks","photography",N2575="photography/places","photography",N2575="photography/nature","photography",N2575="music/electronic music","music",N2575="music/rock","music",N2575="music/indie rock","music",N2575="music/faith","music",N2575="publishing/children's books","publishing",N2575="publishing/art books","publishing",N2575="publishing/fiction","publishing",N2575="publishing/translations","publishing",N2575="music/pop","music",N2575="music/classical music","music",N2575="publishing/nonfiction","publishing",N2575="publishing/radio &amp; podcasts","publishing",N2575="music/world music","music",N2575="music/metal","music",N2575="music/jazz","music","TRUE","FALSE")</f>
        <v>food</v>
      </c>
      <c r="R2575" t="str" cm="1">
        <f t="array" ref="R2575">_xlfn.IFS(N2575="food/small batch","small batch",N2575="food/restaurants","retaurants",N2575="food/food trucks","food trucks",N2575="theater/spaces","spaces",N2575="theater/musical","musical",N2575="theater/plays","plays",N2575="technology/web","web",N2575="technology/space exploration","space exploration",N2575="technology/makerspaces","makerspaces",N2575="technology/hardware","hardware",N2575="technology/gadgets","gadgets",N2575="technology/wearables","wearables",N2575="film &amp; video/television","television",N2575="film &amp; video/animation","animation",N2575="film &amp; video/science fiction","science fiction",N2575="film &amp; video/documentary","documentary",N2575="film &amp; video/drama","drama",N2575="film &amp; video/shorts","shorts",N2575="games/video games","video games",N2575="games/tabletop games","tabletop games",N2575="games/mobile games","mobile games",N2575="journalism/audio","audio",N2575="photography/people","people",N2575="photography/photobooks","photobooks",N2575="photography/places","places",N2575="photography/nature","nature",N2575="music/electronic music","electronic music",N2575="music/rock","rock",N2575="music/indie rock","indie rock",N2575="music/faith","faith",N2575="publishing/children's books","children's books",N2575="publishing/art books","art books",N2575="publishing/fiction","fiction",N2575="publishing/translations","translations",N2575="music/pop","pop",N2575="music/classical music","classical music",N2575="publishing/nonfiction","nonfiction",N2575="publishing/radio &amp; podcasts","radio &amp; podcasts",N2575="music/world music","world music",N2575="music/metal","metal",N2575="music/jazz","jazz","TRUE","FALSE")</f>
        <v>food trucks</v>
      </c>
      <c r="S2575" s="5">
        <f t="shared" si="162"/>
        <v>41829.592002314814</v>
      </c>
      <c r="T2575" s="5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160"/>
        <v>0</v>
      </c>
      <c r="P2576" s="24" t="e">
        <f t="shared" si="161"/>
        <v>#DIV/0!</v>
      </c>
      <c r="Q2576" t="str" cm="1">
        <f t="array" ref="Q2576">_xlfn.IFS(N2576="food/small batch","food",N2576="food/restaurants","food",N2576="food/food trucks","food",N2576="theater/spaces","theater",N2576="theater/musical","theater",N2576="theater/plays","theater",N2576="technology/web","technology",N2576="technology/space exploration","technology",N2576="technology/makerspaces","technology",N2576="technology/hardware","technology",N2576="technology/gadgets","technology",N2576="technology/wearables","technology",N2576="film &amp; video/television","film &amp; video",N2576="film &amp; video/animation","film &amp; video",N2576="film &amp; video/science fiction","film &amp; video",N2576="film &amp; video/documentary","film &amp; video",N2576="film &amp; video/drama","film &amp; video",N2576="film &amp; video/shorts","film &amp; video",N2576="games/video games","games",N2576="games/tabletop games","games",N2576="games/mobile games","games",N2576="journalism/audio","journalism",N2576="photography/people","photography",N2576="photography/photobooks","photography",N2576="photography/places","photography",N2576="photography/nature","photography",N2576="music/electronic music","music",N2576="music/rock","music",N2576="music/indie rock","music",N2576="music/faith","music",N2576="publishing/children's books","publishing",N2576="publishing/art books","publishing",N2576="publishing/fiction","publishing",N2576="publishing/translations","publishing",N2576="music/pop","music",N2576="music/classical music","music",N2576="publishing/nonfiction","publishing",N2576="publishing/radio &amp; podcasts","publishing",N2576="music/world music","music",N2576="music/metal","music",N2576="music/jazz","music","TRUE","FALSE")</f>
        <v>food</v>
      </c>
      <c r="R2576" t="str" cm="1">
        <f t="array" ref="R2576">_xlfn.IFS(N2576="food/small batch","small batch",N2576="food/restaurants","retaurants",N2576="food/food trucks","food trucks",N2576="theater/spaces","spaces",N2576="theater/musical","musical",N2576="theater/plays","plays",N2576="technology/web","web",N2576="technology/space exploration","space exploration",N2576="technology/makerspaces","makerspaces",N2576="technology/hardware","hardware",N2576="technology/gadgets","gadgets",N2576="technology/wearables","wearables",N2576="film &amp; video/television","television",N2576="film &amp; video/animation","animation",N2576="film &amp; video/science fiction","science fiction",N2576="film &amp; video/documentary","documentary",N2576="film &amp; video/drama","drama",N2576="film &amp; video/shorts","shorts",N2576="games/video games","video games",N2576="games/tabletop games","tabletop games",N2576="games/mobile games","mobile games",N2576="journalism/audio","audio",N2576="photography/people","people",N2576="photography/photobooks","photobooks",N2576="photography/places","places",N2576="photography/nature","nature",N2576="music/electronic music","electronic music",N2576="music/rock","rock",N2576="music/indie rock","indie rock",N2576="music/faith","faith",N2576="publishing/children's books","children's books",N2576="publishing/art books","art books",N2576="publishing/fiction","fiction",N2576="publishing/translations","translations",N2576="music/pop","pop",N2576="music/classical music","classical music",N2576="publishing/nonfiction","nonfiction",N2576="publishing/radio &amp; podcasts","radio &amp; podcasts",N2576="music/world music","world music",N2576="music/metal","metal",N2576="music/jazz","jazz","TRUE","FALSE")</f>
        <v>food trucks</v>
      </c>
      <c r="S2576" s="5">
        <f t="shared" si="162"/>
        <v>42487.825752314813</v>
      </c>
      <c r="T2576" s="5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160"/>
        <v>0</v>
      </c>
      <c r="P2577" s="24" t="e">
        <f t="shared" si="161"/>
        <v>#DIV/0!</v>
      </c>
      <c r="Q2577" t="str" cm="1">
        <f t="array" ref="Q2577">_xlfn.IFS(N2577="food/small batch","food",N2577="food/restaurants","food",N2577="food/food trucks","food",N2577="theater/spaces","theater",N2577="theater/musical","theater",N2577="theater/plays","theater",N2577="technology/web","technology",N2577="technology/space exploration","technology",N2577="technology/makerspaces","technology",N2577="technology/hardware","technology",N2577="technology/gadgets","technology",N2577="technology/wearables","technology",N2577="film &amp; video/television","film &amp; video",N2577="film &amp; video/animation","film &amp; video",N2577="film &amp; video/science fiction","film &amp; video",N2577="film &amp; video/documentary","film &amp; video",N2577="film &amp; video/drama","film &amp; video",N2577="film &amp; video/shorts","film &amp; video",N2577="games/video games","games",N2577="games/tabletop games","games",N2577="games/mobile games","games",N2577="journalism/audio","journalism",N2577="photography/people","photography",N2577="photography/photobooks","photography",N2577="photography/places","photography",N2577="photography/nature","photography",N2577="music/electronic music","music",N2577="music/rock","music",N2577="music/indie rock","music",N2577="music/faith","music",N2577="publishing/children's books","publishing",N2577="publishing/art books","publishing",N2577="publishing/fiction","publishing",N2577="publishing/translations","publishing",N2577="music/pop","music",N2577="music/classical music","music",N2577="publishing/nonfiction","publishing",N2577="publishing/radio &amp; podcasts","publishing",N2577="music/world music","music",N2577="music/metal","music",N2577="music/jazz","music","TRUE","FALSE")</f>
        <v>food</v>
      </c>
      <c r="R2577" t="str" cm="1">
        <f t="array" ref="R2577">_xlfn.IFS(N2577="food/small batch","small batch",N2577="food/restaurants","retaurants",N2577="food/food trucks","food trucks",N2577="theater/spaces","spaces",N2577="theater/musical","musical",N2577="theater/plays","plays",N2577="technology/web","web",N2577="technology/space exploration","space exploration",N2577="technology/makerspaces","makerspaces",N2577="technology/hardware","hardware",N2577="technology/gadgets","gadgets",N2577="technology/wearables","wearables",N2577="film &amp; video/television","television",N2577="film &amp; video/animation","animation",N2577="film &amp; video/science fiction","science fiction",N2577="film &amp; video/documentary","documentary",N2577="film &amp; video/drama","drama",N2577="film &amp; video/shorts","shorts",N2577="games/video games","video games",N2577="games/tabletop games","tabletop games",N2577="games/mobile games","mobile games",N2577="journalism/audio","audio",N2577="photography/people","people",N2577="photography/photobooks","photobooks",N2577="photography/places","places",N2577="photography/nature","nature",N2577="music/electronic music","electronic music",N2577="music/rock","rock",N2577="music/indie rock","indie rock",N2577="music/faith","faith",N2577="publishing/children's books","children's books",N2577="publishing/art books","art books",N2577="publishing/fiction","fiction",N2577="publishing/translations","translations",N2577="music/pop","pop",N2577="music/classical music","classical music",N2577="publishing/nonfiction","nonfiction",N2577="publishing/radio &amp; podcasts","radio &amp; podcasts",N2577="music/world music","world music",N2577="music/metal","metal",N2577="music/jazz","jazz","TRUE","FALSE")</f>
        <v>food trucks</v>
      </c>
      <c r="S2577" s="5">
        <f t="shared" si="162"/>
        <v>41986.108726851846</v>
      </c>
      <c r="T2577" s="5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160"/>
        <v>0</v>
      </c>
      <c r="P2578" s="24" t="e">
        <f t="shared" si="161"/>
        <v>#DIV/0!</v>
      </c>
      <c r="Q2578" t="str" cm="1">
        <f t="array" ref="Q2578">_xlfn.IFS(N2578="food/small batch","food",N2578="food/restaurants","food",N2578="food/food trucks","food",N2578="theater/spaces","theater",N2578="theater/musical","theater",N2578="theater/plays","theater",N2578="technology/web","technology",N2578="technology/space exploration","technology",N2578="technology/makerspaces","technology",N2578="technology/hardware","technology",N2578="technology/gadgets","technology",N2578="technology/wearables","technology",N2578="film &amp; video/television","film &amp; video",N2578="film &amp; video/animation","film &amp; video",N2578="film &amp; video/science fiction","film &amp; video",N2578="film &amp; video/documentary","film &amp; video",N2578="film &amp; video/drama","film &amp; video",N2578="film &amp; video/shorts","film &amp; video",N2578="games/video games","games",N2578="games/tabletop games","games",N2578="games/mobile games","games",N2578="journalism/audio","journalism",N2578="photography/people","photography",N2578="photography/photobooks","photography",N2578="photography/places","photography",N2578="photography/nature","photography",N2578="music/electronic music","music",N2578="music/rock","music",N2578="music/indie rock","music",N2578="music/faith","music",N2578="publishing/children's books","publishing",N2578="publishing/art books","publishing",N2578="publishing/fiction","publishing",N2578="publishing/translations","publishing",N2578="music/pop","music",N2578="music/classical music","music",N2578="publishing/nonfiction","publishing",N2578="publishing/radio &amp; podcasts","publishing",N2578="music/world music","music",N2578="music/metal","music",N2578="music/jazz","music","TRUE","FALSE")</f>
        <v>food</v>
      </c>
      <c r="R2578" t="str" cm="1">
        <f t="array" ref="R2578">_xlfn.IFS(N2578="food/small batch","small batch",N2578="food/restaurants","retaurants",N2578="food/food trucks","food trucks",N2578="theater/spaces","spaces",N2578="theater/musical","musical",N2578="theater/plays","plays",N2578="technology/web","web",N2578="technology/space exploration","space exploration",N2578="technology/makerspaces","makerspaces",N2578="technology/hardware","hardware",N2578="technology/gadgets","gadgets",N2578="technology/wearables","wearables",N2578="film &amp; video/television","television",N2578="film &amp; video/animation","animation",N2578="film &amp; video/science fiction","science fiction",N2578="film &amp; video/documentary","documentary",N2578="film &amp; video/drama","drama",N2578="film &amp; video/shorts","shorts",N2578="games/video games","video games",N2578="games/tabletop games","tabletop games",N2578="games/mobile games","mobile games",N2578="journalism/audio","audio",N2578="photography/people","people",N2578="photography/photobooks","photobooks",N2578="photography/places","places",N2578="photography/nature","nature",N2578="music/electronic music","electronic music",N2578="music/rock","rock",N2578="music/indie rock","indie rock",N2578="music/faith","faith",N2578="publishing/children's books","children's books",N2578="publishing/art books","art books",N2578="publishing/fiction","fiction",N2578="publishing/translations","translations",N2578="music/pop","pop",N2578="music/classical music","classical music",N2578="publishing/nonfiction","nonfiction",N2578="publishing/radio &amp; podcasts","radio &amp; podcasts",N2578="music/world music","world music",N2578="music/metal","metal",N2578="music/jazz","jazz","TRUE","FALSE")</f>
        <v>food trucks</v>
      </c>
      <c r="S2578" s="5">
        <f t="shared" si="162"/>
        <v>42060.00980324074</v>
      </c>
      <c r="T2578" s="5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160"/>
        <v>0</v>
      </c>
      <c r="P2579" s="24" t="e">
        <f t="shared" si="161"/>
        <v>#DIV/0!</v>
      </c>
      <c r="Q2579" t="str" cm="1">
        <f t="array" ref="Q2579">_xlfn.IFS(N2579="food/small batch","food",N2579="food/restaurants","food",N2579="food/food trucks","food",N2579="theater/spaces","theater",N2579="theater/musical","theater",N2579="theater/plays","theater",N2579="technology/web","technology",N2579="technology/space exploration","technology",N2579="technology/makerspaces","technology",N2579="technology/hardware","technology",N2579="technology/gadgets","technology",N2579="technology/wearables","technology",N2579="film &amp; video/television","film &amp; video",N2579="film &amp; video/animation","film &amp; video",N2579="film &amp; video/science fiction","film &amp; video",N2579="film &amp; video/documentary","film &amp; video",N2579="film &amp; video/drama","film &amp; video",N2579="film &amp; video/shorts","film &amp; video",N2579="games/video games","games",N2579="games/tabletop games","games",N2579="games/mobile games","games",N2579="journalism/audio","journalism",N2579="photography/people","photography",N2579="photography/photobooks","photography",N2579="photography/places","photography",N2579="photography/nature","photography",N2579="music/electronic music","music",N2579="music/rock","music",N2579="music/indie rock","music",N2579="music/faith","music",N2579="publishing/children's books","publishing",N2579="publishing/art books","publishing",N2579="publishing/fiction","publishing",N2579="publishing/translations","publishing",N2579="music/pop","music",N2579="music/classical music","music",N2579="publishing/nonfiction","publishing",N2579="publishing/radio &amp; podcasts","publishing",N2579="music/world music","music",N2579="music/metal","music",N2579="music/jazz","music","TRUE","FALSE")</f>
        <v>food</v>
      </c>
      <c r="R2579" t="str" cm="1">
        <f t="array" ref="R2579">_xlfn.IFS(N2579="food/small batch","small batch",N2579="food/restaurants","retaurants",N2579="food/food trucks","food trucks",N2579="theater/spaces","spaces",N2579="theater/musical","musical",N2579="theater/plays","plays",N2579="technology/web","web",N2579="technology/space exploration","space exploration",N2579="technology/makerspaces","makerspaces",N2579="technology/hardware","hardware",N2579="technology/gadgets","gadgets",N2579="technology/wearables","wearables",N2579="film &amp; video/television","television",N2579="film &amp; video/animation","animation",N2579="film &amp; video/science fiction","science fiction",N2579="film &amp; video/documentary","documentary",N2579="film &amp; video/drama","drama",N2579="film &amp; video/shorts","shorts",N2579="games/video games","video games",N2579="games/tabletop games","tabletop games",N2579="games/mobile games","mobile games",N2579="journalism/audio","audio",N2579="photography/people","people",N2579="photography/photobooks","photobooks",N2579="photography/places","places",N2579="photography/nature","nature",N2579="music/electronic music","electronic music",N2579="music/rock","rock",N2579="music/indie rock","indie rock",N2579="music/faith","faith",N2579="publishing/children's books","children's books",N2579="publishing/art books","art books",N2579="publishing/fiction","fiction",N2579="publishing/translations","translations",N2579="music/pop","pop",N2579="music/classical music","classical music",N2579="publishing/nonfiction","nonfiction",N2579="publishing/radio &amp; podcasts","radio &amp; podcasts",N2579="music/world music","world music",N2579="music/metal","metal",N2579="music/jazz","jazz","TRUE","FALSE")</f>
        <v>food trucks</v>
      </c>
      <c r="S2579" s="5">
        <f t="shared" si="162"/>
        <v>41830.820567129631</v>
      </c>
      <c r="T2579" s="5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160"/>
        <v>0</v>
      </c>
      <c r="P2580" s="24" t="e">
        <f t="shared" si="161"/>
        <v>#DIV/0!</v>
      </c>
      <c r="Q2580" t="str" cm="1">
        <f t="array" ref="Q2580">_xlfn.IFS(N2580="food/small batch","food",N2580="food/restaurants","food",N2580="food/food trucks","food",N2580="theater/spaces","theater",N2580="theater/musical","theater",N2580="theater/plays","theater",N2580="technology/web","technology",N2580="technology/space exploration","technology",N2580="technology/makerspaces","technology",N2580="technology/hardware","technology",N2580="technology/gadgets","technology",N2580="technology/wearables","technology",N2580="film &amp; video/television","film &amp; video",N2580="film &amp; video/animation","film &amp; video",N2580="film &amp; video/science fiction","film &amp; video",N2580="film &amp; video/documentary","film &amp; video",N2580="film &amp; video/drama","film &amp; video",N2580="film &amp; video/shorts","film &amp; video",N2580="games/video games","games",N2580="games/tabletop games","games",N2580="games/mobile games","games",N2580="journalism/audio","journalism",N2580="photography/people","photography",N2580="photography/photobooks","photography",N2580="photography/places","photography",N2580="photography/nature","photography",N2580="music/electronic music","music",N2580="music/rock","music",N2580="music/indie rock","music",N2580="music/faith","music",N2580="publishing/children's books","publishing",N2580="publishing/art books","publishing",N2580="publishing/fiction","publishing",N2580="publishing/translations","publishing",N2580="music/pop","music",N2580="music/classical music","music",N2580="publishing/nonfiction","publishing",N2580="publishing/radio &amp; podcasts","publishing",N2580="music/world music","music",N2580="music/metal","music",N2580="music/jazz","music","TRUE","FALSE")</f>
        <v>food</v>
      </c>
      <c r="R2580" t="str" cm="1">
        <f t="array" ref="R2580">_xlfn.IFS(N2580="food/small batch","small batch",N2580="food/restaurants","retaurants",N2580="food/food trucks","food trucks",N2580="theater/spaces","spaces",N2580="theater/musical","musical",N2580="theater/plays","plays",N2580="technology/web","web",N2580="technology/space exploration","space exploration",N2580="technology/makerspaces","makerspaces",N2580="technology/hardware","hardware",N2580="technology/gadgets","gadgets",N2580="technology/wearables","wearables",N2580="film &amp; video/television","television",N2580="film &amp; video/animation","animation",N2580="film &amp; video/science fiction","science fiction",N2580="film &amp; video/documentary","documentary",N2580="film &amp; video/drama","drama",N2580="film &amp; video/shorts","shorts",N2580="games/video games","video games",N2580="games/tabletop games","tabletop games",N2580="games/mobile games","mobile games",N2580="journalism/audio","audio",N2580="photography/people","people",N2580="photography/photobooks","photobooks",N2580="photography/places","places",N2580="photography/nature","nature",N2580="music/electronic music","electronic music",N2580="music/rock","rock",N2580="music/indie rock","indie rock",N2580="music/faith","faith",N2580="publishing/children's books","children's books",N2580="publishing/art books","art books",N2580="publishing/fiction","fiction",N2580="publishing/translations","translations",N2580="music/pop","pop",N2580="music/classical music","classical music",N2580="publishing/nonfiction","nonfiction",N2580="publishing/radio &amp; podcasts","radio &amp; podcasts",N2580="music/world music","world music",N2580="music/metal","metal",N2580="music/jazz","jazz","TRUE","FALSE")</f>
        <v>food trucks</v>
      </c>
      <c r="S2580" s="5">
        <f t="shared" si="162"/>
        <v>42238.022905092599</v>
      </c>
      <c r="T2580" s="5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160"/>
        <v>0.13849999999999998</v>
      </c>
      <c r="P2581" s="24">
        <f t="shared" si="161"/>
        <v>23.083333333333332</v>
      </c>
      <c r="Q2581" t="str" cm="1">
        <f t="array" ref="Q2581">_xlfn.IFS(N2581="food/small batch","food",N2581="food/restaurants","food",N2581="food/food trucks","food",N2581="theater/spaces","theater",N2581="theater/musical","theater",N2581="theater/plays","theater",N2581="technology/web","technology",N2581="technology/space exploration","technology",N2581="technology/makerspaces","technology",N2581="technology/hardware","technology",N2581="technology/gadgets","technology",N2581="technology/wearables","technology",N2581="film &amp; video/television","film &amp; video",N2581="film &amp; video/animation","film &amp; video",N2581="film &amp; video/science fiction","film &amp; video",N2581="film &amp; video/documentary","film &amp; video",N2581="film &amp; video/drama","film &amp; video",N2581="film &amp; video/shorts","film &amp; video",N2581="games/video games","games",N2581="games/tabletop games","games",N2581="games/mobile games","games",N2581="journalism/audio","journalism",N2581="photography/people","photography",N2581="photography/photobooks","photography",N2581="photography/places","photography",N2581="photography/nature","photography",N2581="music/electronic music","music",N2581="music/rock","music",N2581="music/indie rock","music",N2581="music/faith","music",N2581="publishing/children's books","publishing",N2581="publishing/art books","publishing",N2581="publishing/fiction","publishing",N2581="publishing/translations","publishing",N2581="music/pop","music",N2581="music/classical music","music",N2581="publishing/nonfiction","publishing",N2581="publishing/radio &amp; podcasts","publishing",N2581="music/world music","music",N2581="music/metal","music",N2581="music/jazz","music","TRUE","FALSE")</f>
        <v>food</v>
      </c>
      <c r="R2581" t="str" cm="1">
        <f t="array" ref="R2581">_xlfn.IFS(N2581="food/small batch","small batch",N2581="food/restaurants","retaurants",N2581="food/food trucks","food trucks",N2581="theater/spaces","spaces",N2581="theater/musical","musical",N2581="theater/plays","plays",N2581="technology/web","web",N2581="technology/space exploration","space exploration",N2581="technology/makerspaces","makerspaces",N2581="technology/hardware","hardware",N2581="technology/gadgets","gadgets",N2581="technology/wearables","wearables",N2581="film &amp; video/television","television",N2581="film &amp; video/animation","animation",N2581="film &amp; video/science fiction","science fiction",N2581="film &amp; video/documentary","documentary",N2581="film &amp; video/drama","drama",N2581="film &amp; video/shorts","shorts",N2581="games/video games","video games",N2581="games/tabletop games","tabletop games",N2581="games/mobile games","mobile games",N2581="journalism/audio","audio",N2581="photography/people","people",N2581="photography/photobooks","photobooks",N2581="photography/places","places",N2581="photography/nature","nature",N2581="music/electronic music","electronic music",N2581="music/rock","rock",N2581="music/indie rock","indie rock",N2581="music/faith","faith",N2581="publishing/children's books","children's books",N2581="publishing/art books","art books",N2581="publishing/fiction","fiction",N2581="publishing/translations","translations",N2581="music/pop","pop",N2581="music/classical music","classical music",N2581="publishing/nonfiction","nonfiction",N2581="publishing/radio &amp; podcasts","radio &amp; podcasts",N2581="music/world music","world music",N2581="music/metal","metal",N2581="music/jazz","jazz","TRUE","FALSE")</f>
        <v>food trucks</v>
      </c>
      <c r="S2581" s="5">
        <f t="shared" si="162"/>
        <v>41837.829895833333</v>
      </c>
      <c r="T2581" s="5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160"/>
        <v>0.6</v>
      </c>
      <c r="P2582" s="24">
        <f t="shared" si="161"/>
        <v>25.5</v>
      </c>
      <c r="Q2582" t="str" cm="1">
        <f t="array" ref="Q2582">_xlfn.IFS(N2582="food/small batch","food",N2582="food/restaurants","food",N2582="food/food trucks","food",N2582="theater/spaces","theater",N2582="theater/musical","theater",N2582="theater/plays","theater",N2582="technology/web","technology",N2582="technology/space exploration","technology",N2582="technology/makerspaces","technology",N2582="technology/hardware","technology",N2582="technology/gadgets","technology",N2582="technology/wearables","technology",N2582="film &amp; video/television","film &amp; video",N2582="film &amp; video/animation","film &amp; video",N2582="film &amp; video/science fiction","film &amp; video",N2582="film &amp; video/documentary","film &amp; video",N2582="film &amp; video/drama","film &amp; video",N2582="film &amp; video/shorts","film &amp; video",N2582="games/video games","games",N2582="games/tabletop games","games",N2582="games/mobile games","games",N2582="journalism/audio","journalism",N2582="photography/people","photography",N2582="photography/photobooks","photography",N2582="photography/places","photography",N2582="photography/nature","photography",N2582="music/electronic music","music",N2582="music/rock","music",N2582="music/indie rock","music",N2582="music/faith","music",N2582="publishing/children's books","publishing",N2582="publishing/art books","publishing",N2582="publishing/fiction","publishing",N2582="publishing/translations","publishing",N2582="music/pop","music",N2582="music/classical music","music",N2582="publishing/nonfiction","publishing",N2582="publishing/radio &amp; podcasts","publishing",N2582="music/world music","music",N2582="music/metal","music",N2582="music/jazz","music","TRUE","FALSE")</f>
        <v>food</v>
      </c>
      <c r="R2582" t="str" cm="1">
        <f t="array" ref="R2582">_xlfn.IFS(N2582="food/small batch","small batch",N2582="food/restaurants","retaurants",N2582="food/food trucks","food trucks",N2582="theater/spaces","spaces",N2582="theater/musical","musical",N2582="theater/plays","plays",N2582="technology/web","web",N2582="technology/space exploration","space exploration",N2582="technology/makerspaces","makerspaces",N2582="technology/hardware","hardware",N2582="technology/gadgets","gadgets",N2582="technology/wearables","wearables",N2582="film &amp; video/television","television",N2582="film &amp; video/animation","animation",N2582="film &amp; video/science fiction","science fiction",N2582="film &amp; video/documentary","documentary",N2582="film &amp; video/drama","drama",N2582="film &amp; video/shorts","shorts",N2582="games/video games","video games",N2582="games/tabletop games","tabletop games",N2582="games/mobile games","mobile games",N2582="journalism/audio","audio",N2582="photography/people","people",N2582="photography/photobooks","photobooks",N2582="photography/places","places",N2582="photography/nature","nature",N2582="music/electronic music","electronic music",N2582="music/rock","rock",N2582="music/indie rock","indie rock",N2582="music/faith","faith",N2582="publishing/children's books","children's books",N2582="publishing/art books","art books",N2582="publishing/fiction","fiction",N2582="publishing/translations","translations",N2582="music/pop","pop",N2582="music/classical music","classical music",N2582="publishing/nonfiction","nonfiction",N2582="publishing/radio &amp; podcasts","radio &amp; podcasts",N2582="music/world music","world music",N2582="music/metal","metal",N2582="music/jazz","jazz","TRUE","FALSE")</f>
        <v>food trucks</v>
      </c>
      <c r="S2582" s="5">
        <f t="shared" si="162"/>
        <v>42110.326423611114</v>
      </c>
      <c r="T2582" s="5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160"/>
        <v>10.6</v>
      </c>
      <c r="P2583" s="24">
        <f t="shared" si="161"/>
        <v>48.18181818181818</v>
      </c>
      <c r="Q2583" t="str" cm="1">
        <f t="array" ref="Q2583">_xlfn.IFS(N2583="food/small batch","food",N2583="food/restaurants","food",N2583="food/food trucks","food",N2583="theater/spaces","theater",N2583="theater/musical","theater",N2583="theater/plays","theater",N2583="technology/web","technology",N2583="technology/space exploration","technology",N2583="technology/makerspaces","technology",N2583="technology/hardware","technology",N2583="technology/gadgets","technology",N2583="technology/wearables","technology",N2583="film &amp; video/television","film &amp; video",N2583="film &amp; video/animation","film &amp; video",N2583="film &amp; video/science fiction","film &amp; video",N2583="film &amp; video/documentary","film &amp; video",N2583="film &amp; video/drama","film &amp; video",N2583="film &amp; video/shorts","film &amp; video",N2583="games/video games","games",N2583="games/tabletop games","games",N2583="games/mobile games","games",N2583="journalism/audio","journalism",N2583="photography/people","photography",N2583="photography/photobooks","photography",N2583="photography/places","photography",N2583="photography/nature","photography",N2583="music/electronic music","music",N2583="music/rock","music",N2583="music/indie rock","music",N2583="music/faith","music",N2583="publishing/children's books","publishing",N2583="publishing/art books","publishing",N2583="publishing/fiction","publishing",N2583="publishing/translations","publishing",N2583="music/pop","music",N2583="music/classical music","music",N2583="publishing/nonfiction","publishing",N2583="publishing/radio &amp; podcasts","publishing",N2583="music/world music","music",N2583="music/metal","music",N2583="music/jazz","music","TRUE","FALSE")</f>
        <v>food</v>
      </c>
      <c r="R2583" t="str" cm="1">
        <f t="array" ref="R2583">_xlfn.IFS(N2583="food/small batch","small batch",N2583="food/restaurants","retaurants",N2583="food/food trucks","food trucks",N2583="theater/spaces","spaces",N2583="theater/musical","musical",N2583="theater/plays","plays",N2583="technology/web","web",N2583="technology/space exploration","space exploration",N2583="technology/makerspaces","makerspaces",N2583="technology/hardware","hardware",N2583="technology/gadgets","gadgets",N2583="technology/wearables","wearables",N2583="film &amp; video/television","television",N2583="film &amp; video/animation","animation",N2583="film &amp; video/science fiction","science fiction",N2583="film &amp; video/documentary","documentary",N2583="film &amp; video/drama","drama",N2583="film &amp; video/shorts","shorts",N2583="games/video games","video games",N2583="games/tabletop games","tabletop games",N2583="games/mobile games","mobile games",N2583="journalism/audio","audio",N2583="photography/people","people",N2583="photography/photobooks","photobooks",N2583="photography/places","places",N2583="photography/nature","nature",N2583="music/electronic music","electronic music",N2583="music/rock","rock",N2583="music/indie rock","indie rock",N2583="music/faith","faith",N2583="publishing/children's books","children's books",N2583="publishing/art books","art books",N2583="publishing/fiction","fiction",N2583="publishing/translations","translations",N2583="music/pop","pop",N2583="music/classical music","classical music",N2583="publishing/nonfiction","nonfiction",N2583="publishing/radio &amp; podcasts","radio &amp; podcasts",N2583="music/world music","world music",N2583="music/metal","metal",N2583="music/jazz","jazz","TRUE","FALSE")</f>
        <v>food trucks</v>
      </c>
      <c r="S2583" s="5">
        <f t="shared" si="162"/>
        <v>42294.628449074073</v>
      </c>
      <c r="T2583" s="5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160"/>
        <v>1.1111111111111111E-3</v>
      </c>
      <c r="P2584" s="24">
        <f t="shared" si="161"/>
        <v>1</v>
      </c>
      <c r="Q2584" t="str" cm="1">
        <f t="array" ref="Q2584">_xlfn.IFS(N2584="food/small batch","food",N2584="food/restaurants","food",N2584="food/food trucks","food",N2584="theater/spaces","theater",N2584="theater/musical","theater",N2584="theater/plays","theater",N2584="technology/web","technology",N2584="technology/space exploration","technology",N2584="technology/makerspaces","technology",N2584="technology/hardware","technology",N2584="technology/gadgets","technology",N2584="technology/wearables","technology",N2584="film &amp; video/television","film &amp; video",N2584="film &amp; video/animation","film &amp; video",N2584="film &amp; video/science fiction","film &amp; video",N2584="film &amp; video/documentary","film &amp; video",N2584="film &amp; video/drama","film &amp; video",N2584="film &amp; video/shorts","film &amp; video",N2584="games/video games","games",N2584="games/tabletop games","games",N2584="games/mobile games","games",N2584="journalism/audio","journalism",N2584="photography/people","photography",N2584="photography/photobooks","photography",N2584="photography/places","photography",N2584="photography/nature","photography",N2584="music/electronic music","music",N2584="music/rock","music",N2584="music/indie rock","music",N2584="music/faith","music",N2584="publishing/children's books","publishing",N2584="publishing/art books","publishing",N2584="publishing/fiction","publishing",N2584="publishing/translations","publishing",N2584="music/pop","music",N2584="music/classical music","music",N2584="publishing/nonfiction","publishing",N2584="publishing/radio &amp; podcasts","publishing",N2584="music/world music","music",N2584="music/metal","music",N2584="music/jazz","music","TRUE","FALSE")</f>
        <v>food</v>
      </c>
      <c r="R2584" t="str" cm="1">
        <f t="array" ref="R2584">_xlfn.IFS(N2584="food/small batch","small batch",N2584="food/restaurants","retaurants",N2584="food/food trucks","food trucks",N2584="theater/spaces","spaces",N2584="theater/musical","musical",N2584="theater/plays","plays",N2584="technology/web","web",N2584="technology/space exploration","space exploration",N2584="technology/makerspaces","makerspaces",N2584="technology/hardware","hardware",N2584="technology/gadgets","gadgets",N2584="technology/wearables","wearables",N2584="film &amp; video/television","television",N2584="film &amp; video/animation","animation",N2584="film &amp; video/science fiction","science fiction",N2584="film &amp; video/documentary","documentary",N2584="film &amp; video/drama","drama",N2584="film &amp; video/shorts","shorts",N2584="games/video games","video games",N2584="games/tabletop games","tabletop games",N2584="games/mobile games","mobile games",N2584="journalism/audio","audio",N2584="photography/people","people",N2584="photography/photobooks","photobooks",N2584="photography/places","places",N2584="photography/nature","nature",N2584="music/electronic music","electronic music",N2584="music/rock","rock",N2584="music/indie rock","indie rock",N2584="music/faith","faith",N2584="publishing/children's books","children's books",N2584="publishing/art books","art books",N2584="publishing/fiction","fiction",N2584="publishing/translations","translations",N2584="music/pop","pop",N2584="music/classical music","classical music",N2584="publishing/nonfiction","nonfiction",N2584="publishing/radio &amp; podcasts","radio &amp; podcasts",N2584="music/world music","world music",N2584="music/metal","metal",N2584="music/jazz","jazz","TRUE","FALSE")</f>
        <v>food trucks</v>
      </c>
      <c r="S2584" s="5">
        <f t="shared" si="162"/>
        <v>42642.988819444443</v>
      </c>
      <c r="T2584" s="5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160"/>
        <v>0.5</v>
      </c>
      <c r="P2585" s="24">
        <f t="shared" si="161"/>
        <v>1</v>
      </c>
      <c r="Q2585" t="str" cm="1">
        <f t="array" ref="Q2585">_xlfn.IFS(N2585="food/small batch","food",N2585="food/restaurants","food",N2585="food/food trucks","food",N2585="theater/spaces","theater",N2585="theater/musical","theater",N2585="theater/plays","theater",N2585="technology/web","technology",N2585="technology/space exploration","technology",N2585="technology/makerspaces","technology",N2585="technology/hardware","technology",N2585="technology/gadgets","technology",N2585="technology/wearables","technology",N2585="film &amp; video/television","film &amp; video",N2585="film &amp; video/animation","film &amp; video",N2585="film &amp; video/science fiction","film &amp; video",N2585="film &amp; video/documentary","film &amp; video",N2585="film &amp; video/drama","film &amp; video",N2585="film &amp; video/shorts","film &amp; video",N2585="games/video games","games",N2585="games/tabletop games","games",N2585="games/mobile games","games",N2585="journalism/audio","journalism",N2585="photography/people","photography",N2585="photography/photobooks","photography",N2585="photography/places","photography",N2585="photography/nature","photography",N2585="music/electronic music","music",N2585="music/rock","music",N2585="music/indie rock","music",N2585="music/faith","music",N2585="publishing/children's books","publishing",N2585="publishing/art books","publishing",N2585="publishing/fiction","publishing",N2585="publishing/translations","publishing",N2585="music/pop","music",N2585="music/classical music","music",N2585="publishing/nonfiction","publishing",N2585="publishing/radio &amp; podcasts","publishing",N2585="music/world music","music",N2585="music/metal","music",N2585="music/jazz","music","TRUE","FALSE")</f>
        <v>food</v>
      </c>
      <c r="R2585" t="str" cm="1">
        <f t="array" ref="R2585">_xlfn.IFS(N2585="food/small batch","small batch",N2585="food/restaurants","retaurants",N2585="food/food trucks","food trucks",N2585="theater/spaces","spaces",N2585="theater/musical","musical",N2585="theater/plays","plays",N2585="technology/web","web",N2585="technology/space exploration","space exploration",N2585="technology/makerspaces","makerspaces",N2585="technology/hardware","hardware",N2585="technology/gadgets","gadgets",N2585="technology/wearables","wearables",N2585="film &amp; video/television","television",N2585="film &amp; video/animation","animation",N2585="film &amp; video/science fiction","science fiction",N2585="film &amp; video/documentary","documentary",N2585="film &amp; video/drama","drama",N2585="film &amp; video/shorts","shorts",N2585="games/video games","video games",N2585="games/tabletop games","tabletop games",N2585="games/mobile games","mobile games",N2585="journalism/audio","audio",N2585="photography/people","people",N2585="photography/photobooks","photobooks",N2585="photography/places","places",N2585="photography/nature","nature",N2585="music/electronic music","electronic music",N2585="music/rock","rock",N2585="music/indie rock","indie rock",N2585="music/faith","faith",N2585="publishing/children's books","children's books",N2585="publishing/art books","art books",N2585="publishing/fiction","fiction",N2585="publishing/translations","translations",N2585="music/pop","pop",N2585="music/classical music","classical music",N2585="publishing/nonfiction","nonfiction",N2585="publishing/radio &amp; podcasts","radio &amp; podcasts",N2585="music/world music","world music",N2585="music/metal","metal",N2585="music/jazz","jazz","TRUE","FALSE")</f>
        <v>food trucks</v>
      </c>
      <c r="S2585" s="5">
        <f t="shared" si="162"/>
        <v>42019.76944444445</v>
      </c>
      <c r="T2585" s="5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160"/>
        <v>0</v>
      </c>
      <c r="P2586" s="24" t="e">
        <f t="shared" si="161"/>
        <v>#DIV/0!</v>
      </c>
      <c r="Q2586" t="str" cm="1">
        <f t="array" ref="Q2586">_xlfn.IFS(N2586="food/small batch","food",N2586="food/restaurants","food",N2586="food/food trucks","food",N2586="theater/spaces","theater",N2586="theater/musical","theater",N2586="theater/plays","theater",N2586="technology/web","technology",N2586="technology/space exploration","technology",N2586="technology/makerspaces","technology",N2586="technology/hardware","technology",N2586="technology/gadgets","technology",N2586="technology/wearables","technology",N2586="film &amp; video/television","film &amp; video",N2586="film &amp; video/animation","film &amp; video",N2586="film &amp; video/science fiction","film &amp; video",N2586="film &amp; video/documentary","film &amp; video",N2586="film &amp; video/drama","film &amp; video",N2586="film &amp; video/shorts","film &amp; video",N2586="games/video games","games",N2586="games/tabletop games","games",N2586="games/mobile games","games",N2586="journalism/audio","journalism",N2586="photography/people","photography",N2586="photography/photobooks","photography",N2586="photography/places","photography",N2586="photography/nature","photography",N2586="music/electronic music","music",N2586="music/rock","music",N2586="music/indie rock","music",N2586="music/faith","music",N2586="publishing/children's books","publishing",N2586="publishing/art books","publishing",N2586="publishing/fiction","publishing",N2586="publishing/translations","publishing",N2586="music/pop","music",N2586="music/classical music","music",N2586="publishing/nonfiction","publishing",N2586="publishing/radio &amp; podcasts","publishing",N2586="music/world music","music",N2586="music/metal","music",N2586="music/jazz","music","TRUE","FALSE")</f>
        <v>food</v>
      </c>
      <c r="R2586" t="str" cm="1">
        <f t="array" ref="R2586">_xlfn.IFS(N2586="food/small batch","small batch",N2586="food/restaurants","retaurants",N2586="food/food trucks","food trucks",N2586="theater/spaces","spaces",N2586="theater/musical","musical",N2586="theater/plays","plays",N2586="technology/web","web",N2586="technology/space exploration","space exploration",N2586="technology/makerspaces","makerspaces",N2586="technology/hardware","hardware",N2586="technology/gadgets","gadgets",N2586="technology/wearables","wearables",N2586="film &amp; video/television","television",N2586="film &amp; video/animation","animation",N2586="film &amp; video/science fiction","science fiction",N2586="film &amp; video/documentary","documentary",N2586="film &amp; video/drama","drama",N2586="film &amp; video/shorts","shorts",N2586="games/video games","video games",N2586="games/tabletop games","tabletop games",N2586="games/mobile games","mobile games",N2586="journalism/audio","audio",N2586="photography/people","people",N2586="photography/photobooks","photobooks",N2586="photography/places","places",N2586="photography/nature","nature",N2586="music/electronic music","electronic music",N2586="music/rock","rock",N2586="music/indie rock","indie rock",N2586="music/faith","faith",N2586="publishing/children's books","children's books",N2586="publishing/art books","art books",N2586="publishing/fiction","fiction",N2586="publishing/translations","translations",N2586="music/pop","pop",N2586="music/classical music","classical music",N2586="publishing/nonfiction","nonfiction",N2586="publishing/radio &amp; podcasts","radio &amp; podcasts",N2586="music/world music","world music",N2586="music/metal","metal",N2586="music/jazz","jazz","TRUE","FALSE")</f>
        <v>food trucks</v>
      </c>
      <c r="S2586" s="5">
        <f t="shared" si="162"/>
        <v>42140.173252314817</v>
      </c>
      <c r="T2586" s="5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160"/>
        <v>0.16666666666666669</v>
      </c>
      <c r="P2587" s="24">
        <f t="shared" si="161"/>
        <v>50</v>
      </c>
      <c r="Q2587" t="str" cm="1">
        <f t="array" ref="Q2587">_xlfn.IFS(N2587="food/small batch","food",N2587="food/restaurants","food",N2587="food/food trucks","food",N2587="theater/spaces","theater",N2587="theater/musical","theater",N2587="theater/plays","theater",N2587="technology/web","technology",N2587="technology/space exploration","technology",N2587="technology/makerspaces","technology",N2587="technology/hardware","technology",N2587="technology/gadgets","technology",N2587="technology/wearables","technology",N2587="film &amp; video/television","film &amp; video",N2587="film &amp; video/animation","film &amp; video",N2587="film &amp; video/science fiction","film &amp; video",N2587="film &amp; video/documentary","film &amp; video",N2587="film &amp; video/drama","film &amp; video",N2587="film &amp; video/shorts","film &amp; video",N2587="games/video games","games",N2587="games/tabletop games","games",N2587="games/mobile games","games",N2587="journalism/audio","journalism",N2587="photography/people","photography",N2587="photography/photobooks","photography",N2587="photography/places","photography",N2587="photography/nature","photography",N2587="music/electronic music","music",N2587="music/rock","music",N2587="music/indie rock","music",N2587="music/faith","music",N2587="publishing/children's books","publishing",N2587="publishing/art books","publishing",N2587="publishing/fiction","publishing",N2587="publishing/translations","publishing",N2587="music/pop","music",N2587="music/classical music","music",N2587="publishing/nonfiction","publishing",N2587="publishing/radio &amp; podcasts","publishing",N2587="music/world music","music",N2587="music/metal","music",N2587="music/jazz","music","TRUE","FALSE")</f>
        <v>food</v>
      </c>
      <c r="R2587" t="str" cm="1">
        <f t="array" ref="R2587">_xlfn.IFS(N2587="food/small batch","small batch",N2587="food/restaurants","retaurants",N2587="food/food trucks","food trucks",N2587="theater/spaces","spaces",N2587="theater/musical","musical",N2587="theater/plays","plays",N2587="technology/web","web",N2587="technology/space exploration","space exploration",N2587="technology/makerspaces","makerspaces",N2587="technology/hardware","hardware",N2587="technology/gadgets","gadgets",N2587="technology/wearables","wearables",N2587="film &amp; video/television","television",N2587="film &amp; video/animation","animation",N2587="film &amp; video/science fiction","science fiction",N2587="film &amp; video/documentary","documentary",N2587="film &amp; video/drama","drama",N2587="film &amp; video/shorts","shorts",N2587="games/video games","video games",N2587="games/tabletop games","tabletop games",N2587="games/mobile games","mobile games",N2587="journalism/audio","audio",N2587="photography/people","people",N2587="photography/photobooks","photobooks",N2587="photography/places","places",N2587="photography/nature","nature",N2587="music/electronic music","electronic music",N2587="music/rock","rock",N2587="music/indie rock","indie rock",N2587="music/faith","faith",N2587="publishing/children's books","children's books",N2587="publishing/art books","art books",N2587="publishing/fiction","fiction",N2587="publishing/translations","translations",N2587="music/pop","pop",N2587="music/classical music","classical music",N2587="publishing/nonfiction","nonfiction",N2587="publishing/radio &amp; podcasts","radio &amp; podcasts",N2587="music/world music","world music",N2587="music/metal","metal",N2587="music/jazz","jazz","TRUE","FALSE")</f>
        <v>food trucks</v>
      </c>
      <c r="S2587" s="5">
        <f t="shared" si="162"/>
        <v>41795.963333333333</v>
      </c>
      <c r="T2587" s="5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160"/>
        <v>0.16666666666666669</v>
      </c>
      <c r="P2588" s="24">
        <f t="shared" si="161"/>
        <v>5</v>
      </c>
      <c r="Q2588" t="str" cm="1">
        <f t="array" ref="Q2588">_xlfn.IFS(N2588="food/small batch","food",N2588="food/restaurants","food",N2588="food/food trucks","food",N2588="theater/spaces","theater",N2588="theater/musical","theater",N2588="theater/plays","theater",N2588="technology/web","technology",N2588="technology/space exploration","technology",N2588="technology/makerspaces","technology",N2588="technology/hardware","technology",N2588="technology/gadgets","technology",N2588="technology/wearables","technology",N2588="film &amp; video/television","film &amp; video",N2588="film &amp; video/animation","film &amp; video",N2588="film &amp; video/science fiction","film &amp; video",N2588="film &amp; video/documentary","film &amp; video",N2588="film &amp; video/drama","film &amp; video",N2588="film &amp; video/shorts","film &amp; video",N2588="games/video games","games",N2588="games/tabletop games","games",N2588="games/mobile games","games",N2588="journalism/audio","journalism",N2588="photography/people","photography",N2588="photography/photobooks","photography",N2588="photography/places","photography",N2588="photography/nature","photography",N2588="music/electronic music","music",N2588="music/rock","music",N2588="music/indie rock","music",N2588="music/faith","music",N2588="publishing/children's books","publishing",N2588="publishing/art books","publishing",N2588="publishing/fiction","publishing",N2588="publishing/translations","publishing",N2588="music/pop","music",N2588="music/classical music","music",N2588="publishing/nonfiction","publishing",N2588="publishing/radio &amp; podcasts","publishing",N2588="music/world music","music",N2588="music/metal","music",N2588="music/jazz","music","TRUE","FALSE")</f>
        <v>food</v>
      </c>
      <c r="R2588" t="str" cm="1">
        <f t="array" ref="R2588">_xlfn.IFS(N2588="food/small batch","small batch",N2588="food/restaurants","retaurants",N2588="food/food trucks","food trucks",N2588="theater/spaces","spaces",N2588="theater/musical","musical",N2588="theater/plays","plays",N2588="technology/web","web",N2588="technology/space exploration","space exploration",N2588="technology/makerspaces","makerspaces",N2588="technology/hardware","hardware",N2588="technology/gadgets","gadgets",N2588="technology/wearables","wearables",N2588="film &amp; video/television","television",N2588="film &amp; video/animation","animation",N2588="film &amp; video/science fiction","science fiction",N2588="film &amp; video/documentary","documentary",N2588="film &amp; video/drama","drama",N2588="film &amp; video/shorts","shorts",N2588="games/video games","video games",N2588="games/tabletop games","tabletop games",N2588="games/mobile games","mobile games",N2588="journalism/audio","audio",N2588="photography/people","people",N2588="photography/photobooks","photobooks",N2588="photography/places","places",N2588="photography/nature","nature",N2588="music/electronic music","electronic music",N2588="music/rock","rock",N2588="music/indie rock","indie rock",N2588="music/faith","faith",N2588="publishing/children's books","children's books",N2588="publishing/art books","art books",N2588="publishing/fiction","fiction",N2588="publishing/translations","translations",N2588="music/pop","pop",N2588="music/classical music","classical music",N2588="publishing/nonfiction","nonfiction",N2588="publishing/radio &amp; podcasts","radio &amp; podcasts",N2588="music/world music","world music",N2588="music/metal","metal",N2588="music/jazz","jazz","TRUE","FALSE")</f>
        <v>food trucks</v>
      </c>
      <c r="S2588" s="5">
        <f t="shared" si="162"/>
        <v>42333.330277777779</v>
      </c>
      <c r="T2588" s="5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160"/>
        <v>2.4340000000000002</v>
      </c>
      <c r="P2589" s="24">
        <f t="shared" si="161"/>
        <v>202.83333333333334</v>
      </c>
      <c r="Q2589" t="str" cm="1">
        <f t="array" ref="Q2589">_xlfn.IFS(N2589="food/small batch","food",N2589="food/restaurants","food",N2589="food/food trucks","food",N2589="theater/spaces","theater",N2589="theater/musical","theater",N2589="theater/plays","theater",N2589="technology/web","technology",N2589="technology/space exploration","technology",N2589="technology/makerspaces","technology",N2589="technology/hardware","technology",N2589="technology/gadgets","technology",N2589="technology/wearables","technology",N2589="film &amp; video/television","film &amp; video",N2589="film &amp; video/animation","film &amp; video",N2589="film &amp; video/science fiction","film &amp; video",N2589="film &amp; video/documentary","film &amp; video",N2589="film &amp; video/drama","film &amp; video",N2589="film &amp; video/shorts","film &amp; video",N2589="games/video games","games",N2589="games/tabletop games","games",N2589="games/mobile games","games",N2589="journalism/audio","journalism",N2589="photography/people","photography",N2589="photography/photobooks","photography",N2589="photography/places","photography",N2589="photography/nature","photography",N2589="music/electronic music","music",N2589="music/rock","music",N2589="music/indie rock","music",N2589="music/faith","music",N2589="publishing/children's books","publishing",N2589="publishing/art books","publishing",N2589="publishing/fiction","publishing",N2589="publishing/translations","publishing",N2589="music/pop","music",N2589="music/classical music","music",N2589="publishing/nonfiction","publishing",N2589="publishing/radio &amp; podcasts","publishing",N2589="music/world music","music",N2589="music/metal","music",N2589="music/jazz","music","TRUE","FALSE")</f>
        <v>food</v>
      </c>
      <c r="R2589" t="str" cm="1">
        <f t="array" ref="R2589">_xlfn.IFS(N2589="food/small batch","small batch",N2589="food/restaurants","retaurants",N2589="food/food trucks","food trucks",N2589="theater/spaces","spaces",N2589="theater/musical","musical",N2589="theater/plays","plays",N2589="technology/web","web",N2589="technology/space exploration","space exploration",N2589="technology/makerspaces","makerspaces",N2589="technology/hardware","hardware",N2589="technology/gadgets","gadgets",N2589="technology/wearables","wearables",N2589="film &amp; video/television","television",N2589="film &amp; video/animation","animation",N2589="film &amp; video/science fiction","science fiction",N2589="film &amp; video/documentary","documentary",N2589="film &amp; video/drama","drama",N2589="film &amp; video/shorts","shorts",N2589="games/video games","video games",N2589="games/tabletop games","tabletop games",N2589="games/mobile games","mobile games",N2589="journalism/audio","audio",N2589="photography/people","people",N2589="photography/photobooks","photobooks",N2589="photography/places","places",N2589="photography/nature","nature",N2589="music/electronic music","electronic music",N2589="music/rock","rock",N2589="music/indie rock","indie rock",N2589="music/faith","faith",N2589="publishing/children's books","children's books",N2589="publishing/art books","art books",N2589="publishing/fiction","fiction",N2589="publishing/translations","translations",N2589="music/pop","pop",N2589="music/classical music","classical music",N2589="publishing/nonfiction","nonfiction",N2589="publishing/radio &amp; podcasts","radio &amp; podcasts",N2589="music/world music","world music",N2589="music/metal","metal",N2589="music/jazz","jazz","TRUE","FALSE")</f>
        <v>food trucks</v>
      </c>
      <c r="S2589" s="5">
        <f t="shared" si="162"/>
        <v>42338.675381944442</v>
      </c>
      <c r="T2589" s="5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160"/>
        <v>3.8833333333333329</v>
      </c>
      <c r="P2590" s="24">
        <f t="shared" si="161"/>
        <v>29.125</v>
      </c>
      <c r="Q2590" t="str" cm="1">
        <f t="array" ref="Q2590">_xlfn.IFS(N2590="food/small batch","food",N2590="food/restaurants","food",N2590="food/food trucks","food",N2590="theater/spaces","theater",N2590="theater/musical","theater",N2590="theater/plays","theater",N2590="technology/web","technology",N2590="technology/space exploration","technology",N2590="technology/makerspaces","technology",N2590="technology/hardware","technology",N2590="technology/gadgets","technology",N2590="technology/wearables","technology",N2590="film &amp; video/television","film &amp; video",N2590="film &amp; video/animation","film &amp; video",N2590="film &amp; video/science fiction","film &amp; video",N2590="film &amp; video/documentary","film &amp; video",N2590="film &amp; video/drama","film &amp; video",N2590="film &amp; video/shorts","film &amp; video",N2590="games/video games","games",N2590="games/tabletop games","games",N2590="games/mobile games","games",N2590="journalism/audio","journalism",N2590="photography/people","photography",N2590="photography/photobooks","photography",N2590="photography/places","photography",N2590="photography/nature","photography",N2590="music/electronic music","music",N2590="music/rock","music",N2590="music/indie rock","music",N2590="music/faith","music",N2590="publishing/children's books","publishing",N2590="publishing/art books","publishing",N2590="publishing/fiction","publishing",N2590="publishing/translations","publishing",N2590="music/pop","music",N2590="music/classical music","music",N2590="publishing/nonfiction","publishing",N2590="publishing/radio &amp; podcasts","publishing",N2590="music/world music","music",N2590="music/metal","music",N2590="music/jazz","music","TRUE","FALSE")</f>
        <v>food</v>
      </c>
      <c r="R2590" t="str" cm="1">
        <f t="array" ref="R2590">_xlfn.IFS(N2590="food/small batch","small batch",N2590="food/restaurants","retaurants",N2590="food/food trucks","food trucks",N2590="theater/spaces","spaces",N2590="theater/musical","musical",N2590="theater/plays","plays",N2590="technology/web","web",N2590="technology/space exploration","space exploration",N2590="technology/makerspaces","makerspaces",N2590="technology/hardware","hardware",N2590="technology/gadgets","gadgets",N2590="technology/wearables","wearables",N2590="film &amp; video/television","television",N2590="film &amp; video/animation","animation",N2590="film &amp; video/science fiction","science fiction",N2590="film &amp; video/documentary","documentary",N2590="film &amp; video/drama","drama",N2590="film &amp; video/shorts","shorts",N2590="games/video games","video games",N2590="games/tabletop games","tabletop games",N2590="games/mobile games","mobile games",N2590="journalism/audio","audio",N2590="photography/people","people",N2590="photography/photobooks","photobooks",N2590="photography/places","places",N2590="photography/nature","nature",N2590="music/electronic music","electronic music",N2590="music/rock","rock",N2590="music/indie rock","indie rock",N2590="music/faith","faith",N2590="publishing/children's books","children's books",N2590="publishing/art books","art books",N2590="publishing/fiction","fiction",N2590="publishing/translations","translations",N2590="music/pop","pop",N2590="music/classical music","classical music",N2590="publishing/nonfiction","nonfiction",N2590="publishing/radio &amp; podcasts","radio &amp; podcasts",N2590="music/world music","world music",N2590="music/metal","metal",N2590="music/jazz","jazz","TRUE","FALSE")</f>
        <v>food trucks</v>
      </c>
      <c r="S2590" s="5">
        <f t="shared" si="162"/>
        <v>42042.676226851851</v>
      </c>
      <c r="T2590" s="5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160"/>
        <v>0.01</v>
      </c>
      <c r="P2591" s="24">
        <f t="shared" si="161"/>
        <v>5</v>
      </c>
      <c r="Q2591" t="str" cm="1">
        <f t="array" ref="Q2591">_xlfn.IFS(N2591="food/small batch","food",N2591="food/restaurants","food",N2591="food/food trucks","food",N2591="theater/spaces","theater",N2591="theater/musical","theater",N2591="theater/plays","theater",N2591="technology/web","technology",N2591="technology/space exploration","technology",N2591="technology/makerspaces","technology",N2591="technology/hardware","technology",N2591="technology/gadgets","technology",N2591="technology/wearables","technology",N2591="film &amp; video/television","film &amp; video",N2591="film &amp; video/animation","film &amp; video",N2591="film &amp; video/science fiction","film &amp; video",N2591="film &amp; video/documentary","film &amp; video",N2591="film &amp; video/drama","film &amp; video",N2591="film &amp; video/shorts","film &amp; video",N2591="games/video games","games",N2591="games/tabletop games","games",N2591="games/mobile games","games",N2591="journalism/audio","journalism",N2591="photography/people","photography",N2591="photography/photobooks","photography",N2591="photography/places","photography",N2591="photography/nature","photography",N2591="music/electronic music","music",N2591="music/rock","music",N2591="music/indie rock","music",N2591="music/faith","music",N2591="publishing/children's books","publishing",N2591="publishing/art books","publishing",N2591="publishing/fiction","publishing",N2591="publishing/translations","publishing",N2591="music/pop","music",N2591="music/classical music","music",N2591="publishing/nonfiction","publishing",N2591="publishing/radio &amp; podcasts","publishing",N2591="music/world music","music",N2591="music/metal","music",N2591="music/jazz","music","TRUE","FALSE")</f>
        <v>food</v>
      </c>
      <c r="R2591" t="str" cm="1">
        <f t="array" ref="R2591">_xlfn.IFS(N2591="food/small batch","small batch",N2591="food/restaurants","retaurants",N2591="food/food trucks","food trucks",N2591="theater/spaces","spaces",N2591="theater/musical","musical",N2591="theater/plays","plays",N2591="technology/web","web",N2591="technology/space exploration","space exploration",N2591="technology/makerspaces","makerspaces",N2591="technology/hardware","hardware",N2591="technology/gadgets","gadgets",N2591="technology/wearables","wearables",N2591="film &amp; video/television","television",N2591="film &amp; video/animation","animation",N2591="film &amp; video/science fiction","science fiction",N2591="film &amp; video/documentary","documentary",N2591="film &amp; video/drama","drama",N2591="film &amp; video/shorts","shorts",N2591="games/video games","video games",N2591="games/tabletop games","tabletop games",N2591="games/mobile games","mobile games",N2591="journalism/audio","audio",N2591="photography/people","people",N2591="photography/photobooks","photobooks",N2591="photography/places","places",N2591="photography/nature","nature",N2591="music/electronic music","electronic music",N2591="music/rock","rock",N2591="music/indie rock","indie rock",N2591="music/faith","faith",N2591="publishing/children's books","children's books",N2591="publishing/art books","art books",N2591="publishing/fiction","fiction",N2591="publishing/translations","translations",N2591="music/pop","pop",N2591="music/classical music","classical music",N2591="publishing/nonfiction","nonfiction",N2591="publishing/radio &amp; podcasts","radio &amp; podcasts",N2591="music/world music","world music",N2591="music/metal","metal",N2591="music/jazz","jazz","TRUE","FALSE")</f>
        <v>food trucks</v>
      </c>
      <c r="S2591" s="5">
        <f t="shared" si="162"/>
        <v>42422.536192129628</v>
      </c>
      <c r="T2591" s="5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160"/>
        <v>0</v>
      </c>
      <c r="P2592" s="24" t="e">
        <f t="shared" si="161"/>
        <v>#DIV/0!</v>
      </c>
      <c r="Q2592" t="str" cm="1">
        <f t="array" ref="Q2592">_xlfn.IFS(N2592="food/small batch","food",N2592="food/restaurants","food",N2592="food/food trucks","food",N2592="theater/spaces","theater",N2592="theater/musical","theater",N2592="theater/plays","theater",N2592="technology/web","technology",N2592="technology/space exploration","technology",N2592="technology/makerspaces","technology",N2592="technology/hardware","technology",N2592="technology/gadgets","technology",N2592="technology/wearables","technology",N2592="film &amp; video/television","film &amp; video",N2592="film &amp; video/animation","film &amp; video",N2592="film &amp; video/science fiction","film &amp; video",N2592="film &amp; video/documentary","film &amp; video",N2592="film &amp; video/drama","film &amp; video",N2592="film &amp; video/shorts","film &amp; video",N2592="games/video games","games",N2592="games/tabletop games","games",N2592="games/mobile games","games",N2592="journalism/audio","journalism",N2592="photography/people","photography",N2592="photography/photobooks","photography",N2592="photography/places","photography",N2592="photography/nature","photography",N2592="music/electronic music","music",N2592="music/rock","music",N2592="music/indie rock","music",N2592="music/faith","music",N2592="publishing/children's books","publishing",N2592="publishing/art books","publishing",N2592="publishing/fiction","publishing",N2592="publishing/translations","publishing",N2592="music/pop","music",N2592="music/classical music","music",N2592="publishing/nonfiction","publishing",N2592="publishing/radio &amp; podcasts","publishing",N2592="music/world music","music",N2592="music/metal","music",N2592="music/jazz","music","TRUE","FALSE")</f>
        <v>food</v>
      </c>
      <c r="R2592" t="str" cm="1">
        <f t="array" ref="R2592">_xlfn.IFS(N2592="food/small batch","small batch",N2592="food/restaurants","retaurants",N2592="food/food trucks","food trucks",N2592="theater/spaces","spaces",N2592="theater/musical","musical",N2592="theater/plays","plays",N2592="technology/web","web",N2592="technology/space exploration","space exploration",N2592="technology/makerspaces","makerspaces",N2592="technology/hardware","hardware",N2592="technology/gadgets","gadgets",N2592="technology/wearables","wearables",N2592="film &amp; video/television","television",N2592="film &amp; video/animation","animation",N2592="film &amp; video/science fiction","science fiction",N2592="film &amp; video/documentary","documentary",N2592="film &amp; video/drama","drama",N2592="film &amp; video/shorts","shorts",N2592="games/video games","video games",N2592="games/tabletop games","tabletop games",N2592="games/mobile games","mobile games",N2592="journalism/audio","audio",N2592="photography/people","people",N2592="photography/photobooks","photobooks",N2592="photography/places","places",N2592="photography/nature","nature",N2592="music/electronic music","electronic music",N2592="music/rock","rock",N2592="music/indie rock","indie rock",N2592="music/faith","faith",N2592="publishing/children's books","children's books",N2592="publishing/art books","art books",N2592="publishing/fiction","fiction",N2592="publishing/translations","translations",N2592="music/pop","pop",N2592="music/classical music","classical music",N2592="publishing/nonfiction","nonfiction",N2592="publishing/radio &amp; podcasts","radio &amp; podcasts",N2592="music/world music","world music",N2592="music/metal","metal",N2592="music/jazz","jazz","TRUE","FALSE")</f>
        <v>food trucks</v>
      </c>
      <c r="S2592" s="5">
        <f t="shared" si="162"/>
        <v>42388.589085648149</v>
      </c>
      <c r="T2592" s="5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160"/>
        <v>1.7333333333333332</v>
      </c>
      <c r="P2593" s="24">
        <f t="shared" si="161"/>
        <v>13</v>
      </c>
      <c r="Q2593" t="str" cm="1">
        <f t="array" ref="Q2593">_xlfn.IFS(N2593="food/small batch","food",N2593="food/restaurants","food",N2593="food/food trucks","food",N2593="theater/spaces","theater",N2593="theater/musical","theater",N2593="theater/plays","theater",N2593="technology/web","technology",N2593="technology/space exploration","technology",N2593="technology/makerspaces","technology",N2593="technology/hardware","technology",N2593="technology/gadgets","technology",N2593="technology/wearables","technology",N2593="film &amp; video/television","film &amp; video",N2593="film &amp; video/animation","film &amp; video",N2593="film &amp; video/science fiction","film &amp; video",N2593="film &amp; video/documentary","film &amp; video",N2593="film &amp; video/drama","film &amp; video",N2593="film &amp; video/shorts","film &amp; video",N2593="games/video games","games",N2593="games/tabletop games","games",N2593="games/mobile games","games",N2593="journalism/audio","journalism",N2593="photography/people","photography",N2593="photography/photobooks","photography",N2593="photography/places","photography",N2593="photography/nature","photography",N2593="music/electronic music","music",N2593="music/rock","music",N2593="music/indie rock","music",N2593="music/faith","music",N2593="publishing/children's books","publishing",N2593="publishing/art books","publishing",N2593="publishing/fiction","publishing",N2593="publishing/translations","publishing",N2593="music/pop","music",N2593="music/classical music","music",N2593="publishing/nonfiction","publishing",N2593="publishing/radio &amp; podcasts","publishing",N2593="music/world music","music",N2593="music/metal","music",N2593="music/jazz","music","TRUE","FALSE")</f>
        <v>food</v>
      </c>
      <c r="R2593" t="str" cm="1">
        <f t="array" ref="R2593">_xlfn.IFS(N2593="food/small batch","small batch",N2593="food/restaurants","retaurants",N2593="food/food trucks","food trucks",N2593="theater/spaces","spaces",N2593="theater/musical","musical",N2593="theater/plays","plays",N2593="technology/web","web",N2593="technology/space exploration","space exploration",N2593="technology/makerspaces","makerspaces",N2593="technology/hardware","hardware",N2593="technology/gadgets","gadgets",N2593="technology/wearables","wearables",N2593="film &amp; video/television","television",N2593="film &amp; video/animation","animation",N2593="film &amp; video/science fiction","science fiction",N2593="film &amp; video/documentary","documentary",N2593="film &amp; video/drama","drama",N2593="film &amp; video/shorts","shorts",N2593="games/video games","video games",N2593="games/tabletop games","tabletop games",N2593="games/mobile games","mobile games",N2593="journalism/audio","audio",N2593="photography/people","people",N2593="photography/photobooks","photobooks",N2593="photography/places","places",N2593="photography/nature","nature",N2593="music/electronic music","electronic music",N2593="music/rock","rock",N2593="music/indie rock","indie rock",N2593="music/faith","faith",N2593="publishing/children's books","children's books",N2593="publishing/art books","art books",N2593="publishing/fiction","fiction",N2593="publishing/translations","translations",N2593="music/pop","pop",N2593="music/classical music","classical music",N2593="publishing/nonfiction","nonfiction",N2593="publishing/radio &amp; podcasts","radio &amp; podcasts",N2593="music/world music","world music",N2593="music/metal","metal",N2593="music/jazz","jazz","TRUE","FALSE")</f>
        <v>food trucks</v>
      </c>
      <c r="S2593" s="5">
        <f t="shared" si="162"/>
        <v>42382.906527777777</v>
      </c>
      <c r="T2593" s="5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160"/>
        <v>0.16666666666666669</v>
      </c>
      <c r="P2594" s="24">
        <f t="shared" si="161"/>
        <v>50</v>
      </c>
      <c r="Q2594" t="str" cm="1">
        <f t="array" ref="Q2594">_xlfn.IFS(N2594="food/small batch","food",N2594="food/restaurants","food",N2594="food/food trucks","food",N2594="theater/spaces","theater",N2594="theater/musical","theater",N2594="theater/plays","theater",N2594="technology/web","technology",N2594="technology/space exploration","technology",N2594="technology/makerspaces","technology",N2594="technology/hardware","technology",N2594="technology/gadgets","technology",N2594="technology/wearables","technology",N2594="film &amp; video/television","film &amp; video",N2594="film &amp; video/animation","film &amp; video",N2594="film &amp; video/science fiction","film &amp; video",N2594="film &amp; video/documentary","film &amp; video",N2594="film &amp; video/drama","film &amp; video",N2594="film &amp; video/shorts","film &amp; video",N2594="games/video games","games",N2594="games/tabletop games","games",N2594="games/mobile games","games",N2594="journalism/audio","journalism",N2594="photography/people","photography",N2594="photography/photobooks","photography",N2594="photography/places","photography",N2594="photography/nature","photography",N2594="music/electronic music","music",N2594="music/rock","music",N2594="music/indie rock","music",N2594="music/faith","music",N2594="publishing/children's books","publishing",N2594="publishing/art books","publishing",N2594="publishing/fiction","publishing",N2594="publishing/translations","publishing",N2594="music/pop","music",N2594="music/classical music","music",N2594="publishing/nonfiction","publishing",N2594="publishing/radio &amp; podcasts","publishing",N2594="music/world music","music",N2594="music/metal","music",N2594="music/jazz","music","TRUE","FALSE")</f>
        <v>food</v>
      </c>
      <c r="R2594" t="str" cm="1">
        <f t="array" ref="R2594">_xlfn.IFS(N2594="food/small batch","small batch",N2594="food/restaurants","retaurants",N2594="food/food trucks","food trucks",N2594="theater/spaces","spaces",N2594="theater/musical","musical",N2594="theater/plays","plays",N2594="technology/web","web",N2594="technology/space exploration","space exploration",N2594="technology/makerspaces","makerspaces",N2594="technology/hardware","hardware",N2594="technology/gadgets","gadgets",N2594="technology/wearables","wearables",N2594="film &amp; video/television","television",N2594="film &amp; video/animation","animation",N2594="film &amp; video/science fiction","science fiction",N2594="film &amp; video/documentary","documentary",N2594="film &amp; video/drama","drama",N2594="film &amp; video/shorts","shorts",N2594="games/video games","video games",N2594="games/tabletop games","tabletop games",N2594="games/mobile games","mobile games",N2594="journalism/audio","audio",N2594="photography/people","people",N2594="photography/photobooks","photobooks",N2594="photography/places","places",N2594="photography/nature","nature",N2594="music/electronic music","electronic music",N2594="music/rock","rock",N2594="music/indie rock","indie rock",N2594="music/faith","faith",N2594="publishing/children's books","children's books",N2594="publishing/art books","art books",N2594="publishing/fiction","fiction",N2594="publishing/translations","translations",N2594="music/pop","pop",N2594="music/classical music","classical music",N2594="publishing/nonfiction","nonfiction",N2594="publishing/radio &amp; podcasts","radio &amp; podcasts",N2594="music/world music","world music",N2594="music/metal","metal",N2594="music/jazz","jazz","TRUE","FALSE")</f>
        <v>food trucks</v>
      </c>
      <c r="S2594" s="5">
        <f t="shared" si="162"/>
        <v>41887.801168981481</v>
      </c>
      <c r="T2594" s="5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160"/>
        <v>0</v>
      </c>
      <c r="P2595" s="24" t="e">
        <f t="shared" si="161"/>
        <v>#DIV/0!</v>
      </c>
      <c r="Q2595" t="str" cm="1">
        <f t="array" ref="Q2595">_xlfn.IFS(N2595="food/small batch","food",N2595="food/restaurants","food",N2595="food/food trucks","food",N2595="theater/spaces","theater",N2595="theater/musical","theater",N2595="theater/plays","theater",N2595="technology/web","technology",N2595="technology/space exploration","technology",N2595="technology/makerspaces","technology",N2595="technology/hardware","technology",N2595="technology/gadgets","technology",N2595="technology/wearables","technology",N2595="film &amp; video/television","film &amp; video",N2595="film &amp; video/animation","film &amp; video",N2595="film &amp; video/science fiction","film &amp; video",N2595="film &amp; video/documentary","film &amp; video",N2595="film &amp; video/drama","film &amp; video",N2595="film &amp; video/shorts","film &amp; video",N2595="games/video games","games",N2595="games/tabletop games","games",N2595="games/mobile games","games",N2595="journalism/audio","journalism",N2595="photography/people","photography",N2595="photography/photobooks","photography",N2595="photography/places","photography",N2595="photography/nature","photography",N2595="music/electronic music","music",N2595="music/rock","music",N2595="music/indie rock","music",N2595="music/faith","music",N2595="publishing/children's books","publishing",N2595="publishing/art books","publishing",N2595="publishing/fiction","publishing",N2595="publishing/translations","publishing",N2595="music/pop","music",N2595="music/classical music","music",N2595="publishing/nonfiction","publishing",N2595="publishing/radio &amp; podcasts","publishing",N2595="music/world music","music",N2595="music/metal","music",N2595="music/jazz","music","TRUE","FALSE")</f>
        <v>food</v>
      </c>
      <c r="R2595" t="str" cm="1">
        <f t="array" ref="R2595">_xlfn.IFS(N2595="food/small batch","small batch",N2595="food/restaurants","retaurants",N2595="food/food trucks","food trucks",N2595="theater/spaces","spaces",N2595="theater/musical","musical",N2595="theater/plays","plays",N2595="technology/web","web",N2595="technology/space exploration","space exploration",N2595="technology/makerspaces","makerspaces",N2595="technology/hardware","hardware",N2595="technology/gadgets","gadgets",N2595="technology/wearables","wearables",N2595="film &amp; video/television","television",N2595="film &amp; video/animation","animation",N2595="film &amp; video/science fiction","science fiction",N2595="film &amp; video/documentary","documentary",N2595="film &amp; video/drama","drama",N2595="film &amp; video/shorts","shorts",N2595="games/video games","video games",N2595="games/tabletop games","tabletop games",N2595="games/mobile games","mobile games",N2595="journalism/audio","audio",N2595="photography/people","people",N2595="photography/photobooks","photobooks",N2595="photography/places","places",N2595="photography/nature","nature",N2595="music/electronic music","electronic music",N2595="music/rock","rock",N2595="music/indie rock","indie rock",N2595="music/faith","faith",N2595="publishing/children's books","children's books",N2595="publishing/art books","art books",N2595="publishing/fiction","fiction",N2595="publishing/translations","translations",N2595="music/pop","pop",N2595="music/classical music","classical music",N2595="publishing/nonfiction","nonfiction",N2595="publishing/radio &amp; podcasts","radio &amp; podcasts",N2595="music/world music","world music",N2595="music/metal","metal",N2595="music/jazz","jazz","TRUE","FALSE")</f>
        <v>food trucks</v>
      </c>
      <c r="S2595" s="5">
        <f t="shared" si="162"/>
        <v>42089.84520833334</v>
      </c>
      <c r="T2595" s="5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160"/>
        <v>1.25E-3</v>
      </c>
      <c r="P2596" s="24">
        <f t="shared" si="161"/>
        <v>1</v>
      </c>
      <c r="Q2596" t="str" cm="1">
        <f t="array" ref="Q2596">_xlfn.IFS(N2596="food/small batch","food",N2596="food/restaurants","food",N2596="food/food trucks","food",N2596="theater/spaces","theater",N2596="theater/musical","theater",N2596="theater/plays","theater",N2596="technology/web","technology",N2596="technology/space exploration","technology",N2596="technology/makerspaces","technology",N2596="technology/hardware","technology",N2596="technology/gadgets","technology",N2596="technology/wearables","technology",N2596="film &amp; video/television","film &amp; video",N2596="film &amp; video/animation","film &amp; video",N2596="film &amp; video/science fiction","film &amp; video",N2596="film &amp; video/documentary","film &amp; video",N2596="film &amp; video/drama","film &amp; video",N2596="film &amp; video/shorts","film &amp; video",N2596="games/video games","games",N2596="games/tabletop games","games",N2596="games/mobile games","games",N2596="journalism/audio","journalism",N2596="photography/people","photography",N2596="photography/photobooks","photography",N2596="photography/places","photography",N2596="photography/nature","photography",N2596="music/electronic music","music",N2596="music/rock","music",N2596="music/indie rock","music",N2596="music/faith","music",N2596="publishing/children's books","publishing",N2596="publishing/art books","publishing",N2596="publishing/fiction","publishing",N2596="publishing/translations","publishing",N2596="music/pop","music",N2596="music/classical music","music",N2596="publishing/nonfiction","publishing",N2596="publishing/radio &amp; podcasts","publishing",N2596="music/world music","music",N2596="music/metal","music",N2596="music/jazz","music","TRUE","FALSE")</f>
        <v>food</v>
      </c>
      <c r="R2596" t="str" cm="1">
        <f t="array" ref="R2596">_xlfn.IFS(N2596="food/small batch","small batch",N2596="food/restaurants","retaurants",N2596="food/food trucks","food trucks",N2596="theater/spaces","spaces",N2596="theater/musical","musical",N2596="theater/plays","plays",N2596="technology/web","web",N2596="technology/space exploration","space exploration",N2596="technology/makerspaces","makerspaces",N2596="technology/hardware","hardware",N2596="technology/gadgets","gadgets",N2596="technology/wearables","wearables",N2596="film &amp; video/television","television",N2596="film &amp; video/animation","animation",N2596="film &amp; video/science fiction","science fiction",N2596="film &amp; video/documentary","documentary",N2596="film &amp; video/drama","drama",N2596="film &amp; video/shorts","shorts",N2596="games/video games","video games",N2596="games/tabletop games","tabletop games",N2596="games/mobile games","mobile games",N2596="journalism/audio","audio",N2596="photography/people","people",N2596="photography/photobooks","photobooks",N2596="photography/places","places",N2596="photography/nature","nature",N2596="music/electronic music","electronic music",N2596="music/rock","rock",N2596="music/indie rock","indie rock",N2596="music/faith","faith",N2596="publishing/children's books","children's books",N2596="publishing/art books","art books",N2596="publishing/fiction","fiction",N2596="publishing/translations","translations",N2596="music/pop","pop",N2596="music/classical music","classical music",N2596="publishing/nonfiction","nonfiction",N2596="publishing/radio &amp; podcasts","radio &amp; podcasts",N2596="music/world music","world music",N2596="music/metal","metal",N2596="music/jazz","jazz","TRUE","FALSE")</f>
        <v>food trucks</v>
      </c>
      <c r="S2596" s="5">
        <f t="shared" si="162"/>
        <v>41828.967916666668</v>
      </c>
      <c r="T2596" s="5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160"/>
        <v>12.166666666666668</v>
      </c>
      <c r="P2597" s="24">
        <f t="shared" si="161"/>
        <v>96.05263157894737</v>
      </c>
      <c r="Q2597" t="str" cm="1">
        <f t="array" ref="Q2597">_xlfn.IFS(N2597="food/small batch","food",N2597="food/restaurants","food",N2597="food/food trucks","food",N2597="theater/spaces","theater",N2597="theater/musical","theater",N2597="theater/plays","theater",N2597="technology/web","technology",N2597="technology/space exploration","technology",N2597="technology/makerspaces","technology",N2597="technology/hardware","technology",N2597="technology/gadgets","technology",N2597="technology/wearables","technology",N2597="film &amp; video/television","film &amp; video",N2597="film &amp; video/animation","film &amp; video",N2597="film &amp; video/science fiction","film &amp; video",N2597="film &amp; video/documentary","film &amp; video",N2597="film &amp; video/drama","film &amp; video",N2597="film &amp; video/shorts","film &amp; video",N2597="games/video games","games",N2597="games/tabletop games","games",N2597="games/mobile games","games",N2597="journalism/audio","journalism",N2597="photography/people","photography",N2597="photography/photobooks","photography",N2597="photography/places","photography",N2597="photography/nature","photography",N2597="music/electronic music","music",N2597="music/rock","music",N2597="music/indie rock","music",N2597="music/faith","music",N2597="publishing/children's books","publishing",N2597="publishing/art books","publishing",N2597="publishing/fiction","publishing",N2597="publishing/translations","publishing",N2597="music/pop","music",N2597="music/classical music","music",N2597="publishing/nonfiction","publishing",N2597="publishing/radio &amp; podcasts","publishing",N2597="music/world music","music",N2597="music/metal","music",N2597="music/jazz","music","TRUE","FALSE")</f>
        <v>food</v>
      </c>
      <c r="R2597" t="str" cm="1">
        <f t="array" ref="R2597">_xlfn.IFS(N2597="food/small batch","small batch",N2597="food/restaurants","retaurants",N2597="food/food trucks","food trucks",N2597="theater/spaces","spaces",N2597="theater/musical","musical",N2597="theater/plays","plays",N2597="technology/web","web",N2597="technology/space exploration","space exploration",N2597="technology/makerspaces","makerspaces",N2597="technology/hardware","hardware",N2597="technology/gadgets","gadgets",N2597="technology/wearables","wearables",N2597="film &amp; video/television","television",N2597="film &amp; video/animation","animation",N2597="film &amp; video/science fiction","science fiction",N2597="film &amp; video/documentary","documentary",N2597="film &amp; video/drama","drama",N2597="film &amp; video/shorts","shorts",N2597="games/video games","video games",N2597="games/tabletop games","tabletop games",N2597="games/mobile games","mobile games",N2597="journalism/audio","audio",N2597="photography/people","people",N2597="photography/photobooks","photobooks",N2597="photography/places","places",N2597="photography/nature","nature",N2597="music/electronic music","electronic music",N2597="music/rock","rock",N2597="music/indie rock","indie rock",N2597="music/faith","faith",N2597="publishing/children's books","children's books",N2597="publishing/art books","art books",N2597="publishing/fiction","fiction",N2597="publishing/translations","translations",N2597="music/pop","pop",N2597="music/classical music","classical music",N2597="publishing/nonfiction","nonfiction",N2597="publishing/radio &amp; podcasts","radio &amp; podcasts",N2597="music/world music","world music",N2597="music/metal","metal",N2597="music/jazz","jazz","TRUE","FALSE")</f>
        <v>food trucks</v>
      </c>
      <c r="S2597" s="5">
        <f t="shared" si="162"/>
        <v>42760.244212962964</v>
      </c>
      <c r="T2597" s="5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160"/>
        <v>23.588571428571427</v>
      </c>
      <c r="P2598" s="24">
        <f t="shared" si="161"/>
        <v>305.77777777777777</v>
      </c>
      <c r="Q2598" t="str" cm="1">
        <f t="array" ref="Q2598">_xlfn.IFS(N2598="food/small batch","food",N2598="food/restaurants","food",N2598="food/food trucks","food",N2598="theater/spaces","theater",N2598="theater/musical","theater",N2598="theater/plays","theater",N2598="technology/web","technology",N2598="technology/space exploration","technology",N2598="technology/makerspaces","technology",N2598="technology/hardware","technology",N2598="technology/gadgets","technology",N2598="technology/wearables","technology",N2598="film &amp; video/television","film &amp; video",N2598="film &amp; video/animation","film &amp; video",N2598="film &amp; video/science fiction","film &amp; video",N2598="film &amp; video/documentary","film &amp; video",N2598="film &amp; video/drama","film &amp; video",N2598="film &amp; video/shorts","film &amp; video",N2598="games/video games","games",N2598="games/tabletop games","games",N2598="games/mobile games","games",N2598="journalism/audio","journalism",N2598="photography/people","photography",N2598="photography/photobooks","photography",N2598="photography/places","photography",N2598="photography/nature","photography",N2598="music/electronic music","music",N2598="music/rock","music",N2598="music/indie rock","music",N2598="music/faith","music",N2598="publishing/children's books","publishing",N2598="publishing/art books","publishing",N2598="publishing/fiction","publishing",N2598="publishing/translations","publishing",N2598="music/pop","music",N2598="music/classical music","music",N2598="publishing/nonfiction","publishing",N2598="publishing/radio &amp; podcasts","publishing",N2598="music/world music","music",N2598="music/metal","music",N2598="music/jazz","music","TRUE","FALSE")</f>
        <v>food</v>
      </c>
      <c r="R2598" t="str" cm="1">
        <f t="array" ref="R2598">_xlfn.IFS(N2598="food/small batch","small batch",N2598="food/restaurants","retaurants",N2598="food/food trucks","food trucks",N2598="theater/spaces","spaces",N2598="theater/musical","musical",N2598="theater/plays","plays",N2598="technology/web","web",N2598="technology/space exploration","space exploration",N2598="technology/makerspaces","makerspaces",N2598="technology/hardware","hardware",N2598="technology/gadgets","gadgets",N2598="technology/wearables","wearables",N2598="film &amp; video/television","television",N2598="film &amp; video/animation","animation",N2598="film &amp; video/science fiction","science fiction",N2598="film &amp; video/documentary","documentary",N2598="film &amp; video/drama","drama",N2598="film &amp; video/shorts","shorts",N2598="games/video games","video games",N2598="games/tabletop games","tabletop games",N2598="games/mobile games","mobile games",N2598="journalism/audio","audio",N2598="photography/people","people",N2598="photography/photobooks","photobooks",N2598="photography/places","places",N2598="photography/nature","nature",N2598="music/electronic music","electronic music",N2598="music/rock","rock",N2598="music/indie rock","indie rock",N2598="music/faith","faith",N2598="publishing/children's books","children's books",N2598="publishing/art books","art books",N2598="publishing/fiction","fiction",N2598="publishing/translations","translations",N2598="music/pop","pop",N2598="music/classical music","classical music",N2598="publishing/nonfiction","nonfiction",N2598="publishing/radio &amp; podcasts","radio &amp; podcasts",N2598="music/world music","world music",N2598="music/metal","metal",N2598="music/jazz","jazz","TRUE","FALSE")</f>
        <v>food trucks</v>
      </c>
      <c r="S2598" s="5">
        <f t="shared" si="162"/>
        <v>41828.664456018516</v>
      </c>
      <c r="T2598" s="5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160"/>
        <v>5.6666666666666661</v>
      </c>
      <c r="P2599" s="24">
        <f t="shared" si="161"/>
        <v>12.142857142857142</v>
      </c>
      <c r="Q2599" t="str" cm="1">
        <f t="array" ref="Q2599">_xlfn.IFS(N2599="food/small batch","food",N2599="food/restaurants","food",N2599="food/food trucks","food",N2599="theater/spaces","theater",N2599="theater/musical","theater",N2599="theater/plays","theater",N2599="technology/web","technology",N2599="technology/space exploration","technology",N2599="technology/makerspaces","technology",N2599="technology/hardware","technology",N2599="technology/gadgets","technology",N2599="technology/wearables","technology",N2599="film &amp; video/television","film &amp; video",N2599="film &amp; video/animation","film &amp; video",N2599="film &amp; video/science fiction","film &amp; video",N2599="film &amp; video/documentary","film &amp; video",N2599="film &amp; video/drama","film &amp; video",N2599="film &amp; video/shorts","film &amp; video",N2599="games/video games","games",N2599="games/tabletop games","games",N2599="games/mobile games","games",N2599="journalism/audio","journalism",N2599="photography/people","photography",N2599="photography/photobooks","photography",N2599="photography/places","photography",N2599="photography/nature","photography",N2599="music/electronic music","music",N2599="music/rock","music",N2599="music/indie rock","music",N2599="music/faith","music",N2599="publishing/children's books","publishing",N2599="publishing/art books","publishing",N2599="publishing/fiction","publishing",N2599="publishing/translations","publishing",N2599="music/pop","music",N2599="music/classical music","music",N2599="publishing/nonfiction","publishing",N2599="publishing/radio &amp; podcasts","publishing",N2599="music/world music","music",N2599="music/metal","music",N2599="music/jazz","music","TRUE","FALSE")</f>
        <v>food</v>
      </c>
      <c r="R2599" t="str" cm="1">
        <f t="array" ref="R2599">_xlfn.IFS(N2599="food/small batch","small batch",N2599="food/restaurants","retaurants",N2599="food/food trucks","food trucks",N2599="theater/spaces","spaces",N2599="theater/musical","musical",N2599="theater/plays","plays",N2599="technology/web","web",N2599="technology/space exploration","space exploration",N2599="technology/makerspaces","makerspaces",N2599="technology/hardware","hardware",N2599="technology/gadgets","gadgets",N2599="technology/wearables","wearables",N2599="film &amp; video/television","television",N2599="film &amp; video/animation","animation",N2599="film &amp; video/science fiction","science fiction",N2599="film &amp; video/documentary","documentary",N2599="film &amp; video/drama","drama",N2599="film &amp; video/shorts","shorts",N2599="games/video games","video games",N2599="games/tabletop games","tabletop games",N2599="games/mobile games","mobile games",N2599="journalism/audio","audio",N2599="photography/people","people",N2599="photography/photobooks","photobooks",N2599="photography/places","places",N2599="photography/nature","nature",N2599="music/electronic music","electronic music",N2599="music/rock","rock",N2599="music/indie rock","indie rock",N2599="music/faith","faith",N2599="publishing/children's books","children's books",N2599="publishing/art books","art books",N2599="publishing/fiction","fiction",N2599="publishing/translations","translations",N2599="music/pop","pop",N2599="music/classical music","classical music",N2599="publishing/nonfiction","nonfiction",N2599="publishing/radio &amp; podcasts","radio &amp; podcasts",N2599="music/world music","world music",N2599="music/metal","metal",N2599="music/jazz","jazz","TRUE","FALSE")</f>
        <v>food trucks</v>
      </c>
      <c r="S2599" s="5">
        <f t="shared" si="162"/>
        <v>42510.341631944444</v>
      </c>
      <c r="T2599" s="5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160"/>
        <v>39</v>
      </c>
      <c r="P2600" s="24">
        <f t="shared" si="161"/>
        <v>83.571428571428569</v>
      </c>
      <c r="Q2600" t="str" cm="1">
        <f t="array" ref="Q2600">_xlfn.IFS(N2600="food/small batch","food",N2600="food/restaurants","food",N2600="food/food trucks","food",N2600="theater/spaces","theater",N2600="theater/musical","theater",N2600="theater/plays","theater",N2600="technology/web","technology",N2600="technology/space exploration","technology",N2600="technology/makerspaces","technology",N2600="technology/hardware","technology",N2600="technology/gadgets","technology",N2600="technology/wearables","technology",N2600="film &amp; video/television","film &amp; video",N2600="film &amp; video/animation","film &amp; video",N2600="film &amp; video/science fiction","film &amp; video",N2600="film &amp; video/documentary","film &amp; video",N2600="film &amp; video/drama","film &amp; video",N2600="film &amp; video/shorts","film &amp; video",N2600="games/video games","games",N2600="games/tabletop games","games",N2600="games/mobile games","games",N2600="journalism/audio","journalism",N2600="photography/people","photography",N2600="photography/photobooks","photography",N2600="photography/places","photography",N2600="photography/nature","photography",N2600="music/electronic music","music",N2600="music/rock","music",N2600="music/indie rock","music",N2600="music/faith","music",N2600="publishing/children's books","publishing",N2600="publishing/art books","publishing",N2600="publishing/fiction","publishing",N2600="publishing/translations","publishing",N2600="music/pop","music",N2600="music/classical music","music",N2600="publishing/nonfiction","publishing",N2600="publishing/radio &amp; podcasts","publishing",N2600="music/world music","music",N2600="music/metal","music",N2600="music/jazz","music","TRUE","FALSE")</f>
        <v>food</v>
      </c>
      <c r="R2600" t="str" cm="1">
        <f t="array" ref="R2600">_xlfn.IFS(N2600="food/small batch","small batch",N2600="food/restaurants","retaurants",N2600="food/food trucks","food trucks",N2600="theater/spaces","spaces",N2600="theater/musical","musical",N2600="theater/plays","plays",N2600="technology/web","web",N2600="technology/space exploration","space exploration",N2600="technology/makerspaces","makerspaces",N2600="technology/hardware","hardware",N2600="technology/gadgets","gadgets",N2600="technology/wearables","wearables",N2600="film &amp; video/television","television",N2600="film &amp; video/animation","animation",N2600="film &amp; video/science fiction","science fiction",N2600="film &amp; video/documentary","documentary",N2600="film &amp; video/drama","drama",N2600="film &amp; video/shorts","shorts",N2600="games/video games","video games",N2600="games/tabletop games","tabletop games",N2600="games/mobile games","mobile games",N2600="journalism/audio","audio",N2600="photography/people","people",N2600="photography/photobooks","photobooks",N2600="photography/places","places",N2600="photography/nature","nature",N2600="music/electronic music","electronic music",N2600="music/rock","rock",N2600="music/indie rock","indie rock",N2600="music/faith","faith",N2600="publishing/children's books","children's books",N2600="publishing/art books","art books",N2600="publishing/fiction","fiction",N2600="publishing/translations","translations",N2600="music/pop","pop",N2600="music/classical music","classical music",N2600="publishing/nonfiction","nonfiction",N2600="publishing/radio &amp; podcasts","radio &amp; podcasts",N2600="music/world music","world music",N2600="music/metal","metal",N2600="music/jazz","jazz","TRUE","FALSE")</f>
        <v>food trucks</v>
      </c>
      <c r="S2600" s="5">
        <f t="shared" si="162"/>
        <v>42240.840289351851</v>
      </c>
      <c r="T2600" s="5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160"/>
        <v>0.99546510341776351</v>
      </c>
      <c r="P2601" s="24">
        <f t="shared" si="161"/>
        <v>18</v>
      </c>
      <c r="Q2601" t="str" cm="1">
        <f t="array" ref="Q2601">_xlfn.IFS(N2601="food/small batch","food",N2601="food/restaurants","food",N2601="food/food trucks","food",N2601="theater/spaces","theater",N2601="theater/musical","theater",N2601="theater/plays","theater",N2601="technology/web","technology",N2601="technology/space exploration","technology",N2601="technology/makerspaces","technology",N2601="technology/hardware","technology",N2601="technology/gadgets","technology",N2601="technology/wearables","technology",N2601="film &amp; video/television","film &amp; video",N2601="film &amp; video/animation","film &amp; video",N2601="film &amp; video/science fiction","film &amp; video",N2601="film &amp; video/documentary","film &amp; video",N2601="film &amp; video/drama","film &amp; video",N2601="film &amp; video/shorts","film &amp; video",N2601="games/video games","games",N2601="games/tabletop games","games",N2601="games/mobile games","games",N2601="journalism/audio","journalism",N2601="photography/people","photography",N2601="photography/photobooks","photography",N2601="photography/places","photography",N2601="photography/nature","photography",N2601="music/electronic music","music",N2601="music/rock","music",N2601="music/indie rock","music",N2601="music/faith","music",N2601="publishing/children's books","publishing",N2601="publishing/art books","publishing",N2601="publishing/fiction","publishing",N2601="publishing/translations","publishing",N2601="music/pop","music",N2601="music/classical music","music",N2601="publishing/nonfiction","publishing",N2601="publishing/radio &amp; podcasts","publishing",N2601="music/world music","music",N2601="music/metal","music",N2601="music/jazz","music","TRUE","FALSE")</f>
        <v>food</v>
      </c>
      <c r="R2601" t="str" cm="1">
        <f t="array" ref="R2601">_xlfn.IFS(N2601="food/small batch","small batch",N2601="food/restaurants","retaurants",N2601="food/food trucks","food trucks",N2601="theater/spaces","spaces",N2601="theater/musical","musical",N2601="theater/plays","plays",N2601="technology/web","web",N2601="technology/space exploration","space exploration",N2601="technology/makerspaces","makerspaces",N2601="technology/hardware","hardware",N2601="technology/gadgets","gadgets",N2601="technology/wearables","wearables",N2601="film &amp; video/television","television",N2601="film &amp; video/animation","animation",N2601="film &amp; video/science fiction","science fiction",N2601="film &amp; video/documentary","documentary",N2601="film &amp; video/drama","drama",N2601="film &amp; video/shorts","shorts",N2601="games/video games","video games",N2601="games/tabletop games","tabletop games",N2601="games/mobile games","mobile games",N2601="journalism/audio","audio",N2601="photography/people","people",N2601="photography/photobooks","photobooks",N2601="photography/places","places",N2601="photography/nature","nature",N2601="music/electronic music","electronic music",N2601="music/rock","rock",N2601="music/indie rock","indie rock",N2601="music/faith","faith",N2601="publishing/children's books","children's books",N2601="publishing/art books","art books",N2601="publishing/fiction","fiction",N2601="publishing/translations","translations",N2601="music/pop","pop",N2601="music/classical music","classical music",N2601="publishing/nonfiction","nonfiction",N2601="publishing/radio &amp; podcasts","radio &amp; podcasts",N2601="music/world music","world music",N2601="music/metal","metal",N2601="music/jazz","jazz","TRUE","FALSE")</f>
        <v>food trucks</v>
      </c>
      <c r="S2601" s="5">
        <f t="shared" si="162"/>
        <v>41809.754016203704</v>
      </c>
      <c r="T2601" s="5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160"/>
        <v>6.9320000000000004</v>
      </c>
      <c r="P2602" s="24">
        <f t="shared" si="161"/>
        <v>115.53333333333333</v>
      </c>
      <c r="Q2602" t="str" cm="1">
        <f t="array" ref="Q2602">_xlfn.IFS(N2602="food/small batch","food",N2602="food/restaurants","food",N2602="food/food trucks","food",N2602="theater/spaces","theater",N2602="theater/musical","theater",N2602="theater/plays","theater",N2602="technology/web","technology",N2602="technology/space exploration","technology",N2602="technology/makerspaces","technology",N2602="technology/hardware","technology",N2602="technology/gadgets","technology",N2602="technology/wearables","technology",N2602="film &amp; video/television","film &amp; video",N2602="film &amp; video/animation","film &amp; video",N2602="film &amp; video/science fiction","film &amp; video",N2602="film &amp; video/documentary","film &amp; video",N2602="film &amp; video/drama","film &amp; video",N2602="film &amp; video/shorts","film &amp; video",N2602="games/video games","games",N2602="games/tabletop games","games",N2602="games/mobile games","games",N2602="journalism/audio","journalism",N2602="photography/people","photography",N2602="photography/photobooks","photography",N2602="photography/places","photography",N2602="photography/nature","photography",N2602="music/electronic music","music",N2602="music/rock","music",N2602="music/indie rock","music",N2602="music/faith","music",N2602="publishing/children's books","publishing",N2602="publishing/art books","publishing",N2602="publishing/fiction","publishing",N2602="publishing/translations","publishing",N2602="music/pop","music",N2602="music/classical music","music",N2602="publishing/nonfiction","publishing",N2602="publishing/radio &amp; podcasts","publishing",N2602="music/world music","music",N2602="music/metal","music",N2602="music/jazz","music","TRUE","FALSE")</f>
        <v>food</v>
      </c>
      <c r="R2602" t="str" cm="1">
        <f t="array" ref="R2602">_xlfn.IFS(N2602="food/small batch","small batch",N2602="food/restaurants","retaurants",N2602="food/food trucks","food trucks",N2602="theater/spaces","spaces",N2602="theater/musical","musical",N2602="theater/plays","plays",N2602="technology/web","web",N2602="technology/space exploration","space exploration",N2602="technology/makerspaces","makerspaces",N2602="technology/hardware","hardware",N2602="technology/gadgets","gadgets",N2602="technology/wearables","wearables",N2602="film &amp; video/television","television",N2602="film &amp; video/animation","animation",N2602="film &amp; video/science fiction","science fiction",N2602="film &amp; video/documentary","documentary",N2602="film &amp; video/drama","drama",N2602="film &amp; video/shorts","shorts",N2602="games/video games","video games",N2602="games/tabletop games","tabletop games",N2602="games/mobile games","mobile games",N2602="journalism/audio","audio",N2602="photography/people","people",N2602="photography/photobooks","photobooks",N2602="photography/places","places",N2602="photography/nature","nature",N2602="music/electronic music","electronic music",N2602="music/rock","rock",N2602="music/indie rock","indie rock",N2602="music/faith","faith",N2602="publishing/children's books","children's books",N2602="publishing/art books","art books",N2602="publishing/fiction","fiction",N2602="publishing/translations","translations",N2602="music/pop","pop",N2602="music/classical music","classical music",N2602="publishing/nonfiction","nonfiction",N2602="publishing/radio &amp; podcasts","radio &amp; podcasts",N2602="music/world music","world music",N2602="music/metal","metal",N2602="music/jazz","jazz","TRUE","FALSE")</f>
        <v>food trucks</v>
      </c>
      <c r="S2602" s="5">
        <f t="shared" si="162"/>
        <v>42394.900462962964</v>
      </c>
      <c r="T2602" s="5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160"/>
        <v>661.4</v>
      </c>
      <c r="P2603" s="24">
        <f t="shared" si="161"/>
        <v>21.900662251655628</v>
      </c>
      <c r="Q2603" t="str" cm="1">
        <f t="array" ref="Q2603">_xlfn.IFS(N2603="food/small batch","food",N2603="food/restaurants","food",N2603="food/food trucks","food",N2603="theater/spaces","theater",N2603="theater/musical","theater",N2603="theater/plays","theater",N2603="technology/web","technology",N2603="technology/space exploration","technology",N2603="technology/makerspaces","technology",N2603="technology/hardware","technology",N2603="technology/gadgets","technology",N2603="technology/wearables","technology",N2603="film &amp; video/television","film &amp; video",N2603="film &amp; video/animation","film &amp; video",N2603="film &amp; video/science fiction","film &amp; video",N2603="film &amp; video/documentary","film &amp; video",N2603="film &amp; video/drama","film &amp; video",N2603="film &amp; video/shorts","film &amp; video",N2603="games/video games","games",N2603="games/tabletop games","games",N2603="games/mobile games","games",N2603="journalism/audio","journalism",N2603="photography/people","photography",N2603="photography/photobooks","photography",N2603="photography/places","photography",N2603="photography/nature","photography",N2603="music/electronic music","music",N2603="music/rock","music",N2603="music/indie rock","music",N2603="music/faith","music",N2603="publishing/children's books","publishing",N2603="publishing/art books","publishing",N2603="publishing/fiction","publishing",N2603="publishing/translations","publishing",N2603="music/pop","music",N2603="music/classical music","music",N2603="publishing/nonfiction","publishing",N2603="publishing/radio &amp; podcasts","publishing",N2603="music/world music","music",N2603="music/metal","music",N2603="music/jazz","music","TRUE","FALSE")</f>
        <v>technology</v>
      </c>
      <c r="R2603" t="str" cm="1">
        <f t="array" ref="R2603">_xlfn.IFS(N2603="food/small batch","small batch",N2603="food/restaurants","retaurants",N2603="food/food trucks","food trucks",N2603="theater/spaces","spaces",N2603="theater/musical","musical",N2603="theater/plays","plays",N2603="technology/web","web",N2603="technology/space exploration","space exploration",N2603="technology/makerspaces","makerspaces",N2603="technology/hardware","hardware",N2603="technology/gadgets","gadgets",N2603="technology/wearables","wearables",N2603="film &amp; video/television","television",N2603="film &amp; video/animation","animation",N2603="film &amp; video/science fiction","science fiction",N2603="film &amp; video/documentary","documentary",N2603="film &amp; video/drama","drama",N2603="film &amp; video/shorts","shorts",N2603="games/video games","video games",N2603="games/tabletop games","tabletop games",N2603="games/mobile games","mobile games",N2603="journalism/audio","audio",N2603="photography/people","people",N2603="photography/photobooks","photobooks",N2603="photography/places","places",N2603="photography/nature","nature",N2603="music/electronic music","electronic music",N2603="music/rock","rock",N2603="music/indie rock","indie rock",N2603="music/faith","faith",N2603="publishing/children's books","children's books",N2603="publishing/art books","art books",N2603="publishing/fiction","fiction",N2603="publishing/translations","translations",N2603="music/pop","pop",N2603="music/classical music","classical music",N2603="publishing/nonfiction","nonfiction",N2603="publishing/radio &amp; podcasts","radio &amp; podcasts",N2603="music/world music","world music",N2603="music/metal","metal",N2603="music/jazz","jazz","TRUE","FALSE")</f>
        <v>space exploration</v>
      </c>
      <c r="S2603" s="5">
        <f t="shared" si="162"/>
        <v>41150.902187499996</v>
      </c>
      <c r="T2603" s="5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160"/>
        <v>326.0916666666667</v>
      </c>
      <c r="P2604" s="24">
        <f t="shared" si="161"/>
        <v>80.022494887525568</v>
      </c>
      <c r="Q2604" t="str" cm="1">
        <f t="array" ref="Q2604">_xlfn.IFS(N2604="food/small batch","food",N2604="food/restaurants","food",N2604="food/food trucks","food",N2604="theater/spaces","theater",N2604="theater/musical","theater",N2604="theater/plays","theater",N2604="technology/web","technology",N2604="technology/space exploration","technology",N2604="technology/makerspaces","technology",N2604="technology/hardware","technology",N2604="technology/gadgets","technology",N2604="technology/wearables","technology",N2604="film &amp; video/television","film &amp; video",N2604="film &amp; video/animation","film &amp; video",N2604="film &amp; video/science fiction","film &amp; video",N2604="film &amp; video/documentary","film &amp; video",N2604="film &amp; video/drama","film &amp; video",N2604="film &amp; video/shorts","film &amp; video",N2604="games/video games","games",N2604="games/tabletop games","games",N2604="games/mobile games","games",N2604="journalism/audio","journalism",N2604="photography/people","photography",N2604="photography/photobooks","photography",N2604="photography/places","photography",N2604="photography/nature","photography",N2604="music/electronic music","music",N2604="music/rock","music",N2604="music/indie rock","music",N2604="music/faith","music",N2604="publishing/children's books","publishing",N2604="publishing/art books","publishing",N2604="publishing/fiction","publishing",N2604="publishing/translations","publishing",N2604="music/pop","music",N2604="music/classical music","music",N2604="publishing/nonfiction","publishing",N2604="publishing/radio &amp; podcasts","publishing",N2604="music/world music","music",N2604="music/metal","music",N2604="music/jazz","music","TRUE","FALSE")</f>
        <v>technology</v>
      </c>
      <c r="R2604" t="str" cm="1">
        <f t="array" ref="R2604">_xlfn.IFS(N2604="food/small batch","small batch",N2604="food/restaurants","retaurants",N2604="food/food trucks","food trucks",N2604="theater/spaces","spaces",N2604="theater/musical","musical",N2604="theater/plays","plays",N2604="technology/web","web",N2604="technology/space exploration","space exploration",N2604="technology/makerspaces","makerspaces",N2604="technology/hardware","hardware",N2604="technology/gadgets","gadgets",N2604="technology/wearables","wearables",N2604="film &amp; video/television","television",N2604="film &amp; video/animation","animation",N2604="film &amp; video/science fiction","science fiction",N2604="film &amp; video/documentary","documentary",N2604="film &amp; video/drama","drama",N2604="film &amp; video/shorts","shorts",N2604="games/video games","video games",N2604="games/tabletop games","tabletop games",N2604="games/mobile games","mobile games",N2604="journalism/audio","audio",N2604="photography/people","people",N2604="photography/photobooks","photobooks",N2604="photography/places","places",N2604="photography/nature","nature",N2604="music/electronic music","electronic music",N2604="music/rock","rock",N2604="music/indie rock","indie rock",N2604="music/faith","faith",N2604="publishing/children's books","children's books",N2604="publishing/art books","art books",N2604="publishing/fiction","fiction",N2604="publishing/translations","translations",N2604="music/pop","pop",N2604="music/classical music","classical music",N2604="publishing/nonfiction","nonfiction",N2604="publishing/radio &amp; podcasts","radio &amp; podcasts",N2604="music/world music","world music",N2604="music/metal","metal",N2604="music/jazz","jazz","TRUE","FALSE")</f>
        <v>space exploration</v>
      </c>
      <c r="S2604" s="5">
        <f t="shared" si="162"/>
        <v>41915.747314814813</v>
      </c>
      <c r="T2604" s="5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160"/>
        <v>101.48571428571429</v>
      </c>
      <c r="P2605" s="24">
        <f t="shared" si="161"/>
        <v>35.520000000000003</v>
      </c>
      <c r="Q2605" t="str" cm="1">
        <f t="array" ref="Q2605">_xlfn.IFS(N2605="food/small batch","food",N2605="food/restaurants","food",N2605="food/food trucks","food",N2605="theater/spaces","theater",N2605="theater/musical","theater",N2605="theater/plays","theater",N2605="technology/web","technology",N2605="technology/space exploration","technology",N2605="technology/makerspaces","technology",N2605="technology/hardware","technology",N2605="technology/gadgets","technology",N2605="technology/wearables","technology",N2605="film &amp; video/television","film &amp; video",N2605="film &amp; video/animation","film &amp; video",N2605="film &amp; video/science fiction","film &amp; video",N2605="film &amp; video/documentary","film &amp; video",N2605="film &amp; video/drama","film &amp; video",N2605="film &amp; video/shorts","film &amp; video",N2605="games/video games","games",N2605="games/tabletop games","games",N2605="games/mobile games","games",N2605="journalism/audio","journalism",N2605="photography/people","photography",N2605="photography/photobooks","photography",N2605="photography/places","photography",N2605="photography/nature","photography",N2605="music/electronic music","music",N2605="music/rock","music",N2605="music/indie rock","music",N2605="music/faith","music",N2605="publishing/children's books","publishing",N2605="publishing/art books","publishing",N2605="publishing/fiction","publishing",N2605="publishing/translations","publishing",N2605="music/pop","music",N2605="music/classical music","music",N2605="publishing/nonfiction","publishing",N2605="publishing/radio &amp; podcasts","publishing",N2605="music/world music","music",N2605="music/metal","music",N2605="music/jazz","music","TRUE","FALSE")</f>
        <v>technology</v>
      </c>
      <c r="R2605" t="str" cm="1">
        <f t="array" ref="R2605">_xlfn.IFS(N2605="food/small batch","small batch",N2605="food/restaurants","retaurants",N2605="food/food trucks","food trucks",N2605="theater/spaces","spaces",N2605="theater/musical","musical",N2605="theater/plays","plays",N2605="technology/web","web",N2605="technology/space exploration","space exploration",N2605="technology/makerspaces","makerspaces",N2605="technology/hardware","hardware",N2605="technology/gadgets","gadgets",N2605="technology/wearables","wearables",N2605="film &amp; video/television","television",N2605="film &amp; video/animation","animation",N2605="film &amp; video/science fiction","science fiction",N2605="film &amp; video/documentary","documentary",N2605="film &amp; video/drama","drama",N2605="film &amp; video/shorts","shorts",N2605="games/video games","video games",N2605="games/tabletop games","tabletop games",N2605="games/mobile games","mobile games",N2605="journalism/audio","audio",N2605="photography/people","people",N2605="photography/photobooks","photobooks",N2605="photography/places","places",N2605="photography/nature","nature",N2605="music/electronic music","electronic music",N2605="music/rock","rock",N2605="music/indie rock","indie rock",N2605="music/faith","faith",N2605="publishing/children's books","children's books",N2605="publishing/art books","art books",N2605="publishing/fiction","fiction",N2605="publishing/translations","translations",N2605="music/pop","pop",N2605="music/classical music","classical music",N2605="publishing/nonfiction","nonfiction",N2605="publishing/radio &amp; podcasts","radio &amp; podcasts",N2605="music/world music","world music",N2605="music/metal","metal",N2605="music/jazz","jazz","TRUE","FALSE")</f>
        <v>space exploration</v>
      </c>
      <c r="S2605" s="5">
        <f t="shared" si="162"/>
        <v>41617.912662037037</v>
      </c>
      <c r="T2605" s="5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160"/>
        <v>104.21799999999999</v>
      </c>
      <c r="P2606" s="24">
        <f t="shared" si="161"/>
        <v>64.933333333333323</v>
      </c>
      <c r="Q2606" t="str" cm="1">
        <f t="array" ref="Q2606">_xlfn.IFS(N2606="food/small batch","food",N2606="food/restaurants","food",N2606="food/food trucks","food",N2606="theater/spaces","theater",N2606="theater/musical","theater",N2606="theater/plays","theater",N2606="technology/web","technology",N2606="technology/space exploration","technology",N2606="technology/makerspaces","technology",N2606="technology/hardware","technology",N2606="technology/gadgets","technology",N2606="technology/wearables","technology",N2606="film &amp; video/television","film &amp; video",N2606="film &amp; video/animation","film &amp; video",N2606="film &amp; video/science fiction","film &amp; video",N2606="film &amp; video/documentary","film &amp; video",N2606="film &amp; video/drama","film &amp; video",N2606="film &amp; video/shorts","film &amp; video",N2606="games/video games","games",N2606="games/tabletop games","games",N2606="games/mobile games","games",N2606="journalism/audio","journalism",N2606="photography/people","photography",N2606="photography/photobooks","photography",N2606="photography/places","photography",N2606="photography/nature","photography",N2606="music/electronic music","music",N2606="music/rock","music",N2606="music/indie rock","music",N2606="music/faith","music",N2606="publishing/children's books","publishing",N2606="publishing/art books","publishing",N2606="publishing/fiction","publishing",N2606="publishing/translations","publishing",N2606="music/pop","music",N2606="music/classical music","music",N2606="publishing/nonfiction","publishing",N2606="publishing/radio &amp; podcasts","publishing",N2606="music/world music","music",N2606="music/metal","music",N2606="music/jazz","music","TRUE","FALSE")</f>
        <v>technology</v>
      </c>
      <c r="R2606" t="str" cm="1">
        <f t="array" ref="R2606">_xlfn.IFS(N2606="food/small batch","small batch",N2606="food/restaurants","retaurants",N2606="food/food trucks","food trucks",N2606="theater/spaces","spaces",N2606="theater/musical","musical",N2606="theater/plays","plays",N2606="technology/web","web",N2606="technology/space exploration","space exploration",N2606="technology/makerspaces","makerspaces",N2606="technology/hardware","hardware",N2606="technology/gadgets","gadgets",N2606="technology/wearables","wearables",N2606="film &amp; video/television","television",N2606="film &amp; video/animation","animation",N2606="film &amp; video/science fiction","science fiction",N2606="film &amp; video/documentary","documentary",N2606="film &amp; video/drama","drama",N2606="film &amp; video/shorts","shorts",N2606="games/video games","video games",N2606="games/tabletop games","tabletop games",N2606="games/mobile games","mobile games",N2606="journalism/audio","audio",N2606="photography/people","people",N2606="photography/photobooks","photobooks",N2606="photography/places","places",N2606="photography/nature","nature",N2606="music/electronic music","electronic music",N2606="music/rock","rock",N2606="music/indie rock","indie rock",N2606="music/faith","faith",N2606="publishing/children's books","children's books",N2606="publishing/art books","art books",N2606="publishing/fiction","fiction",N2606="publishing/translations","translations",N2606="music/pop","pop",N2606="music/classical music","classical music",N2606="publishing/nonfiction","nonfiction",N2606="publishing/radio &amp; podcasts","radio &amp; podcasts",N2606="music/world music","world music",N2606="music/metal","metal",N2606="music/jazz","jazz","TRUE","FALSE")</f>
        <v>space exploration</v>
      </c>
      <c r="S2606" s="5">
        <f t="shared" si="162"/>
        <v>40998.051192129627</v>
      </c>
      <c r="T2606" s="5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160"/>
        <v>107.42157000000002</v>
      </c>
      <c r="P2607" s="24">
        <f t="shared" si="161"/>
        <v>60.965703745743475</v>
      </c>
      <c r="Q2607" t="str" cm="1">
        <f t="array" ref="Q2607">_xlfn.IFS(N2607="food/small batch","food",N2607="food/restaurants","food",N2607="food/food trucks","food",N2607="theater/spaces","theater",N2607="theater/musical","theater",N2607="theater/plays","theater",N2607="technology/web","technology",N2607="technology/space exploration","technology",N2607="technology/makerspaces","technology",N2607="technology/hardware","technology",N2607="technology/gadgets","technology",N2607="technology/wearables","technology",N2607="film &amp; video/television","film &amp; video",N2607="film &amp; video/animation","film &amp; video",N2607="film &amp; video/science fiction","film &amp; video",N2607="film &amp; video/documentary","film &amp; video",N2607="film &amp; video/drama","film &amp; video",N2607="film &amp; video/shorts","film &amp; video",N2607="games/video games","games",N2607="games/tabletop games","games",N2607="games/mobile games","games",N2607="journalism/audio","journalism",N2607="photography/people","photography",N2607="photography/photobooks","photography",N2607="photography/places","photography",N2607="photography/nature","photography",N2607="music/electronic music","music",N2607="music/rock","music",N2607="music/indie rock","music",N2607="music/faith","music",N2607="publishing/children's books","publishing",N2607="publishing/art books","publishing",N2607="publishing/fiction","publishing",N2607="publishing/translations","publishing",N2607="music/pop","music",N2607="music/classical music","music",N2607="publishing/nonfiction","publishing",N2607="publishing/radio &amp; podcasts","publishing",N2607="music/world music","music",N2607="music/metal","music",N2607="music/jazz","music","TRUE","FALSE")</f>
        <v>technology</v>
      </c>
      <c r="R2607" t="str" cm="1">
        <f t="array" ref="R2607">_xlfn.IFS(N2607="food/small batch","small batch",N2607="food/restaurants","retaurants",N2607="food/food trucks","food trucks",N2607="theater/spaces","spaces",N2607="theater/musical","musical",N2607="theater/plays","plays",N2607="technology/web","web",N2607="technology/space exploration","space exploration",N2607="technology/makerspaces","makerspaces",N2607="technology/hardware","hardware",N2607="technology/gadgets","gadgets",N2607="technology/wearables","wearables",N2607="film &amp; video/television","television",N2607="film &amp; video/animation","animation",N2607="film &amp; video/science fiction","science fiction",N2607="film &amp; video/documentary","documentary",N2607="film &amp; video/drama","drama",N2607="film &amp; video/shorts","shorts",N2607="games/video games","video games",N2607="games/tabletop games","tabletop games",N2607="games/mobile games","mobile games",N2607="journalism/audio","audio",N2607="photography/people","people",N2607="photography/photobooks","photobooks",N2607="photography/places","places",N2607="photography/nature","nature",N2607="music/electronic music","electronic music",N2607="music/rock","rock",N2607="music/indie rock","indie rock",N2607="music/faith","faith",N2607="publishing/children's books","children's books",N2607="publishing/art books","art books",N2607="publishing/fiction","fiction",N2607="publishing/translations","translations",N2607="music/pop","pop",N2607="music/classical music","classical music",N2607="publishing/nonfiction","nonfiction",N2607="publishing/radio &amp; podcasts","radio &amp; podcasts",N2607="music/world music","world music",N2607="music/metal","metal",N2607="music/jazz","jazz","TRUE","FALSE")</f>
        <v>space exploration</v>
      </c>
      <c r="S2607" s="5">
        <f t="shared" si="162"/>
        <v>42508.541550925926</v>
      </c>
      <c r="T2607" s="5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160"/>
        <v>110.05454545454545</v>
      </c>
      <c r="P2608" s="24">
        <f t="shared" si="161"/>
        <v>31.444155844155844</v>
      </c>
      <c r="Q2608" t="str" cm="1">
        <f t="array" ref="Q2608">_xlfn.IFS(N2608="food/small batch","food",N2608="food/restaurants","food",N2608="food/food trucks","food",N2608="theater/spaces","theater",N2608="theater/musical","theater",N2608="theater/plays","theater",N2608="technology/web","technology",N2608="technology/space exploration","technology",N2608="technology/makerspaces","technology",N2608="technology/hardware","technology",N2608="technology/gadgets","technology",N2608="technology/wearables","technology",N2608="film &amp; video/television","film &amp; video",N2608="film &amp; video/animation","film &amp; video",N2608="film &amp; video/science fiction","film &amp; video",N2608="film &amp; video/documentary","film &amp; video",N2608="film &amp; video/drama","film &amp; video",N2608="film &amp; video/shorts","film &amp; video",N2608="games/video games","games",N2608="games/tabletop games","games",N2608="games/mobile games","games",N2608="journalism/audio","journalism",N2608="photography/people","photography",N2608="photography/photobooks","photography",N2608="photography/places","photography",N2608="photography/nature","photography",N2608="music/electronic music","music",N2608="music/rock","music",N2608="music/indie rock","music",N2608="music/faith","music",N2608="publishing/children's books","publishing",N2608="publishing/art books","publishing",N2608="publishing/fiction","publishing",N2608="publishing/translations","publishing",N2608="music/pop","music",N2608="music/classical music","music",N2608="publishing/nonfiction","publishing",N2608="publishing/radio &amp; podcasts","publishing",N2608="music/world music","music",N2608="music/metal","music",N2608="music/jazz","music","TRUE","FALSE")</f>
        <v>technology</v>
      </c>
      <c r="R2608" t="str" cm="1">
        <f t="array" ref="R2608">_xlfn.IFS(N2608="food/small batch","small batch",N2608="food/restaurants","retaurants",N2608="food/food trucks","food trucks",N2608="theater/spaces","spaces",N2608="theater/musical","musical",N2608="theater/plays","plays",N2608="technology/web","web",N2608="technology/space exploration","space exploration",N2608="technology/makerspaces","makerspaces",N2608="technology/hardware","hardware",N2608="technology/gadgets","gadgets",N2608="technology/wearables","wearables",N2608="film &amp; video/television","television",N2608="film &amp; video/animation","animation",N2608="film &amp; video/science fiction","science fiction",N2608="film &amp; video/documentary","documentary",N2608="film &amp; video/drama","drama",N2608="film &amp; video/shorts","shorts",N2608="games/video games","video games",N2608="games/tabletop games","tabletop games",N2608="games/mobile games","mobile games",N2608="journalism/audio","audio",N2608="photography/people","people",N2608="photography/photobooks","photobooks",N2608="photography/places","places",N2608="photography/nature","nature",N2608="music/electronic music","electronic music",N2608="music/rock","rock",N2608="music/indie rock","indie rock",N2608="music/faith","faith",N2608="publishing/children's books","children's books",N2608="publishing/art books","art books",N2608="publishing/fiction","fiction",N2608="publishing/translations","translations",N2608="music/pop","pop",N2608="music/classical music","classical music",N2608="publishing/nonfiction","nonfiction",N2608="publishing/radio &amp; podcasts","radio &amp; podcasts",N2608="music/world music","world music",N2608="music/metal","metal",N2608="music/jazz","jazz","TRUE","FALSE")</f>
        <v>space exploration</v>
      </c>
      <c r="S2608" s="5">
        <f t="shared" si="162"/>
        <v>41726.712754629632</v>
      </c>
      <c r="T2608" s="5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160"/>
        <v>407.7</v>
      </c>
      <c r="P2609" s="24">
        <f t="shared" si="161"/>
        <v>81.949748743718587</v>
      </c>
      <c r="Q2609" t="str" cm="1">
        <f t="array" ref="Q2609">_xlfn.IFS(N2609="food/small batch","food",N2609="food/restaurants","food",N2609="food/food trucks","food",N2609="theater/spaces","theater",N2609="theater/musical","theater",N2609="theater/plays","theater",N2609="technology/web","technology",N2609="technology/space exploration","technology",N2609="technology/makerspaces","technology",N2609="technology/hardware","technology",N2609="technology/gadgets","technology",N2609="technology/wearables","technology",N2609="film &amp; video/television","film &amp; video",N2609="film &amp; video/animation","film &amp; video",N2609="film &amp; video/science fiction","film &amp; video",N2609="film &amp; video/documentary","film &amp; video",N2609="film &amp; video/drama","film &amp; video",N2609="film &amp; video/shorts","film &amp; video",N2609="games/video games","games",N2609="games/tabletop games","games",N2609="games/mobile games","games",N2609="journalism/audio","journalism",N2609="photography/people","photography",N2609="photography/photobooks","photography",N2609="photography/places","photography",N2609="photography/nature","photography",N2609="music/electronic music","music",N2609="music/rock","music",N2609="music/indie rock","music",N2609="music/faith","music",N2609="publishing/children's books","publishing",N2609="publishing/art books","publishing",N2609="publishing/fiction","publishing",N2609="publishing/translations","publishing",N2609="music/pop","music",N2609="music/classical music","music",N2609="publishing/nonfiction","publishing",N2609="publishing/radio &amp; podcasts","publishing",N2609="music/world music","music",N2609="music/metal","music",N2609="music/jazz","music","TRUE","FALSE")</f>
        <v>technology</v>
      </c>
      <c r="R2609" t="str" cm="1">
        <f t="array" ref="R2609">_xlfn.IFS(N2609="food/small batch","small batch",N2609="food/restaurants","retaurants",N2609="food/food trucks","food trucks",N2609="theater/spaces","spaces",N2609="theater/musical","musical",N2609="theater/plays","plays",N2609="technology/web","web",N2609="technology/space exploration","space exploration",N2609="technology/makerspaces","makerspaces",N2609="technology/hardware","hardware",N2609="technology/gadgets","gadgets",N2609="technology/wearables","wearables",N2609="film &amp; video/television","television",N2609="film &amp; video/animation","animation",N2609="film &amp; video/science fiction","science fiction",N2609="film &amp; video/documentary","documentary",N2609="film &amp; video/drama","drama",N2609="film &amp; video/shorts","shorts",N2609="games/video games","video games",N2609="games/tabletop games","tabletop games",N2609="games/mobile games","mobile games",N2609="journalism/audio","audio",N2609="photography/people","people",N2609="photography/photobooks","photobooks",N2609="photography/places","places",N2609="photography/nature","nature",N2609="music/electronic music","electronic music",N2609="music/rock","rock",N2609="music/indie rock","indie rock",N2609="music/faith","faith",N2609="publishing/children's books","children's books",N2609="publishing/art books","art books",N2609="publishing/fiction","fiction",N2609="publishing/translations","translations",N2609="music/pop","pop",N2609="music/classical music","classical music",N2609="publishing/nonfiction","nonfiction",N2609="publishing/radio &amp; podcasts","radio &amp; podcasts",N2609="music/world music","world music",N2609="music/metal","metal",N2609="music/jazz","jazz","TRUE","FALSE")</f>
        <v>space exploration</v>
      </c>
      <c r="S2609" s="5">
        <f t="shared" si="162"/>
        <v>42184.874675925923</v>
      </c>
      <c r="T2609" s="5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160"/>
        <v>223.92500000000001</v>
      </c>
      <c r="P2610" s="24">
        <f t="shared" si="161"/>
        <v>58.92763157894737</v>
      </c>
      <c r="Q2610" t="str" cm="1">
        <f t="array" ref="Q2610">_xlfn.IFS(N2610="food/small batch","food",N2610="food/restaurants","food",N2610="food/food trucks","food",N2610="theater/spaces","theater",N2610="theater/musical","theater",N2610="theater/plays","theater",N2610="technology/web","technology",N2610="technology/space exploration","technology",N2610="technology/makerspaces","technology",N2610="technology/hardware","technology",N2610="technology/gadgets","technology",N2610="technology/wearables","technology",N2610="film &amp; video/television","film &amp; video",N2610="film &amp; video/animation","film &amp; video",N2610="film &amp; video/science fiction","film &amp; video",N2610="film &amp; video/documentary","film &amp; video",N2610="film &amp; video/drama","film &amp; video",N2610="film &amp; video/shorts","film &amp; video",N2610="games/video games","games",N2610="games/tabletop games","games",N2610="games/mobile games","games",N2610="journalism/audio","journalism",N2610="photography/people","photography",N2610="photography/photobooks","photography",N2610="photography/places","photography",N2610="photography/nature","photography",N2610="music/electronic music","music",N2610="music/rock","music",N2610="music/indie rock","music",N2610="music/faith","music",N2610="publishing/children's books","publishing",N2610="publishing/art books","publishing",N2610="publishing/fiction","publishing",N2610="publishing/translations","publishing",N2610="music/pop","music",N2610="music/classical music","music",N2610="publishing/nonfiction","publishing",N2610="publishing/radio &amp; podcasts","publishing",N2610="music/world music","music",N2610="music/metal","music",N2610="music/jazz","music","TRUE","FALSE")</f>
        <v>technology</v>
      </c>
      <c r="R2610" t="str" cm="1">
        <f t="array" ref="R2610">_xlfn.IFS(N2610="food/small batch","small batch",N2610="food/restaurants","retaurants",N2610="food/food trucks","food trucks",N2610="theater/spaces","spaces",N2610="theater/musical","musical",N2610="theater/plays","plays",N2610="technology/web","web",N2610="technology/space exploration","space exploration",N2610="technology/makerspaces","makerspaces",N2610="technology/hardware","hardware",N2610="technology/gadgets","gadgets",N2610="technology/wearables","wearables",N2610="film &amp; video/television","television",N2610="film &amp; video/animation","animation",N2610="film &amp; video/science fiction","science fiction",N2610="film &amp; video/documentary","documentary",N2610="film &amp; video/drama","drama",N2610="film &amp; video/shorts","shorts",N2610="games/video games","video games",N2610="games/tabletop games","tabletop games",N2610="games/mobile games","mobile games",N2610="journalism/audio","audio",N2610="photography/people","people",N2610="photography/photobooks","photobooks",N2610="photography/places","places",N2610="photography/nature","nature",N2610="music/electronic music","electronic music",N2610="music/rock","rock",N2610="music/indie rock","indie rock",N2610="music/faith","faith",N2610="publishing/children's books","children's books",N2610="publishing/art books","art books",N2610="publishing/fiction","fiction",N2610="publishing/translations","translations",N2610="music/pop","pop",N2610="music/classical music","classical music",N2610="publishing/nonfiction","nonfiction",N2610="publishing/radio &amp; podcasts","radio &amp; podcasts",N2610="music/world music","world music",N2610="music/metal","metal",N2610="music/jazz","jazz","TRUE","FALSE")</f>
        <v>space exploration</v>
      </c>
      <c r="S2610" s="5">
        <f t="shared" si="162"/>
        <v>42767.801712962959</v>
      </c>
      <c r="T2610" s="5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160"/>
        <v>303.80111428571428</v>
      </c>
      <c r="P2611" s="24">
        <f t="shared" si="161"/>
        <v>157.29347633136095</v>
      </c>
      <c r="Q2611" t="str" cm="1">
        <f t="array" ref="Q2611">_xlfn.IFS(N2611="food/small batch","food",N2611="food/restaurants","food",N2611="food/food trucks","food",N2611="theater/spaces","theater",N2611="theater/musical","theater",N2611="theater/plays","theater",N2611="technology/web","technology",N2611="technology/space exploration","technology",N2611="technology/makerspaces","technology",N2611="technology/hardware","technology",N2611="technology/gadgets","technology",N2611="technology/wearables","technology",N2611="film &amp; video/television","film &amp; video",N2611="film &amp; video/animation","film &amp; video",N2611="film &amp; video/science fiction","film &amp; video",N2611="film &amp; video/documentary","film &amp; video",N2611="film &amp; video/drama","film &amp; video",N2611="film &amp; video/shorts","film &amp; video",N2611="games/video games","games",N2611="games/tabletop games","games",N2611="games/mobile games","games",N2611="journalism/audio","journalism",N2611="photography/people","photography",N2611="photography/photobooks","photography",N2611="photography/places","photography",N2611="photography/nature","photography",N2611="music/electronic music","music",N2611="music/rock","music",N2611="music/indie rock","music",N2611="music/faith","music",N2611="publishing/children's books","publishing",N2611="publishing/art books","publishing",N2611="publishing/fiction","publishing",N2611="publishing/translations","publishing",N2611="music/pop","music",N2611="music/classical music","music",N2611="publishing/nonfiction","publishing",N2611="publishing/radio &amp; podcasts","publishing",N2611="music/world music","music",N2611="music/metal","music",N2611="music/jazz","music","TRUE","FALSE")</f>
        <v>technology</v>
      </c>
      <c r="R2611" t="str" cm="1">
        <f t="array" ref="R2611">_xlfn.IFS(N2611="food/small batch","small batch",N2611="food/restaurants","retaurants",N2611="food/food trucks","food trucks",N2611="theater/spaces","spaces",N2611="theater/musical","musical",N2611="theater/plays","plays",N2611="technology/web","web",N2611="technology/space exploration","space exploration",N2611="technology/makerspaces","makerspaces",N2611="technology/hardware","hardware",N2611="technology/gadgets","gadgets",N2611="technology/wearables","wearables",N2611="film &amp; video/television","television",N2611="film &amp; video/animation","animation",N2611="film &amp; video/science fiction","science fiction",N2611="film &amp; video/documentary","documentary",N2611="film &amp; video/drama","drama",N2611="film &amp; video/shorts","shorts",N2611="games/video games","video games",N2611="games/tabletop games","tabletop games",N2611="games/mobile games","mobile games",N2611="journalism/audio","audio",N2611="photography/people","people",N2611="photography/photobooks","photobooks",N2611="photography/places","places",N2611="photography/nature","nature",N2611="music/electronic music","electronic music",N2611="music/rock","rock",N2611="music/indie rock","indie rock",N2611="music/faith","faith",N2611="publishing/children's books","children's books",N2611="publishing/art books","art books",N2611="publishing/fiction","fiction",N2611="publishing/translations","translations",N2611="music/pop","pop",N2611="music/classical music","classical music",N2611="publishing/nonfiction","nonfiction",N2611="publishing/radio &amp; podcasts","radio &amp; podcasts",N2611="music/world music","world music",N2611="music/metal","metal",N2611="music/jazz","jazz","TRUE","FALSE")</f>
        <v>space exploration</v>
      </c>
      <c r="S2611" s="5">
        <f t="shared" si="162"/>
        <v>41075.237858796296</v>
      </c>
      <c r="T2611" s="5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160"/>
        <v>141.3251043268175</v>
      </c>
      <c r="P2612" s="24">
        <f t="shared" si="161"/>
        <v>55.758509532062391</v>
      </c>
      <c r="Q2612" t="str" cm="1">
        <f t="array" ref="Q2612">_xlfn.IFS(N2612="food/small batch","food",N2612="food/restaurants","food",N2612="food/food trucks","food",N2612="theater/spaces","theater",N2612="theater/musical","theater",N2612="theater/plays","theater",N2612="technology/web","technology",N2612="technology/space exploration","technology",N2612="technology/makerspaces","technology",N2612="technology/hardware","technology",N2612="technology/gadgets","technology",N2612="technology/wearables","technology",N2612="film &amp; video/television","film &amp; video",N2612="film &amp; video/animation","film &amp; video",N2612="film &amp; video/science fiction","film &amp; video",N2612="film &amp; video/documentary","film &amp; video",N2612="film &amp; video/drama","film &amp; video",N2612="film &amp; video/shorts","film &amp; video",N2612="games/video games","games",N2612="games/tabletop games","games",N2612="games/mobile games","games",N2612="journalism/audio","journalism",N2612="photography/people","photography",N2612="photography/photobooks","photography",N2612="photography/places","photography",N2612="photography/nature","photography",N2612="music/electronic music","music",N2612="music/rock","music",N2612="music/indie rock","music",N2612="music/faith","music",N2612="publishing/children's books","publishing",N2612="publishing/art books","publishing",N2612="publishing/fiction","publishing",N2612="publishing/translations","publishing",N2612="music/pop","music",N2612="music/classical music","music",N2612="publishing/nonfiction","publishing",N2612="publishing/radio &amp; podcasts","publishing",N2612="music/world music","music",N2612="music/metal","music",N2612="music/jazz","music","TRUE","FALSE")</f>
        <v>technology</v>
      </c>
      <c r="R2612" t="str" cm="1">
        <f t="array" ref="R2612">_xlfn.IFS(N2612="food/small batch","small batch",N2612="food/restaurants","retaurants",N2612="food/food trucks","food trucks",N2612="theater/spaces","spaces",N2612="theater/musical","musical",N2612="theater/plays","plays",N2612="technology/web","web",N2612="technology/space exploration","space exploration",N2612="technology/makerspaces","makerspaces",N2612="technology/hardware","hardware",N2612="technology/gadgets","gadgets",N2612="technology/wearables","wearables",N2612="film &amp; video/television","television",N2612="film &amp; video/animation","animation",N2612="film &amp; video/science fiction","science fiction",N2612="film &amp; video/documentary","documentary",N2612="film &amp; video/drama","drama",N2612="film &amp; video/shorts","shorts",N2612="games/video games","video games",N2612="games/tabletop games","tabletop games",N2612="games/mobile games","mobile games",N2612="journalism/audio","audio",N2612="photography/people","people",N2612="photography/photobooks","photobooks",N2612="photography/places","places",N2612="photography/nature","nature",N2612="music/electronic music","electronic music",N2612="music/rock","rock",N2612="music/indie rock","indie rock",N2612="music/faith","faith",N2612="publishing/children's books","children's books",N2612="publishing/art books","art books",N2612="publishing/fiction","fiction",N2612="publishing/translations","translations",N2612="music/pop","pop",N2612="music/classical music","classical music",N2612="publishing/nonfiction","nonfiction",N2612="publishing/radio &amp; podcasts","radio &amp; podcasts",N2612="music/world music","world music",N2612="music/metal","metal",N2612="music/jazz","jazz","TRUE","FALSE")</f>
        <v>space exploration</v>
      </c>
      <c r="S2612" s="5">
        <f t="shared" si="162"/>
        <v>42564.881076388891</v>
      </c>
      <c r="T2612" s="5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160"/>
        <v>2790.6363636363635</v>
      </c>
      <c r="P2613" s="24">
        <f t="shared" si="161"/>
        <v>83.802893802893806</v>
      </c>
      <c r="Q2613" t="str" cm="1">
        <f t="array" ref="Q2613">_xlfn.IFS(N2613="food/small batch","food",N2613="food/restaurants","food",N2613="food/food trucks","food",N2613="theater/spaces","theater",N2613="theater/musical","theater",N2613="theater/plays","theater",N2613="technology/web","technology",N2613="technology/space exploration","technology",N2613="technology/makerspaces","technology",N2613="technology/hardware","technology",N2613="technology/gadgets","technology",N2613="technology/wearables","technology",N2613="film &amp; video/television","film &amp; video",N2613="film &amp; video/animation","film &amp; video",N2613="film &amp; video/science fiction","film &amp; video",N2613="film &amp; video/documentary","film &amp; video",N2613="film &amp; video/drama","film &amp; video",N2613="film &amp; video/shorts","film &amp; video",N2613="games/video games","games",N2613="games/tabletop games","games",N2613="games/mobile games","games",N2613="journalism/audio","journalism",N2613="photography/people","photography",N2613="photography/photobooks","photography",N2613="photography/places","photography",N2613="photography/nature","photography",N2613="music/electronic music","music",N2613="music/rock","music",N2613="music/indie rock","music",N2613="music/faith","music",N2613="publishing/children's books","publishing",N2613="publishing/art books","publishing",N2613="publishing/fiction","publishing",N2613="publishing/translations","publishing",N2613="music/pop","music",N2613="music/classical music","music",N2613="publishing/nonfiction","publishing",N2613="publishing/radio &amp; podcasts","publishing",N2613="music/world music","music",N2613="music/metal","music",N2613="music/jazz","music","TRUE","FALSE")</f>
        <v>technology</v>
      </c>
      <c r="R2613" t="str" cm="1">
        <f t="array" ref="R2613">_xlfn.IFS(N2613="food/small batch","small batch",N2613="food/restaurants","retaurants",N2613="food/food trucks","food trucks",N2613="theater/spaces","spaces",N2613="theater/musical","musical",N2613="theater/plays","plays",N2613="technology/web","web",N2613="technology/space exploration","space exploration",N2613="technology/makerspaces","makerspaces",N2613="technology/hardware","hardware",N2613="technology/gadgets","gadgets",N2613="technology/wearables","wearables",N2613="film &amp; video/television","television",N2613="film &amp; video/animation","animation",N2613="film &amp; video/science fiction","science fiction",N2613="film &amp; video/documentary","documentary",N2613="film &amp; video/drama","drama",N2613="film &amp; video/shorts","shorts",N2613="games/video games","video games",N2613="games/tabletop games","tabletop games",N2613="games/mobile games","mobile games",N2613="journalism/audio","audio",N2613="photography/people","people",N2613="photography/photobooks","photobooks",N2613="photography/places","places",N2613="photography/nature","nature",N2613="music/electronic music","electronic music",N2613="music/rock","rock",N2613="music/indie rock","indie rock",N2613="music/faith","faith",N2613="publishing/children's books","children's books",N2613="publishing/art books","art books",N2613="publishing/fiction","fiction",N2613="publishing/translations","translations",N2613="music/pop","pop",N2613="music/classical music","classical music",N2613="publishing/nonfiction","nonfiction",N2613="publishing/radio &amp; podcasts","radio &amp; podcasts",N2613="music/world music","world music",N2613="music/metal","metal",N2613="music/jazz","jazz","TRUE","FALSE")</f>
        <v>space exploration</v>
      </c>
      <c r="S2613" s="5">
        <f t="shared" si="162"/>
        <v>42704.335810185185</v>
      </c>
      <c r="T2613" s="5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160"/>
        <v>171.76130000000001</v>
      </c>
      <c r="P2614" s="24">
        <f t="shared" si="161"/>
        <v>58.422210884353746</v>
      </c>
      <c r="Q2614" t="str" cm="1">
        <f t="array" ref="Q2614">_xlfn.IFS(N2614="food/small batch","food",N2614="food/restaurants","food",N2614="food/food trucks","food",N2614="theater/spaces","theater",N2614="theater/musical","theater",N2614="theater/plays","theater",N2614="technology/web","technology",N2614="technology/space exploration","technology",N2614="technology/makerspaces","technology",N2614="technology/hardware","technology",N2614="technology/gadgets","technology",N2614="technology/wearables","technology",N2614="film &amp; video/television","film &amp; video",N2614="film &amp; video/animation","film &amp; video",N2614="film &amp; video/science fiction","film &amp; video",N2614="film &amp; video/documentary","film &amp; video",N2614="film &amp; video/drama","film &amp; video",N2614="film &amp; video/shorts","film &amp; video",N2614="games/video games","games",N2614="games/tabletop games","games",N2614="games/mobile games","games",N2614="journalism/audio","journalism",N2614="photography/people","photography",N2614="photography/photobooks","photography",N2614="photography/places","photography",N2614="photography/nature","photography",N2614="music/electronic music","music",N2614="music/rock","music",N2614="music/indie rock","music",N2614="music/faith","music",N2614="publishing/children's books","publishing",N2614="publishing/art books","publishing",N2614="publishing/fiction","publishing",N2614="publishing/translations","publishing",N2614="music/pop","music",N2614="music/classical music","music",N2614="publishing/nonfiction","publishing",N2614="publishing/radio &amp; podcasts","publishing",N2614="music/world music","music",N2614="music/metal","music",N2614="music/jazz","music","TRUE","FALSE")</f>
        <v>technology</v>
      </c>
      <c r="R2614" t="str" cm="1">
        <f t="array" ref="R2614">_xlfn.IFS(N2614="food/small batch","small batch",N2614="food/restaurants","retaurants",N2614="food/food trucks","food trucks",N2614="theater/spaces","spaces",N2614="theater/musical","musical",N2614="theater/plays","plays",N2614="technology/web","web",N2614="technology/space exploration","space exploration",N2614="technology/makerspaces","makerspaces",N2614="technology/hardware","hardware",N2614="technology/gadgets","gadgets",N2614="technology/wearables","wearables",N2614="film &amp; video/television","television",N2614="film &amp; video/animation","animation",N2614="film &amp; video/science fiction","science fiction",N2614="film &amp; video/documentary","documentary",N2614="film &amp; video/drama","drama",N2614="film &amp; video/shorts","shorts",N2614="games/video games","video games",N2614="games/tabletop games","tabletop games",N2614="games/mobile games","mobile games",N2614="journalism/audio","audio",N2614="photography/people","people",N2614="photography/photobooks","photobooks",N2614="photography/places","places",N2614="photography/nature","nature",N2614="music/electronic music","electronic music",N2614="music/rock","rock",N2614="music/indie rock","indie rock",N2614="music/faith","faith",N2614="publishing/children's books","children's books",N2614="publishing/art books","art books",N2614="publishing/fiction","fiction",N2614="publishing/translations","translations",N2614="music/pop","pop",N2614="music/classical music","classical music",N2614="publishing/nonfiction","nonfiction",N2614="publishing/radio &amp; podcasts","radio &amp; podcasts",N2614="music/world music","world music",N2614="music/metal","metal",N2614="music/jazz","jazz","TRUE","FALSE")</f>
        <v>space exploration</v>
      </c>
      <c r="S2614" s="5">
        <f t="shared" si="162"/>
        <v>41982.143171296295</v>
      </c>
      <c r="T2614" s="5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160"/>
        <v>101.01333333333334</v>
      </c>
      <c r="P2615" s="24">
        <f t="shared" si="161"/>
        <v>270.57142857142856</v>
      </c>
      <c r="Q2615" t="str" cm="1">
        <f t="array" ref="Q2615">_xlfn.IFS(N2615="food/small batch","food",N2615="food/restaurants","food",N2615="food/food trucks","food",N2615="theater/spaces","theater",N2615="theater/musical","theater",N2615="theater/plays","theater",N2615="technology/web","technology",N2615="technology/space exploration","technology",N2615="technology/makerspaces","technology",N2615="technology/hardware","technology",N2615="technology/gadgets","technology",N2615="technology/wearables","technology",N2615="film &amp; video/television","film &amp; video",N2615="film &amp; video/animation","film &amp; video",N2615="film &amp; video/science fiction","film &amp; video",N2615="film &amp; video/documentary","film &amp; video",N2615="film &amp; video/drama","film &amp; video",N2615="film &amp; video/shorts","film &amp; video",N2615="games/video games","games",N2615="games/tabletop games","games",N2615="games/mobile games","games",N2615="journalism/audio","journalism",N2615="photography/people","photography",N2615="photography/photobooks","photography",N2615="photography/places","photography",N2615="photography/nature","photography",N2615="music/electronic music","music",N2615="music/rock","music",N2615="music/indie rock","music",N2615="music/faith","music",N2615="publishing/children's books","publishing",N2615="publishing/art books","publishing",N2615="publishing/fiction","publishing",N2615="publishing/translations","publishing",N2615="music/pop","music",N2615="music/classical music","music",N2615="publishing/nonfiction","publishing",N2615="publishing/radio &amp; podcasts","publishing",N2615="music/world music","music",N2615="music/metal","music",N2615="music/jazz","music","TRUE","FALSE")</f>
        <v>technology</v>
      </c>
      <c r="R2615" t="str" cm="1">
        <f t="array" ref="R2615">_xlfn.IFS(N2615="food/small batch","small batch",N2615="food/restaurants","retaurants",N2615="food/food trucks","food trucks",N2615="theater/spaces","spaces",N2615="theater/musical","musical",N2615="theater/plays","plays",N2615="technology/web","web",N2615="technology/space exploration","space exploration",N2615="technology/makerspaces","makerspaces",N2615="technology/hardware","hardware",N2615="technology/gadgets","gadgets",N2615="technology/wearables","wearables",N2615="film &amp; video/television","television",N2615="film &amp; video/animation","animation",N2615="film &amp; video/science fiction","science fiction",N2615="film &amp; video/documentary","documentary",N2615="film &amp; video/drama","drama",N2615="film &amp; video/shorts","shorts",N2615="games/video games","video games",N2615="games/tabletop games","tabletop games",N2615="games/mobile games","mobile games",N2615="journalism/audio","audio",N2615="photography/people","people",N2615="photography/photobooks","photobooks",N2615="photography/places","places",N2615="photography/nature","nature",N2615="music/electronic music","electronic music",N2615="music/rock","rock",N2615="music/indie rock","indie rock",N2615="music/faith","faith",N2615="publishing/children's books","children's books",N2615="publishing/art books","art books",N2615="publishing/fiction","fiction",N2615="publishing/translations","translations",N2615="music/pop","pop",N2615="music/classical music","classical music",N2615="publishing/nonfiction","nonfiction",N2615="publishing/radio &amp; podcasts","radio &amp; podcasts",N2615="music/world music","world music",N2615="music/metal","metal",N2615="music/jazz","jazz","TRUE","FALSE")</f>
        <v>space exploration</v>
      </c>
      <c r="S2615" s="5">
        <f t="shared" si="162"/>
        <v>41143.81821759259</v>
      </c>
      <c r="T2615" s="5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160"/>
        <v>102</v>
      </c>
      <c r="P2616" s="24">
        <f t="shared" si="161"/>
        <v>107.1</v>
      </c>
      <c r="Q2616" t="str" cm="1">
        <f t="array" ref="Q2616">_xlfn.IFS(N2616="food/small batch","food",N2616="food/restaurants","food",N2616="food/food trucks","food",N2616="theater/spaces","theater",N2616="theater/musical","theater",N2616="theater/plays","theater",N2616="technology/web","technology",N2616="technology/space exploration","technology",N2616="technology/makerspaces","technology",N2616="technology/hardware","technology",N2616="technology/gadgets","technology",N2616="technology/wearables","technology",N2616="film &amp; video/television","film &amp; video",N2616="film &amp; video/animation","film &amp; video",N2616="film &amp; video/science fiction","film &amp; video",N2616="film &amp; video/documentary","film &amp; video",N2616="film &amp; video/drama","film &amp; video",N2616="film &amp; video/shorts","film &amp; video",N2616="games/video games","games",N2616="games/tabletop games","games",N2616="games/mobile games","games",N2616="journalism/audio","journalism",N2616="photography/people","photography",N2616="photography/photobooks","photography",N2616="photography/places","photography",N2616="photography/nature","photography",N2616="music/electronic music","music",N2616="music/rock","music",N2616="music/indie rock","music",N2616="music/faith","music",N2616="publishing/children's books","publishing",N2616="publishing/art books","publishing",N2616="publishing/fiction","publishing",N2616="publishing/translations","publishing",N2616="music/pop","music",N2616="music/classical music","music",N2616="publishing/nonfiction","publishing",N2616="publishing/radio &amp; podcasts","publishing",N2616="music/world music","music",N2616="music/metal","music",N2616="music/jazz","music","TRUE","FALSE")</f>
        <v>technology</v>
      </c>
      <c r="R2616" t="str" cm="1">
        <f t="array" ref="R2616">_xlfn.IFS(N2616="food/small batch","small batch",N2616="food/restaurants","retaurants",N2616="food/food trucks","food trucks",N2616="theater/spaces","spaces",N2616="theater/musical","musical",N2616="theater/plays","plays",N2616="technology/web","web",N2616="technology/space exploration","space exploration",N2616="technology/makerspaces","makerspaces",N2616="technology/hardware","hardware",N2616="technology/gadgets","gadgets",N2616="technology/wearables","wearables",N2616="film &amp; video/television","television",N2616="film &amp; video/animation","animation",N2616="film &amp; video/science fiction","science fiction",N2616="film &amp; video/documentary","documentary",N2616="film &amp; video/drama","drama",N2616="film &amp; video/shorts","shorts",N2616="games/video games","video games",N2616="games/tabletop games","tabletop games",N2616="games/mobile games","mobile games",N2616="journalism/audio","audio",N2616="photography/people","people",N2616="photography/photobooks","photobooks",N2616="photography/places","places",N2616="photography/nature","nature",N2616="music/electronic music","electronic music",N2616="music/rock","rock",N2616="music/indie rock","indie rock",N2616="music/faith","faith",N2616="publishing/children's books","children's books",N2616="publishing/art books","art books",N2616="publishing/fiction","fiction",N2616="publishing/translations","translations",N2616="music/pop","pop",N2616="music/classical music","classical music",N2616="publishing/nonfiction","nonfiction",N2616="publishing/radio &amp; podcasts","radio &amp; podcasts",N2616="music/world music","world music",N2616="music/metal","metal",N2616="music/jazz","jazz","TRUE","FALSE")</f>
        <v>space exploration</v>
      </c>
      <c r="S2616" s="5">
        <f t="shared" si="162"/>
        <v>41730.708472222221</v>
      </c>
      <c r="T2616" s="5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160"/>
        <v>169.76511744127936</v>
      </c>
      <c r="P2617" s="24">
        <f t="shared" si="161"/>
        <v>47.180555555555557</v>
      </c>
      <c r="Q2617" t="str" cm="1">
        <f t="array" ref="Q2617">_xlfn.IFS(N2617="food/small batch","food",N2617="food/restaurants","food",N2617="food/food trucks","food",N2617="theater/spaces","theater",N2617="theater/musical","theater",N2617="theater/plays","theater",N2617="technology/web","technology",N2617="technology/space exploration","technology",N2617="technology/makerspaces","technology",N2617="technology/hardware","technology",N2617="technology/gadgets","technology",N2617="technology/wearables","technology",N2617="film &amp; video/television","film &amp; video",N2617="film &amp; video/animation","film &amp; video",N2617="film &amp; video/science fiction","film &amp; video",N2617="film &amp; video/documentary","film &amp; video",N2617="film &amp; video/drama","film &amp; video",N2617="film &amp; video/shorts","film &amp; video",N2617="games/video games","games",N2617="games/tabletop games","games",N2617="games/mobile games","games",N2617="journalism/audio","journalism",N2617="photography/people","photography",N2617="photography/photobooks","photography",N2617="photography/places","photography",N2617="photography/nature","photography",N2617="music/electronic music","music",N2617="music/rock","music",N2617="music/indie rock","music",N2617="music/faith","music",N2617="publishing/children's books","publishing",N2617="publishing/art books","publishing",N2617="publishing/fiction","publishing",N2617="publishing/translations","publishing",N2617="music/pop","music",N2617="music/classical music","music",N2617="publishing/nonfiction","publishing",N2617="publishing/radio &amp; podcasts","publishing",N2617="music/world music","music",N2617="music/metal","music",N2617="music/jazz","music","TRUE","FALSE")</f>
        <v>technology</v>
      </c>
      <c r="R2617" t="str" cm="1">
        <f t="array" ref="R2617">_xlfn.IFS(N2617="food/small batch","small batch",N2617="food/restaurants","retaurants",N2617="food/food trucks","food trucks",N2617="theater/spaces","spaces",N2617="theater/musical","musical",N2617="theater/plays","plays",N2617="technology/web","web",N2617="technology/space exploration","space exploration",N2617="technology/makerspaces","makerspaces",N2617="technology/hardware","hardware",N2617="technology/gadgets","gadgets",N2617="technology/wearables","wearables",N2617="film &amp; video/television","television",N2617="film &amp; video/animation","animation",N2617="film &amp; video/science fiction","science fiction",N2617="film &amp; video/documentary","documentary",N2617="film &amp; video/drama","drama",N2617="film &amp; video/shorts","shorts",N2617="games/video games","video games",N2617="games/tabletop games","tabletop games",N2617="games/mobile games","mobile games",N2617="journalism/audio","audio",N2617="photography/people","people",N2617="photography/photobooks","photobooks",N2617="photography/places","places",N2617="photography/nature","nature",N2617="music/electronic music","electronic music",N2617="music/rock","rock",N2617="music/indie rock","indie rock",N2617="music/faith","faith",N2617="publishing/children's books","children's books",N2617="publishing/art books","art books",N2617="publishing/fiction","fiction",N2617="publishing/translations","translations",N2617="music/pop","pop",N2617="music/classical music","classical music",N2617="publishing/nonfiction","nonfiction",N2617="publishing/radio &amp; podcasts","radio &amp; podcasts",N2617="music/world music","world music",N2617="music/metal","metal",N2617="music/jazz","jazz","TRUE","FALSE")</f>
        <v>space exploration</v>
      </c>
      <c r="S2617" s="5">
        <f t="shared" si="162"/>
        <v>42453.49726851852</v>
      </c>
      <c r="T2617" s="5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160"/>
        <v>114.53400000000001</v>
      </c>
      <c r="P2618" s="24">
        <f t="shared" si="161"/>
        <v>120.30882352941177</v>
      </c>
      <c r="Q2618" t="str" cm="1">
        <f t="array" ref="Q2618">_xlfn.IFS(N2618="food/small batch","food",N2618="food/restaurants","food",N2618="food/food trucks","food",N2618="theater/spaces","theater",N2618="theater/musical","theater",N2618="theater/plays","theater",N2618="technology/web","technology",N2618="technology/space exploration","technology",N2618="technology/makerspaces","technology",N2618="technology/hardware","technology",N2618="technology/gadgets","technology",N2618="technology/wearables","technology",N2618="film &amp; video/television","film &amp; video",N2618="film &amp; video/animation","film &amp; video",N2618="film &amp; video/science fiction","film &amp; video",N2618="film &amp; video/documentary","film &amp; video",N2618="film &amp; video/drama","film &amp; video",N2618="film &amp; video/shorts","film &amp; video",N2618="games/video games","games",N2618="games/tabletop games","games",N2618="games/mobile games","games",N2618="journalism/audio","journalism",N2618="photography/people","photography",N2618="photography/photobooks","photography",N2618="photography/places","photography",N2618="photography/nature","photography",N2618="music/electronic music","music",N2618="music/rock","music",N2618="music/indie rock","music",N2618="music/faith","music",N2618="publishing/children's books","publishing",N2618="publishing/art books","publishing",N2618="publishing/fiction","publishing",N2618="publishing/translations","publishing",N2618="music/pop","music",N2618="music/classical music","music",N2618="publishing/nonfiction","publishing",N2618="publishing/radio &amp; podcasts","publishing",N2618="music/world music","music",N2618="music/metal","music",N2618="music/jazz","music","TRUE","FALSE")</f>
        <v>technology</v>
      </c>
      <c r="R2618" t="str" cm="1">
        <f t="array" ref="R2618">_xlfn.IFS(N2618="food/small batch","small batch",N2618="food/restaurants","retaurants",N2618="food/food trucks","food trucks",N2618="theater/spaces","spaces",N2618="theater/musical","musical",N2618="theater/plays","plays",N2618="technology/web","web",N2618="technology/space exploration","space exploration",N2618="technology/makerspaces","makerspaces",N2618="technology/hardware","hardware",N2618="technology/gadgets","gadgets",N2618="technology/wearables","wearables",N2618="film &amp; video/television","television",N2618="film &amp; video/animation","animation",N2618="film &amp; video/science fiction","science fiction",N2618="film &amp; video/documentary","documentary",N2618="film &amp; video/drama","drama",N2618="film &amp; video/shorts","shorts",N2618="games/video games","video games",N2618="games/tabletop games","tabletop games",N2618="games/mobile games","mobile games",N2618="journalism/audio","audio",N2618="photography/people","people",N2618="photography/photobooks","photobooks",N2618="photography/places","places",N2618="photography/nature","nature",N2618="music/electronic music","electronic music",N2618="music/rock","rock",N2618="music/indie rock","indie rock",N2618="music/faith","faith",N2618="publishing/children's books","children's books",N2618="publishing/art books","art books",N2618="publishing/fiction","fiction",N2618="publishing/translations","translations",N2618="music/pop","pop",N2618="music/classical music","classical music",N2618="publishing/nonfiction","nonfiction",N2618="publishing/radio &amp; podcasts","radio &amp; podcasts",N2618="music/world music","world music",N2618="music/metal","metal",N2618="music/jazz","jazz","TRUE","FALSE")</f>
        <v>space exploration</v>
      </c>
      <c r="S2618" s="5">
        <f t="shared" si="162"/>
        <v>42211.99454861111</v>
      </c>
      <c r="T2618" s="5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160"/>
        <v>877.6</v>
      </c>
      <c r="P2619" s="24">
        <f t="shared" si="161"/>
        <v>27.59748427672956</v>
      </c>
      <c r="Q2619" t="str" cm="1">
        <f t="array" ref="Q2619">_xlfn.IFS(N2619="food/small batch","food",N2619="food/restaurants","food",N2619="food/food trucks","food",N2619="theater/spaces","theater",N2619="theater/musical","theater",N2619="theater/plays","theater",N2619="technology/web","technology",N2619="technology/space exploration","technology",N2619="technology/makerspaces","technology",N2619="technology/hardware","technology",N2619="technology/gadgets","technology",N2619="technology/wearables","technology",N2619="film &amp; video/television","film &amp; video",N2619="film &amp; video/animation","film &amp; video",N2619="film &amp; video/science fiction","film &amp; video",N2619="film &amp; video/documentary","film &amp; video",N2619="film &amp; video/drama","film &amp; video",N2619="film &amp; video/shorts","film &amp; video",N2619="games/video games","games",N2619="games/tabletop games","games",N2619="games/mobile games","games",N2619="journalism/audio","journalism",N2619="photography/people","photography",N2619="photography/photobooks","photography",N2619="photography/places","photography",N2619="photography/nature","photography",N2619="music/electronic music","music",N2619="music/rock","music",N2619="music/indie rock","music",N2619="music/faith","music",N2619="publishing/children's books","publishing",N2619="publishing/art books","publishing",N2619="publishing/fiction","publishing",N2619="publishing/translations","publishing",N2619="music/pop","music",N2619="music/classical music","music",N2619="publishing/nonfiction","publishing",N2619="publishing/radio &amp; podcasts","publishing",N2619="music/world music","music",N2619="music/metal","music",N2619="music/jazz","music","TRUE","FALSE")</f>
        <v>technology</v>
      </c>
      <c r="R2619" t="str" cm="1">
        <f t="array" ref="R2619">_xlfn.IFS(N2619="food/small batch","small batch",N2619="food/restaurants","retaurants",N2619="food/food trucks","food trucks",N2619="theater/spaces","spaces",N2619="theater/musical","musical",N2619="theater/plays","plays",N2619="technology/web","web",N2619="technology/space exploration","space exploration",N2619="technology/makerspaces","makerspaces",N2619="technology/hardware","hardware",N2619="technology/gadgets","gadgets",N2619="technology/wearables","wearables",N2619="film &amp; video/television","television",N2619="film &amp; video/animation","animation",N2619="film &amp; video/science fiction","science fiction",N2619="film &amp; video/documentary","documentary",N2619="film &amp; video/drama","drama",N2619="film &amp; video/shorts","shorts",N2619="games/video games","video games",N2619="games/tabletop games","tabletop games",N2619="games/mobile games","mobile games",N2619="journalism/audio","audio",N2619="photography/people","people",N2619="photography/photobooks","photobooks",N2619="photography/places","places",N2619="photography/nature","nature",N2619="music/electronic music","electronic music",N2619="music/rock","rock",N2619="music/indie rock","indie rock",N2619="music/faith","faith",N2619="publishing/children's books","children's books",N2619="publishing/art books","art books",N2619="publishing/fiction","fiction",N2619="publishing/translations","translations",N2619="music/pop","pop",N2619="music/classical music","classical music",N2619="publishing/nonfiction","nonfiction",N2619="publishing/radio &amp; podcasts","radio &amp; podcasts",N2619="music/world music","world music",N2619="music/metal","metal",N2619="music/jazz","jazz","TRUE","FALSE")</f>
        <v>space exploration</v>
      </c>
      <c r="S2619" s="5">
        <f t="shared" si="162"/>
        <v>41902.874432870369</v>
      </c>
      <c r="T2619" s="5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160"/>
        <v>105.38666666666667</v>
      </c>
      <c r="P2620" s="24">
        <f t="shared" si="161"/>
        <v>205.2987012987013</v>
      </c>
      <c r="Q2620" t="str" cm="1">
        <f t="array" ref="Q2620">_xlfn.IFS(N2620="food/small batch","food",N2620="food/restaurants","food",N2620="food/food trucks","food",N2620="theater/spaces","theater",N2620="theater/musical","theater",N2620="theater/plays","theater",N2620="technology/web","technology",N2620="technology/space exploration","technology",N2620="technology/makerspaces","technology",N2620="technology/hardware","technology",N2620="technology/gadgets","technology",N2620="technology/wearables","technology",N2620="film &amp; video/television","film &amp; video",N2620="film &amp; video/animation","film &amp; video",N2620="film &amp; video/science fiction","film &amp; video",N2620="film &amp; video/documentary","film &amp; video",N2620="film &amp; video/drama","film &amp; video",N2620="film &amp; video/shorts","film &amp; video",N2620="games/video games","games",N2620="games/tabletop games","games",N2620="games/mobile games","games",N2620="journalism/audio","journalism",N2620="photography/people","photography",N2620="photography/photobooks","photography",N2620="photography/places","photography",N2620="photography/nature","photography",N2620="music/electronic music","music",N2620="music/rock","music",N2620="music/indie rock","music",N2620="music/faith","music",N2620="publishing/children's books","publishing",N2620="publishing/art books","publishing",N2620="publishing/fiction","publishing",N2620="publishing/translations","publishing",N2620="music/pop","music",N2620="music/classical music","music",N2620="publishing/nonfiction","publishing",N2620="publishing/radio &amp; podcasts","publishing",N2620="music/world music","music",N2620="music/metal","music",N2620="music/jazz","music","TRUE","FALSE")</f>
        <v>technology</v>
      </c>
      <c r="R2620" t="str" cm="1">
        <f t="array" ref="R2620">_xlfn.IFS(N2620="food/small batch","small batch",N2620="food/restaurants","retaurants",N2620="food/food trucks","food trucks",N2620="theater/spaces","spaces",N2620="theater/musical","musical",N2620="theater/plays","plays",N2620="technology/web","web",N2620="technology/space exploration","space exploration",N2620="technology/makerspaces","makerspaces",N2620="technology/hardware","hardware",N2620="technology/gadgets","gadgets",N2620="technology/wearables","wearables",N2620="film &amp; video/television","television",N2620="film &amp; video/animation","animation",N2620="film &amp; video/science fiction","science fiction",N2620="film &amp; video/documentary","documentary",N2620="film &amp; video/drama","drama",N2620="film &amp; video/shorts","shorts",N2620="games/video games","video games",N2620="games/tabletop games","tabletop games",N2620="games/mobile games","mobile games",N2620="journalism/audio","audio",N2620="photography/people","people",N2620="photography/photobooks","photobooks",N2620="photography/places","places",N2620="photography/nature","nature",N2620="music/electronic music","electronic music",N2620="music/rock","rock",N2620="music/indie rock","indie rock",N2620="music/faith","faith",N2620="publishing/children's books","children's books",N2620="publishing/art books","art books",N2620="publishing/fiction","fiction",N2620="publishing/translations","translations",N2620="music/pop","pop",N2620="music/classical music","classical music",N2620="publishing/nonfiction","nonfiction",N2620="publishing/radio &amp; podcasts","radio &amp; podcasts",N2620="music/world music","world music",N2620="music/metal","metal",N2620="music/jazz","jazz","TRUE","FALSE")</f>
        <v>space exploration</v>
      </c>
      <c r="S2620" s="5">
        <f t="shared" si="162"/>
        <v>42279.792372685188</v>
      </c>
      <c r="T2620" s="5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160"/>
        <v>188.39999999999998</v>
      </c>
      <c r="P2621" s="24">
        <f t="shared" si="161"/>
        <v>35.547169811320757</v>
      </c>
      <c r="Q2621" t="str" cm="1">
        <f t="array" ref="Q2621">_xlfn.IFS(N2621="food/small batch","food",N2621="food/restaurants","food",N2621="food/food trucks","food",N2621="theater/spaces","theater",N2621="theater/musical","theater",N2621="theater/plays","theater",N2621="technology/web","technology",N2621="technology/space exploration","technology",N2621="technology/makerspaces","technology",N2621="technology/hardware","technology",N2621="technology/gadgets","technology",N2621="technology/wearables","technology",N2621="film &amp; video/television","film &amp; video",N2621="film &amp; video/animation","film &amp; video",N2621="film &amp; video/science fiction","film &amp; video",N2621="film &amp; video/documentary","film &amp; video",N2621="film &amp; video/drama","film &amp; video",N2621="film &amp; video/shorts","film &amp; video",N2621="games/video games","games",N2621="games/tabletop games","games",N2621="games/mobile games","games",N2621="journalism/audio","journalism",N2621="photography/people","photography",N2621="photography/photobooks","photography",N2621="photography/places","photography",N2621="photography/nature","photography",N2621="music/electronic music","music",N2621="music/rock","music",N2621="music/indie rock","music",N2621="music/faith","music",N2621="publishing/children's books","publishing",N2621="publishing/art books","publishing",N2621="publishing/fiction","publishing",N2621="publishing/translations","publishing",N2621="music/pop","music",N2621="music/classical music","music",N2621="publishing/nonfiction","publishing",N2621="publishing/radio &amp; podcasts","publishing",N2621="music/world music","music",N2621="music/metal","music",N2621="music/jazz","music","TRUE","FALSE")</f>
        <v>technology</v>
      </c>
      <c r="R2621" t="str" cm="1">
        <f t="array" ref="R2621">_xlfn.IFS(N2621="food/small batch","small batch",N2621="food/restaurants","retaurants",N2621="food/food trucks","food trucks",N2621="theater/spaces","spaces",N2621="theater/musical","musical",N2621="theater/plays","plays",N2621="technology/web","web",N2621="technology/space exploration","space exploration",N2621="technology/makerspaces","makerspaces",N2621="technology/hardware","hardware",N2621="technology/gadgets","gadgets",N2621="technology/wearables","wearables",N2621="film &amp; video/television","television",N2621="film &amp; video/animation","animation",N2621="film &amp; video/science fiction","science fiction",N2621="film &amp; video/documentary","documentary",N2621="film &amp; video/drama","drama",N2621="film &amp; video/shorts","shorts",N2621="games/video games","video games",N2621="games/tabletop games","tabletop games",N2621="games/mobile games","mobile games",N2621="journalism/audio","audio",N2621="photography/people","people",N2621="photography/photobooks","photobooks",N2621="photography/places","places",N2621="photography/nature","nature",N2621="music/electronic music","electronic music",N2621="music/rock","rock",N2621="music/indie rock","indie rock",N2621="music/faith","faith",N2621="publishing/children's books","children's books",N2621="publishing/art books","art books",N2621="publishing/fiction","fiction",N2621="publishing/translations","translations",N2621="music/pop","pop",N2621="music/classical music","classical music",N2621="publishing/nonfiction","nonfiction",N2621="publishing/radio &amp; podcasts","radio &amp; podcasts",N2621="music/world music","world music",N2621="music/metal","metal",N2621="music/jazz","jazz","TRUE","FALSE")</f>
        <v>space exploration</v>
      </c>
      <c r="S2621" s="5">
        <f t="shared" si="162"/>
        <v>42273.884305555555</v>
      </c>
      <c r="T2621" s="5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160"/>
        <v>143.65230769230772</v>
      </c>
      <c r="P2622" s="24">
        <f t="shared" si="161"/>
        <v>74.639488409272587</v>
      </c>
      <c r="Q2622" t="str" cm="1">
        <f t="array" ref="Q2622">_xlfn.IFS(N2622="food/small batch","food",N2622="food/restaurants","food",N2622="food/food trucks","food",N2622="theater/spaces","theater",N2622="theater/musical","theater",N2622="theater/plays","theater",N2622="technology/web","technology",N2622="technology/space exploration","technology",N2622="technology/makerspaces","technology",N2622="technology/hardware","technology",N2622="technology/gadgets","technology",N2622="technology/wearables","technology",N2622="film &amp; video/television","film &amp; video",N2622="film &amp; video/animation","film &amp; video",N2622="film &amp; video/science fiction","film &amp; video",N2622="film &amp; video/documentary","film &amp; video",N2622="film &amp; video/drama","film &amp; video",N2622="film &amp; video/shorts","film &amp; video",N2622="games/video games","games",N2622="games/tabletop games","games",N2622="games/mobile games","games",N2622="journalism/audio","journalism",N2622="photography/people","photography",N2622="photography/photobooks","photography",N2622="photography/places","photography",N2622="photography/nature","photography",N2622="music/electronic music","music",N2622="music/rock","music",N2622="music/indie rock","music",N2622="music/faith","music",N2622="publishing/children's books","publishing",N2622="publishing/art books","publishing",N2622="publishing/fiction","publishing",N2622="publishing/translations","publishing",N2622="music/pop","music",N2622="music/classical music","music",N2622="publishing/nonfiction","publishing",N2622="publishing/radio &amp; podcasts","publishing",N2622="music/world music","music",N2622="music/metal","music",N2622="music/jazz","music","TRUE","FALSE")</f>
        <v>technology</v>
      </c>
      <c r="R2622" t="str" cm="1">
        <f t="array" ref="R2622">_xlfn.IFS(N2622="food/small batch","small batch",N2622="food/restaurants","retaurants",N2622="food/food trucks","food trucks",N2622="theater/spaces","spaces",N2622="theater/musical","musical",N2622="theater/plays","plays",N2622="technology/web","web",N2622="technology/space exploration","space exploration",N2622="technology/makerspaces","makerspaces",N2622="technology/hardware","hardware",N2622="technology/gadgets","gadgets",N2622="technology/wearables","wearables",N2622="film &amp; video/television","television",N2622="film &amp; video/animation","animation",N2622="film &amp; video/science fiction","science fiction",N2622="film &amp; video/documentary","documentary",N2622="film &amp; video/drama","drama",N2622="film &amp; video/shorts","shorts",N2622="games/video games","video games",N2622="games/tabletop games","tabletop games",N2622="games/mobile games","mobile games",N2622="journalism/audio","audio",N2622="photography/people","people",N2622="photography/photobooks","photobooks",N2622="photography/places","places",N2622="photography/nature","nature",N2622="music/electronic music","electronic music",N2622="music/rock","rock",N2622="music/indie rock","indie rock",N2622="music/faith","faith",N2622="publishing/children's books","children's books",N2622="publishing/art books","art books",N2622="publishing/fiction","fiction",N2622="publishing/translations","translations",N2622="music/pop","pop",N2622="music/classical music","classical music",N2622="publishing/nonfiction","nonfiction",N2622="publishing/radio &amp; podcasts","radio &amp; podcasts",N2622="music/world music","world music",N2622="music/metal","metal",N2622="music/jazz","jazz","TRUE","FALSE")</f>
        <v>space exploration</v>
      </c>
      <c r="S2622" s="5">
        <f t="shared" si="162"/>
        <v>42251.16715277778</v>
      </c>
      <c r="T2622" s="5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160"/>
        <v>145.88</v>
      </c>
      <c r="P2623" s="24">
        <f t="shared" si="161"/>
        <v>47.058064516129029</v>
      </c>
      <c r="Q2623" t="str" cm="1">
        <f t="array" ref="Q2623">_xlfn.IFS(N2623="food/small batch","food",N2623="food/restaurants","food",N2623="food/food trucks","food",N2623="theater/spaces","theater",N2623="theater/musical","theater",N2623="theater/plays","theater",N2623="technology/web","technology",N2623="technology/space exploration","technology",N2623="technology/makerspaces","technology",N2623="technology/hardware","technology",N2623="technology/gadgets","technology",N2623="technology/wearables","technology",N2623="film &amp; video/television","film &amp; video",N2623="film &amp; video/animation","film &amp; video",N2623="film &amp; video/science fiction","film &amp; video",N2623="film &amp; video/documentary","film &amp; video",N2623="film &amp; video/drama","film &amp; video",N2623="film &amp; video/shorts","film &amp; video",N2623="games/video games","games",N2623="games/tabletop games","games",N2623="games/mobile games","games",N2623="journalism/audio","journalism",N2623="photography/people","photography",N2623="photography/photobooks","photography",N2623="photography/places","photography",N2623="photography/nature","photography",N2623="music/electronic music","music",N2623="music/rock","music",N2623="music/indie rock","music",N2623="music/faith","music",N2623="publishing/children's books","publishing",N2623="publishing/art books","publishing",N2623="publishing/fiction","publishing",N2623="publishing/translations","publishing",N2623="music/pop","music",N2623="music/classical music","music",N2623="publishing/nonfiction","publishing",N2623="publishing/radio &amp; podcasts","publishing",N2623="music/world music","music",N2623="music/metal","music",N2623="music/jazz","music","TRUE","FALSE")</f>
        <v>technology</v>
      </c>
      <c r="R2623" t="str" cm="1">
        <f t="array" ref="R2623">_xlfn.IFS(N2623="food/small batch","small batch",N2623="food/restaurants","retaurants",N2623="food/food trucks","food trucks",N2623="theater/spaces","spaces",N2623="theater/musical","musical",N2623="theater/plays","plays",N2623="technology/web","web",N2623="technology/space exploration","space exploration",N2623="technology/makerspaces","makerspaces",N2623="technology/hardware","hardware",N2623="technology/gadgets","gadgets",N2623="technology/wearables","wearables",N2623="film &amp; video/television","television",N2623="film &amp; video/animation","animation",N2623="film &amp; video/science fiction","science fiction",N2623="film &amp; video/documentary","documentary",N2623="film &amp; video/drama","drama",N2623="film &amp; video/shorts","shorts",N2623="games/video games","video games",N2623="games/tabletop games","tabletop games",N2623="games/mobile games","mobile games",N2623="journalism/audio","audio",N2623="photography/people","people",N2623="photography/photobooks","photobooks",N2623="photography/places","places",N2623="photography/nature","nature",N2623="music/electronic music","electronic music",N2623="music/rock","rock",N2623="music/indie rock","indie rock",N2623="music/faith","faith",N2623="publishing/children's books","children's books",N2623="publishing/art books","art books",N2623="publishing/fiction","fiction",N2623="publishing/translations","translations",N2623="music/pop","pop",N2623="music/classical music","classical music",N2623="publishing/nonfiction","nonfiction",N2623="publishing/radio &amp; podcasts","radio &amp; podcasts",N2623="music/world music","world music",N2623="music/metal","metal",N2623="music/jazz","jazz","TRUE","FALSE")</f>
        <v>space exploration</v>
      </c>
      <c r="S2623" s="5">
        <f t="shared" si="162"/>
        <v>42115.74754629629</v>
      </c>
      <c r="T2623" s="5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160"/>
        <v>131.184</v>
      </c>
      <c r="P2624" s="24">
        <f t="shared" si="161"/>
        <v>26.591351351351353</v>
      </c>
      <c r="Q2624" t="str" cm="1">
        <f t="array" ref="Q2624">_xlfn.IFS(N2624="food/small batch","food",N2624="food/restaurants","food",N2624="food/food trucks","food",N2624="theater/spaces","theater",N2624="theater/musical","theater",N2624="theater/plays","theater",N2624="technology/web","technology",N2624="technology/space exploration","technology",N2624="technology/makerspaces","technology",N2624="technology/hardware","technology",N2624="technology/gadgets","technology",N2624="technology/wearables","technology",N2624="film &amp; video/television","film &amp; video",N2624="film &amp; video/animation","film &amp; video",N2624="film &amp; video/science fiction","film &amp; video",N2624="film &amp; video/documentary","film &amp; video",N2624="film &amp; video/drama","film &amp; video",N2624="film &amp; video/shorts","film &amp; video",N2624="games/video games","games",N2624="games/tabletop games","games",N2624="games/mobile games","games",N2624="journalism/audio","journalism",N2624="photography/people","photography",N2624="photography/photobooks","photography",N2624="photography/places","photography",N2624="photography/nature","photography",N2624="music/electronic music","music",N2624="music/rock","music",N2624="music/indie rock","music",N2624="music/faith","music",N2624="publishing/children's books","publishing",N2624="publishing/art books","publishing",N2624="publishing/fiction","publishing",N2624="publishing/translations","publishing",N2624="music/pop","music",N2624="music/classical music","music",N2624="publishing/nonfiction","publishing",N2624="publishing/radio &amp; podcasts","publishing",N2624="music/world music","music",N2624="music/metal","music",N2624="music/jazz","music","TRUE","FALSE")</f>
        <v>technology</v>
      </c>
      <c r="R2624" t="str" cm="1">
        <f t="array" ref="R2624">_xlfn.IFS(N2624="food/small batch","small batch",N2624="food/restaurants","retaurants",N2624="food/food trucks","food trucks",N2624="theater/spaces","spaces",N2624="theater/musical","musical",N2624="theater/plays","plays",N2624="technology/web","web",N2624="technology/space exploration","space exploration",N2624="technology/makerspaces","makerspaces",N2624="technology/hardware","hardware",N2624="technology/gadgets","gadgets",N2624="technology/wearables","wearables",N2624="film &amp; video/television","television",N2624="film &amp; video/animation","animation",N2624="film &amp; video/science fiction","science fiction",N2624="film &amp; video/documentary","documentary",N2624="film &amp; video/drama","drama",N2624="film &amp; video/shorts","shorts",N2624="games/video games","video games",N2624="games/tabletop games","tabletop games",N2624="games/mobile games","mobile games",N2624="journalism/audio","audio",N2624="photography/people","people",N2624="photography/photobooks","photobooks",N2624="photography/places","places",N2624="photography/nature","nature",N2624="music/electronic music","electronic music",N2624="music/rock","rock",N2624="music/indie rock","indie rock",N2624="music/faith","faith",N2624="publishing/children's books","children's books",N2624="publishing/art books","art books",N2624="publishing/fiction","fiction",N2624="publishing/translations","translations",N2624="music/pop","pop",N2624="music/classical music","classical music",N2624="publishing/nonfiction","nonfiction",N2624="publishing/radio &amp; podcasts","radio &amp; podcasts",N2624="music/world music","world music",N2624="music/metal","metal",N2624="music/jazz","jazz","TRUE","FALSE")</f>
        <v>space exploration</v>
      </c>
      <c r="S2624" s="5">
        <f t="shared" si="162"/>
        <v>42689.74324074074</v>
      </c>
      <c r="T2624" s="5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160"/>
        <v>113.99999999999999</v>
      </c>
      <c r="P2625" s="24">
        <f t="shared" si="161"/>
        <v>36.774193548387096</v>
      </c>
      <c r="Q2625" t="str" cm="1">
        <f t="array" ref="Q2625">_xlfn.IFS(N2625="food/small batch","food",N2625="food/restaurants","food",N2625="food/food trucks","food",N2625="theater/spaces","theater",N2625="theater/musical","theater",N2625="theater/plays","theater",N2625="technology/web","technology",N2625="technology/space exploration","technology",N2625="technology/makerspaces","technology",N2625="technology/hardware","technology",N2625="technology/gadgets","technology",N2625="technology/wearables","technology",N2625="film &amp; video/television","film &amp; video",N2625="film &amp; video/animation","film &amp; video",N2625="film &amp; video/science fiction","film &amp; video",N2625="film &amp; video/documentary","film &amp; video",N2625="film &amp; video/drama","film &amp; video",N2625="film &amp; video/shorts","film &amp; video",N2625="games/video games","games",N2625="games/tabletop games","games",N2625="games/mobile games","games",N2625="journalism/audio","journalism",N2625="photography/people","photography",N2625="photography/photobooks","photography",N2625="photography/places","photography",N2625="photography/nature","photography",N2625="music/electronic music","music",N2625="music/rock","music",N2625="music/indie rock","music",N2625="music/faith","music",N2625="publishing/children's books","publishing",N2625="publishing/art books","publishing",N2625="publishing/fiction","publishing",N2625="publishing/translations","publishing",N2625="music/pop","music",N2625="music/classical music","music",N2625="publishing/nonfiction","publishing",N2625="publishing/radio &amp; podcasts","publishing",N2625="music/world music","music",N2625="music/metal","music",N2625="music/jazz","music","TRUE","FALSE")</f>
        <v>technology</v>
      </c>
      <c r="R2625" t="str" cm="1">
        <f t="array" ref="R2625">_xlfn.IFS(N2625="food/small batch","small batch",N2625="food/restaurants","retaurants",N2625="food/food trucks","food trucks",N2625="theater/spaces","spaces",N2625="theater/musical","musical",N2625="theater/plays","plays",N2625="technology/web","web",N2625="technology/space exploration","space exploration",N2625="technology/makerspaces","makerspaces",N2625="technology/hardware","hardware",N2625="technology/gadgets","gadgets",N2625="technology/wearables","wearables",N2625="film &amp; video/television","television",N2625="film &amp; video/animation","animation",N2625="film &amp; video/science fiction","science fiction",N2625="film &amp; video/documentary","documentary",N2625="film &amp; video/drama","drama",N2625="film &amp; video/shorts","shorts",N2625="games/video games","video games",N2625="games/tabletop games","tabletop games",N2625="games/mobile games","mobile games",N2625="journalism/audio","audio",N2625="photography/people","people",N2625="photography/photobooks","photobooks",N2625="photography/places","places",N2625="photography/nature","nature",N2625="music/electronic music","electronic music",N2625="music/rock","rock",N2625="music/indie rock","indie rock",N2625="music/faith","faith",N2625="publishing/children's books","children's books",N2625="publishing/art books","art books",N2625="publishing/fiction","fiction",N2625="publishing/translations","translations",N2625="music/pop","pop",N2625="music/classical music","classical music",N2625="publishing/nonfiction","nonfiction",N2625="publishing/radio &amp; podcasts","radio &amp; podcasts",N2625="music/world music","world music",N2625="music/metal","metal",N2625="music/jazz","jazz","TRUE","FALSE")</f>
        <v>space exploration</v>
      </c>
      <c r="S2625" s="5">
        <f t="shared" si="162"/>
        <v>42692.256550925929</v>
      </c>
      <c r="T2625" s="5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160"/>
        <v>1379.4206249999997</v>
      </c>
      <c r="P2626" s="24">
        <f t="shared" si="161"/>
        <v>31.820544982698959</v>
      </c>
      <c r="Q2626" t="str" cm="1">
        <f t="array" ref="Q2626">_xlfn.IFS(N2626="food/small batch","food",N2626="food/restaurants","food",N2626="food/food trucks","food",N2626="theater/spaces","theater",N2626="theater/musical","theater",N2626="theater/plays","theater",N2626="technology/web","technology",N2626="technology/space exploration","technology",N2626="technology/makerspaces","technology",N2626="technology/hardware","technology",N2626="technology/gadgets","technology",N2626="technology/wearables","technology",N2626="film &amp; video/television","film &amp; video",N2626="film &amp; video/animation","film &amp; video",N2626="film &amp; video/science fiction","film &amp; video",N2626="film &amp; video/documentary","film &amp; video",N2626="film &amp; video/drama","film &amp; video",N2626="film &amp; video/shorts","film &amp; video",N2626="games/video games","games",N2626="games/tabletop games","games",N2626="games/mobile games","games",N2626="journalism/audio","journalism",N2626="photography/people","photography",N2626="photography/photobooks","photography",N2626="photography/places","photography",N2626="photography/nature","photography",N2626="music/electronic music","music",N2626="music/rock","music",N2626="music/indie rock","music",N2626="music/faith","music",N2626="publishing/children's books","publishing",N2626="publishing/art books","publishing",N2626="publishing/fiction","publishing",N2626="publishing/translations","publishing",N2626="music/pop","music",N2626="music/classical music","music",N2626="publishing/nonfiction","publishing",N2626="publishing/radio &amp; podcasts","publishing",N2626="music/world music","music",N2626="music/metal","music",N2626="music/jazz","music","TRUE","FALSE")</f>
        <v>technology</v>
      </c>
      <c r="R2626" t="str" cm="1">
        <f t="array" ref="R2626">_xlfn.IFS(N2626="food/small batch","small batch",N2626="food/restaurants","retaurants",N2626="food/food trucks","food trucks",N2626="theater/spaces","spaces",N2626="theater/musical","musical",N2626="theater/plays","plays",N2626="technology/web","web",N2626="technology/space exploration","space exploration",N2626="technology/makerspaces","makerspaces",N2626="technology/hardware","hardware",N2626="technology/gadgets","gadgets",N2626="technology/wearables","wearables",N2626="film &amp; video/television","television",N2626="film &amp; video/animation","animation",N2626="film &amp; video/science fiction","science fiction",N2626="film &amp; video/documentary","documentary",N2626="film &amp; video/drama","drama",N2626="film &amp; video/shorts","shorts",N2626="games/video games","video games",N2626="games/tabletop games","tabletop games",N2626="games/mobile games","mobile games",N2626="journalism/audio","audio",N2626="photography/people","people",N2626="photography/photobooks","photobooks",N2626="photography/places","places",N2626="photography/nature","nature",N2626="music/electronic music","electronic music",N2626="music/rock","rock",N2626="music/indie rock","indie rock",N2626="music/faith","faith",N2626="publishing/children's books","children's books",N2626="publishing/art books","art books",N2626="publishing/fiction","fiction",N2626="publishing/translations","translations",N2626="music/pop","pop",N2626="music/classical music","classical music",N2626="publishing/nonfiction","nonfiction",N2626="publishing/radio &amp; podcasts","radio &amp; podcasts",N2626="music/world music","world music",N2626="music/metal","metal",N2626="music/jazz","jazz","TRUE","FALSE")</f>
        <v>space exploration</v>
      </c>
      <c r="S2626" s="5">
        <f t="shared" si="162"/>
        <v>41144.42155092593</v>
      </c>
      <c r="T2626" s="5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ref="O2627:O2690" si="164">(E2627/D2627)*100</f>
        <v>956</v>
      </c>
      <c r="P2627" s="24">
        <f t="shared" ref="P2627:P2690" si="165">E2627/L2627</f>
        <v>27.576923076923077</v>
      </c>
      <c r="Q2627" t="str" cm="1">
        <f t="array" ref="Q2627">_xlfn.IFS(N2627="food/small batch","food",N2627="food/restaurants","food",N2627="food/food trucks","food",N2627="theater/spaces","theater",N2627="theater/musical","theater",N2627="theater/plays","theater",N2627="technology/web","technology",N2627="technology/space exploration","technology",N2627="technology/makerspaces","technology",N2627="technology/hardware","technology",N2627="technology/gadgets","technology",N2627="technology/wearables","technology",N2627="film &amp; video/television","film &amp; video",N2627="film &amp; video/animation","film &amp; video",N2627="film &amp; video/science fiction","film &amp; video",N2627="film &amp; video/documentary","film &amp; video",N2627="film &amp; video/drama","film &amp; video",N2627="film &amp; video/shorts","film &amp; video",N2627="games/video games","games",N2627="games/tabletop games","games",N2627="games/mobile games","games",N2627="journalism/audio","journalism",N2627="photography/people","photography",N2627="photography/photobooks","photography",N2627="photography/places","photography",N2627="photography/nature","photography",N2627="music/electronic music","music",N2627="music/rock","music",N2627="music/indie rock","music",N2627="music/faith","music",N2627="publishing/children's books","publishing",N2627="publishing/art books","publishing",N2627="publishing/fiction","publishing",N2627="publishing/translations","publishing",N2627="music/pop","music",N2627="music/classical music","music",N2627="publishing/nonfiction","publishing",N2627="publishing/radio &amp; podcasts","publishing",N2627="music/world music","music",N2627="music/metal","music",N2627="music/jazz","music","TRUE","FALSE")</f>
        <v>technology</v>
      </c>
      <c r="R2627" t="str" cm="1">
        <f t="array" ref="R2627">_xlfn.IFS(N2627="food/small batch","small batch",N2627="food/restaurants","retaurants",N2627="food/food trucks","food trucks",N2627="theater/spaces","spaces",N2627="theater/musical","musical",N2627="theater/plays","plays",N2627="technology/web","web",N2627="technology/space exploration","space exploration",N2627="technology/makerspaces","makerspaces",N2627="technology/hardware","hardware",N2627="technology/gadgets","gadgets",N2627="technology/wearables","wearables",N2627="film &amp; video/television","television",N2627="film &amp; video/animation","animation",N2627="film &amp; video/science fiction","science fiction",N2627="film &amp; video/documentary","documentary",N2627="film &amp; video/drama","drama",N2627="film &amp; video/shorts","shorts",N2627="games/video games","video games",N2627="games/tabletop games","tabletop games",N2627="games/mobile games","mobile games",N2627="journalism/audio","audio",N2627="photography/people","people",N2627="photography/photobooks","photobooks",N2627="photography/places","places",N2627="photography/nature","nature",N2627="music/electronic music","electronic music",N2627="music/rock","rock",N2627="music/indie rock","indie rock",N2627="music/faith","faith",N2627="publishing/children's books","children's books",N2627="publishing/art books","art books",N2627="publishing/fiction","fiction",N2627="publishing/translations","translations",N2627="music/pop","pop",N2627="music/classical music","classical music",N2627="publishing/nonfiction","nonfiction",N2627="publishing/radio &amp; podcasts","radio &amp; podcasts",N2627="music/world music","world music",N2627="music/metal","metal",N2627="music/jazz","jazz","TRUE","FALSE")</f>
        <v>space exploration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164"/>
        <v>112.00000000000001</v>
      </c>
      <c r="P2628" s="24">
        <f t="shared" si="165"/>
        <v>56</v>
      </c>
      <c r="Q2628" t="str" cm="1">
        <f t="array" ref="Q2628">_xlfn.IFS(N2628="food/small batch","food",N2628="food/restaurants","food",N2628="food/food trucks","food",N2628="theater/spaces","theater",N2628="theater/musical","theater",N2628="theater/plays","theater",N2628="technology/web","technology",N2628="technology/space exploration","technology",N2628="technology/makerspaces","technology",N2628="technology/hardware","technology",N2628="technology/gadgets","technology",N2628="technology/wearables","technology",N2628="film &amp; video/television","film &amp; video",N2628="film &amp; video/animation","film &amp; video",N2628="film &amp; video/science fiction","film &amp; video",N2628="film &amp; video/documentary","film &amp; video",N2628="film &amp; video/drama","film &amp; video",N2628="film &amp; video/shorts","film &amp; video",N2628="games/video games","games",N2628="games/tabletop games","games",N2628="games/mobile games","games",N2628="journalism/audio","journalism",N2628="photography/people","photography",N2628="photography/photobooks","photography",N2628="photography/places","photography",N2628="photography/nature","photography",N2628="music/electronic music","music",N2628="music/rock","music",N2628="music/indie rock","music",N2628="music/faith","music",N2628="publishing/children's books","publishing",N2628="publishing/art books","publishing",N2628="publishing/fiction","publishing",N2628="publishing/translations","publishing",N2628="music/pop","music",N2628="music/classical music","music",N2628="publishing/nonfiction","publishing",N2628="publishing/radio &amp; podcasts","publishing",N2628="music/world music","music",N2628="music/metal","music",N2628="music/jazz","music","TRUE","FALSE")</f>
        <v>technology</v>
      </c>
      <c r="R2628" t="str" cm="1">
        <f t="array" ref="R2628">_xlfn.IFS(N2628="food/small batch","small batch",N2628="food/restaurants","retaurants",N2628="food/food trucks","food trucks",N2628="theater/spaces","spaces",N2628="theater/musical","musical",N2628="theater/plays","plays",N2628="technology/web","web",N2628="technology/space exploration","space exploration",N2628="technology/makerspaces","makerspaces",N2628="technology/hardware","hardware",N2628="technology/gadgets","gadgets",N2628="technology/wearables","wearables",N2628="film &amp; video/television","television",N2628="film &amp; video/animation","animation",N2628="film &amp; video/science fiction","science fiction",N2628="film &amp; video/documentary","documentary",N2628="film &amp; video/drama","drama",N2628="film &amp; video/shorts","shorts",N2628="games/video games","video games",N2628="games/tabletop games","tabletop games",N2628="games/mobile games","mobile games",N2628="journalism/audio","audio",N2628="photography/people","people",N2628="photography/photobooks","photobooks",N2628="photography/places","places",N2628="photography/nature","nature",N2628="music/electronic music","electronic music",N2628="music/rock","rock",N2628="music/indie rock","indie rock",N2628="music/faith","faith",N2628="publishing/children's books","children's books",N2628="publishing/art books","art books",N2628="publishing/fiction","fiction",N2628="publishing/translations","translations",N2628="music/pop","pop",N2628="music/classical music","classical music",N2628="publishing/nonfiction","nonfiction",N2628="publishing/radio &amp; podcasts","radio &amp; podcasts",N2628="music/world music","world music",N2628="music/metal","metal",N2628="music/jazz","jazz","TRUE","FALSE")</f>
        <v>space exploration</v>
      </c>
      <c r="S2628" s="5">
        <f t="shared" si="166"/>
        <v>42128.628113425926</v>
      </c>
      <c r="T2628" s="5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si="164"/>
        <v>646.66666666666663</v>
      </c>
      <c r="P2629" s="24">
        <f t="shared" si="165"/>
        <v>21.555555555555557</v>
      </c>
      <c r="Q2629" t="str" cm="1">
        <f t="array" ref="Q2629">_xlfn.IFS(N2629="food/small batch","food",N2629="food/restaurants","food",N2629="food/food trucks","food",N2629="theater/spaces","theater",N2629="theater/musical","theater",N2629="theater/plays","theater",N2629="technology/web","technology",N2629="technology/space exploration","technology",N2629="technology/makerspaces","technology",N2629="technology/hardware","technology",N2629="technology/gadgets","technology",N2629="technology/wearables","technology",N2629="film &amp; video/television","film &amp; video",N2629="film &amp; video/animation","film &amp; video",N2629="film &amp; video/science fiction","film &amp; video",N2629="film &amp; video/documentary","film &amp; video",N2629="film &amp; video/drama","film &amp; video",N2629="film &amp; video/shorts","film &amp; video",N2629="games/video games","games",N2629="games/tabletop games","games",N2629="games/mobile games","games",N2629="journalism/audio","journalism",N2629="photography/people","photography",N2629="photography/photobooks","photography",N2629="photography/places","photography",N2629="photography/nature","photography",N2629="music/electronic music","music",N2629="music/rock","music",N2629="music/indie rock","music",N2629="music/faith","music",N2629="publishing/children's books","publishing",N2629="publishing/art books","publishing",N2629="publishing/fiction","publishing",N2629="publishing/translations","publishing",N2629="music/pop","music",N2629="music/classical music","music",N2629="publishing/nonfiction","publishing",N2629="publishing/radio &amp; podcasts","publishing",N2629="music/world music","music",N2629="music/metal","music",N2629="music/jazz","music","TRUE","FALSE")</f>
        <v>technology</v>
      </c>
      <c r="R2629" t="str" cm="1">
        <f t="array" ref="R2629">_xlfn.IFS(N2629="food/small batch","small batch",N2629="food/restaurants","retaurants",N2629="food/food trucks","food trucks",N2629="theater/spaces","spaces",N2629="theater/musical","musical",N2629="theater/plays","plays",N2629="technology/web","web",N2629="technology/space exploration","space exploration",N2629="technology/makerspaces","makerspaces",N2629="technology/hardware","hardware",N2629="technology/gadgets","gadgets",N2629="technology/wearables","wearables",N2629="film &amp; video/television","television",N2629="film &amp; video/animation","animation",N2629="film &amp; video/science fiction","science fiction",N2629="film &amp; video/documentary","documentary",N2629="film &amp; video/drama","drama",N2629="film &amp; video/shorts","shorts",N2629="games/video games","video games",N2629="games/tabletop games","tabletop games",N2629="games/mobile games","mobile games",N2629="journalism/audio","audio",N2629="photography/people","people",N2629="photography/photobooks","photobooks",N2629="photography/places","places",N2629="photography/nature","nature",N2629="music/electronic music","electronic music",N2629="music/rock","rock",N2629="music/indie rock","indie rock",N2629="music/faith","faith",N2629="publishing/children's books","children's books",N2629="publishing/art books","art books",N2629="publishing/fiction","fiction",N2629="publishing/translations","translations",N2629="music/pop","pop",N2629="music/classical music","classical music",N2629="publishing/nonfiction","nonfiction",N2629="publishing/radio &amp; podcasts","radio &amp; podcasts",N2629="music/world music","world music",N2629="music/metal","metal",N2629="music/jazz","jazz","TRUE","FALSE")</f>
        <v>space exploration</v>
      </c>
      <c r="S2629" s="5">
        <f t="shared" si="166"/>
        <v>42304.829409722224</v>
      </c>
      <c r="T2629" s="5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164"/>
        <v>110.36948748510132</v>
      </c>
      <c r="P2630" s="24">
        <f t="shared" si="165"/>
        <v>44.095238095238095</v>
      </c>
      <c r="Q2630" t="str" cm="1">
        <f t="array" ref="Q2630">_xlfn.IFS(N2630="food/small batch","food",N2630="food/restaurants","food",N2630="food/food trucks","food",N2630="theater/spaces","theater",N2630="theater/musical","theater",N2630="theater/plays","theater",N2630="technology/web","technology",N2630="technology/space exploration","technology",N2630="technology/makerspaces","technology",N2630="technology/hardware","technology",N2630="technology/gadgets","technology",N2630="technology/wearables","technology",N2630="film &amp; video/television","film &amp; video",N2630="film &amp; video/animation","film &amp; video",N2630="film &amp; video/science fiction","film &amp; video",N2630="film &amp; video/documentary","film &amp; video",N2630="film &amp; video/drama","film &amp; video",N2630="film &amp; video/shorts","film &amp; video",N2630="games/video games","games",N2630="games/tabletop games","games",N2630="games/mobile games","games",N2630="journalism/audio","journalism",N2630="photography/people","photography",N2630="photography/photobooks","photography",N2630="photography/places","photography",N2630="photography/nature","photography",N2630="music/electronic music","music",N2630="music/rock","music",N2630="music/indie rock","music",N2630="music/faith","music",N2630="publishing/children's books","publishing",N2630="publishing/art books","publishing",N2630="publishing/fiction","publishing",N2630="publishing/translations","publishing",N2630="music/pop","music",N2630="music/classical music","music",N2630="publishing/nonfiction","publishing",N2630="publishing/radio &amp; podcasts","publishing",N2630="music/world music","music",N2630="music/metal","music",N2630="music/jazz","music","TRUE","FALSE")</f>
        <v>technology</v>
      </c>
      <c r="R2630" t="str" cm="1">
        <f t="array" ref="R2630">_xlfn.IFS(N2630="food/small batch","small batch",N2630="food/restaurants","retaurants",N2630="food/food trucks","food trucks",N2630="theater/spaces","spaces",N2630="theater/musical","musical",N2630="theater/plays","plays",N2630="technology/web","web",N2630="technology/space exploration","space exploration",N2630="technology/makerspaces","makerspaces",N2630="technology/hardware","hardware",N2630="technology/gadgets","gadgets",N2630="technology/wearables","wearables",N2630="film &amp; video/television","television",N2630="film &amp; video/animation","animation",N2630="film &amp; video/science fiction","science fiction",N2630="film &amp; video/documentary","documentary",N2630="film &amp; video/drama","drama",N2630="film &amp; video/shorts","shorts",N2630="games/video games","video games",N2630="games/tabletop games","tabletop games",N2630="games/mobile games","mobile games",N2630="journalism/audio","audio",N2630="photography/people","people",N2630="photography/photobooks","photobooks",N2630="photography/places","places",N2630="photography/nature","nature",N2630="music/electronic music","electronic music",N2630="music/rock","rock",N2630="music/indie rock","indie rock",N2630="music/faith","faith",N2630="publishing/children's books","children's books",N2630="publishing/art books","art books",N2630="publishing/fiction","fiction",N2630="publishing/translations","translations",N2630="music/pop","pop",N2630="music/classical music","classical music",N2630="publishing/nonfiction","nonfiction",N2630="publishing/radio &amp; podcasts","radio &amp; podcasts",N2630="music/world music","world music",N2630="music/metal","metal",N2630="music/jazz","jazz","TRUE","FALSE")</f>
        <v>space exploration</v>
      </c>
      <c r="S2630" s="5">
        <f t="shared" si="166"/>
        <v>41953.966053240743</v>
      </c>
      <c r="T2630" s="5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164"/>
        <v>127.74000000000001</v>
      </c>
      <c r="P2631" s="24">
        <f t="shared" si="165"/>
        <v>63.87</v>
      </c>
      <c r="Q2631" t="str" cm="1">
        <f t="array" ref="Q2631">_xlfn.IFS(N2631="food/small batch","food",N2631="food/restaurants","food",N2631="food/food trucks","food",N2631="theater/spaces","theater",N2631="theater/musical","theater",N2631="theater/plays","theater",N2631="technology/web","technology",N2631="technology/space exploration","technology",N2631="technology/makerspaces","technology",N2631="technology/hardware","technology",N2631="technology/gadgets","technology",N2631="technology/wearables","technology",N2631="film &amp; video/television","film &amp; video",N2631="film &amp; video/animation","film &amp; video",N2631="film &amp; video/science fiction","film &amp; video",N2631="film &amp; video/documentary","film &amp; video",N2631="film &amp; video/drama","film &amp; video",N2631="film &amp; video/shorts","film &amp; video",N2631="games/video games","games",N2631="games/tabletop games","games",N2631="games/mobile games","games",N2631="journalism/audio","journalism",N2631="photography/people","photography",N2631="photography/photobooks","photography",N2631="photography/places","photography",N2631="photography/nature","photography",N2631="music/electronic music","music",N2631="music/rock","music",N2631="music/indie rock","music",N2631="music/faith","music",N2631="publishing/children's books","publishing",N2631="publishing/art books","publishing",N2631="publishing/fiction","publishing",N2631="publishing/translations","publishing",N2631="music/pop","music",N2631="music/classical music","music",N2631="publishing/nonfiction","publishing",N2631="publishing/radio &amp; podcasts","publishing",N2631="music/world music","music",N2631="music/metal","music",N2631="music/jazz","music","TRUE","FALSE")</f>
        <v>technology</v>
      </c>
      <c r="R2631" t="str" cm="1">
        <f t="array" ref="R2631">_xlfn.IFS(N2631="food/small batch","small batch",N2631="food/restaurants","retaurants",N2631="food/food trucks","food trucks",N2631="theater/spaces","spaces",N2631="theater/musical","musical",N2631="theater/plays","plays",N2631="technology/web","web",N2631="technology/space exploration","space exploration",N2631="technology/makerspaces","makerspaces",N2631="technology/hardware","hardware",N2631="technology/gadgets","gadgets",N2631="technology/wearables","wearables",N2631="film &amp; video/television","television",N2631="film &amp; video/animation","animation",N2631="film &amp; video/science fiction","science fiction",N2631="film &amp; video/documentary","documentary",N2631="film &amp; video/drama","drama",N2631="film &amp; video/shorts","shorts",N2631="games/video games","video games",N2631="games/tabletop games","tabletop games",N2631="games/mobile games","mobile games",N2631="journalism/audio","audio",N2631="photography/people","people",N2631="photography/photobooks","photobooks",N2631="photography/places","places",N2631="photography/nature","nature",N2631="music/electronic music","electronic music",N2631="music/rock","rock",N2631="music/indie rock","indie rock",N2631="music/faith","faith",N2631="publishing/children's books","children's books",N2631="publishing/art books","art books",N2631="publishing/fiction","fiction",N2631="publishing/translations","translations",N2631="music/pop","pop",N2631="music/classical music","classical music",N2631="publishing/nonfiction","nonfiction",N2631="publishing/radio &amp; podcasts","radio &amp; podcasts",N2631="music/world music","world music",N2631="music/metal","metal",N2631="music/jazz","jazz","TRUE","FALSE")</f>
        <v>space exploration</v>
      </c>
      <c r="S2631" s="5">
        <f t="shared" si="166"/>
        <v>42108.538449074069</v>
      </c>
      <c r="T2631" s="5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164"/>
        <v>157.9</v>
      </c>
      <c r="P2632" s="24">
        <f t="shared" si="165"/>
        <v>38.987654320987652</v>
      </c>
      <c r="Q2632" t="str" cm="1">
        <f t="array" ref="Q2632">_xlfn.IFS(N2632="food/small batch","food",N2632="food/restaurants","food",N2632="food/food trucks","food",N2632="theater/spaces","theater",N2632="theater/musical","theater",N2632="theater/plays","theater",N2632="technology/web","technology",N2632="technology/space exploration","technology",N2632="technology/makerspaces","technology",N2632="technology/hardware","technology",N2632="technology/gadgets","technology",N2632="technology/wearables","technology",N2632="film &amp; video/television","film &amp; video",N2632="film &amp; video/animation","film &amp; video",N2632="film &amp; video/science fiction","film &amp; video",N2632="film &amp; video/documentary","film &amp; video",N2632="film &amp; video/drama","film &amp; video",N2632="film &amp; video/shorts","film &amp; video",N2632="games/video games","games",N2632="games/tabletop games","games",N2632="games/mobile games","games",N2632="journalism/audio","journalism",N2632="photography/people","photography",N2632="photography/photobooks","photography",N2632="photography/places","photography",N2632="photography/nature","photography",N2632="music/electronic music","music",N2632="music/rock","music",N2632="music/indie rock","music",N2632="music/faith","music",N2632="publishing/children's books","publishing",N2632="publishing/art books","publishing",N2632="publishing/fiction","publishing",N2632="publishing/translations","publishing",N2632="music/pop","music",N2632="music/classical music","music",N2632="publishing/nonfiction","publishing",N2632="publishing/radio &amp; podcasts","publishing",N2632="music/world music","music",N2632="music/metal","music",N2632="music/jazz","music","TRUE","FALSE")</f>
        <v>technology</v>
      </c>
      <c r="R2632" t="str" cm="1">
        <f t="array" ref="R2632">_xlfn.IFS(N2632="food/small batch","small batch",N2632="food/restaurants","retaurants",N2632="food/food trucks","food trucks",N2632="theater/spaces","spaces",N2632="theater/musical","musical",N2632="theater/plays","plays",N2632="technology/web","web",N2632="technology/space exploration","space exploration",N2632="technology/makerspaces","makerspaces",N2632="technology/hardware","hardware",N2632="technology/gadgets","gadgets",N2632="technology/wearables","wearables",N2632="film &amp; video/television","television",N2632="film &amp; video/animation","animation",N2632="film &amp; video/science fiction","science fiction",N2632="film &amp; video/documentary","documentary",N2632="film &amp; video/drama","drama",N2632="film &amp; video/shorts","shorts",N2632="games/video games","video games",N2632="games/tabletop games","tabletop games",N2632="games/mobile games","mobile games",N2632="journalism/audio","audio",N2632="photography/people","people",N2632="photography/photobooks","photobooks",N2632="photography/places","places",N2632="photography/nature","nature",N2632="music/electronic music","electronic music",N2632="music/rock","rock",N2632="music/indie rock","indie rock",N2632="music/faith","faith",N2632="publishing/children's books","children's books",N2632="publishing/art books","art books",N2632="publishing/fiction","fiction",N2632="publishing/translations","translations",N2632="music/pop","pop",N2632="music/classical music","classical music",N2632="publishing/nonfiction","nonfiction",N2632="publishing/radio &amp; podcasts","radio &amp; podcasts",N2632="music/world music","world music",N2632="music/metal","metal",N2632="music/jazz","jazz","TRUE","FALSE")</f>
        <v>space exploration</v>
      </c>
      <c r="S2632" s="5">
        <f t="shared" si="166"/>
        <v>42524.105462962965</v>
      </c>
      <c r="T2632" s="5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164"/>
        <v>114.66525000000001</v>
      </c>
      <c r="P2633" s="24">
        <f t="shared" si="165"/>
        <v>80.185489510489504</v>
      </c>
      <c r="Q2633" t="str" cm="1">
        <f t="array" ref="Q2633">_xlfn.IFS(N2633="food/small batch","food",N2633="food/restaurants","food",N2633="food/food trucks","food",N2633="theater/spaces","theater",N2633="theater/musical","theater",N2633="theater/plays","theater",N2633="technology/web","technology",N2633="technology/space exploration","technology",N2633="technology/makerspaces","technology",N2633="technology/hardware","technology",N2633="technology/gadgets","technology",N2633="technology/wearables","technology",N2633="film &amp; video/television","film &amp; video",N2633="film &amp; video/animation","film &amp; video",N2633="film &amp; video/science fiction","film &amp; video",N2633="film &amp; video/documentary","film &amp; video",N2633="film &amp; video/drama","film &amp; video",N2633="film &amp; video/shorts","film &amp; video",N2633="games/video games","games",N2633="games/tabletop games","games",N2633="games/mobile games","games",N2633="journalism/audio","journalism",N2633="photography/people","photography",N2633="photography/photobooks","photography",N2633="photography/places","photography",N2633="photography/nature","photography",N2633="music/electronic music","music",N2633="music/rock","music",N2633="music/indie rock","music",N2633="music/faith","music",N2633="publishing/children's books","publishing",N2633="publishing/art books","publishing",N2633="publishing/fiction","publishing",N2633="publishing/translations","publishing",N2633="music/pop","music",N2633="music/classical music","music",N2633="publishing/nonfiction","publishing",N2633="publishing/radio &amp; podcasts","publishing",N2633="music/world music","music",N2633="music/metal","music",N2633="music/jazz","music","TRUE","FALSE")</f>
        <v>technology</v>
      </c>
      <c r="R2633" t="str" cm="1">
        <f t="array" ref="R2633">_xlfn.IFS(N2633="food/small batch","small batch",N2633="food/restaurants","retaurants",N2633="food/food trucks","food trucks",N2633="theater/spaces","spaces",N2633="theater/musical","musical",N2633="theater/plays","plays",N2633="technology/web","web",N2633="technology/space exploration","space exploration",N2633="technology/makerspaces","makerspaces",N2633="technology/hardware","hardware",N2633="technology/gadgets","gadgets",N2633="technology/wearables","wearables",N2633="film &amp; video/television","television",N2633="film &amp; video/animation","animation",N2633="film &amp; video/science fiction","science fiction",N2633="film &amp; video/documentary","documentary",N2633="film &amp; video/drama","drama",N2633="film &amp; video/shorts","shorts",N2633="games/video games","video games",N2633="games/tabletop games","tabletop games",N2633="games/mobile games","mobile games",N2633="journalism/audio","audio",N2633="photography/people","people",N2633="photography/photobooks","photobooks",N2633="photography/places","places",N2633="photography/nature","nature",N2633="music/electronic music","electronic music",N2633="music/rock","rock",N2633="music/indie rock","indie rock",N2633="music/faith","faith",N2633="publishing/children's books","children's books",N2633="publishing/art books","art books",N2633="publishing/fiction","fiction",N2633="publishing/translations","translations",N2633="music/pop","pop",N2633="music/classical music","classical music",N2633="publishing/nonfiction","nonfiction",N2633="publishing/radio &amp; podcasts","radio &amp; podcasts",N2633="music/world music","world music",N2633="music/metal","metal",N2633="music/jazz","jazz","TRUE","FALSE")</f>
        <v>space exploration</v>
      </c>
      <c r="S2633" s="5">
        <f t="shared" si="166"/>
        <v>42218.169293981482</v>
      </c>
      <c r="T2633" s="5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164"/>
        <v>137.00934579439252</v>
      </c>
      <c r="P2634" s="24">
        <f t="shared" si="165"/>
        <v>34.904761904761905</v>
      </c>
      <c r="Q2634" t="str" cm="1">
        <f t="array" ref="Q2634">_xlfn.IFS(N2634="food/small batch","food",N2634="food/restaurants","food",N2634="food/food trucks","food",N2634="theater/spaces","theater",N2634="theater/musical","theater",N2634="theater/plays","theater",N2634="technology/web","technology",N2634="technology/space exploration","technology",N2634="technology/makerspaces","technology",N2634="technology/hardware","technology",N2634="technology/gadgets","technology",N2634="technology/wearables","technology",N2634="film &amp; video/television","film &amp; video",N2634="film &amp; video/animation","film &amp; video",N2634="film &amp; video/science fiction","film &amp; video",N2634="film &amp; video/documentary","film &amp; video",N2634="film &amp; video/drama","film &amp; video",N2634="film &amp; video/shorts","film &amp; video",N2634="games/video games","games",N2634="games/tabletop games","games",N2634="games/mobile games","games",N2634="journalism/audio","journalism",N2634="photography/people","photography",N2634="photography/photobooks","photography",N2634="photography/places","photography",N2634="photography/nature","photography",N2634="music/electronic music","music",N2634="music/rock","music",N2634="music/indie rock","music",N2634="music/faith","music",N2634="publishing/children's books","publishing",N2634="publishing/art books","publishing",N2634="publishing/fiction","publishing",N2634="publishing/translations","publishing",N2634="music/pop","music",N2634="music/classical music","music",N2634="publishing/nonfiction","publishing",N2634="publishing/radio &amp; podcasts","publishing",N2634="music/world music","music",N2634="music/metal","music",N2634="music/jazz","music","TRUE","FALSE")</f>
        <v>technology</v>
      </c>
      <c r="R2634" t="str" cm="1">
        <f t="array" ref="R2634">_xlfn.IFS(N2634="food/small batch","small batch",N2634="food/restaurants","retaurants",N2634="food/food trucks","food trucks",N2634="theater/spaces","spaces",N2634="theater/musical","musical",N2634="theater/plays","plays",N2634="technology/web","web",N2634="technology/space exploration","space exploration",N2634="technology/makerspaces","makerspaces",N2634="technology/hardware","hardware",N2634="technology/gadgets","gadgets",N2634="technology/wearables","wearables",N2634="film &amp; video/television","television",N2634="film &amp; video/animation","animation",N2634="film &amp; video/science fiction","science fiction",N2634="film &amp; video/documentary","documentary",N2634="film &amp; video/drama","drama",N2634="film &amp; video/shorts","shorts",N2634="games/video games","video games",N2634="games/tabletop games","tabletop games",N2634="games/mobile games","mobile games",N2634="journalism/audio","audio",N2634="photography/people","people",N2634="photography/photobooks","photobooks",N2634="photography/places","places",N2634="photography/nature","nature",N2634="music/electronic music","electronic music",N2634="music/rock","rock",N2634="music/indie rock","indie rock",N2634="music/faith","faith",N2634="publishing/children's books","children's books",N2634="publishing/art books","art books",N2634="publishing/fiction","fiction",N2634="publishing/translations","translations",N2634="music/pop","pop",N2634="music/classical music","classical music",N2634="publishing/nonfiction","nonfiction",N2634="publishing/radio &amp; podcasts","radio &amp; podcasts",N2634="music/world music","world music",N2634="music/metal","metal",N2634="music/jazz","jazz","TRUE","FALSE")</f>
        <v>space exploration</v>
      </c>
      <c r="S2634" s="5">
        <f t="shared" si="166"/>
        <v>42494.061793981484</v>
      </c>
      <c r="T2634" s="5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164"/>
        <v>354.62</v>
      </c>
      <c r="P2635" s="24">
        <f t="shared" si="165"/>
        <v>89.100502512562812</v>
      </c>
      <c r="Q2635" t="str" cm="1">
        <f t="array" ref="Q2635">_xlfn.IFS(N2635="food/small batch","food",N2635="food/restaurants","food",N2635="food/food trucks","food",N2635="theater/spaces","theater",N2635="theater/musical","theater",N2635="theater/plays","theater",N2635="technology/web","technology",N2635="technology/space exploration","technology",N2635="technology/makerspaces","technology",N2635="technology/hardware","technology",N2635="technology/gadgets","technology",N2635="technology/wearables","technology",N2635="film &amp; video/television","film &amp; video",N2635="film &amp; video/animation","film &amp; video",N2635="film &amp; video/science fiction","film &amp; video",N2635="film &amp; video/documentary","film &amp; video",N2635="film &amp; video/drama","film &amp; video",N2635="film &amp; video/shorts","film &amp; video",N2635="games/video games","games",N2635="games/tabletop games","games",N2635="games/mobile games","games",N2635="journalism/audio","journalism",N2635="photography/people","photography",N2635="photography/photobooks","photography",N2635="photography/places","photography",N2635="photography/nature","photography",N2635="music/electronic music","music",N2635="music/rock","music",N2635="music/indie rock","music",N2635="music/faith","music",N2635="publishing/children's books","publishing",N2635="publishing/art books","publishing",N2635="publishing/fiction","publishing",N2635="publishing/translations","publishing",N2635="music/pop","music",N2635="music/classical music","music",N2635="publishing/nonfiction","publishing",N2635="publishing/radio &amp; podcasts","publishing",N2635="music/world music","music",N2635="music/metal","music",N2635="music/jazz","music","TRUE","FALSE")</f>
        <v>technology</v>
      </c>
      <c r="R2635" t="str" cm="1">
        <f t="array" ref="R2635">_xlfn.IFS(N2635="food/small batch","small batch",N2635="food/restaurants","retaurants",N2635="food/food trucks","food trucks",N2635="theater/spaces","spaces",N2635="theater/musical","musical",N2635="theater/plays","plays",N2635="technology/web","web",N2635="technology/space exploration","space exploration",N2635="technology/makerspaces","makerspaces",N2635="technology/hardware","hardware",N2635="technology/gadgets","gadgets",N2635="technology/wearables","wearables",N2635="film &amp; video/television","television",N2635="film &amp; video/animation","animation",N2635="film &amp; video/science fiction","science fiction",N2635="film &amp; video/documentary","documentary",N2635="film &amp; video/drama","drama",N2635="film &amp; video/shorts","shorts",N2635="games/video games","video games",N2635="games/tabletop games","tabletop games",N2635="games/mobile games","mobile games",N2635="journalism/audio","audio",N2635="photography/people","people",N2635="photography/photobooks","photobooks",N2635="photography/places","places",N2635="photography/nature","nature",N2635="music/electronic music","electronic music",N2635="music/rock","rock",N2635="music/indie rock","indie rock",N2635="music/faith","faith",N2635="publishing/children's books","children's books",N2635="publishing/art books","art books",N2635="publishing/fiction","fiction",N2635="publishing/translations","translations",N2635="music/pop","pop",N2635="music/classical music","classical music",N2635="publishing/nonfiction","nonfiction",N2635="publishing/radio &amp; podcasts","radio &amp; podcasts",N2635="music/world music","world music",N2635="music/metal","metal",N2635="music/jazz","jazz","TRUE","FALSE")</f>
        <v>space exploration</v>
      </c>
      <c r="S2635" s="5">
        <f t="shared" si="166"/>
        <v>41667.823287037041</v>
      </c>
      <c r="T2635" s="5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164"/>
        <v>106.02150537634409</v>
      </c>
      <c r="P2636" s="24">
        <f t="shared" si="165"/>
        <v>39.44</v>
      </c>
      <c r="Q2636" t="str" cm="1">
        <f t="array" ref="Q2636">_xlfn.IFS(N2636="food/small batch","food",N2636="food/restaurants","food",N2636="food/food trucks","food",N2636="theater/spaces","theater",N2636="theater/musical","theater",N2636="theater/plays","theater",N2636="technology/web","technology",N2636="technology/space exploration","technology",N2636="technology/makerspaces","technology",N2636="technology/hardware","technology",N2636="technology/gadgets","technology",N2636="technology/wearables","technology",N2636="film &amp; video/television","film &amp; video",N2636="film &amp; video/animation","film &amp; video",N2636="film &amp; video/science fiction","film &amp; video",N2636="film &amp; video/documentary","film &amp; video",N2636="film &amp; video/drama","film &amp; video",N2636="film &amp; video/shorts","film &amp; video",N2636="games/video games","games",N2636="games/tabletop games","games",N2636="games/mobile games","games",N2636="journalism/audio","journalism",N2636="photography/people","photography",N2636="photography/photobooks","photography",N2636="photography/places","photography",N2636="photography/nature","photography",N2636="music/electronic music","music",N2636="music/rock","music",N2636="music/indie rock","music",N2636="music/faith","music",N2636="publishing/children's books","publishing",N2636="publishing/art books","publishing",N2636="publishing/fiction","publishing",N2636="publishing/translations","publishing",N2636="music/pop","music",N2636="music/classical music","music",N2636="publishing/nonfiction","publishing",N2636="publishing/radio &amp; podcasts","publishing",N2636="music/world music","music",N2636="music/metal","music",N2636="music/jazz","music","TRUE","FALSE")</f>
        <v>technology</v>
      </c>
      <c r="R2636" t="str" cm="1">
        <f t="array" ref="R2636">_xlfn.IFS(N2636="food/small batch","small batch",N2636="food/restaurants","retaurants",N2636="food/food trucks","food trucks",N2636="theater/spaces","spaces",N2636="theater/musical","musical",N2636="theater/plays","plays",N2636="technology/web","web",N2636="technology/space exploration","space exploration",N2636="technology/makerspaces","makerspaces",N2636="technology/hardware","hardware",N2636="technology/gadgets","gadgets",N2636="technology/wearables","wearables",N2636="film &amp; video/television","television",N2636="film &amp; video/animation","animation",N2636="film &amp; video/science fiction","science fiction",N2636="film &amp; video/documentary","documentary",N2636="film &amp; video/drama","drama",N2636="film &amp; video/shorts","shorts",N2636="games/video games","video games",N2636="games/tabletop games","tabletop games",N2636="games/mobile games","mobile games",N2636="journalism/audio","audio",N2636="photography/people","people",N2636="photography/photobooks","photobooks",N2636="photography/places","places",N2636="photography/nature","nature",N2636="music/electronic music","electronic music",N2636="music/rock","rock",N2636="music/indie rock","indie rock",N2636="music/faith","faith",N2636="publishing/children's books","children's books",N2636="publishing/art books","art books",N2636="publishing/fiction","fiction",N2636="publishing/translations","translations",N2636="music/pop","pop",N2636="music/classical music","classical music",N2636="publishing/nonfiction","nonfiction",N2636="publishing/radio &amp; podcasts","radio &amp; podcasts",N2636="music/world music","world music",N2636="music/metal","metal",N2636="music/jazz","jazz","TRUE","FALSE")</f>
        <v>space exploration</v>
      </c>
      <c r="S2636" s="5">
        <f t="shared" si="166"/>
        <v>42612.656493055561</v>
      </c>
      <c r="T2636" s="5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164"/>
        <v>100</v>
      </c>
      <c r="P2637" s="24">
        <f t="shared" si="165"/>
        <v>136.9047619047619</v>
      </c>
      <c r="Q2637" t="str" cm="1">
        <f t="array" ref="Q2637">_xlfn.IFS(N2637="food/small batch","food",N2637="food/restaurants","food",N2637="food/food trucks","food",N2637="theater/spaces","theater",N2637="theater/musical","theater",N2637="theater/plays","theater",N2637="technology/web","technology",N2637="technology/space exploration","technology",N2637="technology/makerspaces","technology",N2637="technology/hardware","technology",N2637="technology/gadgets","technology",N2637="technology/wearables","technology",N2637="film &amp; video/television","film &amp; video",N2637="film &amp; video/animation","film &amp; video",N2637="film &amp; video/science fiction","film &amp; video",N2637="film &amp; video/documentary","film &amp; video",N2637="film &amp; video/drama","film &amp; video",N2637="film &amp; video/shorts","film &amp; video",N2637="games/video games","games",N2637="games/tabletop games","games",N2637="games/mobile games","games",N2637="journalism/audio","journalism",N2637="photography/people","photography",N2637="photography/photobooks","photography",N2637="photography/places","photography",N2637="photography/nature","photography",N2637="music/electronic music","music",N2637="music/rock","music",N2637="music/indie rock","music",N2637="music/faith","music",N2637="publishing/children's books","publishing",N2637="publishing/art books","publishing",N2637="publishing/fiction","publishing",N2637="publishing/translations","publishing",N2637="music/pop","music",N2637="music/classical music","music",N2637="publishing/nonfiction","publishing",N2637="publishing/radio &amp; podcasts","publishing",N2637="music/world music","music",N2637="music/metal","music",N2637="music/jazz","music","TRUE","FALSE")</f>
        <v>technology</v>
      </c>
      <c r="R2637" t="str" cm="1">
        <f t="array" ref="R2637">_xlfn.IFS(N2637="food/small batch","small batch",N2637="food/restaurants","retaurants",N2637="food/food trucks","food trucks",N2637="theater/spaces","spaces",N2637="theater/musical","musical",N2637="theater/plays","plays",N2637="technology/web","web",N2637="technology/space exploration","space exploration",N2637="technology/makerspaces","makerspaces",N2637="technology/hardware","hardware",N2637="technology/gadgets","gadgets",N2637="technology/wearables","wearables",N2637="film &amp; video/television","television",N2637="film &amp; video/animation","animation",N2637="film &amp; video/science fiction","science fiction",N2637="film &amp; video/documentary","documentary",N2637="film &amp; video/drama","drama",N2637="film &amp; video/shorts","shorts",N2637="games/video games","video games",N2637="games/tabletop games","tabletop games",N2637="games/mobile games","mobile games",N2637="journalism/audio","audio",N2637="photography/people","people",N2637="photography/photobooks","photobooks",N2637="photography/places","places",N2637="photography/nature","nature",N2637="music/electronic music","electronic music",N2637="music/rock","rock",N2637="music/indie rock","indie rock",N2637="music/faith","faith",N2637="publishing/children's books","children's books",N2637="publishing/art books","art books",N2637="publishing/fiction","fiction",N2637="publishing/translations","translations",N2637="music/pop","pop",N2637="music/classical music","classical music",N2637="publishing/nonfiction","nonfiction",N2637="publishing/radio &amp; podcasts","radio &amp; podcasts",N2637="music/world music","world music",N2637="music/metal","metal",N2637="music/jazz","jazz","TRUE","FALSE")</f>
        <v>space exploration</v>
      </c>
      <c r="S2637" s="5">
        <f t="shared" si="166"/>
        <v>42037.950937500005</v>
      </c>
      <c r="T2637" s="5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164"/>
        <v>187.3</v>
      </c>
      <c r="P2638" s="24">
        <f t="shared" si="165"/>
        <v>37.46</v>
      </c>
      <c r="Q2638" t="str" cm="1">
        <f t="array" ref="Q2638">_xlfn.IFS(N2638="food/small batch","food",N2638="food/restaurants","food",N2638="food/food trucks","food",N2638="theater/spaces","theater",N2638="theater/musical","theater",N2638="theater/plays","theater",N2638="technology/web","technology",N2638="technology/space exploration","technology",N2638="technology/makerspaces","technology",N2638="technology/hardware","technology",N2638="technology/gadgets","technology",N2638="technology/wearables","technology",N2638="film &amp; video/television","film &amp; video",N2638="film &amp; video/animation","film &amp; video",N2638="film &amp; video/science fiction","film &amp; video",N2638="film &amp; video/documentary","film &amp; video",N2638="film &amp; video/drama","film &amp; video",N2638="film &amp; video/shorts","film &amp; video",N2638="games/video games","games",N2638="games/tabletop games","games",N2638="games/mobile games","games",N2638="journalism/audio","journalism",N2638="photography/people","photography",N2638="photography/photobooks","photography",N2638="photography/places","photography",N2638="photography/nature","photography",N2638="music/electronic music","music",N2638="music/rock","music",N2638="music/indie rock","music",N2638="music/faith","music",N2638="publishing/children's books","publishing",N2638="publishing/art books","publishing",N2638="publishing/fiction","publishing",N2638="publishing/translations","publishing",N2638="music/pop","music",N2638="music/classical music","music",N2638="publishing/nonfiction","publishing",N2638="publishing/radio &amp; podcasts","publishing",N2638="music/world music","music",N2638="music/metal","music",N2638="music/jazz","music","TRUE","FALSE")</f>
        <v>technology</v>
      </c>
      <c r="R2638" t="str" cm="1">
        <f t="array" ref="R2638">_xlfn.IFS(N2638="food/small batch","small batch",N2638="food/restaurants","retaurants",N2638="food/food trucks","food trucks",N2638="theater/spaces","spaces",N2638="theater/musical","musical",N2638="theater/plays","plays",N2638="technology/web","web",N2638="technology/space exploration","space exploration",N2638="technology/makerspaces","makerspaces",N2638="technology/hardware","hardware",N2638="technology/gadgets","gadgets",N2638="technology/wearables","wearables",N2638="film &amp; video/television","television",N2638="film &amp; video/animation","animation",N2638="film &amp; video/science fiction","science fiction",N2638="film &amp; video/documentary","documentary",N2638="film &amp; video/drama","drama",N2638="film &amp; video/shorts","shorts",N2638="games/video games","video games",N2638="games/tabletop games","tabletop games",N2638="games/mobile games","mobile games",N2638="journalism/audio","audio",N2638="photography/people","people",N2638="photography/photobooks","photobooks",N2638="photography/places","places",N2638="photography/nature","nature",N2638="music/electronic music","electronic music",N2638="music/rock","rock",N2638="music/indie rock","indie rock",N2638="music/faith","faith",N2638="publishing/children's books","children's books",N2638="publishing/art books","art books",N2638="publishing/fiction","fiction",N2638="publishing/translations","translations",N2638="music/pop","pop",N2638="music/classical music","classical music",N2638="publishing/nonfiction","nonfiction",N2638="publishing/radio &amp; podcasts","radio &amp; podcasts",N2638="music/world music","world music",N2638="music/metal","metal",N2638="music/jazz","jazz","TRUE","FALSE")</f>
        <v>space exploration</v>
      </c>
      <c r="S2638" s="5">
        <f t="shared" si="166"/>
        <v>42636.614745370374</v>
      </c>
      <c r="T2638" s="5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164"/>
        <v>166.2</v>
      </c>
      <c r="P2639" s="24">
        <f t="shared" si="165"/>
        <v>31.96153846153846</v>
      </c>
      <c r="Q2639" t="str" cm="1">
        <f t="array" ref="Q2639">_xlfn.IFS(N2639="food/small batch","food",N2639="food/restaurants","food",N2639="food/food trucks","food",N2639="theater/spaces","theater",N2639="theater/musical","theater",N2639="theater/plays","theater",N2639="technology/web","technology",N2639="technology/space exploration","technology",N2639="technology/makerspaces","technology",N2639="technology/hardware","technology",N2639="technology/gadgets","technology",N2639="technology/wearables","technology",N2639="film &amp; video/television","film &amp; video",N2639="film &amp; video/animation","film &amp; video",N2639="film &amp; video/science fiction","film &amp; video",N2639="film &amp; video/documentary","film &amp; video",N2639="film &amp; video/drama","film &amp; video",N2639="film &amp; video/shorts","film &amp; video",N2639="games/video games","games",N2639="games/tabletop games","games",N2639="games/mobile games","games",N2639="journalism/audio","journalism",N2639="photography/people","photography",N2639="photography/photobooks","photography",N2639="photography/places","photography",N2639="photography/nature","photography",N2639="music/electronic music","music",N2639="music/rock","music",N2639="music/indie rock","music",N2639="music/faith","music",N2639="publishing/children's books","publishing",N2639="publishing/art books","publishing",N2639="publishing/fiction","publishing",N2639="publishing/translations","publishing",N2639="music/pop","music",N2639="music/classical music","music",N2639="publishing/nonfiction","publishing",N2639="publishing/radio &amp; podcasts","publishing",N2639="music/world music","music",N2639="music/metal","music",N2639="music/jazz","music","TRUE","FALSE")</f>
        <v>technology</v>
      </c>
      <c r="R2639" t="str" cm="1">
        <f t="array" ref="R2639">_xlfn.IFS(N2639="food/small batch","small batch",N2639="food/restaurants","retaurants",N2639="food/food trucks","food trucks",N2639="theater/spaces","spaces",N2639="theater/musical","musical",N2639="theater/plays","plays",N2639="technology/web","web",N2639="technology/space exploration","space exploration",N2639="technology/makerspaces","makerspaces",N2639="technology/hardware","hardware",N2639="technology/gadgets","gadgets",N2639="technology/wearables","wearables",N2639="film &amp; video/television","television",N2639="film &amp; video/animation","animation",N2639="film &amp; video/science fiction","science fiction",N2639="film &amp; video/documentary","documentary",N2639="film &amp; video/drama","drama",N2639="film &amp; video/shorts","shorts",N2639="games/video games","video games",N2639="games/tabletop games","tabletop games",N2639="games/mobile games","mobile games",N2639="journalism/audio","audio",N2639="photography/people","people",N2639="photography/photobooks","photobooks",N2639="photography/places","places",N2639="photography/nature","nature",N2639="music/electronic music","electronic music",N2639="music/rock","rock",N2639="music/indie rock","indie rock",N2639="music/faith","faith",N2639="publishing/children's books","children's books",N2639="publishing/art books","art books",N2639="publishing/fiction","fiction",N2639="publishing/translations","translations",N2639="music/pop","pop",N2639="music/classical music","classical music",N2639="publishing/nonfiction","nonfiction",N2639="publishing/radio &amp; podcasts","radio &amp; podcasts",N2639="music/world music","world music",N2639="music/metal","metal",N2639="music/jazz","jazz","TRUE","FALSE")</f>
        <v>space exploration</v>
      </c>
      <c r="S2639" s="5">
        <f t="shared" si="166"/>
        <v>42639.549479166672</v>
      </c>
      <c r="T2639" s="5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164"/>
        <v>101.72910662824208</v>
      </c>
      <c r="P2640" s="24">
        <f t="shared" si="165"/>
        <v>25.214285714285715</v>
      </c>
      <c r="Q2640" t="str" cm="1">
        <f t="array" ref="Q2640">_xlfn.IFS(N2640="food/small batch","food",N2640="food/restaurants","food",N2640="food/food trucks","food",N2640="theater/spaces","theater",N2640="theater/musical","theater",N2640="theater/plays","theater",N2640="technology/web","technology",N2640="technology/space exploration","technology",N2640="technology/makerspaces","technology",N2640="technology/hardware","technology",N2640="technology/gadgets","technology",N2640="technology/wearables","technology",N2640="film &amp; video/television","film &amp; video",N2640="film &amp; video/animation","film &amp; video",N2640="film &amp; video/science fiction","film &amp; video",N2640="film &amp; video/documentary","film &amp; video",N2640="film &amp; video/drama","film &amp; video",N2640="film &amp; video/shorts","film &amp; video",N2640="games/video games","games",N2640="games/tabletop games","games",N2640="games/mobile games","games",N2640="journalism/audio","journalism",N2640="photography/people","photography",N2640="photography/photobooks","photography",N2640="photography/places","photography",N2640="photography/nature","photography",N2640="music/electronic music","music",N2640="music/rock","music",N2640="music/indie rock","music",N2640="music/faith","music",N2640="publishing/children's books","publishing",N2640="publishing/art books","publishing",N2640="publishing/fiction","publishing",N2640="publishing/translations","publishing",N2640="music/pop","music",N2640="music/classical music","music",N2640="publishing/nonfiction","publishing",N2640="publishing/radio &amp; podcasts","publishing",N2640="music/world music","music",N2640="music/metal","music",N2640="music/jazz","music","TRUE","FALSE")</f>
        <v>technology</v>
      </c>
      <c r="R2640" t="str" cm="1">
        <f t="array" ref="R2640">_xlfn.IFS(N2640="food/small batch","small batch",N2640="food/restaurants","retaurants",N2640="food/food trucks","food trucks",N2640="theater/spaces","spaces",N2640="theater/musical","musical",N2640="theater/plays","plays",N2640="technology/web","web",N2640="technology/space exploration","space exploration",N2640="technology/makerspaces","makerspaces",N2640="technology/hardware","hardware",N2640="technology/gadgets","gadgets",N2640="technology/wearables","wearables",N2640="film &amp; video/television","television",N2640="film &amp; video/animation","animation",N2640="film &amp; video/science fiction","science fiction",N2640="film &amp; video/documentary","documentary",N2640="film &amp; video/drama","drama",N2640="film &amp; video/shorts","shorts",N2640="games/video games","video games",N2640="games/tabletop games","tabletop games",N2640="games/mobile games","mobile games",N2640="journalism/audio","audio",N2640="photography/people","people",N2640="photography/photobooks","photobooks",N2640="photography/places","places",N2640="photography/nature","nature",N2640="music/electronic music","electronic music",N2640="music/rock","rock",N2640="music/indie rock","indie rock",N2640="music/faith","faith",N2640="publishing/children's books","children's books",N2640="publishing/art books","art books",N2640="publishing/fiction","fiction",N2640="publishing/translations","translations",N2640="music/pop","pop",N2640="music/classical music","classical music",N2640="publishing/nonfiction","nonfiction",N2640="publishing/radio &amp; podcasts","radio &amp; podcasts",N2640="music/world music","world music",N2640="music/metal","metal",N2640="music/jazz","jazz","TRUE","FALSE")</f>
        <v>space exploration</v>
      </c>
      <c r="S2640" s="5">
        <f t="shared" si="166"/>
        <v>41989.913136574076</v>
      </c>
      <c r="T2640" s="5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164"/>
        <v>164</v>
      </c>
      <c r="P2641" s="24">
        <f t="shared" si="165"/>
        <v>10.040816326530612</v>
      </c>
      <c r="Q2641" t="str" cm="1">
        <f t="array" ref="Q2641">_xlfn.IFS(N2641="food/small batch","food",N2641="food/restaurants","food",N2641="food/food trucks","food",N2641="theater/spaces","theater",N2641="theater/musical","theater",N2641="theater/plays","theater",N2641="technology/web","technology",N2641="technology/space exploration","technology",N2641="technology/makerspaces","technology",N2641="technology/hardware","technology",N2641="technology/gadgets","technology",N2641="technology/wearables","technology",N2641="film &amp; video/television","film &amp; video",N2641="film &amp; video/animation","film &amp; video",N2641="film &amp; video/science fiction","film &amp; video",N2641="film &amp; video/documentary","film &amp; video",N2641="film &amp; video/drama","film &amp; video",N2641="film &amp; video/shorts","film &amp; video",N2641="games/video games","games",N2641="games/tabletop games","games",N2641="games/mobile games","games",N2641="journalism/audio","journalism",N2641="photography/people","photography",N2641="photography/photobooks","photography",N2641="photography/places","photography",N2641="photography/nature","photography",N2641="music/electronic music","music",N2641="music/rock","music",N2641="music/indie rock","music",N2641="music/faith","music",N2641="publishing/children's books","publishing",N2641="publishing/art books","publishing",N2641="publishing/fiction","publishing",N2641="publishing/translations","publishing",N2641="music/pop","music",N2641="music/classical music","music",N2641="publishing/nonfiction","publishing",N2641="publishing/radio &amp; podcasts","publishing",N2641="music/world music","music",N2641="music/metal","music",N2641="music/jazz","music","TRUE","FALSE")</f>
        <v>technology</v>
      </c>
      <c r="R2641" t="str" cm="1">
        <f t="array" ref="R2641">_xlfn.IFS(N2641="food/small batch","small batch",N2641="food/restaurants","retaurants",N2641="food/food trucks","food trucks",N2641="theater/spaces","spaces",N2641="theater/musical","musical",N2641="theater/plays","plays",N2641="technology/web","web",N2641="technology/space exploration","space exploration",N2641="technology/makerspaces","makerspaces",N2641="technology/hardware","hardware",N2641="technology/gadgets","gadgets",N2641="technology/wearables","wearables",N2641="film &amp; video/television","television",N2641="film &amp; video/animation","animation",N2641="film &amp; video/science fiction","science fiction",N2641="film &amp; video/documentary","documentary",N2641="film &amp; video/drama","drama",N2641="film &amp; video/shorts","shorts",N2641="games/video games","video games",N2641="games/tabletop games","tabletop games",N2641="games/mobile games","mobile games",N2641="journalism/audio","audio",N2641="photography/people","people",N2641="photography/photobooks","photobooks",N2641="photography/places","places",N2641="photography/nature","nature",N2641="music/electronic music","electronic music",N2641="music/rock","rock",N2641="music/indie rock","indie rock",N2641="music/faith","faith",N2641="publishing/children's books","children's books",N2641="publishing/art books","art books",N2641="publishing/fiction","fiction",N2641="publishing/translations","translations",N2641="music/pop","pop",N2641="music/classical music","classical music",N2641="publishing/nonfiction","nonfiction",N2641="publishing/radio &amp; podcasts","radio &amp; podcasts",N2641="music/world music","world music",N2641="music/metal","metal",N2641="music/jazz","jazz","TRUE","FALSE")</f>
        <v>space exploration</v>
      </c>
      <c r="S2641" s="5">
        <f t="shared" si="166"/>
        <v>42024.86513888889</v>
      </c>
      <c r="T2641" s="5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164"/>
        <v>105.66666666666666</v>
      </c>
      <c r="P2642" s="24">
        <f t="shared" si="165"/>
        <v>45.94202898550725</v>
      </c>
      <c r="Q2642" t="str" cm="1">
        <f t="array" ref="Q2642">_xlfn.IFS(N2642="food/small batch","food",N2642="food/restaurants","food",N2642="food/food trucks","food",N2642="theater/spaces","theater",N2642="theater/musical","theater",N2642="theater/plays","theater",N2642="technology/web","technology",N2642="technology/space exploration","technology",N2642="technology/makerspaces","technology",N2642="technology/hardware","technology",N2642="technology/gadgets","technology",N2642="technology/wearables","technology",N2642="film &amp; video/television","film &amp; video",N2642="film &amp; video/animation","film &amp; video",N2642="film &amp; video/science fiction","film &amp; video",N2642="film &amp; video/documentary","film &amp; video",N2642="film &amp; video/drama","film &amp; video",N2642="film &amp; video/shorts","film &amp; video",N2642="games/video games","games",N2642="games/tabletop games","games",N2642="games/mobile games","games",N2642="journalism/audio","journalism",N2642="photography/people","photography",N2642="photography/photobooks","photography",N2642="photography/places","photography",N2642="photography/nature","photography",N2642="music/electronic music","music",N2642="music/rock","music",N2642="music/indie rock","music",N2642="music/faith","music",N2642="publishing/children's books","publishing",N2642="publishing/art books","publishing",N2642="publishing/fiction","publishing",N2642="publishing/translations","publishing",N2642="music/pop","music",N2642="music/classical music","music",N2642="publishing/nonfiction","publishing",N2642="publishing/radio &amp; podcasts","publishing",N2642="music/world music","music",N2642="music/metal","music",N2642="music/jazz","music","TRUE","FALSE")</f>
        <v>technology</v>
      </c>
      <c r="R2642" t="str" cm="1">
        <f t="array" ref="R2642">_xlfn.IFS(N2642="food/small batch","small batch",N2642="food/restaurants","retaurants",N2642="food/food trucks","food trucks",N2642="theater/spaces","spaces",N2642="theater/musical","musical",N2642="theater/plays","plays",N2642="technology/web","web",N2642="technology/space exploration","space exploration",N2642="technology/makerspaces","makerspaces",N2642="technology/hardware","hardware",N2642="technology/gadgets","gadgets",N2642="technology/wearables","wearables",N2642="film &amp; video/television","television",N2642="film &amp; video/animation","animation",N2642="film &amp; video/science fiction","science fiction",N2642="film &amp; video/documentary","documentary",N2642="film &amp; video/drama","drama",N2642="film &amp; video/shorts","shorts",N2642="games/video games","video games",N2642="games/tabletop games","tabletop games",N2642="games/mobile games","mobile games",N2642="journalism/audio","audio",N2642="photography/people","people",N2642="photography/photobooks","photobooks",N2642="photography/places","places",N2642="photography/nature","nature",N2642="music/electronic music","electronic music",N2642="music/rock","rock",N2642="music/indie rock","indie rock",N2642="music/faith","faith",N2642="publishing/children's books","children's books",N2642="publishing/art books","art books",N2642="publishing/fiction","fiction",N2642="publishing/translations","translations",N2642="music/pop","pop",N2642="music/classical music","classical music",N2642="publishing/nonfiction","nonfiction",N2642="publishing/radio &amp; podcasts","radio &amp; podcasts",N2642="music/world music","world music",N2642="music/metal","metal",N2642="music/jazz","jazz","TRUE","FALSE")</f>
        <v>space exploration</v>
      </c>
      <c r="S2642" s="5">
        <f t="shared" si="166"/>
        <v>42103.160578703704</v>
      </c>
      <c r="T2642" s="5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164"/>
        <v>1</v>
      </c>
      <c r="P2643" s="24">
        <f t="shared" si="165"/>
        <v>15</v>
      </c>
      <c r="Q2643" t="str" cm="1">
        <f t="array" ref="Q2643">_xlfn.IFS(N2643="food/small batch","food",N2643="food/restaurants","food",N2643="food/food trucks","food",N2643="theater/spaces","theater",N2643="theater/musical","theater",N2643="theater/plays","theater",N2643="technology/web","technology",N2643="technology/space exploration","technology",N2643="technology/makerspaces","technology",N2643="technology/hardware","technology",N2643="technology/gadgets","technology",N2643="technology/wearables","technology",N2643="film &amp; video/television","film &amp; video",N2643="film &amp; video/animation","film &amp; video",N2643="film &amp; video/science fiction","film &amp; video",N2643="film &amp; video/documentary","film &amp; video",N2643="film &amp; video/drama","film &amp; video",N2643="film &amp; video/shorts","film &amp; video",N2643="games/video games","games",N2643="games/tabletop games","games",N2643="games/mobile games","games",N2643="journalism/audio","journalism",N2643="photography/people","photography",N2643="photography/photobooks","photography",N2643="photography/places","photography",N2643="photography/nature","photography",N2643="music/electronic music","music",N2643="music/rock","music",N2643="music/indie rock","music",N2643="music/faith","music",N2643="publishing/children's books","publishing",N2643="publishing/art books","publishing",N2643="publishing/fiction","publishing",N2643="publishing/translations","publishing",N2643="music/pop","music",N2643="music/classical music","music",N2643="publishing/nonfiction","publishing",N2643="publishing/radio &amp; podcasts","publishing",N2643="music/world music","music",N2643="music/metal","music",N2643="music/jazz","music","TRUE","FALSE")</f>
        <v>technology</v>
      </c>
      <c r="R2643" t="str" cm="1">
        <f t="array" ref="R2643">_xlfn.IFS(N2643="food/small batch","small batch",N2643="food/restaurants","retaurants",N2643="food/food trucks","food trucks",N2643="theater/spaces","spaces",N2643="theater/musical","musical",N2643="theater/plays","plays",N2643="technology/web","web",N2643="technology/space exploration","space exploration",N2643="technology/makerspaces","makerspaces",N2643="technology/hardware","hardware",N2643="technology/gadgets","gadgets",N2643="technology/wearables","wearables",N2643="film &amp; video/television","television",N2643="film &amp; video/animation","animation",N2643="film &amp; video/science fiction","science fiction",N2643="film &amp; video/documentary","documentary",N2643="film &amp; video/drama","drama",N2643="film &amp; video/shorts","shorts",N2643="games/video games","video games",N2643="games/tabletop games","tabletop games",N2643="games/mobile games","mobile games",N2643="journalism/audio","audio",N2643="photography/people","people",N2643="photography/photobooks","photobooks",N2643="photography/places","places",N2643="photography/nature","nature",N2643="music/electronic music","electronic music",N2643="music/rock","rock",N2643="music/indie rock","indie rock",N2643="music/faith","faith",N2643="publishing/children's books","children's books",N2643="publishing/art books","art books",N2643="publishing/fiction","fiction",N2643="publishing/translations","translations",N2643="music/pop","pop",N2643="music/classical music","classical music",N2643="publishing/nonfiction","nonfiction",N2643="publishing/radio &amp; podcasts","radio &amp; podcasts",N2643="music/world music","world music",N2643="music/metal","metal",N2643="music/jazz","jazz","TRUE","FALSE")</f>
        <v>space exploration</v>
      </c>
      <c r="S2643" s="5">
        <f t="shared" si="166"/>
        <v>41880.827118055553</v>
      </c>
      <c r="T2643" s="5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164"/>
        <v>0</v>
      </c>
      <c r="P2644" s="24" t="e">
        <f t="shared" si="165"/>
        <v>#DIV/0!</v>
      </c>
      <c r="Q2644" t="str" cm="1">
        <f t="array" ref="Q2644">_xlfn.IFS(N2644="food/small batch","food",N2644="food/restaurants","food",N2644="food/food trucks","food",N2644="theater/spaces","theater",N2644="theater/musical","theater",N2644="theater/plays","theater",N2644="technology/web","technology",N2644="technology/space exploration","technology",N2644="technology/makerspaces","technology",N2644="technology/hardware","technology",N2644="technology/gadgets","technology",N2644="technology/wearables","technology",N2644="film &amp; video/television","film &amp; video",N2644="film &amp; video/animation","film &amp; video",N2644="film &amp; video/science fiction","film &amp; video",N2644="film &amp; video/documentary","film &amp; video",N2644="film &amp; video/drama","film &amp; video",N2644="film &amp; video/shorts","film &amp; video",N2644="games/video games","games",N2644="games/tabletop games","games",N2644="games/mobile games","games",N2644="journalism/audio","journalism",N2644="photography/people","photography",N2644="photography/photobooks","photography",N2644="photography/places","photography",N2644="photography/nature","photography",N2644="music/electronic music","music",N2644="music/rock","music",N2644="music/indie rock","music",N2644="music/faith","music",N2644="publishing/children's books","publishing",N2644="publishing/art books","publishing",N2644="publishing/fiction","publishing",N2644="publishing/translations","publishing",N2644="music/pop","music",N2644="music/classical music","music",N2644="publishing/nonfiction","publishing",N2644="publishing/radio &amp; podcasts","publishing",N2644="music/world music","music",N2644="music/metal","music",N2644="music/jazz","music","TRUE","FALSE")</f>
        <v>technology</v>
      </c>
      <c r="R2644" t="str" cm="1">
        <f t="array" ref="R2644">_xlfn.IFS(N2644="food/small batch","small batch",N2644="food/restaurants","retaurants",N2644="food/food trucks","food trucks",N2644="theater/spaces","spaces",N2644="theater/musical","musical",N2644="theater/plays","plays",N2644="technology/web","web",N2644="technology/space exploration","space exploration",N2644="technology/makerspaces","makerspaces",N2644="technology/hardware","hardware",N2644="technology/gadgets","gadgets",N2644="technology/wearables","wearables",N2644="film &amp; video/television","television",N2644="film &amp; video/animation","animation",N2644="film &amp; video/science fiction","science fiction",N2644="film &amp; video/documentary","documentary",N2644="film &amp; video/drama","drama",N2644="film &amp; video/shorts","shorts",N2644="games/video games","video games",N2644="games/tabletop games","tabletop games",N2644="games/mobile games","mobile games",N2644="journalism/audio","audio",N2644="photography/people","people",N2644="photography/photobooks","photobooks",N2644="photography/places","places",N2644="photography/nature","nature",N2644="music/electronic music","electronic music",N2644="music/rock","rock",N2644="music/indie rock","indie rock",N2644="music/faith","faith",N2644="publishing/children's books","children's books",N2644="publishing/art books","art books",N2644="publishing/fiction","fiction",N2644="publishing/translations","translations",N2644="music/pop","pop",N2644="music/classical music","classical music",N2644="publishing/nonfiction","nonfiction",N2644="publishing/radio &amp; podcasts","radio &amp; podcasts",N2644="music/world music","world music",N2644="music/metal","metal",N2644="music/jazz","jazz","TRUE","FALSE")</f>
        <v>space exploration</v>
      </c>
      <c r="S2644" s="5">
        <f t="shared" si="166"/>
        <v>42536.246620370366</v>
      </c>
      <c r="T2644" s="5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164"/>
        <v>33.559730999999999</v>
      </c>
      <c r="P2645" s="24">
        <f t="shared" si="165"/>
        <v>223.58248500999335</v>
      </c>
      <c r="Q2645" t="str" cm="1">
        <f t="array" ref="Q2645">_xlfn.IFS(N2645="food/small batch","food",N2645="food/restaurants","food",N2645="food/food trucks","food",N2645="theater/spaces","theater",N2645="theater/musical","theater",N2645="theater/plays","theater",N2645="technology/web","technology",N2645="technology/space exploration","technology",N2645="technology/makerspaces","technology",N2645="technology/hardware","technology",N2645="technology/gadgets","technology",N2645="technology/wearables","technology",N2645="film &amp; video/television","film &amp; video",N2645="film &amp; video/animation","film &amp; video",N2645="film &amp; video/science fiction","film &amp; video",N2645="film &amp; video/documentary","film &amp; video",N2645="film &amp; video/drama","film &amp; video",N2645="film &amp; video/shorts","film &amp; video",N2645="games/video games","games",N2645="games/tabletop games","games",N2645="games/mobile games","games",N2645="journalism/audio","journalism",N2645="photography/people","photography",N2645="photography/photobooks","photography",N2645="photography/places","photography",N2645="photography/nature","photography",N2645="music/electronic music","music",N2645="music/rock","music",N2645="music/indie rock","music",N2645="music/faith","music",N2645="publishing/children's books","publishing",N2645="publishing/art books","publishing",N2645="publishing/fiction","publishing",N2645="publishing/translations","publishing",N2645="music/pop","music",N2645="music/classical music","music",N2645="publishing/nonfiction","publishing",N2645="publishing/radio &amp; podcasts","publishing",N2645="music/world music","music",N2645="music/metal","music",N2645="music/jazz","music","TRUE","FALSE")</f>
        <v>technology</v>
      </c>
      <c r="R2645" t="str" cm="1">
        <f t="array" ref="R2645">_xlfn.IFS(N2645="food/small batch","small batch",N2645="food/restaurants","retaurants",N2645="food/food trucks","food trucks",N2645="theater/spaces","spaces",N2645="theater/musical","musical",N2645="theater/plays","plays",N2645="technology/web","web",N2645="technology/space exploration","space exploration",N2645="technology/makerspaces","makerspaces",N2645="technology/hardware","hardware",N2645="technology/gadgets","gadgets",N2645="technology/wearables","wearables",N2645="film &amp; video/television","television",N2645="film &amp; video/animation","animation",N2645="film &amp; video/science fiction","science fiction",N2645="film &amp; video/documentary","documentary",N2645="film &amp; video/drama","drama",N2645="film &amp; video/shorts","shorts",N2645="games/video games","video games",N2645="games/tabletop games","tabletop games",N2645="games/mobile games","mobile games",N2645="journalism/audio","audio",N2645="photography/people","people",N2645="photography/photobooks","photobooks",N2645="photography/places","places",N2645="photography/nature","nature",N2645="music/electronic music","electronic music",N2645="music/rock","rock",N2645="music/indie rock","indie rock",N2645="music/faith","faith",N2645="publishing/children's books","children's books",N2645="publishing/art books","art books",N2645="publishing/fiction","fiction",N2645="publishing/translations","translations",N2645="music/pop","pop",N2645="music/classical music","classical music",N2645="publishing/nonfiction","nonfiction",N2645="publishing/radio &amp; podcasts","radio &amp; podcasts",N2645="music/world music","world music",N2645="music/metal","metal",N2645="music/jazz","jazz","TRUE","FALSE")</f>
        <v>space exploration</v>
      </c>
      <c r="S2645" s="5">
        <f t="shared" si="166"/>
        <v>42689.582349537035</v>
      </c>
      <c r="T2645" s="5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164"/>
        <v>2.0529999999999999</v>
      </c>
      <c r="P2646" s="24">
        <f t="shared" si="165"/>
        <v>39.480769230769234</v>
      </c>
      <c r="Q2646" t="str" cm="1">
        <f t="array" ref="Q2646">_xlfn.IFS(N2646="food/small batch","food",N2646="food/restaurants","food",N2646="food/food trucks","food",N2646="theater/spaces","theater",N2646="theater/musical","theater",N2646="theater/plays","theater",N2646="technology/web","technology",N2646="technology/space exploration","technology",N2646="technology/makerspaces","technology",N2646="technology/hardware","technology",N2646="technology/gadgets","technology",N2646="technology/wearables","technology",N2646="film &amp; video/television","film &amp; video",N2646="film &amp; video/animation","film &amp; video",N2646="film &amp; video/science fiction","film &amp; video",N2646="film &amp; video/documentary","film &amp; video",N2646="film &amp; video/drama","film &amp; video",N2646="film &amp; video/shorts","film &amp; video",N2646="games/video games","games",N2646="games/tabletop games","games",N2646="games/mobile games","games",N2646="journalism/audio","journalism",N2646="photography/people","photography",N2646="photography/photobooks","photography",N2646="photography/places","photography",N2646="photography/nature","photography",N2646="music/electronic music","music",N2646="music/rock","music",N2646="music/indie rock","music",N2646="music/faith","music",N2646="publishing/children's books","publishing",N2646="publishing/art books","publishing",N2646="publishing/fiction","publishing",N2646="publishing/translations","publishing",N2646="music/pop","music",N2646="music/classical music","music",N2646="publishing/nonfiction","publishing",N2646="publishing/radio &amp; podcasts","publishing",N2646="music/world music","music",N2646="music/metal","music",N2646="music/jazz","music","TRUE","FALSE")</f>
        <v>technology</v>
      </c>
      <c r="R2646" t="str" cm="1">
        <f t="array" ref="R2646">_xlfn.IFS(N2646="food/small batch","small batch",N2646="food/restaurants","retaurants",N2646="food/food trucks","food trucks",N2646="theater/spaces","spaces",N2646="theater/musical","musical",N2646="theater/plays","plays",N2646="technology/web","web",N2646="technology/space exploration","space exploration",N2646="technology/makerspaces","makerspaces",N2646="technology/hardware","hardware",N2646="technology/gadgets","gadgets",N2646="technology/wearables","wearables",N2646="film &amp; video/television","television",N2646="film &amp; video/animation","animation",N2646="film &amp; video/science fiction","science fiction",N2646="film &amp; video/documentary","documentary",N2646="film &amp; video/drama","drama",N2646="film &amp; video/shorts","shorts",N2646="games/video games","video games",N2646="games/tabletop games","tabletop games",N2646="games/mobile games","mobile games",N2646="journalism/audio","audio",N2646="photography/people","people",N2646="photography/photobooks","photobooks",N2646="photography/places","places",N2646="photography/nature","nature",N2646="music/electronic music","electronic music",N2646="music/rock","rock",N2646="music/indie rock","indie rock",N2646="music/faith","faith",N2646="publishing/children's books","children's books",N2646="publishing/art books","art books",N2646="publishing/fiction","fiction",N2646="publishing/translations","translations",N2646="music/pop","pop",N2646="music/classical music","classical music",N2646="publishing/nonfiction","nonfiction",N2646="publishing/radio &amp; podcasts","radio &amp; podcasts",N2646="music/world music","world music",N2646="music/metal","metal",N2646="music/jazz","jazz","TRUE","FALSE")</f>
        <v>space exploration</v>
      </c>
      <c r="S2646" s="5">
        <f t="shared" si="166"/>
        <v>42774.792071759264</v>
      </c>
      <c r="T2646" s="5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164"/>
        <v>10.5</v>
      </c>
      <c r="P2647" s="24">
        <f t="shared" si="165"/>
        <v>91.304347826086953</v>
      </c>
      <c r="Q2647" t="str" cm="1">
        <f t="array" ref="Q2647">_xlfn.IFS(N2647="food/small batch","food",N2647="food/restaurants","food",N2647="food/food trucks","food",N2647="theater/spaces","theater",N2647="theater/musical","theater",N2647="theater/plays","theater",N2647="technology/web","technology",N2647="technology/space exploration","technology",N2647="technology/makerspaces","technology",N2647="technology/hardware","technology",N2647="technology/gadgets","technology",N2647="technology/wearables","technology",N2647="film &amp; video/television","film &amp; video",N2647="film &amp; video/animation","film &amp; video",N2647="film &amp; video/science fiction","film &amp; video",N2647="film &amp; video/documentary","film &amp; video",N2647="film &amp; video/drama","film &amp; video",N2647="film &amp; video/shorts","film &amp; video",N2647="games/video games","games",N2647="games/tabletop games","games",N2647="games/mobile games","games",N2647="journalism/audio","journalism",N2647="photography/people","photography",N2647="photography/photobooks","photography",N2647="photography/places","photography",N2647="photography/nature","photography",N2647="music/electronic music","music",N2647="music/rock","music",N2647="music/indie rock","music",N2647="music/faith","music",N2647="publishing/children's books","publishing",N2647="publishing/art books","publishing",N2647="publishing/fiction","publishing",N2647="publishing/translations","publishing",N2647="music/pop","music",N2647="music/classical music","music",N2647="publishing/nonfiction","publishing",N2647="publishing/radio &amp; podcasts","publishing",N2647="music/world music","music",N2647="music/metal","music",N2647="music/jazz","music","TRUE","FALSE")</f>
        <v>technology</v>
      </c>
      <c r="R2647" t="str" cm="1">
        <f t="array" ref="R2647">_xlfn.IFS(N2647="food/small batch","small batch",N2647="food/restaurants","retaurants",N2647="food/food trucks","food trucks",N2647="theater/spaces","spaces",N2647="theater/musical","musical",N2647="theater/plays","plays",N2647="technology/web","web",N2647="technology/space exploration","space exploration",N2647="technology/makerspaces","makerspaces",N2647="technology/hardware","hardware",N2647="technology/gadgets","gadgets",N2647="technology/wearables","wearables",N2647="film &amp; video/television","television",N2647="film &amp; video/animation","animation",N2647="film &amp; video/science fiction","science fiction",N2647="film &amp; video/documentary","documentary",N2647="film &amp; video/drama","drama",N2647="film &amp; video/shorts","shorts",N2647="games/video games","video games",N2647="games/tabletop games","tabletop games",N2647="games/mobile games","mobile games",N2647="journalism/audio","audio",N2647="photography/people","people",N2647="photography/photobooks","photobooks",N2647="photography/places","places",N2647="photography/nature","nature",N2647="music/electronic music","electronic music",N2647="music/rock","rock",N2647="music/indie rock","indie rock",N2647="music/faith","faith",N2647="publishing/children's books","children's books",N2647="publishing/art books","art books",N2647="publishing/fiction","fiction",N2647="publishing/translations","translations",N2647="music/pop","pop",N2647="music/classical music","classical music",N2647="publishing/nonfiction","nonfiction",N2647="publishing/radio &amp; podcasts","radio &amp; podcasts",N2647="music/world music","world music",N2647="music/metal","metal",N2647="music/jazz","jazz","TRUE","FALSE")</f>
        <v>space exploration</v>
      </c>
      <c r="S2647" s="5">
        <f t="shared" si="166"/>
        <v>41921.842627314814</v>
      </c>
      <c r="T2647" s="5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164"/>
        <v>8.4172840000000004</v>
      </c>
      <c r="P2648" s="24">
        <f t="shared" si="165"/>
        <v>78.666205607476627</v>
      </c>
      <c r="Q2648" t="str" cm="1">
        <f t="array" ref="Q2648">_xlfn.IFS(N2648="food/small batch","food",N2648="food/restaurants","food",N2648="food/food trucks","food",N2648="theater/spaces","theater",N2648="theater/musical","theater",N2648="theater/plays","theater",N2648="technology/web","technology",N2648="technology/space exploration","technology",N2648="technology/makerspaces","technology",N2648="technology/hardware","technology",N2648="technology/gadgets","technology",N2648="technology/wearables","technology",N2648="film &amp; video/television","film &amp; video",N2648="film &amp; video/animation","film &amp; video",N2648="film &amp; video/science fiction","film &amp; video",N2648="film &amp; video/documentary","film &amp; video",N2648="film &amp; video/drama","film &amp; video",N2648="film &amp; video/shorts","film &amp; video",N2648="games/video games","games",N2648="games/tabletop games","games",N2648="games/mobile games","games",N2648="journalism/audio","journalism",N2648="photography/people","photography",N2648="photography/photobooks","photography",N2648="photography/places","photography",N2648="photography/nature","photography",N2648="music/electronic music","music",N2648="music/rock","music",N2648="music/indie rock","music",N2648="music/faith","music",N2648="publishing/children's books","publishing",N2648="publishing/art books","publishing",N2648="publishing/fiction","publishing",N2648="publishing/translations","publishing",N2648="music/pop","music",N2648="music/classical music","music",N2648="publishing/nonfiction","publishing",N2648="publishing/radio &amp; podcasts","publishing",N2648="music/world music","music",N2648="music/metal","music",N2648="music/jazz","music","TRUE","FALSE")</f>
        <v>technology</v>
      </c>
      <c r="R2648" t="str" cm="1">
        <f t="array" ref="R2648">_xlfn.IFS(N2648="food/small batch","small batch",N2648="food/restaurants","retaurants",N2648="food/food trucks","food trucks",N2648="theater/spaces","spaces",N2648="theater/musical","musical",N2648="theater/plays","plays",N2648="technology/web","web",N2648="technology/space exploration","space exploration",N2648="technology/makerspaces","makerspaces",N2648="technology/hardware","hardware",N2648="technology/gadgets","gadgets",N2648="technology/wearables","wearables",N2648="film &amp; video/television","television",N2648="film &amp; video/animation","animation",N2648="film &amp; video/science fiction","science fiction",N2648="film &amp; video/documentary","documentary",N2648="film &amp; video/drama","drama",N2648="film &amp; video/shorts","shorts",N2648="games/video games","video games",N2648="games/tabletop games","tabletop games",N2648="games/mobile games","mobile games",N2648="journalism/audio","audio",N2648="photography/people","people",N2648="photography/photobooks","photobooks",N2648="photography/places","places",N2648="photography/nature","nature",N2648="music/electronic music","electronic music",N2648="music/rock","rock",N2648="music/indie rock","indie rock",N2648="music/faith","faith",N2648="publishing/children's books","children's books",N2648="publishing/art books","art books",N2648="publishing/fiction","fiction",N2648="publishing/translations","translations",N2648="music/pop","pop",N2648="music/classical music","classical music",N2648="publishing/nonfiction","nonfiction",N2648="publishing/radio &amp; podcasts","radio &amp; podcasts",N2648="music/world music","world music",N2648="music/metal","metal",N2648="music/jazz","jazz","TRUE","FALSE")</f>
        <v>space exploration</v>
      </c>
      <c r="S2648" s="5">
        <f t="shared" si="166"/>
        <v>42226.313298611116</v>
      </c>
      <c r="T2648" s="5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164"/>
        <v>1.44</v>
      </c>
      <c r="P2649" s="24">
        <f t="shared" si="165"/>
        <v>12</v>
      </c>
      <c r="Q2649" t="str" cm="1">
        <f t="array" ref="Q2649">_xlfn.IFS(N2649="food/small batch","food",N2649="food/restaurants","food",N2649="food/food trucks","food",N2649="theater/spaces","theater",N2649="theater/musical","theater",N2649="theater/plays","theater",N2649="technology/web","technology",N2649="technology/space exploration","technology",N2649="technology/makerspaces","technology",N2649="technology/hardware","technology",N2649="technology/gadgets","technology",N2649="technology/wearables","technology",N2649="film &amp; video/television","film &amp; video",N2649="film &amp; video/animation","film &amp; video",N2649="film &amp; video/science fiction","film &amp; video",N2649="film &amp; video/documentary","film &amp; video",N2649="film &amp; video/drama","film &amp; video",N2649="film &amp; video/shorts","film &amp; video",N2649="games/video games","games",N2649="games/tabletop games","games",N2649="games/mobile games","games",N2649="journalism/audio","journalism",N2649="photography/people","photography",N2649="photography/photobooks","photography",N2649="photography/places","photography",N2649="photography/nature","photography",N2649="music/electronic music","music",N2649="music/rock","music",N2649="music/indie rock","music",N2649="music/faith","music",N2649="publishing/children's books","publishing",N2649="publishing/art books","publishing",N2649="publishing/fiction","publishing",N2649="publishing/translations","publishing",N2649="music/pop","music",N2649="music/classical music","music",N2649="publishing/nonfiction","publishing",N2649="publishing/radio &amp; podcasts","publishing",N2649="music/world music","music",N2649="music/metal","music",N2649="music/jazz","music","TRUE","FALSE")</f>
        <v>technology</v>
      </c>
      <c r="R2649" t="str" cm="1">
        <f t="array" ref="R2649">_xlfn.IFS(N2649="food/small batch","small batch",N2649="food/restaurants","retaurants",N2649="food/food trucks","food trucks",N2649="theater/spaces","spaces",N2649="theater/musical","musical",N2649="theater/plays","plays",N2649="technology/web","web",N2649="technology/space exploration","space exploration",N2649="technology/makerspaces","makerspaces",N2649="technology/hardware","hardware",N2649="technology/gadgets","gadgets",N2649="technology/wearables","wearables",N2649="film &amp; video/television","television",N2649="film &amp; video/animation","animation",N2649="film &amp; video/science fiction","science fiction",N2649="film &amp; video/documentary","documentary",N2649="film &amp; video/drama","drama",N2649="film &amp; video/shorts","shorts",N2649="games/video games","video games",N2649="games/tabletop games","tabletop games",N2649="games/mobile games","mobile games",N2649="journalism/audio","audio",N2649="photography/people","people",N2649="photography/photobooks","photobooks",N2649="photography/places","places",N2649="photography/nature","nature",N2649="music/electronic music","electronic music",N2649="music/rock","rock",N2649="music/indie rock","indie rock",N2649="music/faith","faith",N2649="publishing/children's books","children's books",N2649="publishing/art books","art books",N2649="publishing/fiction","fiction",N2649="publishing/translations","translations",N2649="music/pop","pop",N2649="music/classical music","classical music",N2649="publishing/nonfiction","nonfiction",N2649="publishing/radio &amp; podcasts","radio &amp; podcasts",N2649="music/world music","world music",N2649="music/metal","metal",N2649="music/jazz","jazz","TRUE","FALSE")</f>
        <v>space exploration</v>
      </c>
      <c r="S2649" s="5">
        <f t="shared" si="166"/>
        <v>42200.261793981481</v>
      </c>
      <c r="T2649" s="5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164"/>
        <v>0.88333333333333341</v>
      </c>
      <c r="P2650" s="24">
        <f t="shared" si="165"/>
        <v>17.666666666666668</v>
      </c>
      <c r="Q2650" t="str" cm="1">
        <f t="array" ref="Q2650">_xlfn.IFS(N2650="food/small batch","food",N2650="food/restaurants","food",N2650="food/food trucks","food",N2650="theater/spaces","theater",N2650="theater/musical","theater",N2650="theater/plays","theater",N2650="technology/web","technology",N2650="technology/space exploration","technology",N2650="technology/makerspaces","technology",N2650="technology/hardware","technology",N2650="technology/gadgets","technology",N2650="technology/wearables","technology",N2650="film &amp; video/television","film &amp; video",N2650="film &amp; video/animation","film &amp; video",N2650="film &amp; video/science fiction","film &amp; video",N2650="film &amp; video/documentary","film &amp; video",N2650="film &amp; video/drama","film &amp; video",N2650="film &amp; video/shorts","film &amp; video",N2650="games/video games","games",N2650="games/tabletop games","games",N2650="games/mobile games","games",N2650="journalism/audio","journalism",N2650="photography/people","photography",N2650="photography/photobooks","photography",N2650="photography/places","photography",N2650="photography/nature","photography",N2650="music/electronic music","music",N2650="music/rock","music",N2650="music/indie rock","music",N2650="music/faith","music",N2650="publishing/children's books","publishing",N2650="publishing/art books","publishing",N2650="publishing/fiction","publishing",N2650="publishing/translations","publishing",N2650="music/pop","music",N2650="music/classical music","music",N2650="publishing/nonfiction","publishing",N2650="publishing/radio &amp; podcasts","publishing",N2650="music/world music","music",N2650="music/metal","music",N2650="music/jazz","music","TRUE","FALSE")</f>
        <v>technology</v>
      </c>
      <c r="R2650" t="str" cm="1">
        <f t="array" ref="R2650">_xlfn.IFS(N2650="food/small batch","small batch",N2650="food/restaurants","retaurants",N2650="food/food trucks","food trucks",N2650="theater/spaces","spaces",N2650="theater/musical","musical",N2650="theater/plays","plays",N2650="technology/web","web",N2650="technology/space exploration","space exploration",N2650="technology/makerspaces","makerspaces",N2650="technology/hardware","hardware",N2650="technology/gadgets","gadgets",N2650="technology/wearables","wearables",N2650="film &amp; video/television","television",N2650="film &amp; video/animation","animation",N2650="film &amp; video/science fiction","science fiction",N2650="film &amp; video/documentary","documentary",N2650="film &amp; video/drama","drama",N2650="film &amp; video/shorts","shorts",N2650="games/video games","video games",N2650="games/tabletop games","tabletop games",N2650="games/mobile games","mobile games",N2650="journalism/audio","audio",N2650="photography/people","people",N2650="photography/photobooks","photobooks",N2650="photography/places","places",N2650="photography/nature","nature",N2650="music/electronic music","electronic music",N2650="music/rock","rock",N2650="music/indie rock","indie rock",N2650="music/faith","faith",N2650="publishing/children's books","children's books",N2650="publishing/art books","art books",N2650="publishing/fiction","fiction",N2650="publishing/translations","translations",N2650="music/pop","pop",N2650="music/classical music","classical music",N2650="publishing/nonfiction","nonfiction",N2650="publishing/radio &amp; podcasts","radio &amp; podcasts",N2650="music/world music","world music",N2650="music/metal","metal",N2650="music/jazz","jazz","TRUE","FALSE")</f>
        <v>space exploration</v>
      </c>
      <c r="S2650" s="5">
        <f t="shared" si="166"/>
        <v>42408.714814814812</v>
      </c>
      <c r="T2650" s="5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164"/>
        <v>9.920000000000001E-2</v>
      </c>
      <c r="P2651" s="24">
        <f t="shared" si="165"/>
        <v>41.333333333333336</v>
      </c>
      <c r="Q2651" t="str" cm="1">
        <f t="array" ref="Q2651">_xlfn.IFS(N2651="food/small batch","food",N2651="food/restaurants","food",N2651="food/food trucks","food",N2651="theater/spaces","theater",N2651="theater/musical","theater",N2651="theater/plays","theater",N2651="technology/web","technology",N2651="technology/space exploration","technology",N2651="technology/makerspaces","technology",N2651="technology/hardware","technology",N2651="technology/gadgets","technology",N2651="technology/wearables","technology",N2651="film &amp; video/television","film &amp; video",N2651="film &amp; video/animation","film &amp; video",N2651="film &amp; video/science fiction","film &amp; video",N2651="film &amp; video/documentary","film &amp; video",N2651="film &amp; video/drama","film &amp; video",N2651="film &amp; video/shorts","film &amp; video",N2651="games/video games","games",N2651="games/tabletop games","games",N2651="games/mobile games","games",N2651="journalism/audio","journalism",N2651="photography/people","photography",N2651="photography/photobooks","photography",N2651="photography/places","photography",N2651="photography/nature","photography",N2651="music/electronic music","music",N2651="music/rock","music",N2651="music/indie rock","music",N2651="music/faith","music",N2651="publishing/children's books","publishing",N2651="publishing/art books","publishing",N2651="publishing/fiction","publishing",N2651="publishing/translations","publishing",N2651="music/pop","music",N2651="music/classical music","music",N2651="publishing/nonfiction","publishing",N2651="publishing/radio &amp; podcasts","publishing",N2651="music/world music","music",N2651="music/metal","music",N2651="music/jazz","music","TRUE","FALSE")</f>
        <v>technology</v>
      </c>
      <c r="R2651" t="str" cm="1">
        <f t="array" ref="R2651">_xlfn.IFS(N2651="food/small batch","small batch",N2651="food/restaurants","retaurants",N2651="food/food trucks","food trucks",N2651="theater/spaces","spaces",N2651="theater/musical","musical",N2651="theater/plays","plays",N2651="technology/web","web",N2651="technology/space exploration","space exploration",N2651="technology/makerspaces","makerspaces",N2651="technology/hardware","hardware",N2651="technology/gadgets","gadgets",N2651="technology/wearables","wearables",N2651="film &amp; video/television","television",N2651="film &amp; video/animation","animation",N2651="film &amp; video/science fiction","science fiction",N2651="film &amp; video/documentary","documentary",N2651="film &amp; video/drama","drama",N2651="film &amp; video/shorts","shorts",N2651="games/video games","video games",N2651="games/tabletop games","tabletop games",N2651="games/mobile games","mobile games",N2651="journalism/audio","audio",N2651="photography/people","people",N2651="photography/photobooks","photobooks",N2651="photography/places","places",N2651="photography/nature","nature",N2651="music/electronic music","electronic music",N2651="music/rock","rock",N2651="music/indie rock","indie rock",N2651="music/faith","faith",N2651="publishing/children's books","children's books",N2651="publishing/art books","art books",N2651="publishing/fiction","fiction",N2651="publishing/translations","translations",N2651="music/pop","pop",N2651="music/classical music","classical music",N2651="publishing/nonfiction","nonfiction",N2651="publishing/radio &amp; podcasts","radio &amp; podcasts",N2651="music/world music","world music",N2651="music/metal","metal",N2651="music/jazz","jazz","TRUE","FALSE")</f>
        <v>space exploration</v>
      </c>
      <c r="S2651" s="5">
        <f t="shared" si="166"/>
        <v>42341.99700231482</v>
      </c>
      <c r="T2651" s="5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164"/>
        <v>0.59666666666666668</v>
      </c>
      <c r="P2652" s="24">
        <f t="shared" si="165"/>
        <v>71.599999999999994</v>
      </c>
      <c r="Q2652" t="str" cm="1">
        <f t="array" ref="Q2652">_xlfn.IFS(N2652="food/small batch","food",N2652="food/restaurants","food",N2652="food/food trucks","food",N2652="theater/spaces","theater",N2652="theater/musical","theater",N2652="theater/plays","theater",N2652="technology/web","technology",N2652="technology/space exploration","technology",N2652="technology/makerspaces","technology",N2652="technology/hardware","technology",N2652="technology/gadgets","technology",N2652="technology/wearables","technology",N2652="film &amp; video/television","film &amp; video",N2652="film &amp; video/animation","film &amp; video",N2652="film &amp; video/science fiction","film &amp; video",N2652="film &amp; video/documentary","film &amp; video",N2652="film &amp; video/drama","film &amp; video",N2652="film &amp; video/shorts","film &amp; video",N2652="games/video games","games",N2652="games/tabletop games","games",N2652="games/mobile games","games",N2652="journalism/audio","journalism",N2652="photography/people","photography",N2652="photography/photobooks","photography",N2652="photography/places","photography",N2652="photography/nature","photography",N2652="music/electronic music","music",N2652="music/rock","music",N2652="music/indie rock","music",N2652="music/faith","music",N2652="publishing/children's books","publishing",N2652="publishing/art books","publishing",N2652="publishing/fiction","publishing",N2652="publishing/translations","publishing",N2652="music/pop","music",N2652="music/classical music","music",N2652="publishing/nonfiction","publishing",N2652="publishing/radio &amp; podcasts","publishing",N2652="music/world music","music",N2652="music/metal","music",N2652="music/jazz","music","TRUE","FALSE")</f>
        <v>technology</v>
      </c>
      <c r="R2652" t="str" cm="1">
        <f t="array" ref="R2652">_xlfn.IFS(N2652="food/small batch","small batch",N2652="food/restaurants","retaurants",N2652="food/food trucks","food trucks",N2652="theater/spaces","spaces",N2652="theater/musical","musical",N2652="theater/plays","plays",N2652="technology/web","web",N2652="technology/space exploration","space exploration",N2652="technology/makerspaces","makerspaces",N2652="technology/hardware","hardware",N2652="technology/gadgets","gadgets",N2652="technology/wearables","wearables",N2652="film &amp; video/television","television",N2652="film &amp; video/animation","animation",N2652="film &amp; video/science fiction","science fiction",N2652="film &amp; video/documentary","documentary",N2652="film &amp; video/drama","drama",N2652="film &amp; video/shorts","shorts",N2652="games/video games","video games",N2652="games/tabletop games","tabletop games",N2652="games/mobile games","mobile games",N2652="journalism/audio","audio",N2652="photography/people","people",N2652="photography/photobooks","photobooks",N2652="photography/places","places",N2652="photography/nature","nature",N2652="music/electronic music","electronic music",N2652="music/rock","rock",N2652="music/indie rock","indie rock",N2652="music/faith","faith",N2652="publishing/children's books","children's books",N2652="publishing/art books","art books",N2652="publishing/fiction","fiction",N2652="publishing/translations","translations",N2652="music/pop","pop",N2652="music/classical music","classical music",N2652="publishing/nonfiction","nonfiction",N2652="publishing/radio &amp; podcasts","radio &amp; podcasts",N2652="music/world music","world music",N2652="music/metal","metal",N2652="music/jazz","jazz","TRUE","FALSE")</f>
        <v>space exploration</v>
      </c>
      <c r="S2652" s="5">
        <f t="shared" si="166"/>
        <v>42695.624340277776</v>
      </c>
      <c r="T2652" s="5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164"/>
        <v>1.8689285714285715</v>
      </c>
      <c r="P2653" s="24">
        <f t="shared" si="165"/>
        <v>307.8235294117647</v>
      </c>
      <c r="Q2653" t="str" cm="1">
        <f t="array" ref="Q2653">_xlfn.IFS(N2653="food/small batch","food",N2653="food/restaurants","food",N2653="food/food trucks","food",N2653="theater/spaces","theater",N2653="theater/musical","theater",N2653="theater/plays","theater",N2653="technology/web","technology",N2653="technology/space exploration","technology",N2653="technology/makerspaces","technology",N2653="technology/hardware","technology",N2653="technology/gadgets","technology",N2653="technology/wearables","technology",N2653="film &amp; video/television","film &amp; video",N2653="film &amp; video/animation","film &amp; video",N2653="film &amp; video/science fiction","film &amp; video",N2653="film &amp; video/documentary","film &amp; video",N2653="film &amp; video/drama","film &amp; video",N2653="film &amp; video/shorts","film &amp; video",N2653="games/video games","games",N2653="games/tabletop games","games",N2653="games/mobile games","games",N2653="journalism/audio","journalism",N2653="photography/people","photography",N2653="photography/photobooks","photography",N2653="photography/places","photography",N2653="photography/nature","photography",N2653="music/electronic music","music",N2653="music/rock","music",N2653="music/indie rock","music",N2653="music/faith","music",N2653="publishing/children's books","publishing",N2653="publishing/art books","publishing",N2653="publishing/fiction","publishing",N2653="publishing/translations","publishing",N2653="music/pop","music",N2653="music/classical music","music",N2653="publishing/nonfiction","publishing",N2653="publishing/radio &amp; podcasts","publishing",N2653="music/world music","music",N2653="music/metal","music",N2653="music/jazz","music","TRUE","FALSE")</f>
        <v>technology</v>
      </c>
      <c r="R2653" t="str" cm="1">
        <f t="array" ref="R2653">_xlfn.IFS(N2653="food/small batch","small batch",N2653="food/restaurants","retaurants",N2653="food/food trucks","food trucks",N2653="theater/spaces","spaces",N2653="theater/musical","musical",N2653="theater/plays","plays",N2653="technology/web","web",N2653="technology/space exploration","space exploration",N2653="technology/makerspaces","makerspaces",N2653="technology/hardware","hardware",N2653="technology/gadgets","gadgets",N2653="technology/wearables","wearables",N2653="film &amp; video/television","television",N2653="film &amp; video/animation","animation",N2653="film &amp; video/science fiction","science fiction",N2653="film &amp; video/documentary","documentary",N2653="film &amp; video/drama","drama",N2653="film &amp; video/shorts","shorts",N2653="games/video games","video games",N2653="games/tabletop games","tabletop games",N2653="games/mobile games","mobile games",N2653="journalism/audio","audio",N2653="photography/people","people",N2653="photography/photobooks","photobooks",N2653="photography/places","places",N2653="photography/nature","nature",N2653="music/electronic music","electronic music",N2653="music/rock","rock",N2653="music/indie rock","indie rock",N2653="music/faith","faith",N2653="publishing/children's books","children's books",N2653="publishing/art books","art books",N2653="publishing/fiction","fiction",N2653="publishing/translations","translations",N2653="music/pop","pop",N2653="music/classical music","classical music",N2653="publishing/nonfiction","nonfiction",N2653="publishing/radio &amp; podcasts","radio &amp; podcasts",N2653="music/world music","world music",N2653="music/metal","metal",N2653="music/jazz","jazz","TRUE","FALSE")</f>
        <v>space exploration</v>
      </c>
      <c r="S2653" s="5">
        <f t="shared" si="166"/>
        <v>42327.805659722217</v>
      </c>
      <c r="T2653" s="5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164"/>
        <v>0.88500000000000001</v>
      </c>
      <c r="P2654" s="24">
        <f t="shared" si="165"/>
        <v>80.454545454545453</v>
      </c>
      <c r="Q2654" t="str" cm="1">
        <f t="array" ref="Q2654">_xlfn.IFS(N2654="food/small batch","food",N2654="food/restaurants","food",N2654="food/food trucks","food",N2654="theater/spaces","theater",N2654="theater/musical","theater",N2654="theater/plays","theater",N2654="technology/web","technology",N2654="technology/space exploration","technology",N2654="technology/makerspaces","technology",N2654="technology/hardware","technology",N2654="technology/gadgets","technology",N2654="technology/wearables","technology",N2654="film &amp; video/television","film &amp; video",N2654="film &amp; video/animation","film &amp; video",N2654="film &amp; video/science fiction","film &amp; video",N2654="film &amp; video/documentary","film &amp; video",N2654="film &amp; video/drama","film &amp; video",N2654="film &amp; video/shorts","film &amp; video",N2654="games/video games","games",N2654="games/tabletop games","games",N2654="games/mobile games","games",N2654="journalism/audio","journalism",N2654="photography/people","photography",N2654="photography/photobooks","photography",N2654="photography/places","photography",N2654="photography/nature","photography",N2654="music/electronic music","music",N2654="music/rock","music",N2654="music/indie rock","music",N2654="music/faith","music",N2654="publishing/children's books","publishing",N2654="publishing/art books","publishing",N2654="publishing/fiction","publishing",N2654="publishing/translations","publishing",N2654="music/pop","music",N2654="music/classical music","music",N2654="publishing/nonfiction","publishing",N2654="publishing/radio &amp; podcasts","publishing",N2654="music/world music","music",N2654="music/metal","music",N2654="music/jazz","music","TRUE","FALSE")</f>
        <v>technology</v>
      </c>
      <c r="R2654" t="str" cm="1">
        <f t="array" ref="R2654">_xlfn.IFS(N2654="food/small batch","small batch",N2654="food/restaurants","retaurants",N2654="food/food trucks","food trucks",N2654="theater/spaces","spaces",N2654="theater/musical","musical",N2654="theater/plays","plays",N2654="technology/web","web",N2654="technology/space exploration","space exploration",N2654="technology/makerspaces","makerspaces",N2654="technology/hardware","hardware",N2654="technology/gadgets","gadgets",N2654="technology/wearables","wearables",N2654="film &amp; video/television","television",N2654="film &amp; video/animation","animation",N2654="film &amp; video/science fiction","science fiction",N2654="film &amp; video/documentary","documentary",N2654="film &amp; video/drama","drama",N2654="film &amp; video/shorts","shorts",N2654="games/video games","video games",N2654="games/tabletop games","tabletop games",N2654="games/mobile games","mobile games",N2654="journalism/audio","audio",N2654="photography/people","people",N2654="photography/photobooks","photobooks",N2654="photography/places","places",N2654="photography/nature","nature",N2654="music/electronic music","electronic music",N2654="music/rock","rock",N2654="music/indie rock","indie rock",N2654="music/faith","faith",N2654="publishing/children's books","children's books",N2654="publishing/art books","art books",N2654="publishing/fiction","fiction",N2654="publishing/translations","translations",N2654="music/pop","pop",N2654="music/classical music","classical music",N2654="publishing/nonfiction","nonfiction",N2654="publishing/radio &amp; podcasts","radio &amp; podcasts",N2654="music/world music","world music",N2654="music/metal","metal",N2654="music/jazz","jazz","TRUE","FALSE")</f>
        <v>space exploration</v>
      </c>
      <c r="S2654" s="5">
        <f t="shared" si="166"/>
        <v>41953.158854166672</v>
      </c>
      <c r="T2654" s="5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164"/>
        <v>11.52156862745098</v>
      </c>
      <c r="P2655" s="24">
        <f t="shared" si="165"/>
        <v>83.942857142857136</v>
      </c>
      <c r="Q2655" t="str" cm="1">
        <f t="array" ref="Q2655">_xlfn.IFS(N2655="food/small batch","food",N2655="food/restaurants","food",N2655="food/food trucks","food",N2655="theater/spaces","theater",N2655="theater/musical","theater",N2655="theater/plays","theater",N2655="technology/web","technology",N2655="technology/space exploration","technology",N2655="technology/makerspaces","technology",N2655="technology/hardware","technology",N2655="technology/gadgets","technology",N2655="technology/wearables","technology",N2655="film &amp; video/television","film &amp; video",N2655="film &amp; video/animation","film &amp; video",N2655="film &amp; video/science fiction","film &amp; video",N2655="film &amp; video/documentary","film &amp; video",N2655="film &amp; video/drama","film &amp; video",N2655="film &amp; video/shorts","film &amp; video",N2655="games/video games","games",N2655="games/tabletop games","games",N2655="games/mobile games","games",N2655="journalism/audio","journalism",N2655="photography/people","photography",N2655="photography/photobooks","photography",N2655="photography/places","photography",N2655="photography/nature","photography",N2655="music/electronic music","music",N2655="music/rock","music",N2655="music/indie rock","music",N2655="music/faith","music",N2655="publishing/children's books","publishing",N2655="publishing/art books","publishing",N2655="publishing/fiction","publishing",N2655="publishing/translations","publishing",N2655="music/pop","music",N2655="music/classical music","music",N2655="publishing/nonfiction","publishing",N2655="publishing/radio &amp; podcasts","publishing",N2655="music/world music","music",N2655="music/metal","music",N2655="music/jazz","music","TRUE","FALSE")</f>
        <v>technology</v>
      </c>
      <c r="R2655" t="str" cm="1">
        <f t="array" ref="R2655">_xlfn.IFS(N2655="food/small batch","small batch",N2655="food/restaurants","retaurants",N2655="food/food trucks","food trucks",N2655="theater/spaces","spaces",N2655="theater/musical","musical",N2655="theater/plays","plays",N2655="technology/web","web",N2655="technology/space exploration","space exploration",N2655="technology/makerspaces","makerspaces",N2655="technology/hardware","hardware",N2655="technology/gadgets","gadgets",N2655="technology/wearables","wearables",N2655="film &amp; video/television","television",N2655="film &amp; video/animation","animation",N2655="film &amp; video/science fiction","science fiction",N2655="film &amp; video/documentary","documentary",N2655="film &amp; video/drama","drama",N2655="film &amp; video/shorts","shorts",N2655="games/video games","video games",N2655="games/tabletop games","tabletop games",N2655="games/mobile games","mobile games",N2655="journalism/audio","audio",N2655="photography/people","people",N2655="photography/photobooks","photobooks",N2655="photography/places","places",N2655="photography/nature","nature",N2655="music/electronic music","electronic music",N2655="music/rock","rock",N2655="music/indie rock","indie rock",N2655="music/faith","faith",N2655="publishing/children's books","children's books",N2655="publishing/art books","art books",N2655="publishing/fiction","fiction",N2655="publishing/translations","translations",N2655="music/pop","pop",N2655="music/classical music","classical music",N2655="publishing/nonfiction","nonfiction",N2655="publishing/radio &amp; podcasts","radio &amp; podcasts",N2655="music/world music","world music",N2655="music/metal","metal",N2655="music/jazz","jazz","TRUE","FALSE")</f>
        <v>space exploration</v>
      </c>
      <c r="S2655" s="5">
        <f t="shared" si="166"/>
        <v>41771.651932870373</v>
      </c>
      <c r="T2655" s="5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164"/>
        <v>5.1000000000000004E-2</v>
      </c>
      <c r="P2656" s="24">
        <f t="shared" si="165"/>
        <v>8.5</v>
      </c>
      <c r="Q2656" t="str" cm="1">
        <f t="array" ref="Q2656">_xlfn.IFS(N2656="food/small batch","food",N2656="food/restaurants","food",N2656="food/food trucks","food",N2656="theater/spaces","theater",N2656="theater/musical","theater",N2656="theater/plays","theater",N2656="technology/web","technology",N2656="technology/space exploration","technology",N2656="technology/makerspaces","technology",N2656="technology/hardware","technology",N2656="technology/gadgets","technology",N2656="technology/wearables","technology",N2656="film &amp; video/television","film &amp; video",N2656="film &amp; video/animation","film &amp; video",N2656="film &amp; video/science fiction","film &amp; video",N2656="film &amp; video/documentary","film &amp; video",N2656="film &amp; video/drama","film &amp; video",N2656="film &amp; video/shorts","film &amp; video",N2656="games/video games","games",N2656="games/tabletop games","games",N2656="games/mobile games","games",N2656="journalism/audio","journalism",N2656="photography/people","photography",N2656="photography/photobooks","photography",N2656="photography/places","photography",N2656="photography/nature","photography",N2656="music/electronic music","music",N2656="music/rock","music",N2656="music/indie rock","music",N2656="music/faith","music",N2656="publishing/children's books","publishing",N2656="publishing/art books","publishing",N2656="publishing/fiction","publishing",N2656="publishing/translations","publishing",N2656="music/pop","music",N2656="music/classical music","music",N2656="publishing/nonfiction","publishing",N2656="publishing/radio &amp; podcasts","publishing",N2656="music/world music","music",N2656="music/metal","music",N2656="music/jazz","music","TRUE","FALSE")</f>
        <v>technology</v>
      </c>
      <c r="R2656" t="str" cm="1">
        <f t="array" ref="R2656">_xlfn.IFS(N2656="food/small batch","small batch",N2656="food/restaurants","retaurants",N2656="food/food trucks","food trucks",N2656="theater/spaces","spaces",N2656="theater/musical","musical",N2656="theater/plays","plays",N2656="technology/web","web",N2656="technology/space exploration","space exploration",N2656="technology/makerspaces","makerspaces",N2656="technology/hardware","hardware",N2656="technology/gadgets","gadgets",N2656="technology/wearables","wearables",N2656="film &amp; video/television","television",N2656="film &amp; video/animation","animation",N2656="film &amp; video/science fiction","science fiction",N2656="film &amp; video/documentary","documentary",N2656="film &amp; video/drama","drama",N2656="film &amp; video/shorts","shorts",N2656="games/video games","video games",N2656="games/tabletop games","tabletop games",N2656="games/mobile games","mobile games",N2656="journalism/audio","audio",N2656="photography/people","people",N2656="photography/photobooks","photobooks",N2656="photography/places","places",N2656="photography/nature","nature",N2656="music/electronic music","electronic music",N2656="music/rock","rock",N2656="music/indie rock","indie rock",N2656="music/faith","faith",N2656="publishing/children's books","children's books",N2656="publishing/art books","art books",N2656="publishing/fiction","fiction",N2656="publishing/translations","translations",N2656="music/pop","pop",N2656="music/classical music","classical music",N2656="publishing/nonfiction","nonfiction",N2656="publishing/radio &amp; podcasts","radio &amp; podcasts",N2656="music/world music","world music",N2656="music/metal","metal",N2656="music/jazz","jazz","TRUE","FALSE")</f>
        <v>space exploration</v>
      </c>
      <c r="S2656" s="5">
        <f t="shared" si="166"/>
        <v>42055.600995370376</v>
      </c>
      <c r="T2656" s="5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164"/>
        <v>21.033333333333335</v>
      </c>
      <c r="P2657" s="24">
        <f t="shared" si="165"/>
        <v>73.372093023255815</v>
      </c>
      <c r="Q2657" t="str" cm="1">
        <f t="array" ref="Q2657">_xlfn.IFS(N2657="food/small batch","food",N2657="food/restaurants","food",N2657="food/food trucks","food",N2657="theater/spaces","theater",N2657="theater/musical","theater",N2657="theater/plays","theater",N2657="technology/web","technology",N2657="technology/space exploration","technology",N2657="technology/makerspaces","technology",N2657="technology/hardware","technology",N2657="technology/gadgets","technology",N2657="technology/wearables","technology",N2657="film &amp; video/television","film &amp; video",N2657="film &amp; video/animation","film &amp; video",N2657="film &amp; video/science fiction","film &amp; video",N2657="film &amp; video/documentary","film &amp; video",N2657="film &amp; video/drama","film &amp; video",N2657="film &amp; video/shorts","film &amp; video",N2657="games/video games","games",N2657="games/tabletop games","games",N2657="games/mobile games","games",N2657="journalism/audio","journalism",N2657="photography/people","photography",N2657="photography/photobooks","photography",N2657="photography/places","photography",N2657="photography/nature","photography",N2657="music/electronic music","music",N2657="music/rock","music",N2657="music/indie rock","music",N2657="music/faith","music",N2657="publishing/children's books","publishing",N2657="publishing/art books","publishing",N2657="publishing/fiction","publishing",N2657="publishing/translations","publishing",N2657="music/pop","music",N2657="music/classical music","music",N2657="publishing/nonfiction","publishing",N2657="publishing/radio &amp; podcasts","publishing",N2657="music/world music","music",N2657="music/metal","music",N2657="music/jazz","music","TRUE","FALSE")</f>
        <v>technology</v>
      </c>
      <c r="R2657" t="str" cm="1">
        <f t="array" ref="R2657">_xlfn.IFS(N2657="food/small batch","small batch",N2657="food/restaurants","retaurants",N2657="food/food trucks","food trucks",N2657="theater/spaces","spaces",N2657="theater/musical","musical",N2657="theater/plays","plays",N2657="technology/web","web",N2657="technology/space exploration","space exploration",N2657="technology/makerspaces","makerspaces",N2657="technology/hardware","hardware",N2657="technology/gadgets","gadgets",N2657="technology/wearables","wearables",N2657="film &amp; video/television","television",N2657="film &amp; video/animation","animation",N2657="film &amp; video/science fiction","science fiction",N2657="film &amp; video/documentary","documentary",N2657="film &amp; video/drama","drama",N2657="film &amp; video/shorts","shorts",N2657="games/video games","video games",N2657="games/tabletop games","tabletop games",N2657="games/mobile games","mobile games",N2657="journalism/audio","audio",N2657="photography/people","people",N2657="photography/photobooks","photobooks",N2657="photography/places","places",N2657="photography/nature","nature",N2657="music/electronic music","electronic music",N2657="music/rock","rock",N2657="music/indie rock","indie rock",N2657="music/faith","faith",N2657="publishing/children's books","children's books",N2657="publishing/art books","art books",N2657="publishing/fiction","fiction",N2657="publishing/translations","translations",N2657="music/pop","pop",N2657="music/classical music","classical music",N2657="publishing/nonfiction","nonfiction",N2657="publishing/radio &amp; podcasts","radio &amp; podcasts",N2657="music/world music","world music",N2657="music/metal","metal",N2657="music/jazz","jazz","TRUE","FALSE")</f>
        <v>space exploration</v>
      </c>
      <c r="S2657" s="5">
        <f t="shared" si="166"/>
        <v>42381.866284722222</v>
      </c>
      <c r="T2657" s="5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164"/>
        <v>11.436666666666667</v>
      </c>
      <c r="P2658" s="24">
        <f t="shared" si="165"/>
        <v>112.86184210526316</v>
      </c>
      <c r="Q2658" t="str" cm="1">
        <f t="array" ref="Q2658">_xlfn.IFS(N2658="food/small batch","food",N2658="food/restaurants","food",N2658="food/food trucks","food",N2658="theater/spaces","theater",N2658="theater/musical","theater",N2658="theater/plays","theater",N2658="technology/web","technology",N2658="technology/space exploration","technology",N2658="technology/makerspaces","technology",N2658="technology/hardware","technology",N2658="technology/gadgets","technology",N2658="technology/wearables","technology",N2658="film &amp; video/television","film &amp; video",N2658="film &amp; video/animation","film &amp; video",N2658="film &amp; video/science fiction","film &amp; video",N2658="film &amp; video/documentary","film &amp; video",N2658="film &amp; video/drama","film &amp; video",N2658="film &amp; video/shorts","film &amp; video",N2658="games/video games","games",N2658="games/tabletop games","games",N2658="games/mobile games","games",N2658="journalism/audio","journalism",N2658="photography/people","photography",N2658="photography/photobooks","photography",N2658="photography/places","photography",N2658="photography/nature","photography",N2658="music/electronic music","music",N2658="music/rock","music",N2658="music/indie rock","music",N2658="music/faith","music",N2658="publishing/children's books","publishing",N2658="publishing/art books","publishing",N2658="publishing/fiction","publishing",N2658="publishing/translations","publishing",N2658="music/pop","music",N2658="music/classical music","music",N2658="publishing/nonfiction","publishing",N2658="publishing/radio &amp; podcasts","publishing",N2658="music/world music","music",N2658="music/metal","music",N2658="music/jazz","music","TRUE","FALSE")</f>
        <v>technology</v>
      </c>
      <c r="R2658" t="str" cm="1">
        <f t="array" ref="R2658">_xlfn.IFS(N2658="food/small batch","small batch",N2658="food/restaurants","retaurants",N2658="food/food trucks","food trucks",N2658="theater/spaces","spaces",N2658="theater/musical","musical",N2658="theater/plays","plays",N2658="technology/web","web",N2658="technology/space exploration","space exploration",N2658="technology/makerspaces","makerspaces",N2658="technology/hardware","hardware",N2658="technology/gadgets","gadgets",N2658="technology/wearables","wearables",N2658="film &amp; video/television","television",N2658="film &amp; video/animation","animation",N2658="film &amp; video/science fiction","science fiction",N2658="film &amp; video/documentary","documentary",N2658="film &amp; video/drama","drama",N2658="film &amp; video/shorts","shorts",N2658="games/video games","video games",N2658="games/tabletop games","tabletop games",N2658="games/mobile games","mobile games",N2658="journalism/audio","audio",N2658="photography/people","people",N2658="photography/photobooks","photobooks",N2658="photography/places","places",N2658="photography/nature","nature",N2658="music/electronic music","electronic music",N2658="music/rock","rock",N2658="music/indie rock","indie rock",N2658="music/faith","faith",N2658="publishing/children's books","children's books",N2658="publishing/art books","art books",N2658="publishing/fiction","fiction",N2658="publishing/translations","translations",N2658="music/pop","pop",N2658="music/classical music","classical music",N2658="publishing/nonfiction","nonfiction",N2658="publishing/radio &amp; podcasts","radio &amp; podcasts",N2658="music/world music","world music",N2658="music/metal","metal",N2658="music/jazz","jazz","TRUE","FALSE")</f>
        <v>space exploration</v>
      </c>
      <c r="S2658" s="5">
        <f t="shared" si="166"/>
        <v>42767.688518518517</v>
      </c>
      <c r="T2658" s="5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164"/>
        <v>18.737933333333334</v>
      </c>
      <c r="P2659" s="24">
        <f t="shared" si="165"/>
        <v>95.277627118644077</v>
      </c>
      <c r="Q2659" t="str" cm="1">
        <f t="array" ref="Q2659">_xlfn.IFS(N2659="food/small batch","food",N2659="food/restaurants","food",N2659="food/food trucks","food",N2659="theater/spaces","theater",N2659="theater/musical","theater",N2659="theater/plays","theater",N2659="technology/web","technology",N2659="technology/space exploration","technology",N2659="technology/makerspaces","technology",N2659="technology/hardware","technology",N2659="technology/gadgets","technology",N2659="technology/wearables","technology",N2659="film &amp; video/television","film &amp; video",N2659="film &amp; video/animation","film &amp; video",N2659="film &amp; video/science fiction","film &amp; video",N2659="film &amp; video/documentary","film &amp; video",N2659="film &amp; video/drama","film &amp; video",N2659="film &amp; video/shorts","film &amp; video",N2659="games/video games","games",N2659="games/tabletop games","games",N2659="games/mobile games","games",N2659="journalism/audio","journalism",N2659="photography/people","photography",N2659="photography/photobooks","photography",N2659="photography/places","photography",N2659="photography/nature","photography",N2659="music/electronic music","music",N2659="music/rock","music",N2659="music/indie rock","music",N2659="music/faith","music",N2659="publishing/children's books","publishing",N2659="publishing/art books","publishing",N2659="publishing/fiction","publishing",N2659="publishing/translations","publishing",N2659="music/pop","music",N2659="music/classical music","music",N2659="publishing/nonfiction","publishing",N2659="publishing/radio &amp; podcasts","publishing",N2659="music/world music","music",N2659="music/metal","music",N2659="music/jazz","music","TRUE","FALSE")</f>
        <v>technology</v>
      </c>
      <c r="R2659" t="str" cm="1">
        <f t="array" ref="R2659">_xlfn.IFS(N2659="food/small batch","small batch",N2659="food/restaurants","retaurants",N2659="food/food trucks","food trucks",N2659="theater/spaces","spaces",N2659="theater/musical","musical",N2659="theater/plays","plays",N2659="technology/web","web",N2659="technology/space exploration","space exploration",N2659="technology/makerspaces","makerspaces",N2659="technology/hardware","hardware",N2659="technology/gadgets","gadgets",N2659="technology/wearables","wearables",N2659="film &amp; video/television","television",N2659="film &amp; video/animation","animation",N2659="film &amp; video/science fiction","science fiction",N2659="film &amp; video/documentary","documentary",N2659="film &amp; video/drama","drama",N2659="film &amp; video/shorts","shorts",N2659="games/video games","video games",N2659="games/tabletop games","tabletop games",N2659="games/mobile games","mobile games",N2659="journalism/audio","audio",N2659="photography/people","people",N2659="photography/photobooks","photobooks",N2659="photography/places","places",N2659="photography/nature","nature",N2659="music/electronic music","electronic music",N2659="music/rock","rock",N2659="music/indie rock","indie rock",N2659="music/faith","faith",N2659="publishing/children's books","children's books",N2659="publishing/art books","art books",N2659="publishing/fiction","fiction",N2659="publishing/translations","translations",N2659="music/pop","pop",N2659="music/classical music","classical music",N2659="publishing/nonfiction","nonfiction",N2659="publishing/radio &amp; podcasts","radio &amp; podcasts",N2659="music/world music","world music",N2659="music/metal","metal",N2659="music/jazz","jazz","TRUE","FALSE")</f>
        <v>space exploration</v>
      </c>
      <c r="S2659" s="5">
        <f t="shared" si="166"/>
        <v>42551.928854166668</v>
      </c>
      <c r="T2659" s="5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164"/>
        <v>9.285714285714286E-2</v>
      </c>
      <c r="P2660" s="24">
        <f t="shared" si="165"/>
        <v>22.75</v>
      </c>
      <c r="Q2660" t="str" cm="1">
        <f t="array" ref="Q2660">_xlfn.IFS(N2660="food/small batch","food",N2660="food/restaurants","food",N2660="food/food trucks","food",N2660="theater/spaces","theater",N2660="theater/musical","theater",N2660="theater/plays","theater",N2660="technology/web","technology",N2660="technology/space exploration","technology",N2660="technology/makerspaces","technology",N2660="technology/hardware","technology",N2660="technology/gadgets","technology",N2660="technology/wearables","technology",N2660="film &amp; video/television","film &amp; video",N2660="film &amp; video/animation","film &amp; video",N2660="film &amp; video/science fiction","film &amp; video",N2660="film &amp; video/documentary","film &amp; video",N2660="film &amp; video/drama","film &amp; video",N2660="film &amp; video/shorts","film &amp; video",N2660="games/video games","games",N2660="games/tabletop games","games",N2660="games/mobile games","games",N2660="journalism/audio","journalism",N2660="photography/people","photography",N2660="photography/photobooks","photography",N2660="photography/places","photography",N2660="photography/nature","photography",N2660="music/electronic music","music",N2660="music/rock","music",N2660="music/indie rock","music",N2660="music/faith","music",N2660="publishing/children's books","publishing",N2660="publishing/art books","publishing",N2660="publishing/fiction","publishing",N2660="publishing/translations","publishing",N2660="music/pop","music",N2660="music/classical music","music",N2660="publishing/nonfiction","publishing",N2660="publishing/radio &amp; podcasts","publishing",N2660="music/world music","music",N2660="music/metal","music",N2660="music/jazz","music","TRUE","FALSE")</f>
        <v>technology</v>
      </c>
      <c r="R2660" t="str" cm="1">
        <f t="array" ref="R2660">_xlfn.IFS(N2660="food/small batch","small batch",N2660="food/restaurants","retaurants",N2660="food/food trucks","food trucks",N2660="theater/spaces","spaces",N2660="theater/musical","musical",N2660="theater/plays","plays",N2660="technology/web","web",N2660="technology/space exploration","space exploration",N2660="technology/makerspaces","makerspaces",N2660="technology/hardware","hardware",N2660="technology/gadgets","gadgets",N2660="technology/wearables","wearables",N2660="film &amp; video/television","television",N2660="film &amp; video/animation","animation",N2660="film &amp; video/science fiction","science fiction",N2660="film &amp; video/documentary","documentary",N2660="film &amp; video/drama","drama",N2660="film &amp; video/shorts","shorts",N2660="games/video games","video games",N2660="games/tabletop games","tabletop games",N2660="games/mobile games","mobile games",N2660="journalism/audio","audio",N2660="photography/people","people",N2660="photography/photobooks","photobooks",N2660="photography/places","places",N2660="photography/nature","nature",N2660="music/electronic music","electronic music",N2660="music/rock","rock",N2660="music/indie rock","indie rock",N2660="music/faith","faith",N2660="publishing/children's books","children's books",N2660="publishing/art books","art books",N2660="publishing/fiction","fiction",N2660="publishing/translations","translations",N2660="music/pop","pop",N2660="music/classical music","classical music",N2660="publishing/nonfiction","nonfiction",N2660="publishing/radio &amp; podcasts","radio &amp; podcasts",N2660="music/world music","world music",N2660="music/metal","metal",N2660="music/jazz","jazz","TRUE","FALSE")</f>
        <v>space exploration</v>
      </c>
      <c r="S2660" s="5">
        <f t="shared" si="166"/>
        <v>42551.884189814817</v>
      </c>
      <c r="T2660" s="5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164"/>
        <v>2.7204081632653061</v>
      </c>
      <c r="P2661" s="24">
        <f t="shared" si="165"/>
        <v>133.30000000000001</v>
      </c>
      <c r="Q2661" t="str" cm="1">
        <f t="array" ref="Q2661">_xlfn.IFS(N2661="food/small batch","food",N2661="food/restaurants","food",N2661="food/food trucks","food",N2661="theater/spaces","theater",N2661="theater/musical","theater",N2661="theater/plays","theater",N2661="technology/web","technology",N2661="technology/space exploration","technology",N2661="technology/makerspaces","technology",N2661="technology/hardware","technology",N2661="technology/gadgets","technology",N2661="technology/wearables","technology",N2661="film &amp; video/television","film &amp; video",N2661="film &amp; video/animation","film &amp; video",N2661="film &amp; video/science fiction","film &amp; video",N2661="film &amp; video/documentary","film &amp; video",N2661="film &amp; video/drama","film &amp; video",N2661="film &amp; video/shorts","film &amp; video",N2661="games/video games","games",N2661="games/tabletop games","games",N2661="games/mobile games","games",N2661="journalism/audio","journalism",N2661="photography/people","photography",N2661="photography/photobooks","photography",N2661="photography/places","photography",N2661="photography/nature","photography",N2661="music/electronic music","music",N2661="music/rock","music",N2661="music/indie rock","music",N2661="music/faith","music",N2661="publishing/children's books","publishing",N2661="publishing/art books","publishing",N2661="publishing/fiction","publishing",N2661="publishing/translations","publishing",N2661="music/pop","music",N2661="music/classical music","music",N2661="publishing/nonfiction","publishing",N2661="publishing/radio &amp; podcasts","publishing",N2661="music/world music","music",N2661="music/metal","music",N2661="music/jazz","music","TRUE","FALSE")</f>
        <v>technology</v>
      </c>
      <c r="R2661" t="str" cm="1">
        <f t="array" ref="R2661">_xlfn.IFS(N2661="food/small batch","small batch",N2661="food/restaurants","retaurants",N2661="food/food trucks","food trucks",N2661="theater/spaces","spaces",N2661="theater/musical","musical",N2661="theater/plays","plays",N2661="technology/web","web",N2661="technology/space exploration","space exploration",N2661="technology/makerspaces","makerspaces",N2661="technology/hardware","hardware",N2661="technology/gadgets","gadgets",N2661="technology/wearables","wearables",N2661="film &amp; video/television","television",N2661="film &amp; video/animation","animation",N2661="film &amp; video/science fiction","science fiction",N2661="film &amp; video/documentary","documentary",N2661="film &amp; video/drama","drama",N2661="film &amp; video/shorts","shorts",N2661="games/video games","video games",N2661="games/tabletop games","tabletop games",N2661="games/mobile games","mobile games",N2661="journalism/audio","audio",N2661="photography/people","people",N2661="photography/photobooks","photobooks",N2661="photography/places","places",N2661="photography/nature","nature",N2661="music/electronic music","electronic music",N2661="music/rock","rock",N2661="music/indie rock","indie rock",N2661="music/faith","faith",N2661="publishing/children's books","children's books",N2661="publishing/art books","art books",N2661="publishing/fiction","fiction",N2661="publishing/translations","translations",N2661="music/pop","pop",N2661="music/classical music","classical music",N2661="publishing/nonfiction","nonfiction",N2661="publishing/radio &amp; podcasts","radio &amp; podcasts",N2661="music/world music","world music",N2661="music/metal","metal",N2661="music/jazz","jazz","TRUE","FALSE")</f>
        <v>space exploration</v>
      </c>
      <c r="S2661" s="5">
        <f t="shared" si="166"/>
        <v>42082.069560185191</v>
      </c>
      <c r="T2661" s="5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164"/>
        <v>9.5000000000000001E-2</v>
      </c>
      <c r="P2662" s="24">
        <f t="shared" si="165"/>
        <v>3.8</v>
      </c>
      <c r="Q2662" t="str" cm="1">
        <f t="array" ref="Q2662">_xlfn.IFS(N2662="food/small batch","food",N2662="food/restaurants","food",N2662="food/food trucks","food",N2662="theater/spaces","theater",N2662="theater/musical","theater",N2662="theater/plays","theater",N2662="technology/web","technology",N2662="technology/space exploration","technology",N2662="technology/makerspaces","technology",N2662="technology/hardware","technology",N2662="technology/gadgets","technology",N2662="technology/wearables","technology",N2662="film &amp; video/television","film &amp; video",N2662="film &amp; video/animation","film &amp; video",N2662="film &amp; video/science fiction","film &amp; video",N2662="film &amp; video/documentary","film &amp; video",N2662="film &amp; video/drama","film &amp; video",N2662="film &amp; video/shorts","film &amp; video",N2662="games/video games","games",N2662="games/tabletop games","games",N2662="games/mobile games","games",N2662="journalism/audio","journalism",N2662="photography/people","photography",N2662="photography/photobooks","photography",N2662="photography/places","photography",N2662="photography/nature","photography",N2662="music/electronic music","music",N2662="music/rock","music",N2662="music/indie rock","music",N2662="music/faith","music",N2662="publishing/children's books","publishing",N2662="publishing/art books","publishing",N2662="publishing/fiction","publishing",N2662="publishing/translations","publishing",N2662="music/pop","music",N2662="music/classical music","music",N2662="publishing/nonfiction","publishing",N2662="publishing/radio &amp; podcasts","publishing",N2662="music/world music","music",N2662="music/metal","music",N2662="music/jazz","music","TRUE","FALSE")</f>
        <v>technology</v>
      </c>
      <c r="R2662" t="str" cm="1">
        <f t="array" ref="R2662">_xlfn.IFS(N2662="food/small batch","small batch",N2662="food/restaurants","retaurants",N2662="food/food trucks","food trucks",N2662="theater/spaces","spaces",N2662="theater/musical","musical",N2662="theater/plays","plays",N2662="technology/web","web",N2662="technology/space exploration","space exploration",N2662="technology/makerspaces","makerspaces",N2662="technology/hardware","hardware",N2662="technology/gadgets","gadgets",N2662="technology/wearables","wearables",N2662="film &amp; video/television","television",N2662="film &amp; video/animation","animation",N2662="film &amp; video/science fiction","science fiction",N2662="film &amp; video/documentary","documentary",N2662="film &amp; video/drama","drama",N2662="film &amp; video/shorts","shorts",N2662="games/video games","video games",N2662="games/tabletop games","tabletop games",N2662="games/mobile games","mobile games",N2662="journalism/audio","audio",N2662="photography/people","people",N2662="photography/photobooks","photobooks",N2662="photography/places","places",N2662="photography/nature","nature",N2662="music/electronic music","electronic music",N2662="music/rock","rock",N2662="music/indie rock","indie rock",N2662="music/faith","faith",N2662="publishing/children's books","children's books",N2662="publishing/art books","art books",N2662="publishing/fiction","fiction",N2662="publishing/translations","translations",N2662="music/pop","pop",N2662="music/classical music","classical music",N2662="publishing/nonfiction","nonfiction",N2662="publishing/radio &amp; podcasts","radio &amp; podcasts",N2662="music/world music","world music",N2662="music/metal","metal",N2662="music/jazz","jazz","TRUE","FALSE")</f>
        <v>space exploration</v>
      </c>
      <c r="S2662" s="5">
        <f t="shared" si="166"/>
        <v>42272.713171296295</v>
      </c>
      <c r="T2662" s="5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164"/>
        <v>102.89999999999999</v>
      </c>
      <c r="P2663" s="24">
        <f t="shared" si="165"/>
        <v>85.75</v>
      </c>
      <c r="Q2663" t="str" cm="1">
        <f t="array" ref="Q2663">_xlfn.IFS(N2663="food/small batch","food",N2663="food/restaurants","food",N2663="food/food trucks","food",N2663="theater/spaces","theater",N2663="theater/musical","theater",N2663="theater/plays","theater",N2663="technology/web","technology",N2663="technology/space exploration","technology",N2663="technology/makerspaces","technology",N2663="technology/hardware","technology",N2663="technology/gadgets","technology",N2663="technology/wearables","technology",N2663="film &amp; video/television","film &amp; video",N2663="film &amp; video/animation","film &amp; video",N2663="film &amp; video/science fiction","film &amp; video",N2663="film &amp; video/documentary","film &amp; video",N2663="film &amp; video/drama","film &amp; video",N2663="film &amp; video/shorts","film &amp; video",N2663="games/video games","games",N2663="games/tabletop games","games",N2663="games/mobile games","games",N2663="journalism/audio","journalism",N2663="photography/people","photography",N2663="photography/photobooks","photography",N2663="photography/places","photography",N2663="photography/nature","photography",N2663="music/electronic music","music",N2663="music/rock","music",N2663="music/indie rock","music",N2663="music/faith","music",N2663="publishing/children's books","publishing",N2663="publishing/art books","publishing",N2663="publishing/fiction","publishing",N2663="publishing/translations","publishing",N2663="music/pop","music",N2663="music/classical music","music",N2663="publishing/nonfiction","publishing",N2663="publishing/radio &amp; podcasts","publishing",N2663="music/world music","music",N2663="music/metal","music",N2663="music/jazz","music","TRUE","FALSE")</f>
        <v>technology</v>
      </c>
      <c r="R2663" t="str" cm="1">
        <f t="array" ref="R2663">_xlfn.IFS(N2663="food/small batch","small batch",N2663="food/restaurants","retaurants",N2663="food/food trucks","food trucks",N2663="theater/spaces","spaces",N2663="theater/musical","musical",N2663="theater/plays","plays",N2663="technology/web","web",N2663="technology/space exploration","space exploration",N2663="technology/makerspaces","makerspaces",N2663="technology/hardware","hardware",N2663="technology/gadgets","gadgets",N2663="technology/wearables","wearables",N2663="film &amp; video/television","television",N2663="film &amp; video/animation","animation",N2663="film &amp; video/science fiction","science fiction",N2663="film &amp; video/documentary","documentary",N2663="film &amp; video/drama","drama",N2663="film &amp; video/shorts","shorts",N2663="games/video games","video games",N2663="games/tabletop games","tabletop games",N2663="games/mobile games","mobile games",N2663="journalism/audio","audio",N2663="photography/people","people",N2663="photography/photobooks","photobooks",N2663="photography/places","places",N2663="photography/nature","nature",N2663="music/electronic music","electronic music",N2663="music/rock","rock",N2663="music/indie rock","indie rock",N2663="music/faith","faith",N2663="publishing/children's books","children's books",N2663="publishing/art books","art books",N2663="publishing/fiction","fiction",N2663="publishing/translations","translations",N2663="music/pop","pop",N2663="music/classical music","classical music",N2663="publishing/nonfiction","nonfiction",N2663="publishing/radio &amp; podcasts","radio &amp; podcasts",N2663="music/world music","world music",N2663="music/metal","metal",N2663="music/jazz","jazz","TRUE","FALSE")</f>
        <v>makerspaces</v>
      </c>
      <c r="S2663" s="5">
        <f t="shared" si="166"/>
        <v>41542.958449074074</v>
      </c>
      <c r="T2663" s="5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164"/>
        <v>106.80000000000001</v>
      </c>
      <c r="P2664" s="24">
        <f t="shared" si="165"/>
        <v>267</v>
      </c>
      <c r="Q2664" t="str" cm="1">
        <f t="array" ref="Q2664">_xlfn.IFS(N2664="food/small batch","food",N2664="food/restaurants","food",N2664="food/food trucks","food",N2664="theater/spaces","theater",N2664="theater/musical","theater",N2664="theater/plays","theater",N2664="technology/web","technology",N2664="technology/space exploration","technology",N2664="technology/makerspaces","technology",N2664="technology/hardware","technology",N2664="technology/gadgets","technology",N2664="technology/wearables","technology",N2664="film &amp; video/television","film &amp; video",N2664="film &amp; video/animation","film &amp; video",N2664="film &amp; video/science fiction","film &amp; video",N2664="film &amp; video/documentary","film &amp; video",N2664="film &amp; video/drama","film &amp; video",N2664="film &amp; video/shorts","film &amp; video",N2664="games/video games","games",N2664="games/tabletop games","games",N2664="games/mobile games","games",N2664="journalism/audio","journalism",N2664="photography/people","photography",N2664="photography/photobooks","photography",N2664="photography/places","photography",N2664="photography/nature","photography",N2664="music/electronic music","music",N2664="music/rock","music",N2664="music/indie rock","music",N2664="music/faith","music",N2664="publishing/children's books","publishing",N2664="publishing/art books","publishing",N2664="publishing/fiction","publishing",N2664="publishing/translations","publishing",N2664="music/pop","music",N2664="music/classical music","music",N2664="publishing/nonfiction","publishing",N2664="publishing/radio &amp; podcasts","publishing",N2664="music/world music","music",N2664="music/metal","music",N2664="music/jazz","music","TRUE","FALSE")</f>
        <v>technology</v>
      </c>
      <c r="R2664" t="str" cm="1">
        <f t="array" ref="R2664">_xlfn.IFS(N2664="food/small batch","small batch",N2664="food/restaurants","retaurants",N2664="food/food trucks","food trucks",N2664="theater/spaces","spaces",N2664="theater/musical","musical",N2664="theater/plays","plays",N2664="technology/web","web",N2664="technology/space exploration","space exploration",N2664="technology/makerspaces","makerspaces",N2664="technology/hardware","hardware",N2664="technology/gadgets","gadgets",N2664="technology/wearables","wearables",N2664="film &amp; video/television","television",N2664="film &amp; video/animation","animation",N2664="film &amp; video/science fiction","science fiction",N2664="film &amp; video/documentary","documentary",N2664="film &amp; video/drama","drama",N2664="film &amp; video/shorts","shorts",N2664="games/video games","video games",N2664="games/tabletop games","tabletop games",N2664="games/mobile games","mobile games",N2664="journalism/audio","audio",N2664="photography/people","people",N2664="photography/photobooks","photobooks",N2664="photography/places","places",N2664="photography/nature","nature",N2664="music/electronic music","electronic music",N2664="music/rock","rock",N2664="music/indie rock","indie rock",N2664="music/faith","faith",N2664="publishing/children's books","children's books",N2664="publishing/art books","art books",N2664="publishing/fiction","fiction",N2664="publishing/translations","translations",N2664="music/pop","pop",N2664="music/classical music","classical music",N2664="publishing/nonfiction","nonfiction",N2664="publishing/radio &amp; podcasts","radio &amp; podcasts",N2664="music/world music","world music",N2664="music/metal","metal",N2664="music/jazz","jazz","TRUE","FALSE")</f>
        <v>makerspaces</v>
      </c>
      <c r="S2664" s="5">
        <f t="shared" si="166"/>
        <v>42207.746678240743</v>
      </c>
      <c r="T2664" s="5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164"/>
        <v>104.59625</v>
      </c>
      <c r="P2665" s="24">
        <f t="shared" si="165"/>
        <v>373.55803571428572</v>
      </c>
      <c r="Q2665" t="str" cm="1">
        <f t="array" ref="Q2665">_xlfn.IFS(N2665="food/small batch","food",N2665="food/restaurants","food",N2665="food/food trucks","food",N2665="theater/spaces","theater",N2665="theater/musical","theater",N2665="theater/plays","theater",N2665="technology/web","technology",N2665="technology/space exploration","technology",N2665="technology/makerspaces","technology",N2665="technology/hardware","technology",N2665="technology/gadgets","technology",N2665="technology/wearables","technology",N2665="film &amp; video/television","film &amp; video",N2665="film &amp; video/animation","film &amp; video",N2665="film &amp; video/science fiction","film &amp; video",N2665="film &amp; video/documentary","film &amp; video",N2665="film &amp; video/drama","film &amp; video",N2665="film &amp; video/shorts","film &amp; video",N2665="games/video games","games",N2665="games/tabletop games","games",N2665="games/mobile games","games",N2665="journalism/audio","journalism",N2665="photography/people","photography",N2665="photography/photobooks","photography",N2665="photography/places","photography",N2665="photography/nature","photography",N2665="music/electronic music","music",N2665="music/rock","music",N2665="music/indie rock","music",N2665="music/faith","music",N2665="publishing/children's books","publishing",N2665="publishing/art books","publishing",N2665="publishing/fiction","publishing",N2665="publishing/translations","publishing",N2665="music/pop","music",N2665="music/classical music","music",N2665="publishing/nonfiction","publishing",N2665="publishing/radio &amp; podcasts","publishing",N2665="music/world music","music",N2665="music/metal","music",N2665="music/jazz","music","TRUE","FALSE")</f>
        <v>technology</v>
      </c>
      <c r="R2665" t="str" cm="1">
        <f t="array" ref="R2665">_xlfn.IFS(N2665="food/small batch","small batch",N2665="food/restaurants","retaurants",N2665="food/food trucks","food trucks",N2665="theater/spaces","spaces",N2665="theater/musical","musical",N2665="theater/plays","plays",N2665="technology/web","web",N2665="technology/space exploration","space exploration",N2665="technology/makerspaces","makerspaces",N2665="technology/hardware","hardware",N2665="technology/gadgets","gadgets",N2665="technology/wearables","wearables",N2665="film &amp; video/television","television",N2665="film &amp; video/animation","animation",N2665="film &amp; video/science fiction","science fiction",N2665="film &amp; video/documentary","documentary",N2665="film &amp; video/drama","drama",N2665="film &amp; video/shorts","shorts",N2665="games/video games","video games",N2665="games/tabletop games","tabletop games",N2665="games/mobile games","mobile games",N2665="journalism/audio","audio",N2665="photography/people","people",N2665="photography/photobooks","photobooks",N2665="photography/places","places",N2665="photography/nature","nature",N2665="music/electronic music","electronic music",N2665="music/rock","rock",N2665="music/indie rock","indie rock",N2665="music/faith","faith",N2665="publishing/children's books","children's books",N2665="publishing/art books","art books",N2665="publishing/fiction","fiction",N2665="publishing/translations","translations",N2665="music/pop","pop",N2665="music/classical music","classical music",N2665="publishing/nonfiction","nonfiction",N2665="publishing/radio &amp; podcasts","radio &amp; podcasts",N2665="music/world music","world music",N2665="music/metal","metal",N2665="music/jazz","jazz","TRUE","FALSE")</f>
        <v>makerspaces</v>
      </c>
      <c r="S2665" s="5">
        <f t="shared" si="166"/>
        <v>42222.622766203705</v>
      </c>
      <c r="T2665" s="5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164"/>
        <v>103.42857142857143</v>
      </c>
      <c r="P2666" s="24">
        <f t="shared" si="165"/>
        <v>174.03846153846155</v>
      </c>
      <c r="Q2666" t="str" cm="1">
        <f t="array" ref="Q2666">_xlfn.IFS(N2666="food/small batch","food",N2666="food/restaurants","food",N2666="food/food trucks","food",N2666="theater/spaces","theater",N2666="theater/musical","theater",N2666="theater/plays","theater",N2666="technology/web","technology",N2666="technology/space exploration","technology",N2666="technology/makerspaces","technology",N2666="technology/hardware","technology",N2666="technology/gadgets","technology",N2666="technology/wearables","technology",N2666="film &amp; video/television","film &amp; video",N2666="film &amp; video/animation","film &amp; video",N2666="film &amp; video/science fiction","film &amp; video",N2666="film &amp; video/documentary","film &amp; video",N2666="film &amp; video/drama","film &amp; video",N2666="film &amp; video/shorts","film &amp; video",N2666="games/video games","games",N2666="games/tabletop games","games",N2666="games/mobile games","games",N2666="journalism/audio","journalism",N2666="photography/people","photography",N2666="photography/photobooks","photography",N2666="photography/places","photography",N2666="photography/nature","photography",N2666="music/electronic music","music",N2666="music/rock","music",N2666="music/indie rock","music",N2666="music/faith","music",N2666="publishing/children's books","publishing",N2666="publishing/art books","publishing",N2666="publishing/fiction","publishing",N2666="publishing/translations","publishing",N2666="music/pop","music",N2666="music/classical music","music",N2666="publishing/nonfiction","publishing",N2666="publishing/radio &amp; podcasts","publishing",N2666="music/world music","music",N2666="music/metal","music",N2666="music/jazz","music","TRUE","FALSE")</f>
        <v>technology</v>
      </c>
      <c r="R2666" t="str" cm="1">
        <f t="array" ref="R2666">_xlfn.IFS(N2666="food/small batch","small batch",N2666="food/restaurants","retaurants",N2666="food/food trucks","food trucks",N2666="theater/spaces","spaces",N2666="theater/musical","musical",N2666="theater/plays","plays",N2666="technology/web","web",N2666="technology/space exploration","space exploration",N2666="technology/makerspaces","makerspaces",N2666="technology/hardware","hardware",N2666="technology/gadgets","gadgets",N2666="technology/wearables","wearables",N2666="film &amp; video/television","television",N2666="film &amp; video/animation","animation",N2666="film &amp; video/science fiction","science fiction",N2666="film &amp; video/documentary","documentary",N2666="film &amp; video/drama","drama",N2666="film &amp; video/shorts","shorts",N2666="games/video games","video games",N2666="games/tabletop games","tabletop games",N2666="games/mobile games","mobile games",N2666="journalism/audio","audio",N2666="photography/people","people",N2666="photography/photobooks","photobooks",N2666="photography/places","places",N2666="photography/nature","nature",N2666="music/electronic music","electronic music",N2666="music/rock","rock",N2666="music/indie rock","indie rock",N2666="music/faith","faith",N2666="publishing/children's books","children's books",N2666="publishing/art books","art books",N2666="publishing/fiction","fiction",N2666="publishing/translations","translations",N2666="music/pop","pop",N2666="music/classical music","classical music",N2666="publishing/nonfiction","nonfiction",N2666="publishing/radio &amp; podcasts","radio &amp; podcasts",N2666="music/world music","world music",N2666="music/metal","metal",N2666="music/jazz","jazz","TRUE","FALSE")</f>
        <v>makerspaces</v>
      </c>
      <c r="S2666" s="5">
        <f t="shared" si="166"/>
        <v>42313.02542824074</v>
      </c>
      <c r="T2666" s="5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164"/>
        <v>123.14285714285715</v>
      </c>
      <c r="P2667" s="24">
        <f t="shared" si="165"/>
        <v>93.695652173913047</v>
      </c>
      <c r="Q2667" t="str" cm="1">
        <f t="array" ref="Q2667">_xlfn.IFS(N2667="food/small batch","food",N2667="food/restaurants","food",N2667="food/food trucks","food",N2667="theater/spaces","theater",N2667="theater/musical","theater",N2667="theater/plays","theater",N2667="technology/web","technology",N2667="technology/space exploration","technology",N2667="technology/makerspaces","technology",N2667="technology/hardware","technology",N2667="technology/gadgets","technology",N2667="technology/wearables","technology",N2667="film &amp; video/television","film &amp; video",N2667="film &amp; video/animation","film &amp; video",N2667="film &amp; video/science fiction","film &amp; video",N2667="film &amp; video/documentary","film &amp; video",N2667="film &amp; video/drama","film &amp; video",N2667="film &amp; video/shorts","film &amp; video",N2667="games/video games","games",N2667="games/tabletop games","games",N2667="games/mobile games","games",N2667="journalism/audio","journalism",N2667="photography/people","photography",N2667="photography/photobooks","photography",N2667="photography/places","photography",N2667="photography/nature","photography",N2667="music/electronic music","music",N2667="music/rock","music",N2667="music/indie rock","music",N2667="music/faith","music",N2667="publishing/children's books","publishing",N2667="publishing/art books","publishing",N2667="publishing/fiction","publishing",N2667="publishing/translations","publishing",N2667="music/pop","music",N2667="music/classical music","music",N2667="publishing/nonfiction","publishing",N2667="publishing/radio &amp; podcasts","publishing",N2667="music/world music","music",N2667="music/metal","music",N2667="music/jazz","music","TRUE","FALSE")</f>
        <v>technology</v>
      </c>
      <c r="R2667" t="str" cm="1">
        <f t="array" ref="R2667">_xlfn.IFS(N2667="food/small batch","small batch",N2667="food/restaurants","retaurants",N2667="food/food trucks","food trucks",N2667="theater/spaces","spaces",N2667="theater/musical","musical",N2667="theater/plays","plays",N2667="technology/web","web",N2667="technology/space exploration","space exploration",N2667="technology/makerspaces","makerspaces",N2667="technology/hardware","hardware",N2667="technology/gadgets","gadgets",N2667="technology/wearables","wearables",N2667="film &amp; video/television","television",N2667="film &amp; video/animation","animation",N2667="film &amp; video/science fiction","science fiction",N2667="film &amp; video/documentary","documentary",N2667="film &amp; video/drama","drama",N2667="film &amp; video/shorts","shorts",N2667="games/video games","video games",N2667="games/tabletop games","tabletop games",N2667="games/mobile games","mobile games",N2667="journalism/audio","audio",N2667="photography/people","people",N2667="photography/photobooks","photobooks",N2667="photography/places","places",N2667="photography/nature","nature",N2667="music/electronic music","electronic music",N2667="music/rock","rock",N2667="music/indie rock","indie rock",N2667="music/faith","faith",N2667="publishing/children's books","children's books",N2667="publishing/art books","art books",N2667="publishing/fiction","fiction",N2667="publishing/translations","translations",N2667="music/pop","pop",N2667="music/classical music","classical music",N2667="publishing/nonfiction","nonfiction",N2667="publishing/radio &amp; podcasts","radio &amp; podcasts",N2667="music/world music","world music",N2667="music/metal","metal",N2667="music/jazz","jazz","TRUE","FALSE")</f>
        <v>makerspaces</v>
      </c>
      <c r="S2667" s="5">
        <f t="shared" si="166"/>
        <v>42083.895532407405</v>
      </c>
      <c r="T2667" s="5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164"/>
        <v>159.29509999999999</v>
      </c>
      <c r="P2668" s="24">
        <f t="shared" si="165"/>
        <v>77.327718446601949</v>
      </c>
      <c r="Q2668" t="str" cm="1">
        <f t="array" ref="Q2668">_xlfn.IFS(N2668="food/small batch","food",N2668="food/restaurants","food",N2668="food/food trucks","food",N2668="theater/spaces","theater",N2668="theater/musical","theater",N2668="theater/plays","theater",N2668="technology/web","technology",N2668="technology/space exploration","technology",N2668="technology/makerspaces","technology",N2668="technology/hardware","technology",N2668="technology/gadgets","technology",N2668="technology/wearables","technology",N2668="film &amp; video/television","film &amp; video",N2668="film &amp; video/animation","film &amp; video",N2668="film &amp; video/science fiction","film &amp; video",N2668="film &amp; video/documentary","film &amp; video",N2668="film &amp; video/drama","film &amp; video",N2668="film &amp; video/shorts","film &amp; video",N2668="games/video games","games",N2668="games/tabletop games","games",N2668="games/mobile games","games",N2668="journalism/audio","journalism",N2668="photography/people","photography",N2668="photography/photobooks","photography",N2668="photography/places","photography",N2668="photography/nature","photography",N2668="music/electronic music","music",N2668="music/rock","music",N2668="music/indie rock","music",N2668="music/faith","music",N2668="publishing/children's books","publishing",N2668="publishing/art books","publishing",N2668="publishing/fiction","publishing",N2668="publishing/translations","publishing",N2668="music/pop","music",N2668="music/classical music","music",N2668="publishing/nonfiction","publishing",N2668="publishing/radio &amp; podcasts","publishing",N2668="music/world music","music",N2668="music/metal","music",N2668="music/jazz","music","TRUE","FALSE")</f>
        <v>technology</v>
      </c>
      <c r="R2668" t="str" cm="1">
        <f t="array" ref="R2668">_xlfn.IFS(N2668="food/small batch","small batch",N2668="food/restaurants","retaurants",N2668="food/food trucks","food trucks",N2668="theater/spaces","spaces",N2668="theater/musical","musical",N2668="theater/plays","plays",N2668="technology/web","web",N2668="technology/space exploration","space exploration",N2668="technology/makerspaces","makerspaces",N2668="technology/hardware","hardware",N2668="technology/gadgets","gadgets",N2668="technology/wearables","wearables",N2668="film &amp; video/television","television",N2668="film &amp; video/animation","animation",N2668="film &amp; video/science fiction","science fiction",N2668="film &amp; video/documentary","documentary",N2668="film &amp; video/drama","drama",N2668="film &amp; video/shorts","shorts",N2668="games/video games","video games",N2668="games/tabletop games","tabletop games",N2668="games/mobile games","mobile games",N2668="journalism/audio","audio",N2668="photography/people","people",N2668="photography/photobooks","photobooks",N2668="photography/places","places",N2668="photography/nature","nature",N2668="music/electronic music","electronic music",N2668="music/rock","rock",N2668="music/indie rock","indie rock",N2668="music/faith","faith",N2668="publishing/children's books","children's books",N2668="publishing/art books","art books",N2668="publishing/fiction","fiction",N2668="publishing/translations","translations",N2668="music/pop","pop",N2668="music/classical music","classical music",N2668="publishing/nonfiction","nonfiction",N2668="publishing/radio &amp; podcasts","radio &amp; podcasts",N2668="music/world music","world music",N2668="music/metal","metal",N2668="music/jazz","jazz","TRUE","FALSE")</f>
        <v>makerspaces</v>
      </c>
      <c r="S2668" s="5">
        <f t="shared" si="166"/>
        <v>42235.764340277776</v>
      </c>
      <c r="T2668" s="5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164"/>
        <v>110.66666666666667</v>
      </c>
      <c r="P2669" s="24">
        <f t="shared" si="165"/>
        <v>92.222222222222229</v>
      </c>
      <c r="Q2669" t="str" cm="1">
        <f t="array" ref="Q2669">_xlfn.IFS(N2669="food/small batch","food",N2669="food/restaurants","food",N2669="food/food trucks","food",N2669="theater/spaces","theater",N2669="theater/musical","theater",N2669="theater/plays","theater",N2669="technology/web","technology",N2669="technology/space exploration","technology",N2669="technology/makerspaces","technology",N2669="technology/hardware","technology",N2669="technology/gadgets","technology",N2669="technology/wearables","technology",N2669="film &amp; video/television","film &amp; video",N2669="film &amp; video/animation","film &amp; video",N2669="film &amp; video/science fiction","film &amp; video",N2669="film &amp; video/documentary","film &amp; video",N2669="film &amp; video/drama","film &amp; video",N2669="film &amp; video/shorts","film &amp; video",N2669="games/video games","games",N2669="games/tabletop games","games",N2669="games/mobile games","games",N2669="journalism/audio","journalism",N2669="photography/people","photography",N2669="photography/photobooks","photography",N2669="photography/places","photography",N2669="photography/nature","photography",N2669="music/electronic music","music",N2669="music/rock","music",N2669="music/indie rock","music",N2669="music/faith","music",N2669="publishing/children's books","publishing",N2669="publishing/art books","publishing",N2669="publishing/fiction","publishing",N2669="publishing/translations","publishing",N2669="music/pop","music",N2669="music/classical music","music",N2669="publishing/nonfiction","publishing",N2669="publishing/radio &amp; podcasts","publishing",N2669="music/world music","music",N2669="music/metal","music",N2669="music/jazz","music","TRUE","FALSE")</f>
        <v>technology</v>
      </c>
      <c r="R2669" t="str" cm="1">
        <f t="array" ref="R2669">_xlfn.IFS(N2669="food/small batch","small batch",N2669="food/restaurants","retaurants",N2669="food/food trucks","food trucks",N2669="theater/spaces","spaces",N2669="theater/musical","musical",N2669="theater/plays","plays",N2669="technology/web","web",N2669="technology/space exploration","space exploration",N2669="technology/makerspaces","makerspaces",N2669="technology/hardware","hardware",N2669="technology/gadgets","gadgets",N2669="technology/wearables","wearables",N2669="film &amp; video/television","television",N2669="film &amp; video/animation","animation",N2669="film &amp; video/science fiction","science fiction",N2669="film &amp; video/documentary","documentary",N2669="film &amp; video/drama","drama",N2669="film &amp; video/shorts","shorts",N2669="games/video games","video games",N2669="games/tabletop games","tabletop games",N2669="games/mobile games","mobile games",N2669="journalism/audio","audio",N2669="photography/people","people",N2669="photography/photobooks","photobooks",N2669="photography/places","places",N2669="photography/nature","nature",N2669="music/electronic music","electronic music",N2669="music/rock","rock",N2669="music/indie rock","indie rock",N2669="music/faith","faith",N2669="publishing/children's books","children's books",N2669="publishing/art books","art books",N2669="publishing/fiction","fiction",N2669="publishing/translations","translations",N2669="music/pop","pop",N2669="music/classical music","classical music",N2669="publishing/nonfiction","nonfiction",N2669="publishing/radio &amp; podcasts","radio &amp; podcasts",N2669="music/world music","world music",N2669="music/metal","metal",N2669="music/jazz","jazz","TRUE","FALSE")</f>
        <v>makerspaces</v>
      </c>
      <c r="S2669" s="5">
        <f t="shared" si="166"/>
        <v>42380.926111111112</v>
      </c>
      <c r="T2669" s="5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164"/>
        <v>170.70000000000002</v>
      </c>
      <c r="P2670" s="24">
        <f t="shared" si="165"/>
        <v>60.964285714285715</v>
      </c>
      <c r="Q2670" t="str" cm="1">
        <f t="array" ref="Q2670">_xlfn.IFS(N2670="food/small batch","food",N2670="food/restaurants","food",N2670="food/food trucks","food",N2670="theater/spaces","theater",N2670="theater/musical","theater",N2670="theater/plays","theater",N2670="technology/web","technology",N2670="technology/space exploration","technology",N2670="technology/makerspaces","technology",N2670="technology/hardware","technology",N2670="technology/gadgets","technology",N2670="technology/wearables","technology",N2670="film &amp; video/television","film &amp; video",N2670="film &amp; video/animation","film &amp; video",N2670="film &amp; video/science fiction","film &amp; video",N2670="film &amp; video/documentary","film &amp; video",N2670="film &amp; video/drama","film &amp; video",N2670="film &amp; video/shorts","film &amp; video",N2670="games/video games","games",N2670="games/tabletop games","games",N2670="games/mobile games","games",N2670="journalism/audio","journalism",N2670="photography/people","photography",N2670="photography/photobooks","photography",N2670="photography/places","photography",N2670="photography/nature","photography",N2670="music/electronic music","music",N2670="music/rock","music",N2670="music/indie rock","music",N2670="music/faith","music",N2670="publishing/children's books","publishing",N2670="publishing/art books","publishing",N2670="publishing/fiction","publishing",N2670="publishing/translations","publishing",N2670="music/pop","music",N2670="music/classical music","music",N2670="publishing/nonfiction","publishing",N2670="publishing/radio &amp; podcasts","publishing",N2670="music/world music","music",N2670="music/metal","music",N2670="music/jazz","music","TRUE","FALSE")</f>
        <v>technology</v>
      </c>
      <c r="R2670" t="str" cm="1">
        <f t="array" ref="R2670">_xlfn.IFS(N2670="food/small batch","small batch",N2670="food/restaurants","retaurants",N2670="food/food trucks","food trucks",N2670="theater/spaces","spaces",N2670="theater/musical","musical",N2670="theater/plays","plays",N2670="technology/web","web",N2670="technology/space exploration","space exploration",N2670="technology/makerspaces","makerspaces",N2670="technology/hardware","hardware",N2670="technology/gadgets","gadgets",N2670="technology/wearables","wearables",N2670="film &amp; video/television","television",N2670="film &amp; video/animation","animation",N2670="film &amp; video/science fiction","science fiction",N2670="film &amp; video/documentary","documentary",N2670="film &amp; video/drama","drama",N2670="film &amp; video/shorts","shorts",N2670="games/video games","video games",N2670="games/tabletop games","tabletop games",N2670="games/mobile games","mobile games",N2670="journalism/audio","audio",N2670="photography/people","people",N2670="photography/photobooks","photobooks",N2670="photography/places","places",N2670="photography/nature","nature",N2670="music/electronic music","electronic music",N2670="music/rock","rock",N2670="music/indie rock","indie rock",N2670="music/faith","faith",N2670="publishing/children's books","children's books",N2670="publishing/art books","art books",N2670="publishing/fiction","fiction",N2670="publishing/translations","translations",N2670="music/pop","pop",N2670="music/classical music","classical music",N2670="publishing/nonfiction","nonfiction",N2670="publishing/radio &amp; podcasts","radio &amp; podcasts",N2670="music/world music","world music",N2670="music/metal","metal",N2670="music/jazz","jazz","TRUE","FALSE")</f>
        <v>makerspaces</v>
      </c>
      <c r="S2670" s="5">
        <f t="shared" si="166"/>
        <v>42275.588715277772</v>
      </c>
      <c r="T2670" s="5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164"/>
        <v>125.125</v>
      </c>
      <c r="P2671" s="24">
        <f t="shared" si="165"/>
        <v>91</v>
      </c>
      <c r="Q2671" t="str" cm="1">
        <f t="array" ref="Q2671">_xlfn.IFS(N2671="food/small batch","food",N2671="food/restaurants","food",N2671="food/food trucks","food",N2671="theater/spaces","theater",N2671="theater/musical","theater",N2671="theater/plays","theater",N2671="technology/web","technology",N2671="technology/space exploration","technology",N2671="technology/makerspaces","technology",N2671="technology/hardware","technology",N2671="technology/gadgets","technology",N2671="technology/wearables","technology",N2671="film &amp; video/television","film &amp; video",N2671="film &amp; video/animation","film &amp; video",N2671="film &amp; video/science fiction","film &amp; video",N2671="film &amp; video/documentary","film &amp; video",N2671="film &amp; video/drama","film &amp; video",N2671="film &amp; video/shorts","film &amp; video",N2671="games/video games","games",N2671="games/tabletop games","games",N2671="games/mobile games","games",N2671="journalism/audio","journalism",N2671="photography/people","photography",N2671="photography/photobooks","photography",N2671="photography/places","photography",N2671="photography/nature","photography",N2671="music/electronic music","music",N2671="music/rock","music",N2671="music/indie rock","music",N2671="music/faith","music",N2671="publishing/children's books","publishing",N2671="publishing/art books","publishing",N2671="publishing/fiction","publishing",N2671="publishing/translations","publishing",N2671="music/pop","music",N2671="music/classical music","music",N2671="publishing/nonfiction","publishing",N2671="publishing/radio &amp; podcasts","publishing",N2671="music/world music","music",N2671="music/metal","music",N2671="music/jazz","music","TRUE","FALSE")</f>
        <v>technology</v>
      </c>
      <c r="R2671" t="str" cm="1">
        <f t="array" ref="R2671">_xlfn.IFS(N2671="food/small batch","small batch",N2671="food/restaurants","retaurants",N2671="food/food trucks","food trucks",N2671="theater/spaces","spaces",N2671="theater/musical","musical",N2671="theater/plays","plays",N2671="technology/web","web",N2671="technology/space exploration","space exploration",N2671="technology/makerspaces","makerspaces",N2671="technology/hardware","hardware",N2671="technology/gadgets","gadgets",N2671="technology/wearables","wearables",N2671="film &amp; video/television","television",N2671="film &amp; video/animation","animation",N2671="film &amp; video/science fiction","science fiction",N2671="film &amp; video/documentary","documentary",N2671="film &amp; video/drama","drama",N2671="film &amp; video/shorts","shorts",N2671="games/video games","video games",N2671="games/tabletop games","tabletop games",N2671="games/mobile games","mobile games",N2671="journalism/audio","audio",N2671="photography/people","people",N2671="photography/photobooks","photobooks",N2671="photography/places","places",N2671="photography/nature","nature",N2671="music/electronic music","electronic music",N2671="music/rock","rock",N2671="music/indie rock","indie rock",N2671="music/faith","faith",N2671="publishing/children's books","children's books",N2671="publishing/art books","art books",N2671="publishing/fiction","fiction",N2671="publishing/translations","translations",N2671="music/pop","pop",N2671="music/classical music","classical music",N2671="publishing/nonfiction","nonfiction",N2671="publishing/radio &amp; podcasts","radio &amp; podcasts",N2671="music/world music","world music",N2671="music/metal","metal",N2671="music/jazz","jazz","TRUE","FALSE")</f>
        <v>makerspaces</v>
      </c>
      <c r="S2671" s="5">
        <f t="shared" si="166"/>
        <v>42319.035833333335</v>
      </c>
      <c r="T2671" s="5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164"/>
        <v>6.4158609339642041</v>
      </c>
      <c r="P2672" s="24">
        <f t="shared" si="165"/>
        <v>41.583333333333336</v>
      </c>
      <c r="Q2672" t="str" cm="1">
        <f t="array" ref="Q2672">_xlfn.IFS(N2672="food/small batch","food",N2672="food/restaurants","food",N2672="food/food trucks","food",N2672="theater/spaces","theater",N2672="theater/musical","theater",N2672="theater/plays","theater",N2672="technology/web","technology",N2672="technology/space exploration","technology",N2672="technology/makerspaces","technology",N2672="technology/hardware","technology",N2672="technology/gadgets","technology",N2672="technology/wearables","technology",N2672="film &amp; video/television","film &amp; video",N2672="film &amp; video/animation","film &amp; video",N2672="film &amp; video/science fiction","film &amp; video",N2672="film &amp; video/documentary","film &amp; video",N2672="film &amp; video/drama","film &amp; video",N2672="film &amp; video/shorts","film &amp; video",N2672="games/video games","games",N2672="games/tabletop games","games",N2672="games/mobile games","games",N2672="journalism/audio","journalism",N2672="photography/people","photography",N2672="photography/photobooks","photography",N2672="photography/places","photography",N2672="photography/nature","photography",N2672="music/electronic music","music",N2672="music/rock","music",N2672="music/indie rock","music",N2672="music/faith","music",N2672="publishing/children's books","publishing",N2672="publishing/art books","publishing",N2672="publishing/fiction","publishing",N2672="publishing/translations","publishing",N2672="music/pop","music",N2672="music/classical music","music",N2672="publishing/nonfiction","publishing",N2672="publishing/radio &amp; podcasts","publishing",N2672="music/world music","music",N2672="music/metal","music",N2672="music/jazz","music","TRUE","FALSE")</f>
        <v>technology</v>
      </c>
      <c r="R2672" t="str" cm="1">
        <f t="array" ref="R2672">_xlfn.IFS(N2672="food/small batch","small batch",N2672="food/restaurants","retaurants",N2672="food/food trucks","food trucks",N2672="theater/spaces","spaces",N2672="theater/musical","musical",N2672="theater/plays","plays",N2672="technology/web","web",N2672="technology/space exploration","space exploration",N2672="technology/makerspaces","makerspaces",N2672="technology/hardware","hardware",N2672="technology/gadgets","gadgets",N2672="technology/wearables","wearables",N2672="film &amp; video/television","television",N2672="film &amp; video/animation","animation",N2672="film &amp; video/science fiction","science fiction",N2672="film &amp; video/documentary","documentary",N2672="film &amp; video/drama","drama",N2672="film &amp; video/shorts","shorts",N2672="games/video games","video games",N2672="games/tabletop games","tabletop games",N2672="games/mobile games","mobile games",N2672="journalism/audio","audio",N2672="photography/people","people",N2672="photography/photobooks","photobooks",N2672="photography/places","places",N2672="photography/nature","nature",N2672="music/electronic music","electronic music",N2672="music/rock","rock",N2672="music/indie rock","indie rock",N2672="music/faith","faith",N2672="publishing/children's books","children's books",N2672="publishing/art books","art books",N2672="publishing/fiction","fiction",N2672="publishing/translations","translations",N2672="music/pop","pop",N2672="music/classical music","classical music",N2672="publishing/nonfiction","nonfiction",N2672="publishing/radio &amp; podcasts","radio &amp; podcasts",N2672="music/world music","world music",N2672="music/metal","metal",N2672="music/jazz","jazz","TRUE","FALSE")</f>
        <v>makerspaces</v>
      </c>
      <c r="S2672" s="5">
        <f t="shared" si="166"/>
        <v>41821.020601851851</v>
      </c>
      <c r="T2672" s="5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164"/>
        <v>11.343999999999999</v>
      </c>
      <c r="P2673" s="24">
        <f t="shared" si="165"/>
        <v>33.761904761904759</v>
      </c>
      <c r="Q2673" t="str" cm="1">
        <f t="array" ref="Q2673">_xlfn.IFS(N2673="food/small batch","food",N2673="food/restaurants","food",N2673="food/food trucks","food",N2673="theater/spaces","theater",N2673="theater/musical","theater",N2673="theater/plays","theater",N2673="technology/web","technology",N2673="technology/space exploration","technology",N2673="technology/makerspaces","technology",N2673="technology/hardware","technology",N2673="technology/gadgets","technology",N2673="technology/wearables","technology",N2673="film &amp; video/television","film &amp; video",N2673="film &amp; video/animation","film &amp; video",N2673="film &amp; video/science fiction","film &amp; video",N2673="film &amp; video/documentary","film &amp; video",N2673="film &amp; video/drama","film &amp; video",N2673="film &amp; video/shorts","film &amp; video",N2673="games/video games","games",N2673="games/tabletop games","games",N2673="games/mobile games","games",N2673="journalism/audio","journalism",N2673="photography/people","photography",N2673="photography/photobooks","photography",N2673="photography/places","photography",N2673="photography/nature","photography",N2673="music/electronic music","music",N2673="music/rock","music",N2673="music/indie rock","music",N2673="music/faith","music",N2673="publishing/children's books","publishing",N2673="publishing/art books","publishing",N2673="publishing/fiction","publishing",N2673="publishing/translations","publishing",N2673="music/pop","music",N2673="music/classical music","music",N2673="publishing/nonfiction","publishing",N2673="publishing/radio &amp; podcasts","publishing",N2673="music/world music","music",N2673="music/metal","music",N2673="music/jazz","music","TRUE","FALSE")</f>
        <v>technology</v>
      </c>
      <c r="R2673" t="str" cm="1">
        <f t="array" ref="R2673">_xlfn.IFS(N2673="food/small batch","small batch",N2673="food/restaurants","retaurants",N2673="food/food trucks","food trucks",N2673="theater/spaces","spaces",N2673="theater/musical","musical",N2673="theater/plays","plays",N2673="technology/web","web",N2673="technology/space exploration","space exploration",N2673="technology/makerspaces","makerspaces",N2673="technology/hardware","hardware",N2673="technology/gadgets","gadgets",N2673="technology/wearables","wearables",N2673="film &amp; video/television","television",N2673="film &amp; video/animation","animation",N2673="film &amp; video/science fiction","science fiction",N2673="film &amp; video/documentary","documentary",N2673="film &amp; video/drama","drama",N2673="film &amp; video/shorts","shorts",N2673="games/video games","video games",N2673="games/tabletop games","tabletop games",N2673="games/mobile games","mobile games",N2673="journalism/audio","audio",N2673="photography/people","people",N2673="photography/photobooks","photobooks",N2673="photography/places","places",N2673="photography/nature","nature",N2673="music/electronic music","electronic music",N2673="music/rock","rock",N2673="music/indie rock","indie rock",N2673="music/faith","faith",N2673="publishing/children's books","children's books",N2673="publishing/art books","art books",N2673="publishing/fiction","fiction",N2673="publishing/translations","translations",N2673="music/pop","pop",N2673="music/classical music","classical music",N2673="publishing/nonfiction","nonfiction",N2673="publishing/radio &amp; podcasts","radio &amp; podcasts",N2673="music/world music","world music",N2673="music/metal","metal",N2673="music/jazz","jazz","TRUE","FALSE")</f>
        <v>makerspaces</v>
      </c>
      <c r="S2673" s="5">
        <f t="shared" si="166"/>
        <v>41962.749027777783</v>
      </c>
      <c r="T2673" s="5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164"/>
        <v>33.19</v>
      </c>
      <c r="P2674" s="24">
        <f t="shared" si="165"/>
        <v>70.61702127659575</v>
      </c>
      <c r="Q2674" t="str" cm="1">
        <f t="array" ref="Q2674">_xlfn.IFS(N2674="food/small batch","food",N2674="food/restaurants","food",N2674="food/food trucks","food",N2674="theater/spaces","theater",N2674="theater/musical","theater",N2674="theater/plays","theater",N2674="technology/web","technology",N2674="technology/space exploration","technology",N2674="technology/makerspaces","technology",N2674="technology/hardware","technology",N2674="technology/gadgets","technology",N2674="technology/wearables","technology",N2674="film &amp; video/television","film &amp; video",N2674="film &amp; video/animation","film &amp; video",N2674="film &amp; video/science fiction","film &amp; video",N2674="film &amp; video/documentary","film &amp; video",N2674="film &amp; video/drama","film &amp; video",N2674="film &amp; video/shorts","film &amp; video",N2674="games/video games","games",N2674="games/tabletop games","games",N2674="games/mobile games","games",N2674="journalism/audio","journalism",N2674="photography/people","photography",N2674="photography/photobooks","photography",N2674="photography/places","photography",N2674="photography/nature","photography",N2674="music/electronic music","music",N2674="music/rock","music",N2674="music/indie rock","music",N2674="music/faith","music",N2674="publishing/children's books","publishing",N2674="publishing/art books","publishing",N2674="publishing/fiction","publishing",N2674="publishing/translations","publishing",N2674="music/pop","music",N2674="music/classical music","music",N2674="publishing/nonfiction","publishing",N2674="publishing/radio &amp; podcasts","publishing",N2674="music/world music","music",N2674="music/metal","music",N2674="music/jazz","music","TRUE","FALSE")</f>
        <v>technology</v>
      </c>
      <c r="R2674" t="str" cm="1">
        <f t="array" ref="R2674">_xlfn.IFS(N2674="food/small batch","small batch",N2674="food/restaurants","retaurants",N2674="food/food trucks","food trucks",N2674="theater/spaces","spaces",N2674="theater/musical","musical",N2674="theater/plays","plays",N2674="technology/web","web",N2674="technology/space exploration","space exploration",N2674="technology/makerspaces","makerspaces",N2674="technology/hardware","hardware",N2674="technology/gadgets","gadgets",N2674="technology/wearables","wearables",N2674="film &amp; video/television","television",N2674="film &amp; video/animation","animation",N2674="film &amp; video/science fiction","science fiction",N2674="film &amp; video/documentary","documentary",N2674="film &amp; video/drama","drama",N2674="film &amp; video/shorts","shorts",N2674="games/video games","video games",N2674="games/tabletop games","tabletop games",N2674="games/mobile games","mobile games",N2674="journalism/audio","audio",N2674="photography/people","people",N2674="photography/photobooks","photobooks",N2674="photography/places","places",N2674="photography/nature","nature",N2674="music/electronic music","electronic music",N2674="music/rock","rock",N2674="music/indie rock","indie rock",N2674="music/faith","faith",N2674="publishing/children's books","children's books",N2674="publishing/art books","art books",N2674="publishing/fiction","fiction",N2674="publishing/translations","translations",N2674="music/pop","pop",N2674="music/classical music","classical music",N2674="publishing/nonfiction","nonfiction",N2674="publishing/radio &amp; podcasts","radio &amp; podcasts",N2674="music/world music","world music",N2674="music/metal","metal",N2674="music/jazz","jazz","TRUE","FALSE")</f>
        <v>makerspaces</v>
      </c>
      <c r="S2674" s="5">
        <f t="shared" si="166"/>
        <v>42344.884143518517</v>
      </c>
      <c r="T2674" s="5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164"/>
        <v>27.58</v>
      </c>
      <c r="P2675" s="24">
        <f t="shared" si="165"/>
        <v>167.15151515151516</v>
      </c>
      <c r="Q2675" t="str" cm="1">
        <f t="array" ref="Q2675">_xlfn.IFS(N2675="food/small batch","food",N2675="food/restaurants","food",N2675="food/food trucks","food",N2675="theater/spaces","theater",N2675="theater/musical","theater",N2675="theater/plays","theater",N2675="technology/web","technology",N2675="technology/space exploration","technology",N2675="technology/makerspaces","technology",N2675="technology/hardware","technology",N2675="technology/gadgets","technology",N2675="technology/wearables","technology",N2675="film &amp; video/television","film &amp; video",N2675="film &amp; video/animation","film &amp; video",N2675="film &amp; video/science fiction","film &amp; video",N2675="film &amp; video/documentary","film &amp; video",N2675="film &amp; video/drama","film &amp; video",N2675="film &amp; video/shorts","film &amp; video",N2675="games/video games","games",N2675="games/tabletop games","games",N2675="games/mobile games","games",N2675="journalism/audio","journalism",N2675="photography/people","photography",N2675="photography/photobooks","photography",N2675="photography/places","photography",N2675="photography/nature","photography",N2675="music/electronic music","music",N2675="music/rock","music",N2675="music/indie rock","music",N2675="music/faith","music",N2675="publishing/children's books","publishing",N2675="publishing/art books","publishing",N2675="publishing/fiction","publishing",N2675="publishing/translations","publishing",N2675="music/pop","music",N2675="music/classical music","music",N2675="publishing/nonfiction","publishing",N2675="publishing/radio &amp; podcasts","publishing",N2675="music/world music","music",N2675="music/metal","music",N2675="music/jazz","music","TRUE","FALSE")</f>
        <v>technology</v>
      </c>
      <c r="R2675" t="str" cm="1">
        <f t="array" ref="R2675">_xlfn.IFS(N2675="food/small batch","small batch",N2675="food/restaurants","retaurants",N2675="food/food trucks","food trucks",N2675="theater/spaces","spaces",N2675="theater/musical","musical",N2675="theater/plays","plays",N2675="technology/web","web",N2675="technology/space exploration","space exploration",N2675="technology/makerspaces","makerspaces",N2675="technology/hardware","hardware",N2675="technology/gadgets","gadgets",N2675="technology/wearables","wearables",N2675="film &amp; video/television","television",N2675="film &amp; video/animation","animation",N2675="film &amp; video/science fiction","science fiction",N2675="film &amp; video/documentary","documentary",N2675="film &amp; video/drama","drama",N2675="film &amp; video/shorts","shorts",N2675="games/video games","video games",N2675="games/tabletop games","tabletop games",N2675="games/mobile games","mobile games",N2675="journalism/audio","audio",N2675="photography/people","people",N2675="photography/photobooks","photobooks",N2675="photography/places","places",N2675="photography/nature","nature",N2675="music/electronic music","electronic music",N2675="music/rock","rock",N2675="music/indie rock","indie rock",N2675="music/faith","faith",N2675="publishing/children's books","children's books",N2675="publishing/art books","art books",N2675="publishing/fiction","fiction",N2675="publishing/translations","translations",N2675="music/pop","pop",N2675="music/classical music","classical music",N2675="publishing/nonfiction","nonfiction",N2675="publishing/radio &amp; podcasts","radio &amp; podcasts",N2675="music/world music","world music",N2675="music/metal","metal",N2675="music/jazz","jazz","TRUE","FALSE")</f>
        <v>makerspaces</v>
      </c>
      <c r="S2675" s="5">
        <f t="shared" si="166"/>
        <v>41912.541655092595</v>
      </c>
      <c r="T2675" s="5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164"/>
        <v>62.839999999999996</v>
      </c>
      <c r="P2676" s="24">
        <f t="shared" si="165"/>
        <v>128.61988304093566</v>
      </c>
      <c r="Q2676" t="str" cm="1">
        <f t="array" ref="Q2676">_xlfn.IFS(N2676="food/small batch","food",N2676="food/restaurants","food",N2676="food/food trucks","food",N2676="theater/spaces","theater",N2676="theater/musical","theater",N2676="theater/plays","theater",N2676="technology/web","technology",N2676="technology/space exploration","technology",N2676="technology/makerspaces","technology",N2676="technology/hardware","technology",N2676="technology/gadgets","technology",N2676="technology/wearables","technology",N2676="film &amp; video/television","film &amp; video",N2676="film &amp; video/animation","film &amp; video",N2676="film &amp; video/science fiction","film &amp; video",N2676="film &amp; video/documentary","film &amp; video",N2676="film &amp; video/drama","film &amp; video",N2676="film &amp; video/shorts","film &amp; video",N2676="games/video games","games",N2676="games/tabletop games","games",N2676="games/mobile games","games",N2676="journalism/audio","journalism",N2676="photography/people","photography",N2676="photography/photobooks","photography",N2676="photography/places","photography",N2676="photography/nature","photography",N2676="music/electronic music","music",N2676="music/rock","music",N2676="music/indie rock","music",N2676="music/faith","music",N2676="publishing/children's books","publishing",N2676="publishing/art books","publishing",N2676="publishing/fiction","publishing",N2676="publishing/translations","publishing",N2676="music/pop","music",N2676="music/classical music","music",N2676="publishing/nonfiction","publishing",N2676="publishing/radio &amp; podcasts","publishing",N2676="music/world music","music",N2676="music/metal","music",N2676="music/jazz","music","TRUE","FALSE")</f>
        <v>technology</v>
      </c>
      <c r="R2676" t="str" cm="1">
        <f t="array" ref="R2676">_xlfn.IFS(N2676="food/small batch","small batch",N2676="food/restaurants","retaurants",N2676="food/food trucks","food trucks",N2676="theater/spaces","spaces",N2676="theater/musical","musical",N2676="theater/plays","plays",N2676="technology/web","web",N2676="technology/space exploration","space exploration",N2676="technology/makerspaces","makerspaces",N2676="technology/hardware","hardware",N2676="technology/gadgets","gadgets",N2676="technology/wearables","wearables",N2676="film &amp; video/television","television",N2676="film &amp; video/animation","animation",N2676="film &amp; video/science fiction","science fiction",N2676="film &amp; video/documentary","documentary",N2676="film &amp; video/drama","drama",N2676="film &amp; video/shorts","shorts",N2676="games/video games","video games",N2676="games/tabletop games","tabletop games",N2676="games/mobile games","mobile games",N2676="journalism/audio","audio",N2676="photography/people","people",N2676="photography/photobooks","photobooks",N2676="photography/places","places",N2676="photography/nature","nature",N2676="music/electronic music","electronic music",N2676="music/rock","rock",N2676="music/indie rock","indie rock",N2676="music/faith","faith",N2676="publishing/children's books","children's books",N2676="publishing/art books","art books",N2676="publishing/fiction","fiction",N2676="publishing/translations","translations",N2676="music/pop","pop",N2676="music/classical music","classical music",N2676="publishing/nonfiction","nonfiction",N2676="publishing/radio &amp; podcasts","radio &amp; podcasts",N2676="music/world music","world music",N2676="music/metal","metal",N2676="music/jazz","jazz","TRUE","FALSE")</f>
        <v>makerspaces</v>
      </c>
      <c r="S2676" s="5">
        <f t="shared" si="166"/>
        <v>42529.632754629631</v>
      </c>
      <c r="T2676" s="5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164"/>
        <v>7.5880000000000001</v>
      </c>
      <c r="P2677" s="24">
        <f t="shared" si="165"/>
        <v>65.41379310344827</v>
      </c>
      <c r="Q2677" t="str" cm="1">
        <f t="array" ref="Q2677">_xlfn.IFS(N2677="food/small batch","food",N2677="food/restaurants","food",N2677="food/food trucks","food",N2677="theater/spaces","theater",N2677="theater/musical","theater",N2677="theater/plays","theater",N2677="technology/web","technology",N2677="technology/space exploration","technology",N2677="technology/makerspaces","technology",N2677="technology/hardware","technology",N2677="technology/gadgets","technology",N2677="technology/wearables","technology",N2677="film &amp; video/television","film &amp; video",N2677="film &amp; video/animation","film &amp; video",N2677="film &amp; video/science fiction","film &amp; video",N2677="film &amp; video/documentary","film &amp; video",N2677="film &amp; video/drama","film &amp; video",N2677="film &amp; video/shorts","film &amp; video",N2677="games/video games","games",N2677="games/tabletop games","games",N2677="games/mobile games","games",N2677="journalism/audio","journalism",N2677="photography/people","photography",N2677="photography/photobooks","photography",N2677="photography/places","photography",N2677="photography/nature","photography",N2677="music/electronic music","music",N2677="music/rock","music",N2677="music/indie rock","music",N2677="music/faith","music",N2677="publishing/children's books","publishing",N2677="publishing/art books","publishing",N2677="publishing/fiction","publishing",N2677="publishing/translations","publishing",N2677="music/pop","music",N2677="music/classical music","music",N2677="publishing/nonfiction","publishing",N2677="publishing/radio &amp; podcasts","publishing",N2677="music/world music","music",N2677="music/metal","music",N2677="music/jazz","music","TRUE","FALSE")</f>
        <v>technology</v>
      </c>
      <c r="R2677" t="str" cm="1">
        <f t="array" ref="R2677">_xlfn.IFS(N2677="food/small batch","small batch",N2677="food/restaurants","retaurants",N2677="food/food trucks","food trucks",N2677="theater/spaces","spaces",N2677="theater/musical","musical",N2677="theater/plays","plays",N2677="technology/web","web",N2677="technology/space exploration","space exploration",N2677="technology/makerspaces","makerspaces",N2677="technology/hardware","hardware",N2677="technology/gadgets","gadgets",N2677="technology/wearables","wearables",N2677="film &amp; video/television","television",N2677="film &amp; video/animation","animation",N2677="film &amp; video/science fiction","science fiction",N2677="film &amp; video/documentary","documentary",N2677="film &amp; video/drama","drama",N2677="film &amp; video/shorts","shorts",N2677="games/video games","video games",N2677="games/tabletop games","tabletop games",N2677="games/mobile games","mobile games",N2677="journalism/audio","audio",N2677="photography/people","people",N2677="photography/photobooks","photobooks",N2677="photography/places","places",N2677="photography/nature","nature",N2677="music/electronic music","electronic music",N2677="music/rock","rock",N2677="music/indie rock","indie rock",N2677="music/faith","faith",N2677="publishing/children's books","children's books",N2677="publishing/art books","art books",N2677="publishing/fiction","fiction",N2677="publishing/translations","translations",N2677="music/pop","pop",N2677="music/classical music","classical music",N2677="publishing/nonfiction","nonfiction",N2677="publishing/radio &amp; podcasts","radio &amp; podcasts",N2677="music/world music","world music",N2677="music/metal","metal",N2677="music/jazz","jazz","TRUE","FALSE")</f>
        <v>makerspaces</v>
      </c>
      <c r="S2677" s="5">
        <f t="shared" si="166"/>
        <v>41923.857511574075</v>
      </c>
      <c r="T2677" s="5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164"/>
        <v>50.38095238095238</v>
      </c>
      <c r="P2678" s="24">
        <f t="shared" si="165"/>
        <v>117.55555555555556</v>
      </c>
      <c r="Q2678" t="str" cm="1">
        <f t="array" ref="Q2678">_xlfn.IFS(N2678="food/small batch","food",N2678="food/restaurants","food",N2678="food/food trucks","food",N2678="theater/spaces","theater",N2678="theater/musical","theater",N2678="theater/plays","theater",N2678="technology/web","technology",N2678="technology/space exploration","technology",N2678="technology/makerspaces","technology",N2678="technology/hardware","technology",N2678="technology/gadgets","technology",N2678="technology/wearables","technology",N2678="film &amp; video/television","film &amp; video",N2678="film &amp; video/animation","film &amp; video",N2678="film &amp; video/science fiction","film &amp; video",N2678="film &amp; video/documentary","film &amp; video",N2678="film &amp; video/drama","film &amp; video",N2678="film &amp; video/shorts","film &amp; video",N2678="games/video games","games",N2678="games/tabletop games","games",N2678="games/mobile games","games",N2678="journalism/audio","journalism",N2678="photography/people","photography",N2678="photography/photobooks","photography",N2678="photography/places","photography",N2678="photography/nature","photography",N2678="music/electronic music","music",N2678="music/rock","music",N2678="music/indie rock","music",N2678="music/faith","music",N2678="publishing/children's books","publishing",N2678="publishing/art books","publishing",N2678="publishing/fiction","publishing",N2678="publishing/translations","publishing",N2678="music/pop","music",N2678="music/classical music","music",N2678="publishing/nonfiction","publishing",N2678="publishing/radio &amp; podcasts","publishing",N2678="music/world music","music",N2678="music/metal","music",N2678="music/jazz","music","TRUE","FALSE")</f>
        <v>technology</v>
      </c>
      <c r="R2678" t="str" cm="1">
        <f t="array" ref="R2678">_xlfn.IFS(N2678="food/small batch","small batch",N2678="food/restaurants","retaurants",N2678="food/food trucks","food trucks",N2678="theater/spaces","spaces",N2678="theater/musical","musical",N2678="theater/plays","plays",N2678="technology/web","web",N2678="technology/space exploration","space exploration",N2678="technology/makerspaces","makerspaces",N2678="technology/hardware","hardware",N2678="technology/gadgets","gadgets",N2678="technology/wearables","wearables",N2678="film &amp; video/television","television",N2678="film &amp; video/animation","animation",N2678="film &amp; video/science fiction","science fiction",N2678="film &amp; video/documentary","documentary",N2678="film &amp; video/drama","drama",N2678="film &amp; video/shorts","shorts",N2678="games/video games","video games",N2678="games/tabletop games","tabletop games",N2678="games/mobile games","mobile games",N2678="journalism/audio","audio",N2678="photography/people","people",N2678="photography/photobooks","photobooks",N2678="photography/places","places",N2678="photography/nature","nature",N2678="music/electronic music","electronic music",N2678="music/rock","rock",N2678="music/indie rock","indie rock",N2678="music/faith","faith",N2678="publishing/children's books","children's books",N2678="publishing/art books","art books",N2678="publishing/fiction","fiction",N2678="publishing/translations","translations",N2678="music/pop","pop",N2678="music/classical music","classical music",N2678="publishing/nonfiction","nonfiction",N2678="publishing/radio &amp; podcasts","radio &amp; podcasts",N2678="music/world music","world music",N2678="music/metal","metal",N2678="music/jazz","jazz","TRUE","FALSE")</f>
        <v>makerspaces</v>
      </c>
      <c r="S2678" s="5">
        <f t="shared" si="166"/>
        <v>42482.624699074076</v>
      </c>
      <c r="T2678" s="5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164"/>
        <v>17.512820512820511</v>
      </c>
      <c r="P2679" s="24">
        <f t="shared" si="165"/>
        <v>126.48148148148148</v>
      </c>
      <c r="Q2679" t="str" cm="1">
        <f t="array" ref="Q2679">_xlfn.IFS(N2679="food/small batch","food",N2679="food/restaurants","food",N2679="food/food trucks","food",N2679="theater/spaces","theater",N2679="theater/musical","theater",N2679="theater/plays","theater",N2679="technology/web","technology",N2679="technology/space exploration","technology",N2679="technology/makerspaces","technology",N2679="technology/hardware","technology",N2679="technology/gadgets","technology",N2679="technology/wearables","technology",N2679="film &amp; video/television","film &amp; video",N2679="film &amp; video/animation","film &amp; video",N2679="film &amp; video/science fiction","film &amp; video",N2679="film &amp; video/documentary","film &amp; video",N2679="film &amp; video/drama","film &amp; video",N2679="film &amp; video/shorts","film &amp; video",N2679="games/video games","games",N2679="games/tabletop games","games",N2679="games/mobile games","games",N2679="journalism/audio","journalism",N2679="photography/people","photography",N2679="photography/photobooks","photography",N2679="photography/places","photography",N2679="photography/nature","photography",N2679="music/electronic music","music",N2679="music/rock","music",N2679="music/indie rock","music",N2679="music/faith","music",N2679="publishing/children's books","publishing",N2679="publishing/art books","publishing",N2679="publishing/fiction","publishing",N2679="publishing/translations","publishing",N2679="music/pop","music",N2679="music/classical music","music",N2679="publishing/nonfiction","publishing",N2679="publishing/radio &amp; podcasts","publishing",N2679="music/world music","music",N2679="music/metal","music",N2679="music/jazz","music","TRUE","FALSE")</f>
        <v>technology</v>
      </c>
      <c r="R2679" t="str" cm="1">
        <f t="array" ref="R2679">_xlfn.IFS(N2679="food/small batch","small batch",N2679="food/restaurants","retaurants",N2679="food/food trucks","food trucks",N2679="theater/spaces","spaces",N2679="theater/musical","musical",N2679="theater/plays","plays",N2679="technology/web","web",N2679="technology/space exploration","space exploration",N2679="technology/makerspaces","makerspaces",N2679="technology/hardware","hardware",N2679="technology/gadgets","gadgets",N2679="technology/wearables","wearables",N2679="film &amp; video/television","television",N2679="film &amp; video/animation","animation",N2679="film &amp; video/science fiction","science fiction",N2679="film &amp; video/documentary","documentary",N2679="film &amp; video/drama","drama",N2679="film &amp; video/shorts","shorts",N2679="games/video games","video games",N2679="games/tabletop games","tabletop games",N2679="games/mobile games","mobile games",N2679="journalism/audio","audio",N2679="photography/people","people",N2679="photography/photobooks","photobooks",N2679="photography/places","places",N2679="photography/nature","nature",N2679="music/electronic music","electronic music",N2679="music/rock","rock",N2679="music/indie rock","indie rock",N2679="music/faith","faith",N2679="publishing/children's books","children's books",N2679="publishing/art books","art books",N2679="publishing/fiction","fiction",N2679="publishing/translations","translations",N2679="music/pop","pop",N2679="music/classical music","classical music",N2679="publishing/nonfiction","nonfiction",N2679="publishing/radio &amp; podcasts","radio &amp; podcasts",N2679="music/world music","world music",N2679="music/metal","metal",N2679="music/jazz","jazz","TRUE","FALSE")</f>
        <v>makerspaces</v>
      </c>
      <c r="S2679" s="5">
        <f t="shared" si="166"/>
        <v>41793.029432870368</v>
      </c>
      <c r="T2679" s="5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164"/>
        <v>1.375E-2</v>
      </c>
      <c r="P2680" s="24">
        <f t="shared" si="165"/>
        <v>550</v>
      </c>
      <c r="Q2680" t="str" cm="1">
        <f t="array" ref="Q2680">_xlfn.IFS(N2680="food/small batch","food",N2680="food/restaurants","food",N2680="food/food trucks","food",N2680="theater/spaces","theater",N2680="theater/musical","theater",N2680="theater/plays","theater",N2680="technology/web","technology",N2680="technology/space exploration","technology",N2680="technology/makerspaces","technology",N2680="technology/hardware","technology",N2680="technology/gadgets","technology",N2680="technology/wearables","technology",N2680="film &amp; video/television","film &amp; video",N2680="film &amp; video/animation","film &amp; video",N2680="film &amp; video/science fiction","film &amp; video",N2680="film &amp; video/documentary","film &amp; video",N2680="film &amp; video/drama","film &amp; video",N2680="film &amp; video/shorts","film &amp; video",N2680="games/video games","games",N2680="games/tabletop games","games",N2680="games/mobile games","games",N2680="journalism/audio","journalism",N2680="photography/people","photography",N2680="photography/photobooks","photography",N2680="photography/places","photography",N2680="photography/nature","photography",N2680="music/electronic music","music",N2680="music/rock","music",N2680="music/indie rock","music",N2680="music/faith","music",N2680="publishing/children's books","publishing",N2680="publishing/art books","publishing",N2680="publishing/fiction","publishing",N2680="publishing/translations","publishing",N2680="music/pop","music",N2680="music/classical music","music",N2680="publishing/nonfiction","publishing",N2680="publishing/radio &amp; podcasts","publishing",N2680="music/world music","music",N2680="music/metal","music",N2680="music/jazz","music","TRUE","FALSE")</f>
        <v>technology</v>
      </c>
      <c r="R2680" t="str" cm="1">
        <f t="array" ref="R2680">_xlfn.IFS(N2680="food/small batch","small batch",N2680="food/restaurants","retaurants",N2680="food/food trucks","food trucks",N2680="theater/spaces","spaces",N2680="theater/musical","musical",N2680="theater/plays","plays",N2680="technology/web","web",N2680="technology/space exploration","space exploration",N2680="technology/makerspaces","makerspaces",N2680="technology/hardware","hardware",N2680="technology/gadgets","gadgets",N2680="technology/wearables","wearables",N2680="film &amp; video/television","television",N2680="film &amp; video/animation","animation",N2680="film &amp; video/science fiction","science fiction",N2680="film &amp; video/documentary","documentary",N2680="film &amp; video/drama","drama",N2680="film &amp; video/shorts","shorts",N2680="games/video games","video games",N2680="games/tabletop games","tabletop games",N2680="games/mobile games","mobile games",N2680="journalism/audio","audio",N2680="photography/people","people",N2680="photography/photobooks","photobooks",N2680="photography/places","places",N2680="photography/nature","nature",N2680="music/electronic music","electronic music",N2680="music/rock","rock",N2680="music/indie rock","indie rock",N2680="music/faith","faith",N2680="publishing/children's books","children's books",N2680="publishing/art books","art books",N2680="publishing/fiction","fiction",N2680="publishing/translations","translations",N2680="music/pop","pop",N2680="music/classical music","classical music",N2680="publishing/nonfiction","nonfiction",N2680="publishing/radio &amp; podcasts","radio &amp; podcasts",N2680="music/world music","world music",N2680="music/metal","metal",N2680="music/jazz","jazz","TRUE","FALSE")</f>
        <v>makerspaces</v>
      </c>
      <c r="S2680" s="5">
        <f t="shared" si="166"/>
        <v>42241.798206018517</v>
      </c>
      <c r="T2680" s="5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164"/>
        <v>0.33</v>
      </c>
      <c r="P2681" s="24">
        <f t="shared" si="165"/>
        <v>44</v>
      </c>
      <c r="Q2681" t="str" cm="1">
        <f t="array" ref="Q2681">_xlfn.IFS(N2681="food/small batch","food",N2681="food/restaurants","food",N2681="food/food trucks","food",N2681="theater/spaces","theater",N2681="theater/musical","theater",N2681="theater/plays","theater",N2681="technology/web","technology",N2681="technology/space exploration","technology",N2681="technology/makerspaces","technology",N2681="technology/hardware","technology",N2681="technology/gadgets","technology",N2681="technology/wearables","technology",N2681="film &amp; video/television","film &amp; video",N2681="film &amp; video/animation","film &amp; video",N2681="film &amp; video/science fiction","film &amp; video",N2681="film &amp; video/documentary","film &amp; video",N2681="film &amp; video/drama","film &amp; video",N2681="film &amp; video/shorts","film &amp; video",N2681="games/video games","games",N2681="games/tabletop games","games",N2681="games/mobile games","games",N2681="journalism/audio","journalism",N2681="photography/people","photography",N2681="photography/photobooks","photography",N2681="photography/places","photography",N2681="photography/nature","photography",N2681="music/electronic music","music",N2681="music/rock","music",N2681="music/indie rock","music",N2681="music/faith","music",N2681="publishing/children's books","publishing",N2681="publishing/art books","publishing",N2681="publishing/fiction","publishing",N2681="publishing/translations","publishing",N2681="music/pop","music",N2681="music/classical music","music",N2681="publishing/nonfiction","publishing",N2681="publishing/radio &amp; podcasts","publishing",N2681="music/world music","music",N2681="music/metal","music",N2681="music/jazz","music","TRUE","FALSE")</f>
        <v>technology</v>
      </c>
      <c r="R2681" t="str" cm="1">
        <f t="array" ref="R2681">_xlfn.IFS(N2681="food/small batch","small batch",N2681="food/restaurants","retaurants",N2681="food/food trucks","food trucks",N2681="theater/spaces","spaces",N2681="theater/musical","musical",N2681="theater/plays","plays",N2681="technology/web","web",N2681="technology/space exploration","space exploration",N2681="technology/makerspaces","makerspaces",N2681="technology/hardware","hardware",N2681="technology/gadgets","gadgets",N2681="technology/wearables","wearables",N2681="film &amp; video/television","television",N2681="film &amp; video/animation","animation",N2681="film &amp; video/science fiction","science fiction",N2681="film &amp; video/documentary","documentary",N2681="film &amp; video/drama","drama",N2681="film &amp; video/shorts","shorts",N2681="games/video games","video games",N2681="games/tabletop games","tabletop games",N2681="games/mobile games","mobile games",N2681="journalism/audio","audio",N2681="photography/people","people",N2681="photography/photobooks","photobooks",N2681="photography/places","places",N2681="photography/nature","nature",N2681="music/electronic music","electronic music",N2681="music/rock","rock",N2681="music/indie rock","indie rock",N2681="music/faith","faith",N2681="publishing/children's books","children's books",N2681="publishing/art books","art books",N2681="publishing/fiction","fiction",N2681="publishing/translations","translations",N2681="music/pop","pop",N2681="music/classical music","classical music",N2681="publishing/nonfiction","nonfiction",N2681="publishing/radio &amp; podcasts","radio &amp; podcasts",N2681="music/world music","world music",N2681="music/metal","metal",N2681="music/jazz","jazz","TRUE","FALSE")</f>
        <v>makerspaces</v>
      </c>
      <c r="S2681" s="5">
        <f t="shared" si="166"/>
        <v>42033.001087962963</v>
      </c>
      <c r="T2681" s="5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164"/>
        <v>0.86250000000000004</v>
      </c>
      <c r="P2682" s="24">
        <f t="shared" si="165"/>
        <v>69</v>
      </c>
      <c r="Q2682" t="str" cm="1">
        <f t="array" ref="Q2682">_xlfn.IFS(N2682="food/small batch","food",N2682="food/restaurants","food",N2682="food/food trucks","food",N2682="theater/spaces","theater",N2682="theater/musical","theater",N2682="theater/plays","theater",N2682="technology/web","technology",N2682="technology/space exploration","technology",N2682="technology/makerspaces","technology",N2682="technology/hardware","technology",N2682="technology/gadgets","technology",N2682="technology/wearables","technology",N2682="film &amp; video/television","film &amp; video",N2682="film &amp; video/animation","film &amp; video",N2682="film &amp; video/science fiction","film &amp; video",N2682="film &amp; video/documentary","film &amp; video",N2682="film &amp; video/drama","film &amp; video",N2682="film &amp; video/shorts","film &amp; video",N2682="games/video games","games",N2682="games/tabletop games","games",N2682="games/mobile games","games",N2682="journalism/audio","journalism",N2682="photography/people","photography",N2682="photography/photobooks","photography",N2682="photography/places","photography",N2682="photography/nature","photography",N2682="music/electronic music","music",N2682="music/rock","music",N2682="music/indie rock","music",N2682="music/faith","music",N2682="publishing/children's books","publishing",N2682="publishing/art books","publishing",N2682="publishing/fiction","publishing",N2682="publishing/translations","publishing",N2682="music/pop","music",N2682="music/classical music","music",N2682="publishing/nonfiction","publishing",N2682="publishing/radio &amp; podcasts","publishing",N2682="music/world music","music",N2682="music/metal","music",N2682="music/jazz","music","TRUE","FALSE")</f>
        <v>technology</v>
      </c>
      <c r="R2682" t="str" cm="1">
        <f t="array" ref="R2682">_xlfn.IFS(N2682="food/small batch","small batch",N2682="food/restaurants","retaurants",N2682="food/food trucks","food trucks",N2682="theater/spaces","spaces",N2682="theater/musical","musical",N2682="theater/plays","plays",N2682="technology/web","web",N2682="technology/space exploration","space exploration",N2682="technology/makerspaces","makerspaces",N2682="technology/hardware","hardware",N2682="technology/gadgets","gadgets",N2682="technology/wearables","wearables",N2682="film &amp; video/television","television",N2682="film &amp; video/animation","animation",N2682="film &amp; video/science fiction","science fiction",N2682="film &amp; video/documentary","documentary",N2682="film &amp; video/drama","drama",N2682="film &amp; video/shorts","shorts",N2682="games/video games","video games",N2682="games/tabletop games","tabletop games",N2682="games/mobile games","mobile games",N2682="journalism/audio","audio",N2682="photography/people","people",N2682="photography/photobooks","photobooks",N2682="photography/places","places",N2682="photography/nature","nature",N2682="music/electronic music","electronic music",N2682="music/rock","rock",N2682="music/indie rock","indie rock",N2682="music/faith","faith",N2682="publishing/children's books","children's books",N2682="publishing/art books","art books",N2682="publishing/fiction","fiction",N2682="publishing/translations","translations",N2682="music/pop","pop",N2682="music/classical music","classical music",N2682="publishing/nonfiction","nonfiction",N2682="publishing/radio &amp; podcasts","radio &amp; podcasts",N2682="music/world music","world music",N2682="music/metal","metal",N2682="music/jazz","jazz","TRUE","FALSE")</f>
        <v>makerspaces</v>
      </c>
      <c r="S2682" s="5">
        <f t="shared" si="166"/>
        <v>42436.211701388893</v>
      </c>
      <c r="T2682" s="5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164"/>
        <v>0.6875</v>
      </c>
      <c r="P2683" s="24">
        <f t="shared" si="165"/>
        <v>27.5</v>
      </c>
      <c r="Q2683" t="str" cm="1">
        <f t="array" ref="Q2683">_xlfn.IFS(N2683="food/small batch","food",N2683="food/restaurants","food",N2683="food/food trucks","food",N2683="theater/spaces","theater",N2683="theater/musical","theater",N2683="theater/plays","theater",N2683="technology/web","technology",N2683="technology/space exploration","technology",N2683="technology/makerspaces","technology",N2683="technology/hardware","technology",N2683="technology/gadgets","technology",N2683="technology/wearables","technology",N2683="film &amp; video/television","film &amp; video",N2683="film &amp; video/animation","film &amp; video",N2683="film &amp; video/science fiction","film &amp; video",N2683="film &amp; video/documentary","film &amp; video",N2683="film &amp; video/drama","film &amp; video",N2683="film &amp; video/shorts","film &amp; video",N2683="games/video games","games",N2683="games/tabletop games","games",N2683="games/mobile games","games",N2683="journalism/audio","journalism",N2683="photography/people","photography",N2683="photography/photobooks","photography",N2683="photography/places","photography",N2683="photography/nature","photography",N2683="music/electronic music","music",N2683="music/rock","music",N2683="music/indie rock","music",N2683="music/faith","music",N2683="publishing/children's books","publishing",N2683="publishing/art books","publishing",N2683="publishing/fiction","publishing",N2683="publishing/translations","publishing",N2683="music/pop","music",N2683="music/classical music","music",N2683="publishing/nonfiction","publishing",N2683="publishing/radio &amp; podcasts","publishing",N2683="music/world music","music",N2683="music/metal","music",N2683="music/jazz","music","TRUE","FALSE")</f>
        <v>food</v>
      </c>
      <c r="R2683" t="str" cm="1">
        <f t="array" ref="R2683">_xlfn.IFS(N2683="food/small batch","small batch",N2683="food/restaurants","retaurants",N2683="food/food trucks","food trucks",N2683="theater/spaces","spaces",N2683="theater/musical","musical",N2683="theater/plays","plays",N2683="technology/web","web",N2683="technology/space exploration","space exploration",N2683="technology/makerspaces","makerspaces",N2683="technology/hardware","hardware",N2683="technology/gadgets","gadgets",N2683="technology/wearables","wearables",N2683="film &amp; video/television","television",N2683="film &amp; video/animation","animation",N2683="film &amp; video/science fiction","science fiction",N2683="film &amp; video/documentary","documentary",N2683="film &amp; video/drama","drama",N2683="film &amp; video/shorts","shorts",N2683="games/video games","video games",N2683="games/tabletop games","tabletop games",N2683="games/mobile games","mobile games",N2683="journalism/audio","audio",N2683="photography/people","people",N2683="photography/photobooks","photobooks",N2683="photography/places","places",N2683="photography/nature","nature",N2683="music/electronic music","electronic music",N2683="music/rock","rock",N2683="music/indie rock","indie rock",N2683="music/faith","faith",N2683="publishing/children's books","children's books",N2683="publishing/art books","art books",N2683="publishing/fiction","fiction",N2683="publishing/translations","translations",N2683="music/pop","pop",N2683="music/classical music","classical music",N2683="publishing/nonfiction","nonfiction",N2683="publishing/radio &amp; podcasts","radio &amp; podcasts",N2683="music/world music","world music",N2683="music/metal","metal",N2683="music/jazz","jazz","TRUE","FALSE")</f>
        <v>food trucks</v>
      </c>
      <c r="S2683" s="5">
        <f t="shared" si="166"/>
        <v>41805.895254629628</v>
      </c>
      <c r="T2683" s="5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164"/>
        <v>28.299999999999997</v>
      </c>
      <c r="P2684" s="24">
        <f t="shared" si="165"/>
        <v>84.9</v>
      </c>
      <c r="Q2684" t="str" cm="1">
        <f t="array" ref="Q2684">_xlfn.IFS(N2684="food/small batch","food",N2684="food/restaurants","food",N2684="food/food trucks","food",N2684="theater/spaces","theater",N2684="theater/musical","theater",N2684="theater/plays","theater",N2684="technology/web","technology",N2684="technology/space exploration","technology",N2684="technology/makerspaces","technology",N2684="technology/hardware","technology",N2684="technology/gadgets","technology",N2684="technology/wearables","technology",N2684="film &amp; video/television","film &amp; video",N2684="film &amp; video/animation","film &amp; video",N2684="film &amp; video/science fiction","film &amp; video",N2684="film &amp; video/documentary","film &amp; video",N2684="film &amp; video/drama","film &amp; video",N2684="film &amp; video/shorts","film &amp; video",N2684="games/video games","games",N2684="games/tabletop games","games",N2684="games/mobile games","games",N2684="journalism/audio","journalism",N2684="photography/people","photography",N2684="photography/photobooks","photography",N2684="photography/places","photography",N2684="photography/nature","photography",N2684="music/electronic music","music",N2684="music/rock","music",N2684="music/indie rock","music",N2684="music/faith","music",N2684="publishing/children's books","publishing",N2684="publishing/art books","publishing",N2684="publishing/fiction","publishing",N2684="publishing/translations","publishing",N2684="music/pop","music",N2684="music/classical music","music",N2684="publishing/nonfiction","publishing",N2684="publishing/radio &amp; podcasts","publishing",N2684="music/world music","music",N2684="music/metal","music",N2684="music/jazz","music","TRUE","FALSE")</f>
        <v>food</v>
      </c>
      <c r="R2684" t="str" cm="1">
        <f t="array" ref="R2684">_xlfn.IFS(N2684="food/small batch","small batch",N2684="food/restaurants","retaurants",N2684="food/food trucks","food trucks",N2684="theater/spaces","spaces",N2684="theater/musical","musical",N2684="theater/plays","plays",N2684="technology/web","web",N2684="technology/space exploration","space exploration",N2684="technology/makerspaces","makerspaces",N2684="technology/hardware","hardware",N2684="technology/gadgets","gadgets",N2684="technology/wearables","wearables",N2684="film &amp; video/television","television",N2684="film &amp; video/animation","animation",N2684="film &amp; video/science fiction","science fiction",N2684="film &amp; video/documentary","documentary",N2684="film &amp; video/drama","drama",N2684="film &amp; video/shorts","shorts",N2684="games/video games","video games",N2684="games/tabletop games","tabletop games",N2684="games/mobile games","mobile games",N2684="journalism/audio","audio",N2684="photography/people","people",N2684="photography/photobooks","photobooks",N2684="photography/places","places",N2684="photography/nature","nature",N2684="music/electronic music","electronic music",N2684="music/rock","rock",N2684="music/indie rock","indie rock",N2684="music/faith","faith",N2684="publishing/children's books","children's books",N2684="publishing/art books","art books",N2684="publishing/fiction","fiction",N2684="publishing/translations","translations",N2684="music/pop","pop",N2684="music/classical music","classical music",N2684="publishing/nonfiction","nonfiction",N2684="publishing/radio &amp; podcasts","radio &amp; podcasts",N2684="music/world music","world music",N2684="music/metal","metal",N2684="music/jazz","jazz","TRUE","FALSE")</f>
        <v>food trucks</v>
      </c>
      <c r="S2684" s="5">
        <f t="shared" si="166"/>
        <v>41932.871990740743</v>
      </c>
      <c r="T2684" s="5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164"/>
        <v>0.24</v>
      </c>
      <c r="P2685" s="24">
        <f t="shared" si="165"/>
        <v>12</v>
      </c>
      <c r="Q2685" t="str" cm="1">
        <f t="array" ref="Q2685">_xlfn.IFS(N2685="food/small batch","food",N2685="food/restaurants","food",N2685="food/food trucks","food",N2685="theater/spaces","theater",N2685="theater/musical","theater",N2685="theater/plays","theater",N2685="technology/web","technology",N2685="technology/space exploration","technology",N2685="technology/makerspaces","technology",N2685="technology/hardware","technology",N2685="technology/gadgets","technology",N2685="technology/wearables","technology",N2685="film &amp; video/television","film &amp; video",N2685="film &amp; video/animation","film &amp; video",N2685="film &amp; video/science fiction","film &amp; video",N2685="film &amp; video/documentary","film &amp; video",N2685="film &amp; video/drama","film &amp; video",N2685="film &amp; video/shorts","film &amp; video",N2685="games/video games","games",N2685="games/tabletop games","games",N2685="games/mobile games","games",N2685="journalism/audio","journalism",N2685="photography/people","photography",N2685="photography/photobooks","photography",N2685="photography/places","photography",N2685="photography/nature","photography",N2685="music/electronic music","music",N2685="music/rock","music",N2685="music/indie rock","music",N2685="music/faith","music",N2685="publishing/children's books","publishing",N2685="publishing/art books","publishing",N2685="publishing/fiction","publishing",N2685="publishing/translations","publishing",N2685="music/pop","music",N2685="music/classical music","music",N2685="publishing/nonfiction","publishing",N2685="publishing/radio &amp; podcasts","publishing",N2685="music/world music","music",N2685="music/metal","music",N2685="music/jazz","music","TRUE","FALSE")</f>
        <v>food</v>
      </c>
      <c r="R2685" t="str" cm="1">
        <f t="array" ref="R2685">_xlfn.IFS(N2685="food/small batch","small batch",N2685="food/restaurants","retaurants",N2685="food/food trucks","food trucks",N2685="theater/spaces","spaces",N2685="theater/musical","musical",N2685="theater/plays","plays",N2685="technology/web","web",N2685="technology/space exploration","space exploration",N2685="technology/makerspaces","makerspaces",N2685="technology/hardware","hardware",N2685="technology/gadgets","gadgets",N2685="technology/wearables","wearables",N2685="film &amp; video/television","television",N2685="film &amp; video/animation","animation",N2685="film &amp; video/science fiction","science fiction",N2685="film &amp; video/documentary","documentary",N2685="film &amp; video/drama","drama",N2685="film &amp; video/shorts","shorts",N2685="games/video games","video games",N2685="games/tabletop games","tabletop games",N2685="games/mobile games","mobile games",N2685="journalism/audio","audio",N2685="photography/people","people",N2685="photography/photobooks","photobooks",N2685="photography/places","places",N2685="photography/nature","nature",N2685="music/electronic music","electronic music",N2685="music/rock","rock",N2685="music/indie rock","indie rock",N2685="music/faith","faith",N2685="publishing/children's books","children's books",N2685="publishing/art books","art books",N2685="publishing/fiction","fiction",N2685="publishing/translations","translations",N2685="music/pop","pop",N2685="music/classical music","classical music",N2685="publishing/nonfiction","nonfiction",N2685="publishing/radio &amp; podcasts","radio &amp; podcasts",N2685="music/world music","world music",N2685="music/metal","metal",N2685="music/jazz","jazz","TRUE","FALSE")</f>
        <v>food trucks</v>
      </c>
      <c r="S2685" s="5">
        <f t="shared" si="166"/>
        <v>42034.75509259259</v>
      </c>
      <c r="T2685" s="5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164"/>
        <v>1.1428571428571428</v>
      </c>
      <c r="P2686" s="24">
        <f t="shared" si="165"/>
        <v>200</v>
      </c>
      <c r="Q2686" t="str" cm="1">
        <f t="array" ref="Q2686">_xlfn.IFS(N2686="food/small batch","food",N2686="food/restaurants","food",N2686="food/food trucks","food",N2686="theater/spaces","theater",N2686="theater/musical","theater",N2686="theater/plays","theater",N2686="technology/web","technology",N2686="technology/space exploration","technology",N2686="technology/makerspaces","technology",N2686="technology/hardware","technology",N2686="technology/gadgets","technology",N2686="technology/wearables","technology",N2686="film &amp; video/television","film &amp; video",N2686="film &amp; video/animation","film &amp; video",N2686="film &amp; video/science fiction","film &amp; video",N2686="film &amp; video/documentary","film &amp; video",N2686="film &amp; video/drama","film &amp; video",N2686="film &amp; video/shorts","film &amp; video",N2686="games/video games","games",N2686="games/tabletop games","games",N2686="games/mobile games","games",N2686="journalism/audio","journalism",N2686="photography/people","photography",N2686="photography/photobooks","photography",N2686="photography/places","photography",N2686="photography/nature","photography",N2686="music/electronic music","music",N2686="music/rock","music",N2686="music/indie rock","music",N2686="music/faith","music",N2686="publishing/children's books","publishing",N2686="publishing/art books","publishing",N2686="publishing/fiction","publishing",N2686="publishing/translations","publishing",N2686="music/pop","music",N2686="music/classical music","music",N2686="publishing/nonfiction","publishing",N2686="publishing/radio &amp; podcasts","publishing",N2686="music/world music","music",N2686="music/metal","music",N2686="music/jazz","music","TRUE","FALSE")</f>
        <v>food</v>
      </c>
      <c r="R2686" t="str" cm="1">
        <f t="array" ref="R2686">_xlfn.IFS(N2686="food/small batch","small batch",N2686="food/restaurants","retaurants",N2686="food/food trucks","food trucks",N2686="theater/spaces","spaces",N2686="theater/musical","musical",N2686="theater/plays","plays",N2686="technology/web","web",N2686="technology/space exploration","space exploration",N2686="technology/makerspaces","makerspaces",N2686="technology/hardware","hardware",N2686="technology/gadgets","gadgets",N2686="technology/wearables","wearables",N2686="film &amp; video/television","television",N2686="film &amp; video/animation","animation",N2686="film &amp; video/science fiction","science fiction",N2686="film &amp; video/documentary","documentary",N2686="film &amp; video/drama","drama",N2686="film &amp; video/shorts","shorts",N2686="games/video games","video games",N2686="games/tabletop games","tabletop games",N2686="games/mobile games","mobile games",N2686="journalism/audio","audio",N2686="photography/people","people",N2686="photography/photobooks","photobooks",N2686="photography/places","places",N2686="photography/nature","nature",N2686="music/electronic music","electronic music",N2686="music/rock","rock",N2686="music/indie rock","indie rock",N2686="music/faith","faith",N2686="publishing/children's books","children's books",N2686="publishing/art books","art books",N2686="publishing/fiction","fiction",N2686="publishing/translations","translations",N2686="music/pop","pop",N2686="music/classical music","classical music",N2686="publishing/nonfiction","nonfiction",N2686="publishing/radio &amp; podcasts","radio &amp; podcasts",N2686="music/world music","world music",N2686="music/metal","metal",N2686="music/jazz","jazz","TRUE","FALSE")</f>
        <v>food trucks</v>
      </c>
      <c r="S2686" s="5">
        <f t="shared" si="166"/>
        <v>41820.914641203701</v>
      </c>
      <c r="T2686" s="5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164"/>
        <v>0.02</v>
      </c>
      <c r="P2687" s="24">
        <f t="shared" si="165"/>
        <v>10</v>
      </c>
      <c r="Q2687" t="str" cm="1">
        <f t="array" ref="Q2687">_xlfn.IFS(N2687="food/small batch","food",N2687="food/restaurants","food",N2687="food/food trucks","food",N2687="theater/spaces","theater",N2687="theater/musical","theater",N2687="theater/plays","theater",N2687="technology/web","technology",N2687="technology/space exploration","technology",N2687="technology/makerspaces","technology",N2687="technology/hardware","technology",N2687="technology/gadgets","technology",N2687="technology/wearables","technology",N2687="film &amp; video/television","film &amp; video",N2687="film &amp; video/animation","film &amp; video",N2687="film &amp; video/science fiction","film &amp; video",N2687="film &amp; video/documentary","film &amp; video",N2687="film &amp; video/drama","film &amp; video",N2687="film &amp; video/shorts","film &amp; video",N2687="games/video games","games",N2687="games/tabletop games","games",N2687="games/mobile games","games",N2687="journalism/audio","journalism",N2687="photography/people","photography",N2687="photography/photobooks","photography",N2687="photography/places","photography",N2687="photography/nature","photography",N2687="music/electronic music","music",N2687="music/rock","music",N2687="music/indie rock","music",N2687="music/faith","music",N2687="publishing/children's books","publishing",N2687="publishing/art books","publishing",N2687="publishing/fiction","publishing",N2687="publishing/translations","publishing",N2687="music/pop","music",N2687="music/classical music","music",N2687="publishing/nonfiction","publishing",N2687="publishing/radio &amp; podcasts","publishing",N2687="music/world music","music",N2687="music/metal","music",N2687="music/jazz","music","TRUE","FALSE")</f>
        <v>food</v>
      </c>
      <c r="R2687" t="str" cm="1">
        <f t="array" ref="R2687">_xlfn.IFS(N2687="food/small batch","small batch",N2687="food/restaurants","retaurants",N2687="food/food trucks","food trucks",N2687="theater/spaces","spaces",N2687="theater/musical","musical",N2687="theater/plays","plays",N2687="technology/web","web",N2687="technology/space exploration","space exploration",N2687="technology/makerspaces","makerspaces",N2687="technology/hardware","hardware",N2687="technology/gadgets","gadgets",N2687="technology/wearables","wearables",N2687="film &amp; video/television","television",N2687="film &amp; video/animation","animation",N2687="film &amp; video/science fiction","science fiction",N2687="film &amp; video/documentary","documentary",N2687="film &amp; video/drama","drama",N2687="film &amp; video/shorts","shorts",N2687="games/video games","video games",N2687="games/tabletop games","tabletop games",N2687="games/mobile games","mobile games",N2687="journalism/audio","audio",N2687="photography/people","people",N2687="photography/photobooks","photobooks",N2687="photography/places","places",N2687="photography/nature","nature",N2687="music/electronic music","electronic music",N2687="music/rock","rock",N2687="music/indie rock","indie rock",N2687="music/faith","faith",N2687="publishing/children's books","children's books",N2687="publishing/art books","art books",N2687="publishing/fiction","fiction",N2687="publishing/translations","translations",N2687="music/pop","pop",N2687="music/classical music","classical music",N2687="publishing/nonfiction","nonfiction",N2687="publishing/radio &amp; podcasts","radio &amp; podcasts",N2687="music/world music","world music",N2687="music/metal","metal",N2687="music/jazz","jazz","TRUE","FALSE")</f>
        <v>food trucks</v>
      </c>
      <c r="S2687" s="5">
        <f t="shared" si="166"/>
        <v>42061.69594907407</v>
      </c>
      <c r="T2687" s="5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164"/>
        <v>0</v>
      </c>
      <c r="P2688" s="24" t="e">
        <f t="shared" si="165"/>
        <v>#DIV/0!</v>
      </c>
      <c r="Q2688" t="str" cm="1">
        <f t="array" ref="Q2688">_xlfn.IFS(N2688="food/small batch","food",N2688="food/restaurants","food",N2688="food/food trucks","food",N2688="theater/spaces","theater",N2688="theater/musical","theater",N2688="theater/plays","theater",N2688="technology/web","technology",N2688="technology/space exploration","technology",N2688="technology/makerspaces","technology",N2688="technology/hardware","technology",N2688="technology/gadgets","technology",N2688="technology/wearables","technology",N2688="film &amp; video/television","film &amp; video",N2688="film &amp; video/animation","film &amp; video",N2688="film &amp; video/science fiction","film &amp; video",N2688="film &amp; video/documentary","film &amp; video",N2688="film &amp; video/drama","film &amp; video",N2688="film &amp; video/shorts","film &amp; video",N2688="games/video games","games",N2688="games/tabletop games","games",N2688="games/mobile games","games",N2688="journalism/audio","journalism",N2688="photography/people","photography",N2688="photography/photobooks","photography",N2688="photography/places","photography",N2688="photography/nature","photography",N2688="music/electronic music","music",N2688="music/rock","music",N2688="music/indie rock","music",N2688="music/faith","music",N2688="publishing/children's books","publishing",N2688="publishing/art books","publishing",N2688="publishing/fiction","publishing",N2688="publishing/translations","publishing",N2688="music/pop","music",N2688="music/classical music","music",N2688="publishing/nonfiction","publishing",N2688="publishing/radio &amp; podcasts","publishing",N2688="music/world music","music",N2688="music/metal","music",N2688="music/jazz","music","TRUE","FALSE")</f>
        <v>food</v>
      </c>
      <c r="R2688" t="str" cm="1">
        <f t="array" ref="R2688">_xlfn.IFS(N2688="food/small batch","small batch",N2688="food/restaurants","retaurants",N2688="food/food trucks","food trucks",N2688="theater/spaces","spaces",N2688="theater/musical","musical",N2688="theater/plays","plays",N2688="technology/web","web",N2688="technology/space exploration","space exploration",N2688="technology/makerspaces","makerspaces",N2688="technology/hardware","hardware",N2688="technology/gadgets","gadgets",N2688="technology/wearables","wearables",N2688="film &amp; video/television","television",N2688="film &amp; video/animation","animation",N2688="film &amp; video/science fiction","science fiction",N2688="film &amp; video/documentary","documentary",N2688="film &amp; video/drama","drama",N2688="film &amp; video/shorts","shorts",N2688="games/video games","video games",N2688="games/tabletop games","tabletop games",N2688="games/mobile games","mobile games",N2688="journalism/audio","audio",N2688="photography/people","people",N2688="photography/photobooks","photobooks",N2688="photography/places","places",N2688="photography/nature","nature",N2688="music/electronic music","electronic music",N2688="music/rock","rock",N2688="music/indie rock","indie rock",N2688="music/faith","faith",N2688="publishing/children's books","children's books",N2688="publishing/art books","art books",N2688="publishing/fiction","fiction",N2688="publishing/translations","translations",N2688="music/pop","pop",N2688="music/classical music","classical music",N2688="publishing/nonfiction","nonfiction",N2688="publishing/radio &amp; podcasts","radio &amp; podcasts",N2688="music/world music","world music",N2688="music/metal","metal",N2688="music/jazz","jazz","TRUE","FALSE")</f>
        <v>food trucks</v>
      </c>
      <c r="S2688" s="5">
        <f t="shared" si="166"/>
        <v>41892.974803240737</v>
      </c>
      <c r="T2688" s="5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164"/>
        <v>0</v>
      </c>
      <c r="P2689" s="24" t="e">
        <f t="shared" si="165"/>
        <v>#DIV/0!</v>
      </c>
      <c r="Q2689" t="str" cm="1">
        <f t="array" ref="Q2689">_xlfn.IFS(N2689="food/small batch","food",N2689="food/restaurants","food",N2689="food/food trucks","food",N2689="theater/spaces","theater",N2689="theater/musical","theater",N2689="theater/plays","theater",N2689="technology/web","technology",N2689="technology/space exploration","technology",N2689="technology/makerspaces","technology",N2689="technology/hardware","technology",N2689="technology/gadgets","technology",N2689="technology/wearables","technology",N2689="film &amp; video/television","film &amp; video",N2689="film &amp; video/animation","film &amp; video",N2689="film &amp; video/science fiction","film &amp; video",N2689="film &amp; video/documentary","film &amp; video",N2689="film &amp; video/drama","film &amp; video",N2689="film &amp; video/shorts","film &amp; video",N2689="games/video games","games",N2689="games/tabletop games","games",N2689="games/mobile games","games",N2689="journalism/audio","journalism",N2689="photography/people","photography",N2689="photography/photobooks","photography",N2689="photography/places","photography",N2689="photography/nature","photography",N2689="music/electronic music","music",N2689="music/rock","music",N2689="music/indie rock","music",N2689="music/faith","music",N2689="publishing/children's books","publishing",N2689="publishing/art books","publishing",N2689="publishing/fiction","publishing",N2689="publishing/translations","publishing",N2689="music/pop","music",N2689="music/classical music","music",N2689="publishing/nonfiction","publishing",N2689="publishing/radio &amp; podcasts","publishing",N2689="music/world music","music",N2689="music/metal","music",N2689="music/jazz","music","TRUE","FALSE")</f>
        <v>food</v>
      </c>
      <c r="R2689" t="str" cm="1">
        <f t="array" ref="R2689">_xlfn.IFS(N2689="food/small batch","small batch",N2689="food/restaurants","retaurants",N2689="food/food trucks","food trucks",N2689="theater/spaces","spaces",N2689="theater/musical","musical",N2689="theater/plays","plays",N2689="technology/web","web",N2689="technology/space exploration","space exploration",N2689="technology/makerspaces","makerspaces",N2689="technology/hardware","hardware",N2689="technology/gadgets","gadgets",N2689="technology/wearables","wearables",N2689="film &amp; video/television","television",N2689="film &amp; video/animation","animation",N2689="film &amp; video/science fiction","science fiction",N2689="film &amp; video/documentary","documentary",N2689="film &amp; video/drama","drama",N2689="film &amp; video/shorts","shorts",N2689="games/video games","video games",N2689="games/tabletop games","tabletop games",N2689="games/mobile games","mobile games",N2689="journalism/audio","audio",N2689="photography/people","people",N2689="photography/photobooks","photobooks",N2689="photography/places","places",N2689="photography/nature","nature",N2689="music/electronic music","electronic music",N2689="music/rock","rock",N2689="music/indie rock","indie rock",N2689="music/faith","faith",N2689="publishing/children's books","children's books",N2689="publishing/art books","art books",N2689="publishing/fiction","fiction",N2689="publishing/translations","translations",N2689="music/pop","pop",N2689="music/classical music","classical music",N2689="publishing/nonfiction","nonfiction",N2689="publishing/radio &amp; podcasts","radio &amp; podcasts",N2689="music/world music","world music",N2689="music/metal","metal",N2689="music/jazz","jazz","TRUE","FALSE")</f>
        <v>food trucks</v>
      </c>
      <c r="S2689" s="5">
        <f t="shared" si="166"/>
        <v>42154.64025462963</v>
      </c>
      <c r="T2689" s="5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164"/>
        <v>0.14799999999999999</v>
      </c>
      <c r="P2690" s="24">
        <f t="shared" si="165"/>
        <v>5.2857142857142856</v>
      </c>
      <c r="Q2690" t="str" cm="1">
        <f t="array" ref="Q2690">_xlfn.IFS(N2690="food/small batch","food",N2690="food/restaurants","food",N2690="food/food trucks","food",N2690="theater/spaces","theater",N2690="theater/musical","theater",N2690="theater/plays","theater",N2690="technology/web","technology",N2690="technology/space exploration","technology",N2690="technology/makerspaces","technology",N2690="technology/hardware","technology",N2690="technology/gadgets","technology",N2690="technology/wearables","technology",N2690="film &amp; video/television","film &amp; video",N2690="film &amp; video/animation","film &amp; video",N2690="film &amp; video/science fiction","film &amp; video",N2690="film &amp; video/documentary","film &amp; video",N2690="film &amp; video/drama","film &amp; video",N2690="film &amp; video/shorts","film &amp; video",N2690="games/video games","games",N2690="games/tabletop games","games",N2690="games/mobile games","games",N2690="journalism/audio","journalism",N2690="photography/people","photography",N2690="photography/photobooks","photography",N2690="photography/places","photography",N2690="photography/nature","photography",N2690="music/electronic music","music",N2690="music/rock","music",N2690="music/indie rock","music",N2690="music/faith","music",N2690="publishing/children's books","publishing",N2690="publishing/art books","publishing",N2690="publishing/fiction","publishing",N2690="publishing/translations","publishing",N2690="music/pop","music",N2690="music/classical music","music",N2690="publishing/nonfiction","publishing",N2690="publishing/radio &amp; podcasts","publishing",N2690="music/world music","music",N2690="music/metal","music",N2690="music/jazz","music","TRUE","FALSE")</f>
        <v>food</v>
      </c>
      <c r="R2690" t="str" cm="1">
        <f t="array" ref="R2690">_xlfn.IFS(N2690="food/small batch","small batch",N2690="food/restaurants","retaurants",N2690="food/food trucks","food trucks",N2690="theater/spaces","spaces",N2690="theater/musical","musical",N2690="theater/plays","plays",N2690="technology/web","web",N2690="technology/space exploration","space exploration",N2690="technology/makerspaces","makerspaces",N2690="technology/hardware","hardware",N2690="technology/gadgets","gadgets",N2690="technology/wearables","wearables",N2690="film &amp; video/television","television",N2690="film &amp; video/animation","animation",N2690="film &amp; video/science fiction","science fiction",N2690="film &amp; video/documentary","documentary",N2690="film &amp; video/drama","drama",N2690="film &amp; video/shorts","shorts",N2690="games/video games","video games",N2690="games/tabletop games","tabletop games",N2690="games/mobile games","mobile games",N2690="journalism/audio","audio",N2690="photography/people","people",N2690="photography/photobooks","photobooks",N2690="photography/places","places",N2690="photography/nature","nature",N2690="music/electronic music","electronic music",N2690="music/rock","rock",N2690="music/indie rock","indie rock",N2690="music/faith","faith",N2690="publishing/children's books","children's books",N2690="publishing/art books","art books",N2690="publishing/fiction","fiction",N2690="publishing/translations","translations",N2690="music/pop","pop",N2690="music/classical music","classical music",N2690="publishing/nonfiction","nonfiction",N2690="publishing/radio &amp; podcasts","radio &amp; podcasts",N2690="music/world music","world music",N2690="music/metal","metal",N2690="music/jazz","jazz","TRUE","FALSE")</f>
        <v>food trucks</v>
      </c>
      <c r="S2690" s="5">
        <f t="shared" si="166"/>
        <v>42028.118865740747</v>
      </c>
      <c r="T2690" s="5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ref="O2691:O2754" si="168">(E2691/D2691)*100</f>
        <v>2.8571428571428571E-3</v>
      </c>
      <c r="P2691" s="24">
        <f t="shared" ref="P2691:P2754" si="169">E2691/L2691</f>
        <v>1</v>
      </c>
      <c r="Q2691" t="str" cm="1">
        <f t="array" ref="Q2691">_xlfn.IFS(N2691="food/small batch","food",N2691="food/restaurants","food",N2691="food/food trucks","food",N2691="theater/spaces","theater",N2691="theater/musical","theater",N2691="theater/plays","theater",N2691="technology/web","technology",N2691="technology/space exploration","technology",N2691="technology/makerspaces","technology",N2691="technology/hardware","technology",N2691="technology/gadgets","technology",N2691="technology/wearables","technology",N2691="film &amp; video/television","film &amp; video",N2691="film &amp; video/animation","film &amp; video",N2691="film &amp; video/science fiction","film &amp; video",N2691="film &amp; video/documentary","film &amp; video",N2691="film &amp; video/drama","film &amp; video",N2691="film &amp; video/shorts","film &amp; video",N2691="games/video games","games",N2691="games/tabletop games","games",N2691="games/mobile games","games",N2691="journalism/audio","journalism",N2691="photography/people","photography",N2691="photography/photobooks","photography",N2691="photography/places","photography",N2691="photography/nature","photography",N2691="music/electronic music","music",N2691="music/rock","music",N2691="music/indie rock","music",N2691="music/faith","music",N2691="publishing/children's books","publishing",N2691="publishing/art books","publishing",N2691="publishing/fiction","publishing",N2691="publishing/translations","publishing",N2691="music/pop","music",N2691="music/classical music","music",N2691="publishing/nonfiction","publishing",N2691="publishing/radio &amp; podcasts","publishing",N2691="music/world music","music",N2691="music/metal","music",N2691="music/jazz","music","TRUE","FALSE")</f>
        <v>food</v>
      </c>
      <c r="R2691" t="str" cm="1">
        <f t="array" ref="R2691">_xlfn.IFS(N2691="food/small batch","small batch",N2691="food/restaurants","retaurants",N2691="food/food trucks","food trucks",N2691="theater/spaces","spaces",N2691="theater/musical","musical",N2691="theater/plays","plays",N2691="technology/web","web",N2691="technology/space exploration","space exploration",N2691="technology/makerspaces","makerspaces",N2691="technology/hardware","hardware",N2691="technology/gadgets","gadgets",N2691="technology/wearables","wearables",N2691="film &amp; video/television","television",N2691="film &amp; video/animation","animation",N2691="film &amp; video/science fiction","science fiction",N2691="film &amp; video/documentary","documentary",N2691="film &amp; video/drama","drama",N2691="film &amp; video/shorts","shorts",N2691="games/video games","video games",N2691="games/tabletop games","tabletop games",N2691="games/mobile games","mobile games",N2691="journalism/audio","audio",N2691="photography/people","people",N2691="photography/photobooks","photobooks",N2691="photography/places","places",N2691="photography/nature","nature",N2691="music/electronic music","electronic music",N2691="music/rock","rock",N2691="music/indie rock","indie rock",N2691="music/faith","faith",N2691="publishing/children's books","children's books",N2691="publishing/art books","art books",N2691="publishing/fiction","fiction",N2691="publishing/translations","translations",N2691="music/pop","pop",N2691="music/classical music","classical music",N2691="publishing/nonfiction","nonfiction",N2691="publishing/radio &amp; podcasts","radio &amp; podcasts",N2691="music/world music","world music",N2691="music/metal","metal",N2691="music/jazz","jazz","TRUE","FALSE")</f>
        <v>food trucks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168"/>
        <v>10.7325</v>
      </c>
      <c r="P2692" s="24">
        <f t="shared" si="169"/>
        <v>72.762711864406782</v>
      </c>
      <c r="Q2692" t="str" cm="1">
        <f t="array" ref="Q2692">_xlfn.IFS(N2692="food/small batch","food",N2692="food/restaurants","food",N2692="food/food trucks","food",N2692="theater/spaces","theater",N2692="theater/musical","theater",N2692="theater/plays","theater",N2692="technology/web","technology",N2692="technology/space exploration","technology",N2692="technology/makerspaces","technology",N2692="technology/hardware","technology",N2692="technology/gadgets","technology",N2692="technology/wearables","technology",N2692="film &amp; video/television","film &amp; video",N2692="film &amp; video/animation","film &amp; video",N2692="film &amp; video/science fiction","film &amp; video",N2692="film &amp; video/documentary","film &amp; video",N2692="film &amp; video/drama","film &amp; video",N2692="film &amp; video/shorts","film &amp; video",N2692="games/video games","games",N2692="games/tabletop games","games",N2692="games/mobile games","games",N2692="journalism/audio","journalism",N2692="photography/people","photography",N2692="photography/photobooks","photography",N2692="photography/places","photography",N2692="photography/nature","photography",N2692="music/electronic music","music",N2692="music/rock","music",N2692="music/indie rock","music",N2692="music/faith","music",N2692="publishing/children's books","publishing",N2692="publishing/art books","publishing",N2692="publishing/fiction","publishing",N2692="publishing/translations","publishing",N2692="music/pop","music",N2692="music/classical music","music",N2692="publishing/nonfiction","publishing",N2692="publishing/radio &amp; podcasts","publishing",N2692="music/world music","music",N2692="music/metal","music",N2692="music/jazz","music","TRUE","FALSE")</f>
        <v>food</v>
      </c>
      <c r="R2692" t="str" cm="1">
        <f t="array" ref="R2692">_xlfn.IFS(N2692="food/small batch","small batch",N2692="food/restaurants","retaurants",N2692="food/food trucks","food trucks",N2692="theater/spaces","spaces",N2692="theater/musical","musical",N2692="theater/plays","plays",N2692="technology/web","web",N2692="technology/space exploration","space exploration",N2692="technology/makerspaces","makerspaces",N2692="technology/hardware","hardware",N2692="technology/gadgets","gadgets",N2692="technology/wearables","wearables",N2692="film &amp; video/television","television",N2692="film &amp; video/animation","animation",N2692="film &amp; video/science fiction","science fiction",N2692="film &amp; video/documentary","documentary",N2692="film &amp; video/drama","drama",N2692="film &amp; video/shorts","shorts",N2692="games/video games","video games",N2692="games/tabletop games","tabletop games",N2692="games/mobile games","mobile games",N2692="journalism/audio","audio",N2692="photography/people","people",N2692="photography/photobooks","photobooks",N2692="photography/places","places",N2692="photography/nature","nature",N2692="music/electronic music","electronic music",N2692="music/rock","rock",N2692="music/indie rock","indie rock",N2692="music/faith","faith",N2692="publishing/children's books","children's books",N2692="publishing/art books","art books",N2692="publishing/fiction","fiction",N2692="publishing/translations","translations",N2692="music/pop","pop",N2692="music/classical music","classical music",N2692="publishing/nonfiction","nonfiction",N2692="publishing/radio &amp; podcasts","radio &amp; podcasts",N2692="music/world music","world music",N2692="music/metal","metal",N2692="music/jazz","jazz","TRUE","FALSE")</f>
        <v>food trucks</v>
      </c>
      <c r="S2692" s="5">
        <f t="shared" si="170"/>
        <v>42113.105046296296</v>
      </c>
      <c r="T2692" s="5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si="168"/>
        <v>5.3846153846153842E-2</v>
      </c>
      <c r="P2693" s="24">
        <f t="shared" si="169"/>
        <v>17.5</v>
      </c>
      <c r="Q2693" t="str" cm="1">
        <f t="array" ref="Q2693">_xlfn.IFS(N2693="food/small batch","food",N2693="food/restaurants","food",N2693="food/food trucks","food",N2693="theater/spaces","theater",N2693="theater/musical","theater",N2693="theater/plays","theater",N2693="technology/web","technology",N2693="technology/space exploration","technology",N2693="technology/makerspaces","technology",N2693="technology/hardware","technology",N2693="technology/gadgets","technology",N2693="technology/wearables","technology",N2693="film &amp; video/television","film &amp; video",N2693="film &amp; video/animation","film &amp; video",N2693="film &amp; video/science fiction","film &amp; video",N2693="film &amp; video/documentary","film &amp; video",N2693="film &amp; video/drama","film &amp; video",N2693="film &amp; video/shorts","film &amp; video",N2693="games/video games","games",N2693="games/tabletop games","games",N2693="games/mobile games","games",N2693="journalism/audio","journalism",N2693="photography/people","photography",N2693="photography/photobooks","photography",N2693="photography/places","photography",N2693="photography/nature","photography",N2693="music/electronic music","music",N2693="music/rock","music",N2693="music/indie rock","music",N2693="music/faith","music",N2693="publishing/children's books","publishing",N2693="publishing/art books","publishing",N2693="publishing/fiction","publishing",N2693="publishing/translations","publishing",N2693="music/pop","music",N2693="music/classical music","music",N2693="publishing/nonfiction","publishing",N2693="publishing/radio &amp; podcasts","publishing",N2693="music/world music","music",N2693="music/metal","music",N2693="music/jazz","music","TRUE","FALSE")</f>
        <v>food</v>
      </c>
      <c r="R2693" t="str" cm="1">
        <f t="array" ref="R2693">_xlfn.IFS(N2693="food/small batch","small batch",N2693="food/restaurants","retaurants",N2693="food/food trucks","food trucks",N2693="theater/spaces","spaces",N2693="theater/musical","musical",N2693="theater/plays","plays",N2693="technology/web","web",N2693="technology/space exploration","space exploration",N2693="technology/makerspaces","makerspaces",N2693="technology/hardware","hardware",N2693="technology/gadgets","gadgets",N2693="technology/wearables","wearables",N2693="film &amp; video/television","television",N2693="film &amp; video/animation","animation",N2693="film &amp; video/science fiction","science fiction",N2693="film &amp; video/documentary","documentary",N2693="film &amp; video/drama","drama",N2693="film &amp; video/shorts","shorts",N2693="games/video games","video games",N2693="games/tabletop games","tabletop games",N2693="games/mobile games","mobile games",N2693="journalism/audio","audio",N2693="photography/people","people",N2693="photography/photobooks","photobooks",N2693="photography/places","places",N2693="photography/nature","nature",N2693="music/electronic music","electronic music",N2693="music/rock","rock",N2693="music/indie rock","indie rock",N2693="music/faith","faith",N2693="publishing/children's books","children's books",N2693="publishing/art books","art books",N2693="publishing/fiction","fiction",N2693="publishing/translations","translations",N2693="music/pop","pop",N2693="music/classical music","classical music",N2693="publishing/nonfiction","nonfiction",N2693="publishing/radio &amp; podcasts","radio &amp; podcasts",N2693="music/world music","world music",N2693="music/metal","metal",N2693="music/jazz","jazz","TRUE","FALSE")</f>
        <v>food trucks</v>
      </c>
      <c r="S2693" s="5">
        <f t="shared" si="170"/>
        <v>42089.724039351851</v>
      </c>
      <c r="T2693" s="5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168"/>
        <v>0.7142857142857143</v>
      </c>
      <c r="P2694" s="24">
        <f t="shared" si="169"/>
        <v>25</v>
      </c>
      <c r="Q2694" t="str" cm="1">
        <f t="array" ref="Q2694">_xlfn.IFS(N2694="food/small batch","food",N2694="food/restaurants","food",N2694="food/food trucks","food",N2694="theater/spaces","theater",N2694="theater/musical","theater",N2694="theater/plays","theater",N2694="technology/web","technology",N2694="technology/space exploration","technology",N2694="technology/makerspaces","technology",N2694="technology/hardware","technology",N2694="technology/gadgets","technology",N2694="technology/wearables","technology",N2694="film &amp; video/television","film &amp; video",N2694="film &amp; video/animation","film &amp; video",N2694="film &amp; video/science fiction","film &amp; video",N2694="film &amp; video/documentary","film &amp; video",N2694="film &amp; video/drama","film &amp; video",N2694="film &amp; video/shorts","film &amp; video",N2694="games/video games","games",N2694="games/tabletop games","games",N2694="games/mobile games","games",N2694="journalism/audio","journalism",N2694="photography/people","photography",N2694="photography/photobooks","photography",N2694="photography/places","photography",N2694="photography/nature","photography",N2694="music/electronic music","music",N2694="music/rock","music",N2694="music/indie rock","music",N2694="music/faith","music",N2694="publishing/children's books","publishing",N2694="publishing/art books","publishing",N2694="publishing/fiction","publishing",N2694="publishing/translations","publishing",N2694="music/pop","music",N2694="music/classical music","music",N2694="publishing/nonfiction","publishing",N2694="publishing/radio &amp; podcasts","publishing",N2694="music/world music","music",N2694="music/metal","music",N2694="music/jazz","music","TRUE","FALSE")</f>
        <v>food</v>
      </c>
      <c r="R2694" t="str" cm="1">
        <f t="array" ref="R2694">_xlfn.IFS(N2694="food/small batch","small batch",N2694="food/restaurants","retaurants",N2694="food/food trucks","food trucks",N2694="theater/spaces","spaces",N2694="theater/musical","musical",N2694="theater/plays","plays",N2694="technology/web","web",N2694="technology/space exploration","space exploration",N2694="technology/makerspaces","makerspaces",N2694="technology/hardware","hardware",N2694="technology/gadgets","gadgets",N2694="technology/wearables","wearables",N2694="film &amp; video/television","television",N2694="film &amp; video/animation","animation",N2694="film &amp; video/science fiction","science fiction",N2694="film &amp; video/documentary","documentary",N2694="film &amp; video/drama","drama",N2694="film &amp; video/shorts","shorts",N2694="games/video games","video games",N2694="games/tabletop games","tabletop games",N2694="games/mobile games","mobile games",N2694="journalism/audio","audio",N2694="photography/people","people",N2694="photography/photobooks","photobooks",N2694="photography/places","places",N2694="photography/nature","nature",N2694="music/electronic music","electronic music",N2694="music/rock","rock",N2694="music/indie rock","indie rock",N2694="music/faith","faith",N2694="publishing/children's books","children's books",N2694="publishing/art books","art books",N2694="publishing/fiction","fiction",N2694="publishing/translations","translations",N2694="music/pop","pop",N2694="music/classical music","classical music",N2694="publishing/nonfiction","nonfiction",N2694="publishing/radio &amp; podcasts","radio &amp; podcasts",N2694="music/world music","world music",N2694="music/metal","metal",N2694="music/jazz","jazz","TRUE","FALSE")</f>
        <v>food trucks</v>
      </c>
      <c r="S2694" s="5">
        <f t="shared" si="170"/>
        <v>42058.334027777775</v>
      </c>
      <c r="T2694" s="5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168"/>
        <v>0.8</v>
      </c>
      <c r="P2695" s="24">
        <f t="shared" si="169"/>
        <v>13.333333333333334</v>
      </c>
      <c r="Q2695" t="str" cm="1">
        <f t="array" ref="Q2695">_xlfn.IFS(N2695="food/small batch","food",N2695="food/restaurants","food",N2695="food/food trucks","food",N2695="theater/spaces","theater",N2695="theater/musical","theater",N2695="theater/plays","theater",N2695="technology/web","technology",N2695="technology/space exploration","technology",N2695="technology/makerspaces","technology",N2695="technology/hardware","technology",N2695="technology/gadgets","technology",N2695="technology/wearables","technology",N2695="film &amp; video/television","film &amp; video",N2695="film &amp; video/animation","film &amp; video",N2695="film &amp; video/science fiction","film &amp; video",N2695="film &amp; video/documentary","film &amp; video",N2695="film &amp; video/drama","film &amp; video",N2695="film &amp; video/shorts","film &amp; video",N2695="games/video games","games",N2695="games/tabletop games","games",N2695="games/mobile games","games",N2695="journalism/audio","journalism",N2695="photography/people","photography",N2695="photography/photobooks","photography",N2695="photography/places","photography",N2695="photography/nature","photography",N2695="music/electronic music","music",N2695="music/rock","music",N2695="music/indie rock","music",N2695="music/faith","music",N2695="publishing/children's books","publishing",N2695="publishing/art books","publishing",N2695="publishing/fiction","publishing",N2695="publishing/translations","publishing",N2695="music/pop","music",N2695="music/classical music","music",N2695="publishing/nonfiction","publishing",N2695="publishing/radio &amp; podcasts","publishing",N2695="music/world music","music",N2695="music/metal","music",N2695="music/jazz","music","TRUE","FALSE")</f>
        <v>food</v>
      </c>
      <c r="R2695" t="str" cm="1">
        <f t="array" ref="R2695">_xlfn.IFS(N2695="food/small batch","small batch",N2695="food/restaurants","retaurants",N2695="food/food trucks","food trucks",N2695="theater/spaces","spaces",N2695="theater/musical","musical",N2695="theater/plays","plays",N2695="technology/web","web",N2695="technology/space exploration","space exploration",N2695="technology/makerspaces","makerspaces",N2695="technology/hardware","hardware",N2695="technology/gadgets","gadgets",N2695="technology/wearables","wearables",N2695="film &amp; video/television","television",N2695="film &amp; video/animation","animation",N2695="film &amp; video/science fiction","science fiction",N2695="film &amp; video/documentary","documentary",N2695="film &amp; video/drama","drama",N2695="film &amp; video/shorts","shorts",N2695="games/video games","video games",N2695="games/tabletop games","tabletop games",N2695="games/mobile games","mobile games",N2695="journalism/audio","audio",N2695="photography/people","people",N2695="photography/photobooks","photobooks",N2695="photography/places","places",N2695="photography/nature","nature",N2695="music/electronic music","electronic music",N2695="music/rock","rock",N2695="music/indie rock","indie rock",N2695="music/faith","faith",N2695="publishing/children's books","children's books",N2695="publishing/art books","art books",N2695="publishing/fiction","fiction",N2695="publishing/translations","translations",N2695="music/pop","pop",N2695="music/classical music","classical music",N2695="publishing/nonfiction","nonfiction",N2695="publishing/radio &amp; podcasts","radio &amp; podcasts",N2695="music/world music","world music",N2695="music/metal","metal",N2695="music/jazz","jazz","TRUE","FALSE")</f>
        <v>food trucks</v>
      </c>
      <c r="S2695" s="5">
        <f t="shared" si="170"/>
        <v>41834.138495370367</v>
      </c>
      <c r="T2695" s="5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168"/>
        <v>3.3333333333333335E-3</v>
      </c>
      <c r="P2696" s="24">
        <f t="shared" si="169"/>
        <v>1</v>
      </c>
      <c r="Q2696" t="str" cm="1">
        <f t="array" ref="Q2696">_xlfn.IFS(N2696="food/small batch","food",N2696="food/restaurants","food",N2696="food/food trucks","food",N2696="theater/spaces","theater",N2696="theater/musical","theater",N2696="theater/plays","theater",N2696="technology/web","technology",N2696="technology/space exploration","technology",N2696="technology/makerspaces","technology",N2696="technology/hardware","technology",N2696="technology/gadgets","technology",N2696="technology/wearables","technology",N2696="film &amp; video/television","film &amp; video",N2696="film &amp; video/animation","film &amp; video",N2696="film &amp; video/science fiction","film &amp; video",N2696="film &amp; video/documentary","film &amp; video",N2696="film &amp; video/drama","film &amp; video",N2696="film &amp; video/shorts","film &amp; video",N2696="games/video games","games",N2696="games/tabletop games","games",N2696="games/mobile games","games",N2696="journalism/audio","journalism",N2696="photography/people","photography",N2696="photography/photobooks","photography",N2696="photography/places","photography",N2696="photography/nature","photography",N2696="music/electronic music","music",N2696="music/rock","music",N2696="music/indie rock","music",N2696="music/faith","music",N2696="publishing/children's books","publishing",N2696="publishing/art books","publishing",N2696="publishing/fiction","publishing",N2696="publishing/translations","publishing",N2696="music/pop","music",N2696="music/classical music","music",N2696="publishing/nonfiction","publishing",N2696="publishing/radio &amp; podcasts","publishing",N2696="music/world music","music",N2696="music/metal","music",N2696="music/jazz","music","TRUE","FALSE")</f>
        <v>food</v>
      </c>
      <c r="R2696" t="str" cm="1">
        <f t="array" ref="R2696">_xlfn.IFS(N2696="food/small batch","small batch",N2696="food/restaurants","retaurants",N2696="food/food trucks","food trucks",N2696="theater/spaces","spaces",N2696="theater/musical","musical",N2696="theater/plays","plays",N2696="technology/web","web",N2696="technology/space exploration","space exploration",N2696="technology/makerspaces","makerspaces",N2696="technology/hardware","hardware",N2696="technology/gadgets","gadgets",N2696="technology/wearables","wearables",N2696="film &amp; video/television","television",N2696="film &amp; video/animation","animation",N2696="film &amp; video/science fiction","science fiction",N2696="film &amp; video/documentary","documentary",N2696="film &amp; video/drama","drama",N2696="film &amp; video/shorts","shorts",N2696="games/video games","video games",N2696="games/tabletop games","tabletop games",N2696="games/mobile games","mobile games",N2696="journalism/audio","audio",N2696="photography/people","people",N2696="photography/photobooks","photobooks",N2696="photography/places","places",N2696="photography/nature","nature",N2696="music/electronic music","electronic music",N2696="music/rock","rock",N2696="music/indie rock","indie rock",N2696="music/faith","faith",N2696="publishing/children's books","children's books",N2696="publishing/art books","art books",N2696="publishing/fiction","fiction",N2696="publishing/translations","translations",N2696="music/pop","pop",N2696="music/classical music","classical music",N2696="publishing/nonfiction","nonfiction",N2696="publishing/radio &amp; podcasts","radio &amp; podcasts",N2696="music/world music","world music",N2696="music/metal","metal",N2696="music/jazz","jazz","TRUE","FALSE")</f>
        <v>food trucks</v>
      </c>
      <c r="S2696" s="5">
        <f t="shared" si="170"/>
        <v>41878.140497685185</v>
      </c>
      <c r="T2696" s="5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168"/>
        <v>0.47333333333333333</v>
      </c>
      <c r="P2697" s="24">
        <f t="shared" si="169"/>
        <v>23.666666666666668</v>
      </c>
      <c r="Q2697" t="str" cm="1">
        <f t="array" ref="Q2697">_xlfn.IFS(N2697="food/small batch","food",N2697="food/restaurants","food",N2697="food/food trucks","food",N2697="theater/spaces","theater",N2697="theater/musical","theater",N2697="theater/plays","theater",N2697="technology/web","technology",N2697="technology/space exploration","technology",N2697="technology/makerspaces","technology",N2697="technology/hardware","technology",N2697="technology/gadgets","technology",N2697="technology/wearables","technology",N2697="film &amp; video/television","film &amp; video",N2697="film &amp; video/animation","film &amp; video",N2697="film &amp; video/science fiction","film &amp; video",N2697="film &amp; video/documentary","film &amp; video",N2697="film &amp; video/drama","film &amp; video",N2697="film &amp; video/shorts","film &amp; video",N2697="games/video games","games",N2697="games/tabletop games","games",N2697="games/mobile games","games",N2697="journalism/audio","journalism",N2697="photography/people","photography",N2697="photography/photobooks","photography",N2697="photography/places","photography",N2697="photography/nature","photography",N2697="music/electronic music","music",N2697="music/rock","music",N2697="music/indie rock","music",N2697="music/faith","music",N2697="publishing/children's books","publishing",N2697="publishing/art books","publishing",N2697="publishing/fiction","publishing",N2697="publishing/translations","publishing",N2697="music/pop","music",N2697="music/classical music","music",N2697="publishing/nonfiction","publishing",N2697="publishing/radio &amp; podcasts","publishing",N2697="music/world music","music",N2697="music/metal","music",N2697="music/jazz","music","TRUE","FALSE")</f>
        <v>food</v>
      </c>
      <c r="R2697" t="str" cm="1">
        <f t="array" ref="R2697">_xlfn.IFS(N2697="food/small batch","small batch",N2697="food/restaurants","retaurants",N2697="food/food trucks","food trucks",N2697="theater/spaces","spaces",N2697="theater/musical","musical",N2697="theater/plays","plays",N2697="technology/web","web",N2697="technology/space exploration","space exploration",N2697="technology/makerspaces","makerspaces",N2697="technology/hardware","hardware",N2697="technology/gadgets","gadgets",N2697="technology/wearables","wearables",N2697="film &amp; video/television","television",N2697="film &amp; video/animation","animation",N2697="film &amp; video/science fiction","science fiction",N2697="film &amp; video/documentary","documentary",N2697="film &amp; video/drama","drama",N2697="film &amp; video/shorts","shorts",N2697="games/video games","video games",N2697="games/tabletop games","tabletop games",N2697="games/mobile games","mobile games",N2697="journalism/audio","audio",N2697="photography/people","people",N2697="photography/photobooks","photobooks",N2697="photography/places","places",N2697="photography/nature","nature",N2697="music/electronic music","electronic music",N2697="music/rock","rock",N2697="music/indie rock","indie rock",N2697="music/faith","faith",N2697="publishing/children's books","children's books",N2697="publishing/art books","art books",N2697="publishing/fiction","fiction",N2697="publishing/translations","translations",N2697="music/pop","pop",N2697="music/classical music","classical music",N2697="publishing/nonfiction","nonfiction",N2697="publishing/radio &amp; podcasts","radio &amp; podcasts",N2697="music/world music","world music",N2697="music/metal","metal",N2697="music/jazz","jazz","TRUE","FALSE")</f>
        <v>food trucks</v>
      </c>
      <c r="S2697" s="5">
        <f t="shared" si="170"/>
        <v>42048.181921296295</v>
      </c>
      <c r="T2697" s="5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168"/>
        <v>5.65</v>
      </c>
      <c r="P2698" s="24">
        <f t="shared" si="169"/>
        <v>89.21052631578948</v>
      </c>
      <c r="Q2698" t="str" cm="1">
        <f t="array" ref="Q2698">_xlfn.IFS(N2698="food/small batch","food",N2698="food/restaurants","food",N2698="food/food trucks","food",N2698="theater/spaces","theater",N2698="theater/musical","theater",N2698="theater/plays","theater",N2698="technology/web","technology",N2698="technology/space exploration","technology",N2698="technology/makerspaces","technology",N2698="technology/hardware","technology",N2698="technology/gadgets","technology",N2698="technology/wearables","technology",N2698="film &amp; video/television","film &amp; video",N2698="film &amp; video/animation","film &amp; video",N2698="film &amp; video/science fiction","film &amp; video",N2698="film &amp; video/documentary","film &amp; video",N2698="film &amp; video/drama","film &amp; video",N2698="film &amp; video/shorts","film &amp; video",N2698="games/video games","games",N2698="games/tabletop games","games",N2698="games/mobile games","games",N2698="journalism/audio","journalism",N2698="photography/people","photography",N2698="photography/photobooks","photography",N2698="photography/places","photography",N2698="photography/nature","photography",N2698="music/electronic music","music",N2698="music/rock","music",N2698="music/indie rock","music",N2698="music/faith","music",N2698="publishing/children's books","publishing",N2698="publishing/art books","publishing",N2698="publishing/fiction","publishing",N2698="publishing/translations","publishing",N2698="music/pop","music",N2698="music/classical music","music",N2698="publishing/nonfiction","publishing",N2698="publishing/radio &amp; podcasts","publishing",N2698="music/world music","music",N2698="music/metal","music",N2698="music/jazz","music","TRUE","FALSE")</f>
        <v>food</v>
      </c>
      <c r="R2698" t="str" cm="1">
        <f t="array" ref="R2698">_xlfn.IFS(N2698="food/small batch","small batch",N2698="food/restaurants","retaurants",N2698="food/food trucks","food trucks",N2698="theater/spaces","spaces",N2698="theater/musical","musical",N2698="theater/plays","plays",N2698="technology/web","web",N2698="technology/space exploration","space exploration",N2698="technology/makerspaces","makerspaces",N2698="technology/hardware","hardware",N2698="technology/gadgets","gadgets",N2698="technology/wearables","wearables",N2698="film &amp; video/television","television",N2698="film &amp; video/animation","animation",N2698="film &amp; video/science fiction","science fiction",N2698="film &amp; video/documentary","documentary",N2698="film &amp; video/drama","drama",N2698="film &amp; video/shorts","shorts",N2698="games/video games","video games",N2698="games/tabletop games","tabletop games",N2698="games/mobile games","mobile games",N2698="journalism/audio","audio",N2698="photography/people","people",N2698="photography/photobooks","photobooks",N2698="photography/places","places",N2698="photography/nature","nature",N2698="music/electronic music","electronic music",N2698="music/rock","rock",N2698="music/indie rock","indie rock",N2698="music/faith","faith",N2698="publishing/children's books","children's books",N2698="publishing/art books","art books",N2698="publishing/fiction","fiction",N2698="publishing/translations","translations",N2698="music/pop","pop",N2698="music/classical music","classical music",N2698="publishing/nonfiction","nonfiction",N2698="publishing/radio &amp; podcasts","radio &amp; podcasts",N2698="music/world music","world music",N2698="music/metal","metal",N2698="music/jazz","jazz","TRUE","FALSE")</f>
        <v>food trucks</v>
      </c>
      <c r="S2698" s="5">
        <f t="shared" si="170"/>
        <v>41964.844444444447</v>
      </c>
      <c r="T2698" s="5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168"/>
        <v>26.35217391304348</v>
      </c>
      <c r="P2699" s="24">
        <f t="shared" si="169"/>
        <v>116.55769230769231</v>
      </c>
      <c r="Q2699" t="str" cm="1">
        <f t="array" ref="Q2699">_xlfn.IFS(N2699="food/small batch","food",N2699="food/restaurants","food",N2699="food/food trucks","food",N2699="theater/spaces","theater",N2699="theater/musical","theater",N2699="theater/plays","theater",N2699="technology/web","technology",N2699="technology/space exploration","technology",N2699="technology/makerspaces","technology",N2699="technology/hardware","technology",N2699="technology/gadgets","technology",N2699="technology/wearables","technology",N2699="film &amp; video/television","film &amp; video",N2699="film &amp; video/animation","film &amp; video",N2699="film &amp; video/science fiction","film &amp; video",N2699="film &amp; video/documentary","film &amp; video",N2699="film &amp; video/drama","film &amp; video",N2699="film &amp; video/shorts","film &amp; video",N2699="games/video games","games",N2699="games/tabletop games","games",N2699="games/mobile games","games",N2699="journalism/audio","journalism",N2699="photography/people","photography",N2699="photography/photobooks","photography",N2699="photography/places","photography",N2699="photography/nature","photography",N2699="music/electronic music","music",N2699="music/rock","music",N2699="music/indie rock","music",N2699="music/faith","music",N2699="publishing/children's books","publishing",N2699="publishing/art books","publishing",N2699="publishing/fiction","publishing",N2699="publishing/translations","publishing",N2699="music/pop","music",N2699="music/classical music","music",N2699="publishing/nonfiction","publishing",N2699="publishing/radio &amp; podcasts","publishing",N2699="music/world music","music",N2699="music/metal","music",N2699="music/jazz","music","TRUE","FALSE")</f>
        <v>food</v>
      </c>
      <c r="R2699" t="str" cm="1">
        <f t="array" ref="R2699">_xlfn.IFS(N2699="food/small batch","small batch",N2699="food/restaurants","retaurants",N2699="food/food trucks","food trucks",N2699="theater/spaces","spaces",N2699="theater/musical","musical",N2699="theater/plays","plays",N2699="technology/web","web",N2699="technology/space exploration","space exploration",N2699="technology/makerspaces","makerspaces",N2699="technology/hardware","hardware",N2699="technology/gadgets","gadgets",N2699="technology/wearables","wearables",N2699="film &amp; video/television","television",N2699="film &amp; video/animation","animation",N2699="film &amp; video/science fiction","science fiction",N2699="film &amp; video/documentary","documentary",N2699="film &amp; video/drama","drama",N2699="film &amp; video/shorts","shorts",N2699="games/video games","video games",N2699="games/tabletop games","tabletop games",N2699="games/mobile games","mobile games",N2699="journalism/audio","audio",N2699="photography/people","people",N2699="photography/photobooks","photobooks",N2699="photography/places","places",N2699="photography/nature","nature",N2699="music/electronic music","electronic music",N2699="music/rock","rock",N2699="music/indie rock","indie rock",N2699="music/faith","faith",N2699="publishing/children's books","children's books",N2699="publishing/art books","art books",N2699="publishing/fiction","fiction",N2699="publishing/translations","translations",N2699="music/pop","pop",N2699="music/classical music","classical music",N2699="publishing/nonfiction","nonfiction",N2699="publishing/radio &amp; podcasts","radio &amp; podcasts",N2699="music/world music","world music",N2699="music/metal","metal",N2699="music/jazz","jazz","TRUE","FALSE")</f>
        <v>food trucks</v>
      </c>
      <c r="S2699" s="5">
        <f t="shared" si="170"/>
        <v>42187.940081018518</v>
      </c>
      <c r="T2699" s="5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168"/>
        <v>0.325125</v>
      </c>
      <c r="P2700" s="24">
        <f t="shared" si="169"/>
        <v>13.005000000000001</v>
      </c>
      <c r="Q2700" t="str" cm="1">
        <f t="array" ref="Q2700">_xlfn.IFS(N2700="food/small batch","food",N2700="food/restaurants","food",N2700="food/food trucks","food",N2700="theater/spaces","theater",N2700="theater/musical","theater",N2700="theater/plays","theater",N2700="technology/web","technology",N2700="technology/space exploration","technology",N2700="technology/makerspaces","technology",N2700="technology/hardware","technology",N2700="technology/gadgets","technology",N2700="technology/wearables","technology",N2700="film &amp; video/television","film &amp; video",N2700="film &amp; video/animation","film &amp; video",N2700="film &amp; video/science fiction","film &amp; video",N2700="film &amp; video/documentary","film &amp; video",N2700="film &amp; video/drama","film &amp; video",N2700="film &amp; video/shorts","film &amp; video",N2700="games/video games","games",N2700="games/tabletop games","games",N2700="games/mobile games","games",N2700="journalism/audio","journalism",N2700="photography/people","photography",N2700="photography/photobooks","photography",N2700="photography/places","photography",N2700="photography/nature","photography",N2700="music/electronic music","music",N2700="music/rock","music",N2700="music/indie rock","music",N2700="music/faith","music",N2700="publishing/children's books","publishing",N2700="publishing/art books","publishing",N2700="publishing/fiction","publishing",N2700="publishing/translations","publishing",N2700="music/pop","music",N2700="music/classical music","music",N2700="publishing/nonfiction","publishing",N2700="publishing/radio &amp; podcasts","publishing",N2700="music/world music","music",N2700="music/metal","music",N2700="music/jazz","music","TRUE","FALSE")</f>
        <v>food</v>
      </c>
      <c r="R2700" t="str" cm="1">
        <f t="array" ref="R2700">_xlfn.IFS(N2700="food/small batch","small batch",N2700="food/restaurants","retaurants",N2700="food/food trucks","food trucks",N2700="theater/spaces","spaces",N2700="theater/musical","musical",N2700="theater/plays","plays",N2700="technology/web","web",N2700="technology/space exploration","space exploration",N2700="technology/makerspaces","makerspaces",N2700="technology/hardware","hardware",N2700="technology/gadgets","gadgets",N2700="technology/wearables","wearables",N2700="film &amp; video/television","television",N2700="film &amp; video/animation","animation",N2700="film &amp; video/science fiction","science fiction",N2700="film &amp; video/documentary","documentary",N2700="film &amp; video/drama","drama",N2700="film &amp; video/shorts","shorts",N2700="games/video games","video games",N2700="games/tabletop games","tabletop games",N2700="games/mobile games","mobile games",N2700="journalism/audio","audio",N2700="photography/people","people",N2700="photography/photobooks","photobooks",N2700="photography/places","places",N2700="photography/nature","nature",N2700="music/electronic music","electronic music",N2700="music/rock","rock",N2700="music/indie rock","indie rock",N2700="music/faith","faith",N2700="publishing/children's books","children's books",N2700="publishing/art books","art books",N2700="publishing/fiction","fiction",N2700="publishing/translations","translations",N2700="music/pop","pop",N2700="music/classical music","classical music",N2700="publishing/nonfiction","nonfiction",N2700="publishing/radio &amp; podcasts","radio &amp; podcasts",N2700="music/world music","world music",N2700="music/metal","metal",N2700="music/jazz","jazz","TRUE","FALSE")</f>
        <v>food trucks</v>
      </c>
      <c r="S2700" s="5">
        <f t="shared" si="170"/>
        <v>41787.898240740738</v>
      </c>
      <c r="T2700" s="5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168"/>
        <v>0</v>
      </c>
      <c r="P2701" s="24" t="e">
        <f t="shared" si="169"/>
        <v>#DIV/0!</v>
      </c>
      <c r="Q2701" t="str" cm="1">
        <f t="array" ref="Q2701">_xlfn.IFS(N2701="food/small batch","food",N2701="food/restaurants","food",N2701="food/food trucks","food",N2701="theater/spaces","theater",N2701="theater/musical","theater",N2701="theater/plays","theater",N2701="technology/web","technology",N2701="technology/space exploration","technology",N2701="technology/makerspaces","technology",N2701="technology/hardware","technology",N2701="technology/gadgets","technology",N2701="technology/wearables","technology",N2701="film &amp; video/television","film &amp; video",N2701="film &amp; video/animation","film &amp; video",N2701="film &amp; video/science fiction","film &amp; video",N2701="film &amp; video/documentary","film &amp; video",N2701="film &amp; video/drama","film &amp; video",N2701="film &amp; video/shorts","film &amp; video",N2701="games/video games","games",N2701="games/tabletop games","games",N2701="games/mobile games","games",N2701="journalism/audio","journalism",N2701="photography/people","photography",N2701="photography/photobooks","photography",N2701="photography/places","photography",N2701="photography/nature","photography",N2701="music/electronic music","music",N2701="music/rock","music",N2701="music/indie rock","music",N2701="music/faith","music",N2701="publishing/children's books","publishing",N2701="publishing/art books","publishing",N2701="publishing/fiction","publishing",N2701="publishing/translations","publishing",N2701="music/pop","music",N2701="music/classical music","music",N2701="publishing/nonfiction","publishing",N2701="publishing/radio &amp; podcasts","publishing",N2701="music/world music","music",N2701="music/metal","music",N2701="music/jazz","music","TRUE","FALSE")</f>
        <v>food</v>
      </c>
      <c r="R2701" t="str" cm="1">
        <f t="array" ref="R2701">_xlfn.IFS(N2701="food/small batch","small batch",N2701="food/restaurants","retaurants",N2701="food/food trucks","food trucks",N2701="theater/spaces","spaces",N2701="theater/musical","musical",N2701="theater/plays","plays",N2701="technology/web","web",N2701="technology/space exploration","space exploration",N2701="technology/makerspaces","makerspaces",N2701="technology/hardware","hardware",N2701="technology/gadgets","gadgets",N2701="technology/wearables","wearables",N2701="film &amp; video/television","television",N2701="film &amp; video/animation","animation",N2701="film &amp; video/science fiction","science fiction",N2701="film &amp; video/documentary","documentary",N2701="film &amp; video/drama","drama",N2701="film &amp; video/shorts","shorts",N2701="games/video games","video games",N2701="games/tabletop games","tabletop games",N2701="games/mobile games","mobile games",N2701="journalism/audio","audio",N2701="photography/people","people",N2701="photography/photobooks","photobooks",N2701="photography/places","places",N2701="photography/nature","nature",N2701="music/electronic music","electronic music",N2701="music/rock","rock",N2701="music/indie rock","indie rock",N2701="music/faith","faith",N2701="publishing/children's books","children's books",N2701="publishing/art books","art books",N2701="publishing/fiction","fiction",N2701="publishing/translations","translations",N2701="music/pop","pop",N2701="music/classical music","classical music",N2701="publishing/nonfiction","nonfiction",N2701="publishing/radio &amp; podcasts","radio &amp; podcasts",N2701="music/world music","world music",N2701="music/metal","metal",N2701="music/jazz","jazz","TRUE","FALSE")</f>
        <v>food trucks</v>
      </c>
      <c r="S2701" s="5">
        <f t="shared" si="170"/>
        <v>41829.896562499998</v>
      </c>
      <c r="T2701" s="5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168"/>
        <v>0.7000700070007001</v>
      </c>
      <c r="P2702" s="24">
        <f t="shared" si="169"/>
        <v>17.5</v>
      </c>
      <c r="Q2702" t="str" cm="1">
        <f t="array" ref="Q2702">_xlfn.IFS(N2702="food/small batch","food",N2702="food/restaurants","food",N2702="food/food trucks","food",N2702="theater/spaces","theater",N2702="theater/musical","theater",N2702="theater/plays","theater",N2702="technology/web","technology",N2702="technology/space exploration","technology",N2702="technology/makerspaces","technology",N2702="technology/hardware","technology",N2702="technology/gadgets","technology",N2702="technology/wearables","technology",N2702="film &amp; video/television","film &amp; video",N2702="film &amp; video/animation","film &amp; video",N2702="film &amp; video/science fiction","film &amp; video",N2702="film &amp; video/documentary","film &amp; video",N2702="film &amp; video/drama","film &amp; video",N2702="film &amp; video/shorts","film &amp; video",N2702="games/video games","games",N2702="games/tabletop games","games",N2702="games/mobile games","games",N2702="journalism/audio","journalism",N2702="photography/people","photography",N2702="photography/photobooks","photography",N2702="photography/places","photography",N2702="photography/nature","photography",N2702="music/electronic music","music",N2702="music/rock","music",N2702="music/indie rock","music",N2702="music/faith","music",N2702="publishing/children's books","publishing",N2702="publishing/art books","publishing",N2702="publishing/fiction","publishing",N2702="publishing/translations","publishing",N2702="music/pop","music",N2702="music/classical music","music",N2702="publishing/nonfiction","publishing",N2702="publishing/radio &amp; podcasts","publishing",N2702="music/world music","music",N2702="music/metal","music",N2702="music/jazz","music","TRUE","FALSE")</f>
        <v>food</v>
      </c>
      <c r="R2702" t="str" cm="1">
        <f t="array" ref="R2702">_xlfn.IFS(N2702="food/small batch","small batch",N2702="food/restaurants","retaurants",N2702="food/food trucks","food trucks",N2702="theater/spaces","spaces",N2702="theater/musical","musical",N2702="theater/plays","plays",N2702="technology/web","web",N2702="technology/space exploration","space exploration",N2702="technology/makerspaces","makerspaces",N2702="technology/hardware","hardware",N2702="technology/gadgets","gadgets",N2702="technology/wearables","wearables",N2702="film &amp; video/television","television",N2702="film &amp; video/animation","animation",N2702="film &amp; video/science fiction","science fiction",N2702="film &amp; video/documentary","documentary",N2702="film &amp; video/drama","drama",N2702="film &amp; video/shorts","shorts",N2702="games/video games","video games",N2702="games/tabletop games","tabletop games",N2702="games/mobile games","mobile games",N2702="journalism/audio","audio",N2702="photography/people","people",N2702="photography/photobooks","photobooks",N2702="photography/places","places",N2702="photography/nature","nature",N2702="music/electronic music","electronic music",N2702="music/rock","rock",N2702="music/indie rock","indie rock",N2702="music/faith","faith",N2702="publishing/children's books","children's books",N2702="publishing/art books","art books",N2702="publishing/fiction","fiction",N2702="publishing/translations","translations",N2702="music/pop","pop",N2702="music/classical music","classical music",N2702="publishing/nonfiction","nonfiction",N2702="publishing/radio &amp; podcasts","radio &amp; podcasts",N2702="music/world music","world music",N2702="music/metal","metal",N2702="music/jazz","jazz","TRUE","FALSE")</f>
        <v>food trucks</v>
      </c>
      <c r="S2702" s="5">
        <f t="shared" si="170"/>
        <v>41870.87467592593</v>
      </c>
      <c r="T2702" s="5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168"/>
        <v>46.176470588235297</v>
      </c>
      <c r="P2703" s="24">
        <f t="shared" si="169"/>
        <v>34.130434782608695</v>
      </c>
      <c r="Q2703" t="str" cm="1">
        <f t="array" ref="Q2703">_xlfn.IFS(N2703="food/small batch","food",N2703="food/restaurants","food",N2703="food/food trucks","food",N2703="theater/spaces","theater",N2703="theater/musical","theater",N2703="theater/plays","theater",N2703="technology/web","technology",N2703="technology/space exploration","technology",N2703="technology/makerspaces","technology",N2703="technology/hardware","technology",N2703="technology/gadgets","technology",N2703="technology/wearables","technology",N2703="film &amp; video/television","film &amp; video",N2703="film &amp; video/animation","film &amp; video",N2703="film &amp; video/science fiction","film &amp; video",N2703="film &amp; video/documentary","film &amp; video",N2703="film &amp; video/drama","film &amp; video",N2703="film &amp; video/shorts","film &amp; video",N2703="games/video games","games",N2703="games/tabletop games","games",N2703="games/mobile games","games",N2703="journalism/audio","journalism",N2703="photography/people","photography",N2703="photography/photobooks","photography",N2703="photography/places","photography",N2703="photography/nature","photography",N2703="music/electronic music","music",N2703="music/rock","music",N2703="music/indie rock","music",N2703="music/faith","music",N2703="publishing/children's books","publishing",N2703="publishing/art books","publishing",N2703="publishing/fiction","publishing",N2703="publishing/translations","publishing",N2703="music/pop","music",N2703="music/classical music","music",N2703="publishing/nonfiction","publishing",N2703="publishing/radio &amp; podcasts","publishing",N2703="music/world music","music",N2703="music/metal","music",N2703="music/jazz","music","TRUE","FALSE")</f>
        <v>theater</v>
      </c>
      <c r="R2703" t="str" cm="1">
        <f t="array" ref="R2703">_xlfn.IFS(N2703="food/small batch","small batch",N2703="food/restaurants","retaurants",N2703="food/food trucks","food trucks",N2703="theater/spaces","spaces",N2703="theater/musical","musical",N2703="theater/plays","plays",N2703="technology/web","web",N2703="technology/space exploration","space exploration",N2703="technology/makerspaces","makerspaces",N2703="technology/hardware","hardware",N2703="technology/gadgets","gadgets",N2703="technology/wearables","wearables",N2703="film &amp; video/television","television",N2703="film &amp; video/animation","animation",N2703="film &amp; video/science fiction","science fiction",N2703="film &amp; video/documentary","documentary",N2703="film &amp; video/drama","drama",N2703="film &amp; video/shorts","shorts",N2703="games/video games","video games",N2703="games/tabletop games","tabletop games",N2703="games/mobile games","mobile games",N2703="journalism/audio","audio",N2703="photography/people","people",N2703="photography/photobooks","photobooks",N2703="photography/places","places",N2703="photography/nature","nature",N2703="music/electronic music","electronic music",N2703="music/rock","rock",N2703="music/indie rock","indie rock",N2703="music/faith","faith",N2703="publishing/children's books","children's books",N2703="publishing/art books","art books",N2703="publishing/fiction","fiction",N2703="publishing/translations","translations",N2703="music/pop","pop",N2703="music/classical music","classical music",N2703="publishing/nonfiction","nonfiction",N2703="publishing/radio &amp; podcasts","radio &amp; podcasts",N2703="music/world music","world music",N2703="music/metal","metal",N2703="music/jazz","jazz","TRUE","FALSE")</f>
        <v>spaces</v>
      </c>
      <c r="S2703" s="5">
        <f t="shared" si="170"/>
        <v>42801.774699074071</v>
      </c>
      <c r="T2703" s="5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168"/>
        <v>34.410000000000004</v>
      </c>
      <c r="P2704" s="24">
        <f t="shared" si="169"/>
        <v>132.34615384615384</v>
      </c>
      <c r="Q2704" t="str" cm="1">
        <f t="array" ref="Q2704">_xlfn.IFS(N2704="food/small batch","food",N2704="food/restaurants","food",N2704="food/food trucks","food",N2704="theater/spaces","theater",N2704="theater/musical","theater",N2704="theater/plays","theater",N2704="technology/web","technology",N2704="technology/space exploration","technology",N2704="technology/makerspaces","technology",N2704="technology/hardware","technology",N2704="technology/gadgets","technology",N2704="technology/wearables","technology",N2704="film &amp; video/television","film &amp; video",N2704="film &amp; video/animation","film &amp; video",N2704="film &amp; video/science fiction","film &amp; video",N2704="film &amp; video/documentary","film &amp; video",N2704="film &amp; video/drama","film &amp; video",N2704="film &amp; video/shorts","film &amp; video",N2704="games/video games","games",N2704="games/tabletop games","games",N2704="games/mobile games","games",N2704="journalism/audio","journalism",N2704="photography/people","photography",N2704="photography/photobooks","photography",N2704="photography/places","photography",N2704="photography/nature","photography",N2704="music/electronic music","music",N2704="music/rock","music",N2704="music/indie rock","music",N2704="music/faith","music",N2704="publishing/children's books","publishing",N2704="publishing/art books","publishing",N2704="publishing/fiction","publishing",N2704="publishing/translations","publishing",N2704="music/pop","music",N2704="music/classical music","music",N2704="publishing/nonfiction","publishing",N2704="publishing/radio &amp; podcasts","publishing",N2704="music/world music","music",N2704="music/metal","music",N2704="music/jazz","music","TRUE","FALSE")</f>
        <v>theater</v>
      </c>
      <c r="R2704" t="str" cm="1">
        <f t="array" ref="R2704">_xlfn.IFS(N2704="food/small batch","small batch",N2704="food/restaurants","retaurants",N2704="food/food trucks","food trucks",N2704="theater/spaces","spaces",N2704="theater/musical","musical",N2704="theater/plays","plays",N2704="technology/web","web",N2704="technology/space exploration","space exploration",N2704="technology/makerspaces","makerspaces",N2704="technology/hardware","hardware",N2704="technology/gadgets","gadgets",N2704="technology/wearables","wearables",N2704="film &amp; video/television","television",N2704="film &amp; video/animation","animation",N2704="film &amp; video/science fiction","science fiction",N2704="film &amp; video/documentary","documentary",N2704="film &amp; video/drama","drama",N2704="film &amp; video/shorts","shorts",N2704="games/video games","video games",N2704="games/tabletop games","tabletop games",N2704="games/mobile games","mobile games",N2704="journalism/audio","audio",N2704="photography/people","people",N2704="photography/photobooks","photobooks",N2704="photography/places","places",N2704="photography/nature","nature",N2704="music/electronic music","electronic music",N2704="music/rock","rock",N2704="music/indie rock","indie rock",N2704="music/faith","faith",N2704="publishing/children's books","children's books",N2704="publishing/art books","art books",N2704="publishing/fiction","fiction",N2704="publishing/translations","translations",N2704="music/pop","pop",N2704="music/classical music","classical music",N2704="publishing/nonfiction","nonfiction",N2704="publishing/radio &amp; podcasts","radio &amp; podcasts",N2704="music/world music","world music",N2704="music/metal","metal",N2704="music/jazz","jazz","TRUE","FALSE")</f>
        <v>spaces</v>
      </c>
      <c r="S2704" s="5">
        <f t="shared" si="170"/>
        <v>42800.801817129628</v>
      </c>
      <c r="T2704" s="5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168"/>
        <v>103.75000000000001</v>
      </c>
      <c r="P2705" s="24">
        <f t="shared" si="169"/>
        <v>922.22222222222217</v>
      </c>
      <c r="Q2705" t="str" cm="1">
        <f t="array" ref="Q2705">_xlfn.IFS(N2705="food/small batch","food",N2705="food/restaurants","food",N2705="food/food trucks","food",N2705="theater/spaces","theater",N2705="theater/musical","theater",N2705="theater/plays","theater",N2705="technology/web","technology",N2705="technology/space exploration","technology",N2705="technology/makerspaces","technology",N2705="technology/hardware","technology",N2705="technology/gadgets","technology",N2705="technology/wearables","technology",N2705="film &amp; video/television","film &amp; video",N2705="film &amp; video/animation","film &amp; video",N2705="film &amp; video/science fiction","film &amp; video",N2705="film &amp; video/documentary","film &amp; video",N2705="film &amp; video/drama","film &amp; video",N2705="film &amp; video/shorts","film &amp; video",N2705="games/video games","games",N2705="games/tabletop games","games",N2705="games/mobile games","games",N2705="journalism/audio","journalism",N2705="photography/people","photography",N2705="photography/photobooks","photography",N2705="photography/places","photography",N2705="photography/nature","photography",N2705="music/electronic music","music",N2705="music/rock","music",N2705="music/indie rock","music",N2705="music/faith","music",N2705="publishing/children's books","publishing",N2705="publishing/art books","publishing",N2705="publishing/fiction","publishing",N2705="publishing/translations","publishing",N2705="music/pop","music",N2705="music/classical music","music",N2705="publishing/nonfiction","publishing",N2705="publishing/radio &amp; podcasts","publishing",N2705="music/world music","music",N2705="music/metal","music",N2705="music/jazz","music","TRUE","FALSE")</f>
        <v>theater</v>
      </c>
      <c r="R2705" t="str" cm="1">
        <f t="array" ref="R2705">_xlfn.IFS(N2705="food/small batch","small batch",N2705="food/restaurants","retaurants",N2705="food/food trucks","food trucks",N2705="theater/spaces","spaces",N2705="theater/musical","musical",N2705="theater/plays","plays",N2705="technology/web","web",N2705="technology/space exploration","space exploration",N2705="technology/makerspaces","makerspaces",N2705="technology/hardware","hardware",N2705="technology/gadgets","gadgets",N2705="technology/wearables","wearables",N2705="film &amp; video/television","television",N2705="film &amp; video/animation","animation",N2705="film &amp; video/science fiction","science fiction",N2705="film &amp; video/documentary","documentary",N2705="film &amp; video/drama","drama",N2705="film &amp; video/shorts","shorts",N2705="games/video games","video games",N2705="games/tabletop games","tabletop games",N2705="games/mobile games","mobile games",N2705="journalism/audio","audio",N2705="photography/people","people",N2705="photography/photobooks","photobooks",N2705="photography/places","places",N2705="photography/nature","nature",N2705="music/electronic music","electronic music",N2705="music/rock","rock",N2705="music/indie rock","indie rock",N2705="music/faith","faith",N2705="publishing/children's books","children's books",N2705="publishing/art books","art books",N2705="publishing/fiction","fiction",N2705="publishing/translations","translations",N2705="music/pop","pop",N2705="music/classical music","classical music",N2705="publishing/nonfiction","nonfiction",N2705="publishing/radio &amp; podcasts","radio &amp; podcasts",N2705="music/world music","world music",N2705="music/metal","metal",N2705="music/jazz","jazz","TRUE","FALSE")</f>
        <v>spaces</v>
      </c>
      <c r="S2705" s="5">
        <f t="shared" si="170"/>
        <v>42756.690162037034</v>
      </c>
      <c r="T2705" s="5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168"/>
        <v>6.0263157894736841</v>
      </c>
      <c r="P2706" s="24">
        <f t="shared" si="169"/>
        <v>163.57142857142858</v>
      </c>
      <c r="Q2706" t="str" cm="1">
        <f t="array" ref="Q2706">_xlfn.IFS(N2706="food/small batch","food",N2706="food/restaurants","food",N2706="food/food trucks","food",N2706="theater/spaces","theater",N2706="theater/musical","theater",N2706="theater/plays","theater",N2706="technology/web","technology",N2706="technology/space exploration","technology",N2706="technology/makerspaces","technology",N2706="technology/hardware","technology",N2706="technology/gadgets","technology",N2706="technology/wearables","technology",N2706="film &amp; video/television","film &amp; video",N2706="film &amp; video/animation","film &amp; video",N2706="film &amp; video/science fiction","film &amp; video",N2706="film &amp; video/documentary","film &amp; video",N2706="film &amp; video/drama","film &amp; video",N2706="film &amp; video/shorts","film &amp; video",N2706="games/video games","games",N2706="games/tabletop games","games",N2706="games/mobile games","games",N2706="journalism/audio","journalism",N2706="photography/people","photography",N2706="photography/photobooks","photography",N2706="photography/places","photography",N2706="photography/nature","photography",N2706="music/electronic music","music",N2706="music/rock","music",N2706="music/indie rock","music",N2706="music/faith","music",N2706="publishing/children's books","publishing",N2706="publishing/art books","publishing",N2706="publishing/fiction","publishing",N2706="publishing/translations","publishing",N2706="music/pop","music",N2706="music/classical music","music",N2706="publishing/nonfiction","publishing",N2706="publishing/radio &amp; podcasts","publishing",N2706="music/world music","music",N2706="music/metal","music",N2706="music/jazz","music","TRUE","FALSE")</f>
        <v>theater</v>
      </c>
      <c r="R2706" t="str" cm="1">
        <f t="array" ref="R2706">_xlfn.IFS(N2706="food/small batch","small batch",N2706="food/restaurants","retaurants",N2706="food/food trucks","food trucks",N2706="theater/spaces","spaces",N2706="theater/musical","musical",N2706="theater/plays","plays",N2706="technology/web","web",N2706="technology/space exploration","space exploration",N2706="technology/makerspaces","makerspaces",N2706="technology/hardware","hardware",N2706="technology/gadgets","gadgets",N2706="technology/wearables","wearables",N2706="film &amp; video/television","television",N2706="film &amp; video/animation","animation",N2706="film &amp; video/science fiction","science fiction",N2706="film &amp; video/documentary","documentary",N2706="film &amp; video/drama","drama",N2706="film &amp; video/shorts","shorts",N2706="games/video games","video games",N2706="games/tabletop games","tabletop games",N2706="games/mobile games","mobile games",N2706="journalism/audio","audio",N2706="photography/people","people",N2706="photography/photobooks","photobooks",N2706="photography/places","places",N2706="photography/nature","nature",N2706="music/electronic music","electronic music",N2706="music/rock","rock",N2706="music/indie rock","indie rock",N2706="music/faith","faith",N2706="publishing/children's books","children's books",N2706="publishing/art books","art books",N2706="publishing/fiction","fiction",N2706="publishing/translations","translations",N2706="music/pop","pop",N2706="music/classical music","classical music",N2706="publishing/nonfiction","nonfiction",N2706="publishing/radio &amp; podcasts","radio &amp; podcasts",N2706="music/world music","world music",N2706="music/metal","metal",N2706="music/jazz","jazz","TRUE","FALSE")</f>
        <v>spaces</v>
      </c>
      <c r="S2706" s="5">
        <f t="shared" si="170"/>
        <v>42787.862430555557</v>
      </c>
      <c r="T2706" s="5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168"/>
        <v>10.539393939393939</v>
      </c>
      <c r="P2707" s="24">
        <f t="shared" si="169"/>
        <v>217.375</v>
      </c>
      <c r="Q2707" t="str" cm="1">
        <f t="array" ref="Q2707">_xlfn.IFS(N2707="food/small batch","food",N2707="food/restaurants","food",N2707="food/food trucks","food",N2707="theater/spaces","theater",N2707="theater/musical","theater",N2707="theater/plays","theater",N2707="technology/web","technology",N2707="technology/space exploration","technology",N2707="technology/makerspaces","technology",N2707="technology/hardware","technology",N2707="technology/gadgets","technology",N2707="technology/wearables","technology",N2707="film &amp; video/television","film &amp; video",N2707="film &amp; video/animation","film &amp; video",N2707="film &amp; video/science fiction","film &amp; video",N2707="film &amp; video/documentary","film &amp; video",N2707="film &amp; video/drama","film &amp; video",N2707="film &amp; video/shorts","film &amp; video",N2707="games/video games","games",N2707="games/tabletop games","games",N2707="games/mobile games","games",N2707="journalism/audio","journalism",N2707="photography/people","photography",N2707="photography/photobooks","photography",N2707="photography/places","photography",N2707="photography/nature","photography",N2707="music/electronic music","music",N2707="music/rock","music",N2707="music/indie rock","music",N2707="music/faith","music",N2707="publishing/children's books","publishing",N2707="publishing/art books","publishing",N2707="publishing/fiction","publishing",N2707="publishing/translations","publishing",N2707="music/pop","music",N2707="music/classical music","music",N2707="publishing/nonfiction","publishing",N2707="publishing/radio &amp; podcasts","publishing",N2707="music/world music","music",N2707="music/metal","music",N2707="music/jazz","music","TRUE","FALSE")</f>
        <v>theater</v>
      </c>
      <c r="R2707" t="str" cm="1">
        <f t="array" ref="R2707">_xlfn.IFS(N2707="food/small batch","small batch",N2707="food/restaurants","retaurants",N2707="food/food trucks","food trucks",N2707="theater/spaces","spaces",N2707="theater/musical","musical",N2707="theater/plays","plays",N2707="technology/web","web",N2707="technology/space exploration","space exploration",N2707="technology/makerspaces","makerspaces",N2707="technology/hardware","hardware",N2707="technology/gadgets","gadgets",N2707="technology/wearables","wearables",N2707="film &amp; video/television","television",N2707="film &amp; video/animation","animation",N2707="film &amp; video/science fiction","science fiction",N2707="film &amp; video/documentary","documentary",N2707="film &amp; video/drama","drama",N2707="film &amp; video/shorts","shorts",N2707="games/video games","video games",N2707="games/tabletop games","tabletop games",N2707="games/mobile games","mobile games",N2707="journalism/audio","audio",N2707="photography/people","people",N2707="photography/photobooks","photobooks",N2707="photography/places","places",N2707="photography/nature","nature",N2707="music/electronic music","electronic music",N2707="music/rock","rock",N2707="music/indie rock","indie rock",N2707="music/faith","faith",N2707="publishing/children's books","children's books",N2707="publishing/art books","art books",N2707="publishing/fiction","fiction",N2707="publishing/translations","translations",N2707="music/pop","pop",N2707="music/classical music","classical music",N2707="publishing/nonfiction","nonfiction",N2707="publishing/radio &amp; podcasts","radio &amp; podcasts",N2707="music/world music","world music",N2707="music/metal","metal",N2707="music/jazz","jazz","TRUE","FALSE")</f>
        <v>spaces</v>
      </c>
      <c r="S2707" s="5">
        <f t="shared" si="170"/>
        <v>42773.916180555556</v>
      </c>
      <c r="T2707" s="5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168"/>
        <v>112.29714285714284</v>
      </c>
      <c r="P2708" s="24">
        <f t="shared" si="169"/>
        <v>149.44486692015209</v>
      </c>
      <c r="Q2708" t="str" cm="1">
        <f t="array" ref="Q2708">_xlfn.IFS(N2708="food/small batch","food",N2708="food/restaurants","food",N2708="food/food trucks","food",N2708="theater/spaces","theater",N2708="theater/musical","theater",N2708="theater/plays","theater",N2708="technology/web","technology",N2708="technology/space exploration","technology",N2708="technology/makerspaces","technology",N2708="technology/hardware","technology",N2708="technology/gadgets","technology",N2708="technology/wearables","technology",N2708="film &amp; video/television","film &amp; video",N2708="film &amp; video/animation","film &amp; video",N2708="film &amp; video/science fiction","film &amp; video",N2708="film &amp; video/documentary","film &amp; video",N2708="film &amp; video/drama","film &amp; video",N2708="film &amp; video/shorts","film &amp; video",N2708="games/video games","games",N2708="games/tabletop games","games",N2708="games/mobile games","games",N2708="journalism/audio","journalism",N2708="photography/people","photography",N2708="photography/photobooks","photography",N2708="photography/places","photography",N2708="photography/nature","photography",N2708="music/electronic music","music",N2708="music/rock","music",N2708="music/indie rock","music",N2708="music/faith","music",N2708="publishing/children's books","publishing",N2708="publishing/art books","publishing",N2708="publishing/fiction","publishing",N2708="publishing/translations","publishing",N2708="music/pop","music",N2708="music/classical music","music",N2708="publishing/nonfiction","publishing",N2708="publishing/radio &amp; podcasts","publishing",N2708="music/world music","music",N2708="music/metal","music",N2708="music/jazz","music","TRUE","FALSE")</f>
        <v>theater</v>
      </c>
      <c r="R2708" t="str" cm="1">
        <f t="array" ref="R2708">_xlfn.IFS(N2708="food/small batch","small batch",N2708="food/restaurants","retaurants",N2708="food/food trucks","food trucks",N2708="theater/spaces","spaces",N2708="theater/musical","musical",N2708="theater/plays","plays",N2708="technology/web","web",N2708="technology/space exploration","space exploration",N2708="technology/makerspaces","makerspaces",N2708="technology/hardware","hardware",N2708="technology/gadgets","gadgets",N2708="technology/wearables","wearables",N2708="film &amp; video/television","television",N2708="film &amp; video/animation","animation",N2708="film &amp; video/science fiction","science fiction",N2708="film &amp; video/documentary","documentary",N2708="film &amp; video/drama","drama",N2708="film &amp; video/shorts","shorts",N2708="games/video games","video games",N2708="games/tabletop games","tabletop games",N2708="games/mobile games","mobile games",N2708="journalism/audio","audio",N2708="photography/people","people",N2708="photography/photobooks","photobooks",N2708="photography/places","places",N2708="photography/nature","nature",N2708="music/electronic music","electronic music",N2708="music/rock","rock",N2708="music/indie rock","indie rock",N2708="music/faith","faith",N2708="publishing/children's books","children's books",N2708="publishing/art books","art books",N2708="publishing/fiction","fiction",N2708="publishing/translations","translations",N2708="music/pop","pop",N2708="music/classical music","classical music",N2708="publishing/nonfiction","nonfiction",N2708="publishing/radio &amp; podcasts","radio &amp; podcasts",N2708="music/world music","world music",N2708="music/metal","metal",N2708="music/jazz","jazz","TRUE","FALSE")</f>
        <v>spaces</v>
      </c>
      <c r="S2708" s="5">
        <f t="shared" si="170"/>
        <v>41899.294942129629</v>
      </c>
      <c r="T2708" s="5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168"/>
        <v>350.84462500000001</v>
      </c>
      <c r="P2709" s="24">
        <f t="shared" si="169"/>
        <v>71.237487309644663</v>
      </c>
      <c r="Q2709" t="str" cm="1">
        <f t="array" ref="Q2709">_xlfn.IFS(N2709="food/small batch","food",N2709="food/restaurants","food",N2709="food/food trucks","food",N2709="theater/spaces","theater",N2709="theater/musical","theater",N2709="theater/plays","theater",N2709="technology/web","technology",N2709="technology/space exploration","technology",N2709="technology/makerspaces","technology",N2709="technology/hardware","technology",N2709="technology/gadgets","technology",N2709="technology/wearables","technology",N2709="film &amp; video/television","film &amp; video",N2709="film &amp; video/animation","film &amp; video",N2709="film &amp; video/science fiction","film &amp; video",N2709="film &amp; video/documentary","film &amp; video",N2709="film &amp; video/drama","film &amp; video",N2709="film &amp; video/shorts","film &amp; video",N2709="games/video games","games",N2709="games/tabletop games","games",N2709="games/mobile games","games",N2709="journalism/audio","journalism",N2709="photography/people","photography",N2709="photography/photobooks","photography",N2709="photography/places","photography",N2709="photography/nature","photography",N2709="music/electronic music","music",N2709="music/rock","music",N2709="music/indie rock","music",N2709="music/faith","music",N2709="publishing/children's books","publishing",N2709="publishing/art books","publishing",N2709="publishing/fiction","publishing",N2709="publishing/translations","publishing",N2709="music/pop","music",N2709="music/classical music","music",N2709="publishing/nonfiction","publishing",N2709="publishing/radio &amp; podcasts","publishing",N2709="music/world music","music",N2709="music/metal","music",N2709="music/jazz","music","TRUE","FALSE")</f>
        <v>theater</v>
      </c>
      <c r="R2709" t="str" cm="1">
        <f t="array" ref="R2709">_xlfn.IFS(N2709="food/small batch","small batch",N2709="food/restaurants","retaurants",N2709="food/food trucks","food trucks",N2709="theater/spaces","spaces",N2709="theater/musical","musical",N2709="theater/plays","plays",N2709="technology/web","web",N2709="technology/space exploration","space exploration",N2709="technology/makerspaces","makerspaces",N2709="technology/hardware","hardware",N2709="technology/gadgets","gadgets",N2709="technology/wearables","wearables",N2709="film &amp; video/television","television",N2709="film &amp; video/animation","animation",N2709="film &amp; video/science fiction","science fiction",N2709="film &amp; video/documentary","documentary",N2709="film &amp; video/drama","drama",N2709="film &amp; video/shorts","shorts",N2709="games/video games","video games",N2709="games/tabletop games","tabletop games",N2709="games/mobile games","mobile games",N2709="journalism/audio","audio",N2709="photography/people","people",N2709="photography/photobooks","photobooks",N2709="photography/places","places",N2709="photography/nature","nature",N2709="music/electronic music","electronic music",N2709="music/rock","rock",N2709="music/indie rock","indie rock",N2709="music/faith","faith",N2709="publishing/children's books","children's books",N2709="publishing/art books","art books",N2709="publishing/fiction","fiction",N2709="publishing/translations","translations",N2709="music/pop","pop",N2709="music/classical music","classical music",N2709="publishing/nonfiction","nonfiction",N2709="publishing/radio &amp; podcasts","radio &amp; podcasts",N2709="music/world music","world music",N2709="music/metal","metal",N2709="music/jazz","jazz","TRUE","FALSE")</f>
        <v>spaces</v>
      </c>
      <c r="S2709" s="5">
        <f t="shared" si="170"/>
        <v>41391.782905092594</v>
      </c>
      <c r="T2709" s="5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168"/>
        <v>233.21535</v>
      </c>
      <c r="P2710" s="24">
        <f t="shared" si="169"/>
        <v>44.464318398474738</v>
      </c>
      <c r="Q2710" t="str" cm="1">
        <f t="array" ref="Q2710">_xlfn.IFS(N2710="food/small batch","food",N2710="food/restaurants","food",N2710="food/food trucks","food",N2710="theater/spaces","theater",N2710="theater/musical","theater",N2710="theater/plays","theater",N2710="technology/web","technology",N2710="technology/space exploration","technology",N2710="technology/makerspaces","technology",N2710="technology/hardware","technology",N2710="technology/gadgets","technology",N2710="technology/wearables","technology",N2710="film &amp; video/television","film &amp; video",N2710="film &amp; video/animation","film &amp; video",N2710="film &amp; video/science fiction","film &amp; video",N2710="film &amp; video/documentary","film &amp; video",N2710="film &amp; video/drama","film &amp; video",N2710="film &amp; video/shorts","film &amp; video",N2710="games/video games","games",N2710="games/tabletop games","games",N2710="games/mobile games","games",N2710="journalism/audio","journalism",N2710="photography/people","photography",N2710="photography/photobooks","photography",N2710="photography/places","photography",N2710="photography/nature","photography",N2710="music/electronic music","music",N2710="music/rock","music",N2710="music/indie rock","music",N2710="music/faith","music",N2710="publishing/children's books","publishing",N2710="publishing/art books","publishing",N2710="publishing/fiction","publishing",N2710="publishing/translations","publishing",N2710="music/pop","music",N2710="music/classical music","music",N2710="publishing/nonfiction","publishing",N2710="publishing/radio &amp; podcasts","publishing",N2710="music/world music","music",N2710="music/metal","music",N2710="music/jazz","music","TRUE","FALSE")</f>
        <v>theater</v>
      </c>
      <c r="R2710" t="str" cm="1">
        <f t="array" ref="R2710">_xlfn.IFS(N2710="food/small batch","small batch",N2710="food/restaurants","retaurants",N2710="food/food trucks","food trucks",N2710="theater/spaces","spaces",N2710="theater/musical","musical",N2710="theater/plays","plays",N2710="technology/web","web",N2710="technology/space exploration","space exploration",N2710="technology/makerspaces","makerspaces",N2710="technology/hardware","hardware",N2710="technology/gadgets","gadgets",N2710="technology/wearables","wearables",N2710="film &amp; video/television","television",N2710="film &amp; video/animation","animation",N2710="film &amp; video/science fiction","science fiction",N2710="film &amp; video/documentary","documentary",N2710="film &amp; video/drama","drama",N2710="film &amp; video/shorts","shorts",N2710="games/video games","video games",N2710="games/tabletop games","tabletop games",N2710="games/mobile games","mobile games",N2710="journalism/audio","audio",N2710="photography/people","people",N2710="photography/photobooks","photobooks",N2710="photography/places","places",N2710="photography/nature","nature",N2710="music/electronic music","electronic music",N2710="music/rock","rock",N2710="music/indie rock","indie rock",N2710="music/faith","faith",N2710="publishing/children's books","children's books",N2710="publishing/art books","art books",N2710="publishing/fiction","fiction",N2710="publishing/translations","translations",N2710="music/pop","pop",N2710="music/classical music","classical music",N2710="publishing/nonfiction","nonfiction",N2710="publishing/radio &amp; podcasts","radio &amp; podcasts",N2710="music/world music","world music",N2710="music/metal","metal",N2710="music/jazz","jazz","TRUE","FALSE")</f>
        <v>spaces</v>
      </c>
      <c r="S2710" s="5">
        <f t="shared" si="170"/>
        <v>42512.698217592595</v>
      </c>
      <c r="T2710" s="5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168"/>
        <v>101.60599999999999</v>
      </c>
      <c r="P2711" s="24">
        <f t="shared" si="169"/>
        <v>164.94480519480518</v>
      </c>
      <c r="Q2711" t="str" cm="1">
        <f t="array" ref="Q2711">_xlfn.IFS(N2711="food/small batch","food",N2711="food/restaurants","food",N2711="food/food trucks","food",N2711="theater/spaces","theater",N2711="theater/musical","theater",N2711="theater/plays","theater",N2711="technology/web","technology",N2711="technology/space exploration","technology",N2711="technology/makerspaces","technology",N2711="technology/hardware","technology",N2711="technology/gadgets","technology",N2711="technology/wearables","technology",N2711="film &amp; video/television","film &amp; video",N2711="film &amp; video/animation","film &amp; video",N2711="film &amp; video/science fiction","film &amp; video",N2711="film &amp; video/documentary","film &amp; video",N2711="film &amp; video/drama","film &amp; video",N2711="film &amp; video/shorts","film &amp; video",N2711="games/video games","games",N2711="games/tabletop games","games",N2711="games/mobile games","games",N2711="journalism/audio","journalism",N2711="photography/people","photography",N2711="photography/photobooks","photography",N2711="photography/places","photography",N2711="photography/nature","photography",N2711="music/electronic music","music",N2711="music/rock","music",N2711="music/indie rock","music",N2711="music/faith","music",N2711="publishing/children's books","publishing",N2711="publishing/art books","publishing",N2711="publishing/fiction","publishing",N2711="publishing/translations","publishing",N2711="music/pop","music",N2711="music/classical music","music",N2711="publishing/nonfiction","publishing",N2711="publishing/radio &amp; podcasts","publishing",N2711="music/world music","music",N2711="music/metal","music",N2711="music/jazz","music","TRUE","FALSE")</f>
        <v>theater</v>
      </c>
      <c r="R2711" t="str" cm="1">
        <f t="array" ref="R2711">_xlfn.IFS(N2711="food/small batch","small batch",N2711="food/restaurants","retaurants",N2711="food/food trucks","food trucks",N2711="theater/spaces","spaces",N2711="theater/musical","musical",N2711="theater/plays","plays",N2711="technology/web","web",N2711="technology/space exploration","space exploration",N2711="technology/makerspaces","makerspaces",N2711="technology/hardware","hardware",N2711="technology/gadgets","gadgets",N2711="technology/wearables","wearables",N2711="film &amp; video/television","television",N2711="film &amp; video/animation","animation",N2711="film &amp; video/science fiction","science fiction",N2711="film &amp; video/documentary","documentary",N2711="film &amp; video/drama","drama",N2711="film &amp; video/shorts","shorts",N2711="games/video games","video games",N2711="games/tabletop games","tabletop games",N2711="games/mobile games","mobile games",N2711="journalism/audio","audio",N2711="photography/people","people",N2711="photography/photobooks","photobooks",N2711="photography/places","places",N2711="photography/nature","nature",N2711="music/electronic music","electronic music",N2711="music/rock","rock",N2711="music/indie rock","indie rock",N2711="music/faith","faith",N2711="publishing/children's books","children's books",N2711="publishing/art books","art books",N2711="publishing/fiction","fiction",N2711="publishing/translations","translations",N2711="music/pop","pop",N2711="music/classical music","classical music",N2711="publishing/nonfiction","nonfiction",N2711="publishing/radio &amp; podcasts","radio &amp; podcasts",N2711="music/world music","world music",N2711="music/metal","metal",N2711="music/jazz","jazz","TRUE","FALSE")</f>
        <v>spaces</v>
      </c>
      <c r="S2711" s="5">
        <f t="shared" si="170"/>
        <v>42612.149780092594</v>
      </c>
      <c r="T2711" s="5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168"/>
        <v>153.90035000000003</v>
      </c>
      <c r="P2712" s="24">
        <f t="shared" si="169"/>
        <v>84.871516544117654</v>
      </c>
      <c r="Q2712" t="str" cm="1">
        <f t="array" ref="Q2712">_xlfn.IFS(N2712="food/small batch","food",N2712="food/restaurants","food",N2712="food/food trucks","food",N2712="theater/spaces","theater",N2712="theater/musical","theater",N2712="theater/plays","theater",N2712="technology/web","technology",N2712="technology/space exploration","technology",N2712="technology/makerspaces","technology",N2712="technology/hardware","technology",N2712="technology/gadgets","technology",N2712="technology/wearables","technology",N2712="film &amp; video/television","film &amp; video",N2712="film &amp; video/animation","film &amp; video",N2712="film &amp; video/science fiction","film &amp; video",N2712="film &amp; video/documentary","film &amp; video",N2712="film &amp; video/drama","film &amp; video",N2712="film &amp; video/shorts","film &amp; video",N2712="games/video games","games",N2712="games/tabletop games","games",N2712="games/mobile games","games",N2712="journalism/audio","journalism",N2712="photography/people","photography",N2712="photography/photobooks","photography",N2712="photography/places","photography",N2712="photography/nature","photography",N2712="music/electronic music","music",N2712="music/rock","music",N2712="music/indie rock","music",N2712="music/faith","music",N2712="publishing/children's books","publishing",N2712="publishing/art books","publishing",N2712="publishing/fiction","publishing",N2712="publishing/translations","publishing",N2712="music/pop","music",N2712="music/classical music","music",N2712="publishing/nonfiction","publishing",N2712="publishing/radio &amp; podcasts","publishing",N2712="music/world music","music",N2712="music/metal","music",N2712="music/jazz","music","TRUE","FALSE")</f>
        <v>theater</v>
      </c>
      <c r="R2712" t="str" cm="1">
        <f t="array" ref="R2712">_xlfn.IFS(N2712="food/small batch","small batch",N2712="food/restaurants","retaurants",N2712="food/food trucks","food trucks",N2712="theater/spaces","spaces",N2712="theater/musical","musical",N2712="theater/plays","plays",N2712="technology/web","web",N2712="technology/space exploration","space exploration",N2712="technology/makerspaces","makerspaces",N2712="technology/hardware","hardware",N2712="technology/gadgets","gadgets",N2712="technology/wearables","wearables",N2712="film &amp; video/television","television",N2712="film &amp; video/animation","animation",N2712="film &amp; video/science fiction","science fiction",N2712="film &amp; video/documentary","documentary",N2712="film &amp; video/drama","drama",N2712="film &amp; video/shorts","shorts",N2712="games/video games","video games",N2712="games/tabletop games","tabletop games",N2712="games/mobile games","mobile games",N2712="journalism/audio","audio",N2712="photography/people","people",N2712="photography/photobooks","photobooks",N2712="photography/places","places",N2712="photography/nature","nature",N2712="music/electronic music","electronic music",N2712="music/rock","rock",N2712="music/indie rock","indie rock",N2712="music/faith","faith",N2712="publishing/children's books","children's books",N2712="publishing/art books","art books",N2712="publishing/fiction","fiction",N2712="publishing/translations","translations",N2712="music/pop","pop",N2712="music/classical music","classical music",N2712="publishing/nonfiction","nonfiction",N2712="publishing/radio &amp; podcasts","radio &amp; podcasts",N2712="music/world music","world music",N2712="music/metal","metal",N2712="music/jazz","jazz","TRUE","FALSE")</f>
        <v>spaces</v>
      </c>
      <c r="S2712" s="5">
        <f t="shared" si="170"/>
        <v>41828.229490740741</v>
      </c>
      <c r="T2712" s="5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168"/>
        <v>100.7161125319693</v>
      </c>
      <c r="P2713" s="24">
        <f t="shared" si="169"/>
        <v>53.945205479452056</v>
      </c>
      <c r="Q2713" t="str" cm="1">
        <f t="array" ref="Q2713">_xlfn.IFS(N2713="food/small batch","food",N2713="food/restaurants","food",N2713="food/food trucks","food",N2713="theater/spaces","theater",N2713="theater/musical","theater",N2713="theater/plays","theater",N2713="technology/web","technology",N2713="technology/space exploration","technology",N2713="technology/makerspaces","technology",N2713="technology/hardware","technology",N2713="technology/gadgets","technology",N2713="technology/wearables","technology",N2713="film &amp; video/television","film &amp; video",N2713="film &amp; video/animation","film &amp; video",N2713="film &amp; video/science fiction","film &amp; video",N2713="film &amp; video/documentary","film &amp; video",N2713="film &amp; video/drama","film &amp; video",N2713="film &amp; video/shorts","film &amp; video",N2713="games/video games","games",N2713="games/tabletop games","games",N2713="games/mobile games","games",N2713="journalism/audio","journalism",N2713="photography/people","photography",N2713="photography/photobooks","photography",N2713="photography/places","photography",N2713="photography/nature","photography",N2713="music/electronic music","music",N2713="music/rock","music",N2713="music/indie rock","music",N2713="music/faith","music",N2713="publishing/children's books","publishing",N2713="publishing/art books","publishing",N2713="publishing/fiction","publishing",N2713="publishing/translations","publishing",N2713="music/pop","music",N2713="music/classical music","music",N2713="publishing/nonfiction","publishing",N2713="publishing/radio &amp; podcasts","publishing",N2713="music/world music","music",N2713="music/metal","music",N2713="music/jazz","music","TRUE","FALSE")</f>
        <v>theater</v>
      </c>
      <c r="R2713" t="str" cm="1">
        <f t="array" ref="R2713">_xlfn.IFS(N2713="food/small batch","small batch",N2713="food/restaurants","retaurants",N2713="food/food trucks","food trucks",N2713="theater/spaces","spaces",N2713="theater/musical","musical",N2713="theater/plays","plays",N2713="technology/web","web",N2713="technology/space exploration","space exploration",N2713="technology/makerspaces","makerspaces",N2713="technology/hardware","hardware",N2713="technology/gadgets","gadgets",N2713="technology/wearables","wearables",N2713="film &amp; video/television","television",N2713="film &amp; video/animation","animation",N2713="film &amp; video/science fiction","science fiction",N2713="film &amp; video/documentary","documentary",N2713="film &amp; video/drama","drama",N2713="film &amp; video/shorts","shorts",N2713="games/video games","video games",N2713="games/tabletop games","tabletop games",N2713="games/mobile games","mobile games",N2713="journalism/audio","audio",N2713="photography/people","people",N2713="photography/photobooks","photobooks",N2713="photography/places","places",N2713="photography/nature","nature",N2713="music/electronic music","electronic music",N2713="music/rock","rock",N2713="music/indie rock","indie rock",N2713="music/faith","faith",N2713="publishing/children's books","children's books",N2713="publishing/art books","art books",N2713="publishing/fiction","fiction",N2713="publishing/translations","translations",N2713="music/pop","pop",N2713="music/classical music","classical music",N2713="publishing/nonfiction","nonfiction",N2713="publishing/radio &amp; podcasts","radio &amp; podcasts",N2713="music/world music","world music",N2713="music/metal","metal",N2713="music/jazz","jazz","TRUE","FALSE")</f>
        <v>spaces</v>
      </c>
      <c r="S2713" s="5">
        <f t="shared" si="170"/>
        <v>41780.745254629634</v>
      </c>
      <c r="T2713" s="5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168"/>
        <v>131.38181818181818</v>
      </c>
      <c r="P2714" s="24">
        <f t="shared" si="169"/>
        <v>50.531468531468533</v>
      </c>
      <c r="Q2714" t="str" cm="1">
        <f t="array" ref="Q2714">_xlfn.IFS(N2714="food/small batch","food",N2714="food/restaurants","food",N2714="food/food trucks","food",N2714="theater/spaces","theater",N2714="theater/musical","theater",N2714="theater/plays","theater",N2714="technology/web","technology",N2714="technology/space exploration","technology",N2714="technology/makerspaces","technology",N2714="technology/hardware","technology",N2714="technology/gadgets","technology",N2714="technology/wearables","technology",N2714="film &amp; video/television","film &amp; video",N2714="film &amp; video/animation","film &amp; video",N2714="film &amp; video/science fiction","film &amp; video",N2714="film &amp; video/documentary","film &amp; video",N2714="film &amp; video/drama","film &amp; video",N2714="film &amp; video/shorts","film &amp; video",N2714="games/video games","games",N2714="games/tabletop games","games",N2714="games/mobile games","games",N2714="journalism/audio","journalism",N2714="photography/people","photography",N2714="photography/photobooks","photography",N2714="photography/places","photography",N2714="photography/nature","photography",N2714="music/electronic music","music",N2714="music/rock","music",N2714="music/indie rock","music",N2714="music/faith","music",N2714="publishing/children's books","publishing",N2714="publishing/art books","publishing",N2714="publishing/fiction","publishing",N2714="publishing/translations","publishing",N2714="music/pop","music",N2714="music/classical music","music",N2714="publishing/nonfiction","publishing",N2714="publishing/radio &amp; podcasts","publishing",N2714="music/world music","music",N2714="music/metal","music",N2714="music/jazz","music","TRUE","FALSE")</f>
        <v>theater</v>
      </c>
      <c r="R2714" t="str" cm="1">
        <f t="array" ref="R2714">_xlfn.IFS(N2714="food/small batch","small batch",N2714="food/restaurants","retaurants",N2714="food/food trucks","food trucks",N2714="theater/spaces","spaces",N2714="theater/musical","musical",N2714="theater/plays","plays",N2714="technology/web","web",N2714="technology/space exploration","space exploration",N2714="technology/makerspaces","makerspaces",N2714="technology/hardware","hardware",N2714="technology/gadgets","gadgets",N2714="technology/wearables","wearables",N2714="film &amp; video/television","television",N2714="film &amp; video/animation","animation",N2714="film &amp; video/science fiction","science fiction",N2714="film &amp; video/documentary","documentary",N2714="film &amp; video/drama","drama",N2714="film &amp; video/shorts","shorts",N2714="games/video games","video games",N2714="games/tabletop games","tabletop games",N2714="games/mobile games","mobile games",N2714="journalism/audio","audio",N2714="photography/people","people",N2714="photography/photobooks","photobooks",N2714="photography/places","places",N2714="photography/nature","nature",N2714="music/electronic music","electronic music",N2714="music/rock","rock",N2714="music/indie rock","indie rock",N2714="music/faith","faith",N2714="publishing/children's books","children's books",N2714="publishing/art books","art books",N2714="publishing/fiction","fiction",N2714="publishing/translations","translations",N2714="music/pop","pop",N2714="music/classical music","classical music",N2714="publishing/nonfiction","nonfiction",N2714="publishing/radio &amp; podcasts","radio &amp; podcasts",N2714="music/world music","world music",N2714="music/metal","metal",N2714="music/jazz","jazz","TRUE","FALSE")</f>
        <v>spaces</v>
      </c>
      <c r="S2714" s="5">
        <f t="shared" si="170"/>
        <v>41432.062037037038</v>
      </c>
      <c r="T2714" s="5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168"/>
        <v>102.24133333333334</v>
      </c>
      <c r="P2715" s="24">
        <f t="shared" si="169"/>
        <v>108.00140845070422</v>
      </c>
      <c r="Q2715" t="str" cm="1">
        <f t="array" ref="Q2715">_xlfn.IFS(N2715="food/small batch","food",N2715="food/restaurants","food",N2715="food/food trucks","food",N2715="theater/spaces","theater",N2715="theater/musical","theater",N2715="theater/plays","theater",N2715="technology/web","technology",N2715="technology/space exploration","technology",N2715="technology/makerspaces","technology",N2715="technology/hardware","technology",N2715="technology/gadgets","technology",N2715="technology/wearables","technology",N2715="film &amp; video/television","film &amp; video",N2715="film &amp; video/animation","film &amp; video",N2715="film &amp; video/science fiction","film &amp; video",N2715="film &amp; video/documentary","film &amp; video",N2715="film &amp; video/drama","film &amp; video",N2715="film &amp; video/shorts","film &amp; video",N2715="games/video games","games",N2715="games/tabletop games","games",N2715="games/mobile games","games",N2715="journalism/audio","journalism",N2715="photography/people","photography",N2715="photography/photobooks","photography",N2715="photography/places","photography",N2715="photography/nature","photography",N2715="music/electronic music","music",N2715="music/rock","music",N2715="music/indie rock","music",N2715="music/faith","music",N2715="publishing/children's books","publishing",N2715="publishing/art books","publishing",N2715="publishing/fiction","publishing",N2715="publishing/translations","publishing",N2715="music/pop","music",N2715="music/classical music","music",N2715="publishing/nonfiction","publishing",N2715="publishing/radio &amp; podcasts","publishing",N2715="music/world music","music",N2715="music/metal","music",N2715="music/jazz","music","TRUE","FALSE")</f>
        <v>theater</v>
      </c>
      <c r="R2715" t="str" cm="1">
        <f t="array" ref="R2715">_xlfn.IFS(N2715="food/small batch","small batch",N2715="food/restaurants","retaurants",N2715="food/food trucks","food trucks",N2715="theater/spaces","spaces",N2715="theater/musical","musical",N2715="theater/plays","plays",N2715="technology/web","web",N2715="technology/space exploration","space exploration",N2715="technology/makerspaces","makerspaces",N2715="technology/hardware","hardware",N2715="technology/gadgets","gadgets",N2715="technology/wearables","wearables",N2715="film &amp; video/television","television",N2715="film &amp; video/animation","animation",N2715="film &amp; video/science fiction","science fiction",N2715="film &amp; video/documentary","documentary",N2715="film &amp; video/drama","drama",N2715="film &amp; video/shorts","shorts",N2715="games/video games","video games",N2715="games/tabletop games","tabletop games",N2715="games/mobile games","mobile games",N2715="journalism/audio","audio",N2715="photography/people","people",N2715="photography/photobooks","photobooks",N2715="photography/places","places",N2715="photography/nature","nature",N2715="music/electronic music","electronic music",N2715="music/rock","rock",N2715="music/indie rock","indie rock",N2715="music/faith","faith",N2715="publishing/children's books","children's books",N2715="publishing/art books","art books",N2715="publishing/fiction","fiction",N2715="publishing/translations","translations",N2715="music/pop","pop",N2715="music/classical music","classical music",N2715="publishing/nonfiction","nonfiction",N2715="publishing/radio &amp; podcasts","radio &amp; podcasts",N2715="music/world music","world music",N2715="music/metal","metal",N2715="music/jazz","jazz","TRUE","FALSE")</f>
        <v>spaces</v>
      </c>
      <c r="S2715" s="5">
        <f t="shared" si="170"/>
        <v>42322.653749999998</v>
      </c>
      <c r="T2715" s="5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168"/>
        <v>116.35599999999999</v>
      </c>
      <c r="P2716" s="24">
        <f t="shared" si="169"/>
        <v>95.373770491803285</v>
      </c>
      <c r="Q2716" t="str" cm="1">
        <f t="array" ref="Q2716">_xlfn.IFS(N2716="food/small batch","food",N2716="food/restaurants","food",N2716="food/food trucks","food",N2716="theater/spaces","theater",N2716="theater/musical","theater",N2716="theater/plays","theater",N2716="technology/web","technology",N2716="technology/space exploration","technology",N2716="technology/makerspaces","technology",N2716="technology/hardware","technology",N2716="technology/gadgets","technology",N2716="technology/wearables","technology",N2716="film &amp; video/television","film &amp; video",N2716="film &amp; video/animation","film &amp; video",N2716="film &amp; video/science fiction","film &amp; video",N2716="film &amp; video/documentary","film &amp; video",N2716="film &amp; video/drama","film &amp; video",N2716="film &amp; video/shorts","film &amp; video",N2716="games/video games","games",N2716="games/tabletop games","games",N2716="games/mobile games","games",N2716="journalism/audio","journalism",N2716="photography/people","photography",N2716="photography/photobooks","photography",N2716="photography/places","photography",N2716="photography/nature","photography",N2716="music/electronic music","music",N2716="music/rock","music",N2716="music/indie rock","music",N2716="music/faith","music",N2716="publishing/children's books","publishing",N2716="publishing/art books","publishing",N2716="publishing/fiction","publishing",N2716="publishing/translations","publishing",N2716="music/pop","music",N2716="music/classical music","music",N2716="publishing/nonfiction","publishing",N2716="publishing/radio &amp; podcasts","publishing",N2716="music/world music","music",N2716="music/metal","music",N2716="music/jazz","music","TRUE","FALSE")</f>
        <v>theater</v>
      </c>
      <c r="R2716" t="str" cm="1">
        <f t="array" ref="R2716">_xlfn.IFS(N2716="food/small batch","small batch",N2716="food/restaurants","retaurants",N2716="food/food trucks","food trucks",N2716="theater/spaces","spaces",N2716="theater/musical","musical",N2716="theater/plays","plays",N2716="technology/web","web",N2716="technology/space exploration","space exploration",N2716="technology/makerspaces","makerspaces",N2716="technology/hardware","hardware",N2716="technology/gadgets","gadgets",N2716="technology/wearables","wearables",N2716="film &amp; video/television","television",N2716="film &amp; video/animation","animation",N2716="film &amp; video/science fiction","science fiction",N2716="film &amp; video/documentary","documentary",N2716="film &amp; video/drama","drama",N2716="film &amp; video/shorts","shorts",N2716="games/video games","video games",N2716="games/tabletop games","tabletop games",N2716="games/mobile games","mobile games",N2716="journalism/audio","audio",N2716="photography/people","people",N2716="photography/photobooks","photobooks",N2716="photography/places","places",N2716="photography/nature","nature",N2716="music/electronic music","electronic music",N2716="music/rock","rock",N2716="music/indie rock","indie rock",N2716="music/faith","faith",N2716="publishing/children's books","children's books",N2716="publishing/art books","art books",N2716="publishing/fiction","fiction",N2716="publishing/translations","translations",N2716="music/pop","pop",N2716="music/classical music","classical music",N2716="publishing/nonfiction","nonfiction",N2716="publishing/radio &amp; podcasts","radio &amp; podcasts",N2716="music/world music","world music",N2716="music/metal","metal",N2716="music/jazz","jazz","TRUE","FALSE")</f>
        <v>spaces</v>
      </c>
      <c r="S2716" s="5">
        <f t="shared" si="170"/>
        <v>42629.655046296291</v>
      </c>
      <c r="T2716" s="5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168"/>
        <v>264.62241666666665</v>
      </c>
      <c r="P2717" s="24">
        <f t="shared" si="169"/>
        <v>57.631016333938291</v>
      </c>
      <c r="Q2717" t="str" cm="1">
        <f t="array" ref="Q2717">_xlfn.IFS(N2717="food/small batch","food",N2717="food/restaurants","food",N2717="food/food trucks","food",N2717="theater/spaces","theater",N2717="theater/musical","theater",N2717="theater/plays","theater",N2717="technology/web","technology",N2717="technology/space exploration","technology",N2717="technology/makerspaces","technology",N2717="technology/hardware","technology",N2717="technology/gadgets","technology",N2717="technology/wearables","technology",N2717="film &amp; video/television","film &amp; video",N2717="film &amp; video/animation","film &amp; video",N2717="film &amp; video/science fiction","film &amp; video",N2717="film &amp; video/documentary","film &amp; video",N2717="film &amp; video/drama","film &amp; video",N2717="film &amp; video/shorts","film &amp; video",N2717="games/video games","games",N2717="games/tabletop games","games",N2717="games/mobile games","games",N2717="journalism/audio","journalism",N2717="photography/people","photography",N2717="photography/photobooks","photography",N2717="photography/places","photography",N2717="photography/nature","photography",N2717="music/electronic music","music",N2717="music/rock","music",N2717="music/indie rock","music",N2717="music/faith","music",N2717="publishing/children's books","publishing",N2717="publishing/art books","publishing",N2717="publishing/fiction","publishing",N2717="publishing/translations","publishing",N2717="music/pop","music",N2717="music/classical music","music",N2717="publishing/nonfiction","publishing",N2717="publishing/radio &amp; podcasts","publishing",N2717="music/world music","music",N2717="music/metal","music",N2717="music/jazz","music","TRUE","FALSE")</f>
        <v>theater</v>
      </c>
      <c r="R2717" t="str" cm="1">
        <f t="array" ref="R2717">_xlfn.IFS(N2717="food/small batch","small batch",N2717="food/restaurants","retaurants",N2717="food/food trucks","food trucks",N2717="theater/spaces","spaces",N2717="theater/musical","musical",N2717="theater/plays","plays",N2717="technology/web","web",N2717="technology/space exploration","space exploration",N2717="technology/makerspaces","makerspaces",N2717="technology/hardware","hardware",N2717="technology/gadgets","gadgets",N2717="technology/wearables","wearables",N2717="film &amp; video/television","television",N2717="film &amp; video/animation","animation",N2717="film &amp; video/science fiction","science fiction",N2717="film &amp; video/documentary","documentary",N2717="film &amp; video/drama","drama",N2717="film &amp; video/shorts","shorts",N2717="games/video games","video games",N2717="games/tabletop games","tabletop games",N2717="games/mobile games","mobile games",N2717="journalism/audio","audio",N2717="photography/people","people",N2717="photography/photobooks","photobooks",N2717="photography/places","places",N2717="photography/nature","nature",N2717="music/electronic music","electronic music",N2717="music/rock","rock",N2717="music/indie rock","indie rock",N2717="music/faith","faith",N2717="publishing/children's books","children's books",N2717="publishing/art books","art books",N2717="publishing/fiction","fiction",N2717="publishing/translations","translations",N2717="music/pop","pop",N2717="music/classical music","classical music",N2717="publishing/nonfiction","nonfiction",N2717="publishing/radio &amp; podcasts","radio &amp; podcasts",N2717="music/world music","world music",N2717="music/metal","metal",N2717="music/jazz","jazz","TRUE","FALSE")</f>
        <v>spaces</v>
      </c>
      <c r="S2717" s="5">
        <f t="shared" si="170"/>
        <v>42387.398472222223</v>
      </c>
      <c r="T2717" s="5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168"/>
        <v>119.98010000000001</v>
      </c>
      <c r="P2718" s="24">
        <f t="shared" si="169"/>
        <v>64.160481283422456</v>
      </c>
      <c r="Q2718" t="str" cm="1">
        <f t="array" ref="Q2718">_xlfn.IFS(N2718="food/small batch","food",N2718="food/restaurants","food",N2718="food/food trucks","food",N2718="theater/spaces","theater",N2718="theater/musical","theater",N2718="theater/plays","theater",N2718="technology/web","technology",N2718="technology/space exploration","technology",N2718="technology/makerspaces","technology",N2718="technology/hardware","technology",N2718="technology/gadgets","technology",N2718="technology/wearables","technology",N2718="film &amp; video/television","film &amp; video",N2718="film &amp; video/animation","film &amp; video",N2718="film &amp; video/science fiction","film &amp; video",N2718="film &amp; video/documentary","film &amp; video",N2718="film &amp; video/drama","film &amp; video",N2718="film &amp; video/shorts","film &amp; video",N2718="games/video games","games",N2718="games/tabletop games","games",N2718="games/mobile games","games",N2718="journalism/audio","journalism",N2718="photography/people","photography",N2718="photography/photobooks","photography",N2718="photography/places","photography",N2718="photography/nature","photography",N2718="music/electronic music","music",N2718="music/rock","music",N2718="music/indie rock","music",N2718="music/faith","music",N2718="publishing/children's books","publishing",N2718="publishing/art books","publishing",N2718="publishing/fiction","publishing",N2718="publishing/translations","publishing",N2718="music/pop","music",N2718="music/classical music","music",N2718="publishing/nonfiction","publishing",N2718="publishing/radio &amp; podcasts","publishing",N2718="music/world music","music",N2718="music/metal","music",N2718="music/jazz","music","TRUE","FALSE")</f>
        <v>theater</v>
      </c>
      <c r="R2718" t="str" cm="1">
        <f t="array" ref="R2718">_xlfn.IFS(N2718="food/small batch","small batch",N2718="food/restaurants","retaurants",N2718="food/food trucks","food trucks",N2718="theater/spaces","spaces",N2718="theater/musical","musical",N2718="theater/plays","plays",N2718="technology/web","web",N2718="technology/space exploration","space exploration",N2718="technology/makerspaces","makerspaces",N2718="technology/hardware","hardware",N2718="technology/gadgets","gadgets",N2718="technology/wearables","wearables",N2718="film &amp; video/television","television",N2718="film &amp; video/animation","animation",N2718="film &amp; video/science fiction","science fiction",N2718="film &amp; video/documentary","documentary",N2718="film &amp; video/drama","drama",N2718="film &amp; video/shorts","shorts",N2718="games/video games","video games",N2718="games/tabletop games","tabletop games",N2718="games/mobile games","mobile games",N2718="journalism/audio","audio",N2718="photography/people","people",N2718="photography/photobooks","photobooks",N2718="photography/places","places",N2718="photography/nature","nature",N2718="music/electronic music","electronic music",N2718="music/rock","rock",N2718="music/indie rock","indie rock",N2718="music/faith","faith",N2718="publishing/children's books","children's books",N2718="publishing/art books","art books",N2718="publishing/fiction","fiction",N2718="publishing/translations","translations",N2718="music/pop","pop",N2718="music/classical music","classical music",N2718="publishing/nonfiction","nonfiction",N2718="publishing/radio &amp; podcasts","radio &amp; podcasts",N2718="music/world music","world music",N2718="music/metal","metal",N2718="music/jazz","jazz","TRUE","FALSE")</f>
        <v>spaces</v>
      </c>
      <c r="S2718" s="5">
        <f t="shared" si="170"/>
        <v>42255.333252314813</v>
      </c>
      <c r="T2718" s="5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168"/>
        <v>120.10400000000001</v>
      </c>
      <c r="P2719" s="24">
        <f t="shared" si="169"/>
        <v>92.387692307692305</v>
      </c>
      <c r="Q2719" t="str" cm="1">
        <f t="array" ref="Q2719">_xlfn.IFS(N2719="food/small batch","food",N2719="food/restaurants","food",N2719="food/food trucks","food",N2719="theater/spaces","theater",N2719="theater/musical","theater",N2719="theater/plays","theater",N2719="technology/web","technology",N2719="technology/space exploration","technology",N2719="technology/makerspaces","technology",N2719="technology/hardware","technology",N2719="technology/gadgets","technology",N2719="technology/wearables","technology",N2719="film &amp; video/television","film &amp; video",N2719="film &amp; video/animation","film &amp; video",N2719="film &amp; video/science fiction","film &amp; video",N2719="film &amp; video/documentary","film &amp; video",N2719="film &amp; video/drama","film &amp; video",N2719="film &amp; video/shorts","film &amp; video",N2719="games/video games","games",N2719="games/tabletop games","games",N2719="games/mobile games","games",N2719="journalism/audio","journalism",N2719="photography/people","photography",N2719="photography/photobooks","photography",N2719="photography/places","photography",N2719="photography/nature","photography",N2719="music/electronic music","music",N2719="music/rock","music",N2719="music/indie rock","music",N2719="music/faith","music",N2719="publishing/children's books","publishing",N2719="publishing/art books","publishing",N2719="publishing/fiction","publishing",N2719="publishing/translations","publishing",N2719="music/pop","music",N2719="music/classical music","music",N2719="publishing/nonfiction","publishing",N2719="publishing/radio &amp; podcasts","publishing",N2719="music/world music","music",N2719="music/metal","music",N2719="music/jazz","music","TRUE","FALSE")</f>
        <v>theater</v>
      </c>
      <c r="R2719" t="str" cm="1">
        <f t="array" ref="R2719">_xlfn.IFS(N2719="food/small batch","small batch",N2719="food/restaurants","retaurants",N2719="food/food trucks","food trucks",N2719="theater/spaces","spaces",N2719="theater/musical","musical",N2719="theater/plays","plays",N2719="technology/web","web",N2719="technology/space exploration","space exploration",N2719="technology/makerspaces","makerspaces",N2719="technology/hardware","hardware",N2719="technology/gadgets","gadgets",N2719="technology/wearables","wearables",N2719="film &amp; video/television","television",N2719="film &amp; video/animation","animation",N2719="film &amp; video/science fiction","science fiction",N2719="film &amp; video/documentary","documentary",N2719="film &amp; video/drama","drama",N2719="film &amp; video/shorts","shorts",N2719="games/video games","video games",N2719="games/tabletop games","tabletop games",N2719="games/mobile games","mobile games",N2719="journalism/audio","audio",N2719="photography/people","people",N2719="photography/photobooks","photobooks",N2719="photography/places","places",N2719="photography/nature","nature",N2719="music/electronic music","electronic music",N2719="music/rock","rock",N2719="music/indie rock","indie rock",N2719="music/faith","faith",N2719="publishing/children's books","children's books",N2719="publishing/art books","art books",N2719="publishing/fiction","fiction",N2719="publishing/translations","translations",N2719="music/pop","pop",N2719="music/classical music","classical music",N2719="publishing/nonfiction","nonfiction",N2719="publishing/radio &amp; podcasts","radio &amp; podcasts",N2719="music/world music","world music",N2719="music/metal","metal",N2719="music/jazz","jazz","TRUE","FALSE")</f>
        <v>spaces</v>
      </c>
      <c r="S2719" s="5">
        <f t="shared" si="170"/>
        <v>41934.914918981485</v>
      </c>
      <c r="T2719" s="5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168"/>
        <v>103.58333333333334</v>
      </c>
      <c r="P2720" s="24">
        <f t="shared" si="169"/>
        <v>125.97972972972973</v>
      </c>
      <c r="Q2720" t="str" cm="1">
        <f t="array" ref="Q2720">_xlfn.IFS(N2720="food/small batch","food",N2720="food/restaurants","food",N2720="food/food trucks","food",N2720="theater/spaces","theater",N2720="theater/musical","theater",N2720="theater/plays","theater",N2720="technology/web","technology",N2720="technology/space exploration","technology",N2720="technology/makerspaces","technology",N2720="technology/hardware","technology",N2720="technology/gadgets","technology",N2720="technology/wearables","technology",N2720="film &amp; video/television","film &amp; video",N2720="film &amp; video/animation","film &amp; video",N2720="film &amp; video/science fiction","film &amp; video",N2720="film &amp; video/documentary","film &amp; video",N2720="film &amp; video/drama","film &amp; video",N2720="film &amp; video/shorts","film &amp; video",N2720="games/video games","games",N2720="games/tabletop games","games",N2720="games/mobile games","games",N2720="journalism/audio","journalism",N2720="photography/people","photography",N2720="photography/photobooks","photography",N2720="photography/places","photography",N2720="photography/nature","photography",N2720="music/electronic music","music",N2720="music/rock","music",N2720="music/indie rock","music",N2720="music/faith","music",N2720="publishing/children's books","publishing",N2720="publishing/art books","publishing",N2720="publishing/fiction","publishing",N2720="publishing/translations","publishing",N2720="music/pop","music",N2720="music/classical music","music",N2720="publishing/nonfiction","publishing",N2720="publishing/radio &amp; podcasts","publishing",N2720="music/world music","music",N2720="music/metal","music",N2720="music/jazz","music","TRUE","FALSE")</f>
        <v>theater</v>
      </c>
      <c r="R2720" t="str" cm="1">
        <f t="array" ref="R2720">_xlfn.IFS(N2720="food/small batch","small batch",N2720="food/restaurants","retaurants",N2720="food/food trucks","food trucks",N2720="theater/spaces","spaces",N2720="theater/musical","musical",N2720="theater/plays","plays",N2720="technology/web","web",N2720="technology/space exploration","space exploration",N2720="technology/makerspaces","makerspaces",N2720="technology/hardware","hardware",N2720="technology/gadgets","gadgets",N2720="technology/wearables","wearables",N2720="film &amp; video/television","television",N2720="film &amp; video/animation","animation",N2720="film &amp; video/science fiction","science fiction",N2720="film &amp; video/documentary","documentary",N2720="film &amp; video/drama","drama",N2720="film &amp; video/shorts","shorts",N2720="games/video games","video games",N2720="games/tabletop games","tabletop games",N2720="games/mobile games","mobile games",N2720="journalism/audio","audio",N2720="photography/people","people",N2720="photography/photobooks","photobooks",N2720="photography/places","places",N2720="photography/nature","nature",N2720="music/electronic music","electronic music",N2720="music/rock","rock",N2720="music/indie rock","indie rock",N2720="music/faith","faith",N2720="publishing/children's books","children's books",N2720="publishing/art books","art books",N2720="publishing/fiction","fiction",N2720="publishing/translations","translations",N2720="music/pop","pop",N2720="music/classical music","classical music",N2720="publishing/nonfiction","nonfiction",N2720="publishing/radio &amp; podcasts","radio &amp; podcasts",N2720="music/world music","world music",N2720="music/metal","metal",N2720="music/jazz","jazz","TRUE","FALSE")</f>
        <v>spaces</v>
      </c>
      <c r="S2720" s="5">
        <f t="shared" si="170"/>
        <v>42465.596585648149</v>
      </c>
      <c r="T2720" s="5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168"/>
        <v>108.83333333333334</v>
      </c>
      <c r="P2721" s="24">
        <f t="shared" si="169"/>
        <v>94.637681159420296</v>
      </c>
      <c r="Q2721" t="str" cm="1">
        <f t="array" ref="Q2721">_xlfn.IFS(N2721="food/small batch","food",N2721="food/restaurants","food",N2721="food/food trucks","food",N2721="theater/spaces","theater",N2721="theater/musical","theater",N2721="theater/plays","theater",N2721="technology/web","technology",N2721="technology/space exploration","technology",N2721="technology/makerspaces","technology",N2721="technology/hardware","technology",N2721="technology/gadgets","technology",N2721="technology/wearables","technology",N2721="film &amp; video/television","film &amp; video",N2721="film &amp; video/animation","film &amp; video",N2721="film &amp; video/science fiction","film &amp; video",N2721="film &amp; video/documentary","film &amp; video",N2721="film &amp; video/drama","film &amp; video",N2721="film &amp; video/shorts","film &amp; video",N2721="games/video games","games",N2721="games/tabletop games","games",N2721="games/mobile games","games",N2721="journalism/audio","journalism",N2721="photography/people","photography",N2721="photography/photobooks","photography",N2721="photography/places","photography",N2721="photography/nature","photography",N2721="music/electronic music","music",N2721="music/rock","music",N2721="music/indie rock","music",N2721="music/faith","music",N2721="publishing/children's books","publishing",N2721="publishing/art books","publishing",N2721="publishing/fiction","publishing",N2721="publishing/translations","publishing",N2721="music/pop","music",N2721="music/classical music","music",N2721="publishing/nonfiction","publishing",N2721="publishing/radio &amp; podcasts","publishing",N2721="music/world music","music",N2721="music/metal","music",N2721="music/jazz","music","TRUE","FALSE")</f>
        <v>theater</v>
      </c>
      <c r="R2721" t="str" cm="1">
        <f t="array" ref="R2721">_xlfn.IFS(N2721="food/small batch","small batch",N2721="food/restaurants","retaurants",N2721="food/food trucks","food trucks",N2721="theater/spaces","spaces",N2721="theater/musical","musical",N2721="theater/plays","plays",N2721="technology/web","web",N2721="technology/space exploration","space exploration",N2721="technology/makerspaces","makerspaces",N2721="technology/hardware","hardware",N2721="technology/gadgets","gadgets",N2721="technology/wearables","wearables",N2721="film &amp; video/television","television",N2721="film &amp; video/animation","animation",N2721="film &amp; video/science fiction","science fiction",N2721="film &amp; video/documentary","documentary",N2721="film &amp; video/drama","drama",N2721="film &amp; video/shorts","shorts",N2721="games/video games","video games",N2721="games/tabletop games","tabletop games",N2721="games/mobile games","mobile games",N2721="journalism/audio","audio",N2721="photography/people","people",N2721="photography/photobooks","photobooks",N2721="photography/places","places",N2721="photography/nature","nature",N2721="music/electronic music","electronic music",N2721="music/rock","rock",N2721="music/indie rock","indie rock",N2721="music/faith","faith",N2721="publishing/children's books","children's books",N2721="publishing/art books","art books",N2721="publishing/fiction","fiction",N2721="publishing/translations","translations",N2721="music/pop","pop",N2721="music/classical music","classical music",N2721="publishing/nonfiction","nonfiction",N2721="publishing/radio &amp; podcasts","radio &amp; podcasts",N2721="music/world music","world music",N2721="music/metal","metal",N2721="music/jazz","jazz","TRUE","FALSE")</f>
        <v>spaces</v>
      </c>
      <c r="S2721" s="5">
        <f t="shared" si="170"/>
        <v>42418.031180555554</v>
      </c>
      <c r="T2721" s="5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168"/>
        <v>118.12400000000001</v>
      </c>
      <c r="P2722" s="24">
        <f t="shared" si="169"/>
        <v>170.69942196531792</v>
      </c>
      <c r="Q2722" t="str" cm="1">
        <f t="array" ref="Q2722">_xlfn.IFS(N2722="food/small batch","food",N2722="food/restaurants","food",N2722="food/food trucks","food",N2722="theater/spaces","theater",N2722="theater/musical","theater",N2722="theater/plays","theater",N2722="technology/web","technology",N2722="technology/space exploration","technology",N2722="technology/makerspaces","technology",N2722="technology/hardware","technology",N2722="technology/gadgets","technology",N2722="technology/wearables","technology",N2722="film &amp; video/television","film &amp; video",N2722="film &amp; video/animation","film &amp; video",N2722="film &amp; video/science fiction","film &amp; video",N2722="film &amp; video/documentary","film &amp; video",N2722="film &amp; video/drama","film &amp; video",N2722="film &amp; video/shorts","film &amp; video",N2722="games/video games","games",N2722="games/tabletop games","games",N2722="games/mobile games","games",N2722="journalism/audio","journalism",N2722="photography/people","photography",N2722="photography/photobooks","photography",N2722="photography/places","photography",N2722="photography/nature","photography",N2722="music/electronic music","music",N2722="music/rock","music",N2722="music/indie rock","music",N2722="music/faith","music",N2722="publishing/children's books","publishing",N2722="publishing/art books","publishing",N2722="publishing/fiction","publishing",N2722="publishing/translations","publishing",N2722="music/pop","music",N2722="music/classical music","music",N2722="publishing/nonfiction","publishing",N2722="publishing/radio &amp; podcasts","publishing",N2722="music/world music","music",N2722="music/metal","music",N2722="music/jazz","music","TRUE","FALSE")</f>
        <v>theater</v>
      </c>
      <c r="R2722" t="str" cm="1">
        <f t="array" ref="R2722">_xlfn.IFS(N2722="food/small batch","small batch",N2722="food/restaurants","retaurants",N2722="food/food trucks","food trucks",N2722="theater/spaces","spaces",N2722="theater/musical","musical",N2722="theater/plays","plays",N2722="technology/web","web",N2722="technology/space exploration","space exploration",N2722="technology/makerspaces","makerspaces",N2722="technology/hardware","hardware",N2722="technology/gadgets","gadgets",N2722="technology/wearables","wearables",N2722="film &amp; video/television","television",N2722="film &amp; video/animation","animation",N2722="film &amp; video/science fiction","science fiction",N2722="film &amp; video/documentary","documentary",N2722="film &amp; video/drama","drama",N2722="film &amp; video/shorts","shorts",N2722="games/video games","video games",N2722="games/tabletop games","tabletop games",N2722="games/mobile games","mobile games",N2722="journalism/audio","audio",N2722="photography/people","people",N2722="photography/photobooks","photobooks",N2722="photography/places","places",N2722="photography/nature","nature",N2722="music/electronic music","electronic music",N2722="music/rock","rock",N2722="music/indie rock","indie rock",N2722="music/faith","faith",N2722="publishing/children's books","children's books",N2722="publishing/art books","art books",N2722="publishing/fiction","fiction",N2722="publishing/translations","translations",N2722="music/pop","pop",N2722="music/classical music","classical music",N2722="publishing/nonfiction","nonfiction",N2722="publishing/radio &amp; podcasts","radio &amp; podcasts",N2722="music/world music","world music",N2722="music/metal","metal",N2722="music/jazz","jazz","TRUE","FALSE")</f>
        <v>spaces</v>
      </c>
      <c r="S2722" s="5">
        <f t="shared" si="170"/>
        <v>42655.465891203698</v>
      </c>
      <c r="T2722" s="5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 t="shared" si="168"/>
        <v>1462</v>
      </c>
      <c r="P2723" s="24">
        <f t="shared" si="169"/>
        <v>40.762081784386616</v>
      </c>
      <c r="Q2723" t="str" cm="1">
        <f t="array" ref="Q2723">_xlfn.IFS(N2723="food/small batch","food",N2723="food/restaurants","food",N2723="food/food trucks","food",N2723="theater/spaces","theater",N2723="theater/musical","theater",N2723="theater/plays","theater",N2723="technology/web","technology",N2723="technology/space exploration","technology",N2723="technology/makerspaces","technology",N2723="technology/hardware","technology",N2723="technology/gadgets","technology",N2723="technology/wearables","technology",N2723="film &amp; video/television","film &amp; video",N2723="film &amp; video/animation","film &amp; video",N2723="film &amp; video/science fiction","film &amp; video",N2723="film &amp; video/documentary","film &amp; video",N2723="film &amp; video/drama","film &amp; video",N2723="film &amp; video/shorts","film &amp; video",N2723="games/video games","games",N2723="games/tabletop games","games",N2723="games/mobile games","games",N2723="journalism/audio","journalism",N2723="photography/people","photography",N2723="photography/photobooks","photography",N2723="photography/places","photography",N2723="photography/nature","photography",N2723="music/electronic music","music",N2723="music/rock","music",N2723="music/indie rock","music",N2723="music/faith","music",N2723="publishing/children's books","publishing",N2723="publishing/art books","publishing",N2723="publishing/fiction","publishing",N2723="publishing/translations","publishing",N2723="music/pop","music",N2723="music/classical music","music",N2723="publishing/nonfiction","publishing",N2723="publishing/radio &amp; podcasts","publishing",N2723="music/world music","music",N2723="music/metal","music",N2723="music/jazz","music","TRUE","FALSE")</f>
        <v>technology</v>
      </c>
      <c r="R2723" t="str" cm="1">
        <f t="array" ref="R2723">_xlfn.IFS(N2723="food/small batch","small batch",N2723="food/restaurants","retaurants",N2723="food/food trucks","food trucks",N2723="theater/spaces","spaces",N2723="theater/musical","musical",N2723="theater/plays","plays",N2723="technology/web","web",N2723="technology/space exploration","space exploration",N2723="technology/makerspaces","makerspaces",N2723="technology/hardware","hardware",N2723="technology/gadgets","gadgets",N2723="technology/wearables","wearables",N2723="film &amp; video/television","television",N2723="film &amp; video/animation","animation",N2723="film &amp; video/science fiction","science fiction",N2723="film &amp; video/documentary","documentary",N2723="film &amp; video/drama","drama",N2723="film &amp; video/shorts","shorts",N2723="games/video games","video games",N2723="games/tabletop games","tabletop games",N2723="games/mobile games","mobile games",N2723="journalism/audio","audio",N2723="photography/people","people",N2723="photography/photobooks","photobooks",N2723="photography/places","places",N2723="photography/nature","nature",N2723="music/electronic music","electronic music",N2723="music/rock","rock",N2723="music/indie rock","indie rock",N2723="music/faith","faith",N2723="publishing/children's books","children's books",N2723="publishing/art books","art books",N2723="publishing/fiction","fiction",N2723="publishing/translations","translations",N2723="music/pop","pop",N2723="music/classical music","classical music",N2723="publishing/nonfiction","nonfiction",N2723="publishing/radio &amp; podcasts","radio &amp; podcasts",N2723="music/world music","world music",N2723="music/metal","metal",N2723="music/jazz","jazz","TRUE","FALSE")</f>
        <v>hardware</v>
      </c>
      <c r="S2723" s="5">
        <f t="shared" si="170"/>
        <v>41493.543958333335</v>
      </c>
      <c r="T2723" s="5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 t="shared" si="168"/>
        <v>252.54</v>
      </c>
      <c r="P2724" s="24">
        <f t="shared" si="169"/>
        <v>68.254054054054052</v>
      </c>
      <c r="Q2724" t="str" cm="1">
        <f t="array" ref="Q2724">_xlfn.IFS(N2724="food/small batch","food",N2724="food/restaurants","food",N2724="food/food trucks","food",N2724="theater/spaces","theater",N2724="theater/musical","theater",N2724="theater/plays","theater",N2724="technology/web","technology",N2724="technology/space exploration","technology",N2724="technology/makerspaces","technology",N2724="technology/hardware","technology",N2724="technology/gadgets","technology",N2724="technology/wearables","technology",N2724="film &amp; video/television","film &amp; video",N2724="film &amp; video/animation","film &amp; video",N2724="film &amp; video/science fiction","film &amp; video",N2724="film &amp; video/documentary","film &amp; video",N2724="film &amp; video/drama","film &amp; video",N2724="film &amp; video/shorts","film &amp; video",N2724="games/video games","games",N2724="games/tabletop games","games",N2724="games/mobile games","games",N2724="journalism/audio","journalism",N2724="photography/people","photography",N2724="photography/photobooks","photography",N2724="photography/places","photography",N2724="photography/nature","photography",N2724="music/electronic music","music",N2724="music/rock","music",N2724="music/indie rock","music",N2724="music/faith","music",N2724="publishing/children's books","publishing",N2724="publishing/art books","publishing",N2724="publishing/fiction","publishing",N2724="publishing/translations","publishing",N2724="music/pop","music",N2724="music/classical music","music",N2724="publishing/nonfiction","publishing",N2724="publishing/radio &amp; podcasts","publishing",N2724="music/world music","music",N2724="music/metal","music",N2724="music/jazz","music","TRUE","FALSE")</f>
        <v>technology</v>
      </c>
      <c r="R2724" t="str" cm="1">
        <f t="array" ref="R2724">_xlfn.IFS(N2724="food/small batch","small batch",N2724="food/restaurants","retaurants",N2724="food/food trucks","food trucks",N2724="theater/spaces","spaces",N2724="theater/musical","musical",N2724="theater/plays","plays",N2724="technology/web","web",N2724="technology/space exploration","space exploration",N2724="technology/makerspaces","makerspaces",N2724="technology/hardware","hardware",N2724="technology/gadgets","gadgets",N2724="technology/wearables","wearables",N2724="film &amp; video/television","television",N2724="film &amp; video/animation","animation",N2724="film &amp; video/science fiction","science fiction",N2724="film &amp; video/documentary","documentary",N2724="film &amp; video/drama","drama",N2724="film &amp; video/shorts","shorts",N2724="games/video games","video games",N2724="games/tabletop games","tabletop games",N2724="games/mobile games","mobile games",N2724="journalism/audio","audio",N2724="photography/people","people",N2724="photography/photobooks","photobooks",N2724="photography/places","places",N2724="photography/nature","nature",N2724="music/electronic music","electronic music",N2724="music/rock","rock",N2724="music/indie rock","indie rock",N2724="music/faith","faith",N2724="publishing/children's books","children's books",N2724="publishing/art books","art books",N2724="publishing/fiction","fiction",N2724="publishing/translations","translations",N2724="music/pop","pop",N2724="music/classical music","classical music",N2724="publishing/nonfiction","nonfiction",N2724="publishing/radio &amp; podcasts","radio &amp; podcasts",N2724="music/world music","world music",N2724="music/metal","metal",N2724="music/jazz","jazz","TRUE","FALSE")</f>
        <v>hardware</v>
      </c>
      <c r="S2724" s="5">
        <f t="shared" si="170"/>
        <v>42704.857094907406</v>
      </c>
      <c r="T2724" s="5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 t="shared" si="168"/>
        <v>140.05000000000001</v>
      </c>
      <c r="P2725" s="24">
        <f t="shared" si="169"/>
        <v>95.48863636363636</v>
      </c>
      <c r="Q2725" t="str" cm="1">
        <f t="array" ref="Q2725">_xlfn.IFS(N2725="food/small batch","food",N2725="food/restaurants","food",N2725="food/food trucks","food",N2725="theater/spaces","theater",N2725="theater/musical","theater",N2725="theater/plays","theater",N2725="technology/web","technology",N2725="technology/space exploration","technology",N2725="technology/makerspaces","technology",N2725="technology/hardware","technology",N2725="technology/gadgets","technology",N2725="technology/wearables","technology",N2725="film &amp; video/television","film &amp; video",N2725="film &amp; video/animation","film &amp; video",N2725="film &amp; video/science fiction","film &amp; video",N2725="film &amp; video/documentary","film &amp; video",N2725="film &amp; video/drama","film &amp; video",N2725="film &amp; video/shorts","film &amp; video",N2725="games/video games","games",N2725="games/tabletop games","games",N2725="games/mobile games","games",N2725="journalism/audio","journalism",N2725="photography/people","photography",N2725="photography/photobooks","photography",N2725="photography/places","photography",N2725="photography/nature","photography",N2725="music/electronic music","music",N2725="music/rock","music",N2725="music/indie rock","music",N2725="music/faith","music",N2725="publishing/children's books","publishing",N2725="publishing/art books","publishing",N2725="publishing/fiction","publishing",N2725="publishing/translations","publishing",N2725="music/pop","music",N2725="music/classical music","music",N2725="publishing/nonfiction","publishing",N2725="publishing/radio &amp; podcasts","publishing",N2725="music/world music","music",N2725="music/metal","music",N2725="music/jazz","music","TRUE","FALSE")</f>
        <v>technology</v>
      </c>
      <c r="R2725" t="str" cm="1">
        <f t="array" ref="R2725">_xlfn.IFS(N2725="food/small batch","small batch",N2725="food/restaurants","retaurants",N2725="food/food trucks","food trucks",N2725="theater/spaces","spaces",N2725="theater/musical","musical",N2725="theater/plays","plays",N2725="technology/web","web",N2725="technology/space exploration","space exploration",N2725="technology/makerspaces","makerspaces",N2725="technology/hardware","hardware",N2725="technology/gadgets","gadgets",N2725="technology/wearables","wearables",N2725="film &amp; video/television","television",N2725="film &amp; video/animation","animation",N2725="film &amp; video/science fiction","science fiction",N2725="film &amp; video/documentary","documentary",N2725="film &amp; video/drama","drama",N2725="film &amp; video/shorts","shorts",N2725="games/video games","video games",N2725="games/tabletop games","tabletop games",N2725="games/mobile games","mobile games",N2725="journalism/audio","audio",N2725="photography/people","people",N2725="photography/photobooks","photobooks",N2725="photography/places","places",N2725="photography/nature","nature",N2725="music/electronic music","electronic music",N2725="music/rock","rock",N2725="music/indie rock","indie rock",N2725="music/faith","faith",N2725="publishing/children's books","children's books",N2725="publishing/art books","art books",N2725="publishing/fiction","fiction",N2725="publishing/translations","translations",N2725="music/pop","pop",N2725="music/classical music","classical music",N2725="publishing/nonfiction","nonfiction",N2725="publishing/radio &amp; podcasts","radio &amp; podcasts",N2725="music/world music","world music",N2725="music/metal","metal",N2725="music/jazz","jazz","TRUE","FALSE")</f>
        <v>hardware</v>
      </c>
      <c r="S2725" s="5">
        <f t="shared" si="170"/>
        <v>41944.83898148148</v>
      </c>
      <c r="T2725" s="5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si="168"/>
        <v>296.87520259319291</v>
      </c>
      <c r="P2726" s="24">
        <f t="shared" si="169"/>
        <v>7.1902649656526005</v>
      </c>
      <c r="Q2726" t="str" cm="1">
        <f t="array" ref="Q2726">_xlfn.IFS(N2726="food/small batch","food",N2726="food/restaurants","food",N2726="food/food trucks","food",N2726="theater/spaces","theater",N2726="theater/musical","theater",N2726="theater/plays","theater",N2726="technology/web","technology",N2726="technology/space exploration","technology",N2726="technology/makerspaces","technology",N2726="technology/hardware","technology",N2726="technology/gadgets","technology",N2726="technology/wearables","technology",N2726="film &amp; video/television","film &amp; video",N2726="film &amp; video/animation","film &amp; video",N2726="film &amp; video/science fiction","film &amp; video",N2726="film &amp; video/documentary","film &amp; video",N2726="film &amp; video/drama","film &amp; video",N2726="film &amp; video/shorts","film &amp; video",N2726="games/video games","games",N2726="games/tabletop games","games",N2726="games/mobile games","games",N2726="journalism/audio","journalism",N2726="photography/people","photography",N2726="photography/photobooks","photography",N2726="photography/places","photography",N2726="photography/nature","photography",N2726="music/electronic music","music",N2726="music/rock","music",N2726="music/indie rock","music",N2726="music/faith","music",N2726="publishing/children's books","publishing",N2726="publishing/art books","publishing",N2726="publishing/fiction","publishing",N2726="publishing/translations","publishing",N2726="music/pop","music",N2726="music/classical music","music",N2726="publishing/nonfiction","publishing",N2726="publishing/radio &amp; podcasts","publishing",N2726="music/world music","music",N2726="music/metal","music",N2726="music/jazz","music","TRUE","FALSE")</f>
        <v>technology</v>
      </c>
      <c r="R2726" t="str" cm="1">
        <f t="array" ref="R2726">_xlfn.IFS(N2726="food/small batch","small batch",N2726="food/restaurants","retaurants",N2726="food/food trucks","food trucks",N2726="theater/spaces","spaces",N2726="theater/musical","musical",N2726="theater/plays","plays",N2726="technology/web","web",N2726="technology/space exploration","space exploration",N2726="technology/makerspaces","makerspaces",N2726="technology/hardware","hardware",N2726="technology/gadgets","gadgets",N2726="technology/wearables","wearables",N2726="film &amp; video/television","television",N2726="film &amp; video/animation","animation",N2726="film &amp; video/science fiction","science fiction",N2726="film &amp; video/documentary","documentary",N2726="film &amp; video/drama","drama",N2726="film &amp; video/shorts","shorts",N2726="games/video games","video games",N2726="games/tabletop games","tabletop games",N2726="games/mobile games","mobile games",N2726="journalism/audio","audio",N2726="photography/people","people",N2726="photography/photobooks","photobooks",N2726="photography/places","places",N2726="photography/nature","nature",N2726="music/electronic music","electronic music",N2726="music/rock","rock",N2726="music/indie rock","indie rock",N2726="music/faith","faith",N2726="publishing/children's books","children's books",N2726="publishing/art books","art books",N2726="publishing/fiction","fiction",N2726="publishing/translations","translations",N2726="music/pop","pop",N2726="music/classical music","classical music",N2726="publishing/nonfiction","nonfiction",N2726="publishing/radio &amp; podcasts","radio &amp; podcasts",N2726="music/world music","world music",N2726="music/metal","metal",N2726="music/jazz","jazz","TRUE","FALSE")</f>
        <v>hardware</v>
      </c>
      <c r="S2726" s="5">
        <f t="shared" si="170"/>
        <v>42199.32707175926</v>
      </c>
      <c r="T2726" s="5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168"/>
        <v>144.54249999999999</v>
      </c>
      <c r="P2727" s="24">
        <f t="shared" si="169"/>
        <v>511.65486725663715</v>
      </c>
      <c r="Q2727" t="str" cm="1">
        <f t="array" ref="Q2727">_xlfn.IFS(N2727="food/small batch","food",N2727="food/restaurants","food",N2727="food/food trucks","food",N2727="theater/spaces","theater",N2727="theater/musical","theater",N2727="theater/plays","theater",N2727="technology/web","technology",N2727="technology/space exploration","technology",N2727="technology/makerspaces","technology",N2727="technology/hardware","technology",N2727="technology/gadgets","technology",N2727="technology/wearables","technology",N2727="film &amp; video/television","film &amp; video",N2727="film &amp; video/animation","film &amp; video",N2727="film &amp; video/science fiction","film &amp; video",N2727="film &amp; video/documentary","film &amp; video",N2727="film &amp; video/drama","film &amp; video",N2727="film &amp; video/shorts","film &amp; video",N2727="games/video games","games",N2727="games/tabletop games","games",N2727="games/mobile games","games",N2727="journalism/audio","journalism",N2727="photography/people","photography",N2727="photography/photobooks","photography",N2727="photography/places","photography",N2727="photography/nature","photography",N2727="music/electronic music","music",N2727="music/rock","music",N2727="music/indie rock","music",N2727="music/faith","music",N2727="publishing/children's books","publishing",N2727="publishing/art books","publishing",N2727="publishing/fiction","publishing",N2727="publishing/translations","publishing",N2727="music/pop","music",N2727="music/classical music","music",N2727="publishing/nonfiction","publishing",N2727="publishing/radio &amp; podcasts","publishing",N2727="music/world music","music",N2727="music/metal","music",N2727="music/jazz","music","TRUE","FALSE")</f>
        <v>technology</v>
      </c>
      <c r="R2727" t="str" cm="1">
        <f t="array" ref="R2727">_xlfn.IFS(N2727="food/small batch","small batch",N2727="food/restaurants","retaurants",N2727="food/food trucks","food trucks",N2727="theater/spaces","spaces",N2727="theater/musical","musical",N2727="theater/plays","plays",N2727="technology/web","web",N2727="technology/space exploration","space exploration",N2727="technology/makerspaces","makerspaces",N2727="technology/hardware","hardware",N2727="technology/gadgets","gadgets",N2727="technology/wearables","wearables",N2727="film &amp; video/television","television",N2727="film &amp; video/animation","animation",N2727="film &amp; video/science fiction","science fiction",N2727="film &amp; video/documentary","documentary",N2727="film &amp; video/drama","drama",N2727="film &amp; video/shorts","shorts",N2727="games/video games","video games",N2727="games/tabletop games","tabletop games",N2727="games/mobile games","mobile games",N2727="journalism/audio","audio",N2727="photography/people","people",N2727="photography/photobooks","photobooks",N2727="photography/places","places",N2727="photography/nature","nature",N2727="music/electronic music","electronic music",N2727="music/rock","rock",N2727="music/indie rock","indie rock",N2727="music/faith","faith",N2727="publishing/children's books","children's books",N2727="publishing/art books","art books",N2727="publishing/fiction","fiction",N2727="publishing/translations","translations",N2727="music/pop","pop",N2727="music/classical music","classical music",N2727="publishing/nonfiction","nonfiction",N2727="publishing/radio &amp; podcasts","radio &amp; podcasts",N2727="music/world music","world music",N2727="music/metal","metal",N2727="music/jazz","jazz","TRUE","FALSE")</f>
        <v>hardware</v>
      </c>
      <c r="S2727" s="5">
        <f t="shared" si="170"/>
        <v>42745.744618055556</v>
      </c>
      <c r="T2727" s="5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168"/>
        <v>105.745</v>
      </c>
      <c r="P2728" s="24">
        <f t="shared" si="169"/>
        <v>261.74504950495049</v>
      </c>
      <c r="Q2728" t="str" cm="1">
        <f t="array" ref="Q2728">_xlfn.IFS(N2728="food/small batch","food",N2728="food/restaurants","food",N2728="food/food trucks","food",N2728="theater/spaces","theater",N2728="theater/musical","theater",N2728="theater/plays","theater",N2728="technology/web","technology",N2728="technology/space exploration","technology",N2728="technology/makerspaces","technology",N2728="technology/hardware","technology",N2728="technology/gadgets","technology",N2728="technology/wearables","technology",N2728="film &amp; video/television","film &amp; video",N2728="film &amp; video/animation","film &amp; video",N2728="film &amp; video/science fiction","film &amp; video",N2728="film &amp; video/documentary","film &amp; video",N2728="film &amp; video/drama","film &amp; video",N2728="film &amp; video/shorts","film &amp; video",N2728="games/video games","games",N2728="games/tabletop games","games",N2728="games/mobile games","games",N2728="journalism/audio","journalism",N2728="photography/people","photography",N2728="photography/photobooks","photography",N2728="photography/places","photography",N2728="photography/nature","photography",N2728="music/electronic music","music",N2728="music/rock","music",N2728="music/indie rock","music",N2728="music/faith","music",N2728="publishing/children's books","publishing",N2728="publishing/art books","publishing",N2728="publishing/fiction","publishing",N2728="publishing/translations","publishing",N2728="music/pop","music",N2728="music/classical music","music",N2728="publishing/nonfiction","publishing",N2728="publishing/radio &amp; podcasts","publishing",N2728="music/world music","music",N2728="music/metal","music",N2728="music/jazz","music","TRUE","FALSE")</f>
        <v>technology</v>
      </c>
      <c r="R2728" t="str" cm="1">
        <f t="array" ref="R2728">_xlfn.IFS(N2728="food/small batch","small batch",N2728="food/restaurants","retaurants",N2728="food/food trucks","food trucks",N2728="theater/spaces","spaces",N2728="theater/musical","musical",N2728="theater/plays","plays",N2728="technology/web","web",N2728="technology/space exploration","space exploration",N2728="technology/makerspaces","makerspaces",N2728="technology/hardware","hardware",N2728="technology/gadgets","gadgets",N2728="technology/wearables","wearables",N2728="film &amp; video/television","television",N2728="film &amp; video/animation","animation",N2728="film &amp; video/science fiction","science fiction",N2728="film &amp; video/documentary","documentary",N2728="film &amp; video/drama","drama",N2728="film &amp; video/shorts","shorts",N2728="games/video games","video games",N2728="games/tabletop games","tabletop games",N2728="games/mobile games","mobile games",N2728="journalism/audio","audio",N2728="photography/people","people",N2728="photography/photobooks","photobooks",N2728="photography/places","places",N2728="photography/nature","nature",N2728="music/electronic music","electronic music",N2728="music/rock","rock",N2728="music/indie rock","indie rock",N2728="music/faith","faith",N2728="publishing/children's books","children's books",N2728="publishing/art books","art books",N2728="publishing/fiction","fiction",N2728="publishing/translations","translations",N2728="music/pop","pop",N2728="music/classical music","classical music",N2728="publishing/nonfiction","nonfiction",N2728="publishing/radio &amp; podcasts","radio &amp; podcasts",N2728="music/world music","world music",N2728="music/metal","metal",N2728="music/jazz","jazz","TRUE","FALSE")</f>
        <v>hardware</v>
      </c>
      <c r="S2728" s="5">
        <f t="shared" si="170"/>
        <v>42452.579988425925</v>
      </c>
      <c r="T2728" s="5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168"/>
        <v>493.21000000000004</v>
      </c>
      <c r="P2729" s="24">
        <f t="shared" si="169"/>
        <v>69.760961810466767</v>
      </c>
      <c r="Q2729" t="str" cm="1">
        <f t="array" ref="Q2729">_xlfn.IFS(N2729="food/small batch","food",N2729="food/restaurants","food",N2729="food/food trucks","food",N2729="theater/spaces","theater",N2729="theater/musical","theater",N2729="theater/plays","theater",N2729="technology/web","technology",N2729="technology/space exploration","technology",N2729="technology/makerspaces","technology",N2729="technology/hardware","technology",N2729="technology/gadgets","technology",N2729="technology/wearables","technology",N2729="film &amp; video/television","film &amp; video",N2729="film &amp; video/animation","film &amp; video",N2729="film &amp; video/science fiction","film &amp; video",N2729="film &amp; video/documentary","film &amp; video",N2729="film &amp; video/drama","film &amp; video",N2729="film &amp; video/shorts","film &amp; video",N2729="games/video games","games",N2729="games/tabletop games","games",N2729="games/mobile games","games",N2729="journalism/audio","journalism",N2729="photography/people","photography",N2729="photography/photobooks","photography",N2729="photography/places","photography",N2729="photography/nature","photography",N2729="music/electronic music","music",N2729="music/rock","music",N2729="music/indie rock","music",N2729="music/faith","music",N2729="publishing/children's books","publishing",N2729="publishing/art books","publishing",N2729="publishing/fiction","publishing",N2729="publishing/translations","publishing",N2729="music/pop","music",N2729="music/classical music","music",N2729="publishing/nonfiction","publishing",N2729="publishing/radio &amp; podcasts","publishing",N2729="music/world music","music",N2729="music/metal","music",N2729="music/jazz","music","TRUE","FALSE")</f>
        <v>technology</v>
      </c>
      <c r="R2729" t="str" cm="1">
        <f t="array" ref="R2729">_xlfn.IFS(N2729="food/small batch","small batch",N2729="food/restaurants","retaurants",N2729="food/food trucks","food trucks",N2729="theater/spaces","spaces",N2729="theater/musical","musical",N2729="theater/plays","plays",N2729="technology/web","web",N2729="technology/space exploration","space exploration",N2729="technology/makerspaces","makerspaces",N2729="technology/hardware","hardware",N2729="technology/gadgets","gadgets",N2729="technology/wearables","wearables",N2729="film &amp; video/television","television",N2729="film &amp; video/animation","animation",N2729="film &amp; video/science fiction","science fiction",N2729="film &amp; video/documentary","documentary",N2729="film &amp; video/drama","drama",N2729="film &amp; video/shorts","shorts",N2729="games/video games","video games",N2729="games/tabletop games","tabletop games",N2729="games/mobile games","mobile games",N2729="journalism/audio","audio",N2729="photography/people","people",N2729="photography/photobooks","photobooks",N2729="photography/places","places",N2729="photography/nature","nature",N2729="music/electronic music","electronic music",N2729="music/rock","rock",N2729="music/indie rock","indie rock",N2729="music/faith","faith",N2729="publishing/children's books","children's books",N2729="publishing/art books","art books",N2729="publishing/fiction","fiction",N2729="publishing/translations","translations",N2729="music/pop","pop",N2729="music/classical music","classical music",N2729="publishing/nonfiction","nonfiction",N2729="publishing/radio &amp; podcasts","radio &amp; podcasts",N2729="music/world music","world music",N2729="music/metal","metal",N2729="music/jazz","jazz","TRUE","FALSE")</f>
        <v>hardware</v>
      </c>
      <c r="S2729" s="5">
        <f t="shared" si="170"/>
        <v>42198.676655092597</v>
      </c>
      <c r="T2729" s="5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168"/>
        <v>201.82666666666668</v>
      </c>
      <c r="P2730" s="24">
        <f t="shared" si="169"/>
        <v>77.229591836734699</v>
      </c>
      <c r="Q2730" t="str" cm="1">
        <f t="array" ref="Q2730">_xlfn.IFS(N2730="food/small batch","food",N2730="food/restaurants","food",N2730="food/food trucks","food",N2730="theater/spaces","theater",N2730="theater/musical","theater",N2730="theater/plays","theater",N2730="technology/web","technology",N2730="technology/space exploration","technology",N2730="technology/makerspaces","technology",N2730="technology/hardware","technology",N2730="technology/gadgets","technology",N2730="technology/wearables","technology",N2730="film &amp; video/television","film &amp; video",N2730="film &amp; video/animation","film &amp; video",N2730="film &amp; video/science fiction","film &amp; video",N2730="film &amp; video/documentary","film &amp; video",N2730="film &amp; video/drama","film &amp; video",N2730="film &amp; video/shorts","film &amp; video",N2730="games/video games","games",N2730="games/tabletop games","games",N2730="games/mobile games","games",N2730="journalism/audio","journalism",N2730="photography/people","photography",N2730="photography/photobooks","photography",N2730="photography/places","photography",N2730="photography/nature","photography",N2730="music/electronic music","music",N2730="music/rock","music",N2730="music/indie rock","music",N2730="music/faith","music",N2730="publishing/children's books","publishing",N2730="publishing/art books","publishing",N2730="publishing/fiction","publishing",N2730="publishing/translations","publishing",N2730="music/pop","music",N2730="music/classical music","music",N2730="publishing/nonfiction","publishing",N2730="publishing/radio &amp; podcasts","publishing",N2730="music/world music","music",N2730="music/metal","music",N2730="music/jazz","music","TRUE","FALSE")</f>
        <v>technology</v>
      </c>
      <c r="R2730" t="str" cm="1">
        <f t="array" ref="R2730">_xlfn.IFS(N2730="food/small batch","small batch",N2730="food/restaurants","retaurants",N2730="food/food trucks","food trucks",N2730="theater/spaces","spaces",N2730="theater/musical","musical",N2730="theater/plays","plays",N2730="technology/web","web",N2730="technology/space exploration","space exploration",N2730="technology/makerspaces","makerspaces",N2730="technology/hardware","hardware",N2730="technology/gadgets","gadgets",N2730="technology/wearables","wearables",N2730="film &amp; video/television","television",N2730="film &amp; video/animation","animation",N2730="film &amp; video/science fiction","science fiction",N2730="film &amp; video/documentary","documentary",N2730="film &amp; video/drama","drama",N2730="film &amp; video/shorts","shorts",N2730="games/video games","video games",N2730="games/tabletop games","tabletop games",N2730="games/mobile games","mobile games",N2730="journalism/audio","audio",N2730="photography/people","people",N2730="photography/photobooks","photobooks",N2730="photography/places","places",N2730="photography/nature","nature",N2730="music/electronic music","electronic music",N2730="music/rock","rock",N2730="music/indie rock","indie rock",N2730="music/faith","faith",N2730="publishing/children's books","children's books",N2730="publishing/art books","art books",N2730="publishing/fiction","fiction",N2730="publishing/translations","translations",N2730="music/pop","pop",N2730="music/classical music","classical music",N2730="publishing/nonfiction","nonfiction",N2730="publishing/radio &amp; podcasts","radio &amp; podcasts",N2730="music/world music","world music",N2730="music/metal","metal",N2730="music/jazz","jazz","TRUE","FALSE")</f>
        <v>hardware</v>
      </c>
      <c r="S2730" s="5">
        <f t="shared" si="170"/>
        <v>42333.59993055556</v>
      </c>
      <c r="T2730" s="5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168"/>
        <v>104.44</v>
      </c>
      <c r="P2731" s="24">
        <f t="shared" si="169"/>
        <v>340.56521739130437</v>
      </c>
      <c r="Q2731" t="str" cm="1">
        <f t="array" ref="Q2731">_xlfn.IFS(N2731="food/small batch","food",N2731="food/restaurants","food",N2731="food/food trucks","food",N2731="theater/spaces","theater",N2731="theater/musical","theater",N2731="theater/plays","theater",N2731="technology/web","technology",N2731="technology/space exploration","technology",N2731="technology/makerspaces","technology",N2731="technology/hardware","technology",N2731="technology/gadgets","technology",N2731="technology/wearables","technology",N2731="film &amp; video/television","film &amp; video",N2731="film &amp; video/animation","film &amp; video",N2731="film &amp; video/science fiction","film &amp; video",N2731="film &amp; video/documentary","film &amp; video",N2731="film &amp; video/drama","film &amp; video",N2731="film &amp; video/shorts","film &amp; video",N2731="games/video games","games",N2731="games/tabletop games","games",N2731="games/mobile games","games",N2731="journalism/audio","journalism",N2731="photography/people","photography",N2731="photography/photobooks","photography",N2731="photography/places","photography",N2731="photography/nature","photography",N2731="music/electronic music","music",N2731="music/rock","music",N2731="music/indie rock","music",N2731="music/faith","music",N2731="publishing/children's books","publishing",N2731="publishing/art books","publishing",N2731="publishing/fiction","publishing",N2731="publishing/translations","publishing",N2731="music/pop","music",N2731="music/classical music","music",N2731="publishing/nonfiction","publishing",N2731="publishing/radio &amp; podcasts","publishing",N2731="music/world music","music",N2731="music/metal","music",N2731="music/jazz","music","TRUE","FALSE")</f>
        <v>technology</v>
      </c>
      <c r="R2731" t="str" cm="1">
        <f t="array" ref="R2731">_xlfn.IFS(N2731="food/small batch","small batch",N2731="food/restaurants","retaurants",N2731="food/food trucks","food trucks",N2731="theater/spaces","spaces",N2731="theater/musical","musical",N2731="theater/plays","plays",N2731="technology/web","web",N2731="technology/space exploration","space exploration",N2731="technology/makerspaces","makerspaces",N2731="technology/hardware","hardware",N2731="technology/gadgets","gadgets",N2731="technology/wearables","wearables",N2731="film &amp; video/television","television",N2731="film &amp; video/animation","animation",N2731="film &amp; video/science fiction","science fiction",N2731="film &amp; video/documentary","documentary",N2731="film &amp; video/drama","drama",N2731="film &amp; video/shorts","shorts",N2731="games/video games","video games",N2731="games/tabletop games","tabletop games",N2731="games/mobile games","mobile games",N2731="journalism/audio","audio",N2731="photography/people","people",N2731="photography/photobooks","photobooks",N2731="photography/places","places",N2731="photography/nature","nature",N2731="music/electronic music","electronic music",N2731="music/rock","rock",N2731="music/indie rock","indie rock",N2731="music/faith","faith",N2731="publishing/children's books","children's books",N2731="publishing/art books","art books",N2731="publishing/fiction","fiction",N2731="publishing/translations","translations",N2731="music/pop","pop",N2731="music/classical music","classical music",N2731="publishing/nonfiction","nonfiction",N2731="publishing/radio &amp; podcasts","radio &amp; podcasts",N2731="music/world music","world music",N2731="music/metal","metal",N2731="music/jazz","jazz","TRUE","FALSE")</f>
        <v>hardware</v>
      </c>
      <c r="S2731" s="5">
        <f t="shared" si="170"/>
        <v>42095.240706018521</v>
      </c>
      <c r="T2731" s="5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168"/>
        <v>170.29262962962963</v>
      </c>
      <c r="P2732" s="24">
        <f t="shared" si="169"/>
        <v>67.417903225806455</v>
      </c>
      <c r="Q2732" t="str" cm="1">
        <f t="array" ref="Q2732">_xlfn.IFS(N2732="food/small batch","food",N2732="food/restaurants","food",N2732="food/food trucks","food",N2732="theater/spaces","theater",N2732="theater/musical","theater",N2732="theater/plays","theater",N2732="technology/web","technology",N2732="technology/space exploration","technology",N2732="technology/makerspaces","technology",N2732="technology/hardware","technology",N2732="technology/gadgets","technology",N2732="technology/wearables","technology",N2732="film &amp; video/television","film &amp; video",N2732="film &amp; video/animation","film &amp; video",N2732="film &amp; video/science fiction","film &amp; video",N2732="film &amp; video/documentary","film &amp; video",N2732="film &amp; video/drama","film &amp; video",N2732="film &amp; video/shorts","film &amp; video",N2732="games/video games","games",N2732="games/tabletop games","games",N2732="games/mobile games","games",N2732="journalism/audio","journalism",N2732="photography/people","photography",N2732="photography/photobooks","photography",N2732="photography/places","photography",N2732="photography/nature","photography",N2732="music/electronic music","music",N2732="music/rock","music",N2732="music/indie rock","music",N2732="music/faith","music",N2732="publishing/children's books","publishing",N2732="publishing/art books","publishing",N2732="publishing/fiction","publishing",N2732="publishing/translations","publishing",N2732="music/pop","music",N2732="music/classical music","music",N2732="publishing/nonfiction","publishing",N2732="publishing/radio &amp; podcasts","publishing",N2732="music/world music","music",N2732="music/metal","music",N2732="music/jazz","music","TRUE","FALSE")</f>
        <v>technology</v>
      </c>
      <c r="R2732" t="str" cm="1">
        <f t="array" ref="R2732">_xlfn.IFS(N2732="food/small batch","small batch",N2732="food/restaurants","retaurants",N2732="food/food trucks","food trucks",N2732="theater/spaces","spaces",N2732="theater/musical","musical",N2732="theater/plays","plays",N2732="technology/web","web",N2732="technology/space exploration","space exploration",N2732="technology/makerspaces","makerspaces",N2732="technology/hardware","hardware",N2732="technology/gadgets","gadgets",N2732="technology/wearables","wearables",N2732="film &amp; video/television","television",N2732="film &amp; video/animation","animation",N2732="film &amp; video/science fiction","science fiction",N2732="film &amp; video/documentary","documentary",N2732="film &amp; video/drama","drama",N2732="film &amp; video/shorts","shorts",N2732="games/video games","video games",N2732="games/tabletop games","tabletop games",N2732="games/mobile games","mobile games",N2732="journalism/audio","audio",N2732="photography/people","people",N2732="photography/photobooks","photobooks",N2732="photography/places","places",N2732="photography/nature","nature",N2732="music/electronic music","electronic music",N2732="music/rock","rock",N2732="music/indie rock","indie rock",N2732="music/faith","faith",N2732="publishing/children's books","children's books",N2732="publishing/art books","art books",N2732="publishing/fiction","fiction",N2732="publishing/translations","translations",N2732="music/pop","pop",N2732="music/classical music","classical music",N2732="publishing/nonfiction","nonfiction",N2732="publishing/radio &amp; podcasts","radio &amp; podcasts",N2732="music/world music","world music",N2732="music/metal","metal",N2732="music/jazz","jazz","TRUE","FALSE")</f>
        <v>hardware</v>
      </c>
      <c r="S2732" s="5">
        <f t="shared" si="170"/>
        <v>41351.541377314818</v>
      </c>
      <c r="T2732" s="5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168"/>
        <v>104.30333333333333</v>
      </c>
      <c r="P2733" s="24">
        <f t="shared" si="169"/>
        <v>845.70270270270271</v>
      </c>
      <c r="Q2733" t="str" cm="1">
        <f t="array" ref="Q2733">_xlfn.IFS(N2733="food/small batch","food",N2733="food/restaurants","food",N2733="food/food trucks","food",N2733="theater/spaces","theater",N2733="theater/musical","theater",N2733="theater/plays","theater",N2733="technology/web","technology",N2733="technology/space exploration","technology",N2733="technology/makerspaces","technology",N2733="technology/hardware","technology",N2733="technology/gadgets","technology",N2733="technology/wearables","technology",N2733="film &amp; video/television","film &amp; video",N2733="film &amp; video/animation","film &amp; video",N2733="film &amp; video/science fiction","film &amp; video",N2733="film &amp; video/documentary","film &amp; video",N2733="film &amp; video/drama","film &amp; video",N2733="film &amp; video/shorts","film &amp; video",N2733="games/video games","games",N2733="games/tabletop games","games",N2733="games/mobile games","games",N2733="journalism/audio","journalism",N2733="photography/people","photography",N2733="photography/photobooks","photography",N2733="photography/places","photography",N2733="photography/nature","photography",N2733="music/electronic music","music",N2733="music/rock","music",N2733="music/indie rock","music",N2733="music/faith","music",N2733="publishing/children's books","publishing",N2733="publishing/art books","publishing",N2733="publishing/fiction","publishing",N2733="publishing/translations","publishing",N2733="music/pop","music",N2733="music/classical music","music",N2733="publishing/nonfiction","publishing",N2733="publishing/radio &amp; podcasts","publishing",N2733="music/world music","music",N2733="music/metal","music",N2733="music/jazz","music","TRUE","FALSE")</f>
        <v>technology</v>
      </c>
      <c r="R2733" t="str" cm="1">
        <f t="array" ref="R2733">_xlfn.IFS(N2733="food/small batch","small batch",N2733="food/restaurants","retaurants",N2733="food/food trucks","food trucks",N2733="theater/spaces","spaces",N2733="theater/musical","musical",N2733="theater/plays","plays",N2733="technology/web","web",N2733="technology/space exploration","space exploration",N2733="technology/makerspaces","makerspaces",N2733="technology/hardware","hardware",N2733="technology/gadgets","gadgets",N2733="technology/wearables","wearables",N2733="film &amp; video/television","television",N2733="film &amp; video/animation","animation",N2733="film &amp; video/science fiction","science fiction",N2733="film &amp; video/documentary","documentary",N2733="film &amp; video/drama","drama",N2733="film &amp; video/shorts","shorts",N2733="games/video games","video games",N2733="games/tabletop games","tabletop games",N2733="games/mobile games","mobile games",N2733="journalism/audio","audio",N2733="photography/people","people",N2733="photography/photobooks","photobooks",N2733="photography/places","places",N2733="photography/nature","nature",N2733="music/electronic music","electronic music",N2733="music/rock","rock",N2733="music/indie rock","indie rock",N2733="music/faith","faith",N2733="publishing/children's books","children's books",N2733="publishing/art books","art books",N2733="publishing/fiction","fiction",N2733="publishing/translations","translations",N2733="music/pop","pop",N2733="music/classical music","classical music",N2733="publishing/nonfiction","nonfiction",N2733="publishing/radio &amp; podcasts","radio &amp; podcasts",N2733="music/world music","world music",N2733="music/metal","metal",N2733="music/jazz","jazz","TRUE","FALSE")</f>
        <v>hardware</v>
      </c>
      <c r="S2733" s="5">
        <f t="shared" si="170"/>
        <v>41872.525717592594</v>
      </c>
      <c r="T2733" s="5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168"/>
        <v>118.25000000000001</v>
      </c>
      <c r="P2734" s="24">
        <f t="shared" si="169"/>
        <v>97.191780821917803</v>
      </c>
      <c r="Q2734" t="str" cm="1">
        <f t="array" ref="Q2734">_xlfn.IFS(N2734="food/small batch","food",N2734="food/restaurants","food",N2734="food/food trucks","food",N2734="theater/spaces","theater",N2734="theater/musical","theater",N2734="theater/plays","theater",N2734="technology/web","technology",N2734="technology/space exploration","technology",N2734="technology/makerspaces","technology",N2734="technology/hardware","technology",N2734="technology/gadgets","technology",N2734="technology/wearables","technology",N2734="film &amp; video/television","film &amp; video",N2734="film &amp; video/animation","film &amp; video",N2734="film &amp; video/science fiction","film &amp; video",N2734="film &amp; video/documentary","film &amp; video",N2734="film &amp; video/drama","film &amp; video",N2734="film &amp; video/shorts","film &amp; video",N2734="games/video games","games",N2734="games/tabletop games","games",N2734="games/mobile games","games",N2734="journalism/audio","journalism",N2734="photography/people","photography",N2734="photography/photobooks","photography",N2734="photography/places","photography",N2734="photography/nature","photography",N2734="music/electronic music","music",N2734="music/rock","music",N2734="music/indie rock","music",N2734="music/faith","music",N2734="publishing/children's books","publishing",N2734="publishing/art books","publishing",N2734="publishing/fiction","publishing",N2734="publishing/translations","publishing",N2734="music/pop","music",N2734="music/classical music","music",N2734="publishing/nonfiction","publishing",N2734="publishing/radio &amp; podcasts","publishing",N2734="music/world music","music",N2734="music/metal","music",N2734="music/jazz","music","TRUE","FALSE")</f>
        <v>technology</v>
      </c>
      <c r="R2734" t="str" cm="1">
        <f t="array" ref="R2734">_xlfn.IFS(N2734="food/small batch","small batch",N2734="food/restaurants","retaurants",N2734="food/food trucks","food trucks",N2734="theater/spaces","spaces",N2734="theater/musical","musical",N2734="theater/plays","plays",N2734="technology/web","web",N2734="technology/space exploration","space exploration",N2734="technology/makerspaces","makerspaces",N2734="technology/hardware","hardware",N2734="technology/gadgets","gadgets",N2734="technology/wearables","wearables",N2734="film &amp; video/television","television",N2734="film &amp; video/animation","animation",N2734="film &amp; video/science fiction","science fiction",N2734="film &amp; video/documentary","documentary",N2734="film &amp; video/drama","drama",N2734="film &amp; video/shorts","shorts",N2734="games/video games","video games",N2734="games/tabletop games","tabletop games",N2734="games/mobile games","mobile games",N2734="journalism/audio","audio",N2734="photography/people","people",N2734="photography/photobooks","photobooks",N2734="photography/places","places",N2734="photography/nature","nature",N2734="music/electronic music","electronic music",N2734="music/rock","rock",N2734="music/indie rock","indie rock",N2734="music/faith","faith",N2734="publishing/children's books","children's books",N2734="publishing/art books","art books",N2734="publishing/fiction","fiction",N2734="publishing/translations","translations",N2734="music/pop","pop",N2734="music/classical music","classical music",N2734="publishing/nonfiction","nonfiction",N2734="publishing/radio &amp; podcasts","radio &amp; podcasts",N2734="music/world music","world music",N2734="music/metal","metal",N2734="music/jazz","jazz","TRUE","FALSE")</f>
        <v>hardware</v>
      </c>
      <c r="S2734" s="5">
        <f t="shared" si="170"/>
        <v>41389.808194444442</v>
      </c>
      <c r="T2734" s="5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168"/>
        <v>107.538</v>
      </c>
      <c r="P2735" s="24">
        <f t="shared" si="169"/>
        <v>451.84033613445376</v>
      </c>
      <c r="Q2735" t="str" cm="1">
        <f t="array" ref="Q2735">_xlfn.IFS(N2735="food/small batch","food",N2735="food/restaurants","food",N2735="food/food trucks","food",N2735="theater/spaces","theater",N2735="theater/musical","theater",N2735="theater/plays","theater",N2735="technology/web","technology",N2735="technology/space exploration","technology",N2735="technology/makerspaces","technology",N2735="technology/hardware","technology",N2735="technology/gadgets","technology",N2735="technology/wearables","technology",N2735="film &amp; video/television","film &amp; video",N2735="film &amp; video/animation","film &amp; video",N2735="film &amp; video/science fiction","film &amp; video",N2735="film &amp; video/documentary","film &amp; video",N2735="film &amp; video/drama","film &amp; video",N2735="film &amp; video/shorts","film &amp; video",N2735="games/video games","games",N2735="games/tabletop games","games",N2735="games/mobile games","games",N2735="journalism/audio","journalism",N2735="photography/people","photography",N2735="photography/photobooks","photography",N2735="photography/places","photography",N2735="photography/nature","photography",N2735="music/electronic music","music",N2735="music/rock","music",N2735="music/indie rock","music",N2735="music/faith","music",N2735="publishing/children's books","publishing",N2735="publishing/art books","publishing",N2735="publishing/fiction","publishing",N2735="publishing/translations","publishing",N2735="music/pop","music",N2735="music/classical music","music",N2735="publishing/nonfiction","publishing",N2735="publishing/radio &amp; podcasts","publishing",N2735="music/world music","music",N2735="music/metal","music",N2735="music/jazz","music","TRUE","FALSE")</f>
        <v>technology</v>
      </c>
      <c r="R2735" t="str" cm="1">
        <f t="array" ref="R2735">_xlfn.IFS(N2735="food/small batch","small batch",N2735="food/restaurants","retaurants",N2735="food/food trucks","food trucks",N2735="theater/spaces","spaces",N2735="theater/musical","musical",N2735="theater/plays","plays",N2735="technology/web","web",N2735="technology/space exploration","space exploration",N2735="technology/makerspaces","makerspaces",N2735="technology/hardware","hardware",N2735="technology/gadgets","gadgets",N2735="technology/wearables","wearables",N2735="film &amp; video/television","television",N2735="film &amp; video/animation","animation",N2735="film &amp; video/science fiction","science fiction",N2735="film &amp; video/documentary","documentary",N2735="film &amp; video/drama","drama",N2735="film &amp; video/shorts","shorts",N2735="games/video games","video games",N2735="games/tabletop games","tabletop games",N2735="games/mobile games","mobile games",N2735="journalism/audio","audio",N2735="photography/people","people",N2735="photography/photobooks","photobooks",N2735="photography/places","places",N2735="photography/nature","nature",N2735="music/electronic music","electronic music",N2735="music/rock","rock",N2735="music/indie rock","indie rock",N2735="music/faith","faith",N2735="publishing/children's books","children's books",N2735="publishing/art books","art books",N2735="publishing/fiction","fiction",N2735="publishing/translations","translations",N2735="music/pop","pop",N2735="music/classical music","classical music",N2735="publishing/nonfiction","nonfiction",N2735="publishing/radio &amp; podcasts","radio &amp; podcasts",N2735="music/world music","world music",N2735="music/metal","metal",N2735="music/jazz","jazz","TRUE","FALSE")</f>
        <v>hardware</v>
      </c>
      <c r="S2735" s="5">
        <f t="shared" si="170"/>
        <v>42044.272847222222</v>
      </c>
      <c r="T2735" s="5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168"/>
        <v>2260300</v>
      </c>
      <c r="P2736" s="24">
        <f t="shared" si="169"/>
        <v>138.66871165644173</v>
      </c>
      <c r="Q2736" t="str" cm="1">
        <f t="array" ref="Q2736">_xlfn.IFS(N2736="food/small batch","food",N2736="food/restaurants","food",N2736="food/food trucks","food",N2736="theater/spaces","theater",N2736="theater/musical","theater",N2736="theater/plays","theater",N2736="technology/web","technology",N2736="technology/space exploration","technology",N2736="technology/makerspaces","technology",N2736="technology/hardware","technology",N2736="technology/gadgets","technology",N2736="technology/wearables","technology",N2736="film &amp; video/television","film &amp; video",N2736="film &amp; video/animation","film &amp; video",N2736="film &amp; video/science fiction","film &amp; video",N2736="film &amp; video/documentary","film &amp; video",N2736="film &amp; video/drama","film &amp; video",N2736="film &amp; video/shorts","film &amp; video",N2736="games/video games","games",N2736="games/tabletop games","games",N2736="games/mobile games","games",N2736="journalism/audio","journalism",N2736="photography/people","photography",N2736="photography/photobooks","photography",N2736="photography/places","photography",N2736="photography/nature","photography",N2736="music/electronic music","music",N2736="music/rock","music",N2736="music/indie rock","music",N2736="music/faith","music",N2736="publishing/children's books","publishing",N2736="publishing/art books","publishing",N2736="publishing/fiction","publishing",N2736="publishing/translations","publishing",N2736="music/pop","music",N2736="music/classical music","music",N2736="publishing/nonfiction","publishing",N2736="publishing/radio &amp; podcasts","publishing",N2736="music/world music","music",N2736="music/metal","music",N2736="music/jazz","music","TRUE","FALSE")</f>
        <v>technology</v>
      </c>
      <c r="R2736" t="str" cm="1">
        <f t="array" ref="R2736">_xlfn.IFS(N2736="food/small batch","small batch",N2736="food/restaurants","retaurants",N2736="food/food trucks","food trucks",N2736="theater/spaces","spaces",N2736="theater/musical","musical",N2736="theater/plays","plays",N2736="technology/web","web",N2736="technology/space exploration","space exploration",N2736="technology/makerspaces","makerspaces",N2736="technology/hardware","hardware",N2736="technology/gadgets","gadgets",N2736="technology/wearables","wearables",N2736="film &amp; video/television","television",N2736="film &amp; video/animation","animation",N2736="film &amp; video/science fiction","science fiction",N2736="film &amp; video/documentary","documentary",N2736="film &amp; video/drama","drama",N2736="film &amp; video/shorts","shorts",N2736="games/video games","video games",N2736="games/tabletop games","tabletop games",N2736="games/mobile games","mobile games",N2736="journalism/audio","audio",N2736="photography/people","people",N2736="photography/photobooks","photobooks",N2736="photography/places","places",N2736="photography/nature","nature",N2736="music/electronic music","electronic music",N2736="music/rock","rock",N2736="music/indie rock","indie rock",N2736="music/faith","faith",N2736="publishing/children's books","children's books",N2736="publishing/art books","art books",N2736="publishing/fiction","fiction",N2736="publishing/translations","translations",N2736="music/pop","pop",N2736="music/classical music","classical music",N2736="publishing/nonfiction","nonfiction",N2736="publishing/radio &amp; podcasts","radio &amp; podcasts",N2736="music/world music","world music",N2736="music/metal","metal",N2736="music/jazz","jazz","TRUE","FALSE")</f>
        <v>hardware</v>
      </c>
      <c r="S2736" s="5">
        <f t="shared" si="170"/>
        <v>42626.668888888889</v>
      </c>
      <c r="T2736" s="5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168"/>
        <v>978.13466666666682</v>
      </c>
      <c r="P2737" s="24">
        <f t="shared" si="169"/>
        <v>21.640147492625371</v>
      </c>
      <c r="Q2737" t="str" cm="1">
        <f t="array" ref="Q2737">_xlfn.IFS(N2737="food/small batch","food",N2737="food/restaurants","food",N2737="food/food trucks","food",N2737="theater/spaces","theater",N2737="theater/musical","theater",N2737="theater/plays","theater",N2737="technology/web","technology",N2737="technology/space exploration","technology",N2737="technology/makerspaces","technology",N2737="technology/hardware","technology",N2737="technology/gadgets","technology",N2737="technology/wearables","technology",N2737="film &amp; video/television","film &amp; video",N2737="film &amp; video/animation","film &amp; video",N2737="film &amp; video/science fiction","film &amp; video",N2737="film &amp; video/documentary","film &amp; video",N2737="film &amp; video/drama","film &amp; video",N2737="film &amp; video/shorts","film &amp; video",N2737="games/video games","games",N2737="games/tabletop games","games",N2737="games/mobile games","games",N2737="journalism/audio","journalism",N2737="photography/people","photography",N2737="photography/photobooks","photography",N2737="photography/places","photography",N2737="photography/nature","photography",N2737="music/electronic music","music",N2737="music/rock","music",N2737="music/indie rock","music",N2737="music/faith","music",N2737="publishing/children's books","publishing",N2737="publishing/art books","publishing",N2737="publishing/fiction","publishing",N2737="publishing/translations","publishing",N2737="music/pop","music",N2737="music/classical music","music",N2737="publishing/nonfiction","publishing",N2737="publishing/radio &amp; podcasts","publishing",N2737="music/world music","music",N2737="music/metal","music",N2737="music/jazz","music","TRUE","FALSE")</f>
        <v>technology</v>
      </c>
      <c r="R2737" t="str" cm="1">
        <f t="array" ref="R2737">_xlfn.IFS(N2737="food/small batch","small batch",N2737="food/restaurants","retaurants",N2737="food/food trucks","food trucks",N2737="theater/spaces","spaces",N2737="theater/musical","musical",N2737="theater/plays","plays",N2737="technology/web","web",N2737="technology/space exploration","space exploration",N2737="technology/makerspaces","makerspaces",N2737="technology/hardware","hardware",N2737="technology/gadgets","gadgets",N2737="technology/wearables","wearables",N2737="film &amp; video/television","television",N2737="film &amp; video/animation","animation",N2737="film &amp; video/science fiction","science fiction",N2737="film &amp; video/documentary","documentary",N2737="film &amp; video/drama","drama",N2737="film &amp; video/shorts","shorts",N2737="games/video games","video games",N2737="games/tabletop games","tabletop games",N2737="games/mobile games","mobile games",N2737="journalism/audio","audio",N2737="photography/people","people",N2737="photography/photobooks","photobooks",N2737="photography/places","places",N2737="photography/nature","nature",N2737="music/electronic music","electronic music",N2737="music/rock","rock",N2737="music/indie rock","indie rock",N2737="music/faith","faith",N2737="publishing/children's books","children's books",N2737="publishing/art books","art books",N2737="publishing/fiction","fiction",N2737="publishing/translations","translations",N2737="music/pop","pop",N2737="music/classical music","classical music",N2737="publishing/nonfiction","nonfiction",N2737="publishing/radio &amp; podcasts","radio &amp; podcasts",N2737="music/world music","world music",N2737="music/metal","metal",N2737="music/jazz","jazz","TRUE","FALSE")</f>
        <v>hardware</v>
      </c>
      <c r="S2737" s="5">
        <f t="shared" si="170"/>
        <v>41316.120949074073</v>
      </c>
      <c r="T2737" s="5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168"/>
        <v>122.9</v>
      </c>
      <c r="P2738" s="24">
        <f t="shared" si="169"/>
        <v>169.51724137931035</v>
      </c>
      <c r="Q2738" t="str" cm="1">
        <f t="array" ref="Q2738">_xlfn.IFS(N2738="food/small batch","food",N2738="food/restaurants","food",N2738="food/food trucks","food",N2738="theater/spaces","theater",N2738="theater/musical","theater",N2738="theater/plays","theater",N2738="technology/web","technology",N2738="technology/space exploration","technology",N2738="technology/makerspaces","technology",N2738="technology/hardware","technology",N2738="technology/gadgets","technology",N2738="technology/wearables","technology",N2738="film &amp; video/television","film &amp; video",N2738="film &amp; video/animation","film &amp; video",N2738="film &amp; video/science fiction","film &amp; video",N2738="film &amp; video/documentary","film &amp; video",N2738="film &amp; video/drama","film &amp; video",N2738="film &amp; video/shorts","film &amp; video",N2738="games/video games","games",N2738="games/tabletop games","games",N2738="games/mobile games","games",N2738="journalism/audio","journalism",N2738="photography/people","photography",N2738="photography/photobooks","photography",N2738="photography/places","photography",N2738="photography/nature","photography",N2738="music/electronic music","music",N2738="music/rock","music",N2738="music/indie rock","music",N2738="music/faith","music",N2738="publishing/children's books","publishing",N2738="publishing/art books","publishing",N2738="publishing/fiction","publishing",N2738="publishing/translations","publishing",N2738="music/pop","music",N2738="music/classical music","music",N2738="publishing/nonfiction","publishing",N2738="publishing/radio &amp; podcasts","publishing",N2738="music/world music","music",N2738="music/metal","music",N2738="music/jazz","music","TRUE","FALSE")</f>
        <v>technology</v>
      </c>
      <c r="R2738" t="str" cm="1">
        <f t="array" ref="R2738">_xlfn.IFS(N2738="food/small batch","small batch",N2738="food/restaurants","retaurants",N2738="food/food trucks","food trucks",N2738="theater/spaces","spaces",N2738="theater/musical","musical",N2738="theater/plays","plays",N2738="technology/web","web",N2738="technology/space exploration","space exploration",N2738="technology/makerspaces","makerspaces",N2738="technology/hardware","hardware",N2738="technology/gadgets","gadgets",N2738="technology/wearables","wearables",N2738="film &amp; video/television","television",N2738="film &amp; video/animation","animation",N2738="film &amp; video/science fiction","science fiction",N2738="film &amp; video/documentary","documentary",N2738="film &amp; video/drama","drama",N2738="film &amp; video/shorts","shorts",N2738="games/video games","video games",N2738="games/tabletop games","tabletop games",N2738="games/mobile games","mobile games",N2738="journalism/audio","audio",N2738="photography/people","people",N2738="photography/photobooks","photobooks",N2738="photography/places","places",N2738="photography/nature","nature",N2738="music/electronic music","electronic music",N2738="music/rock","rock",N2738="music/indie rock","indie rock",N2738="music/faith","faith",N2738="publishing/children's books","children's books",N2738="publishing/art books","art books",N2738="publishing/fiction","fiction",N2738="publishing/translations","translations",N2738="music/pop","pop",N2738="music/classical music","classical music",N2738="publishing/nonfiction","nonfiction",N2738="publishing/radio &amp; podcasts","radio &amp; podcasts",N2738="music/world music","world music",N2738="music/metal","metal",N2738="music/jazz","jazz","TRUE","FALSE")</f>
        <v>hardware</v>
      </c>
      <c r="S2738" s="5">
        <f t="shared" si="170"/>
        <v>41722.666354166664</v>
      </c>
      <c r="T2738" s="5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168"/>
        <v>246.0608</v>
      </c>
      <c r="P2739" s="24">
        <f t="shared" si="169"/>
        <v>161.88210526315791</v>
      </c>
      <c r="Q2739" t="str" cm="1">
        <f t="array" ref="Q2739">_xlfn.IFS(N2739="food/small batch","food",N2739="food/restaurants","food",N2739="food/food trucks","food",N2739="theater/spaces","theater",N2739="theater/musical","theater",N2739="theater/plays","theater",N2739="technology/web","technology",N2739="technology/space exploration","technology",N2739="technology/makerspaces","technology",N2739="technology/hardware","technology",N2739="technology/gadgets","technology",N2739="technology/wearables","technology",N2739="film &amp; video/television","film &amp; video",N2739="film &amp; video/animation","film &amp; video",N2739="film &amp; video/science fiction","film &amp; video",N2739="film &amp; video/documentary","film &amp; video",N2739="film &amp; video/drama","film &amp; video",N2739="film &amp; video/shorts","film &amp; video",N2739="games/video games","games",N2739="games/tabletop games","games",N2739="games/mobile games","games",N2739="journalism/audio","journalism",N2739="photography/people","photography",N2739="photography/photobooks","photography",N2739="photography/places","photography",N2739="photography/nature","photography",N2739="music/electronic music","music",N2739="music/rock","music",N2739="music/indie rock","music",N2739="music/faith","music",N2739="publishing/children's books","publishing",N2739="publishing/art books","publishing",N2739="publishing/fiction","publishing",N2739="publishing/translations","publishing",N2739="music/pop","music",N2739="music/classical music","music",N2739="publishing/nonfiction","publishing",N2739="publishing/radio &amp; podcasts","publishing",N2739="music/world music","music",N2739="music/metal","music",N2739="music/jazz","music","TRUE","FALSE")</f>
        <v>technology</v>
      </c>
      <c r="R2739" t="str" cm="1">
        <f t="array" ref="R2739">_xlfn.IFS(N2739="food/small batch","small batch",N2739="food/restaurants","retaurants",N2739="food/food trucks","food trucks",N2739="theater/spaces","spaces",N2739="theater/musical","musical",N2739="theater/plays","plays",N2739="technology/web","web",N2739="technology/space exploration","space exploration",N2739="technology/makerspaces","makerspaces",N2739="technology/hardware","hardware",N2739="technology/gadgets","gadgets",N2739="technology/wearables","wearables",N2739="film &amp; video/television","television",N2739="film &amp; video/animation","animation",N2739="film &amp; video/science fiction","science fiction",N2739="film &amp; video/documentary","documentary",N2739="film &amp; video/drama","drama",N2739="film &amp; video/shorts","shorts",N2739="games/video games","video games",N2739="games/tabletop games","tabletop games",N2739="games/mobile games","mobile games",N2739="journalism/audio","audio",N2739="photography/people","people",N2739="photography/photobooks","photobooks",N2739="photography/places","places",N2739="photography/nature","nature",N2739="music/electronic music","electronic music",N2739="music/rock","rock",N2739="music/indie rock","indie rock",N2739="music/faith","faith",N2739="publishing/children's books","children's books",N2739="publishing/art books","art books",N2739="publishing/fiction","fiction",N2739="publishing/translations","translations",N2739="music/pop","pop",N2739="music/classical music","classical music",N2739="publishing/nonfiction","nonfiction",N2739="publishing/radio &amp; podcasts","radio &amp; podcasts",N2739="music/world music","world music",N2739="music/metal","metal",N2739="music/jazz","jazz","TRUE","FALSE")</f>
        <v>hardware</v>
      </c>
      <c r="S2739" s="5">
        <f t="shared" si="170"/>
        <v>41611.917673611111</v>
      </c>
      <c r="T2739" s="5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168"/>
        <v>147.94</v>
      </c>
      <c r="P2740" s="24">
        <f t="shared" si="169"/>
        <v>493.13333333333333</v>
      </c>
      <c r="Q2740" t="str" cm="1">
        <f t="array" ref="Q2740">_xlfn.IFS(N2740="food/small batch","food",N2740="food/restaurants","food",N2740="food/food trucks","food",N2740="theater/spaces","theater",N2740="theater/musical","theater",N2740="theater/plays","theater",N2740="technology/web","technology",N2740="technology/space exploration","technology",N2740="technology/makerspaces","technology",N2740="technology/hardware","technology",N2740="technology/gadgets","technology",N2740="technology/wearables","technology",N2740="film &amp; video/television","film &amp; video",N2740="film &amp; video/animation","film &amp; video",N2740="film &amp; video/science fiction","film &amp; video",N2740="film &amp; video/documentary","film &amp; video",N2740="film &amp; video/drama","film &amp; video",N2740="film &amp; video/shorts","film &amp; video",N2740="games/video games","games",N2740="games/tabletop games","games",N2740="games/mobile games","games",N2740="journalism/audio","journalism",N2740="photography/people","photography",N2740="photography/photobooks","photography",N2740="photography/places","photography",N2740="photography/nature","photography",N2740="music/electronic music","music",N2740="music/rock","music",N2740="music/indie rock","music",N2740="music/faith","music",N2740="publishing/children's books","publishing",N2740="publishing/art books","publishing",N2740="publishing/fiction","publishing",N2740="publishing/translations","publishing",N2740="music/pop","music",N2740="music/classical music","music",N2740="publishing/nonfiction","publishing",N2740="publishing/radio &amp; podcasts","publishing",N2740="music/world music","music",N2740="music/metal","music",N2740="music/jazz","music","TRUE","FALSE")</f>
        <v>technology</v>
      </c>
      <c r="R2740" t="str" cm="1">
        <f t="array" ref="R2740">_xlfn.IFS(N2740="food/small batch","small batch",N2740="food/restaurants","retaurants",N2740="food/food trucks","food trucks",N2740="theater/spaces","spaces",N2740="theater/musical","musical",N2740="theater/plays","plays",N2740="technology/web","web",N2740="technology/space exploration","space exploration",N2740="technology/makerspaces","makerspaces",N2740="technology/hardware","hardware",N2740="technology/gadgets","gadgets",N2740="technology/wearables","wearables",N2740="film &amp; video/television","television",N2740="film &amp; video/animation","animation",N2740="film &amp; video/science fiction","science fiction",N2740="film &amp; video/documentary","documentary",N2740="film &amp; video/drama","drama",N2740="film &amp; video/shorts","shorts",N2740="games/video games","video games",N2740="games/tabletop games","tabletop games",N2740="games/mobile games","mobile games",N2740="journalism/audio","audio",N2740="photography/people","people",N2740="photography/photobooks","photobooks",N2740="photography/places","places",N2740="photography/nature","nature",N2740="music/electronic music","electronic music",N2740="music/rock","rock",N2740="music/indie rock","indie rock",N2740="music/faith","faith",N2740="publishing/children's books","children's books",N2740="publishing/art books","art books",N2740="publishing/fiction","fiction",N2740="publishing/translations","translations",N2740="music/pop","pop",N2740="music/classical music","classical music",N2740="publishing/nonfiction","nonfiction",N2740="publishing/radio &amp; podcasts","radio &amp; podcasts",N2740="music/world music","world music",N2740="music/metal","metal",N2740="music/jazz","jazz","TRUE","FALSE")</f>
        <v>hardware</v>
      </c>
      <c r="S2740" s="5">
        <f t="shared" si="170"/>
        <v>42620.143564814818</v>
      </c>
      <c r="T2740" s="5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168"/>
        <v>384.09090909090907</v>
      </c>
      <c r="P2741" s="24">
        <f t="shared" si="169"/>
        <v>22.120418848167539</v>
      </c>
      <c r="Q2741" t="str" cm="1">
        <f t="array" ref="Q2741">_xlfn.IFS(N2741="food/small batch","food",N2741="food/restaurants","food",N2741="food/food trucks","food",N2741="theater/spaces","theater",N2741="theater/musical","theater",N2741="theater/plays","theater",N2741="technology/web","technology",N2741="technology/space exploration","technology",N2741="technology/makerspaces","technology",N2741="technology/hardware","technology",N2741="technology/gadgets","technology",N2741="technology/wearables","technology",N2741="film &amp; video/television","film &amp; video",N2741="film &amp; video/animation","film &amp; video",N2741="film &amp; video/science fiction","film &amp; video",N2741="film &amp; video/documentary","film &amp; video",N2741="film &amp; video/drama","film &amp; video",N2741="film &amp; video/shorts","film &amp; video",N2741="games/video games","games",N2741="games/tabletop games","games",N2741="games/mobile games","games",N2741="journalism/audio","journalism",N2741="photography/people","photography",N2741="photography/photobooks","photography",N2741="photography/places","photography",N2741="photography/nature","photography",N2741="music/electronic music","music",N2741="music/rock","music",N2741="music/indie rock","music",N2741="music/faith","music",N2741="publishing/children's books","publishing",N2741="publishing/art books","publishing",N2741="publishing/fiction","publishing",N2741="publishing/translations","publishing",N2741="music/pop","music",N2741="music/classical music","music",N2741="publishing/nonfiction","publishing",N2741="publishing/radio &amp; podcasts","publishing",N2741="music/world music","music",N2741="music/metal","music",N2741="music/jazz","music","TRUE","FALSE")</f>
        <v>technology</v>
      </c>
      <c r="R2741" t="str" cm="1">
        <f t="array" ref="R2741">_xlfn.IFS(N2741="food/small batch","small batch",N2741="food/restaurants","retaurants",N2741="food/food trucks","food trucks",N2741="theater/spaces","spaces",N2741="theater/musical","musical",N2741="theater/plays","plays",N2741="technology/web","web",N2741="technology/space exploration","space exploration",N2741="technology/makerspaces","makerspaces",N2741="technology/hardware","hardware",N2741="technology/gadgets","gadgets",N2741="technology/wearables","wearables",N2741="film &amp; video/television","television",N2741="film &amp; video/animation","animation",N2741="film &amp; video/science fiction","science fiction",N2741="film &amp; video/documentary","documentary",N2741="film &amp; video/drama","drama",N2741="film &amp; video/shorts","shorts",N2741="games/video games","video games",N2741="games/tabletop games","tabletop games",N2741="games/mobile games","mobile games",N2741="journalism/audio","audio",N2741="photography/people","people",N2741="photography/photobooks","photobooks",N2741="photography/places","places",N2741="photography/nature","nature",N2741="music/electronic music","electronic music",N2741="music/rock","rock",N2741="music/indie rock","indie rock",N2741="music/faith","faith",N2741="publishing/children's books","children's books",N2741="publishing/art books","art books",N2741="publishing/fiction","fiction",N2741="publishing/translations","translations",N2741="music/pop","pop",N2741="music/classical music","classical music",N2741="publishing/nonfiction","nonfiction",N2741="publishing/radio &amp; podcasts","radio &amp; podcasts",N2741="music/world music","world music",N2741="music/metal","metal",N2741="music/jazz","jazz","TRUE","FALSE")</f>
        <v>hardware</v>
      </c>
      <c r="S2741" s="5">
        <f t="shared" si="170"/>
        <v>41719.887928240743</v>
      </c>
      <c r="T2741" s="5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168"/>
        <v>103.33333333333334</v>
      </c>
      <c r="P2742" s="24">
        <f t="shared" si="169"/>
        <v>18.235294117647058</v>
      </c>
      <c r="Q2742" t="str" cm="1">
        <f t="array" ref="Q2742">_xlfn.IFS(N2742="food/small batch","food",N2742="food/restaurants","food",N2742="food/food trucks","food",N2742="theater/spaces","theater",N2742="theater/musical","theater",N2742="theater/plays","theater",N2742="technology/web","technology",N2742="technology/space exploration","technology",N2742="technology/makerspaces","technology",N2742="technology/hardware","technology",N2742="technology/gadgets","technology",N2742="technology/wearables","technology",N2742="film &amp; video/television","film &amp; video",N2742="film &amp; video/animation","film &amp; video",N2742="film &amp; video/science fiction","film &amp; video",N2742="film &amp; video/documentary","film &amp; video",N2742="film &amp; video/drama","film &amp; video",N2742="film &amp; video/shorts","film &amp; video",N2742="games/video games","games",N2742="games/tabletop games","games",N2742="games/mobile games","games",N2742="journalism/audio","journalism",N2742="photography/people","photography",N2742="photography/photobooks","photography",N2742="photography/places","photography",N2742="photography/nature","photography",N2742="music/electronic music","music",N2742="music/rock","music",N2742="music/indie rock","music",N2742="music/faith","music",N2742="publishing/children's books","publishing",N2742="publishing/art books","publishing",N2742="publishing/fiction","publishing",N2742="publishing/translations","publishing",N2742="music/pop","music",N2742="music/classical music","music",N2742="publishing/nonfiction","publishing",N2742="publishing/radio &amp; podcasts","publishing",N2742="music/world music","music",N2742="music/metal","music",N2742="music/jazz","music","TRUE","FALSE")</f>
        <v>technology</v>
      </c>
      <c r="R2742" t="str" cm="1">
        <f t="array" ref="R2742">_xlfn.IFS(N2742="food/small batch","small batch",N2742="food/restaurants","retaurants",N2742="food/food trucks","food trucks",N2742="theater/spaces","spaces",N2742="theater/musical","musical",N2742="theater/plays","plays",N2742="technology/web","web",N2742="technology/space exploration","space exploration",N2742="technology/makerspaces","makerspaces",N2742="technology/hardware","hardware",N2742="technology/gadgets","gadgets",N2742="technology/wearables","wearables",N2742="film &amp; video/television","television",N2742="film &amp; video/animation","animation",N2742="film &amp; video/science fiction","science fiction",N2742="film &amp; video/documentary","documentary",N2742="film &amp; video/drama","drama",N2742="film &amp; video/shorts","shorts",N2742="games/video games","video games",N2742="games/tabletop games","tabletop games",N2742="games/mobile games","mobile games",N2742="journalism/audio","audio",N2742="photography/people","people",N2742="photography/photobooks","photobooks",N2742="photography/places","places",N2742="photography/nature","nature",N2742="music/electronic music","electronic music",N2742="music/rock","rock",N2742="music/indie rock","indie rock",N2742="music/faith","faith",N2742="publishing/children's books","children's books",N2742="publishing/art books","art books",N2742="publishing/fiction","fiction",N2742="publishing/translations","translations",N2742="music/pop","pop",N2742="music/classical music","classical music",N2742="publishing/nonfiction","nonfiction",N2742="publishing/radio &amp; podcasts","radio &amp; podcasts",N2742="music/world music","world music",N2742="music/metal","metal",N2742="music/jazz","jazz","TRUE","FALSE")</f>
        <v>hardware</v>
      </c>
      <c r="S2742" s="5">
        <f t="shared" si="170"/>
        <v>42045.031851851847</v>
      </c>
      <c r="T2742" s="5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168"/>
        <v>0.43750000000000006</v>
      </c>
      <c r="P2743" s="24">
        <f t="shared" si="169"/>
        <v>8.75</v>
      </c>
      <c r="Q2743" t="str" cm="1">
        <f t="array" ref="Q2743">_xlfn.IFS(N2743="food/small batch","food",N2743="food/restaurants","food",N2743="food/food trucks","food",N2743="theater/spaces","theater",N2743="theater/musical","theater",N2743="theater/plays","theater",N2743="technology/web","technology",N2743="technology/space exploration","technology",N2743="technology/makerspaces","technology",N2743="technology/hardware","technology",N2743="technology/gadgets","technology",N2743="technology/wearables","technology",N2743="film &amp; video/television","film &amp; video",N2743="film &amp; video/animation","film &amp; video",N2743="film &amp; video/science fiction","film &amp; video",N2743="film &amp; video/documentary","film &amp; video",N2743="film &amp; video/drama","film &amp; video",N2743="film &amp; video/shorts","film &amp; video",N2743="games/video games","games",N2743="games/tabletop games","games",N2743="games/mobile games","games",N2743="journalism/audio","journalism",N2743="photography/people","photography",N2743="photography/photobooks","photography",N2743="photography/places","photography",N2743="photography/nature","photography",N2743="music/electronic music","music",N2743="music/rock","music",N2743="music/indie rock","music",N2743="music/faith","music",N2743="publishing/children's books","publishing",N2743="publishing/art books","publishing",N2743="publishing/fiction","publishing",N2743="publishing/translations","publishing",N2743="music/pop","music",N2743="music/classical music","music",N2743="publishing/nonfiction","publishing",N2743="publishing/radio &amp; podcasts","publishing",N2743="music/world music","music",N2743="music/metal","music",N2743="music/jazz","music","TRUE","FALSE")</f>
        <v>publishing</v>
      </c>
      <c r="R2743" t="str" cm="1">
        <f t="array" ref="R2743">_xlfn.IFS(N2743="food/small batch","small batch",N2743="food/restaurants","retaurants",N2743="food/food trucks","food trucks",N2743="theater/spaces","spaces",N2743="theater/musical","musical",N2743="theater/plays","plays",N2743="technology/web","web",N2743="technology/space exploration","space exploration",N2743="technology/makerspaces","makerspaces",N2743="technology/hardware","hardware",N2743="technology/gadgets","gadgets",N2743="technology/wearables","wearables",N2743="film &amp; video/television","television",N2743="film &amp; video/animation","animation",N2743="film &amp; video/science fiction","science fiction",N2743="film &amp; video/documentary","documentary",N2743="film &amp; video/drama","drama",N2743="film &amp; video/shorts","shorts",N2743="games/video games","video games",N2743="games/tabletop games","tabletop games",N2743="games/mobile games","mobile games",N2743="journalism/audio","audio",N2743="photography/people","people",N2743="photography/photobooks","photobooks",N2743="photography/places","places",N2743="photography/nature","nature",N2743="music/electronic music","electronic music",N2743="music/rock","rock",N2743="music/indie rock","indie rock",N2743="music/faith","faith",N2743="publishing/children's books","children's books",N2743="publishing/art books","art books",N2743="publishing/fiction","fiction",N2743="publishing/translations","translations",N2743="music/pop","pop",N2743="music/classical music","classical music",N2743="publishing/nonfiction","nonfiction",N2743="publishing/radio &amp; podcasts","radio &amp; podcasts",N2743="music/world music","world music",N2743="music/metal","metal",N2743="music/jazz","jazz","TRUE","FALSE")</f>
        <v>children's books</v>
      </c>
      <c r="S2743" s="5">
        <f t="shared" si="170"/>
        <v>41911.657430555555</v>
      </c>
      <c r="T2743" s="5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168"/>
        <v>29.24</v>
      </c>
      <c r="P2744" s="24">
        <f t="shared" si="169"/>
        <v>40.611111111111114</v>
      </c>
      <c r="Q2744" t="str" cm="1">
        <f t="array" ref="Q2744">_xlfn.IFS(N2744="food/small batch","food",N2744="food/restaurants","food",N2744="food/food trucks","food",N2744="theater/spaces","theater",N2744="theater/musical","theater",N2744="theater/plays","theater",N2744="technology/web","technology",N2744="technology/space exploration","technology",N2744="technology/makerspaces","technology",N2744="technology/hardware","technology",N2744="technology/gadgets","technology",N2744="technology/wearables","technology",N2744="film &amp; video/television","film &amp; video",N2744="film &amp; video/animation","film &amp; video",N2744="film &amp; video/science fiction","film &amp; video",N2744="film &amp; video/documentary","film &amp; video",N2744="film &amp; video/drama","film &amp; video",N2744="film &amp; video/shorts","film &amp; video",N2744="games/video games","games",N2744="games/tabletop games","games",N2744="games/mobile games","games",N2744="journalism/audio","journalism",N2744="photography/people","photography",N2744="photography/photobooks","photography",N2744="photography/places","photography",N2744="photography/nature","photography",N2744="music/electronic music","music",N2744="music/rock","music",N2744="music/indie rock","music",N2744="music/faith","music",N2744="publishing/children's books","publishing",N2744="publishing/art books","publishing",N2744="publishing/fiction","publishing",N2744="publishing/translations","publishing",N2744="music/pop","music",N2744="music/classical music","music",N2744="publishing/nonfiction","publishing",N2744="publishing/radio &amp; podcasts","publishing",N2744="music/world music","music",N2744="music/metal","music",N2744="music/jazz","music","TRUE","FALSE")</f>
        <v>publishing</v>
      </c>
      <c r="R2744" t="str" cm="1">
        <f t="array" ref="R2744">_xlfn.IFS(N2744="food/small batch","small batch",N2744="food/restaurants","retaurants",N2744="food/food trucks","food trucks",N2744="theater/spaces","spaces",N2744="theater/musical","musical",N2744="theater/plays","plays",N2744="technology/web","web",N2744="technology/space exploration","space exploration",N2744="technology/makerspaces","makerspaces",N2744="technology/hardware","hardware",N2744="technology/gadgets","gadgets",N2744="technology/wearables","wearables",N2744="film &amp; video/television","television",N2744="film &amp; video/animation","animation",N2744="film &amp; video/science fiction","science fiction",N2744="film &amp; video/documentary","documentary",N2744="film &amp; video/drama","drama",N2744="film &amp; video/shorts","shorts",N2744="games/video games","video games",N2744="games/tabletop games","tabletop games",N2744="games/mobile games","mobile games",N2744="journalism/audio","audio",N2744="photography/people","people",N2744="photography/photobooks","photobooks",N2744="photography/places","places",N2744="photography/nature","nature",N2744="music/electronic music","electronic music",N2744="music/rock","rock",N2744="music/indie rock","indie rock",N2744="music/faith","faith",N2744="publishing/children's books","children's books",N2744="publishing/art books","art books",N2744="publishing/fiction","fiction",N2744="publishing/translations","translations",N2744="music/pop","pop",N2744="music/classical music","classical music",N2744="publishing/nonfiction","nonfiction",N2744="publishing/radio &amp; podcasts","radio &amp; podcasts",N2744="music/world music","world music",N2744="music/metal","metal",N2744="music/jazz","jazz","TRUE","FALSE")</f>
        <v>children's books</v>
      </c>
      <c r="S2744" s="5">
        <f t="shared" si="170"/>
        <v>41030.719756944447</v>
      </c>
      <c r="T2744" s="5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168"/>
        <v>0</v>
      </c>
      <c r="P2745" s="24" t="e">
        <f t="shared" si="169"/>
        <v>#DIV/0!</v>
      </c>
      <c r="Q2745" t="str" cm="1">
        <f t="array" ref="Q2745">_xlfn.IFS(N2745="food/small batch","food",N2745="food/restaurants","food",N2745="food/food trucks","food",N2745="theater/spaces","theater",N2745="theater/musical","theater",N2745="theater/plays","theater",N2745="technology/web","technology",N2745="technology/space exploration","technology",N2745="technology/makerspaces","technology",N2745="technology/hardware","technology",N2745="technology/gadgets","technology",N2745="technology/wearables","technology",N2745="film &amp; video/television","film &amp; video",N2745="film &amp; video/animation","film &amp; video",N2745="film &amp; video/science fiction","film &amp; video",N2745="film &amp; video/documentary","film &amp; video",N2745="film &amp; video/drama","film &amp; video",N2745="film &amp; video/shorts","film &amp; video",N2745="games/video games","games",N2745="games/tabletop games","games",N2745="games/mobile games","games",N2745="journalism/audio","journalism",N2745="photography/people","photography",N2745="photography/photobooks","photography",N2745="photography/places","photography",N2745="photography/nature","photography",N2745="music/electronic music","music",N2745="music/rock","music",N2745="music/indie rock","music",N2745="music/faith","music",N2745="publishing/children's books","publishing",N2745="publishing/art books","publishing",N2745="publishing/fiction","publishing",N2745="publishing/translations","publishing",N2745="music/pop","music",N2745="music/classical music","music",N2745="publishing/nonfiction","publishing",N2745="publishing/radio &amp; podcasts","publishing",N2745="music/world music","music",N2745="music/metal","music",N2745="music/jazz","music","TRUE","FALSE")</f>
        <v>publishing</v>
      </c>
      <c r="R2745" t="str" cm="1">
        <f t="array" ref="R2745">_xlfn.IFS(N2745="food/small batch","small batch",N2745="food/restaurants","retaurants",N2745="food/food trucks","food trucks",N2745="theater/spaces","spaces",N2745="theater/musical","musical",N2745="theater/plays","plays",N2745="technology/web","web",N2745="technology/space exploration","space exploration",N2745="technology/makerspaces","makerspaces",N2745="technology/hardware","hardware",N2745="technology/gadgets","gadgets",N2745="technology/wearables","wearables",N2745="film &amp; video/television","television",N2745="film &amp; video/animation","animation",N2745="film &amp; video/science fiction","science fiction",N2745="film &amp; video/documentary","documentary",N2745="film &amp; video/drama","drama",N2745="film &amp; video/shorts","shorts",N2745="games/video games","video games",N2745="games/tabletop games","tabletop games",N2745="games/mobile games","mobile games",N2745="journalism/audio","audio",N2745="photography/people","people",N2745="photography/photobooks","photobooks",N2745="photography/places","places",N2745="photography/nature","nature",N2745="music/electronic music","electronic music",N2745="music/rock","rock",N2745="music/indie rock","indie rock",N2745="music/faith","faith",N2745="publishing/children's books","children's books",N2745="publishing/art books","art books",N2745="publishing/fiction","fiction",N2745="publishing/translations","translations",N2745="music/pop","pop",N2745="music/classical music","classical music",N2745="publishing/nonfiction","nonfiction",N2745="publishing/radio &amp; podcasts","radio &amp; podcasts",N2745="music/world music","world music",N2745="music/metal","metal",N2745="music/jazz","jazz","TRUE","FALSE")</f>
        <v>children's books</v>
      </c>
      <c r="S2745" s="5">
        <f t="shared" si="170"/>
        <v>42632.328784722224</v>
      </c>
      <c r="T2745" s="5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168"/>
        <v>5.21875</v>
      </c>
      <c r="P2746" s="24">
        <f t="shared" si="169"/>
        <v>37.954545454545453</v>
      </c>
      <c r="Q2746" t="str" cm="1">
        <f t="array" ref="Q2746">_xlfn.IFS(N2746="food/small batch","food",N2746="food/restaurants","food",N2746="food/food trucks","food",N2746="theater/spaces","theater",N2746="theater/musical","theater",N2746="theater/plays","theater",N2746="technology/web","technology",N2746="technology/space exploration","technology",N2746="technology/makerspaces","technology",N2746="technology/hardware","technology",N2746="technology/gadgets","technology",N2746="technology/wearables","technology",N2746="film &amp; video/television","film &amp; video",N2746="film &amp; video/animation","film &amp; video",N2746="film &amp; video/science fiction","film &amp; video",N2746="film &amp; video/documentary","film &amp; video",N2746="film &amp; video/drama","film &amp; video",N2746="film &amp; video/shorts","film &amp; video",N2746="games/video games","games",N2746="games/tabletop games","games",N2746="games/mobile games","games",N2746="journalism/audio","journalism",N2746="photography/people","photography",N2746="photography/photobooks","photography",N2746="photography/places","photography",N2746="photography/nature","photography",N2746="music/electronic music","music",N2746="music/rock","music",N2746="music/indie rock","music",N2746="music/faith","music",N2746="publishing/children's books","publishing",N2746="publishing/art books","publishing",N2746="publishing/fiction","publishing",N2746="publishing/translations","publishing",N2746="music/pop","music",N2746="music/classical music","music",N2746="publishing/nonfiction","publishing",N2746="publishing/radio &amp; podcasts","publishing",N2746="music/world music","music",N2746="music/metal","music",N2746="music/jazz","music","TRUE","FALSE")</f>
        <v>publishing</v>
      </c>
      <c r="R2746" t="str" cm="1">
        <f t="array" ref="R2746">_xlfn.IFS(N2746="food/small batch","small batch",N2746="food/restaurants","retaurants",N2746="food/food trucks","food trucks",N2746="theater/spaces","spaces",N2746="theater/musical","musical",N2746="theater/plays","plays",N2746="technology/web","web",N2746="technology/space exploration","space exploration",N2746="technology/makerspaces","makerspaces",N2746="technology/hardware","hardware",N2746="technology/gadgets","gadgets",N2746="technology/wearables","wearables",N2746="film &amp; video/television","television",N2746="film &amp; video/animation","animation",N2746="film &amp; video/science fiction","science fiction",N2746="film &amp; video/documentary","documentary",N2746="film &amp; video/drama","drama",N2746="film &amp; video/shorts","shorts",N2746="games/video games","video games",N2746="games/tabletop games","tabletop games",N2746="games/mobile games","mobile games",N2746="journalism/audio","audio",N2746="photography/people","people",N2746="photography/photobooks","photobooks",N2746="photography/places","places",N2746="photography/nature","nature",N2746="music/electronic music","electronic music",N2746="music/rock","rock",N2746="music/indie rock","indie rock",N2746="music/faith","faith",N2746="publishing/children's books","children's books",N2746="publishing/art books","art books",N2746="publishing/fiction","fiction",N2746="publishing/translations","translations",N2746="music/pop","pop",N2746="music/classical music","classical music",N2746="publishing/nonfiction","nonfiction",N2746="publishing/radio &amp; podcasts","radio &amp; podcasts",N2746="music/world music","world music",N2746="music/metal","metal",N2746="music/jazz","jazz","TRUE","FALSE")</f>
        <v>children's books</v>
      </c>
      <c r="S2746" s="5">
        <f t="shared" si="170"/>
        <v>40938.062476851854</v>
      </c>
      <c r="T2746" s="5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168"/>
        <v>21.887499999999999</v>
      </c>
      <c r="P2747" s="24">
        <f t="shared" si="169"/>
        <v>35.734693877551024</v>
      </c>
      <c r="Q2747" t="str" cm="1">
        <f t="array" ref="Q2747">_xlfn.IFS(N2747="food/small batch","food",N2747="food/restaurants","food",N2747="food/food trucks","food",N2747="theater/spaces","theater",N2747="theater/musical","theater",N2747="theater/plays","theater",N2747="technology/web","technology",N2747="technology/space exploration","technology",N2747="technology/makerspaces","technology",N2747="technology/hardware","technology",N2747="technology/gadgets","technology",N2747="technology/wearables","technology",N2747="film &amp; video/television","film &amp; video",N2747="film &amp; video/animation","film &amp; video",N2747="film &amp; video/science fiction","film &amp; video",N2747="film &amp; video/documentary","film &amp; video",N2747="film &amp; video/drama","film &amp; video",N2747="film &amp; video/shorts","film &amp; video",N2747="games/video games","games",N2747="games/tabletop games","games",N2747="games/mobile games","games",N2747="journalism/audio","journalism",N2747="photography/people","photography",N2747="photography/photobooks","photography",N2747="photography/places","photography",N2747="photography/nature","photography",N2747="music/electronic music","music",N2747="music/rock","music",N2747="music/indie rock","music",N2747="music/faith","music",N2747="publishing/children's books","publishing",N2747="publishing/art books","publishing",N2747="publishing/fiction","publishing",N2747="publishing/translations","publishing",N2747="music/pop","music",N2747="music/classical music","music",N2747="publishing/nonfiction","publishing",N2747="publishing/radio &amp; podcasts","publishing",N2747="music/world music","music",N2747="music/metal","music",N2747="music/jazz","music","TRUE","FALSE")</f>
        <v>publishing</v>
      </c>
      <c r="R2747" t="str" cm="1">
        <f t="array" ref="R2747">_xlfn.IFS(N2747="food/small batch","small batch",N2747="food/restaurants","retaurants",N2747="food/food trucks","food trucks",N2747="theater/spaces","spaces",N2747="theater/musical","musical",N2747="theater/plays","plays",N2747="technology/web","web",N2747="technology/space exploration","space exploration",N2747="technology/makerspaces","makerspaces",N2747="technology/hardware","hardware",N2747="technology/gadgets","gadgets",N2747="technology/wearables","wearables",N2747="film &amp; video/television","television",N2747="film &amp; video/animation","animation",N2747="film &amp; video/science fiction","science fiction",N2747="film &amp; video/documentary","documentary",N2747="film &amp; video/drama","drama",N2747="film &amp; video/shorts","shorts",N2747="games/video games","video games",N2747="games/tabletop games","tabletop games",N2747="games/mobile games","mobile games",N2747="journalism/audio","audio",N2747="photography/people","people",N2747="photography/photobooks","photobooks",N2747="photography/places","places",N2747="photography/nature","nature",N2747="music/electronic music","electronic music",N2747="music/rock","rock",N2747="music/indie rock","indie rock",N2747="music/faith","faith",N2747="publishing/children's books","children's books",N2747="publishing/art books","art books",N2747="publishing/fiction","fiction",N2747="publishing/translations","translations",N2747="music/pop","pop",N2747="music/classical music","classical music",N2747="publishing/nonfiction","nonfiction",N2747="publishing/radio &amp; podcasts","radio &amp; podcasts",N2747="music/world music","world music",N2747="music/metal","metal",N2747="music/jazz","jazz","TRUE","FALSE")</f>
        <v>children's books</v>
      </c>
      <c r="S2747" s="5">
        <f t="shared" si="170"/>
        <v>41044.988055555557</v>
      </c>
      <c r="T2747" s="5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168"/>
        <v>26.700000000000003</v>
      </c>
      <c r="P2748" s="24">
        <f t="shared" si="169"/>
        <v>42.157894736842103</v>
      </c>
      <c r="Q2748" t="str" cm="1">
        <f t="array" ref="Q2748">_xlfn.IFS(N2748="food/small batch","food",N2748="food/restaurants","food",N2748="food/food trucks","food",N2748="theater/spaces","theater",N2748="theater/musical","theater",N2748="theater/plays","theater",N2748="technology/web","technology",N2748="technology/space exploration","technology",N2748="technology/makerspaces","technology",N2748="technology/hardware","technology",N2748="technology/gadgets","technology",N2748="technology/wearables","technology",N2748="film &amp; video/television","film &amp; video",N2748="film &amp; video/animation","film &amp; video",N2748="film &amp; video/science fiction","film &amp; video",N2748="film &amp; video/documentary","film &amp; video",N2748="film &amp; video/drama","film &amp; video",N2748="film &amp; video/shorts","film &amp; video",N2748="games/video games","games",N2748="games/tabletop games","games",N2748="games/mobile games","games",N2748="journalism/audio","journalism",N2748="photography/people","photography",N2748="photography/photobooks","photography",N2748="photography/places","photography",N2748="photography/nature","photography",N2748="music/electronic music","music",N2748="music/rock","music",N2748="music/indie rock","music",N2748="music/faith","music",N2748="publishing/children's books","publishing",N2748="publishing/art books","publishing",N2748="publishing/fiction","publishing",N2748="publishing/translations","publishing",N2748="music/pop","music",N2748="music/classical music","music",N2748="publishing/nonfiction","publishing",N2748="publishing/radio &amp; podcasts","publishing",N2748="music/world music","music",N2748="music/metal","music",N2748="music/jazz","music","TRUE","FALSE")</f>
        <v>publishing</v>
      </c>
      <c r="R2748" t="str" cm="1">
        <f t="array" ref="R2748">_xlfn.IFS(N2748="food/small batch","small batch",N2748="food/restaurants","retaurants",N2748="food/food trucks","food trucks",N2748="theater/spaces","spaces",N2748="theater/musical","musical",N2748="theater/plays","plays",N2748="technology/web","web",N2748="technology/space exploration","space exploration",N2748="technology/makerspaces","makerspaces",N2748="technology/hardware","hardware",N2748="technology/gadgets","gadgets",N2748="technology/wearables","wearables",N2748="film &amp; video/television","television",N2748="film &amp; video/animation","animation",N2748="film &amp; video/science fiction","science fiction",N2748="film &amp; video/documentary","documentary",N2748="film &amp; video/drama","drama",N2748="film &amp; video/shorts","shorts",N2748="games/video games","video games",N2748="games/tabletop games","tabletop games",N2748="games/mobile games","mobile games",N2748="journalism/audio","audio",N2748="photography/people","people",N2748="photography/photobooks","photobooks",N2748="photography/places","places",N2748="photography/nature","nature",N2748="music/electronic music","electronic music",N2748="music/rock","rock",N2748="music/indie rock","indie rock",N2748="music/faith","faith",N2748="publishing/children's books","children's books",N2748="publishing/art books","art books",N2748="publishing/fiction","fiction",N2748="publishing/translations","translations",N2748="music/pop","pop",N2748="music/classical music","classical music",N2748="publishing/nonfiction","nonfiction",N2748="publishing/radio &amp; podcasts","radio &amp; podcasts",N2748="music/world music","world music",N2748="music/metal","metal",N2748="music/jazz","jazz","TRUE","FALSE")</f>
        <v>children's books</v>
      </c>
      <c r="S2748" s="5">
        <f t="shared" si="170"/>
        <v>41850.781377314815</v>
      </c>
      <c r="T2748" s="5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168"/>
        <v>28.000000000000004</v>
      </c>
      <c r="P2749" s="24">
        <f t="shared" si="169"/>
        <v>35</v>
      </c>
      <c r="Q2749" t="str" cm="1">
        <f t="array" ref="Q2749">_xlfn.IFS(N2749="food/small batch","food",N2749="food/restaurants","food",N2749="food/food trucks","food",N2749="theater/spaces","theater",N2749="theater/musical","theater",N2749="theater/plays","theater",N2749="technology/web","technology",N2749="technology/space exploration","technology",N2749="technology/makerspaces","technology",N2749="technology/hardware","technology",N2749="technology/gadgets","technology",N2749="technology/wearables","technology",N2749="film &amp; video/television","film &amp; video",N2749="film &amp; video/animation","film &amp; video",N2749="film &amp; video/science fiction","film &amp; video",N2749="film &amp; video/documentary","film &amp; video",N2749="film &amp; video/drama","film &amp; video",N2749="film &amp; video/shorts","film &amp; video",N2749="games/video games","games",N2749="games/tabletop games","games",N2749="games/mobile games","games",N2749="journalism/audio","journalism",N2749="photography/people","photography",N2749="photography/photobooks","photography",N2749="photography/places","photography",N2749="photography/nature","photography",N2749="music/electronic music","music",N2749="music/rock","music",N2749="music/indie rock","music",N2749="music/faith","music",N2749="publishing/children's books","publishing",N2749="publishing/art books","publishing",N2749="publishing/fiction","publishing",N2749="publishing/translations","publishing",N2749="music/pop","music",N2749="music/classical music","music",N2749="publishing/nonfiction","publishing",N2749="publishing/radio &amp; podcasts","publishing",N2749="music/world music","music",N2749="music/metal","music",N2749="music/jazz","music","TRUE","FALSE")</f>
        <v>publishing</v>
      </c>
      <c r="R2749" t="str" cm="1">
        <f t="array" ref="R2749">_xlfn.IFS(N2749="food/small batch","small batch",N2749="food/restaurants","retaurants",N2749="food/food trucks","food trucks",N2749="theater/spaces","spaces",N2749="theater/musical","musical",N2749="theater/plays","plays",N2749="technology/web","web",N2749="technology/space exploration","space exploration",N2749="technology/makerspaces","makerspaces",N2749="technology/hardware","hardware",N2749="technology/gadgets","gadgets",N2749="technology/wearables","wearables",N2749="film &amp; video/television","television",N2749="film &amp; video/animation","animation",N2749="film &amp; video/science fiction","science fiction",N2749="film &amp; video/documentary","documentary",N2749="film &amp; video/drama","drama",N2749="film &amp; video/shorts","shorts",N2749="games/video games","video games",N2749="games/tabletop games","tabletop games",N2749="games/mobile games","mobile games",N2749="journalism/audio","audio",N2749="photography/people","people",N2749="photography/photobooks","photobooks",N2749="photography/places","places",N2749="photography/nature","nature",N2749="music/electronic music","electronic music",N2749="music/rock","rock",N2749="music/indie rock","indie rock",N2749="music/faith","faith",N2749="publishing/children's books","children's books",N2749="publishing/art books","art books",N2749="publishing/fiction","fiction",N2749="publishing/translations","translations",N2749="music/pop","pop",N2749="music/classical music","classical music",N2749="publishing/nonfiction","nonfiction",N2749="publishing/radio &amp; podcasts","radio &amp; podcasts",N2749="music/world music","world music",N2749="music/metal","metal",N2749="music/jazz","jazz","TRUE","FALSE")</f>
        <v>children's books</v>
      </c>
      <c r="S2749" s="5">
        <f t="shared" si="170"/>
        <v>41044.64811342593</v>
      </c>
      <c r="T2749" s="5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168"/>
        <v>1.06</v>
      </c>
      <c r="P2750" s="24">
        <f t="shared" si="169"/>
        <v>13.25</v>
      </c>
      <c r="Q2750" t="str" cm="1">
        <f t="array" ref="Q2750">_xlfn.IFS(N2750="food/small batch","food",N2750="food/restaurants","food",N2750="food/food trucks","food",N2750="theater/spaces","theater",N2750="theater/musical","theater",N2750="theater/plays","theater",N2750="technology/web","technology",N2750="technology/space exploration","technology",N2750="technology/makerspaces","technology",N2750="technology/hardware","technology",N2750="technology/gadgets","technology",N2750="technology/wearables","technology",N2750="film &amp; video/television","film &amp; video",N2750="film &amp; video/animation","film &amp; video",N2750="film &amp; video/science fiction","film &amp; video",N2750="film &amp; video/documentary","film &amp; video",N2750="film &amp; video/drama","film &amp; video",N2750="film &amp; video/shorts","film &amp; video",N2750="games/video games","games",N2750="games/tabletop games","games",N2750="games/mobile games","games",N2750="journalism/audio","journalism",N2750="photography/people","photography",N2750="photography/photobooks","photography",N2750="photography/places","photography",N2750="photography/nature","photography",N2750="music/electronic music","music",N2750="music/rock","music",N2750="music/indie rock","music",N2750="music/faith","music",N2750="publishing/children's books","publishing",N2750="publishing/art books","publishing",N2750="publishing/fiction","publishing",N2750="publishing/translations","publishing",N2750="music/pop","music",N2750="music/classical music","music",N2750="publishing/nonfiction","publishing",N2750="publishing/radio &amp; podcasts","publishing",N2750="music/world music","music",N2750="music/metal","music",N2750="music/jazz","music","TRUE","FALSE")</f>
        <v>publishing</v>
      </c>
      <c r="R2750" t="str" cm="1">
        <f t="array" ref="R2750">_xlfn.IFS(N2750="food/small batch","small batch",N2750="food/restaurants","retaurants",N2750="food/food trucks","food trucks",N2750="theater/spaces","spaces",N2750="theater/musical","musical",N2750="theater/plays","plays",N2750="technology/web","web",N2750="technology/space exploration","space exploration",N2750="technology/makerspaces","makerspaces",N2750="technology/hardware","hardware",N2750="technology/gadgets","gadgets",N2750="technology/wearables","wearables",N2750="film &amp; video/television","television",N2750="film &amp; video/animation","animation",N2750="film &amp; video/science fiction","science fiction",N2750="film &amp; video/documentary","documentary",N2750="film &amp; video/drama","drama",N2750="film &amp; video/shorts","shorts",N2750="games/video games","video games",N2750="games/tabletop games","tabletop games",N2750="games/mobile games","mobile games",N2750="journalism/audio","audio",N2750="photography/people","people",N2750="photography/photobooks","photobooks",N2750="photography/places","places",N2750="photography/nature","nature",N2750="music/electronic music","electronic music",N2750="music/rock","rock",N2750="music/indie rock","indie rock",N2750="music/faith","faith",N2750="publishing/children's books","children's books",N2750="publishing/art books","art books",N2750="publishing/fiction","fiction",N2750="publishing/translations","translations",N2750="music/pop","pop",N2750="music/classical music","classical music",N2750="publishing/nonfiction","nonfiction",N2750="publishing/radio &amp; podcasts","radio &amp; podcasts",N2750="music/world music","world music",N2750="music/metal","metal",N2750="music/jazz","jazz","TRUE","FALSE")</f>
        <v>children's books</v>
      </c>
      <c r="S2750" s="5">
        <f t="shared" si="170"/>
        <v>42585.7106712963</v>
      </c>
      <c r="T2750" s="5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168"/>
        <v>1.0999999999999999</v>
      </c>
      <c r="P2751" s="24">
        <f t="shared" si="169"/>
        <v>55</v>
      </c>
      <c r="Q2751" t="str" cm="1">
        <f t="array" ref="Q2751">_xlfn.IFS(N2751="food/small batch","food",N2751="food/restaurants","food",N2751="food/food trucks","food",N2751="theater/spaces","theater",N2751="theater/musical","theater",N2751="theater/plays","theater",N2751="technology/web","technology",N2751="technology/space exploration","technology",N2751="technology/makerspaces","technology",N2751="technology/hardware","technology",N2751="technology/gadgets","technology",N2751="technology/wearables","technology",N2751="film &amp; video/television","film &amp; video",N2751="film &amp; video/animation","film &amp; video",N2751="film &amp; video/science fiction","film &amp; video",N2751="film &amp; video/documentary","film &amp; video",N2751="film &amp; video/drama","film &amp; video",N2751="film &amp; video/shorts","film &amp; video",N2751="games/video games","games",N2751="games/tabletop games","games",N2751="games/mobile games","games",N2751="journalism/audio","journalism",N2751="photography/people","photography",N2751="photography/photobooks","photography",N2751="photography/places","photography",N2751="photography/nature","photography",N2751="music/electronic music","music",N2751="music/rock","music",N2751="music/indie rock","music",N2751="music/faith","music",N2751="publishing/children's books","publishing",N2751="publishing/art books","publishing",N2751="publishing/fiction","publishing",N2751="publishing/translations","publishing",N2751="music/pop","music",N2751="music/classical music","music",N2751="publishing/nonfiction","publishing",N2751="publishing/radio &amp; podcasts","publishing",N2751="music/world music","music",N2751="music/metal","music",N2751="music/jazz","music","TRUE","FALSE")</f>
        <v>publishing</v>
      </c>
      <c r="R2751" t="str" cm="1">
        <f t="array" ref="R2751">_xlfn.IFS(N2751="food/small batch","small batch",N2751="food/restaurants","retaurants",N2751="food/food trucks","food trucks",N2751="theater/spaces","spaces",N2751="theater/musical","musical",N2751="theater/plays","plays",N2751="technology/web","web",N2751="technology/space exploration","space exploration",N2751="technology/makerspaces","makerspaces",N2751="technology/hardware","hardware",N2751="technology/gadgets","gadgets",N2751="technology/wearables","wearables",N2751="film &amp; video/television","television",N2751="film &amp; video/animation","animation",N2751="film &amp; video/science fiction","science fiction",N2751="film &amp; video/documentary","documentary",N2751="film &amp; video/drama","drama",N2751="film &amp; video/shorts","shorts",N2751="games/video games","video games",N2751="games/tabletop games","tabletop games",N2751="games/mobile games","mobile games",N2751="journalism/audio","audio",N2751="photography/people","people",N2751="photography/photobooks","photobooks",N2751="photography/places","places",N2751="photography/nature","nature",N2751="music/electronic music","electronic music",N2751="music/rock","rock",N2751="music/indie rock","indie rock",N2751="music/faith","faith",N2751="publishing/children's books","children's books",N2751="publishing/art books","art books",N2751="publishing/fiction","fiction",N2751="publishing/translations","translations",N2751="music/pop","pop",N2751="music/classical music","classical music",N2751="publishing/nonfiction","nonfiction",N2751="publishing/radio &amp; podcasts","radio &amp; podcasts",N2751="music/world music","world music",N2751="music/metal","metal",N2751="music/jazz","jazz","TRUE","FALSE")</f>
        <v>children's books</v>
      </c>
      <c r="S2751" s="5">
        <f t="shared" si="170"/>
        <v>42068.799039351856</v>
      </c>
      <c r="T2751" s="5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168"/>
        <v>0</v>
      </c>
      <c r="P2752" s="24" t="e">
        <f t="shared" si="169"/>
        <v>#DIV/0!</v>
      </c>
      <c r="Q2752" t="str" cm="1">
        <f t="array" ref="Q2752">_xlfn.IFS(N2752="food/small batch","food",N2752="food/restaurants","food",N2752="food/food trucks","food",N2752="theater/spaces","theater",N2752="theater/musical","theater",N2752="theater/plays","theater",N2752="technology/web","technology",N2752="technology/space exploration","technology",N2752="technology/makerspaces","technology",N2752="technology/hardware","technology",N2752="technology/gadgets","technology",N2752="technology/wearables","technology",N2752="film &amp; video/television","film &amp; video",N2752="film &amp; video/animation","film &amp; video",N2752="film &amp; video/science fiction","film &amp; video",N2752="film &amp; video/documentary","film &amp; video",N2752="film &amp; video/drama","film &amp; video",N2752="film &amp; video/shorts","film &amp; video",N2752="games/video games","games",N2752="games/tabletop games","games",N2752="games/mobile games","games",N2752="journalism/audio","journalism",N2752="photography/people","photography",N2752="photography/photobooks","photography",N2752="photography/places","photography",N2752="photography/nature","photography",N2752="music/electronic music","music",N2752="music/rock","music",N2752="music/indie rock","music",N2752="music/faith","music",N2752="publishing/children's books","publishing",N2752="publishing/art books","publishing",N2752="publishing/fiction","publishing",N2752="publishing/translations","publishing",N2752="music/pop","music",N2752="music/classical music","music",N2752="publishing/nonfiction","publishing",N2752="publishing/radio &amp; podcasts","publishing",N2752="music/world music","music",N2752="music/metal","music",N2752="music/jazz","music","TRUE","FALSE")</f>
        <v>publishing</v>
      </c>
      <c r="R2752" t="str" cm="1">
        <f t="array" ref="R2752">_xlfn.IFS(N2752="food/small batch","small batch",N2752="food/restaurants","retaurants",N2752="food/food trucks","food trucks",N2752="theater/spaces","spaces",N2752="theater/musical","musical",N2752="theater/plays","plays",N2752="technology/web","web",N2752="technology/space exploration","space exploration",N2752="technology/makerspaces","makerspaces",N2752="technology/hardware","hardware",N2752="technology/gadgets","gadgets",N2752="technology/wearables","wearables",N2752="film &amp; video/television","television",N2752="film &amp; video/animation","animation",N2752="film &amp; video/science fiction","science fiction",N2752="film &amp; video/documentary","documentary",N2752="film &amp; video/drama","drama",N2752="film &amp; video/shorts","shorts",N2752="games/video games","video games",N2752="games/tabletop games","tabletop games",N2752="games/mobile games","mobile games",N2752="journalism/audio","audio",N2752="photography/people","people",N2752="photography/photobooks","photobooks",N2752="photography/places","places",N2752="photography/nature","nature",N2752="music/electronic music","electronic music",N2752="music/rock","rock",N2752="music/indie rock","indie rock",N2752="music/faith","faith",N2752="publishing/children's books","children's books",N2752="publishing/art books","art books",N2752="publishing/fiction","fiction",N2752="publishing/translations","translations",N2752="music/pop","pop",N2752="music/classical music","classical music",N2752="publishing/nonfiction","nonfiction",N2752="publishing/radio &amp; podcasts","radio &amp; podcasts",N2752="music/world music","world music",N2752="music/metal","metal",N2752="music/jazz","jazz","TRUE","FALSE")</f>
        <v>children's books</v>
      </c>
      <c r="S2752" s="5">
        <f t="shared" si="170"/>
        <v>41078.899826388886</v>
      </c>
      <c r="T2752" s="5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168"/>
        <v>0</v>
      </c>
      <c r="P2753" s="24" t="e">
        <f t="shared" si="169"/>
        <v>#DIV/0!</v>
      </c>
      <c r="Q2753" t="str" cm="1">
        <f t="array" ref="Q2753">_xlfn.IFS(N2753="food/small batch","food",N2753="food/restaurants","food",N2753="food/food trucks","food",N2753="theater/spaces","theater",N2753="theater/musical","theater",N2753="theater/plays","theater",N2753="technology/web","technology",N2753="technology/space exploration","technology",N2753="technology/makerspaces","technology",N2753="technology/hardware","technology",N2753="technology/gadgets","technology",N2753="technology/wearables","technology",N2753="film &amp; video/television","film &amp; video",N2753="film &amp; video/animation","film &amp; video",N2753="film &amp; video/science fiction","film &amp; video",N2753="film &amp; video/documentary","film &amp; video",N2753="film &amp; video/drama","film &amp; video",N2753="film &amp; video/shorts","film &amp; video",N2753="games/video games","games",N2753="games/tabletop games","games",N2753="games/mobile games","games",N2753="journalism/audio","journalism",N2753="photography/people","photography",N2753="photography/photobooks","photography",N2753="photography/places","photography",N2753="photography/nature","photography",N2753="music/electronic music","music",N2753="music/rock","music",N2753="music/indie rock","music",N2753="music/faith","music",N2753="publishing/children's books","publishing",N2753="publishing/art books","publishing",N2753="publishing/fiction","publishing",N2753="publishing/translations","publishing",N2753="music/pop","music",N2753="music/classical music","music",N2753="publishing/nonfiction","publishing",N2753="publishing/radio &amp; podcasts","publishing",N2753="music/world music","music",N2753="music/metal","music",N2753="music/jazz","music","TRUE","FALSE")</f>
        <v>publishing</v>
      </c>
      <c r="R2753" t="str" cm="1">
        <f t="array" ref="R2753">_xlfn.IFS(N2753="food/small batch","small batch",N2753="food/restaurants","retaurants",N2753="food/food trucks","food trucks",N2753="theater/spaces","spaces",N2753="theater/musical","musical",N2753="theater/plays","plays",N2753="technology/web","web",N2753="technology/space exploration","space exploration",N2753="technology/makerspaces","makerspaces",N2753="technology/hardware","hardware",N2753="technology/gadgets","gadgets",N2753="technology/wearables","wearables",N2753="film &amp; video/television","television",N2753="film &amp; video/animation","animation",N2753="film &amp; video/science fiction","science fiction",N2753="film &amp; video/documentary","documentary",N2753="film &amp; video/drama","drama",N2753="film &amp; video/shorts","shorts",N2753="games/video games","video games",N2753="games/tabletop games","tabletop games",N2753="games/mobile games","mobile games",N2753="journalism/audio","audio",N2753="photography/people","people",N2753="photography/photobooks","photobooks",N2753="photography/places","places",N2753="photography/nature","nature",N2753="music/electronic music","electronic music",N2753="music/rock","rock",N2753="music/indie rock","indie rock",N2753="music/faith","faith",N2753="publishing/children's books","children's books",N2753="publishing/art books","art books",N2753="publishing/fiction","fiction",N2753="publishing/translations","translations",N2753="music/pop","pop",N2753="music/classical music","classical music",N2753="publishing/nonfiction","nonfiction",N2753="publishing/radio &amp; podcasts","radio &amp; podcasts",N2753="music/world music","world music",N2753="music/metal","metal",N2753="music/jazz","jazz","TRUE","FALSE")</f>
        <v>children's books</v>
      </c>
      <c r="S2753" s="5">
        <f t="shared" si="170"/>
        <v>41747.887060185189</v>
      </c>
      <c r="T2753" s="5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168"/>
        <v>11.458333333333332</v>
      </c>
      <c r="P2754" s="24">
        <f t="shared" si="169"/>
        <v>39.285714285714285</v>
      </c>
      <c r="Q2754" t="str" cm="1">
        <f t="array" ref="Q2754">_xlfn.IFS(N2754="food/small batch","food",N2754="food/restaurants","food",N2754="food/food trucks","food",N2754="theater/spaces","theater",N2754="theater/musical","theater",N2754="theater/plays","theater",N2754="technology/web","technology",N2754="technology/space exploration","technology",N2754="technology/makerspaces","technology",N2754="technology/hardware","technology",N2754="technology/gadgets","technology",N2754="technology/wearables","technology",N2754="film &amp; video/television","film &amp; video",N2754="film &amp; video/animation","film &amp; video",N2754="film &amp; video/science fiction","film &amp; video",N2754="film &amp; video/documentary","film &amp; video",N2754="film &amp; video/drama","film &amp; video",N2754="film &amp; video/shorts","film &amp; video",N2754="games/video games","games",N2754="games/tabletop games","games",N2754="games/mobile games","games",N2754="journalism/audio","journalism",N2754="photography/people","photography",N2754="photography/photobooks","photography",N2754="photography/places","photography",N2754="photography/nature","photography",N2754="music/electronic music","music",N2754="music/rock","music",N2754="music/indie rock","music",N2754="music/faith","music",N2754="publishing/children's books","publishing",N2754="publishing/art books","publishing",N2754="publishing/fiction","publishing",N2754="publishing/translations","publishing",N2754="music/pop","music",N2754="music/classical music","music",N2754="publishing/nonfiction","publishing",N2754="publishing/radio &amp; podcasts","publishing",N2754="music/world music","music",N2754="music/metal","music",N2754="music/jazz","music","TRUE","FALSE")</f>
        <v>publishing</v>
      </c>
      <c r="R2754" t="str" cm="1">
        <f t="array" ref="R2754">_xlfn.IFS(N2754="food/small batch","small batch",N2754="food/restaurants","retaurants",N2754="food/food trucks","food trucks",N2754="theater/spaces","spaces",N2754="theater/musical","musical",N2754="theater/plays","plays",N2754="technology/web","web",N2754="technology/space exploration","space exploration",N2754="technology/makerspaces","makerspaces",N2754="technology/hardware","hardware",N2754="technology/gadgets","gadgets",N2754="technology/wearables","wearables",N2754="film &amp; video/television","television",N2754="film &amp; video/animation","animation",N2754="film &amp; video/science fiction","science fiction",N2754="film &amp; video/documentary","documentary",N2754="film &amp; video/drama","drama",N2754="film &amp; video/shorts","shorts",N2754="games/video games","video games",N2754="games/tabletop games","tabletop games",N2754="games/mobile games","mobile games",N2754="journalism/audio","audio",N2754="photography/people","people",N2754="photography/photobooks","photobooks",N2754="photography/places","places",N2754="photography/nature","nature",N2754="music/electronic music","electronic music",N2754="music/rock","rock",N2754="music/indie rock","indie rock",N2754="music/faith","faith",N2754="publishing/children's books","children's books",N2754="publishing/art books","art books",N2754="publishing/fiction","fiction",N2754="publishing/translations","translations",N2754="music/pop","pop",N2754="music/classical music","classical music",N2754="publishing/nonfiction","nonfiction",N2754="publishing/radio &amp; podcasts","radio &amp; podcasts",N2754="music/world music","world music",N2754="music/metal","metal",N2754="music/jazz","jazz","TRUE","FALSE")</f>
        <v>children's books</v>
      </c>
      <c r="S2754" s="5">
        <f t="shared" si="170"/>
        <v>40855.765092592592</v>
      </c>
      <c r="T2754" s="5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ref="O2755:O2818" si="172">(E2755/D2755)*100</f>
        <v>19</v>
      </c>
      <c r="P2755" s="24">
        <f t="shared" ref="P2755:P2818" si="173">E2755/L2755</f>
        <v>47.5</v>
      </c>
      <c r="Q2755" t="str" cm="1">
        <f t="array" ref="Q2755">_xlfn.IFS(N2755="food/small batch","food",N2755="food/restaurants","food",N2755="food/food trucks","food",N2755="theater/spaces","theater",N2755="theater/musical","theater",N2755="theater/plays","theater",N2755="technology/web","technology",N2755="technology/space exploration","technology",N2755="technology/makerspaces","technology",N2755="technology/hardware","technology",N2755="technology/gadgets","technology",N2755="technology/wearables","technology",N2755="film &amp; video/television","film &amp; video",N2755="film &amp; video/animation","film &amp; video",N2755="film &amp; video/science fiction","film &amp; video",N2755="film &amp; video/documentary","film &amp; video",N2755="film &amp; video/drama","film &amp; video",N2755="film &amp; video/shorts","film &amp; video",N2755="games/video games","games",N2755="games/tabletop games","games",N2755="games/mobile games","games",N2755="journalism/audio","journalism",N2755="photography/people","photography",N2755="photography/photobooks","photography",N2755="photography/places","photography",N2755="photography/nature","photography",N2755="music/electronic music","music",N2755="music/rock","music",N2755="music/indie rock","music",N2755="music/faith","music",N2755="publishing/children's books","publishing",N2755="publishing/art books","publishing",N2755="publishing/fiction","publishing",N2755="publishing/translations","publishing",N2755="music/pop","music",N2755="music/classical music","music",N2755="publishing/nonfiction","publishing",N2755="publishing/radio &amp; podcasts","publishing",N2755="music/world music","music",N2755="music/metal","music",N2755="music/jazz","music","TRUE","FALSE")</f>
        <v>publishing</v>
      </c>
      <c r="R2755" t="str" cm="1">
        <f t="array" ref="R2755">_xlfn.IFS(N2755="food/small batch","small batch",N2755="food/restaurants","retaurants",N2755="food/food trucks","food trucks",N2755="theater/spaces","spaces",N2755="theater/musical","musical",N2755="theater/plays","plays",N2755="technology/web","web",N2755="technology/space exploration","space exploration",N2755="technology/makerspaces","makerspaces",N2755="technology/hardware","hardware",N2755="technology/gadgets","gadgets",N2755="technology/wearables","wearables",N2755="film &amp; video/television","television",N2755="film &amp; video/animation","animation",N2755="film &amp; video/science fiction","science fiction",N2755="film &amp; video/documentary","documentary",N2755="film &amp; video/drama","drama",N2755="film &amp; video/shorts","shorts",N2755="games/video games","video games",N2755="games/tabletop games","tabletop games",N2755="games/mobile games","mobile games",N2755="journalism/audio","audio",N2755="photography/people","people",N2755="photography/photobooks","photobooks",N2755="photography/places","places",N2755="photography/nature","nature",N2755="music/electronic music","electronic music",N2755="music/rock","rock",N2755="music/indie rock","indie rock",N2755="music/faith","faith",N2755="publishing/children's books","children's books",N2755="publishing/art books","art books",N2755="publishing/fiction","fiction",N2755="publishing/translations","translations",N2755="music/pop","pop",N2755="music/classical music","classical music",N2755="publishing/nonfiction","nonfiction",N2755="publishing/radio &amp; podcasts","radio &amp; podcasts",N2755="music/world music","world music",N2755="music/metal","metal",N2755="music/jazz","jazz","TRUE","FALSE")</f>
        <v>children's books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172"/>
        <v>0</v>
      </c>
      <c r="P2756" s="24" t="e">
        <f t="shared" si="173"/>
        <v>#DIV/0!</v>
      </c>
      <c r="Q2756" t="str" cm="1">
        <f t="array" ref="Q2756">_xlfn.IFS(N2756="food/small batch","food",N2756="food/restaurants","food",N2756="food/food trucks","food",N2756="theater/spaces","theater",N2756="theater/musical","theater",N2756="theater/plays","theater",N2756="technology/web","technology",N2756="technology/space exploration","technology",N2756="technology/makerspaces","technology",N2756="technology/hardware","technology",N2756="technology/gadgets","technology",N2756="technology/wearables","technology",N2756="film &amp; video/television","film &amp; video",N2756="film &amp; video/animation","film &amp; video",N2756="film &amp; video/science fiction","film &amp; video",N2756="film &amp; video/documentary","film &amp; video",N2756="film &amp; video/drama","film &amp; video",N2756="film &amp; video/shorts","film &amp; video",N2756="games/video games","games",N2756="games/tabletop games","games",N2756="games/mobile games","games",N2756="journalism/audio","journalism",N2756="photography/people","photography",N2756="photography/photobooks","photography",N2756="photography/places","photography",N2756="photography/nature","photography",N2756="music/electronic music","music",N2756="music/rock","music",N2756="music/indie rock","music",N2756="music/faith","music",N2756="publishing/children's books","publishing",N2756="publishing/art books","publishing",N2756="publishing/fiction","publishing",N2756="publishing/translations","publishing",N2756="music/pop","music",N2756="music/classical music","music",N2756="publishing/nonfiction","publishing",N2756="publishing/radio &amp; podcasts","publishing",N2756="music/world music","music",N2756="music/metal","music",N2756="music/jazz","music","TRUE","FALSE")</f>
        <v>publishing</v>
      </c>
      <c r="R2756" t="str" cm="1">
        <f t="array" ref="R2756">_xlfn.IFS(N2756="food/small batch","small batch",N2756="food/restaurants","retaurants",N2756="food/food trucks","food trucks",N2756="theater/spaces","spaces",N2756="theater/musical","musical",N2756="theater/plays","plays",N2756="technology/web","web",N2756="technology/space exploration","space exploration",N2756="technology/makerspaces","makerspaces",N2756="technology/hardware","hardware",N2756="technology/gadgets","gadgets",N2756="technology/wearables","wearables",N2756="film &amp; video/television","television",N2756="film &amp; video/animation","animation",N2756="film &amp; video/science fiction","science fiction",N2756="film &amp; video/documentary","documentary",N2756="film &amp; video/drama","drama",N2756="film &amp; video/shorts","shorts",N2756="games/video games","video games",N2756="games/tabletop games","tabletop games",N2756="games/mobile games","mobile games",N2756="journalism/audio","audio",N2756="photography/people","people",N2756="photography/photobooks","photobooks",N2756="photography/places","places",N2756="photography/nature","nature",N2756="music/electronic music","electronic music",N2756="music/rock","rock",N2756="music/indie rock","indie rock",N2756="music/faith","faith",N2756="publishing/children's books","children's books",N2756="publishing/art books","art books",N2756="publishing/fiction","fiction",N2756="publishing/translations","translations",N2756="music/pop","pop",N2756="music/classical music","classical music",N2756="publishing/nonfiction","nonfiction",N2756="publishing/radio &amp; podcasts","radio &amp; podcasts",N2756="music/world music","world music",N2756="music/metal","metal",N2756="music/jazz","jazz","TRUE","FALSE")</f>
        <v>children's books</v>
      </c>
      <c r="S2756" s="5">
        <f t="shared" si="174"/>
        <v>41863.636006944449</v>
      </c>
      <c r="T2756" s="5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172"/>
        <v>52</v>
      </c>
      <c r="P2757" s="24">
        <f t="shared" si="173"/>
        <v>17.333333333333332</v>
      </c>
      <c r="Q2757" t="str" cm="1">
        <f t="array" ref="Q2757">_xlfn.IFS(N2757="food/small batch","food",N2757="food/restaurants","food",N2757="food/food trucks","food",N2757="theater/spaces","theater",N2757="theater/musical","theater",N2757="theater/plays","theater",N2757="technology/web","technology",N2757="technology/space exploration","technology",N2757="technology/makerspaces","technology",N2757="technology/hardware","technology",N2757="technology/gadgets","technology",N2757="technology/wearables","technology",N2757="film &amp; video/television","film &amp; video",N2757="film &amp; video/animation","film &amp; video",N2757="film &amp; video/science fiction","film &amp; video",N2757="film &amp; video/documentary","film &amp; video",N2757="film &amp; video/drama","film &amp; video",N2757="film &amp; video/shorts","film &amp; video",N2757="games/video games","games",N2757="games/tabletop games","games",N2757="games/mobile games","games",N2757="journalism/audio","journalism",N2757="photography/people","photography",N2757="photography/photobooks","photography",N2757="photography/places","photography",N2757="photography/nature","photography",N2757="music/electronic music","music",N2757="music/rock","music",N2757="music/indie rock","music",N2757="music/faith","music",N2757="publishing/children's books","publishing",N2757="publishing/art books","publishing",N2757="publishing/fiction","publishing",N2757="publishing/translations","publishing",N2757="music/pop","music",N2757="music/classical music","music",N2757="publishing/nonfiction","publishing",N2757="publishing/radio &amp; podcasts","publishing",N2757="music/world music","music",N2757="music/metal","music",N2757="music/jazz","music","TRUE","FALSE")</f>
        <v>publishing</v>
      </c>
      <c r="R2757" t="str" cm="1">
        <f t="array" ref="R2757">_xlfn.IFS(N2757="food/small batch","small batch",N2757="food/restaurants","retaurants",N2757="food/food trucks","food trucks",N2757="theater/spaces","spaces",N2757="theater/musical","musical",N2757="theater/plays","plays",N2757="technology/web","web",N2757="technology/space exploration","space exploration",N2757="technology/makerspaces","makerspaces",N2757="technology/hardware","hardware",N2757="technology/gadgets","gadgets",N2757="technology/wearables","wearables",N2757="film &amp; video/television","television",N2757="film &amp; video/animation","animation",N2757="film &amp; video/science fiction","science fiction",N2757="film &amp; video/documentary","documentary",N2757="film &amp; video/drama","drama",N2757="film &amp; video/shorts","shorts",N2757="games/video games","video games",N2757="games/tabletop games","tabletop games",N2757="games/mobile games","mobile games",N2757="journalism/audio","audio",N2757="photography/people","people",N2757="photography/photobooks","photobooks",N2757="photography/places","places",N2757="photography/nature","nature",N2757="music/electronic music","electronic music",N2757="music/rock","rock",N2757="music/indie rock","indie rock",N2757="music/faith","faith",N2757="publishing/children's books","children's books",N2757="publishing/art books","art books",N2757="publishing/fiction","fiction",N2757="publishing/translations","translations",N2757="music/pop","pop",N2757="music/classical music","classical music",N2757="publishing/nonfiction","nonfiction",N2757="publishing/radio &amp; podcasts","radio &amp; podcasts",N2757="music/world music","world music",N2757="music/metal","metal",N2757="music/jazz","jazz","TRUE","FALSE")</f>
        <v>children's books</v>
      </c>
      <c r="S2757" s="5">
        <f t="shared" si="174"/>
        <v>42072.790821759263</v>
      </c>
      <c r="T2757" s="5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172"/>
        <v>10.48</v>
      </c>
      <c r="P2758" s="24">
        <f t="shared" si="173"/>
        <v>31.757575757575758</v>
      </c>
      <c r="Q2758" t="str" cm="1">
        <f t="array" ref="Q2758">_xlfn.IFS(N2758="food/small batch","food",N2758="food/restaurants","food",N2758="food/food trucks","food",N2758="theater/spaces","theater",N2758="theater/musical","theater",N2758="theater/plays","theater",N2758="technology/web","technology",N2758="technology/space exploration","technology",N2758="technology/makerspaces","technology",N2758="technology/hardware","technology",N2758="technology/gadgets","technology",N2758="technology/wearables","technology",N2758="film &amp; video/television","film &amp; video",N2758="film &amp; video/animation","film &amp; video",N2758="film &amp; video/science fiction","film &amp; video",N2758="film &amp; video/documentary","film &amp; video",N2758="film &amp; video/drama","film &amp; video",N2758="film &amp; video/shorts","film &amp; video",N2758="games/video games","games",N2758="games/tabletop games","games",N2758="games/mobile games","games",N2758="journalism/audio","journalism",N2758="photography/people","photography",N2758="photography/photobooks","photography",N2758="photography/places","photography",N2758="photography/nature","photography",N2758="music/electronic music","music",N2758="music/rock","music",N2758="music/indie rock","music",N2758="music/faith","music",N2758="publishing/children's books","publishing",N2758="publishing/art books","publishing",N2758="publishing/fiction","publishing",N2758="publishing/translations","publishing",N2758="music/pop","music",N2758="music/classical music","music",N2758="publishing/nonfiction","publishing",N2758="publishing/radio &amp; podcasts","publishing",N2758="music/world music","music",N2758="music/metal","music",N2758="music/jazz","music","TRUE","FALSE")</f>
        <v>publishing</v>
      </c>
      <c r="R2758" t="str" cm="1">
        <f t="array" ref="R2758">_xlfn.IFS(N2758="food/small batch","small batch",N2758="food/restaurants","retaurants",N2758="food/food trucks","food trucks",N2758="theater/spaces","spaces",N2758="theater/musical","musical",N2758="theater/plays","plays",N2758="technology/web","web",N2758="technology/space exploration","space exploration",N2758="technology/makerspaces","makerspaces",N2758="technology/hardware","hardware",N2758="technology/gadgets","gadgets",N2758="technology/wearables","wearables",N2758="film &amp; video/television","television",N2758="film &amp; video/animation","animation",N2758="film &amp; video/science fiction","science fiction",N2758="film &amp; video/documentary","documentary",N2758="film &amp; video/drama","drama",N2758="film &amp; video/shorts","shorts",N2758="games/video games","video games",N2758="games/tabletop games","tabletop games",N2758="games/mobile games","mobile games",N2758="journalism/audio","audio",N2758="photography/people","people",N2758="photography/photobooks","photobooks",N2758="photography/places","places",N2758="photography/nature","nature",N2758="music/electronic music","electronic music",N2758="music/rock","rock",N2758="music/indie rock","indie rock",N2758="music/faith","faith",N2758="publishing/children's books","children's books",N2758="publishing/art books","art books",N2758="publishing/fiction","fiction",N2758="publishing/translations","translations",N2758="music/pop","pop",N2758="music/classical music","classical music",N2758="publishing/nonfiction","nonfiction",N2758="publishing/radio &amp; podcasts","radio &amp; podcasts",N2758="music/world music","world music",N2758="music/metal","metal",N2758="music/jazz","jazz","TRUE","FALSE")</f>
        <v>children's books</v>
      </c>
      <c r="S2758" s="5">
        <f t="shared" si="174"/>
        <v>41620.90047453704</v>
      </c>
      <c r="T2758" s="5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172"/>
        <v>0.66666666666666674</v>
      </c>
      <c r="P2759" s="24">
        <f t="shared" si="173"/>
        <v>5</v>
      </c>
      <c r="Q2759" t="str" cm="1">
        <f t="array" ref="Q2759">_xlfn.IFS(N2759="food/small batch","food",N2759="food/restaurants","food",N2759="food/food trucks","food",N2759="theater/spaces","theater",N2759="theater/musical","theater",N2759="theater/plays","theater",N2759="technology/web","technology",N2759="technology/space exploration","technology",N2759="technology/makerspaces","technology",N2759="technology/hardware","technology",N2759="technology/gadgets","technology",N2759="technology/wearables","technology",N2759="film &amp; video/television","film &amp; video",N2759="film &amp; video/animation","film &amp; video",N2759="film &amp; video/science fiction","film &amp; video",N2759="film &amp; video/documentary","film &amp; video",N2759="film &amp; video/drama","film &amp; video",N2759="film &amp; video/shorts","film &amp; video",N2759="games/video games","games",N2759="games/tabletop games","games",N2759="games/mobile games","games",N2759="journalism/audio","journalism",N2759="photography/people","photography",N2759="photography/photobooks","photography",N2759="photography/places","photography",N2759="photography/nature","photography",N2759="music/electronic music","music",N2759="music/rock","music",N2759="music/indie rock","music",N2759="music/faith","music",N2759="publishing/children's books","publishing",N2759="publishing/art books","publishing",N2759="publishing/fiction","publishing",N2759="publishing/translations","publishing",N2759="music/pop","music",N2759="music/classical music","music",N2759="publishing/nonfiction","publishing",N2759="publishing/radio &amp; podcasts","publishing",N2759="music/world music","music",N2759="music/metal","music",N2759="music/jazz","music","TRUE","FALSE")</f>
        <v>publishing</v>
      </c>
      <c r="R2759" t="str" cm="1">
        <f t="array" ref="R2759">_xlfn.IFS(N2759="food/small batch","small batch",N2759="food/restaurants","retaurants",N2759="food/food trucks","food trucks",N2759="theater/spaces","spaces",N2759="theater/musical","musical",N2759="theater/plays","plays",N2759="technology/web","web",N2759="technology/space exploration","space exploration",N2759="technology/makerspaces","makerspaces",N2759="technology/hardware","hardware",N2759="technology/gadgets","gadgets",N2759="technology/wearables","wearables",N2759="film &amp; video/television","television",N2759="film &amp; video/animation","animation",N2759="film &amp; video/science fiction","science fiction",N2759="film &amp; video/documentary","documentary",N2759="film &amp; video/drama","drama",N2759="film &amp; video/shorts","shorts",N2759="games/video games","video games",N2759="games/tabletop games","tabletop games",N2759="games/mobile games","mobile games",N2759="journalism/audio","audio",N2759="photography/people","people",N2759="photography/photobooks","photobooks",N2759="photography/places","places",N2759="photography/nature","nature",N2759="music/electronic music","electronic music",N2759="music/rock","rock",N2759="music/indie rock","indie rock",N2759="music/faith","faith",N2759="publishing/children's books","children's books",N2759="publishing/art books","art books",N2759="publishing/fiction","fiction",N2759="publishing/translations","translations",N2759="music/pop","pop",N2759="music/classical music","classical music",N2759="publishing/nonfiction","nonfiction",N2759="publishing/radio &amp; podcasts","radio &amp; podcasts",N2759="music/world music","world music",N2759="music/metal","metal",N2759="music/jazz","jazz","TRUE","FALSE")</f>
        <v>children's books</v>
      </c>
      <c r="S2759" s="5">
        <f t="shared" si="174"/>
        <v>42573.65662037037</v>
      </c>
      <c r="T2759" s="5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172"/>
        <v>11.700000000000001</v>
      </c>
      <c r="P2760" s="24">
        <f t="shared" si="173"/>
        <v>39</v>
      </c>
      <c r="Q2760" t="str" cm="1">
        <f t="array" ref="Q2760">_xlfn.IFS(N2760="food/small batch","food",N2760="food/restaurants","food",N2760="food/food trucks","food",N2760="theater/spaces","theater",N2760="theater/musical","theater",N2760="theater/plays","theater",N2760="technology/web","technology",N2760="technology/space exploration","technology",N2760="technology/makerspaces","technology",N2760="technology/hardware","technology",N2760="technology/gadgets","technology",N2760="technology/wearables","technology",N2760="film &amp; video/television","film &amp; video",N2760="film &amp; video/animation","film &amp; video",N2760="film &amp; video/science fiction","film &amp; video",N2760="film &amp; video/documentary","film &amp; video",N2760="film &amp; video/drama","film &amp; video",N2760="film &amp; video/shorts","film &amp; video",N2760="games/video games","games",N2760="games/tabletop games","games",N2760="games/mobile games","games",N2760="journalism/audio","journalism",N2760="photography/people","photography",N2760="photography/photobooks","photography",N2760="photography/places","photography",N2760="photography/nature","photography",N2760="music/electronic music","music",N2760="music/rock","music",N2760="music/indie rock","music",N2760="music/faith","music",N2760="publishing/children's books","publishing",N2760="publishing/art books","publishing",N2760="publishing/fiction","publishing",N2760="publishing/translations","publishing",N2760="music/pop","music",N2760="music/classical music","music",N2760="publishing/nonfiction","publishing",N2760="publishing/radio &amp; podcasts","publishing",N2760="music/world music","music",N2760="music/metal","music",N2760="music/jazz","music","TRUE","FALSE")</f>
        <v>publishing</v>
      </c>
      <c r="R2760" t="str" cm="1">
        <f t="array" ref="R2760">_xlfn.IFS(N2760="food/small batch","small batch",N2760="food/restaurants","retaurants",N2760="food/food trucks","food trucks",N2760="theater/spaces","spaces",N2760="theater/musical","musical",N2760="theater/plays","plays",N2760="technology/web","web",N2760="technology/space exploration","space exploration",N2760="technology/makerspaces","makerspaces",N2760="technology/hardware","hardware",N2760="technology/gadgets","gadgets",N2760="technology/wearables","wearables",N2760="film &amp; video/television","television",N2760="film &amp; video/animation","animation",N2760="film &amp; video/science fiction","science fiction",N2760="film &amp; video/documentary","documentary",N2760="film &amp; video/drama","drama",N2760="film &amp; video/shorts","shorts",N2760="games/video games","video games",N2760="games/tabletop games","tabletop games",N2760="games/mobile games","mobile games",N2760="journalism/audio","audio",N2760="photography/people","people",N2760="photography/photobooks","photobooks",N2760="photography/places","places",N2760="photography/nature","nature",N2760="music/electronic music","electronic music",N2760="music/rock","rock",N2760="music/indie rock","indie rock",N2760="music/faith","faith",N2760="publishing/children's books","children's books",N2760="publishing/art books","art books",N2760="publishing/fiction","fiction",N2760="publishing/translations","translations",N2760="music/pop","pop",N2760="music/classical music","classical music",N2760="publishing/nonfiction","nonfiction",N2760="publishing/radio &amp; podcasts","radio &amp; podcasts",N2760="music/world music","world music",N2760="music/metal","metal",N2760="music/jazz","jazz","TRUE","FALSE")</f>
        <v>children's books</v>
      </c>
      <c r="S2760" s="5">
        <f t="shared" si="174"/>
        <v>42639.441932870366</v>
      </c>
      <c r="T2760" s="5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172"/>
        <v>10.5</v>
      </c>
      <c r="P2761" s="24">
        <f t="shared" si="173"/>
        <v>52.5</v>
      </c>
      <c r="Q2761" t="str" cm="1">
        <f t="array" ref="Q2761">_xlfn.IFS(N2761="food/small batch","food",N2761="food/restaurants","food",N2761="food/food trucks","food",N2761="theater/spaces","theater",N2761="theater/musical","theater",N2761="theater/plays","theater",N2761="technology/web","technology",N2761="technology/space exploration","technology",N2761="technology/makerspaces","technology",N2761="technology/hardware","technology",N2761="technology/gadgets","technology",N2761="technology/wearables","technology",N2761="film &amp; video/television","film &amp; video",N2761="film &amp; video/animation","film &amp; video",N2761="film &amp; video/science fiction","film &amp; video",N2761="film &amp; video/documentary","film &amp; video",N2761="film &amp; video/drama","film &amp; video",N2761="film &amp; video/shorts","film &amp; video",N2761="games/video games","games",N2761="games/tabletop games","games",N2761="games/mobile games","games",N2761="journalism/audio","journalism",N2761="photography/people","photography",N2761="photography/photobooks","photography",N2761="photography/places","photography",N2761="photography/nature","photography",N2761="music/electronic music","music",N2761="music/rock","music",N2761="music/indie rock","music",N2761="music/faith","music",N2761="publishing/children's books","publishing",N2761="publishing/art books","publishing",N2761="publishing/fiction","publishing",N2761="publishing/translations","publishing",N2761="music/pop","music",N2761="music/classical music","music",N2761="publishing/nonfiction","publishing",N2761="publishing/radio &amp; podcasts","publishing",N2761="music/world music","music",N2761="music/metal","music",N2761="music/jazz","music","TRUE","FALSE")</f>
        <v>publishing</v>
      </c>
      <c r="R2761" t="str" cm="1">
        <f t="array" ref="R2761">_xlfn.IFS(N2761="food/small batch","small batch",N2761="food/restaurants","retaurants",N2761="food/food trucks","food trucks",N2761="theater/spaces","spaces",N2761="theater/musical","musical",N2761="theater/plays","plays",N2761="technology/web","web",N2761="technology/space exploration","space exploration",N2761="technology/makerspaces","makerspaces",N2761="technology/hardware","hardware",N2761="technology/gadgets","gadgets",N2761="technology/wearables","wearables",N2761="film &amp; video/television","television",N2761="film &amp; video/animation","animation",N2761="film &amp; video/science fiction","science fiction",N2761="film &amp; video/documentary","documentary",N2761="film &amp; video/drama","drama",N2761="film &amp; video/shorts","shorts",N2761="games/video games","video games",N2761="games/tabletop games","tabletop games",N2761="games/mobile games","mobile games",N2761="journalism/audio","audio",N2761="photography/people","people",N2761="photography/photobooks","photobooks",N2761="photography/places","places",N2761="photography/nature","nature",N2761="music/electronic music","electronic music",N2761="music/rock","rock",N2761="music/indie rock","indie rock",N2761="music/faith","faith",N2761="publishing/children's books","children's books",N2761="publishing/art books","art books",N2761="publishing/fiction","fiction",N2761="publishing/translations","translations",N2761="music/pop","pop",N2761="music/classical music","classical music",N2761="publishing/nonfiction","nonfiction",N2761="publishing/radio &amp; podcasts","radio &amp; podcasts",N2761="music/world music","world music",N2761="music/metal","metal",N2761="music/jazz","jazz","TRUE","FALSE")</f>
        <v>children's books</v>
      </c>
      <c r="S2761" s="5">
        <f t="shared" si="174"/>
        <v>42524.36650462963</v>
      </c>
      <c r="T2761" s="5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172"/>
        <v>0</v>
      </c>
      <c r="P2762" s="24" t="e">
        <f t="shared" si="173"/>
        <v>#DIV/0!</v>
      </c>
      <c r="Q2762" t="str" cm="1">
        <f t="array" ref="Q2762">_xlfn.IFS(N2762="food/small batch","food",N2762="food/restaurants","food",N2762="food/food trucks","food",N2762="theater/spaces","theater",N2762="theater/musical","theater",N2762="theater/plays","theater",N2762="technology/web","technology",N2762="technology/space exploration","technology",N2762="technology/makerspaces","technology",N2762="technology/hardware","technology",N2762="technology/gadgets","technology",N2762="technology/wearables","technology",N2762="film &amp; video/television","film &amp; video",N2762="film &amp; video/animation","film &amp; video",N2762="film &amp; video/science fiction","film &amp; video",N2762="film &amp; video/documentary","film &amp; video",N2762="film &amp; video/drama","film &amp; video",N2762="film &amp; video/shorts","film &amp; video",N2762="games/video games","games",N2762="games/tabletop games","games",N2762="games/mobile games","games",N2762="journalism/audio","journalism",N2762="photography/people","photography",N2762="photography/photobooks","photography",N2762="photography/places","photography",N2762="photography/nature","photography",N2762="music/electronic music","music",N2762="music/rock","music",N2762="music/indie rock","music",N2762="music/faith","music",N2762="publishing/children's books","publishing",N2762="publishing/art books","publishing",N2762="publishing/fiction","publishing",N2762="publishing/translations","publishing",N2762="music/pop","music",N2762="music/classical music","music",N2762="publishing/nonfiction","publishing",N2762="publishing/radio &amp; podcasts","publishing",N2762="music/world music","music",N2762="music/metal","music",N2762="music/jazz","music","TRUE","FALSE")</f>
        <v>publishing</v>
      </c>
      <c r="R2762" t="str" cm="1">
        <f t="array" ref="R2762">_xlfn.IFS(N2762="food/small batch","small batch",N2762="food/restaurants","retaurants",N2762="food/food trucks","food trucks",N2762="theater/spaces","spaces",N2762="theater/musical","musical",N2762="theater/plays","plays",N2762="technology/web","web",N2762="technology/space exploration","space exploration",N2762="technology/makerspaces","makerspaces",N2762="technology/hardware","hardware",N2762="technology/gadgets","gadgets",N2762="technology/wearables","wearables",N2762="film &amp; video/television","television",N2762="film &amp; video/animation","animation",N2762="film &amp; video/science fiction","science fiction",N2762="film &amp; video/documentary","documentary",N2762="film &amp; video/drama","drama",N2762="film &amp; video/shorts","shorts",N2762="games/video games","video games",N2762="games/tabletop games","tabletop games",N2762="games/mobile games","mobile games",N2762="journalism/audio","audio",N2762="photography/people","people",N2762="photography/photobooks","photobooks",N2762="photography/places","places",N2762="photography/nature","nature",N2762="music/electronic music","electronic music",N2762="music/rock","rock",N2762="music/indie rock","indie rock",N2762="music/faith","faith",N2762="publishing/children's books","children's books",N2762="publishing/art books","art books",N2762="publishing/fiction","fiction",N2762="publishing/translations","translations",N2762="music/pop","pop",N2762="music/classical music","classical music",N2762="publishing/nonfiction","nonfiction",N2762="publishing/radio &amp; podcasts","radio &amp; podcasts",N2762="music/world music","world music",N2762="music/metal","metal",N2762="music/jazz","jazz","TRUE","FALSE")</f>
        <v>children's books</v>
      </c>
      <c r="S2762" s="5">
        <f t="shared" si="174"/>
        <v>41415.461319444446</v>
      </c>
      <c r="T2762" s="5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172"/>
        <v>0.72</v>
      </c>
      <c r="P2763" s="24">
        <f t="shared" si="173"/>
        <v>9</v>
      </c>
      <c r="Q2763" t="str" cm="1">
        <f t="array" ref="Q2763">_xlfn.IFS(N2763="food/small batch","food",N2763="food/restaurants","food",N2763="food/food trucks","food",N2763="theater/spaces","theater",N2763="theater/musical","theater",N2763="theater/plays","theater",N2763="technology/web","technology",N2763="technology/space exploration","technology",N2763="technology/makerspaces","technology",N2763="technology/hardware","technology",N2763="technology/gadgets","technology",N2763="technology/wearables","technology",N2763="film &amp; video/television","film &amp; video",N2763="film &amp; video/animation","film &amp; video",N2763="film &amp; video/science fiction","film &amp; video",N2763="film &amp; video/documentary","film &amp; video",N2763="film &amp; video/drama","film &amp; video",N2763="film &amp; video/shorts","film &amp; video",N2763="games/video games","games",N2763="games/tabletop games","games",N2763="games/mobile games","games",N2763="journalism/audio","journalism",N2763="photography/people","photography",N2763="photography/photobooks","photography",N2763="photography/places","photography",N2763="photography/nature","photography",N2763="music/electronic music","music",N2763="music/rock","music",N2763="music/indie rock","music",N2763="music/faith","music",N2763="publishing/children's books","publishing",N2763="publishing/art books","publishing",N2763="publishing/fiction","publishing",N2763="publishing/translations","publishing",N2763="music/pop","music",N2763="music/classical music","music",N2763="publishing/nonfiction","publishing",N2763="publishing/radio &amp; podcasts","publishing",N2763="music/world music","music",N2763="music/metal","music",N2763="music/jazz","music","TRUE","FALSE")</f>
        <v>publishing</v>
      </c>
      <c r="R2763" t="str" cm="1">
        <f t="array" ref="R2763">_xlfn.IFS(N2763="food/small batch","small batch",N2763="food/restaurants","retaurants",N2763="food/food trucks","food trucks",N2763="theater/spaces","spaces",N2763="theater/musical","musical",N2763="theater/plays","plays",N2763="technology/web","web",N2763="technology/space exploration","space exploration",N2763="technology/makerspaces","makerspaces",N2763="technology/hardware","hardware",N2763="technology/gadgets","gadgets",N2763="technology/wearables","wearables",N2763="film &amp; video/television","television",N2763="film &amp; video/animation","animation",N2763="film &amp; video/science fiction","science fiction",N2763="film &amp; video/documentary","documentary",N2763="film &amp; video/drama","drama",N2763="film &amp; video/shorts","shorts",N2763="games/video games","video games",N2763="games/tabletop games","tabletop games",N2763="games/mobile games","mobile games",N2763="journalism/audio","audio",N2763="photography/people","people",N2763="photography/photobooks","photobooks",N2763="photography/places","places",N2763="photography/nature","nature",N2763="music/electronic music","electronic music",N2763="music/rock","rock",N2763="music/indie rock","indie rock",N2763="music/faith","faith",N2763="publishing/children's books","children's books",N2763="publishing/art books","art books",N2763="publishing/fiction","fiction",N2763="publishing/translations","translations",N2763="music/pop","pop",N2763="music/classical music","classical music",N2763="publishing/nonfiction","nonfiction",N2763="publishing/radio &amp; podcasts","radio &amp; podcasts",N2763="music/world music","world music",N2763="music/metal","metal",N2763="music/jazz","jazz","TRUE","FALSE")</f>
        <v>children's books</v>
      </c>
      <c r="S2763" s="5">
        <f t="shared" si="174"/>
        <v>41247.063576388886</v>
      </c>
      <c r="T2763" s="5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172"/>
        <v>0.76923076923076927</v>
      </c>
      <c r="P2764" s="24">
        <f t="shared" si="173"/>
        <v>25</v>
      </c>
      <c r="Q2764" t="str" cm="1">
        <f t="array" ref="Q2764">_xlfn.IFS(N2764="food/small batch","food",N2764="food/restaurants","food",N2764="food/food trucks","food",N2764="theater/spaces","theater",N2764="theater/musical","theater",N2764="theater/plays","theater",N2764="technology/web","technology",N2764="technology/space exploration","technology",N2764="technology/makerspaces","technology",N2764="technology/hardware","technology",N2764="technology/gadgets","technology",N2764="technology/wearables","technology",N2764="film &amp; video/television","film &amp; video",N2764="film &amp; video/animation","film &amp; video",N2764="film &amp; video/science fiction","film &amp; video",N2764="film &amp; video/documentary","film &amp; video",N2764="film &amp; video/drama","film &amp; video",N2764="film &amp; video/shorts","film &amp; video",N2764="games/video games","games",N2764="games/tabletop games","games",N2764="games/mobile games","games",N2764="journalism/audio","journalism",N2764="photography/people","photography",N2764="photography/photobooks","photography",N2764="photography/places","photography",N2764="photography/nature","photography",N2764="music/electronic music","music",N2764="music/rock","music",N2764="music/indie rock","music",N2764="music/faith","music",N2764="publishing/children's books","publishing",N2764="publishing/art books","publishing",N2764="publishing/fiction","publishing",N2764="publishing/translations","publishing",N2764="music/pop","music",N2764="music/classical music","music",N2764="publishing/nonfiction","publishing",N2764="publishing/radio &amp; podcasts","publishing",N2764="music/world music","music",N2764="music/metal","music",N2764="music/jazz","music","TRUE","FALSE")</f>
        <v>publishing</v>
      </c>
      <c r="R2764" t="str" cm="1">
        <f t="array" ref="R2764">_xlfn.IFS(N2764="food/small batch","small batch",N2764="food/restaurants","retaurants",N2764="food/food trucks","food trucks",N2764="theater/spaces","spaces",N2764="theater/musical","musical",N2764="theater/plays","plays",N2764="technology/web","web",N2764="technology/space exploration","space exploration",N2764="technology/makerspaces","makerspaces",N2764="technology/hardware","hardware",N2764="technology/gadgets","gadgets",N2764="technology/wearables","wearables",N2764="film &amp; video/television","television",N2764="film &amp; video/animation","animation",N2764="film &amp; video/science fiction","science fiction",N2764="film &amp; video/documentary","documentary",N2764="film &amp; video/drama","drama",N2764="film &amp; video/shorts","shorts",N2764="games/video games","video games",N2764="games/tabletop games","tabletop games",N2764="games/mobile games","mobile games",N2764="journalism/audio","audio",N2764="photography/people","people",N2764="photography/photobooks","photobooks",N2764="photography/places","places",N2764="photography/nature","nature",N2764="music/electronic music","electronic music",N2764="music/rock","rock",N2764="music/indie rock","indie rock",N2764="music/faith","faith",N2764="publishing/children's books","children's books",N2764="publishing/art books","art books",N2764="publishing/fiction","fiction",N2764="publishing/translations","translations",N2764="music/pop","pop",N2764="music/classical music","classical music",N2764="publishing/nonfiction","nonfiction",N2764="publishing/radio &amp; podcasts","radio &amp; podcasts",N2764="music/world music","world music",N2764="music/metal","metal",N2764="music/jazz","jazz","TRUE","FALSE")</f>
        <v>children's books</v>
      </c>
      <c r="S2764" s="5">
        <f t="shared" si="174"/>
        <v>40927.036979166667</v>
      </c>
      <c r="T2764" s="5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172"/>
        <v>0.22842639593908631</v>
      </c>
      <c r="P2765" s="24">
        <f t="shared" si="173"/>
        <v>30</v>
      </c>
      <c r="Q2765" t="str" cm="1">
        <f t="array" ref="Q2765">_xlfn.IFS(N2765="food/small batch","food",N2765="food/restaurants","food",N2765="food/food trucks","food",N2765="theater/spaces","theater",N2765="theater/musical","theater",N2765="theater/plays","theater",N2765="technology/web","technology",N2765="technology/space exploration","technology",N2765="technology/makerspaces","technology",N2765="technology/hardware","technology",N2765="technology/gadgets","technology",N2765="technology/wearables","technology",N2765="film &amp; video/television","film &amp; video",N2765="film &amp; video/animation","film &amp; video",N2765="film &amp; video/science fiction","film &amp; video",N2765="film &amp; video/documentary","film &amp; video",N2765="film &amp; video/drama","film &amp; video",N2765="film &amp; video/shorts","film &amp; video",N2765="games/video games","games",N2765="games/tabletop games","games",N2765="games/mobile games","games",N2765="journalism/audio","journalism",N2765="photography/people","photography",N2765="photography/photobooks","photography",N2765="photography/places","photography",N2765="photography/nature","photography",N2765="music/electronic music","music",N2765="music/rock","music",N2765="music/indie rock","music",N2765="music/faith","music",N2765="publishing/children's books","publishing",N2765="publishing/art books","publishing",N2765="publishing/fiction","publishing",N2765="publishing/translations","publishing",N2765="music/pop","music",N2765="music/classical music","music",N2765="publishing/nonfiction","publishing",N2765="publishing/radio &amp; podcasts","publishing",N2765="music/world music","music",N2765="music/metal","music",N2765="music/jazz","music","TRUE","FALSE")</f>
        <v>publishing</v>
      </c>
      <c r="R2765" t="str" cm="1">
        <f t="array" ref="R2765">_xlfn.IFS(N2765="food/small batch","small batch",N2765="food/restaurants","retaurants",N2765="food/food trucks","food trucks",N2765="theater/spaces","spaces",N2765="theater/musical","musical",N2765="theater/plays","plays",N2765="technology/web","web",N2765="technology/space exploration","space exploration",N2765="technology/makerspaces","makerspaces",N2765="technology/hardware","hardware",N2765="technology/gadgets","gadgets",N2765="technology/wearables","wearables",N2765="film &amp; video/television","television",N2765="film &amp; video/animation","animation",N2765="film &amp; video/science fiction","science fiction",N2765="film &amp; video/documentary","documentary",N2765="film &amp; video/drama","drama",N2765="film &amp; video/shorts","shorts",N2765="games/video games","video games",N2765="games/tabletop games","tabletop games",N2765="games/mobile games","mobile games",N2765="journalism/audio","audio",N2765="photography/people","people",N2765="photography/photobooks","photobooks",N2765="photography/places","places",N2765="photography/nature","nature",N2765="music/electronic music","electronic music",N2765="music/rock","rock",N2765="music/indie rock","indie rock",N2765="music/faith","faith",N2765="publishing/children's books","children's books",N2765="publishing/art books","art books",N2765="publishing/fiction","fiction",N2765="publishing/translations","translations",N2765="music/pop","pop",N2765="music/classical music","classical music",N2765="publishing/nonfiction","nonfiction",N2765="publishing/radio &amp; podcasts","radio &amp; podcasts",N2765="music/world music","world music",N2765="music/metal","metal",N2765="music/jazz","jazz","TRUE","FALSE")</f>
        <v>children's books</v>
      </c>
      <c r="S2765" s="5">
        <f t="shared" si="174"/>
        <v>41373.579675925925</v>
      </c>
      <c r="T2765" s="5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172"/>
        <v>1.125</v>
      </c>
      <c r="P2766" s="24">
        <f t="shared" si="173"/>
        <v>11.25</v>
      </c>
      <c r="Q2766" t="str" cm="1">
        <f t="array" ref="Q2766">_xlfn.IFS(N2766="food/small batch","food",N2766="food/restaurants","food",N2766="food/food trucks","food",N2766="theater/spaces","theater",N2766="theater/musical","theater",N2766="theater/plays","theater",N2766="technology/web","technology",N2766="technology/space exploration","technology",N2766="technology/makerspaces","technology",N2766="technology/hardware","technology",N2766="technology/gadgets","technology",N2766="technology/wearables","technology",N2766="film &amp; video/television","film &amp; video",N2766="film &amp; video/animation","film &amp; video",N2766="film &amp; video/science fiction","film &amp; video",N2766="film &amp; video/documentary","film &amp; video",N2766="film &amp; video/drama","film &amp; video",N2766="film &amp; video/shorts","film &amp; video",N2766="games/video games","games",N2766="games/tabletop games","games",N2766="games/mobile games","games",N2766="journalism/audio","journalism",N2766="photography/people","photography",N2766="photography/photobooks","photography",N2766="photography/places","photography",N2766="photography/nature","photography",N2766="music/electronic music","music",N2766="music/rock","music",N2766="music/indie rock","music",N2766="music/faith","music",N2766="publishing/children's books","publishing",N2766="publishing/art books","publishing",N2766="publishing/fiction","publishing",N2766="publishing/translations","publishing",N2766="music/pop","music",N2766="music/classical music","music",N2766="publishing/nonfiction","publishing",N2766="publishing/radio &amp; podcasts","publishing",N2766="music/world music","music",N2766="music/metal","music",N2766="music/jazz","music","TRUE","FALSE")</f>
        <v>publishing</v>
      </c>
      <c r="R2766" t="str" cm="1">
        <f t="array" ref="R2766">_xlfn.IFS(N2766="food/small batch","small batch",N2766="food/restaurants","retaurants",N2766="food/food trucks","food trucks",N2766="theater/spaces","spaces",N2766="theater/musical","musical",N2766="theater/plays","plays",N2766="technology/web","web",N2766="technology/space exploration","space exploration",N2766="technology/makerspaces","makerspaces",N2766="technology/hardware","hardware",N2766="technology/gadgets","gadgets",N2766="technology/wearables","wearables",N2766="film &amp; video/television","television",N2766="film &amp; video/animation","animation",N2766="film &amp; video/science fiction","science fiction",N2766="film &amp; video/documentary","documentary",N2766="film &amp; video/drama","drama",N2766="film &amp; video/shorts","shorts",N2766="games/video games","video games",N2766="games/tabletop games","tabletop games",N2766="games/mobile games","mobile games",N2766="journalism/audio","audio",N2766="photography/people","people",N2766="photography/photobooks","photobooks",N2766="photography/places","places",N2766="photography/nature","nature",N2766="music/electronic music","electronic music",N2766="music/rock","rock",N2766="music/indie rock","indie rock",N2766="music/faith","faith",N2766="publishing/children's books","children's books",N2766="publishing/art books","art books",N2766="publishing/fiction","fiction",N2766="publishing/translations","translations",N2766="music/pop","pop",N2766="music/classical music","classical music",N2766="publishing/nonfiction","nonfiction",N2766="publishing/radio &amp; podcasts","radio &amp; podcasts",N2766="music/world music","world music",N2766="music/metal","metal",N2766="music/jazz","jazz","TRUE","FALSE")</f>
        <v>children's books</v>
      </c>
      <c r="S2766" s="5">
        <f t="shared" si="174"/>
        <v>41030.292025462964</v>
      </c>
      <c r="T2766" s="5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172"/>
        <v>0</v>
      </c>
      <c r="P2767" s="24" t="e">
        <f t="shared" si="173"/>
        <v>#DIV/0!</v>
      </c>
      <c r="Q2767" t="str" cm="1">
        <f t="array" ref="Q2767">_xlfn.IFS(N2767="food/small batch","food",N2767="food/restaurants","food",N2767="food/food trucks","food",N2767="theater/spaces","theater",N2767="theater/musical","theater",N2767="theater/plays","theater",N2767="technology/web","technology",N2767="technology/space exploration","technology",N2767="technology/makerspaces","technology",N2767="technology/hardware","technology",N2767="technology/gadgets","technology",N2767="technology/wearables","technology",N2767="film &amp; video/television","film &amp; video",N2767="film &amp; video/animation","film &amp; video",N2767="film &amp; video/science fiction","film &amp; video",N2767="film &amp; video/documentary","film &amp; video",N2767="film &amp; video/drama","film &amp; video",N2767="film &amp; video/shorts","film &amp; video",N2767="games/video games","games",N2767="games/tabletop games","games",N2767="games/mobile games","games",N2767="journalism/audio","journalism",N2767="photography/people","photography",N2767="photography/photobooks","photography",N2767="photography/places","photography",N2767="photography/nature","photography",N2767="music/electronic music","music",N2767="music/rock","music",N2767="music/indie rock","music",N2767="music/faith","music",N2767="publishing/children's books","publishing",N2767="publishing/art books","publishing",N2767="publishing/fiction","publishing",N2767="publishing/translations","publishing",N2767="music/pop","music",N2767="music/classical music","music",N2767="publishing/nonfiction","publishing",N2767="publishing/radio &amp; podcasts","publishing",N2767="music/world music","music",N2767="music/metal","music",N2767="music/jazz","music","TRUE","FALSE")</f>
        <v>publishing</v>
      </c>
      <c r="R2767" t="str" cm="1">
        <f t="array" ref="R2767">_xlfn.IFS(N2767="food/small batch","small batch",N2767="food/restaurants","retaurants",N2767="food/food trucks","food trucks",N2767="theater/spaces","spaces",N2767="theater/musical","musical",N2767="theater/plays","plays",N2767="technology/web","web",N2767="technology/space exploration","space exploration",N2767="technology/makerspaces","makerspaces",N2767="technology/hardware","hardware",N2767="technology/gadgets","gadgets",N2767="technology/wearables","wearables",N2767="film &amp; video/television","television",N2767="film &amp; video/animation","animation",N2767="film &amp; video/science fiction","science fiction",N2767="film &amp; video/documentary","documentary",N2767="film &amp; video/drama","drama",N2767="film &amp; video/shorts","shorts",N2767="games/video games","video games",N2767="games/tabletop games","tabletop games",N2767="games/mobile games","mobile games",N2767="journalism/audio","audio",N2767="photography/people","people",N2767="photography/photobooks","photobooks",N2767="photography/places","places",N2767="photography/nature","nature",N2767="music/electronic music","electronic music",N2767="music/rock","rock",N2767="music/indie rock","indie rock",N2767="music/faith","faith",N2767="publishing/children's books","children's books",N2767="publishing/art books","art books",N2767="publishing/fiction","fiction",N2767="publishing/translations","translations",N2767="music/pop","pop",N2767="music/classical music","classical music",N2767="publishing/nonfiction","nonfiction",N2767="publishing/radio &amp; podcasts","radio &amp; podcasts",N2767="music/world music","world music",N2767="music/metal","metal",N2767="music/jazz","jazz","TRUE","FALSE")</f>
        <v>children's books</v>
      </c>
      <c r="S2767" s="5">
        <f t="shared" si="174"/>
        <v>41194.579027777778</v>
      </c>
      <c r="T2767" s="5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172"/>
        <v>2</v>
      </c>
      <c r="P2768" s="24">
        <f t="shared" si="173"/>
        <v>25</v>
      </c>
      <c r="Q2768" t="str" cm="1">
        <f t="array" ref="Q2768">_xlfn.IFS(N2768="food/small batch","food",N2768="food/restaurants","food",N2768="food/food trucks","food",N2768="theater/spaces","theater",N2768="theater/musical","theater",N2768="theater/plays","theater",N2768="technology/web","technology",N2768="technology/space exploration","technology",N2768="technology/makerspaces","technology",N2768="technology/hardware","technology",N2768="technology/gadgets","technology",N2768="technology/wearables","technology",N2768="film &amp; video/television","film &amp; video",N2768="film &amp; video/animation","film &amp; video",N2768="film &amp; video/science fiction","film &amp; video",N2768="film &amp; video/documentary","film &amp; video",N2768="film &amp; video/drama","film &amp; video",N2768="film &amp; video/shorts","film &amp; video",N2768="games/video games","games",N2768="games/tabletop games","games",N2768="games/mobile games","games",N2768="journalism/audio","journalism",N2768="photography/people","photography",N2768="photography/photobooks","photography",N2768="photography/places","photography",N2768="photography/nature","photography",N2768="music/electronic music","music",N2768="music/rock","music",N2768="music/indie rock","music",N2768="music/faith","music",N2768="publishing/children's books","publishing",N2768="publishing/art books","publishing",N2768="publishing/fiction","publishing",N2768="publishing/translations","publishing",N2768="music/pop","music",N2768="music/classical music","music",N2768="publishing/nonfiction","publishing",N2768="publishing/radio &amp; podcasts","publishing",N2768="music/world music","music",N2768="music/metal","music",N2768="music/jazz","music","TRUE","FALSE")</f>
        <v>publishing</v>
      </c>
      <c r="R2768" t="str" cm="1">
        <f t="array" ref="R2768">_xlfn.IFS(N2768="food/small batch","small batch",N2768="food/restaurants","retaurants",N2768="food/food trucks","food trucks",N2768="theater/spaces","spaces",N2768="theater/musical","musical",N2768="theater/plays","plays",N2768="technology/web","web",N2768="technology/space exploration","space exploration",N2768="technology/makerspaces","makerspaces",N2768="technology/hardware","hardware",N2768="technology/gadgets","gadgets",N2768="technology/wearables","wearables",N2768="film &amp; video/television","television",N2768="film &amp; video/animation","animation",N2768="film &amp; video/science fiction","science fiction",N2768="film &amp; video/documentary","documentary",N2768="film &amp; video/drama","drama",N2768="film &amp; video/shorts","shorts",N2768="games/video games","video games",N2768="games/tabletop games","tabletop games",N2768="games/mobile games","mobile games",N2768="journalism/audio","audio",N2768="photography/people","people",N2768="photography/photobooks","photobooks",N2768="photography/places","places",N2768="photography/nature","nature",N2768="music/electronic music","electronic music",N2768="music/rock","rock",N2768="music/indie rock","indie rock",N2768="music/faith","faith",N2768="publishing/children's books","children's books",N2768="publishing/art books","art books",N2768="publishing/fiction","fiction",N2768="publishing/translations","translations",N2768="music/pop","pop",N2768="music/classical music","classical music",N2768="publishing/nonfiction","nonfiction",N2768="publishing/radio &amp; podcasts","radio &amp; podcasts",N2768="music/world music","world music",N2768="music/metal","metal",N2768="music/jazz","jazz","TRUE","FALSE")</f>
        <v>children's books</v>
      </c>
      <c r="S2768" s="5">
        <f t="shared" si="174"/>
        <v>40736.668032407404</v>
      </c>
      <c r="T2768" s="5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172"/>
        <v>0.85000000000000009</v>
      </c>
      <c r="P2769" s="24">
        <f t="shared" si="173"/>
        <v>11.333333333333334</v>
      </c>
      <c r="Q2769" t="str" cm="1">
        <f t="array" ref="Q2769">_xlfn.IFS(N2769="food/small batch","food",N2769="food/restaurants","food",N2769="food/food trucks","food",N2769="theater/spaces","theater",N2769="theater/musical","theater",N2769="theater/plays","theater",N2769="technology/web","technology",N2769="technology/space exploration","technology",N2769="technology/makerspaces","technology",N2769="technology/hardware","technology",N2769="technology/gadgets","technology",N2769="technology/wearables","technology",N2769="film &amp; video/television","film &amp; video",N2769="film &amp; video/animation","film &amp; video",N2769="film &amp; video/science fiction","film &amp; video",N2769="film &amp; video/documentary","film &amp; video",N2769="film &amp; video/drama","film &amp; video",N2769="film &amp; video/shorts","film &amp; video",N2769="games/video games","games",N2769="games/tabletop games","games",N2769="games/mobile games","games",N2769="journalism/audio","journalism",N2769="photography/people","photography",N2769="photography/photobooks","photography",N2769="photography/places","photography",N2769="photography/nature","photography",N2769="music/electronic music","music",N2769="music/rock","music",N2769="music/indie rock","music",N2769="music/faith","music",N2769="publishing/children's books","publishing",N2769="publishing/art books","publishing",N2769="publishing/fiction","publishing",N2769="publishing/translations","publishing",N2769="music/pop","music",N2769="music/classical music","music",N2769="publishing/nonfiction","publishing",N2769="publishing/radio &amp; podcasts","publishing",N2769="music/world music","music",N2769="music/metal","music",N2769="music/jazz","music","TRUE","FALSE")</f>
        <v>publishing</v>
      </c>
      <c r="R2769" t="str" cm="1">
        <f t="array" ref="R2769">_xlfn.IFS(N2769="food/small batch","small batch",N2769="food/restaurants","retaurants",N2769="food/food trucks","food trucks",N2769="theater/spaces","spaces",N2769="theater/musical","musical",N2769="theater/plays","plays",N2769="technology/web","web",N2769="technology/space exploration","space exploration",N2769="technology/makerspaces","makerspaces",N2769="technology/hardware","hardware",N2769="technology/gadgets","gadgets",N2769="technology/wearables","wearables",N2769="film &amp; video/television","television",N2769="film &amp; video/animation","animation",N2769="film &amp; video/science fiction","science fiction",N2769="film &amp; video/documentary","documentary",N2769="film &amp; video/drama","drama",N2769="film &amp; video/shorts","shorts",N2769="games/video games","video games",N2769="games/tabletop games","tabletop games",N2769="games/mobile games","mobile games",N2769="journalism/audio","audio",N2769="photography/people","people",N2769="photography/photobooks","photobooks",N2769="photography/places","places",N2769="photography/nature","nature",N2769="music/electronic music","electronic music",N2769="music/rock","rock",N2769="music/indie rock","indie rock",N2769="music/faith","faith",N2769="publishing/children's books","children's books",N2769="publishing/art books","art books",N2769="publishing/fiction","fiction",N2769="publishing/translations","translations",N2769="music/pop","pop",N2769="music/classical music","classical music",N2769="publishing/nonfiction","nonfiction",N2769="publishing/radio &amp; podcasts","radio &amp; podcasts",N2769="music/world music","world music",N2769="music/metal","metal",N2769="music/jazz","jazz","TRUE","FALSE")</f>
        <v>children's books</v>
      </c>
      <c r="S2769" s="5">
        <f t="shared" si="174"/>
        <v>42172.958912037036</v>
      </c>
      <c r="T2769" s="5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172"/>
        <v>14.314285714285715</v>
      </c>
      <c r="P2770" s="24">
        <f t="shared" si="173"/>
        <v>29.470588235294116</v>
      </c>
      <c r="Q2770" t="str" cm="1">
        <f t="array" ref="Q2770">_xlfn.IFS(N2770="food/small batch","food",N2770="food/restaurants","food",N2770="food/food trucks","food",N2770="theater/spaces","theater",N2770="theater/musical","theater",N2770="theater/plays","theater",N2770="technology/web","technology",N2770="technology/space exploration","technology",N2770="technology/makerspaces","technology",N2770="technology/hardware","technology",N2770="technology/gadgets","technology",N2770="technology/wearables","technology",N2770="film &amp; video/television","film &amp; video",N2770="film &amp; video/animation","film &amp; video",N2770="film &amp; video/science fiction","film &amp; video",N2770="film &amp; video/documentary","film &amp; video",N2770="film &amp; video/drama","film &amp; video",N2770="film &amp; video/shorts","film &amp; video",N2770="games/video games","games",N2770="games/tabletop games","games",N2770="games/mobile games","games",N2770="journalism/audio","journalism",N2770="photography/people","photography",N2770="photography/photobooks","photography",N2770="photography/places","photography",N2770="photography/nature","photography",N2770="music/electronic music","music",N2770="music/rock","music",N2770="music/indie rock","music",N2770="music/faith","music",N2770="publishing/children's books","publishing",N2770="publishing/art books","publishing",N2770="publishing/fiction","publishing",N2770="publishing/translations","publishing",N2770="music/pop","music",N2770="music/classical music","music",N2770="publishing/nonfiction","publishing",N2770="publishing/radio &amp; podcasts","publishing",N2770="music/world music","music",N2770="music/metal","music",N2770="music/jazz","music","TRUE","FALSE")</f>
        <v>publishing</v>
      </c>
      <c r="R2770" t="str" cm="1">
        <f t="array" ref="R2770">_xlfn.IFS(N2770="food/small batch","small batch",N2770="food/restaurants","retaurants",N2770="food/food trucks","food trucks",N2770="theater/spaces","spaces",N2770="theater/musical","musical",N2770="theater/plays","plays",N2770="technology/web","web",N2770="technology/space exploration","space exploration",N2770="technology/makerspaces","makerspaces",N2770="technology/hardware","hardware",N2770="technology/gadgets","gadgets",N2770="technology/wearables","wearables",N2770="film &amp; video/television","television",N2770="film &amp; video/animation","animation",N2770="film &amp; video/science fiction","science fiction",N2770="film &amp; video/documentary","documentary",N2770="film &amp; video/drama","drama",N2770="film &amp; video/shorts","shorts",N2770="games/video games","video games",N2770="games/tabletop games","tabletop games",N2770="games/mobile games","mobile games",N2770="journalism/audio","audio",N2770="photography/people","people",N2770="photography/photobooks","photobooks",N2770="photography/places","places",N2770="photography/nature","nature",N2770="music/electronic music","electronic music",N2770="music/rock","rock",N2770="music/indie rock","indie rock",N2770="music/faith","faith",N2770="publishing/children's books","children's books",N2770="publishing/art books","art books",N2770="publishing/fiction","fiction",N2770="publishing/translations","translations",N2770="music/pop","pop",N2770="music/classical music","classical music",N2770="publishing/nonfiction","nonfiction",N2770="publishing/radio &amp; podcasts","radio &amp; podcasts",N2770="music/world music","world music",N2770="music/metal","metal",N2770="music/jazz","jazz","TRUE","FALSE")</f>
        <v>children's books</v>
      </c>
      <c r="S2770" s="5">
        <f t="shared" si="174"/>
        <v>40967.614849537036</v>
      </c>
      <c r="T2770" s="5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172"/>
        <v>0.25</v>
      </c>
      <c r="P2771" s="24">
        <f t="shared" si="173"/>
        <v>1</v>
      </c>
      <c r="Q2771" t="str" cm="1">
        <f t="array" ref="Q2771">_xlfn.IFS(N2771="food/small batch","food",N2771="food/restaurants","food",N2771="food/food trucks","food",N2771="theater/spaces","theater",N2771="theater/musical","theater",N2771="theater/plays","theater",N2771="technology/web","technology",N2771="technology/space exploration","technology",N2771="technology/makerspaces","technology",N2771="technology/hardware","technology",N2771="technology/gadgets","technology",N2771="technology/wearables","technology",N2771="film &amp; video/television","film &amp; video",N2771="film &amp; video/animation","film &amp; video",N2771="film &amp; video/science fiction","film &amp; video",N2771="film &amp; video/documentary","film &amp; video",N2771="film &amp; video/drama","film &amp; video",N2771="film &amp; video/shorts","film &amp; video",N2771="games/video games","games",N2771="games/tabletop games","games",N2771="games/mobile games","games",N2771="journalism/audio","journalism",N2771="photography/people","photography",N2771="photography/photobooks","photography",N2771="photography/places","photography",N2771="photography/nature","photography",N2771="music/electronic music","music",N2771="music/rock","music",N2771="music/indie rock","music",N2771="music/faith","music",N2771="publishing/children's books","publishing",N2771="publishing/art books","publishing",N2771="publishing/fiction","publishing",N2771="publishing/translations","publishing",N2771="music/pop","music",N2771="music/classical music","music",N2771="publishing/nonfiction","publishing",N2771="publishing/radio &amp; podcasts","publishing",N2771="music/world music","music",N2771="music/metal","music",N2771="music/jazz","music","TRUE","FALSE")</f>
        <v>publishing</v>
      </c>
      <c r="R2771" t="str" cm="1">
        <f t="array" ref="R2771">_xlfn.IFS(N2771="food/small batch","small batch",N2771="food/restaurants","retaurants",N2771="food/food trucks","food trucks",N2771="theater/spaces","spaces",N2771="theater/musical","musical",N2771="theater/plays","plays",N2771="technology/web","web",N2771="technology/space exploration","space exploration",N2771="technology/makerspaces","makerspaces",N2771="technology/hardware","hardware",N2771="technology/gadgets","gadgets",N2771="technology/wearables","wearables",N2771="film &amp; video/television","television",N2771="film &amp; video/animation","animation",N2771="film &amp; video/science fiction","science fiction",N2771="film &amp; video/documentary","documentary",N2771="film &amp; video/drama","drama",N2771="film &amp; video/shorts","shorts",N2771="games/video games","video games",N2771="games/tabletop games","tabletop games",N2771="games/mobile games","mobile games",N2771="journalism/audio","audio",N2771="photography/people","people",N2771="photography/photobooks","photobooks",N2771="photography/places","places",N2771="photography/nature","nature",N2771="music/electronic music","electronic music",N2771="music/rock","rock",N2771="music/indie rock","indie rock",N2771="music/faith","faith",N2771="publishing/children's books","children's books",N2771="publishing/art books","art books",N2771="publishing/fiction","fiction",N2771="publishing/translations","translations",N2771="music/pop","pop",N2771="music/classical music","classical music",N2771="publishing/nonfiction","nonfiction",N2771="publishing/radio &amp; podcasts","radio &amp; podcasts",N2771="music/world music","world music",N2771="music/metal","metal",N2771="music/jazz","jazz","TRUE","FALSE")</f>
        <v>children's books</v>
      </c>
      <c r="S2771" s="5">
        <f t="shared" si="174"/>
        <v>41745.826273148145</v>
      </c>
      <c r="T2771" s="5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172"/>
        <v>10.411249999999999</v>
      </c>
      <c r="P2772" s="24">
        <f t="shared" si="173"/>
        <v>63.098484848484851</v>
      </c>
      <c r="Q2772" t="str" cm="1">
        <f t="array" ref="Q2772">_xlfn.IFS(N2772="food/small batch","food",N2772="food/restaurants","food",N2772="food/food trucks","food",N2772="theater/spaces","theater",N2772="theater/musical","theater",N2772="theater/plays","theater",N2772="technology/web","technology",N2772="technology/space exploration","technology",N2772="technology/makerspaces","technology",N2772="technology/hardware","technology",N2772="technology/gadgets","technology",N2772="technology/wearables","technology",N2772="film &amp; video/television","film &amp; video",N2772="film &amp; video/animation","film &amp; video",N2772="film &amp; video/science fiction","film &amp; video",N2772="film &amp; video/documentary","film &amp; video",N2772="film &amp; video/drama","film &amp; video",N2772="film &amp; video/shorts","film &amp; video",N2772="games/video games","games",N2772="games/tabletop games","games",N2772="games/mobile games","games",N2772="journalism/audio","journalism",N2772="photography/people","photography",N2772="photography/photobooks","photography",N2772="photography/places","photography",N2772="photography/nature","photography",N2772="music/electronic music","music",N2772="music/rock","music",N2772="music/indie rock","music",N2772="music/faith","music",N2772="publishing/children's books","publishing",N2772="publishing/art books","publishing",N2772="publishing/fiction","publishing",N2772="publishing/translations","publishing",N2772="music/pop","music",N2772="music/classical music","music",N2772="publishing/nonfiction","publishing",N2772="publishing/radio &amp; podcasts","publishing",N2772="music/world music","music",N2772="music/metal","music",N2772="music/jazz","music","TRUE","FALSE")</f>
        <v>publishing</v>
      </c>
      <c r="R2772" t="str" cm="1">
        <f t="array" ref="R2772">_xlfn.IFS(N2772="food/small batch","small batch",N2772="food/restaurants","retaurants",N2772="food/food trucks","food trucks",N2772="theater/spaces","spaces",N2772="theater/musical","musical",N2772="theater/plays","plays",N2772="technology/web","web",N2772="technology/space exploration","space exploration",N2772="technology/makerspaces","makerspaces",N2772="technology/hardware","hardware",N2772="technology/gadgets","gadgets",N2772="technology/wearables","wearables",N2772="film &amp; video/television","television",N2772="film &amp; video/animation","animation",N2772="film &amp; video/science fiction","science fiction",N2772="film &amp; video/documentary","documentary",N2772="film &amp; video/drama","drama",N2772="film &amp; video/shorts","shorts",N2772="games/video games","video games",N2772="games/tabletop games","tabletop games",N2772="games/mobile games","mobile games",N2772="journalism/audio","audio",N2772="photography/people","people",N2772="photography/photobooks","photobooks",N2772="photography/places","places",N2772="photography/nature","nature",N2772="music/electronic music","electronic music",N2772="music/rock","rock",N2772="music/indie rock","indie rock",N2772="music/faith","faith",N2772="publishing/children's books","children's books",N2772="publishing/art books","art books",N2772="publishing/fiction","fiction",N2772="publishing/translations","translations",N2772="music/pop","pop",N2772="music/classical music","classical music",N2772="publishing/nonfiction","nonfiction",N2772="publishing/radio &amp; podcasts","radio &amp; podcasts",N2772="music/world music","world music",N2772="music/metal","metal",N2772="music/jazz","jazz","TRUE","FALSE")</f>
        <v>children's books</v>
      </c>
      <c r="S2772" s="5">
        <f t="shared" si="174"/>
        <v>41686.705208333333</v>
      </c>
      <c r="T2772" s="5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172"/>
        <v>0</v>
      </c>
      <c r="P2773" s="24" t="e">
        <f t="shared" si="173"/>
        <v>#DIV/0!</v>
      </c>
      <c r="Q2773" t="str" cm="1">
        <f t="array" ref="Q2773">_xlfn.IFS(N2773="food/small batch","food",N2773="food/restaurants","food",N2773="food/food trucks","food",N2773="theater/spaces","theater",N2773="theater/musical","theater",N2773="theater/plays","theater",N2773="technology/web","technology",N2773="technology/space exploration","technology",N2773="technology/makerspaces","technology",N2773="technology/hardware","technology",N2773="technology/gadgets","technology",N2773="technology/wearables","technology",N2773="film &amp; video/television","film &amp; video",N2773="film &amp; video/animation","film &amp; video",N2773="film &amp; video/science fiction","film &amp; video",N2773="film &amp; video/documentary","film &amp; video",N2773="film &amp; video/drama","film &amp; video",N2773="film &amp; video/shorts","film &amp; video",N2773="games/video games","games",N2773="games/tabletop games","games",N2773="games/mobile games","games",N2773="journalism/audio","journalism",N2773="photography/people","photography",N2773="photography/photobooks","photography",N2773="photography/places","photography",N2773="photography/nature","photography",N2773="music/electronic music","music",N2773="music/rock","music",N2773="music/indie rock","music",N2773="music/faith","music",N2773="publishing/children's books","publishing",N2773="publishing/art books","publishing",N2773="publishing/fiction","publishing",N2773="publishing/translations","publishing",N2773="music/pop","music",N2773="music/classical music","music",N2773="publishing/nonfiction","publishing",N2773="publishing/radio &amp; podcasts","publishing",N2773="music/world music","music",N2773="music/metal","music",N2773="music/jazz","music","TRUE","FALSE")</f>
        <v>publishing</v>
      </c>
      <c r="R2773" t="str" cm="1">
        <f t="array" ref="R2773">_xlfn.IFS(N2773="food/small batch","small batch",N2773="food/restaurants","retaurants",N2773="food/food trucks","food trucks",N2773="theater/spaces","spaces",N2773="theater/musical","musical",N2773="theater/plays","plays",N2773="technology/web","web",N2773="technology/space exploration","space exploration",N2773="technology/makerspaces","makerspaces",N2773="technology/hardware","hardware",N2773="technology/gadgets","gadgets",N2773="technology/wearables","wearables",N2773="film &amp; video/television","television",N2773="film &amp; video/animation","animation",N2773="film &amp; video/science fiction","science fiction",N2773="film &amp; video/documentary","documentary",N2773="film &amp; video/drama","drama",N2773="film &amp; video/shorts","shorts",N2773="games/video games","video games",N2773="games/tabletop games","tabletop games",N2773="games/mobile games","mobile games",N2773="journalism/audio","audio",N2773="photography/people","people",N2773="photography/photobooks","photobooks",N2773="photography/places","places",N2773="photography/nature","nature",N2773="music/electronic music","electronic music",N2773="music/rock","rock",N2773="music/indie rock","indie rock",N2773="music/faith","faith",N2773="publishing/children's books","children's books",N2773="publishing/art books","art books",N2773="publishing/fiction","fiction",N2773="publishing/translations","translations",N2773="music/pop","pop",N2773="music/classical music","classical music",N2773="publishing/nonfiction","nonfiction",N2773="publishing/radio &amp; podcasts","radio &amp; podcasts",N2773="music/world music","world music",N2773="music/metal","metal",N2773="music/jazz","jazz","TRUE","FALSE")</f>
        <v>children's books</v>
      </c>
      <c r="S2773" s="5">
        <f t="shared" si="174"/>
        <v>41257.531712962962</v>
      </c>
      <c r="T2773" s="5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172"/>
        <v>0</v>
      </c>
      <c r="P2774" s="24" t="e">
        <f t="shared" si="173"/>
        <v>#DIV/0!</v>
      </c>
      <c r="Q2774" t="str" cm="1">
        <f t="array" ref="Q2774">_xlfn.IFS(N2774="food/small batch","food",N2774="food/restaurants","food",N2774="food/food trucks","food",N2774="theater/spaces","theater",N2774="theater/musical","theater",N2774="theater/plays","theater",N2774="technology/web","technology",N2774="technology/space exploration","technology",N2774="technology/makerspaces","technology",N2774="technology/hardware","technology",N2774="technology/gadgets","technology",N2774="technology/wearables","technology",N2774="film &amp; video/television","film &amp; video",N2774="film &amp; video/animation","film &amp; video",N2774="film &amp; video/science fiction","film &amp; video",N2774="film &amp; video/documentary","film &amp; video",N2774="film &amp; video/drama","film &amp; video",N2774="film &amp; video/shorts","film &amp; video",N2774="games/video games","games",N2774="games/tabletop games","games",N2774="games/mobile games","games",N2774="journalism/audio","journalism",N2774="photography/people","photography",N2774="photography/photobooks","photography",N2774="photography/places","photography",N2774="photography/nature","photography",N2774="music/electronic music","music",N2774="music/rock","music",N2774="music/indie rock","music",N2774="music/faith","music",N2774="publishing/children's books","publishing",N2774="publishing/art books","publishing",N2774="publishing/fiction","publishing",N2774="publishing/translations","publishing",N2774="music/pop","music",N2774="music/classical music","music",N2774="publishing/nonfiction","publishing",N2774="publishing/radio &amp; podcasts","publishing",N2774="music/world music","music",N2774="music/metal","music",N2774="music/jazz","music","TRUE","FALSE")</f>
        <v>publishing</v>
      </c>
      <c r="R2774" t="str" cm="1">
        <f t="array" ref="R2774">_xlfn.IFS(N2774="food/small batch","small batch",N2774="food/restaurants","retaurants",N2774="food/food trucks","food trucks",N2774="theater/spaces","spaces",N2774="theater/musical","musical",N2774="theater/plays","plays",N2774="technology/web","web",N2774="technology/space exploration","space exploration",N2774="technology/makerspaces","makerspaces",N2774="technology/hardware","hardware",N2774="technology/gadgets","gadgets",N2774="technology/wearables","wearables",N2774="film &amp; video/television","television",N2774="film &amp; video/animation","animation",N2774="film &amp; video/science fiction","science fiction",N2774="film &amp; video/documentary","documentary",N2774="film &amp; video/drama","drama",N2774="film &amp; video/shorts","shorts",N2774="games/video games","video games",N2774="games/tabletop games","tabletop games",N2774="games/mobile games","mobile games",N2774="journalism/audio","audio",N2774="photography/people","people",N2774="photography/photobooks","photobooks",N2774="photography/places","places",N2774="photography/nature","nature",N2774="music/electronic music","electronic music",N2774="music/rock","rock",N2774="music/indie rock","indie rock",N2774="music/faith","faith",N2774="publishing/children's books","children's books",N2774="publishing/art books","art books",N2774="publishing/fiction","fiction",N2774="publishing/translations","translations",N2774="music/pop","pop",N2774="music/classical music","classical music",N2774="publishing/nonfiction","nonfiction",N2774="publishing/radio &amp; podcasts","radio &amp; podcasts",N2774="music/world music","world music",N2774="music/metal","metal",N2774="music/jazz","jazz","TRUE","FALSE")</f>
        <v>children's books</v>
      </c>
      <c r="S2774" s="5">
        <f t="shared" si="174"/>
        <v>41537.869143518517</v>
      </c>
      <c r="T2774" s="5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172"/>
        <v>0.18867924528301888</v>
      </c>
      <c r="P2775" s="24">
        <f t="shared" si="173"/>
        <v>1</v>
      </c>
      <c r="Q2775" t="str" cm="1">
        <f t="array" ref="Q2775">_xlfn.IFS(N2775="food/small batch","food",N2775="food/restaurants","food",N2775="food/food trucks","food",N2775="theater/spaces","theater",N2775="theater/musical","theater",N2775="theater/plays","theater",N2775="technology/web","technology",N2775="technology/space exploration","technology",N2775="technology/makerspaces","technology",N2775="technology/hardware","technology",N2775="technology/gadgets","technology",N2775="technology/wearables","technology",N2775="film &amp; video/television","film &amp; video",N2775="film &amp; video/animation","film &amp; video",N2775="film &amp; video/science fiction","film &amp; video",N2775="film &amp; video/documentary","film &amp; video",N2775="film &amp; video/drama","film &amp; video",N2775="film &amp; video/shorts","film &amp; video",N2775="games/video games","games",N2775="games/tabletop games","games",N2775="games/mobile games","games",N2775="journalism/audio","journalism",N2775="photography/people","photography",N2775="photography/photobooks","photography",N2775="photography/places","photography",N2775="photography/nature","photography",N2775="music/electronic music","music",N2775="music/rock","music",N2775="music/indie rock","music",N2775="music/faith","music",N2775="publishing/children's books","publishing",N2775="publishing/art books","publishing",N2775="publishing/fiction","publishing",N2775="publishing/translations","publishing",N2775="music/pop","music",N2775="music/classical music","music",N2775="publishing/nonfiction","publishing",N2775="publishing/radio &amp; podcasts","publishing",N2775="music/world music","music",N2775="music/metal","music",N2775="music/jazz","music","TRUE","FALSE")</f>
        <v>publishing</v>
      </c>
      <c r="R2775" t="str" cm="1">
        <f t="array" ref="R2775">_xlfn.IFS(N2775="food/small batch","small batch",N2775="food/restaurants","retaurants",N2775="food/food trucks","food trucks",N2775="theater/spaces","spaces",N2775="theater/musical","musical",N2775="theater/plays","plays",N2775="technology/web","web",N2775="technology/space exploration","space exploration",N2775="technology/makerspaces","makerspaces",N2775="technology/hardware","hardware",N2775="technology/gadgets","gadgets",N2775="technology/wearables","wearables",N2775="film &amp; video/television","television",N2775="film &amp; video/animation","animation",N2775="film &amp; video/science fiction","science fiction",N2775="film &amp; video/documentary","documentary",N2775="film &amp; video/drama","drama",N2775="film &amp; video/shorts","shorts",N2775="games/video games","video games",N2775="games/tabletop games","tabletop games",N2775="games/mobile games","mobile games",N2775="journalism/audio","audio",N2775="photography/people","people",N2775="photography/photobooks","photobooks",N2775="photography/places","places",N2775="photography/nature","nature",N2775="music/electronic music","electronic music",N2775="music/rock","rock",N2775="music/indie rock","indie rock",N2775="music/faith","faith",N2775="publishing/children's books","children's books",N2775="publishing/art books","art books",N2775="publishing/fiction","fiction",N2775="publishing/translations","translations",N2775="music/pop","pop",N2775="music/classical music","classical music",N2775="publishing/nonfiction","nonfiction",N2775="publishing/radio &amp; podcasts","radio &amp; podcasts",N2775="music/world music","world music",N2775="music/metal","metal",N2775="music/jazz","jazz","TRUE","FALSE")</f>
        <v>children's books</v>
      </c>
      <c r="S2775" s="5">
        <f t="shared" si="174"/>
        <v>42474.86482638889</v>
      </c>
      <c r="T2775" s="5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172"/>
        <v>14.249999999999998</v>
      </c>
      <c r="P2776" s="24">
        <f t="shared" si="173"/>
        <v>43.846153846153847</v>
      </c>
      <c r="Q2776" t="str" cm="1">
        <f t="array" ref="Q2776">_xlfn.IFS(N2776="food/small batch","food",N2776="food/restaurants","food",N2776="food/food trucks","food",N2776="theater/spaces","theater",N2776="theater/musical","theater",N2776="theater/plays","theater",N2776="technology/web","technology",N2776="technology/space exploration","technology",N2776="technology/makerspaces","technology",N2776="technology/hardware","technology",N2776="technology/gadgets","technology",N2776="technology/wearables","technology",N2776="film &amp; video/television","film &amp; video",N2776="film &amp; video/animation","film &amp; video",N2776="film &amp; video/science fiction","film &amp; video",N2776="film &amp; video/documentary","film &amp; video",N2776="film &amp; video/drama","film &amp; video",N2776="film &amp; video/shorts","film &amp; video",N2776="games/video games","games",N2776="games/tabletop games","games",N2776="games/mobile games","games",N2776="journalism/audio","journalism",N2776="photography/people","photography",N2776="photography/photobooks","photography",N2776="photography/places","photography",N2776="photography/nature","photography",N2776="music/electronic music","music",N2776="music/rock","music",N2776="music/indie rock","music",N2776="music/faith","music",N2776="publishing/children's books","publishing",N2776="publishing/art books","publishing",N2776="publishing/fiction","publishing",N2776="publishing/translations","publishing",N2776="music/pop","music",N2776="music/classical music","music",N2776="publishing/nonfiction","publishing",N2776="publishing/radio &amp; podcasts","publishing",N2776="music/world music","music",N2776="music/metal","music",N2776="music/jazz","music","TRUE","FALSE")</f>
        <v>publishing</v>
      </c>
      <c r="R2776" t="str" cm="1">
        <f t="array" ref="R2776">_xlfn.IFS(N2776="food/small batch","small batch",N2776="food/restaurants","retaurants",N2776="food/food trucks","food trucks",N2776="theater/spaces","spaces",N2776="theater/musical","musical",N2776="theater/plays","plays",N2776="technology/web","web",N2776="technology/space exploration","space exploration",N2776="technology/makerspaces","makerspaces",N2776="technology/hardware","hardware",N2776="technology/gadgets","gadgets",N2776="technology/wearables","wearables",N2776="film &amp; video/television","television",N2776="film &amp; video/animation","animation",N2776="film &amp; video/science fiction","science fiction",N2776="film &amp; video/documentary","documentary",N2776="film &amp; video/drama","drama",N2776="film &amp; video/shorts","shorts",N2776="games/video games","video games",N2776="games/tabletop games","tabletop games",N2776="games/mobile games","mobile games",N2776="journalism/audio","audio",N2776="photography/people","people",N2776="photography/photobooks","photobooks",N2776="photography/places","places",N2776="photography/nature","nature",N2776="music/electronic music","electronic music",N2776="music/rock","rock",N2776="music/indie rock","indie rock",N2776="music/faith","faith",N2776="publishing/children's books","children's books",N2776="publishing/art books","art books",N2776="publishing/fiction","fiction",N2776="publishing/translations","translations",N2776="music/pop","pop",N2776="music/classical music","classical music",N2776="publishing/nonfiction","nonfiction",N2776="publishing/radio &amp; podcasts","radio &amp; podcasts",N2776="music/world music","world music",N2776="music/metal","metal",N2776="music/jazz","jazz","TRUE","FALSE")</f>
        <v>children's books</v>
      </c>
      <c r="S2776" s="5">
        <f t="shared" si="174"/>
        <v>41311.126481481479</v>
      </c>
      <c r="T2776" s="5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172"/>
        <v>3</v>
      </c>
      <c r="P2777" s="24">
        <f t="shared" si="173"/>
        <v>75</v>
      </c>
      <c r="Q2777" t="str" cm="1">
        <f t="array" ref="Q2777">_xlfn.IFS(N2777="food/small batch","food",N2777="food/restaurants","food",N2777="food/food trucks","food",N2777="theater/spaces","theater",N2777="theater/musical","theater",N2777="theater/plays","theater",N2777="technology/web","technology",N2777="technology/space exploration","technology",N2777="technology/makerspaces","technology",N2777="technology/hardware","technology",N2777="technology/gadgets","technology",N2777="technology/wearables","technology",N2777="film &amp; video/television","film &amp; video",N2777="film &amp; video/animation","film &amp; video",N2777="film &amp; video/science fiction","film &amp; video",N2777="film &amp; video/documentary","film &amp; video",N2777="film &amp; video/drama","film &amp; video",N2777="film &amp; video/shorts","film &amp; video",N2777="games/video games","games",N2777="games/tabletop games","games",N2777="games/mobile games","games",N2777="journalism/audio","journalism",N2777="photography/people","photography",N2777="photography/photobooks","photography",N2777="photography/places","photography",N2777="photography/nature","photography",N2777="music/electronic music","music",N2777="music/rock","music",N2777="music/indie rock","music",N2777="music/faith","music",N2777="publishing/children's books","publishing",N2777="publishing/art books","publishing",N2777="publishing/fiction","publishing",N2777="publishing/translations","publishing",N2777="music/pop","music",N2777="music/classical music","music",N2777="publishing/nonfiction","publishing",N2777="publishing/radio &amp; podcasts","publishing",N2777="music/world music","music",N2777="music/metal","music",N2777="music/jazz","music","TRUE","FALSE")</f>
        <v>publishing</v>
      </c>
      <c r="R2777" t="str" cm="1">
        <f t="array" ref="R2777">_xlfn.IFS(N2777="food/small batch","small batch",N2777="food/restaurants","retaurants",N2777="food/food trucks","food trucks",N2777="theater/spaces","spaces",N2777="theater/musical","musical",N2777="theater/plays","plays",N2777="technology/web","web",N2777="technology/space exploration","space exploration",N2777="technology/makerspaces","makerspaces",N2777="technology/hardware","hardware",N2777="technology/gadgets","gadgets",N2777="technology/wearables","wearables",N2777="film &amp; video/television","television",N2777="film &amp; video/animation","animation",N2777="film &amp; video/science fiction","science fiction",N2777="film &amp; video/documentary","documentary",N2777="film &amp; video/drama","drama",N2777="film &amp; video/shorts","shorts",N2777="games/video games","video games",N2777="games/tabletop games","tabletop games",N2777="games/mobile games","mobile games",N2777="journalism/audio","audio",N2777="photography/people","people",N2777="photography/photobooks","photobooks",N2777="photography/places","places",N2777="photography/nature","nature",N2777="music/electronic music","electronic music",N2777="music/rock","rock",N2777="music/indie rock","indie rock",N2777="music/faith","faith",N2777="publishing/children's books","children's books",N2777="publishing/art books","art books",N2777="publishing/fiction","fiction",N2777="publishing/translations","translations",N2777="music/pop","pop",N2777="music/classical music","classical music",N2777="publishing/nonfiction","nonfiction",N2777="publishing/radio &amp; podcasts","radio &amp; podcasts",N2777="music/world music","world music",N2777="music/metal","metal",N2777="music/jazz","jazz","TRUE","FALSE")</f>
        <v>children's books</v>
      </c>
      <c r="S2777" s="5">
        <f t="shared" si="174"/>
        <v>40863.013356481482</v>
      </c>
      <c r="T2777" s="5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172"/>
        <v>7.8809523809523814</v>
      </c>
      <c r="P2778" s="24">
        <f t="shared" si="173"/>
        <v>45.972222222222221</v>
      </c>
      <c r="Q2778" t="str" cm="1">
        <f t="array" ref="Q2778">_xlfn.IFS(N2778="food/small batch","food",N2778="food/restaurants","food",N2778="food/food trucks","food",N2778="theater/spaces","theater",N2778="theater/musical","theater",N2778="theater/plays","theater",N2778="technology/web","technology",N2778="technology/space exploration","technology",N2778="technology/makerspaces","technology",N2778="technology/hardware","technology",N2778="technology/gadgets","technology",N2778="technology/wearables","technology",N2778="film &amp; video/television","film &amp; video",N2778="film &amp; video/animation","film &amp; video",N2778="film &amp; video/science fiction","film &amp; video",N2778="film &amp; video/documentary","film &amp; video",N2778="film &amp; video/drama","film &amp; video",N2778="film &amp; video/shorts","film &amp; video",N2778="games/video games","games",N2778="games/tabletop games","games",N2778="games/mobile games","games",N2778="journalism/audio","journalism",N2778="photography/people","photography",N2778="photography/photobooks","photography",N2778="photography/places","photography",N2778="photography/nature","photography",N2778="music/electronic music","music",N2778="music/rock","music",N2778="music/indie rock","music",N2778="music/faith","music",N2778="publishing/children's books","publishing",N2778="publishing/art books","publishing",N2778="publishing/fiction","publishing",N2778="publishing/translations","publishing",N2778="music/pop","music",N2778="music/classical music","music",N2778="publishing/nonfiction","publishing",N2778="publishing/radio &amp; podcasts","publishing",N2778="music/world music","music",N2778="music/metal","music",N2778="music/jazz","music","TRUE","FALSE")</f>
        <v>publishing</v>
      </c>
      <c r="R2778" t="str" cm="1">
        <f t="array" ref="R2778">_xlfn.IFS(N2778="food/small batch","small batch",N2778="food/restaurants","retaurants",N2778="food/food trucks","food trucks",N2778="theater/spaces","spaces",N2778="theater/musical","musical",N2778="theater/plays","plays",N2778="technology/web","web",N2778="technology/space exploration","space exploration",N2778="technology/makerspaces","makerspaces",N2778="technology/hardware","hardware",N2778="technology/gadgets","gadgets",N2778="technology/wearables","wearables",N2778="film &amp; video/television","television",N2778="film &amp; video/animation","animation",N2778="film &amp; video/science fiction","science fiction",N2778="film &amp; video/documentary","documentary",N2778="film &amp; video/drama","drama",N2778="film &amp; video/shorts","shorts",N2778="games/video games","video games",N2778="games/tabletop games","tabletop games",N2778="games/mobile games","mobile games",N2778="journalism/audio","audio",N2778="photography/people","people",N2778="photography/photobooks","photobooks",N2778="photography/places","places",N2778="photography/nature","nature",N2778="music/electronic music","electronic music",N2778="music/rock","rock",N2778="music/indie rock","indie rock",N2778="music/faith","faith",N2778="publishing/children's books","children's books",N2778="publishing/art books","art books",N2778="publishing/fiction","fiction",N2778="publishing/translations","translations",N2778="music/pop","pop",N2778="music/classical music","classical music",N2778="publishing/nonfiction","nonfiction",N2778="publishing/radio &amp; podcasts","radio &amp; podcasts",N2778="music/world music","world music",N2778="music/metal","metal",N2778="music/jazz","jazz","TRUE","FALSE")</f>
        <v>children's books</v>
      </c>
      <c r="S2778" s="5">
        <f t="shared" si="174"/>
        <v>42136.297175925924</v>
      </c>
      <c r="T2778" s="5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172"/>
        <v>0.33333333333333337</v>
      </c>
      <c r="P2779" s="24">
        <f t="shared" si="173"/>
        <v>10</v>
      </c>
      <c r="Q2779" t="str" cm="1">
        <f t="array" ref="Q2779">_xlfn.IFS(N2779="food/small batch","food",N2779="food/restaurants","food",N2779="food/food trucks","food",N2779="theater/spaces","theater",N2779="theater/musical","theater",N2779="theater/plays","theater",N2779="technology/web","technology",N2779="technology/space exploration","technology",N2779="technology/makerspaces","technology",N2779="technology/hardware","technology",N2779="technology/gadgets","technology",N2779="technology/wearables","technology",N2779="film &amp; video/television","film &amp; video",N2779="film &amp; video/animation","film &amp; video",N2779="film &amp; video/science fiction","film &amp; video",N2779="film &amp; video/documentary","film &amp; video",N2779="film &amp; video/drama","film &amp; video",N2779="film &amp; video/shorts","film &amp; video",N2779="games/video games","games",N2779="games/tabletop games","games",N2779="games/mobile games","games",N2779="journalism/audio","journalism",N2779="photography/people","photography",N2779="photography/photobooks","photography",N2779="photography/places","photography",N2779="photography/nature","photography",N2779="music/electronic music","music",N2779="music/rock","music",N2779="music/indie rock","music",N2779="music/faith","music",N2779="publishing/children's books","publishing",N2779="publishing/art books","publishing",N2779="publishing/fiction","publishing",N2779="publishing/translations","publishing",N2779="music/pop","music",N2779="music/classical music","music",N2779="publishing/nonfiction","publishing",N2779="publishing/radio &amp; podcasts","publishing",N2779="music/world music","music",N2779="music/metal","music",N2779="music/jazz","music","TRUE","FALSE")</f>
        <v>publishing</v>
      </c>
      <c r="R2779" t="str" cm="1">
        <f t="array" ref="R2779">_xlfn.IFS(N2779="food/small batch","small batch",N2779="food/restaurants","retaurants",N2779="food/food trucks","food trucks",N2779="theater/spaces","spaces",N2779="theater/musical","musical",N2779="theater/plays","plays",N2779="technology/web","web",N2779="technology/space exploration","space exploration",N2779="technology/makerspaces","makerspaces",N2779="technology/hardware","hardware",N2779="technology/gadgets","gadgets",N2779="technology/wearables","wearables",N2779="film &amp; video/television","television",N2779="film &amp; video/animation","animation",N2779="film &amp; video/science fiction","science fiction",N2779="film &amp; video/documentary","documentary",N2779="film &amp; video/drama","drama",N2779="film &amp; video/shorts","shorts",N2779="games/video games","video games",N2779="games/tabletop games","tabletop games",N2779="games/mobile games","mobile games",N2779="journalism/audio","audio",N2779="photography/people","people",N2779="photography/photobooks","photobooks",N2779="photography/places","places",N2779="photography/nature","nature",N2779="music/electronic music","electronic music",N2779="music/rock","rock",N2779="music/indie rock","indie rock",N2779="music/faith","faith",N2779="publishing/children's books","children's books",N2779="publishing/art books","art books",N2779="publishing/fiction","fiction",N2779="publishing/translations","translations",N2779="music/pop","pop",N2779="music/classical music","classical music",N2779="publishing/nonfiction","nonfiction",N2779="publishing/radio &amp; podcasts","radio &amp; podcasts",N2779="music/world music","world music",N2779="music/metal","metal",N2779="music/jazz","jazz","TRUE","FALSE")</f>
        <v>children's books</v>
      </c>
      <c r="S2779" s="5">
        <f t="shared" si="174"/>
        <v>42172.669027777782</v>
      </c>
      <c r="T2779" s="5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172"/>
        <v>25.545454545454543</v>
      </c>
      <c r="P2780" s="24">
        <f t="shared" si="173"/>
        <v>93.666666666666671</v>
      </c>
      <c r="Q2780" t="str" cm="1">
        <f t="array" ref="Q2780">_xlfn.IFS(N2780="food/small batch","food",N2780="food/restaurants","food",N2780="food/food trucks","food",N2780="theater/spaces","theater",N2780="theater/musical","theater",N2780="theater/plays","theater",N2780="technology/web","technology",N2780="technology/space exploration","technology",N2780="technology/makerspaces","technology",N2780="technology/hardware","technology",N2780="technology/gadgets","technology",N2780="technology/wearables","technology",N2780="film &amp; video/television","film &amp; video",N2780="film &amp; video/animation","film &amp; video",N2780="film &amp; video/science fiction","film &amp; video",N2780="film &amp; video/documentary","film &amp; video",N2780="film &amp; video/drama","film &amp; video",N2780="film &amp; video/shorts","film &amp; video",N2780="games/video games","games",N2780="games/tabletop games","games",N2780="games/mobile games","games",N2780="journalism/audio","journalism",N2780="photography/people","photography",N2780="photography/photobooks","photography",N2780="photography/places","photography",N2780="photography/nature","photography",N2780="music/electronic music","music",N2780="music/rock","music",N2780="music/indie rock","music",N2780="music/faith","music",N2780="publishing/children's books","publishing",N2780="publishing/art books","publishing",N2780="publishing/fiction","publishing",N2780="publishing/translations","publishing",N2780="music/pop","music",N2780="music/classical music","music",N2780="publishing/nonfiction","publishing",N2780="publishing/radio &amp; podcasts","publishing",N2780="music/world music","music",N2780="music/metal","music",N2780="music/jazz","music","TRUE","FALSE")</f>
        <v>publishing</v>
      </c>
      <c r="R2780" t="str" cm="1">
        <f t="array" ref="R2780">_xlfn.IFS(N2780="food/small batch","small batch",N2780="food/restaurants","retaurants",N2780="food/food trucks","food trucks",N2780="theater/spaces","spaces",N2780="theater/musical","musical",N2780="theater/plays","plays",N2780="technology/web","web",N2780="technology/space exploration","space exploration",N2780="technology/makerspaces","makerspaces",N2780="technology/hardware","hardware",N2780="technology/gadgets","gadgets",N2780="technology/wearables","wearables",N2780="film &amp; video/television","television",N2780="film &amp; video/animation","animation",N2780="film &amp; video/science fiction","science fiction",N2780="film &amp; video/documentary","documentary",N2780="film &amp; video/drama","drama",N2780="film &amp; video/shorts","shorts",N2780="games/video games","video games",N2780="games/tabletop games","tabletop games",N2780="games/mobile games","mobile games",N2780="journalism/audio","audio",N2780="photography/people","people",N2780="photography/photobooks","photobooks",N2780="photography/places","places",N2780="photography/nature","nature",N2780="music/electronic music","electronic music",N2780="music/rock","rock",N2780="music/indie rock","indie rock",N2780="music/faith","faith",N2780="publishing/children's books","children's books",N2780="publishing/art books","art books",N2780="publishing/fiction","fiction",N2780="publishing/translations","translations",N2780="music/pop","pop",N2780="music/classical music","classical music",N2780="publishing/nonfiction","nonfiction",N2780="publishing/radio &amp; podcasts","radio &amp; podcasts",N2780="music/world music","world music",N2780="music/metal","metal",N2780="music/jazz","jazz","TRUE","FALSE")</f>
        <v>children's books</v>
      </c>
      <c r="S2780" s="5">
        <f t="shared" si="174"/>
        <v>41846.978078703702</v>
      </c>
      <c r="T2780" s="5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172"/>
        <v>2.12</v>
      </c>
      <c r="P2781" s="24">
        <f t="shared" si="173"/>
        <v>53</v>
      </c>
      <c r="Q2781" t="str" cm="1">
        <f t="array" ref="Q2781">_xlfn.IFS(N2781="food/small batch","food",N2781="food/restaurants","food",N2781="food/food trucks","food",N2781="theater/spaces","theater",N2781="theater/musical","theater",N2781="theater/plays","theater",N2781="technology/web","technology",N2781="technology/space exploration","technology",N2781="technology/makerspaces","technology",N2781="technology/hardware","technology",N2781="technology/gadgets","technology",N2781="technology/wearables","technology",N2781="film &amp; video/television","film &amp; video",N2781="film &amp; video/animation","film &amp; video",N2781="film &amp; video/science fiction","film &amp; video",N2781="film &amp; video/documentary","film &amp; video",N2781="film &amp; video/drama","film &amp; video",N2781="film &amp; video/shorts","film &amp; video",N2781="games/video games","games",N2781="games/tabletop games","games",N2781="games/mobile games","games",N2781="journalism/audio","journalism",N2781="photography/people","photography",N2781="photography/photobooks","photography",N2781="photography/places","photography",N2781="photography/nature","photography",N2781="music/electronic music","music",N2781="music/rock","music",N2781="music/indie rock","music",N2781="music/faith","music",N2781="publishing/children's books","publishing",N2781="publishing/art books","publishing",N2781="publishing/fiction","publishing",N2781="publishing/translations","publishing",N2781="music/pop","music",N2781="music/classical music","music",N2781="publishing/nonfiction","publishing",N2781="publishing/radio &amp; podcasts","publishing",N2781="music/world music","music",N2781="music/metal","music",N2781="music/jazz","music","TRUE","FALSE")</f>
        <v>publishing</v>
      </c>
      <c r="R2781" t="str" cm="1">
        <f t="array" ref="R2781">_xlfn.IFS(N2781="food/small batch","small batch",N2781="food/restaurants","retaurants",N2781="food/food trucks","food trucks",N2781="theater/spaces","spaces",N2781="theater/musical","musical",N2781="theater/plays","plays",N2781="technology/web","web",N2781="technology/space exploration","space exploration",N2781="technology/makerspaces","makerspaces",N2781="technology/hardware","hardware",N2781="technology/gadgets","gadgets",N2781="technology/wearables","wearables",N2781="film &amp; video/television","television",N2781="film &amp; video/animation","animation",N2781="film &amp; video/science fiction","science fiction",N2781="film &amp; video/documentary","documentary",N2781="film &amp; video/drama","drama",N2781="film &amp; video/shorts","shorts",N2781="games/video games","video games",N2781="games/tabletop games","tabletop games",N2781="games/mobile games","mobile games",N2781="journalism/audio","audio",N2781="photography/people","people",N2781="photography/photobooks","photobooks",N2781="photography/places","places",N2781="photography/nature","nature",N2781="music/electronic music","electronic music",N2781="music/rock","rock",N2781="music/indie rock","indie rock",N2781="music/faith","faith",N2781="publishing/children's books","children's books",N2781="publishing/art books","art books",N2781="publishing/fiction","fiction",N2781="publishing/translations","translations",N2781="music/pop","pop",N2781="music/classical music","classical music",N2781="publishing/nonfiction","nonfiction",N2781="publishing/radio &amp; podcasts","radio &amp; podcasts",N2781="music/world music","world music",N2781="music/metal","metal",N2781="music/jazz","jazz","TRUE","FALSE")</f>
        <v>children's books</v>
      </c>
      <c r="S2781" s="5">
        <f t="shared" si="174"/>
        <v>42300.585891203707</v>
      </c>
      <c r="T2781" s="5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172"/>
        <v>0</v>
      </c>
      <c r="P2782" s="24" t="e">
        <f t="shared" si="173"/>
        <v>#DIV/0!</v>
      </c>
      <c r="Q2782" t="str" cm="1">
        <f t="array" ref="Q2782">_xlfn.IFS(N2782="food/small batch","food",N2782="food/restaurants","food",N2782="food/food trucks","food",N2782="theater/spaces","theater",N2782="theater/musical","theater",N2782="theater/plays","theater",N2782="technology/web","technology",N2782="technology/space exploration","technology",N2782="technology/makerspaces","technology",N2782="technology/hardware","technology",N2782="technology/gadgets","technology",N2782="technology/wearables","technology",N2782="film &amp; video/television","film &amp; video",N2782="film &amp; video/animation","film &amp; video",N2782="film &amp; video/science fiction","film &amp; video",N2782="film &amp; video/documentary","film &amp; video",N2782="film &amp; video/drama","film &amp; video",N2782="film &amp; video/shorts","film &amp; video",N2782="games/video games","games",N2782="games/tabletop games","games",N2782="games/mobile games","games",N2782="journalism/audio","journalism",N2782="photography/people","photography",N2782="photography/photobooks","photography",N2782="photography/places","photography",N2782="photography/nature","photography",N2782="music/electronic music","music",N2782="music/rock","music",N2782="music/indie rock","music",N2782="music/faith","music",N2782="publishing/children's books","publishing",N2782="publishing/art books","publishing",N2782="publishing/fiction","publishing",N2782="publishing/translations","publishing",N2782="music/pop","music",N2782="music/classical music","music",N2782="publishing/nonfiction","publishing",N2782="publishing/radio &amp; podcasts","publishing",N2782="music/world music","music",N2782="music/metal","music",N2782="music/jazz","music","TRUE","FALSE")</f>
        <v>publishing</v>
      </c>
      <c r="R2782" t="str" cm="1">
        <f t="array" ref="R2782">_xlfn.IFS(N2782="food/small batch","small batch",N2782="food/restaurants","retaurants",N2782="food/food trucks","food trucks",N2782="theater/spaces","spaces",N2782="theater/musical","musical",N2782="theater/plays","plays",N2782="technology/web","web",N2782="technology/space exploration","space exploration",N2782="technology/makerspaces","makerspaces",N2782="technology/hardware","hardware",N2782="technology/gadgets","gadgets",N2782="technology/wearables","wearables",N2782="film &amp; video/television","television",N2782="film &amp; video/animation","animation",N2782="film &amp; video/science fiction","science fiction",N2782="film &amp; video/documentary","documentary",N2782="film &amp; video/drama","drama",N2782="film &amp; video/shorts","shorts",N2782="games/video games","video games",N2782="games/tabletop games","tabletop games",N2782="games/mobile games","mobile games",N2782="journalism/audio","audio",N2782="photography/people","people",N2782="photography/photobooks","photobooks",N2782="photography/places","places",N2782="photography/nature","nature",N2782="music/electronic music","electronic music",N2782="music/rock","rock",N2782="music/indie rock","indie rock",N2782="music/faith","faith",N2782="publishing/children's books","children's books",N2782="publishing/art books","art books",N2782="publishing/fiction","fiction",N2782="publishing/translations","translations",N2782="music/pop","pop",N2782="music/classical music","classical music",N2782="publishing/nonfiction","nonfiction",N2782="publishing/radio &amp; podcasts","radio &amp; podcasts",N2782="music/world music","world music",N2782="music/metal","metal",N2782="music/jazz","jazz","TRUE","FALSE")</f>
        <v>children's books</v>
      </c>
      <c r="S2782" s="5">
        <f t="shared" si="174"/>
        <v>42774.447777777779</v>
      </c>
      <c r="T2782" s="5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172"/>
        <v>105.28</v>
      </c>
      <c r="P2783" s="24">
        <f t="shared" si="173"/>
        <v>47</v>
      </c>
      <c r="Q2783" t="str" cm="1">
        <f t="array" ref="Q2783">_xlfn.IFS(N2783="food/small batch","food",N2783="food/restaurants","food",N2783="food/food trucks","food",N2783="theater/spaces","theater",N2783="theater/musical","theater",N2783="theater/plays","theater",N2783="technology/web","technology",N2783="technology/space exploration","technology",N2783="technology/makerspaces","technology",N2783="technology/hardware","technology",N2783="technology/gadgets","technology",N2783="technology/wearables","technology",N2783="film &amp; video/television","film &amp; video",N2783="film &amp; video/animation","film &amp; video",N2783="film &amp; video/science fiction","film &amp; video",N2783="film &amp; video/documentary","film &amp; video",N2783="film &amp; video/drama","film &amp; video",N2783="film &amp; video/shorts","film &amp; video",N2783="games/video games","games",N2783="games/tabletop games","games",N2783="games/mobile games","games",N2783="journalism/audio","journalism",N2783="photography/people","photography",N2783="photography/photobooks","photography",N2783="photography/places","photography",N2783="photography/nature","photography",N2783="music/electronic music","music",N2783="music/rock","music",N2783="music/indie rock","music",N2783="music/faith","music",N2783="publishing/children's books","publishing",N2783="publishing/art books","publishing",N2783="publishing/fiction","publishing",N2783="publishing/translations","publishing",N2783="music/pop","music",N2783="music/classical music","music",N2783="publishing/nonfiction","publishing",N2783="publishing/radio &amp; podcasts","publishing",N2783="music/world music","music",N2783="music/metal","music",N2783="music/jazz","music","TRUE","FALSE")</f>
        <v>theater</v>
      </c>
      <c r="R2783" t="str" cm="1">
        <f t="array" ref="R2783">_xlfn.IFS(N2783="food/small batch","small batch",N2783="food/restaurants","retaurants",N2783="food/food trucks","food trucks",N2783="theater/spaces","spaces",N2783="theater/musical","musical",N2783="theater/plays","plays",N2783="technology/web","web",N2783="technology/space exploration","space exploration",N2783="technology/makerspaces","makerspaces",N2783="technology/hardware","hardware",N2783="technology/gadgets","gadgets",N2783="technology/wearables","wearables",N2783="film &amp; video/television","television",N2783="film &amp; video/animation","animation",N2783="film &amp; video/science fiction","science fiction",N2783="film &amp; video/documentary","documentary",N2783="film &amp; video/drama","drama",N2783="film &amp; video/shorts","shorts",N2783="games/video games","video games",N2783="games/tabletop games","tabletop games",N2783="games/mobile games","mobile games",N2783="journalism/audio","audio",N2783="photography/people","people",N2783="photography/photobooks","photobooks",N2783="photography/places","places",N2783="photography/nature","nature",N2783="music/electronic music","electronic music",N2783="music/rock","rock",N2783="music/indie rock","indie rock",N2783="music/faith","faith",N2783="publishing/children's books","children's books",N2783="publishing/art books","art books",N2783="publishing/fiction","fiction",N2783="publishing/translations","translations",N2783="music/pop","pop",N2783="music/classical music","classical music",N2783="publishing/nonfiction","nonfiction",N2783="publishing/radio &amp; podcasts","radio &amp; podcasts",N2783="music/world music","world music",N2783="music/metal","metal",N2783="music/jazz","jazz","TRUE","FALSE")</f>
        <v>plays</v>
      </c>
      <c r="S2783" s="5">
        <f t="shared" si="174"/>
        <v>42018.94159722222</v>
      </c>
      <c r="T2783" s="5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172"/>
        <v>120</v>
      </c>
      <c r="P2784" s="24">
        <f t="shared" si="173"/>
        <v>66.666666666666671</v>
      </c>
      <c r="Q2784" t="str" cm="1">
        <f t="array" ref="Q2784">_xlfn.IFS(N2784="food/small batch","food",N2784="food/restaurants","food",N2784="food/food trucks","food",N2784="theater/spaces","theater",N2784="theater/musical","theater",N2784="theater/plays","theater",N2784="technology/web","technology",N2784="technology/space exploration","technology",N2784="technology/makerspaces","technology",N2784="technology/hardware","technology",N2784="technology/gadgets","technology",N2784="technology/wearables","technology",N2784="film &amp; video/television","film &amp; video",N2784="film &amp; video/animation","film &amp; video",N2784="film &amp; video/science fiction","film &amp; video",N2784="film &amp; video/documentary","film &amp; video",N2784="film &amp; video/drama","film &amp; video",N2784="film &amp; video/shorts","film &amp; video",N2784="games/video games","games",N2784="games/tabletop games","games",N2784="games/mobile games","games",N2784="journalism/audio","journalism",N2784="photography/people","photography",N2784="photography/photobooks","photography",N2784="photography/places","photography",N2784="photography/nature","photography",N2784="music/electronic music","music",N2784="music/rock","music",N2784="music/indie rock","music",N2784="music/faith","music",N2784="publishing/children's books","publishing",N2784="publishing/art books","publishing",N2784="publishing/fiction","publishing",N2784="publishing/translations","publishing",N2784="music/pop","music",N2784="music/classical music","music",N2784="publishing/nonfiction","publishing",N2784="publishing/radio &amp; podcasts","publishing",N2784="music/world music","music",N2784="music/metal","music",N2784="music/jazz","music","TRUE","FALSE")</f>
        <v>theater</v>
      </c>
      <c r="R2784" t="str" cm="1">
        <f t="array" ref="R2784">_xlfn.IFS(N2784="food/small batch","small batch",N2784="food/restaurants","retaurants",N2784="food/food trucks","food trucks",N2784="theater/spaces","spaces",N2784="theater/musical","musical",N2784="theater/plays","plays",N2784="technology/web","web",N2784="technology/space exploration","space exploration",N2784="technology/makerspaces","makerspaces",N2784="technology/hardware","hardware",N2784="technology/gadgets","gadgets",N2784="technology/wearables","wearables",N2784="film &amp; video/television","television",N2784="film &amp; video/animation","animation",N2784="film &amp; video/science fiction","science fiction",N2784="film &amp; video/documentary","documentary",N2784="film &amp; video/drama","drama",N2784="film &amp; video/shorts","shorts",N2784="games/video games","video games",N2784="games/tabletop games","tabletop games",N2784="games/mobile games","mobile games",N2784="journalism/audio","audio",N2784="photography/people","people",N2784="photography/photobooks","photobooks",N2784="photography/places","places",N2784="photography/nature","nature",N2784="music/electronic music","electronic music",N2784="music/rock","rock",N2784="music/indie rock","indie rock",N2784="music/faith","faith",N2784="publishing/children's books","children's books",N2784="publishing/art books","art books",N2784="publishing/fiction","fiction",N2784="publishing/translations","translations",N2784="music/pop","pop",N2784="music/classical music","classical music",N2784="publishing/nonfiction","nonfiction",N2784="publishing/radio &amp; podcasts","radio &amp; podcasts",N2784="music/world music","world music",N2784="music/metal","metal",N2784="music/jazz","jazz","TRUE","FALSE")</f>
        <v>plays</v>
      </c>
      <c r="S2784" s="5">
        <f t="shared" si="174"/>
        <v>42026.924976851849</v>
      </c>
      <c r="T2784" s="5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172"/>
        <v>114.5</v>
      </c>
      <c r="P2785" s="24">
        <f t="shared" si="173"/>
        <v>18.770491803278688</v>
      </c>
      <c r="Q2785" t="str" cm="1">
        <f t="array" ref="Q2785">_xlfn.IFS(N2785="food/small batch","food",N2785="food/restaurants","food",N2785="food/food trucks","food",N2785="theater/spaces","theater",N2785="theater/musical","theater",N2785="theater/plays","theater",N2785="technology/web","technology",N2785="technology/space exploration","technology",N2785="technology/makerspaces","technology",N2785="technology/hardware","technology",N2785="technology/gadgets","technology",N2785="technology/wearables","technology",N2785="film &amp; video/television","film &amp; video",N2785="film &amp; video/animation","film &amp; video",N2785="film &amp; video/science fiction","film &amp; video",N2785="film &amp; video/documentary","film &amp; video",N2785="film &amp; video/drama","film &amp; video",N2785="film &amp; video/shorts","film &amp; video",N2785="games/video games","games",N2785="games/tabletop games","games",N2785="games/mobile games","games",N2785="journalism/audio","journalism",N2785="photography/people","photography",N2785="photography/photobooks","photography",N2785="photography/places","photography",N2785="photography/nature","photography",N2785="music/electronic music","music",N2785="music/rock","music",N2785="music/indie rock","music",N2785="music/faith","music",N2785="publishing/children's books","publishing",N2785="publishing/art books","publishing",N2785="publishing/fiction","publishing",N2785="publishing/translations","publishing",N2785="music/pop","music",N2785="music/classical music","music",N2785="publishing/nonfiction","publishing",N2785="publishing/radio &amp; podcasts","publishing",N2785="music/world music","music",N2785="music/metal","music",N2785="music/jazz","music","TRUE","FALSE")</f>
        <v>theater</v>
      </c>
      <c r="R2785" t="str" cm="1">
        <f t="array" ref="R2785">_xlfn.IFS(N2785="food/small batch","small batch",N2785="food/restaurants","retaurants",N2785="food/food trucks","food trucks",N2785="theater/spaces","spaces",N2785="theater/musical","musical",N2785="theater/plays","plays",N2785="technology/web","web",N2785="technology/space exploration","space exploration",N2785="technology/makerspaces","makerspaces",N2785="technology/hardware","hardware",N2785="technology/gadgets","gadgets",N2785="technology/wearables","wearables",N2785="film &amp; video/television","television",N2785="film &amp; video/animation","animation",N2785="film &amp; video/science fiction","science fiction",N2785="film &amp; video/documentary","documentary",N2785="film &amp; video/drama","drama",N2785="film &amp; video/shorts","shorts",N2785="games/video games","video games",N2785="games/tabletop games","tabletop games",N2785="games/mobile games","mobile games",N2785="journalism/audio","audio",N2785="photography/people","people",N2785="photography/photobooks","photobooks",N2785="photography/places","places",N2785="photography/nature","nature",N2785="music/electronic music","electronic music",N2785="music/rock","rock",N2785="music/indie rock","indie rock",N2785="music/faith","faith",N2785="publishing/children's books","children's books",N2785="publishing/art books","art books",N2785="publishing/fiction","fiction",N2785="publishing/translations","translations",N2785="music/pop","pop",N2785="music/classical music","classical music",N2785="publishing/nonfiction","nonfiction",N2785="publishing/radio &amp; podcasts","radio &amp; podcasts",N2785="music/world music","world music",N2785="music/metal","metal",N2785="music/jazz","jazz","TRUE","FALSE")</f>
        <v>plays</v>
      </c>
      <c r="S2785" s="5">
        <f t="shared" si="174"/>
        <v>42103.535254629634</v>
      </c>
      <c r="T2785" s="5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172"/>
        <v>119</v>
      </c>
      <c r="P2786" s="24">
        <f t="shared" si="173"/>
        <v>66.111111111111114</v>
      </c>
      <c r="Q2786" t="str" cm="1">
        <f t="array" ref="Q2786">_xlfn.IFS(N2786="food/small batch","food",N2786="food/restaurants","food",N2786="food/food trucks","food",N2786="theater/spaces","theater",N2786="theater/musical","theater",N2786="theater/plays","theater",N2786="technology/web","technology",N2786="technology/space exploration","technology",N2786="technology/makerspaces","technology",N2786="technology/hardware","technology",N2786="technology/gadgets","technology",N2786="technology/wearables","technology",N2786="film &amp; video/television","film &amp; video",N2786="film &amp; video/animation","film &amp; video",N2786="film &amp; video/science fiction","film &amp; video",N2786="film &amp; video/documentary","film &amp; video",N2786="film &amp; video/drama","film &amp; video",N2786="film &amp; video/shorts","film &amp; video",N2786="games/video games","games",N2786="games/tabletop games","games",N2786="games/mobile games","games",N2786="journalism/audio","journalism",N2786="photography/people","photography",N2786="photography/photobooks","photography",N2786="photography/places","photography",N2786="photography/nature","photography",N2786="music/electronic music","music",N2786="music/rock","music",N2786="music/indie rock","music",N2786="music/faith","music",N2786="publishing/children's books","publishing",N2786="publishing/art books","publishing",N2786="publishing/fiction","publishing",N2786="publishing/translations","publishing",N2786="music/pop","music",N2786="music/classical music","music",N2786="publishing/nonfiction","publishing",N2786="publishing/radio &amp; podcasts","publishing",N2786="music/world music","music",N2786="music/metal","music",N2786="music/jazz","music","TRUE","FALSE")</f>
        <v>theater</v>
      </c>
      <c r="R2786" t="str" cm="1">
        <f t="array" ref="R2786">_xlfn.IFS(N2786="food/small batch","small batch",N2786="food/restaurants","retaurants",N2786="food/food trucks","food trucks",N2786="theater/spaces","spaces",N2786="theater/musical","musical",N2786="theater/plays","plays",N2786="technology/web","web",N2786="technology/space exploration","space exploration",N2786="technology/makerspaces","makerspaces",N2786="technology/hardware","hardware",N2786="technology/gadgets","gadgets",N2786="technology/wearables","wearables",N2786="film &amp; video/television","television",N2786="film &amp; video/animation","animation",N2786="film &amp; video/science fiction","science fiction",N2786="film &amp; video/documentary","documentary",N2786="film &amp; video/drama","drama",N2786="film &amp; video/shorts","shorts",N2786="games/video games","video games",N2786="games/tabletop games","tabletop games",N2786="games/mobile games","mobile games",N2786="journalism/audio","audio",N2786="photography/people","people",N2786="photography/photobooks","photobooks",N2786="photography/places","places",N2786="photography/nature","nature",N2786="music/electronic music","electronic music",N2786="music/rock","rock",N2786="music/indie rock","indie rock",N2786="music/faith","faith",N2786="publishing/children's books","children's books",N2786="publishing/art books","art books",N2786="publishing/fiction","fiction",N2786="publishing/translations","translations",N2786="music/pop","pop",N2786="music/classical music","classical music",N2786="publishing/nonfiction","nonfiction",N2786="publishing/radio &amp; podcasts","radio &amp; podcasts",N2786="music/world music","world music",N2786="music/metal","metal",N2786="music/jazz","jazz","TRUE","FALSE")</f>
        <v>plays</v>
      </c>
      <c r="S2786" s="5">
        <f t="shared" si="174"/>
        <v>41920.787534722222</v>
      </c>
      <c r="T2786" s="5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172"/>
        <v>104.67999999999999</v>
      </c>
      <c r="P2787" s="24">
        <f t="shared" si="173"/>
        <v>36.859154929577464</v>
      </c>
      <c r="Q2787" t="str" cm="1">
        <f t="array" ref="Q2787">_xlfn.IFS(N2787="food/small batch","food",N2787="food/restaurants","food",N2787="food/food trucks","food",N2787="theater/spaces","theater",N2787="theater/musical","theater",N2787="theater/plays","theater",N2787="technology/web","technology",N2787="technology/space exploration","technology",N2787="technology/makerspaces","technology",N2787="technology/hardware","technology",N2787="technology/gadgets","technology",N2787="technology/wearables","technology",N2787="film &amp; video/television","film &amp; video",N2787="film &amp; video/animation","film &amp; video",N2787="film &amp; video/science fiction","film &amp; video",N2787="film &amp; video/documentary","film &amp; video",N2787="film &amp; video/drama","film &amp; video",N2787="film &amp; video/shorts","film &amp; video",N2787="games/video games","games",N2787="games/tabletop games","games",N2787="games/mobile games","games",N2787="journalism/audio","journalism",N2787="photography/people","photography",N2787="photography/photobooks","photography",N2787="photography/places","photography",N2787="photography/nature","photography",N2787="music/electronic music","music",N2787="music/rock","music",N2787="music/indie rock","music",N2787="music/faith","music",N2787="publishing/children's books","publishing",N2787="publishing/art books","publishing",N2787="publishing/fiction","publishing",N2787="publishing/translations","publishing",N2787="music/pop","music",N2787="music/classical music","music",N2787="publishing/nonfiction","publishing",N2787="publishing/radio &amp; podcasts","publishing",N2787="music/world music","music",N2787="music/metal","music",N2787="music/jazz","music","TRUE","FALSE")</f>
        <v>theater</v>
      </c>
      <c r="R2787" t="str" cm="1">
        <f t="array" ref="R2787">_xlfn.IFS(N2787="food/small batch","small batch",N2787="food/restaurants","retaurants",N2787="food/food trucks","food trucks",N2787="theater/spaces","spaces",N2787="theater/musical","musical",N2787="theater/plays","plays",N2787="technology/web","web",N2787="technology/space exploration","space exploration",N2787="technology/makerspaces","makerspaces",N2787="technology/hardware","hardware",N2787="technology/gadgets","gadgets",N2787="technology/wearables","wearables",N2787="film &amp; video/television","television",N2787="film &amp; video/animation","animation",N2787="film &amp; video/science fiction","science fiction",N2787="film &amp; video/documentary","documentary",N2787="film &amp; video/drama","drama",N2787="film &amp; video/shorts","shorts",N2787="games/video games","video games",N2787="games/tabletop games","tabletop games",N2787="games/mobile games","mobile games",N2787="journalism/audio","audio",N2787="photography/people","people",N2787="photography/photobooks","photobooks",N2787="photography/places","places",N2787="photography/nature","nature",N2787="music/electronic music","electronic music",N2787="music/rock","rock",N2787="music/indie rock","indie rock",N2787="music/faith","faith",N2787="publishing/children's books","children's books",N2787="publishing/art books","art books",N2787="publishing/fiction","fiction",N2787="publishing/translations","translations",N2787="music/pop","pop",N2787="music/classical music","classical music",N2787="publishing/nonfiction","nonfiction",N2787="publishing/radio &amp; podcasts","radio &amp; podcasts",N2787="music/world music","world music",N2787="music/metal","metal",N2787="music/jazz","jazz","TRUE","FALSE")</f>
        <v>plays</v>
      </c>
      <c r="S2787" s="5">
        <f t="shared" si="174"/>
        <v>42558.189432870371</v>
      </c>
      <c r="T2787" s="5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172"/>
        <v>117.83999999999999</v>
      </c>
      <c r="P2788" s="24">
        <f t="shared" si="173"/>
        <v>39.810810810810814</v>
      </c>
      <c r="Q2788" t="str" cm="1">
        <f t="array" ref="Q2788">_xlfn.IFS(N2788="food/small batch","food",N2788="food/restaurants","food",N2788="food/food trucks","food",N2788="theater/spaces","theater",N2788="theater/musical","theater",N2788="theater/plays","theater",N2788="technology/web","technology",N2788="technology/space exploration","technology",N2788="technology/makerspaces","technology",N2788="technology/hardware","technology",N2788="technology/gadgets","technology",N2788="technology/wearables","technology",N2788="film &amp; video/television","film &amp; video",N2788="film &amp; video/animation","film &amp; video",N2788="film &amp; video/science fiction","film &amp; video",N2788="film &amp; video/documentary","film &amp; video",N2788="film &amp; video/drama","film &amp; video",N2788="film &amp; video/shorts","film &amp; video",N2788="games/video games","games",N2788="games/tabletop games","games",N2788="games/mobile games","games",N2788="journalism/audio","journalism",N2788="photography/people","photography",N2788="photography/photobooks","photography",N2788="photography/places","photography",N2788="photography/nature","photography",N2788="music/electronic music","music",N2788="music/rock","music",N2788="music/indie rock","music",N2788="music/faith","music",N2788="publishing/children's books","publishing",N2788="publishing/art books","publishing",N2788="publishing/fiction","publishing",N2788="publishing/translations","publishing",N2788="music/pop","music",N2788="music/classical music","music",N2788="publishing/nonfiction","publishing",N2788="publishing/radio &amp; podcasts","publishing",N2788="music/world music","music",N2788="music/metal","music",N2788="music/jazz","music","TRUE","FALSE")</f>
        <v>theater</v>
      </c>
      <c r="R2788" t="str" cm="1">
        <f t="array" ref="R2788">_xlfn.IFS(N2788="food/small batch","small batch",N2788="food/restaurants","retaurants",N2788="food/food trucks","food trucks",N2788="theater/spaces","spaces",N2788="theater/musical","musical",N2788="theater/plays","plays",N2788="technology/web","web",N2788="technology/space exploration","space exploration",N2788="technology/makerspaces","makerspaces",N2788="technology/hardware","hardware",N2788="technology/gadgets","gadgets",N2788="technology/wearables","wearables",N2788="film &amp; video/television","television",N2788="film &amp; video/animation","animation",N2788="film &amp; video/science fiction","science fiction",N2788="film &amp; video/documentary","documentary",N2788="film &amp; video/drama","drama",N2788="film &amp; video/shorts","shorts",N2788="games/video games","video games",N2788="games/tabletop games","tabletop games",N2788="games/mobile games","mobile games",N2788="journalism/audio","audio",N2788="photography/people","people",N2788="photography/photobooks","photobooks",N2788="photography/places","places",N2788="photography/nature","nature",N2788="music/electronic music","electronic music",N2788="music/rock","rock",N2788="music/indie rock","indie rock",N2788="music/faith","faith",N2788="publishing/children's books","children's books",N2788="publishing/art books","art books",N2788="publishing/fiction","fiction",N2788="publishing/translations","translations",N2788="music/pop","pop",N2788="music/classical music","classical music",N2788="publishing/nonfiction","nonfiction",N2788="publishing/radio &amp; podcasts","radio &amp; podcasts",N2788="music/world music","world music",N2788="music/metal","metal",N2788="music/jazz","jazz","TRUE","FALSE")</f>
        <v>plays</v>
      </c>
      <c r="S2788" s="5">
        <f t="shared" si="174"/>
        <v>41815.569212962961</v>
      </c>
      <c r="T2788" s="5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172"/>
        <v>119.7</v>
      </c>
      <c r="P2789" s="24">
        <f t="shared" si="173"/>
        <v>31.5</v>
      </c>
      <c r="Q2789" t="str" cm="1">
        <f t="array" ref="Q2789">_xlfn.IFS(N2789="food/small batch","food",N2789="food/restaurants","food",N2789="food/food trucks","food",N2789="theater/spaces","theater",N2789="theater/musical","theater",N2789="theater/plays","theater",N2789="technology/web","technology",N2789="technology/space exploration","technology",N2789="technology/makerspaces","technology",N2789="technology/hardware","technology",N2789="technology/gadgets","technology",N2789="technology/wearables","technology",N2789="film &amp; video/television","film &amp; video",N2789="film &amp; video/animation","film &amp; video",N2789="film &amp; video/science fiction","film &amp; video",N2789="film &amp; video/documentary","film &amp; video",N2789="film &amp; video/drama","film &amp; video",N2789="film &amp; video/shorts","film &amp; video",N2789="games/video games","games",N2789="games/tabletop games","games",N2789="games/mobile games","games",N2789="journalism/audio","journalism",N2789="photography/people","photography",N2789="photography/photobooks","photography",N2789="photography/places","photography",N2789="photography/nature","photography",N2789="music/electronic music","music",N2789="music/rock","music",N2789="music/indie rock","music",N2789="music/faith","music",N2789="publishing/children's books","publishing",N2789="publishing/art books","publishing",N2789="publishing/fiction","publishing",N2789="publishing/translations","publishing",N2789="music/pop","music",N2789="music/classical music","music",N2789="publishing/nonfiction","publishing",N2789="publishing/radio &amp; podcasts","publishing",N2789="music/world music","music",N2789="music/metal","music",N2789="music/jazz","music","TRUE","FALSE")</f>
        <v>theater</v>
      </c>
      <c r="R2789" t="str" cm="1">
        <f t="array" ref="R2789">_xlfn.IFS(N2789="food/small batch","small batch",N2789="food/restaurants","retaurants",N2789="food/food trucks","food trucks",N2789="theater/spaces","spaces",N2789="theater/musical","musical",N2789="theater/plays","plays",N2789="technology/web","web",N2789="technology/space exploration","space exploration",N2789="technology/makerspaces","makerspaces",N2789="technology/hardware","hardware",N2789="technology/gadgets","gadgets",N2789="technology/wearables","wearables",N2789="film &amp; video/television","television",N2789="film &amp; video/animation","animation",N2789="film &amp; video/science fiction","science fiction",N2789="film &amp; video/documentary","documentary",N2789="film &amp; video/drama","drama",N2789="film &amp; video/shorts","shorts",N2789="games/video games","video games",N2789="games/tabletop games","tabletop games",N2789="games/mobile games","mobile games",N2789="journalism/audio","audio",N2789="photography/people","people",N2789="photography/photobooks","photobooks",N2789="photography/places","places",N2789="photography/nature","nature",N2789="music/electronic music","electronic music",N2789="music/rock","rock",N2789="music/indie rock","indie rock",N2789="music/faith","faith",N2789="publishing/children's books","children's books",N2789="publishing/art books","art books",N2789="publishing/fiction","fiction",N2789="publishing/translations","translations",N2789="music/pop","pop",N2789="music/classical music","classical music",N2789="publishing/nonfiction","nonfiction",N2789="publishing/radio &amp; podcasts","radio &amp; podcasts",N2789="music/world music","world music",N2789="music/metal","metal",N2789="music/jazz","jazz","TRUE","FALSE")</f>
        <v>plays</v>
      </c>
      <c r="S2789" s="5">
        <f t="shared" si="174"/>
        <v>41808.198518518519</v>
      </c>
      <c r="T2789" s="5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si="172"/>
        <v>102.49999999999999</v>
      </c>
      <c r="P2790" s="24">
        <f t="shared" si="173"/>
        <v>102.5</v>
      </c>
      <c r="Q2790" t="str" cm="1">
        <f t="array" ref="Q2790">_xlfn.IFS(N2790="food/small batch","food",N2790="food/restaurants","food",N2790="food/food trucks","food",N2790="theater/spaces","theater",N2790="theater/musical","theater",N2790="theater/plays","theater",N2790="technology/web","technology",N2790="technology/space exploration","technology",N2790="technology/makerspaces","technology",N2790="technology/hardware","technology",N2790="technology/gadgets","technology",N2790="technology/wearables","technology",N2790="film &amp; video/television","film &amp; video",N2790="film &amp; video/animation","film &amp; video",N2790="film &amp; video/science fiction","film &amp; video",N2790="film &amp; video/documentary","film &amp; video",N2790="film &amp; video/drama","film &amp; video",N2790="film &amp; video/shorts","film &amp; video",N2790="games/video games","games",N2790="games/tabletop games","games",N2790="games/mobile games","games",N2790="journalism/audio","journalism",N2790="photography/people","photography",N2790="photography/photobooks","photography",N2790="photography/places","photography",N2790="photography/nature","photography",N2790="music/electronic music","music",N2790="music/rock","music",N2790="music/indie rock","music",N2790="music/faith","music",N2790="publishing/children's books","publishing",N2790="publishing/art books","publishing",N2790="publishing/fiction","publishing",N2790="publishing/translations","publishing",N2790="music/pop","music",N2790="music/classical music","music",N2790="publishing/nonfiction","publishing",N2790="publishing/radio &amp; podcasts","publishing",N2790="music/world music","music",N2790="music/metal","music",N2790="music/jazz","music","TRUE","FALSE")</f>
        <v>theater</v>
      </c>
      <c r="R2790" t="str" cm="1">
        <f t="array" ref="R2790">_xlfn.IFS(N2790="food/small batch","small batch",N2790="food/restaurants","retaurants",N2790="food/food trucks","food trucks",N2790="theater/spaces","spaces",N2790="theater/musical","musical",N2790="theater/plays","plays",N2790="technology/web","web",N2790="technology/space exploration","space exploration",N2790="technology/makerspaces","makerspaces",N2790="technology/hardware","hardware",N2790="technology/gadgets","gadgets",N2790="technology/wearables","wearables",N2790="film &amp; video/television","television",N2790="film &amp; video/animation","animation",N2790="film &amp; video/science fiction","science fiction",N2790="film &amp; video/documentary","documentary",N2790="film &amp; video/drama","drama",N2790="film &amp; video/shorts","shorts",N2790="games/video games","video games",N2790="games/tabletop games","tabletop games",N2790="games/mobile games","mobile games",N2790="journalism/audio","audio",N2790="photography/people","people",N2790="photography/photobooks","photobooks",N2790="photography/places","places",N2790="photography/nature","nature",N2790="music/electronic music","electronic music",N2790="music/rock","rock",N2790="music/indie rock","indie rock",N2790="music/faith","faith",N2790="publishing/children's books","children's books",N2790="publishing/art books","art books",N2790="publishing/fiction","fiction",N2790="publishing/translations","translations",N2790="music/pop","pop",N2790="music/classical music","classical music",N2790="publishing/nonfiction","nonfiction",N2790="publishing/radio &amp; podcasts","radio &amp; podcasts",N2790="music/world music","world music",N2790="music/metal","metal",N2790="music/jazz","jazz","TRUE","FALSE")</f>
        <v>plays</v>
      </c>
      <c r="S2790" s="5">
        <f t="shared" si="174"/>
        <v>42550.701886574068</v>
      </c>
      <c r="T2790" s="5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172"/>
        <v>101.16666666666667</v>
      </c>
      <c r="P2791" s="24">
        <f t="shared" si="173"/>
        <v>126.45833333333333</v>
      </c>
      <c r="Q2791" t="str" cm="1">
        <f t="array" ref="Q2791">_xlfn.IFS(N2791="food/small batch","food",N2791="food/restaurants","food",N2791="food/food trucks","food",N2791="theater/spaces","theater",N2791="theater/musical","theater",N2791="theater/plays","theater",N2791="technology/web","technology",N2791="technology/space exploration","technology",N2791="technology/makerspaces","technology",N2791="technology/hardware","technology",N2791="technology/gadgets","technology",N2791="technology/wearables","technology",N2791="film &amp; video/television","film &amp; video",N2791="film &amp; video/animation","film &amp; video",N2791="film &amp; video/science fiction","film &amp; video",N2791="film &amp; video/documentary","film &amp; video",N2791="film &amp; video/drama","film &amp; video",N2791="film &amp; video/shorts","film &amp; video",N2791="games/video games","games",N2791="games/tabletop games","games",N2791="games/mobile games","games",N2791="journalism/audio","journalism",N2791="photography/people","photography",N2791="photography/photobooks","photography",N2791="photography/places","photography",N2791="photography/nature","photography",N2791="music/electronic music","music",N2791="music/rock","music",N2791="music/indie rock","music",N2791="music/faith","music",N2791="publishing/children's books","publishing",N2791="publishing/art books","publishing",N2791="publishing/fiction","publishing",N2791="publishing/translations","publishing",N2791="music/pop","music",N2791="music/classical music","music",N2791="publishing/nonfiction","publishing",N2791="publishing/radio &amp; podcasts","publishing",N2791="music/world music","music",N2791="music/metal","music",N2791="music/jazz","music","TRUE","FALSE")</f>
        <v>theater</v>
      </c>
      <c r="R2791" t="str" cm="1">
        <f t="array" ref="R2791">_xlfn.IFS(N2791="food/small batch","small batch",N2791="food/restaurants","retaurants",N2791="food/food trucks","food trucks",N2791="theater/spaces","spaces",N2791="theater/musical","musical",N2791="theater/plays","plays",N2791="technology/web","web",N2791="technology/space exploration","space exploration",N2791="technology/makerspaces","makerspaces",N2791="technology/hardware","hardware",N2791="technology/gadgets","gadgets",N2791="technology/wearables","wearables",N2791="film &amp; video/television","television",N2791="film &amp; video/animation","animation",N2791="film &amp; video/science fiction","science fiction",N2791="film &amp; video/documentary","documentary",N2791="film &amp; video/drama","drama",N2791="film &amp; video/shorts","shorts",N2791="games/video games","video games",N2791="games/tabletop games","tabletop games",N2791="games/mobile games","mobile games",N2791="journalism/audio","audio",N2791="photography/people","people",N2791="photography/photobooks","photobooks",N2791="photography/places","places",N2791="photography/nature","nature",N2791="music/electronic music","electronic music",N2791="music/rock","rock",N2791="music/indie rock","indie rock",N2791="music/faith","faith",N2791="publishing/children's books","children's books",N2791="publishing/art books","art books",N2791="publishing/fiction","fiction",N2791="publishing/translations","translations",N2791="music/pop","pop",N2791="music/classical music","classical music",N2791="publishing/nonfiction","nonfiction",N2791="publishing/radio &amp; podcasts","radio &amp; podcasts",N2791="music/world music","world music",N2791="music/metal","metal",N2791="music/jazz","jazz","TRUE","FALSE")</f>
        <v>plays</v>
      </c>
      <c r="S2791" s="5">
        <f t="shared" si="174"/>
        <v>42056.013124999998</v>
      </c>
      <c r="T2791" s="5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172"/>
        <v>105.33333333333333</v>
      </c>
      <c r="P2792" s="24">
        <f t="shared" si="173"/>
        <v>47.878787878787875</v>
      </c>
      <c r="Q2792" t="str" cm="1">
        <f t="array" ref="Q2792">_xlfn.IFS(N2792="food/small batch","food",N2792="food/restaurants","food",N2792="food/food trucks","food",N2792="theater/spaces","theater",N2792="theater/musical","theater",N2792="theater/plays","theater",N2792="technology/web","technology",N2792="technology/space exploration","technology",N2792="technology/makerspaces","technology",N2792="technology/hardware","technology",N2792="technology/gadgets","technology",N2792="technology/wearables","technology",N2792="film &amp; video/television","film &amp; video",N2792="film &amp; video/animation","film &amp; video",N2792="film &amp; video/science fiction","film &amp; video",N2792="film &amp; video/documentary","film &amp; video",N2792="film &amp; video/drama","film &amp; video",N2792="film &amp; video/shorts","film &amp; video",N2792="games/video games","games",N2792="games/tabletop games","games",N2792="games/mobile games","games",N2792="journalism/audio","journalism",N2792="photography/people","photography",N2792="photography/photobooks","photography",N2792="photography/places","photography",N2792="photography/nature","photography",N2792="music/electronic music","music",N2792="music/rock","music",N2792="music/indie rock","music",N2792="music/faith","music",N2792="publishing/children's books","publishing",N2792="publishing/art books","publishing",N2792="publishing/fiction","publishing",N2792="publishing/translations","publishing",N2792="music/pop","music",N2792="music/classical music","music",N2792="publishing/nonfiction","publishing",N2792="publishing/radio &amp; podcasts","publishing",N2792="music/world music","music",N2792="music/metal","music",N2792="music/jazz","music","TRUE","FALSE")</f>
        <v>theater</v>
      </c>
      <c r="R2792" t="str" cm="1">
        <f t="array" ref="R2792">_xlfn.IFS(N2792="food/small batch","small batch",N2792="food/restaurants","retaurants",N2792="food/food trucks","food trucks",N2792="theater/spaces","spaces",N2792="theater/musical","musical",N2792="theater/plays","plays",N2792="technology/web","web",N2792="technology/space exploration","space exploration",N2792="technology/makerspaces","makerspaces",N2792="technology/hardware","hardware",N2792="technology/gadgets","gadgets",N2792="technology/wearables","wearables",N2792="film &amp; video/television","television",N2792="film &amp; video/animation","animation",N2792="film &amp; video/science fiction","science fiction",N2792="film &amp; video/documentary","documentary",N2792="film &amp; video/drama","drama",N2792="film &amp; video/shorts","shorts",N2792="games/video games","video games",N2792="games/tabletop games","tabletop games",N2792="games/mobile games","mobile games",N2792="journalism/audio","audio",N2792="photography/people","people",N2792="photography/photobooks","photobooks",N2792="photography/places","places",N2792="photography/nature","nature",N2792="music/electronic music","electronic music",N2792="music/rock","rock",N2792="music/indie rock","indie rock",N2792="music/faith","faith",N2792="publishing/children's books","children's books",N2792="publishing/art books","art books",N2792="publishing/fiction","fiction",N2792="publishing/translations","translations",N2792="music/pop","pop",N2792="music/classical music","classical music",N2792="publishing/nonfiction","nonfiction",N2792="publishing/radio &amp; podcasts","radio &amp; podcasts",N2792="music/world music","world music",N2792="music/metal","metal",N2792="music/jazz","jazz","TRUE","FALSE")</f>
        <v>plays</v>
      </c>
      <c r="S2792" s="5">
        <f t="shared" si="174"/>
        <v>42016.938692129625</v>
      </c>
      <c r="T2792" s="5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172"/>
        <v>102.49999999999999</v>
      </c>
      <c r="P2793" s="24">
        <f t="shared" si="173"/>
        <v>73.214285714285708</v>
      </c>
      <c r="Q2793" t="str" cm="1">
        <f t="array" ref="Q2793">_xlfn.IFS(N2793="food/small batch","food",N2793="food/restaurants","food",N2793="food/food trucks","food",N2793="theater/spaces","theater",N2793="theater/musical","theater",N2793="theater/plays","theater",N2793="technology/web","technology",N2793="technology/space exploration","technology",N2793="technology/makerspaces","technology",N2793="technology/hardware","technology",N2793="technology/gadgets","technology",N2793="technology/wearables","technology",N2793="film &amp; video/television","film &amp; video",N2793="film &amp; video/animation","film &amp; video",N2793="film &amp; video/science fiction","film &amp; video",N2793="film &amp; video/documentary","film &amp; video",N2793="film &amp; video/drama","film &amp; video",N2793="film &amp; video/shorts","film &amp; video",N2793="games/video games","games",N2793="games/tabletop games","games",N2793="games/mobile games","games",N2793="journalism/audio","journalism",N2793="photography/people","photography",N2793="photography/photobooks","photography",N2793="photography/places","photography",N2793="photography/nature","photography",N2793="music/electronic music","music",N2793="music/rock","music",N2793="music/indie rock","music",N2793="music/faith","music",N2793="publishing/children's books","publishing",N2793="publishing/art books","publishing",N2793="publishing/fiction","publishing",N2793="publishing/translations","publishing",N2793="music/pop","music",N2793="music/classical music","music",N2793="publishing/nonfiction","publishing",N2793="publishing/radio &amp; podcasts","publishing",N2793="music/world music","music",N2793="music/metal","music",N2793="music/jazz","music","TRUE","FALSE")</f>
        <v>theater</v>
      </c>
      <c r="R2793" t="str" cm="1">
        <f t="array" ref="R2793">_xlfn.IFS(N2793="food/small batch","small batch",N2793="food/restaurants","retaurants",N2793="food/food trucks","food trucks",N2793="theater/spaces","spaces",N2793="theater/musical","musical",N2793="theater/plays","plays",N2793="technology/web","web",N2793="technology/space exploration","space exploration",N2793="technology/makerspaces","makerspaces",N2793="technology/hardware","hardware",N2793="technology/gadgets","gadgets",N2793="technology/wearables","wearables",N2793="film &amp; video/television","television",N2793="film &amp; video/animation","animation",N2793="film &amp; video/science fiction","science fiction",N2793="film &amp; video/documentary","documentary",N2793="film &amp; video/drama","drama",N2793="film &amp; video/shorts","shorts",N2793="games/video games","video games",N2793="games/tabletop games","tabletop games",N2793="games/mobile games","mobile games",N2793="journalism/audio","audio",N2793="photography/people","people",N2793="photography/photobooks","photobooks",N2793="photography/places","places",N2793="photography/nature","nature",N2793="music/electronic music","electronic music",N2793="music/rock","rock",N2793="music/indie rock","indie rock",N2793="music/faith","faith",N2793="publishing/children's books","children's books",N2793="publishing/art books","art books",N2793="publishing/fiction","fiction",N2793="publishing/translations","translations",N2793="music/pop","pop",N2793="music/classical music","classical music",N2793="publishing/nonfiction","nonfiction",N2793="publishing/radio &amp; podcasts","radio &amp; podcasts",N2793="music/world music","world music",N2793="music/metal","metal",N2793="music/jazz","jazz","TRUE","FALSE")</f>
        <v>plays</v>
      </c>
      <c r="S2793" s="5">
        <f t="shared" si="174"/>
        <v>42591.899988425925</v>
      </c>
      <c r="T2793" s="5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172"/>
        <v>107.60000000000001</v>
      </c>
      <c r="P2794" s="24">
        <f t="shared" si="173"/>
        <v>89.666666666666671</v>
      </c>
      <c r="Q2794" t="str" cm="1">
        <f t="array" ref="Q2794">_xlfn.IFS(N2794="food/small batch","food",N2794="food/restaurants","food",N2794="food/food trucks","food",N2794="theater/spaces","theater",N2794="theater/musical","theater",N2794="theater/plays","theater",N2794="technology/web","technology",N2794="technology/space exploration","technology",N2794="technology/makerspaces","technology",N2794="technology/hardware","technology",N2794="technology/gadgets","technology",N2794="technology/wearables","technology",N2794="film &amp; video/television","film &amp; video",N2794="film &amp; video/animation","film &amp; video",N2794="film &amp; video/science fiction","film &amp; video",N2794="film &amp; video/documentary","film &amp; video",N2794="film &amp; video/drama","film &amp; video",N2794="film &amp; video/shorts","film &amp; video",N2794="games/video games","games",N2794="games/tabletop games","games",N2794="games/mobile games","games",N2794="journalism/audio","journalism",N2794="photography/people","photography",N2794="photography/photobooks","photography",N2794="photography/places","photography",N2794="photography/nature","photography",N2794="music/electronic music","music",N2794="music/rock","music",N2794="music/indie rock","music",N2794="music/faith","music",N2794="publishing/children's books","publishing",N2794="publishing/art books","publishing",N2794="publishing/fiction","publishing",N2794="publishing/translations","publishing",N2794="music/pop","music",N2794="music/classical music","music",N2794="publishing/nonfiction","publishing",N2794="publishing/radio &amp; podcasts","publishing",N2794="music/world music","music",N2794="music/metal","music",N2794="music/jazz","music","TRUE","FALSE")</f>
        <v>theater</v>
      </c>
      <c r="R2794" t="str" cm="1">
        <f t="array" ref="R2794">_xlfn.IFS(N2794="food/small batch","small batch",N2794="food/restaurants","retaurants",N2794="food/food trucks","food trucks",N2794="theater/spaces","spaces",N2794="theater/musical","musical",N2794="theater/plays","plays",N2794="technology/web","web",N2794="technology/space exploration","space exploration",N2794="technology/makerspaces","makerspaces",N2794="technology/hardware","hardware",N2794="technology/gadgets","gadgets",N2794="technology/wearables","wearables",N2794="film &amp; video/television","television",N2794="film &amp; video/animation","animation",N2794="film &amp; video/science fiction","science fiction",N2794="film &amp; video/documentary","documentary",N2794="film &amp; video/drama","drama",N2794="film &amp; video/shorts","shorts",N2794="games/video games","video games",N2794="games/tabletop games","tabletop games",N2794="games/mobile games","mobile games",N2794="journalism/audio","audio",N2794="photography/people","people",N2794="photography/photobooks","photobooks",N2794="photography/places","places",N2794="photography/nature","nature",N2794="music/electronic music","electronic music",N2794="music/rock","rock",N2794="music/indie rock","indie rock",N2794="music/faith","faith",N2794="publishing/children's books","children's books",N2794="publishing/art books","art books",N2794="publishing/fiction","fiction",N2794="publishing/translations","translations",N2794="music/pop","pop",N2794="music/classical music","classical music",N2794="publishing/nonfiction","nonfiction",N2794="publishing/radio &amp; podcasts","radio &amp; podcasts",N2794="music/world music","world music",N2794="music/metal","metal",N2794="music/jazz","jazz","TRUE","FALSE")</f>
        <v>plays</v>
      </c>
      <c r="S2794" s="5">
        <f t="shared" si="174"/>
        <v>42183.231006944443</v>
      </c>
      <c r="T2794" s="5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172"/>
        <v>110.5675</v>
      </c>
      <c r="P2795" s="24">
        <f t="shared" si="173"/>
        <v>151.4623287671233</v>
      </c>
      <c r="Q2795" t="str" cm="1">
        <f t="array" ref="Q2795">_xlfn.IFS(N2795="food/small batch","food",N2795="food/restaurants","food",N2795="food/food trucks","food",N2795="theater/spaces","theater",N2795="theater/musical","theater",N2795="theater/plays","theater",N2795="technology/web","technology",N2795="technology/space exploration","technology",N2795="technology/makerspaces","technology",N2795="technology/hardware","technology",N2795="technology/gadgets","technology",N2795="technology/wearables","technology",N2795="film &amp; video/television","film &amp; video",N2795="film &amp; video/animation","film &amp; video",N2795="film &amp; video/science fiction","film &amp; video",N2795="film &amp; video/documentary","film &amp; video",N2795="film &amp; video/drama","film &amp; video",N2795="film &amp; video/shorts","film &amp; video",N2795="games/video games","games",N2795="games/tabletop games","games",N2795="games/mobile games","games",N2795="journalism/audio","journalism",N2795="photography/people","photography",N2795="photography/photobooks","photography",N2795="photography/places","photography",N2795="photography/nature","photography",N2795="music/electronic music","music",N2795="music/rock","music",N2795="music/indie rock","music",N2795="music/faith","music",N2795="publishing/children's books","publishing",N2795="publishing/art books","publishing",N2795="publishing/fiction","publishing",N2795="publishing/translations","publishing",N2795="music/pop","music",N2795="music/classical music","music",N2795="publishing/nonfiction","publishing",N2795="publishing/radio &amp; podcasts","publishing",N2795="music/world music","music",N2795="music/metal","music",N2795="music/jazz","music","TRUE","FALSE")</f>
        <v>theater</v>
      </c>
      <c r="R2795" t="str" cm="1">
        <f t="array" ref="R2795">_xlfn.IFS(N2795="food/small batch","small batch",N2795="food/restaurants","retaurants",N2795="food/food trucks","food trucks",N2795="theater/spaces","spaces",N2795="theater/musical","musical",N2795="theater/plays","plays",N2795="technology/web","web",N2795="technology/space exploration","space exploration",N2795="technology/makerspaces","makerspaces",N2795="technology/hardware","hardware",N2795="technology/gadgets","gadgets",N2795="technology/wearables","wearables",N2795="film &amp; video/television","television",N2795="film &amp; video/animation","animation",N2795="film &amp; video/science fiction","science fiction",N2795="film &amp; video/documentary","documentary",N2795="film &amp; video/drama","drama",N2795="film &amp; video/shorts","shorts",N2795="games/video games","video games",N2795="games/tabletop games","tabletop games",N2795="games/mobile games","mobile games",N2795="journalism/audio","audio",N2795="photography/people","people",N2795="photography/photobooks","photobooks",N2795="photography/places","places",N2795="photography/nature","nature",N2795="music/electronic music","electronic music",N2795="music/rock","rock",N2795="music/indie rock","indie rock",N2795="music/faith","faith",N2795="publishing/children's books","children's books",N2795="publishing/art books","art books",N2795="publishing/fiction","fiction",N2795="publishing/translations","translations",N2795="music/pop","pop",N2795="music/classical music","classical music",N2795="publishing/nonfiction","nonfiction",N2795="publishing/radio &amp; podcasts","radio &amp; podcasts",N2795="music/world music","world music",N2795="music/metal","metal",N2795="music/jazz","jazz","TRUE","FALSE")</f>
        <v>plays</v>
      </c>
      <c r="S2795" s="5">
        <f t="shared" si="174"/>
        <v>42176.419039351851</v>
      </c>
      <c r="T2795" s="5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172"/>
        <v>150</v>
      </c>
      <c r="P2796" s="24">
        <f t="shared" si="173"/>
        <v>25</v>
      </c>
      <c r="Q2796" t="str" cm="1">
        <f t="array" ref="Q2796">_xlfn.IFS(N2796="food/small batch","food",N2796="food/restaurants","food",N2796="food/food trucks","food",N2796="theater/spaces","theater",N2796="theater/musical","theater",N2796="theater/plays","theater",N2796="technology/web","technology",N2796="technology/space exploration","technology",N2796="technology/makerspaces","technology",N2796="technology/hardware","technology",N2796="technology/gadgets","technology",N2796="technology/wearables","technology",N2796="film &amp; video/television","film &amp; video",N2796="film &amp; video/animation","film &amp; video",N2796="film &amp; video/science fiction","film &amp; video",N2796="film &amp; video/documentary","film &amp; video",N2796="film &amp; video/drama","film &amp; video",N2796="film &amp; video/shorts","film &amp; video",N2796="games/video games","games",N2796="games/tabletop games","games",N2796="games/mobile games","games",N2796="journalism/audio","journalism",N2796="photography/people","photography",N2796="photography/photobooks","photography",N2796="photography/places","photography",N2796="photography/nature","photography",N2796="music/electronic music","music",N2796="music/rock","music",N2796="music/indie rock","music",N2796="music/faith","music",N2796="publishing/children's books","publishing",N2796="publishing/art books","publishing",N2796="publishing/fiction","publishing",N2796="publishing/translations","publishing",N2796="music/pop","music",N2796="music/classical music","music",N2796="publishing/nonfiction","publishing",N2796="publishing/radio &amp; podcasts","publishing",N2796="music/world music","music",N2796="music/metal","music",N2796="music/jazz","music","TRUE","FALSE")</f>
        <v>theater</v>
      </c>
      <c r="R2796" t="str" cm="1">
        <f t="array" ref="R2796">_xlfn.IFS(N2796="food/small batch","small batch",N2796="food/restaurants","retaurants",N2796="food/food trucks","food trucks",N2796="theater/spaces","spaces",N2796="theater/musical","musical",N2796="theater/plays","plays",N2796="technology/web","web",N2796="technology/space exploration","space exploration",N2796="technology/makerspaces","makerspaces",N2796="technology/hardware","hardware",N2796="technology/gadgets","gadgets",N2796="technology/wearables","wearables",N2796="film &amp; video/television","television",N2796="film &amp; video/animation","animation",N2796="film &amp; video/science fiction","science fiction",N2796="film &amp; video/documentary","documentary",N2796="film &amp; video/drama","drama",N2796="film &amp; video/shorts","shorts",N2796="games/video games","video games",N2796="games/tabletop games","tabletop games",N2796="games/mobile games","mobile games",N2796="journalism/audio","audio",N2796="photography/people","people",N2796="photography/photobooks","photobooks",N2796="photography/places","places",N2796="photography/nature","nature",N2796="music/electronic music","electronic music",N2796="music/rock","rock",N2796="music/indie rock","indie rock",N2796="music/faith","faith",N2796="publishing/children's books","children's books",N2796="publishing/art books","art books",N2796="publishing/fiction","fiction",N2796="publishing/translations","translations",N2796="music/pop","pop",N2796="music/classical music","classical music",N2796="publishing/nonfiction","nonfiction",N2796="publishing/radio &amp; podcasts","radio &amp; podcasts",N2796="music/world music","world music",N2796="music/metal","metal",N2796="music/jazz","jazz","TRUE","FALSE")</f>
        <v>plays</v>
      </c>
      <c r="S2796" s="5">
        <f t="shared" si="174"/>
        <v>42416.691655092596</v>
      </c>
      <c r="T2796" s="5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172"/>
        <v>104.28571428571429</v>
      </c>
      <c r="P2797" s="24">
        <f t="shared" si="173"/>
        <v>36.5</v>
      </c>
      <c r="Q2797" t="str" cm="1">
        <f t="array" ref="Q2797">_xlfn.IFS(N2797="food/small batch","food",N2797="food/restaurants","food",N2797="food/food trucks","food",N2797="theater/spaces","theater",N2797="theater/musical","theater",N2797="theater/plays","theater",N2797="technology/web","technology",N2797="technology/space exploration","technology",N2797="technology/makerspaces","technology",N2797="technology/hardware","technology",N2797="technology/gadgets","technology",N2797="technology/wearables","technology",N2797="film &amp; video/television","film &amp; video",N2797="film &amp; video/animation","film &amp; video",N2797="film &amp; video/science fiction","film &amp; video",N2797="film &amp; video/documentary","film &amp; video",N2797="film &amp; video/drama","film &amp; video",N2797="film &amp; video/shorts","film &amp; video",N2797="games/video games","games",N2797="games/tabletop games","games",N2797="games/mobile games","games",N2797="journalism/audio","journalism",N2797="photography/people","photography",N2797="photography/photobooks","photography",N2797="photography/places","photography",N2797="photography/nature","photography",N2797="music/electronic music","music",N2797="music/rock","music",N2797="music/indie rock","music",N2797="music/faith","music",N2797="publishing/children's books","publishing",N2797="publishing/art books","publishing",N2797="publishing/fiction","publishing",N2797="publishing/translations","publishing",N2797="music/pop","music",N2797="music/classical music","music",N2797="publishing/nonfiction","publishing",N2797="publishing/radio &amp; podcasts","publishing",N2797="music/world music","music",N2797="music/metal","music",N2797="music/jazz","music","TRUE","FALSE")</f>
        <v>theater</v>
      </c>
      <c r="R2797" t="str" cm="1">
        <f t="array" ref="R2797">_xlfn.IFS(N2797="food/small batch","small batch",N2797="food/restaurants","retaurants",N2797="food/food trucks","food trucks",N2797="theater/spaces","spaces",N2797="theater/musical","musical",N2797="theater/plays","plays",N2797="technology/web","web",N2797="technology/space exploration","space exploration",N2797="technology/makerspaces","makerspaces",N2797="technology/hardware","hardware",N2797="technology/gadgets","gadgets",N2797="technology/wearables","wearables",N2797="film &amp; video/television","television",N2797="film &amp; video/animation","animation",N2797="film &amp; video/science fiction","science fiction",N2797="film &amp; video/documentary","documentary",N2797="film &amp; video/drama","drama",N2797="film &amp; video/shorts","shorts",N2797="games/video games","video games",N2797="games/tabletop games","tabletop games",N2797="games/mobile games","mobile games",N2797="journalism/audio","audio",N2797="photography/people","people",N2797="photography/photobooks","photobooks",N2797="photography/places","places",N2797="photography/nature","nature",N2797="music/electronic music","electronic music",N2797="music/rock","rock",N2797="music/indie rock","indie rock",N2797="music/faith","faith",N2797="publishing/children's books","children's books",N2797="publishing/art books","art books",N2797="publishing/fiction","fiction",N2797="publishing/translations","translations",N2797="music/pop","pop",N2797="music/classical music","classical music",N2797="publishing/nonfiction","nonfiction",N2797="publishing/radio &amp; podcasts","radio &amp; podcasts",N2797="music/world music","world music",N2797="music/metal","metal",N2797="music/jazz","jazz","TRUE","FALSE")</f>
        <v>plays</v>
      </c>
      <c r="S2797" s="5">
        <f t="shared" si="174"/>
        <v>41780.525937500002</v>
      </c>
      <c r="T2797" s="5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172"/>
        <v>115.5</v>
      </c>
      <c r="P2798" s="24">
        <f t="shared" si="173"/>
        <v>44</v>
      </c>
      <c r="Q2798" t="str" cm="1">
        <f t="array" ref="Q2798">_xlfn.IFS(N2798="food/small batch","food",N2798="food/restaurants","food",N2798="food/food trucks","food",N2798="theater/spaces","theater",N2798="theater/musical","theater",N2798="theater/plays","theater",N2798="technology/web","technology",N2798="technology/space exploration","technology",N2798="technology/makerspaces","technology",N2798="technology/hardware","technology",N2798="technology/gadgets","technology",N2798="technology/wearables","technology",N2798="film &amp; video/television","film &amp; video",N2798="film &amp; video/animation","film &amp; video",N2798="film &amp; video/science fiction","film &amp; video",N2798="film &amp; video/documentary","film &amp; video",N2798="film &amp; video/drama","film &amp; video",N2798="film &amp; video/shorts","film &amp; video",N2798="games/video games","games",N2798="games/tabletop games","games",N2798="games/mobile games","games",N2798="journalism/audio","journalism",N2798="photography/people","photography",N2798="photography/photobooks","photography",N2798="photography/places","photography",N2798="photography/nature","photography",N2798="music/electronic music","music",N2798="music/rock","music",N2798="music/indie rock","music",N2798="music/faith","music",N2798="publishing/children's books","publishing",N2798="publishing/art books","publishing",N2798="publishing/fiction","publishing",N2798="publishing/translations","publishing",N2798="music/pop","music",N2798="music/classical music","music",N2798="publishing/nonfiction","publishing",N2798="publishing/radio &amp; podcasts","publishing",N2798="music/world music","music",N2798="music/metal","music",N2798="music/jazz","music","TRUE","FALSE")</f>
        <v>theater</v>
      </c>
      <c r="R2798" t="str" cm="1">
        <f t="array" ref="R2798">_xlfn.IFS(N2798="food/small batch","small batch",N2798="food/restaurants","retaurants",N2798="food/food trucks","food trucks",N2798="theater/spaces","spaces",N2798="theater/musical","musical",N2798="theater/plays","plays",N2798="technology/web","web",N2798="technology/space exploration","space exploration",N2798="technology/makerspaces","makerspaces",N2798="technology/hardware","hardware",N2798="technology/gadgets","gadgets",N2798="technology/wearables","wearables",N2798="film &amp; video/television","television",N2798="film &amp; video/animation","animation",N2798="film &amp; video/science fiction","science fiction",N2798="film &amp; video/documentary","documentary",N2798="film &amp; video/drama","drama",N2798="film &amp; video/shorts","shorts",N2798="games/video games","video games",N2798="games/tabletop games","tabletop games",N2798="games/mobile games","mobile games",N2798="journalism/audio","audio",N2798="photography/people","people",N2798="photography/photobooks","photobooks",N2798="photography/places","places",N2798="photography/nature","nature",N2798="music/electronic music","electronic music",N2798="music/rock","rock",N2798="music/indie rock","indie rock",N2798="music/faith","faith",N2798="publishing/children's books","children's books",N2798="publishing/art books","art books",N2798="publishing/fiction","fiction",N2798="publishing/translations","translations",N2798="music/pop","pop",N2798="music/classical music","classical music",N2798="publishing/nonfiction","nonfiction",N2798="publishing/radio &amp; podcasts","radio &amp; podcasts",N2798="music/world music","world music",N2798="music/metal","metal",N2798="music/jazz","jazz","TRUE","FALSE")</f>
        <v>plays</v>
      </c>
      <c r="S2798" s="5">
        <f t="shared" si="174"/>
        <v>41795.528101851851</v>
      </c>
      <c r="T2798" s="5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172"/>
        <v>102.64512500000001</v>
      </c>
      <c r="P2799" s="24">
        <f t="shared" si="173"/>
        <v>87.357553191489373</v>
      </c>
      <c r="Q2799" t="str" cm="1">
        <f t="array" ref="Q2799">_xlfn.IFS(N2799="food/small batch","food",N2799="food/restaurants","food",N2799="food/food trucks","food",N2799="theater/spaces","theater",N2799="theater/musical","theater",N2799="theater/plays","theater",N2799="technology/web","technology",N2799="technology/space exploration","technology",N2799="technology/makerspaces","technology",N2799="technology/hardware","technology",N2799="technology/gadgets","technology",N2799="technology/wearables","technology",N2799="film &amp; video/television","film &amp; video",N2799="film &amp; video/animation","film &amp; video",N2799="film &amp; video/science fiction","film &amp; video",N2799="film &amp; video/documentary","film &amp; video",N2799="film &amp; video/drama","film &amp; video",N2799="film &amp; video/shorts","film &amp; video",N2799="games/video games","games",N2799="games/tabletop games","games",N2799="games/mobile games","games",N2799="journalism/audio","journalism",N2799="photography/people","photography",N2799="photography/photobooks","photography",N2799="photography/places","photography",N2799="photography/nature","photography",N2799="music/electronic music","music",N2799="music/rock","music",N2799="music/indie rock","music",N2799="music/faith","music",N2799="publishing/children's books","publishing",N2799="publishing/art books","publishing",N2799="publishing/fiction","publishing",N2799="publishing/translations","publishing",N2799="music/pop","music",N2799="music/classical music","music",N2799="publishing/nonfiction","publishing",N2799="publishing/radio &amp; podcasts","publishing",N2799="music/world music","music",N2799="music/metal","music",N2799="music/jazz","music","TRUE","FALSE")</f>
        <v>theater</v>
      </c>
      <c r="R2799" t="str" cm="1">
        <f t="array" ref="R2799">_xlfn.IFS(N2799="food/small batch","small batch",N2799="food/restaurants","retaurants",N2799="food/food trucks","food trucks",N2799="theater/spaces","spaces",N2799="theater/musical","musical",N2799="theater/plays","plays",N2799="technology/web","web",N2799="technology/space exploration","space exploration",N2799="technology/makerspaces","makerspaces",N2799="technology/hardware","hardware",N2799="technology/gadgets","gadgets",N2799="technology/wearables","wearables",N2799="film &amp; video/television","television",N2799="film &amp; video/animation","animation",N2799="film &amp; video/science fiction","science fiction",N2799="film &amp; video/documentary","documentary",N2799="film &amp; video/drama","drama",N2799="film &amp; video/shorts","shorts",N2799="games/video games","video games",N2799="games/tabletop games","tabletop games",N2799="games/mobile games","mobile games",N2799="journalism/audio","audio",N2799="photography/people","people",N2799="photography/photobooks","photobooks",N2799="photography/places","places",N2799="photography/nature","nature",N2799="music/electronic music","electronic music",N2799="music/rock","rock",N2799="music/indie rock","indie rock",N2799="music/faith","faith",N2799="publishing/children's books","children's books",N2799="publishing/art books","art books",N2799="publishing/fiction","fiction",N2799="publishing/translations","translations",N2799="music/pop","pop",N2799="music/classical music","classical music",N2799="publishing/nonfiction","nonfiction",N2799="publishing/radio &amp; podcasts","radio &amp; podcasts",N2799="music/world music","world music",N2799="music/metal","metal",N2799="music/jazz","jazz","TRUE","FALSE")</f>
        <v>plays</v>
      </c>
      <c r="S2799" s="5">
        <f t="shared" si="174"/>
        <v>41798.94027777778</v>
      </c>
      <c r="T2799" s="5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172"/>
        <v>101.4</v>
      </c>
      <c r="P2800" s="24">
        <f t="shared" si="173"/>
        <v>36.474820143884891</v>
      </c>
      <c r="Q2800" t="str" cm="1">
        <f t="array" ref="Q2800">_xlfn.IFS(N2800="food/small batch","food",N2800="food/restaurants","food",N2800="food/food trucks","food",N2800="theater/spaces","theater",N2800="theater/musical","theater",N2800="theater/plays","theater",N2800="technology/web","technology",N2800="technology/space exploration","technology",N2800="technology/makerspaces","technology",N2800="technology/hardware","technology",N2800="technology/gadgets","technology",N2800="technology/wearables","technology",N2800="film &amp; video/television","film &amp; video",N2800="film &amp; video/animation","film &amp; video",N2800="film &amp; video/science fiction","film &amp; video",N2800="film &amp; video/documentary","film &amp; video",N2800="film &amp; video/drama","film &amp; video",N2800="film &amp; video/shorts","film &amp; video",N2800="games/video games","games",N2800="games/tabletop games","games",N2800="games/mobile games","games",N2800="journalism/audio","journalism",N2800="photography/people","photography",N2800="photography/photobooks","photography",N2800="photography/places","photography",N2800="photography/nature","photography",N2800="music/electronic music","music",N2800="music/rock","music",N2800="music/indie rock","music",N2800="music/faith","music",N2800="publishing/children's books","publishing",N2800="publishing/art books","publishing",N2800="publishing/fiction","publishing",N2800="publishing/translations","publishing",N2800="music/pop","music",N2800="music/classical music","music",N2800="publishing/nonfiction","publishing",N2800="publishing/radio &amp; podcasts","publishing",N2800="music/world music","music",N2800="music/metal","music",N2800="music/jazz","music","TRUE","FALSE")</f>
        <v>theater</v>
      </c>
      <c r="R2800" t="str" cm="1">
        <f t="array" ref="R2800">_xlfn.IFS(N2800="food/small batch","small batch",N2800="food/restaurants","retaurants",N2800="food/food trucks","food trucks",N2800="theater/spaces","spaces",N2800="theater/musical","musical",N2800="theater/plays","plays",N2800="technology/web","web",N2800="technology/space exploration","space exploration",N2800="technology/makerspaces","makerspaces",N2800="technology/hardware","hardware",N2800="technology/gadgets","gadgets",N2800="technology/wearables","wearables",N2800="film &amp; video/television","television",N2800="film &amp; video/animation","animation",N2800="film &amp; video/science fiction","science fiction",N2800="film &amp; video/documentary","documentary",N2800="film &amp; video/drama","drama",N2800="film &amp; video/shorts","shorts",N2800="games/video games","video games",N2800="games/tabletop games","tabletop games",N2800="games/mobile games","mobile games",N2800="journalism/audio","audio",N2800="photography/people","people",N2800="photography/photobooks","photobooks",N2800="photography/places","places",N2800="photography/nature","nature",N2800="music/electronic music","electronic music",N2800="music/rock","rock",N2800="music/indie rock","indie rock",N2800="music/faith","faith",N2800="publishing/children's books","children's books",N2800="publishing/art books","art books",N2800="publishing/fiction","fiction",N2800="publishing/translations","translations",N2800="music/pop","pop",N2800="music/classical music","classical music",N2800="publishing/nonfiction","nonfiction",N2800="publishing/radio &amp; podcasts","radio &amp; podcasts",N2800="music/world music","world music",N2800="music/metal","metal",N2800="music/jazz","jazz","TRUE","FALSE")</f>
        <v>plays</v>
      </c>
      <c r="S2800" s="5">
        <f t="shared" si="174"/>
        <v>42201.675011574072</v>
      </c>
      <c r="T2800" s="5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172"/>
        <v>116.6348</v>
      </c>
      <c r="P2801" s="24">
        <f t="shared" si="173"/>
        <v>44.859538461538463</v>
      </c>
      <c r="Q2801" t="str" cm="1">
        <f t="array" ref="Q2801">_xlfn.IFS(N2801="food/small batch","food",N2801="food/restaurants","food",N2801="food/food trucks","food",N2801="theater/spaces","theater",N2801="theater/musical","theater",N2801="theater/plays","theater",N2801="technology/web","technology",N2801="technology/space exploration","technology",N2801="technology/makerspaces","technology",N2801="technology/hardware","technology",N2801="technology/gadgets","technology",N2801="technology/wearables","technology",N2801="film &amp; video/television","film &amp; video",N2801="film &amp; video/animation","film &amp; video",N2801="film &amp; video/science fiction","film &amp; video",N2801="film &amp; video/documentary","film &amp; video",N2801="film &amp; video/drama","film &amp; video",N2801="film &amp; video/shorts","film &amp; video",N2801="games/video games","games",N2801="games/tabletop games","games",N2801="games/mobile games","games",N2801="journalism/audio","journalism",N2801="photography/people","photography",N2801="photography/photobooks","photography",N2801="photography/places","photography",N2801="photography/nature","photography",N2801="music/electronic music","music",N2801="music/rock","music",N2801="music/indie rock","music",N2801="music/faith","music",N2801="publishing/children's books","publishing",N2801="publishing/art books","publishing",N2801="publishing/fiction","publishing",N2801="publishing/translations","publishing",N2801="music/pop","music",N2801="music/classical music","music",N2801="publishing/nonfiction","publishing",N2801="publishing/radio &amp; podcasts","publishing",N2801="music/world music","music",N2801="music/metal","music",N2801="music/jazz","music","TRUE","FALSE")</f>
        <v>theater</v>
      </c>
      <c r="R2801" t="str" cm="1">
        <f t="array" ref="R2801">_xlfn.IFS(N2801="food/small batch","small batch",N2801="food/restaurants","retaurants",N2801="food/food trucks","food trucks",N2801="theater/spaces","spaces",N2801="theater/musical","musical",N2801="theater/plays","plays",N2801="technology/web","web",N2801="technology/space exploration","space exploration",N2801="technology/makerspaces","makerspaces",N2801="technology/hardware","hardware",N2801="technology/gadgets","gadgets",N2801="technology/wearables","wearables",N2801="film &amp; video/television","television",N2801="film &amp; video/animation","animation",N2801="film &amp; video/science fiction","science fiction",N2801="film &amp; video/documentary","documentary",N2801="film &amp; video/drama","drama",N2801="film &amp; video/shorts","shorts",N2801="games/video games","video games",N2801="games/tabletop games","tabletop games",N2801="games/mobile games","mobile games",N2801="journalism/audio","audio",N2801="photography/people","people",N2801="photography/photobooks","photobooks",N2801="photography/places","places",N2801="photography/nature","nature",N2801="music/electronic music","electronic music",N2801="music/rock","rock",N2801="music/indie rock","indie rock",N2801="music/faith","faith",N2801="publishing/children's books","children's books",N2801="publishing/art books","art books",N2801="publishing/fiction","fiction",N2801="publishing/translations","translations",N2801="music/pop","pop",N2801="music/classical music","classical music",N2801="publishing/nonfiction","nonfiction",N2801="publishing/radio &amp; podcasts","radio &amp; podcasts",N2801="music/world music","world music",N2801="music/metal","metal",N2801="music/jazz","jazz","TRUE","FALSE")</f>
        <v>plays</v>
      </c>
      <c r="S2801" s="5">
        <f t="shared" si="174"/>
        <v>42507.264699074076</v>
      </c>
      <c r="T2801" s="5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172"/>
        <v>133</v>
      </c>
      <c r="P2802" s="24">
        <f t="shared" si="173"/>
        <v>42.903225806451616</v>
      </c>
      <c r="Q2802" t="str" cm="1">
        <f t="array" ref="Q2802">_xlfn.IFS(N2802="food/small batch","food",N2802="food/restaurants","food",N2802="food/food trucks","food",N2802="theater/spaces","theater",N2802="theater/musical","theater",N2802="theater/plays","theater",N2802="technology/web","technology",N2802="technology/space exploration","technology",N2802="technology/makerspaces","technology",N2802="technology/hardware","technology",N2802="technology/gadgets","technology",N2802="technology/wearables","technology",N2802="film &amp; video/television","film &amp; video",N2802="film &amp; video/animation","film &amp; video",N2802="film &amp; video/science fiction","film &amp; video",N2802="film &amp; video/documentary","film &amp; video",N2802="film &amp; video/drama","film &amp; video",N2802="film &amp; video/shorts","film &amp; video",N2802="games/video games","games",N2802="games/tabletop games","games",N2802="games/mobile games","games",N2802="journalism/audio","journalism",N2802="photography/people","photography",N2802="photography/photobooks","photography",N2802="photography/places","photography",N2802="photography/nature","photography",N2802="music/electronic music","music",N2802="music/rock","music",N2802="music/indie rock","music",N2802="music/faith","music",N2802="publishing/children's books","publishing",N2802="publishing/art books","publishing",N2802="publishing/fiction","publishing",N2802="publishing/translations","publishing",N2802="music/pop","music",N2802="music/classical music","music",N2802="publishing/nonfiction","publishing",N2802="publishing/radio &amp; podcasts","publishing",N2802="music/world music","music",N2802="music/metal","music",N2802="music/jazz","music","TRUE","FALSE")</f>
        <v>theater</v>
      </c>
      <c r="R2802" t="str" cm="1">
        <f t="array" ref="R2802">_xlfn.IFS(N2802="food/small batch","small batch",N2802="food/restaurants","retaurants",N2802="food/food trucks","food trucks",N2802="theater/spaces","spaces",N2802="theater/musical","musical",N2802="theater/plays","plays",N2802="technology/web","web",N2802="technology/space exploration","space exploration",N2802="technology/makerspaces","makerspaces",N2802="technology/hardware","hardware",N2802="technology/gadgets","gadgets",N2802="technology/wearables","wearables",N2802="film &amp; video/television","television",N2802="film &amp; video/animation","animation",N2802="film &amp; video/science fiction","science fiction",N2802="film &amp; video/documentary","documentary",N2802="film &amp; video/drama","drama",N2802="film &amp; video/shorts","shorts",N2802="games/video games","video games",N2802="games/tabletop games","tabletop games",N2802="games/mobile games","mobile games",N2802="journalism/audio","audio",N2802="photography/people","people",N2802="photography/photobooks","photobooks",N2802="photography/places","places",N2802="photography/nature","nature",N2802="music/electronic music","electronic music",N2802="music/rock","rock",N2802="music/indie rock","indie rock",N2802="music/faith","faith",N2802="publishing/children's books","children's books",N2802="publishing/art books","art books",N2802="publishing/fiction","fiction",N2802="publishing/translations","translations",N2802="music/pop","pop",N2802="music/classical music","classical music",N2802="publishing/nonfiction","nonfiction",N2802="publishing/radio &amp; podcasts","radio &amp; podcasts",N2802="music/world music","world music",N2802="music/metal","metal",N2802="music/jazz","jazz","TRUE","FALSE")</f>
        <v>plays</v>
      </c>
      <c r="S2802" s="5">
        <f t="shared" si="174"/>
        <v>41948.552847222221</v>
      </c>
      <c r="T2802" s="5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172"/>
        <v>133.20000000000002</v>
      </c>
      <c r="P2803" s="24">
        <f t="shared" si="173"/>
        <v>51.230769230769234</v>
      </c>
      <c r="Q2803" t="str" cm="1">
        <f t="array" ref="Q2803">_xlfn.IFS(N2803="food/small batch","food",N2803="food/restaurants","food",N2803="food/food trucks","food",N2803="theater/spaces","theater",N2803="theater/musical","theater",N2803="theater/plays","theater",N2803="technology/web","technology",N2803="technology/space exploration","technology",N2803="technology/makerspaces","technology",N2803="technology/hardware","technology",N2803="technology/gadgets","technology",N2803="technology/wearables","technology",N2803="film &amp; video/television","film &amp; video",N2803="film &amp; video/animation","film &amp; video",N2803="film &amp; video/science fiction","film &amp; video",N2803="film &amp; video/documentary","film &amp; video",N2803="film &amp; video/drama","film &amp; video",N2803="film &amp; video/shorts","film &amp; video",N2803="games/video games","games",N2803="games/tabletop games","games",N2803="games/mobile games","games",N2803="journalism/audio","journalism",N2803="photography/people","photography",N2803="photography/photobooks","photography",N2803="photography/places","photography",N2803="photography/nature","photography",N2803="music/electronic music","music",N2803="music/rock","music",N2803="music/indie rock","music",N2803="music/faith","music",N2803="publishing/children's books","publishing",N2803="publishing/art books","publishing",N2803="publishing/fiction","publishing",N2803="publishing/translations","publishing",N2803="music/pop","music",N2803="music/classical music","music",N2803="publishing/nonfiction","publishing",N2803="publishing/radio &amp; podcasts","publishing",N2803="music/world music","music",N2803="music/metal","music",N2803="music/jazz","music","TRUE","FALSE")</f>
        <v>theater</v>
      </c>
      <c r="R2803" t="str" cm="1">
        <f t="array" ref="R2803">_xlfn.IFS(N2803="food/small batch","small batch",N2803="food/restaurants","retaurants",N2803="food/food trucks","food trucks",N2803="theater/spaces","spaces",N2803="theater/musical","musical",N2803="theater/plays","plays",N2803="technology/web","web",N2803="technology/space exploration","space exploration",N2803="technology/makerspaces","makerspaces",N2803="technology/hardware","hardware",N2803="technology/gadgets","gadgets",N2803="technology/wearables","wearables",N2803="film &amp; video/television","television",N2803="film &amp; video/animation","animation",N2803="film &amp; video/science fiction","science fiction",N2803="film &amp; video/documentary","documentary",N2803="film &amp; video/drama","drama",N2803="film &amp; video/shorts","shorts",N2803="games/video games","video games",N2803="games/tabletop games","tabletop games",N2803="games/mobile games","mobile games",N2803="journalism/audio","audio",N2803="photography/people","people",N2803="photography/photobooks","photobooks",N2803="photography/places","places",N2803="photography/nature","nature",N2803="music/electronic music","electronic music",N2803="music/rock","rock",N2803="music/indie rock","indie rock",N2803="music/faith","faith",N2803="publishing/children's books","children's books",N2803="publishing/art books","art books",N2803="publishing/fiction","fiction",N2803="publishing/translations","translations",N2803="music/pop","pop",N2803="music/classical music","classical music",N2803="publishing/nonfiction","nonfiction",N2803="publishing/radio &amp; podcasts","radio &amp; podcasts",N2803="music/world music","world music",N2803="music/metal","metal",N2803="music/jazz","jazz","TRUE","FALSE")</f>
        <v>plays</v>
      </c>
      <c r="S2803" s="5">
        <f t="shared" si="174"/>
        <v>41900.243159722224</v>
      </c>
      <c r="T2803" s="5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172"/>
        <v>101.83333333333333</v>
      </c>
      <c r="P2804" s="24">
        <f t="shared" si="173"/>
        <v>33.944444444444443</v>
      </c>
      <c r="Q2804" t="str" cm="1">
        <f t="array" ref="Q2804">_xlfn.IFS(N2804="food/small batch","food",N2804="food/restaurants","food",N2804="food/food trucks","food",N2804="theater/spaces","theater",N2804="theater/musical","theater",N2804="theater/plays","theater",N2804="technology/web","technology",N2804="technology/space exploration","technology",N2804="technology/makerspaces","technology",N2804="technology/hardware","technology",N2804="technology/gadgets","technology",N2804="technology/wearables","technology",N2804="film &amp; video/television","film &amp; video",N2804="film &amp; video/animation","film &amp; video",N2804="film &amp; video/science fiction","film &amp; video",N2804="film &amp; video/documentary","film &amp; video",N2804="film &amp; video/drama","film &amp; video",N2804="film &amp; video/shorts","film &amp; video",N2804="games/video games","games",N2804="games/tabletop games","games",N2804="games/mobile games","games",N2804="journalism/audio","journalism",N2804="photography/people","photography",N2804="photography/photobooks","photography",N2804="photography/places","photography",N2804="photography/nature","photography",N2804="music/electronic music","music",N2804="music/rock","music",N2804="music/indie rock","music",N2804="music/faith","music",N2804="publishing/children's books","publishing",N2804="publishing/art books","publishing",N2804="publishing/fiction","publishing",N2804="publishing/translations","publishing",N2804="music/pop","music",N2804="music/classical music","music",N2804="publishing/nonfiction","publishing",N2804="publishing/radio &amp; podcasts","publishing",N2804="music/world music","music",N2804="music/metal","music",N2804="music/jazz","music","TRUE","FALSE")</f>
        <v>theater</v>
      </c>
      <c r="R2804" t="str" cm="1">
        <f t="array" ref="R2804">_xlfn.IFS(N2804="food/small batch","small batch",N2804="food/restaurants","retaurants",N2804="food/food trucks","food trucks",N2804="theater/spaces","spaces",N2804="theater/musical","musical",N2804="theater/plays","plays",N2804="technology/web","web",N2804="technology/space exploration","space exploration",N2804="technology/makerspaces","makerspaces",N2804="technology/hardware","hardware",N2804="technology/gadgets","gadgets",N2804="technology/wearables","wearables",N2804="film &amp; video/television","television",N2804="film &amp; video/animation","animation",N2804="film &amp; video/science fiction","science fiction",N2804="film &amp; video/documentary","documentary",N2804="film &amp; video/drama","drama",N2804="film &amp; video/shorts","shorts",N2804="games/video games","video games",N2804="games/tabletop games","tabletop games",N2804="games/mobile games","mobile games",N2804="journalism/audio","audio",N2804="photography/people","people",N2804="photography/photobooks","photobooks",N2804="photography/places","places",N2804="photography/nature","nature",N2804="music/electronic music","electronic music",N2804="music/rock","rock",N2804="music/indie rock","indie rock",N2804="music/faith","faith",N2804="publishing/children's books","children's books",N2804="publishing/art books","art books",N2804="publishing/fiction","fiction",N2804="publishing/translations","translations",N2804="music/pop","pop",N2804="music/classical music","classical music",N2804="publishing/nonfiction","nonfiction",N2804="publishing/radio &amp; podcasts","radio &amp; podcasts",N2804="music/world music","world music",N2804="music/metal","metal",N2804="music/jazz","jazz","TRUE","FALSE")</f>
        <v>plays</v>
      </c>
      <c r="S2804" s="5">
        <f t="shared" si="174"/>
        <v>42192.64707175926</v>
      </c>
      <c r="T2804" s="5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172"/>
        <v>127.95</v>
      </c>
      <c r="P2805" s="24">
        <f t="shared" si="173"/>
        <v>90.744680851063833</v>
      </c>
      <c r="Q2805" t="str" cm="1">
        <f t="array" ref="Q2805">_xlfn.IFS(N2805="food/small batch","food",N2805="food/restaurants","food",N2805="food/food trucks","food",N2805="theater/spaces","theater",N2805="theater/musical","theater",N2805="theater/plays","theater",N2805="technology/web","technology",N2805="technology/space exploration","technology",N2805="technology/makerspaces","technology",N2805="technology/hardware","technology",N2805="technology/gadgets","technology",N2805="technology/wearables","technology",N2805="film &amp; video/television","film &amp; video",N2805="film &amp; video/animation","film &amp; video",N2805="film &amp; video/science fiction","film &amp; video",N2805="film &amp; video/documentary","film &amp; video",N2805="film &amp; video/drama","film &amp; video",N2805="film &amp; video/shorts","film &amp; video",N2805="games/video games","games",N2805="games/tabletop games","games",N2805="games/mobile games","games",N2805="journalism/audio","journalism",N2805="photography/people","photography",N2805="photography/photobooks","photography",N2805="photography/places","photography",N2805="photography/nature","photography",N2805="music/electronic music","music",N2805="music/rock","music",N2805="music/indie rock","music",N2805="music/faith","music",N2805="publishing/children's books","publishing",N2805="publishing/art books","publishing",N2805="publishing/fiction","publishing",N2805="publishing/translations","publishing",N2805="music/pop","music",N2805="music/classical music","music",N2805="publishing/nonfiction","publishing",N2805="publishing/radio &amp; podcasts","publishing",N2805="music/world music","music",N2805="music/metal","music",N2805="music/jazz","music","TRUE","FALSE")</f>
        <v>theater</v>
      </c>
      <c r="R2805" t="str" cm="1">
        <f t="array" ref="R2805">_xlfn.IFS(N2805="food/small batch","small batch",N2805="food/restaurants","retaurants",N2805="food/food trucks","food trucks",N2805="theater/spaces","spaces",N2805="theater/musical","musical",N2805="theater/plays","plays",N2805="technology/web","web",N2805="technology/space exploration","space exploration",N2805="technology/makerspaces","makerspaces",N2805="technology/hardware","hardware",N2805="technology/gadgets","gadgets",N2805="technology/wearables","wearables",N2805="film &amp; video/television","television",N2805="film &amp; video/animation","animation",N2805="film &amp; video/science fiction","science fiction",N2805="film &amp; video/documentary","documentary",N2805="film &amp; video/drama","drama",N2805="film &amp; video/shorts","shorts",N2805="games/video games","video games",N2805="games/tabletop games","tabletop games",N2805="games/mobile games","mobile games",N2805="journalism/audio","audio",N2805="photography/people","people",N2805="photography/photobooks","photobooks",N2805="photography/places","places",N2805="photography/nature","nature",N2805="music/electronic music","electronic music",N2805="music/rock","rock",N2805="music/indie rock","indie rock",N2805="music/faith","faith",N2805="publishing/children's books","children's books",N2805="publishing/art books","art books",N2805="publishing/fiction","fiction",N2805="publishing/translations","translations",N2805="music/pop","pop",N2805="music/classical music","classical music",N2805="publishing/nonfiction","nonfiction",N2805="publishing/radio &amp; podcasts","radio &amp; podcasts",N2805="music/world music","world music",N2805="music/metal","metal",N2805="music/jazz","jazz","TRUE","FALSE")</f>
        <v>plays</v>
      </c>
      <c r="S2805" s="5">
        <f t="shared" si="174"/>
        <v>42158.065694444449</v>
      </c>
      <c r="T2805" s="5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172"/>
        <v>114.99999999999999</v>
      </c>
      <c r="P2806" s="24">
        <f t="shared" si="173"/>
        <v>50</v>
      </c>
      <c r="Q2806" t="str" cm="1">
        <f t="array" ref="Q2806">_xlfn.IFS(N2806="food/small batch","food",N2806="food/restaurants","food",N2806="food/food trucks","food",N2806="theater/spaces","theater",N2806="theater/musical","theater",N2806="theater/plays","theater",N2806="technology/web","technology",N2806="technology/space exploration","technology",N2806="technology/makerspaces","technology",N2806="technology/hardware","technology",N2806="technology/gadgets","technology",N2806="technology/wearables","technology",N2806="film &amp; video/television","film &amp; video",N2806="film &amp; video/animation","film &amp; video",N2806="film &amp; video/science fiction","film &amp; video",N2806="film &amp; video/documentary","film &amp; video",N2806="film &amp; video/drama","film &amp; video",N2806="film &amp; video/shorts","film &amp; video",N2806="games/video games","games",N2806="games/tabletop games","games",N2806="games/mobile games","games",N2806="journalism/audio","journalism",N2806="photography/people","photography",N2806="photography/photobooks","photography",N2806="photography/places","photography",N2806="photography/nature","photography",N2806="music/electronic music","music",N2806="music/rock","music",N2806="music/indie rock","music",N2806="music/faith","music",N2806="publishing/children's books","publishing",N2806="publishing/art books","publishing",N2806="publishing/fiction","publishing",N2806="publishing/translations","publishing",N2806="music/pop","music",N2806="music/classical music","music",N2806="publishing/nonfiction","publishing",N2806="publishing/radio &amp; podcasts","publishing",N2806="music/world music","music",N2806="music/metal","music",N2806="music/jazz","music","TRUE","FALSE")</f>
        <v>theater</v>
      </c>
      <c r="R2806" t="str" cm="1">
        <f t="array" ref="R2806">_xlfn.IFS(N2806="food/small batch","small batch",N2806="food/restaurants","retaurants",N2806="food/food trucks","food trucks",N2806="theater/spaces","spaces",N2806="theater/musical","musical",N2806="theater/plays","plays",N2806="technology/web","web",N2806="technology/space exploration","space exploration",N2806="technology/makerspaces","makerspaces",N2806="technology/hardware","hardware",N2806="technology/gadgets","gadgets",N2806="technology/wearables","wearables",N2806="film &amp; video/television","television",N2806="film &amp; video/animation","animation",N2806="film &amp; video/science fiction","science fiction",N2806="film &amp; video/documentary","documentary",N2806="film &amp; video/drama","drama",N2806="film &amp; video/shorts","shorts",N2806="games/video games","video games",N2806="games/tabletop games","tabletop games",N2806="games/mobile games","mobile games",N2806="journalism/audio","audio",N2806="photography/people","people",N2806="photography/photobooks","photobooks",N2806="photography/places","places",N2806="photography/nature","nature",N2806="music/electronic music","electronic music",N2806="music/rock","rock",N2806="music/indie rock","indie rock",N2806="music/faith","faith",N2806="publishing/children's books","children's books",N2806="publishing/art books","art books",N2806="publishing/fiction","fiction",N2806="publishing/translations","translations",N2806="music/pop","pop",N2806="music/classical music","classical music",N2806="publishing/nonfiction","nonfiction",N2806="publishing/radio &amp; podcasts","radio &amp; podcasts",N2806="music/world music","world music",N2806="music/metal","metal",N2806="music/jazz","jazz","TRUE","FALSE")</f>
        <v>plays</v>
      </c>
      <c r="S2806" s="5">
        <f t="shared" si="174"/>
        <v>41881.453587962962</v>
      </c>
      <c r="T2806" s="5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172"/>
        <v>110.00000000000001</v>
      </c>
      <c r="P2807" s="24">
        <f t="shared" si="173"/>
        <v>24.444444444444443</v>
      </c>
      <c r="Q2807" t="str" cm="1">
        <f t="array" ref="Q2807">_xlfn.IFS(N2807="food/small batch","food",N2807="food/restaurants","food",N2807="food/food trucks","food",N2807="theater/spaces","theater",N2807="theater/musical","theater",N2807="theater/plays","theater",N2807="technology/web","technology",N2807="technology/space exploration","technology",N2807="technology/makerspaces","technology",N2807="technology/hardware","technology",N2807="technology/gadgets","technology",N2807="technology/wearables","technology",N2807="film &amp; video/television","film &amp; video",N2807="film &amp; video/animation","film &amp; video",N2807="film &amp; video/science fiction","film &amp; video",N2807="film &amp; video/documentary","film &amp; video",N2807="film &amp; video/drama","film &amp; video",N2807="film &amp; video/shorts","film &amp; video",N2807="games/video games","games",N2807="games/tabletop games","games",N2807="games/mobile games","games",N2807="journalism/audio","journalism",N2807="photography/people","photography",N2807="photography/photobooks","photography",N2807="photography/places","photography",N2807="photography/nature","photography",N2807="music/electronic music","music",N2807="music/rock","music",N2807="music/indie rock","music",N2807="music/faith","music",N2807="publishing/children's books","publishing",N2807="publishing/art books","publishing",N2807="publishing/fiction","publishing",N2807="publishing/translations","publishing",N2807="music/pop","music",N2807="music/classical music","music",N2807="publishing/nonfiction","publishing",N2807="publishing/radio &amp; podcasts","publishing",N2807="music/world music","music",N2807="music/metal","music",N2807="music/jazz","music","TRUE","FALSE")</f>
        <v>theater</v>
      </c>
      <c r="R2807" t="str" cm="1">
        <f t="array" ref="R2807">_xlfn.IFS(N2807="food/small batch","small batch",N2807="food/restaurants","retaurants",N2807="food/food trucks","food trucks",N2807="theater/spaces","spaces",N2807="theater/musical","musical",N2807="theater/plays","plays",N2807="technology/web","web",N2807="technology/space exploration","space exploration",N2807="technology/makerspaces","makerspaces",N2807="technology/hardware","hardware",N2807="technology/gadgets","gadgets",N2807="technology/wearables","wearables",N2807="film &amp; video/television","television",N2807="film &amp; video/animation","animation",N2807="film &amp; video/science fiction","science fiction",N2807="film &amp; video/documentary","documentary",N2807="film &amp; video/drama","drama",N2807="film &amp; video/shorts","shorts",N2807="games/video games","video games",N2807="games/tabletop games","tabletop games",N2807="games/mobile games","mobile games",N2807="journalism/audio","audio",N2807="photography/people","people",N2807="photography/photobooks","photobooks",N2807="photography/places","places",N2807="photography/nature","nature",N2807="music/electronic music","electronic music",N2807="music/rock","rock",N2807="music/indie rock","indie rock",N2807="music/faith","faith",N2807="publishing/children's books","children's books",N2807="publishing/art books","art books",N2807="publishing/fiction","fiction",N2807="publishing/translations","translations",N2807="music/pop","pop",N2807="music/classical music","classical music",N2807="publishing/nonfiction","nonfiction",N2807="publishing/radio &amp; podcasts","radio &amp; podcasts",N2807="music/world music","world music",N2807="music/metal","metal",N2807="music/jazz","jazz","TRUE","FALSE")</f>
        <v>plays</v>
      </c>
      <c r="S2807" s="5">
        <f t="shared" si="174"/>
        <v>42213.505474537036</v>
      </c>
      <c r="T2807" s="5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172"/>
        <v>112.1</v>
      </c>
      <c r="P2808" s="24">
        <f t="shared" si="173"/>
        <v>44.25</v>
      </c>
      <c r="Q2808" t="str" cm="1">
        <f t="array" ref="Q2808">_xlfn.IFS(N2808="food/small batch","food",N2808="food/restaurants","food",N2808="food/food trucks","food",N2808="theater/spaces","theater",N2808="theater/musical","theater",N2808="theater/plays","theater",N2808="technology/web","technology",N2808="technology/space exploration","technology",N2808="technology/makerspaces","technology",N2808="technology/hardware","technology",N2808="technology/gadgets","technology",N2808="technology/wearables","technology",N2808="film &amp; video/television","film &amp; video",N2808="film &amp; video/animation","film &amp; video",N2808="film &amp; video/science fiction","film &amp; video",N2808="film &amp; video/documentary","film &amp; video",N2808="film &amp; video/drama","film &amp; video",N2808="film &amp; video/shorts","film &amp; video",N2808="games/video games","games",N2808="games/tabletop games","games",N2808="games/mobile games","games",N2808="journalism/audio","journalism",N2808="photography/people","photography",N2808="photography/photobooks","photography",N2808="photography/places","photography",N2808="photography/nature","photography",N2808="music/electronic music","music",N2808="music/rock","music",N2808="music/indie rock","music",N2808="music/faith","music",N2808="publishing/children's books","publishing",N2808="publishing/art books","publishing",N2808="publishing/fiction","publishing",N2808="publishing/translations","publishing",N2808="music/pop","music",N2808="music/classical music","music",N2808="publishing/nonfiction","publishing",N2808="publishing/radio &amp; podcasts","publishing",N2808="music/world music","music",N2808="music/metal","music",N2808="music/jazz","music","TRUE","FALSE")</f>
        <v>theater</v>
      </c>
      <c r="R2808" t="str" cm="1">
        <f t="array" ref="R2808">_xlfn.IFS(N2808="food/small batch","small batch",N2808="food/restaurants","retaurants",N2808="food/food trucks","food trucks",N2808="theater/spaces","spaces",N2808="theater/musical","musical",N2808="theater/plays","plays",N2808="technology/web","web",N2808="technology/space exploration","space exploration",N2808="technology/makerspaces","makerspaces",N2808="technology/hardware","hardware",N2808="technology/gadgets","gadgets",N2808="technology/wearables","wearables",N2808="film &amp; video/television","television",N2808="film &amp; video/animation","animation",N2808="film &amp; video/science fiction","science fiction",N2808="film &amp; video/documentary","documentary",N2808="film &amp; video/drama","drama",N2808="film &amp; video/shorts","shorts",N2808="games/video games","video games",N2808="games/tabletop games","tabletop games",N2808="games/mobile games","mobile games",N2808="journalism/audio","audio",N2808="photography/people","people",N2808="photography/photobooks","photobooks",N2808="photography/places","places",N2808="photography/nature","nature",N2808="music/electronic music","electronic music",N2808="music/rock","rock",N2808="music/indie rock","indie rock",N2808="music/faith","faith",N2808="publishing/children's books","children's books",N2808="publishing/art books","art books",N2808="publishing/fiction","fiction",N2808="publishing/translations","translations",N2808="music/pop","pop",N2808="music/classical music","classical music",N2808="publishing/nonfiction","nonfiction",N2808="publishing/radio &amp; podcasts","radio &amp; podcasts",N2808="music/world music","world music",N2808="music/metal","metal",N2808="music/jazz","jazz","TRUE","FALSE")</f>
        <v>plays</v>
      </c>
      <c r="S2808" s="5">
        <f t="shared" si="174"/>
        <v>42185.267245370371</v>
      </c>
      <c r="T2808" s="5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172"/>
        <v>126</v>
      </c>
      <c r="P2809" s="24">
        <f t="shared" si="173"/>
        <v>67.741935483870961</v>
      </c>
      <c r="Q2809" t="str" cm="1">
        <f t="array" ref="Q2809">_xlfn.IFS(N2809="food/small batch","food",N2809="food/restaurants","food",N2809="food/food trucks","food",N2809="theater/spaces","theater",N2809="theater/musical","theater",N2809="theater/plays","theater",N2809="technology/web","technology",N2809="technology/space exploration","technology",N2809="technology/makerspaces","technology",N2809="technology/hardware","technology",N2809="technology/gadgets","technology",N2809="technology/wearables","technology",N2809="film &amp; video/television","film &amp; video",N2809="film &amp; video/animation","film &amp; video",N2809="film &amp; video/science fiction","film &amp; video",N2809="film &amp; video/documentary","film &amp; video",N2809="film &amp; video/drama","film &amp; video",N2809="film &amp; video/shorts","film &amp; video",N2809="games/video games","games",N2809="games/tabletop games","games",N2809="games/mobile games","games",N2809="journalism/audio","journalism",N2809="photography/people","photography",N2809="photography/photobooks","photography",N2809="photography/places","photography",N2809="photography/nature","photography",N2809="music/electronic music","music",N2809="music/rock","music",N2809="music/indie rock","music",N2809="music/faith","music",N2809="publishing/children's books","publishing",N2809="publishing/art books","publishing",N2809="publishing/fiction","publishing",N2809="publishing/translations","publishing",N2809="music/pop","music",N2809="music/classical music","music",N2809="publishing/nonfiction","publishing",N2809="publishing/radio &amp; podcasts","publishing",N2809="music/world music","music",N2809="music/metal","music",N2809="music/jazz","music","TRUE","FALSE")</f>
        <v>theater</v>
      </c>
      <c r="R2809" t="str" cm="1">
        <f t="array" ref="R2809">_xlfn.IFS(N2809="food/small batch","small batch",N2809="food/restaurants","retaurants",N2809="food/food trucks","food trucks",N2809="theater/spaces","spaces",N2809="theater/musical","musical",N2809="theater/plays","plays",N2809="technology/web","web",N2809="technology/space exploration","space exploration",N2809="technology/makerspaces","makerspaces",N2809="technology/hardware","hardware",N2809="technology/gadgets","gadgets",N2809="technology/wearables","wearables",N2809="film &amp; video/television","television",N2809="film &amp; video/animation","animation",N2809="film &amp; video/science fiction","science fiction",N2809="film &amp; video/documentary","documentary",N2809="film &amp; video/drama","drama",N2809="film &amp; video/shorts","shorts",N2809="games/video games","video games",N2809="games/tabletop games","tabletop games",N2809="games/mobile games","mobile games",N2809="journalism/audio","audio",N2809="photography/people","people",N2809="photography/photobooks","photobooks",N2809="photography/places","places",N2809="photography/nature","nature",N2809="music/electronic music","electronic music",N2809="music/rock","rock",N2809="music/indie rock","indie rock",N2809="music/faith","faith",N2809="publishing/children's books","children's books",N2809="publishing/art books","art books",N2809="publishing/fiction","fiction",N2809="publishing/translations","translations",N2809="music/pop","pop",N2809="music/classical music","classical music",N2809="publishing/nonfiction","nonfiction",N2809="publishing/radio &amp; podcasts","radio &amp; podcasts",N2809="music/world music","world music",N2809="music/metal","metal",N2809="music/jazz","jazz","TRUE","FALSE")</f>
        <v>plays</v>
      </c>
      <c r="S2809" s="5">
        <f t="shared" si="174"/>
        <v>42154.873124999998</v>
      </c>
      <c r="T2809" s="5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172"/>
        <v>100.24444444444444</v>
      </c>
      <c r="P2810" s="24">
        <f t="shared" si="173"/>
        <v>65.376811594202906</v>
      </c>
      <c r="Q2810" t="str" cm="1">
        <f t="array" ref="Q2810">_xlfn.IFS(N2810="food/small batch","food",N2810="food/restaurants","food",N2810="food/food trucks","food",N2810="theater/spaces","theater",N2810="theater/musical","theater",N2810="theater/plays","theater",N2810="technology/web","technology",N2810="technology/space exploration","technology",N2810="technology/makerspaces","technology",N2810="technology/hardware","technology",N2810="technology/gadgets","technology",N2810="technology/wearables","technology",N2810="film &amp; video/television","film &amp; video",N2810="film &amp; video/animation","film &amp; video",N2810="film &amp; video/science fiction","film &amp; video",N2810="film &amp; video/documentary","film &amp; video",N2810="film &amp; video/drama","film &amp; video",N2810="film &amp; video/shorts","film &amp; video",N2810="games/video games","games",N2810="games/tabletop games","games",N2810="games/mobile games","games",N2810="journalism/audio","journalism",N2810="photography/people","photography",N2810="photography/photobooks","photography",N2810="photography/places","photography",N2810="photography/nature","photography",N2810="music/electronic music","music",N2810="music/rock","music",N2810="music/indie rock","music",N2810="music/faith","music",N2810="publishing/children's books","publishing",N2810="publishing/art books","publishing",N2810="publishing/fiction","publishing",N2810="publishing/translations","publishing",N2810="music/pop","music",N2810="music/classical music","music",N2810="publishing/nonfiction","publishing",N2810="publishing/radio &amp; podcasts","publishing",N2810="music/world music","music",N2810="music/metal","music",N2810="music/jazz","music","TRUE","FALSE")</f>
        <v>theater</v>
      </c>
      <c r="R2810" t="str" cm="1">
        <f t="array" ref="R2810">_xlfn.IFS(N2810="food/small batch","small batch",N2810="food/restaurants","retaurants",N2810="food/food trucks","food trucks",N2810="theater/spaces","spaces",N2810="theater/musical","musical",N2810="theater/plays","plays",N2810="technology/web","web",N2810="technology/space exploration","space exploration",N2810="technology/makerspaces","makerspaces",N2810="technology/hardware","hardware",N2810="technology/gadgets","gadgets",N2810="technology/wearables","wearables",N2810="film &amp; video/television","television",N2810="film &amp; video/animation","animation",N2810="film &amp; video/science fiction","science fiction",N2810="film &amp; video/documentary","documentary",N2810="film &amp; video/drama","drama",N2810="film &amp; video/shorts","shorts",N2810="games/video games","video games",N2810="games/tabletop games","tabletop games",N2810="games/mobile games","mobile games",N2810="journalism/audio","audio",N2810="photography/people","people",N2810="photography/photobooks","photobooks",N2810="photography/places","places",N2810="photography/nature","nature",N2810="music/electronic music","electronic music",N2810="music/rock","rock",N2810="music/indie rock","indie rock",N2810="music/faith","faith",N2810="publishing/children's books","children's books",N2810="publishing/art books","art books",N2810="publishing/fiction","fiction",N2810="publishing/translations","translations",N2810="music/pop","pop",N2810="music/classical music","classical music",N2810="publishing/nonfiction","nonfiction",N2810="publishing/radio &amp; podcasts","radio &amp; podcasts",N2810="music/world music","world music",N2810="music/metal","metal",N2810="music/jazz","jazz","TRUE","FALSE")</f>
        <v>plays</v>
      </c>
      <c r="S2810" s="5">
        <f t="shared" si="174"/>
        <v>42208.84646990741</v>
      </c>
      <c r="T2810" s="5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172"/>
        <v>102.4</v>
      </c>
      <c r="P2811" s="24">
        <f t="shared" si="173"/>
        <v>121.9047619047619</v>
      </c>
      <c r="Q2811" t="str" cm="1">
        <f t="array" ref="Q2811">_xlfn.IFS(N2811="food/small batch","food",N2811="food/restaurants","food",N2811="food/food trucks","food",N2811="theater/spaces","theater",N2811="theater/musical","theater",N2811="theater/plays","theater",N2811="technology/web","technology",N2811="technology/space exploration","technology",N2811="technology/makerspaces","technology",N2811="technology/hardware","technology",N2811="technology/gadgets","technology",N2811="technology/wearables","technology",N2811="film &amp; video/television","film &amp; video",N2811="film &amp; video/animation","film &amp; video",N2811="film &amp; video/science fiction","film &amp; video",N2811="film &amp; video/documentary","film &amp; video",N2811="film &amp; video/drama","film &amp; video",N2811="film &amp; video/shorts","film &amp; video",N2811="games/video games","games",N2811="games/tabletop games","games",N2811="games/mobile games","games",N2811="journalism/audio","journalism",N2811="photography/people","photography",N2811="photography/photobooks","photography",N2811="photography/places","photography",N2811="photography/nature","photography",N2811="music/electronic music","music",N2811="music/rock","music",N2811="music/indie rock","music",N2811="music/faith","music",N2811="publishing/children's books","publishing",N2811="publishing/art books","publishing",N2811="publishing/fiction","publishing",N2811="publishing/translations","publishing",N2811="music/pop","music",N2811="music/classical music","music",N2811="publishing/nonfiction","publishing",N2811="publishing/radio &amp; podcasts","publishing",N2811="music/world music","music",N2811="music/metal","music",N2811="music/jazz","music","TRUE","FALSE")</f>
        <v>theater</v>
      </c>
      <c r="R2811" t="str" cm="1">
        <f t="array" ref="R2811">_xlfn.IFS(N2811="food/small batch","small batch",N2811="food/restaurants","retaurants",N2811="food/food trucks","food trucks",N2811="theater/spaces","spaces",N2811="theater/musical","musical",N2811="theater/plays","plays",N2811="technology/web","web",N2811="technology/space exploration","space exploration",N2811="technology/makerspaces","makerspaces",N2811="technology/hardware","hardware",N2811="technology/gadgets","gadgets",N2811="technology/wearables","wearables",N2811="film &amp; video/television","television",N2811="film &amp; video/animation","animation",N2811="film &amp; video/science fiction","science fiction",N2811="film &amp; video/documentary","documentary",N2811="film &amp; video/drama","drama",N2811="film &amp; video/shorts","shorts",N2811="games/video games","video games",N2811="games/tabletop games","tabletop games",N2811="games/mobile games","mobile games",N2811="journalism/audio","audio",N2811="photography/people","people",N2811="photography/photobooks","photobooks",N2811="photography/places","places",N2811="photography/nature","nature",N2811="music/electronic music","electronic music",N2811="music/rock","rock",N2811="music/indie rock","indie rock",N2811="music/faith","faith",N2811="publishing/children's books","children's books",N2811="publishing/art books","art books",N2811="publishing/fiction","fiction",N2811="publishing/translations","translations",N2811="music/pop","pop",N2811="music/classical music","classical music",N2811="publishing/nonfiction","nonfiction",N2811="publishing/radio &amp; podcasts","radio &amp; podcasts",N2811="music/world music","world music",N2811="music/metal","metal",N2811="music/jazz","jazz","TRUE","FALSE")</f>
        <v>plays</v>
      </c>
      <c r="S2811" s="5">
        <f t="shared" si="174"/>
        <v>42451.496817129635</v>
      </c>
      <c r="T2811" s="5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172"/>
        <v>108.2</v>
      </c>
      <c r="P2812" s="24">
        <f t="shared" si="173"/>
        <v>47.456140350877192</v>
      </c>
      <c r="Q2812" t="str" cm="1">
        <f t="array" ref="Q2812">_xlfn.IFS(N2812="food/small batch","food",N2812="food/restaurants","food",N2812="food/food trucks","food",N2812="theater/spaces","theater",N2812="theater/musical","theater",N2812="theater/plays","theater",N2812="technology/web","technology",N2812="technology/space exploration","technology",N2812="technology/makerspaces","technology",N2812="technology/hardware","technology",N2812="technology/gadgets","technology",N2812="technology/wearables","technology",N2812="film &amp; video/television","film &amp; video",N2812="film &amp; video/animation","film &amp; video",N2812="film &amp; video/science fiction","film &amp; video",N2812="film &amp; video/documentary","film &amp; video",N2812="film &amp; video/drama","film &amp; video",N2812="film &amp; video/shorts","film &amp; video",N2812="games/video games","games",N2812="games/tabletop games","games",N2812="games/mobile games","games",N2812="journalism/audio","journalism",N2812="photography/people","photography",N2812="photography/photobooks","photography",N2812="photography/places","photography",N2812="photography/nature","photography",N2812="music/electronic music","music",N2812="music/rock","music",N2812="music/indie rock","music",N2812="music/faith","music",N2812="publishing/children's books","publishing",N2812="publishing/art books","publishing",N2812="publishing/fiction","publishing",N2812="publishing/translations","publishing",N2812="music/pop","music",N2812="music/classical music","music",N2812="publishing/nonfiction","publishing",N2812="publishing/radio &amp; podcasts","publishing",N2812="music/world music","music",N2812="music/metal","music",N2812="music/jazz","music","TRUE","FALSE")</f>
        <v>theater</v>
      </c>
      <c r="R2812" t="str" cm="1">
        <f t="array" ref="R2812">_xlfn.IFS(N2812="food/small batch","small batch",N2812="food/restaurants","retaurants",N2812="food/food trucks","food trucks",N2812="theater/spaces","spaces",N2812="theater/musical","musical",N2812="theater/plays","plays",N2812="technology/web","web",N2812="technology/space exploration","space exploration",N2812="technology/makerspaces","makerspaces",N2812="technology/hardware","hardware",N2812="technology/gadgets","gadgets",N2812="technology/wearables","wearables",N2812="film &amp; video/television","television",N2812="film &amp; video/animation","animation",N2812="film &amp; video/science fiction","science fiction",N2812="film &amp; video/documentary","documentary",N2812="film &amp; video/drama","drama",N2812="film &amp; video/shorts","shorts",N2812="games/video games","video games",N2812="games/tabletop games","tabletop games",N2812="games/mobile games","mobile games",N2812="journalism/audio","audio",N2812="photography/people","people",N2812="photography/photobooks","photobooks",N2812="photography/places","places",N2812="photography/nature","nature",N2812="music/electronic music","electronic music",N2812="music/rock","rock",N2812="music/indie rock","indie rock",N2812="music/faith","faith",N2812="publishing/children's books","children's books",N2812="publishing/art books","art books",N2812="publishing/fiction","fiction",N2812="publishing/translations","translations",N2812="music/pop","pop",N2812="music/classical music","classical music",N2812="publishing/nonfiction","nonfiction",N2812="publishing/radio &amp; podcasts","radio &amp; podcasts",N2812="music/world music","world music",N2812="music/metal","metal",N2812="music/jazz","jazz","TRUE","FALSE")</f>
        <v>plays</v>
      </c>
      <c r="S2812" s="5">
        <f t="shared" si="174"/>
        <v>41759.13962962963</v>
      </c>
      <c r="T2812" s="5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172"/>
        <v>100.27</v>
      </c>
      <c r="P2813" s="24">
        <f t="shared" si="173"/>
        <v>92.842592592592595</v>
      </c>
      <c r="Q2813" t="str" cm="1">
        <f t="array" ref="Q2813">_xlfn.IFS(N2813="food/small batch","food",N2813="food/restaurants","food",N2813="food/food trucks","food",N2813="theater/spaces","theater",N2813="theater/musical","theater",N2813="theater/plays","theater",N2813="technology/web","technology",N2813="technology/space exploration","technology",N2813="technology/makerspaces","technology",N2813="technology/hardware","technology",N2813="technology/gadgets","technology",N2813="technology/wearables","technology",N2813="film &amp; video/television","film &amp; video",N2813="film &amp; video/animation","film &amp; video",N2813="film &amp; video/science fiction","film &amp; video",N2813="film &amp; video/documentary","film &amp; video",N2813="film &amp; video/drama","film &amp; video",N2813="film &amp; video/shorts","film &amp; video",N2813="games/video games","games",N2813="games/tabletop games","games",N2813="games/mobile games","games",N2813="journalism/audio","journalism",N2813="photography/people","photography",N2813="photography/photobooks","photography",N2813="photography/places","photography",N2813="photography/nature","photography",N2813="music/electronic music","music",N2813="music/rock","music",N2813="music/indie rock","music",N2813="music/faith","music",N2813="publishing/children's books","publishing",N2813="publishing/art books","publishing",N2813="publishing/fiction","publishing",N2813="publishing/translations","publishing",N2813="music/pop","music",N2813="music/classical music","music",N2813="publishing/nonfiction","publishing",N2813="publishing/radio &amp; podcasts","publishing",N2813="music/world music","music",N2813="music/metal","music",N2813="music/jazz","music","TRUE","FALSE")</f>
        <v>theater</v>
      </c>
      <c r="R2813" t="str" cm="1">
        <f t="array" ref="R2813">_xlfn.IFS(N2813="food/small batch","small batch",N2813="food/restaurants","retaurants",N2813="food/food trucks","food trucks",N2813="theater/spaces","spaces",N2813="theater/musical","musical",N2813="theater/plays","plays",N2813="technology/web","web",N2813="technology/space exploration","space exploration",N2813="technology/makerspaces","makerspaces",N2813="technology/hardware","hardware",N2813="technology/gadgets","gadgets",N2813="technology/wearables","wearables",N2813="film &amp; video/television","television",N2813="film &amp; video/animation","animation",N2813="film &amp; video/science fiction","science fiction",N2813="film &amp; video/documentary","documentary",N2813="film &amp; video/drama","drama",N2813="film &amp; video/shorts","shorts",N2813="games/video games","video games",N2813="games/tabletop games","tabletop games",N2813="games/mobile games","mobile games",N2813="journalism/audio","audio",N2813="photography/people","people",N2813="photography/photobooks","photobooks",N2813="photography/places","places",N2813="photography/nature","nature",N2813="music/electronic music","electronic music",N2813="music/rock","rock",N2813="music/indie rock","indie rock",N2813="music/faith","faith",N2813="publishing/children's books","children's books",N2813="publishing/art books","art books",N2813="publishing/fiction","fiction",N2813="publishing/translations","translations",N2813="music/pop","pop",N2813="music/classical music","classical music",N2813="publishing/nonfiction","nonfiction",N2813="publishing/radio &amp; podcasts","radio &amp; podcasts",N2813="music/world music","world music",N2813="music/metal","metal",N2813="music/jazz","jazz","TRUE","FALSE")</f>
        <v>plays</v>
      </c>
      <c r="S2813" s="5">
        <f t="shared" si="174"/>
        <v>42028.496562500004</v>
      </c>
      <c r="T2813" s="5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172"/>
        <v>113.3</v>
      </c>
      <c r="P2814" s="24">
        <f t="shared" si="173"/>
        <v>68.253012048192772</v>
      </c>
      <c r="Q2814" t="str" cm="1">
        <f t="array" ref="Q2814">_xlfn.IFS(N2814="food/small batch","food",N2814="food/restaurants","food",N2814="food/food trucks","food",N2814="theater/spaces","theater",N2814="theater/musical","theater",N2814="theater/plays","theater",N2814="technology/web","technology",N2814="technology/space exploration","technology",N2814="technology/makerspaces","technology",N2814="technology/hardware","technology",N2814="technology/gadgets","technology",N2814="technology/wearables","technology",N2814="film &amp; video/television","film &amp; video",N2814="film &amp; video/animation","film &amp; video",N2814="film &amp; video/science fiction","film &amp; video",N2814="film &amp; video/documentary","film &amp; video",N2814="film &amp; video/drama","film &amp; video",N2814="film &amp; video/shorts","film &amp; video",N2814="games/video games","games",N2814="games/tabletop games","games",N2814="games/mobile games","games",N2814="journalism/audio","journalism",N2814="photography/people","photography",N2814="photography/photobooks","photography",N2814="photography/places","photography",N2814="photography/nature","photography",N2814="music/electronic music","music",N2814="music/rock","music",N2814="music/indie rock","music",N2814="music/faith","music",N2814="publishing/children's books","publishing",N2814="publishing/art books","publishing",N2814="publishing/fiction","publishing",N2814="publishing/translations","publishing",N2814="music/pop","music",N2814="music/classical music","music",N2814="publishing/nonfiction","publishing",N2814="publishing/radio &amp; podcasts","publishing",N2814="music/world music","music",N2814="music/metal","music",N2814="music/jazz","music","TRUE","FALSE")</f>
        <v>theater</v>
      </c>
      <c r="R2814" t="str" cm="1">
        <f t="array" ref="R2814">_xlfn.IFS(N2814="food/small batch","small batch",N2814="food/restaurants","retaurants",N2814="food/food trucks","food trucks",N2814="theater/spaces","spaces",N2814="theater/musical","musical",N2814="theater/plays","plays",N2814="technology/web","web",N2814="technology/space exploration","space exploration",N2814="technology/makerspaces","makerspaces",N2814="technology/hardware","hardware",N2814="technology/gadgets","gadgets",N2814="technology/wearables","wearables",N2814="film &amp; video/television","television",N2814="film &amp; video/animation","animation",N2814="film &amp; video/science fiction","science fiction",N2814="film &amp; video/documentary","documentary",N2814="film &amp; video/drama","drama",N2814="film &amp; video/shorts","shorts",N2814="games/video games","video games",N2814="games/tabletop games","tabletop games",N2814="games/mobile games","mobile games",N2814="journalism/audio","audio",N2814="photography/people","people",N2814="photography/photobooks","photobooks",N2814="photography/places","places",N2814="photography/nature","nature",N2814="music/electronic music","electronic music",N2814="music/rock","rock",N2814="music/indie rock","indie rock",N2814="music/faith","faith",N2814="publishing/children's books","children's books",N2814="publishing/art books","art books",N2814="publishing/fiction","fiction",N2814="publishing/translations","translations",N2814="music/pop","pop",N2814="music/classical music","classical music",N2814="publishing/nonfiction","nonfiction",N2814="publishing/radio &amp; podcasts","radio &amp; podcasts",N2814="music/world music","world music",N2814="music/metal","metal",N2814="music/jazz","jazz","TRUE","FALSE")</f>
        <v>plays</v>
      </c>
      <c r="S2814" s="5">
        <f t="shared" si="174"/>
        <v>42054.74418981481</v>
      </c>
      <c r="T2814" s="5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172"/>
        <v>127.57571428571428</v>
      </c>
      <c r="P2815" s="24">
        <f t="shared" si="173"/>
        <v>37.209583333333335</v>
      </c>
      <c r="Q2815" t="str" cm="1">
        <f t="array" ref="Q2815">_xlfn.IFS(N2815="food/small batch","food",N2815="food/restaurants","food",N2815="food/food trucks","food",N2815="theater/spaces","theater",N2815="theater/musical","theater",N2815="theater/plays","theater",N2815="technology/web","technology",N2815="technology/space exploration","technology",N2815="technology/makerspaces","technology",N2815="technology/hardware","technology",N2815="technology/gadgets","technology",N2815="technology/wearables","technology",N2815="film &amp; video/television","film &amp; video",N2815="film &amp; video/animation","film &amp; video",N2815="film &amp; video/science fiction","film &amp; video",N2815="film &amp; video/documentary","film &amp; video",N2815="film &amp; video/drama","film &amp; video",N2815="film &amp; video/shorts","film &amp; video",N2815="games/video games","games",N2815="games/tabletop games","games",N2815="games/mobile games","games",N2815="journalism/audio","journalism",N2815="photography/people","photography",N2815="photography/photobooks","photography",N2815="photography/places","photography",N2815="photography/nature","photography",N2815="music/electronic music","music",N2815="music/rock","music",N2815="music/indie rock","music",N2815="music/faith","music",N2815="publishing/children's books","publishing",N2815="publishing/art books","publishing",N2815="publishing/fiction","publishing",N2815="publishing/translations","publishing",N2815="music/pop","music",N2815="music/classical music","music",N2815="publishing/nonfiction","publishing",N2815="publishing/radio &amp; podcasts","publishing",N2815="music/world music","music",N2815="music/metal","music",N2815="music/jazz","music","TRUE","FALSE")</f>
        <v>theater</v>
      </c>
      <c r="R2815" t="str" cm="1">
        <f t="array" ref="R2815">_xlfn.IFS(N2815="food/small batch","small batch",N2815="food/restaurants","retaurants",N2815="food/food trucks","food trucks",N2815="theater/spaces","spaces",N2815="theater/musical","musical",N2815="theater/plays","plays",N2815="technology/web","web",N2815="technology/space exploration","space exploration",N2815="technology/makerspaces","makerspaces",N2815="technology/hardware","hardware",N2815="technology/gadgets","gadgets",N2815="technology/wearables","wearables",N2815="film &amp; video/television","television",N2815="film &amp; video/animation","animation",N2815="film &amp; video/science fiction","science fiction",N2815="film &amp; video/documentary","documentary",N2815="film &amp; video/drama","drama",N2815="film &amp; video/shorts","shorts",N2815="games/video games","video games",N2815="games/tabletop games","tabletop games",N2815="games/mobile games","mobile games",N2815="journalism/audio","audio",N2815="photography/people","people",N2815="photography/photobooks","photobooks",N2815="photography/places","places",N2815="photography/nature","nature",N2815="music/electronic music","electronic music",N2815="music/rock","rock",N2815="music/indie rock","indie rock",N2815="music/faith","faith",N2815="publishing/children's books","children's books",N2815="publishing/art books","art books",N2815="publishing/fiction","fiction",N2815="publishing/translations","translations",N2815="music/pop","pop",N2815="music/classical music","classical music",N2815="publishing/nonfiction","nonfiction",N2815="publishing/radio &amp; podcasts","radio &amp; podcasts",N2815="music/world music","world music",N2815="music/metal","metal",N2815="music/jazz","jazz","TRUE","FALSE")</f>
        <v>plays</v>
      </c>
      <c r="S2815" s="5">
        <f t="shared" si="174"/>
        <v>42693.742604166662</v>
      </c>
      <c r="T2815" s="5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172"/>
        <v>107.73333333333332</v>
      </c>
      <c r="P2816" s="24">
        <f t="shared" si="173"/>
        <v>25.25</v>
      </c>
      <c r="Q2816" t="str" cm="1">
        <f t="array" ref="Q2816">_xlfn.IFS(N2816="food/small batch","food",N2816="food/restaurants","food",N2816="food/food trucks","food",N2816="theater/spaces","theater",N2816="theater/musical","theater",N2816="theater/plays","theater",N2816="technology/web","technology",N2816="technology/space exploration","technology",N2816="technology/makerspaces","technology",N2816="technology/hardware","technology",N2816="technology/gadgets","technology",N2816="technology/wearables","technology",N2816="film &amp; video/television","film &amp; video",N2816="film &amp; video/animation","film &amp; video",N2816="film &amp; video/science fiction","film &amp; video",N2816="film &amp; video/documentary","film &amp; video",N2816="film &amp; video/drama","film &amp; video",N2816="film &amp; video/shorts","film &amp; video",N2816="games/video games","games",N2816="games/tabletop games","games",N2816="games/mobile games","games",N2816="journalism/audio","journalism",N2816="photography/people","photography",N2816="photography/photobooks","photography",N2816="photography/places","photography",N2816="photography/nature","photography",N2816="music/electronic music","music",N2816="music/rock","music",N2816="music/indie rock","music",N2816="music/faith","music",N2816="publishing/children's books","publishing",N2816="publishing/art books","publishing",N2816="publishing/fiction","publishing",N2816="publishing/translations","publishing",N2816="music/pop","music",N2816="music/classical music","music",N2816="publishing/nonfiction","publishing",N2816="publishing/radio &amp; podcasts","publishing",N2816="music/world music","music",N2816="music/metal","music",N2816="music/jazz","music","TRUE","FALSE")</f>
        <v>theater</v>
      </c>
      <c r="R2816" t="str" cm="1">
        <f t="array" ref="R2816">_xlfn.IFS(N2816="food/small batch","small batch",N2816="food/restaurants","retaurants",N2816="food/food trucks","food trucks",N2816="theater/spaces","spaces",N2816="theater/musical","musical",N2816="theater/plays","plays",N2816="technology/web","web",N2816="technology/space exploration","space exploration",N2816="technology/makerspaces","makerspaces",N2816="technology/hardware","hardware",N2816="technology/gadgets","gadgets",N2816="technology/wearables","wearables",N2816="film &amp; video/television","television",N2816="film &amp; video/animation","animation",N2816="film &amp; video/science fiction","science fiction",N2816="film &amp; video/documentary","documentary",N2816="film &amp; video/drama","drama",N2816="film &amp; video/shorts","shorts",N2816="games/video games","video games",N2816="games/tabletop games","tabletop games",N2816="games/mobile games","mobile games",N2816="journalism/audio","audio",N2816="photography/people","people",N2816="photography/photobooks","photobooks",N2816="photography/places","places",N2816="photography/nature","nature",N2816="music/electronic music","electronic music",N2816="music/rock","rock",N2816="music/indie rock","indie rock",N2816="music/faith","faith",N2816="publishing/children's books","children's books",N2816="publishing/art books","art books",N2816="publishing/fiction","fiction",N2816="publishing/translations","translations",N2816="music/pop","pop",N2816="music/classical music","classical music",N2816="publishing/nonfiction","nonfiction",N2816="publishing/radio &amp; podcasts","radio &amp; podcasts",N2816="music/world music","world music",N2816="music/metal","metal",N2816="music/jazz","jazz","TRUE","FALSE")</f>
        <v>plays</v>
      </c>
      <c r="S2816" s="5">
        <f t="shared" si="174"/>
        <v>42103.399479166663</v>
      </c>
      <c r="T2816" s="5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172"/>
        <v>242</v>
      </c>
      <c r="P2817" s="24">
        <f t="shared" si="173"/>
        <v>43.214285714285715</v>
      </c>
      <c r="Q2817" t="str" cm="1">
        <f t="array" ref="Q2817">_xlfn.IFS(N2817="food/small batch","food",N2817="food/restaurants","food",N2817="food/food trucks","food",N2817="theater/spaces","theater",N2817="theater/musical","theater",N2817="theater/plays","theater",N2817="technology/web","technology",N2817="technology/space exploration","technology",N2817="technology/makerspaces","technology",N2817="technology/hardware","technology",N2817="technology/gadgets","technology",N2817="technology/wearables","technology",N2817="film &amp; video/television","film &amp; video",N2817="film &amp; video/animation","film &amp; video",N2817="film &amp; video/science fiction","film &amp; video",N2817="film &amp; video/documentary","film &amp; video",N2817="film &amp; video/drama","film &amp; video",N2817="film &amp; video/shorts","film &amp; video",N2817="games/video games","games",N2817="games/tabletop games","games",N2817="games/mobile games","games",N2817="journalism/audio","journalism",N2817="photography/people","photography",N2817="photography/photobooks","photography",N2817="photography/places","photography",N2817="photography/nature","photography",N2817="music/electronic music","music",N2817="music/rock","music",N2817="music/indie rock","music",N2817="music/faith","music",N2817="publishing/children's books","publishing",N2817="publishing/art books","publishing",N2817="publishing/fiction","publishing",N2817="publishing/translations","publishing",N2817="music/pop","music",N2817="music/classical music","music",N2817="publishing/nonfiction","publishing",N2817="publishing/radio &amp; podcasts","publishing",N2817="music/world music","music",N2817="music/metal","music",N2817="music/jazz","music","TRUE","FALSE")</f>
        <v>theater</v>
      </c>
      <c r="R2817" t="str" cm="1">
        <f t="array" ref="R2817">_xlfn.IFS(N2817="food/small batch","small batch",N2817="food/restaurants","retaurants",N2817="food/food trucks","food trucks",N2817="theater/spaces","spaces",N2817="theater/musical","musical",N2817="theater/plays","plays",N2817="technology/web","web",N2817="technology/space exploration","space exploration",N2817="technology/makerspaces","makerspaces",N2817="technology/hardware","hardware",N2817="technology/gadgets","gadgets",N2817="technology/wearables","wearables",N2817="film &amp; video/television","television",N2817="film &amp; video/animation","animation",N2817="film &amp; video/science fiction","science fiction",N2817="film &amp; video/documentary","documentary",N2817="film &amp; video/drama","drama",N2817="film &amp; video/shorts","shorts",N2817="games/video games","video games",N2817="games/tabletop games","tabletop games",N2817="games/mobile games","mobile games",N2817="journalism/audio","audio",N2817="photography/people","people",N2817="photography/photobooks","photobooks",N2817="photography/places","places",N2817="photography/nature","nature",N2817="music/electronic music","electronic music",N2817="music/rock","rock",N2817="music/indie rock","indie rock",N2817="music/faith","faith",N2817="publishing/children's books","children's books",N2817="publishing/art books","art books",N2817="publishing/fiction","fiction",N2817="publishing/translations","translations",N2817="music/pop","pop",N2817="music/classical music","classical music",N2817="publishing/nonfiction","nonfiction",N2817="publishing/radio &amp; podcasts","radio &amp; podcasts",N2817="music/world music","world music",N2817="music/metal","metal",N2817="music/jazz","jazz","TRUE","FALSE")</f>
        <v>plays</v>
      </c>
      <c r="S2817" s="5">
        <f t="shared" si="174"/>
        <v>42559.776724537034</v>
      </c>
      <c r="T2817" s="5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172"/>
        <v>141.56666666666666</v>
      </c>
      <c r="P2818" s="24">
        <f t="shared" si="173"/>
        <v>25.130177514792898</v>
      </c>
      <c r="Q2818" t="str" cm="1">
        <f t="array" ref="Q2818">_xlfn.IFS(N2818="food/small batch","food",N2818="food/restaurants","food",N2818="food/food trucks","food",N2818="theater/spaces","theater",N2818="theater/musical","theater",N2818="theater/plays","theater",N2818="technology/web","technology",N2818="technology/space exploration","technology",N2818="technology/makerspaces","technology",N2818="technology/hardware","technology",N2818="technology/gadgets","technology",N2818="technology/wearables","technology",N2818="film &amp; video/television","film &amp; video",N2818="film &amp; video/animation","film &amp; video",N2818="film &amp; video/science fiction","film &amp; video",N2818="film &amp; video/documentary","film &amp; video",N2818="film &amp; video/drama","film &amp; video",N2818="film &amp; video/shorts","film &amp; video",N2818="games/video games","games",N2818="games/tabletop games","games",N2818="games/mobile games","games",N2818="journalism/audio","journalism",N2818="photography/people","photography",N2818="photography/photobooks","photography",N2818="photography/places","photography",N2818="photography/nature","photography",N2818="music/electronic music","music",N2818="music/rock","music",N2818="music/indie rock","music",N2818="music/faith","music",N2818="publishing/children's books","publishing",N2818="publishing/art books","publishing",N2818="publishing/fiction","publishing",N2818="publishing/translations","publishing",N2818="music/pop","music",N2818="music/classical music","music",N2818="publishing/nonfiction","publishing",N2818="publishing/radio &amp; podcasts","publishing",N2818="music/world music","music",N2818="music/metal","music",N2818="music/jazz","music","TRUE","FALSE")</f>
        <v>theater</v>
      </c>
      <c r="R2818" t="str" cm="1">
        <f t="array" ref="R2818">_xlfn.IFS(N2818="food/small batch","small batch",N2818="food/restaurants","retaurants",N2818="food/food trucks","food trucks",N2818="theater/spaces","spaces",N2818="theater/musical","musical",N2818="theater/plays","plays",N2818="technology/web","web",N2818="technology/space exploration","space exploration",N2818="technology/makerspaces","makerspaces",N2818="technology/hardware","hardware",N2818="technology/gadgets","gadgets",N2818="technology/wearables","wearables",N2818="film &amp; video/television","television",N2818="film &amp; video/animation","animation",N2818="film &amp; video/science fiction","science fiction",N2818="film &amp; video/documentary","documentary",N2818="film &amp; video/drama","drama",N2818="film &amp; video/shorts","shorts",N2818="games/video games","video games",N2818="games/tabletop games","tabletop games",N2818="games/mobile games","mobile games",N2818="journalism/audio","audio",N2818="photography/people","people",N2818="photography/photobooks","photobooks",N2818="photography/places","places",N2818="photography/nature","nature",N2818="music/electronic music","electronic music",N2818="music/rock","rock",N2818="music/indie rock","indie rock",N2818="music/faith","faith",N2818="publishing/children's books","children's books",N2818="publishing/art books","art books",N2818="publishing/fiction","fiction",N2818="publishing/translations","translations",N2818="music/pop","pop",N2818="music/classical music","classical music",N2818="publishing/nonfiction","nonfiction",N2818="publishing/radio &amp; podcasts","radio &amp; podcasts",N2818="music/world music","world music",N2818="music/metal","metal",N2818="music/jazz","jazz","TRUE","FALSE")</f>
        <v>plays</v>
      </c>
      <c r="S2818" s="5">
        <f t="shared" si="174"/>
        <v>42188.467499999999</v>
      </c>
      <c r="T2818" s="5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ref="O2819:O2882" si="176">(E2819/D2819)*100</f>
        <v>130</v>
      </c>
      <c r="P2819" s="24">
        <f t="shared" ref="P2819:P2882" si="177">E2819/L2819</f>
        <v>23.636363636363637</v>
      </c>
      <c r="Q2819" t="str" cm="1">
        <f t="array" ref="Q2819">_xlfn.IFS(N2819="food/small batch","food",N2819="food/restaurants","food",N2819="food/food trucks","food",N2819="theater/spaces","theater",N2819="theater/musical","theater",N2819="theater/plays","theater",N2819="technology/web","technology",N2819="technology/space exploration","technology",N2819="technology/makerspaces","technology",N2819="technology/hardware","technology",N2819="technology/gadgets","technology",N2819="technology/wearables","technology",N2819="film &amp; video/television","film &amp; video",N2819="film &amp; video/animation","film &amp; video",N2819="film &amp; video/science fiction","film &amp; video",N2819="film &amp; video/documentary","film &amp; video",N2819="film &amp; video/drama","film &amp; video",N2819="film &amp; video/shorts","film &amp; video",N2819="games/video games","games",N2819="games/tabletop games","games",N2819="games/mobile games","games",N2819="journalism/audio","journalism",N2819="photography/people","photography",N2819="photography/photobooks","photography",N2819="photography/places","photography",N2819="photography/nature","photography",N2819="music/electronic music","music",N2819="music/rock","music",N2819="music/indie rock","music",N2819="music/faith","music",N2819="publishing/children's books","publishing",N2819="publishing/art books","publishing",N2819="publishing/fiction","publishing",N2819="publishing/translations","publishing",N2819="music/pop","music",N2819="music/classical music","music",N2819="publishing/nonfiction","publishing",N2819="publishing/radio &amp; podcasts","publishing",N2819="music/world music","music",N2819="music/metal","music",N2819="music/jazz","music","TRUE","FALSE")</f>
        <v>theater</v>
      </c>
      <c r="R2819" t="str" cm="1">
        <f t="array" ref="R2819">_xlfn.IFS(N2819="food/small batch","small batch",N2819="food/restaurants","retaurants",N2819="food/food trucks","food trucks",N2819="theater/spaces","spaces",N2819="theater/musical","musical",N2819="theater/plays","plays",N2819="technology/web","web",N2819="technology/space exploration","space exploration",N2819="technology/makerspaces","makerspaces",N2819="technology/hardware","hardware",N2819="technology/gadgets","gadgets",N2819="technology/wearables","wearables",N2819="film &amp; video/television","television",N2819="film &amp; video/animation","animation",N2819="film &amp; video/science fiction","science fiction",N2819="film &amp; video/documentary","documentary",N2819="film &amp; video/drama","drama",N2819="film &amp; video/shorts","shorts",N2819="games/video games","video games",N2819="games/tabletop games","tabletop games",N2819="games/mobile games","mobile games",N2819="journalism/audio","audio",N2819="photography/people","people",N2819="photography/photobooks","photobooks",N2819="photography/places","places",N2819="photography/nature","nature",N2819="music/electronic music","electronic music",N2819="music/rock","rock",N2819="music/indie rock","indie rock",N2819="music/faith","faith",N2819="publishing/children's books","children's books",N2819="publishing/art books","art books",N2819="publishing/fiction","fiction",N2819="publishing/translations","translations",N2819="music/pop","pop",N2819="music/classical music","classical music",N2819="publishing/nonfiction","nonfiction",N2819="publishing/radio &amp; podcasts","radio &amp; podcasts",N2819="music/world music","world music",N2819="music/metal","metal",N2819="music/jazz","jazz","TRUE","FALSE")</f>
        <v>plays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176"/>
        <v>106.03</v>
      </c>
      <c r="P2820" s="24">
        <f t="shared" si="177"/>
        <v>103.95098039215686</v>
      </c>
      <c r="Q2820" t="str" cm="1">
        <f t="array" ref="Q2820">_xlfn.IFS(N2820="food/small batch","food",N2820="food/restaurants","food",N2820="food/food trucks","food",N2820="theater/spaces","theater",N2820="theater/musical","theater",N2820="theater/plays","theater",N2820="technology/web","technology",N2820="technology/space exploration","technology",N2820="technology/makerspaces","technology",N2820="technology/hardware","technology",N2820="technology/gadgets","technology",N2820="technology/wearables","technology",N2820="film &amp; video/television","film &amp; video",N2820="film &amp; video/animation","film &amp; video",N2820="film &amp; video/science fiction","film &amp; video",N2820="film &amp; video/documentary","film &amp; video",N2820="film &amp; video/drama","film &amp; video",N2820="film &amp; video/shorts","film &amp; video",N2820="games/video games","games",N2820="games/tabletop games","games",N2820="games/mobile games","games",N2820="journalism/audio","journalism",N2820="photography/people","photography",N2820="photography/photobooks","photography",N2820="photography/places","photography",N2820="photography/nature","photography",N2820="music/electronic music","music",N2820="music/rock","music",N2820="music/indie rock","music",N2820="music/faith","music",N2820="publishing/children's books","publishing",N2820="publishing/art books","publishing",N2820="publishing/fiction","publishing",N2820="publishing/translations","publishing",N2820="music/pop","music",N2820="music/classical music","music",N2820="publishing/nonfiction","publishing",N2820="publishing/radio &amp; podcasts","publishing",N2820="music/world music","music",N2820="music/metal","music",N2820="music/jazz","music","TRUE","FALSE")</f>
        <v>theater</v>
      </c>
      <c r="R2820" t="str" cm="1">
        <f t="array" ref="R2820">_xlfn.IFS(N2820="food/small batch","small batch",N2820="food/restaurants","retaurants",N2820="food/food trucks","food trucks",N2820="theater/spaces","spaces",N2820="theater/musical","musical",N2820="theater/plays","plays",N2820="technology/web","web",N2820="technology/space exploration","space exploration",N2820="technology/makerspaces","makerspaces",N2820="technology/hardware","hardware",N2820="technology/gadgets","gadgets",N2820="technology/wearables","wearables",N2820="film &amp; video/television","television",N2820="film &amp; video/animation","animation",N2820="film &amp; video/science fiction","science fiction",N2820="film &amp; video/documentary","documentary",N2820="film &amp; video/drama","drama",N2820="film &amp; video/shorts","shorts",N2820="games/video games","video games",N2820="games/tabletop games","tabletop games",N2820="games/mobile games","mobile games",N2820="journalism/audio","audio",N2820="photography/people","people",N2820="photography/photobooks","photobooks",N2820="photography/places","places",N2820="photography/nature","nature",N2820="music/electronic music","electronic music",N2820="music/rock","rock",N2820="music/indie rock","indie rock",N2820="music/faith","faith",N2820="publishing/children's books","children's books",N2820="publishing/art books","art books",N2820="publishing/fiction","fiction",N2820="publishing/translations","translations",N2820="music/pop","pop",N2820="music/classical music","classical music",N2820="publishing/nonfiction","nonfiction",N2820="publishing/radio &amp; podcasts","radio &amp; podcasts",N2820="music/world music","world music",N2820="music/metal","metal",N2820="music/jazz","jazz","TRUE","FALSE")</f>
        <v>plays</v>
      </c>
      <c r="S2820" s="5">
        <f t="shared" si="178"/>
        <v>42250.598217592589</v>
      </c>
      <c r="T2820" s="5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176"/>
        <v>104.80000000000001</v>
      </c>
      <c r="P2821" s="24">
        <f t="shared" si="177"/>
        <v>50.384615384615387</v>
      </c>
      <c r="Q2821" t="str" cm="1">
        <f t="array" ref="Q2821">_xlfn.IFS(N2821="food/small batch","food",N2821="food/restaurants","food",N2821="food/food trucks","food",N2821="theater/spaces","theater",N2821="theater/musical","theater",N2821="theater/plays","theater",N2821="technology/web","technology",N2821="technology/space exploration","technology",N2821="technology/makerspaces","technology",N2821="technology/hardware","technology",N2821="technology/gadgets","technology",N2821="technology/wearables","technology",N2821="film &amp; video/television","film &amp; video",N2821="film &amp; video/animation","film &amp; video",N2821="film &amp; video/science fiction","film &amp; video",N2821="film &amp; video/documentary","film &amp; video",N2821="film &amp; video/drama","film &amp; video",N2821="film &amp; video/shorts","film &amp; video",N2821="games/video games","games",N2821="games/tabletop games","games",N2821="games/mobile games","games",N2821="journalism/audio","journalism",N2821="photography/people","photography",N2821="photography/photobooks","photography",N2821="photography/places","photography",N2821="photography/nature","photography",N2821="music/electronic music","music",N2821="music/rock","music",N2821="music/indie rock","music",N2821="music/faith","music",N2821="publishing/children's books","publishing",N2821="publishing/art books","publishing",N2821="publishing/fiction","publishing",N2821="publishing/translations","publishing",N2821="music/pop","music",N2821="music/classical music","music",N2821="publishing/nonfiction","publishing",N2821="publishing/radio &amp; podcasts","publishing",N2821="music/world music","music",N2821="music/metal","music",N2821="music/jazz","music","TRUE","FALSE")</f>
        <v>theater</v>
      </c>
      <c r="R2821" t="str" cm="1">
        <f t="array" ref="R2821">_xlfn.IFS(N2821="food/small batch","small batch",N2821="food/restaurants","retaurants",N2821="food/food trucks","food trucks",N2821="theater/spaces","spaces",N2821="theater/musical","musical",N2821="theater/plays","plays",N2821="technology/web","web",N2821="technology/space exploration","space exploration",N2821="technology/makerspaces","makerspaces",N2821="technology/hardware","hardware",N2821="technology/gadgets","gadgets",N2821="technology/wearables","wearables",N2821="film &amp; video/television","television",N2821="film &amp; video/animation","animation",N2821="film &amp; video/science fiction","science fiction",N2821="film &amp; video/documentary","documentary",N2821="film &amp; video/drama","drama",N2821="film &amp; video/shorts","shorts",N2821="games/video games","video games",N2821="games/tabletop games","tabletop games",N2821="games/mobile games","mobile games",N2821="journalism/audio","audio",N2821="photography/people","people",N2821="photography/photobooks","photobooks",N2821="photography/places","places",N2821="photography/nature","nature",N2821="music/electronic music","electronic music",N2821="music/rock","rock",N2821="music/indie rock","indie rock",N2821="music/faith","faith",N2821="publishing/children's books","children's books",N2821="publishing/art books","art books",N2821="publishing/fiction","fiction",N2821="publishing/translations","translations",N2821="music/pop","pop",N2821="music/classical music","classical music",N2821="publishing/nonfiction","nonfiction",N2821="publishing/radio &amp; podcasts","radio &amp; podcasts",N2821="music/world music","world music",N2821="music/metal","metal",N2821="music/jazz","jazz","TRUE","FALSE")</f>
        <v>plays</v>
      </c>
      <c r="S2821" s="5">
        <f t="shared" si="178"/>
        <v>42139.525567129633</v>
      </c>
      <c r="T2821" s="5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176"/>
        <v>136</v>
      </c>
      <c r="P2822" s="24">
        <f t="shared" si="177"/>
        <v>13.6</v>
      </c>
      <c r="Q2822" t="str" cm="1">
        <f t="array" ref="Q2822">_xlfn.IFS(N2822="food/small batch","food",N2822="food/restaurants","food",N2822="food/food trucks","food",N2822="theater/spaces","theater",N2822="theater/musical","theater",N2822="theater/plays","theater",N2822="technology/web","technology",N2822="technology/space exploration","technology",N2822="technology/makerspaces","technology",N2822="technology/hardware","technology",N2822="technology/gadgets","technology",N2822="technology/wearables","technology",N2822="film &amp; video/television","film &amp; video",N2822="film &amp; video/animation","film &amp; video",N2822="film &amp; video/science fiction","film &amp; video",N2822="film &amp; video/documentary","film &amp; video",N2822="film &amp; video/drama","film &amp; video",N2822="film &amp; video/shorts","film &amp; video",N2822="games/video games","games",N2822="games/tabletop games","games",N2822="games/mobile games","games",N2822="journalism/audio","journalism",N2822="photography/people","photography",N2822="photography/photobooks","photography",N2822="photography/places","photography",N2822="photography/nature","photography",N2822="music/electronic music","music",N2822="music/rock","music",N2822="music/indie rock","music",N2822="music/faith","music",N2822="publishing/children's books","publishing",N2822="publishing/art books","publishing",N2822="publishing/fiction","publishing",N2822="publishing/translations","publishing",N2822="music/pop","music",N2822="music/classical music","music",N2822="publishing/nonfiction","publishing",N2822="publishing/radio &amp; podcasts","publishing",N2822="music/world music","music",N2822="music/metal","music",N2822="music/jazz","music","TRUE","FALSE")</f>
        <v>theater</v>
      </c>
      <c r="R2822" t="str" cm="1">
        <f t="array" ref="R2822">_xlfn.IFS(N2822="food/small batch","small batch",N2822="food/restaurants","retaurants",N2822="food/food trucks","food trucks",N2822="theater/spaces","spaces",N2822="theater/musical","musical",N2822="theater/plays","plays",N2822="technology/web","web",N2822="technology/space exploration","space exploration",N2822="technology/makerspaces","makerspaces",N2822="technology/hardware","hardware",N2822="technology/gadgets","gadgets",N2822="technology/wearables","wearables",N2822="film &amp; video/television","television",N2822="film &amp; video/animation","animation",N2822="film &amp; video/science fiction","science fiction",N2822="film &amp; video/documentary","documentary",N2822="film &amp; video/drama","drama",N2822="film &amp; video/shorts","shorts",N2822="games/video games","video games",N2822="games/tabletop games","tabletop games",N2822="games/mobile games","mobile games",N2822="journalism/audio","audio",N2822="photography/people","people",N2822="photography/photobooks","photobooks",N2822="photography/places","places",N2822="photography/nature","nature",N2822="music/electronic music","electronic music",N2822="music/rock","rock",N2822="music/indie rock","indie rock",N2822="music/faith","faith",N2822="publishing/children's books","children's books",N2822="publishing/art books","art books",N2822="publishing/fiction","fiction",N2822="publishing/translations","translations",N2822="music/pop","pop",N2822="music/classical music","classical music",N2822="publishing/nonfiction","nonfiction",N2822="publishing/radio &amp; podcasts","radio &amp; podcasts",N2822="music/world music","world music",N2822="music/metal","metal",N2822="music/jazz","jazz","TRUE","FALSE")</f>
        <v>plays</v>
      </c>
      <c r="S2822" s="5">
        <f t="shared" si="178"/>
        <v>42401.610983796301</v>
      </c>
      <c r="T2822" s="5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176"/>
        <v>100</v>
      </c>
      <c r="P2823" s="24">
        <f t="shared" si="177"/>
        <v>28.571428571428573</v>
      </c>
      <c r="Q2823" t="str" cm="1">
        <f t="array" ref="Q2823">_xlfn.IFS(N2823="food/small batch","food",N2823="food/restaurants","food",N2823="food/food trucks","food",N2823="theater/spaces","theater",N2823="theater/musical","theater",N2823="theater/plays","theater",N2823="technology/web","technology",N2823="technology/space exploration","technology",N2823="technology/makerspaces","technology",N2823="technology/hardware","technology",N2823="technology/gadgets","technology",N2823="technology/wearables","technology",N2823="film &amp; video/television","film &amp; video",N2823="film &amp; video/animation","film &amp; video",N2823="film &amp; video/science fiction","film &amp; video",N2823="film &amp; video/documentary","film &amp; video",N2823="film &amp; video/drama","film &amp; video",N2823="film &amp; video/shorts","film &amp; video",N2823="games/video games","games",N2823="games/tabletop games","games",N2823="games/mobile games","games",N2823="journalism/audio","journalism",N2823="photography/people","photography",N2823="photography/photobooks","photography",N2823="photography/places","photography",N2823="photography/nature","photography",N2823="music/electronic music","music",N2823="music/rock","music",N2823="music/indie rock","music",N2823="music/faith","music",N2823="publishing/children's books","publishing",N2823="publishing/art books","publishing",N2823="publishing/fiction","publishing",N2823="publishing/translations","publishing",N2823="music/pop","music",N2823="music/classical music","music",N2823="publishing/nonfiction","publishing",N2823="publishing/radio &amp; podcasts","publishing",N2823="music/world music","music",N2823="music/metal","music",N2823="music/jazz","music","TRUE","FALSE")</f>
        <v>theater</v>
      </c>
      <c r="R2823" t="str" cm="1">
        <f t="array" ref="R2823">_xlfn.IFS(N2823="food/small batch","small batch",N2823="food/restaurants","retaurants",N2823="food/food trucks","food trucks",N2823="theater/spaces","spaces",N2823="theater/musical","musical",N2823="theater/plays","plays",N2823="technology/web","web",N2823="technology/space exploration","space exploration",N2823="technology/makerspaces","makerspaces",N2823="technology/hardware","hardware",N2823="technology/gadgets","gadgets",N2823="technology/wearables","wearables",N2823="film &amp; video/television","television",N2823="film &amp; video/animation","animation",N2823="film &amp; video/science fiction","science fiction",N2823="film &amp; video/documentary","documentary",N2823="film &amp; video/drama","drama",N2823="film &amp; video/shorts","shorts",N2823="games/video games","video games",N2823="games/tabletop games","tabletop games",N2823="games/mobile games","mobile games",N2823="journalism/audio","audio",N2823="photography/people","people",N2823="photography/photobooks","photobooks",N2823="photography/places","places",N2823="photography/nature","nature",N2823="music/electronic music","electronic music",N2823="music/rock","rock",N2823="music/indie rock","indie rock",N2823="music/faith","faith",N2823="publishing/children's books","children's books",N2823="publishing/art books","art books",N2823="publishing/fiction","fiction",N2823="publishing/translations","translations",N2823="music/pop","pop",N2823="music/classical music","classical music",N2823="publishing/nonfiction","nonfiction",N2823="publishing/radio &amp; podcasts","radio &amp; podcasts",N2823="music/world music","world music",N2823="music/metal","metal",N2823="music/jazz","jazz","TRUE","FALSE")</f>
        <v>plays</v>
      </c>
      <c r="S2823" s="5">
        <f t="shared" si="178"/>
        <v>41875.922858796301</v>
      </c>
      <c r="T2823" s="5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176"/>
        <v>100</v>
      </c>
      <c r="P2824" s="24">
        <f t="shared" si="177"/>
        <v>63.829787234042556</v>
      </c>
      <c r="Q2824" t="str" cm="1">
        <f t="array" ref="Q2824">_xlfn.IFS(N2824="food/small batch","food",N2824="food/restaurants","food",N2824="food/food trucks","food",N2824="theater/spaces","theater",N2824="theater/musical","theater",N2824="theater/plays","theater",N2824="technology/web","technology",N2824="technology/space exploration","technology",N2824="technology/makerspaces","technology",N2824="technology/hardware","technology",N2824="technology/gadgets","technology",N2824="technology/wearables","technology",N2824="film &amp; video/television","film &amp; video",N2824="film &amp; video/animation","film &amp; video",N2824="film &amp; video/science fiction","film &amp; video",N2824="film &amp; video/documentary","film &amp; video",N2824="film &amp; video/drama","film &amp; video",N2824="film &amp; video/shorts","film &amp; video",N2824="games/video games","games",N2824="games/tabletop games","games",N2824="games/mobile games","games",N2824="journalism/audio","journalism",N2824="photography/people","photography",N2824="photography/photobooks","photography",N2824="photography/places","photography",N2824="photography/nature","photography",N2824="music/electronic music","music",N2824="music/rock","music",N2824="music/indie rock","music",N2824="music/faith","music",N2824="publishing/children's books","publishing",N2824="publishing/art books","publishing",N2824="publishing/fiction","publishing",N2824="publishing/translations","publishing",N2824="music/pop","music",N2824="music/classical music","music",N2824="publishing/nonfiction","publishing",N2824="publishing/radio &amp; podcasts","publishing",N2824="music/world music","music",N2824="music/metal","music",N2824="music/jazz","music","TRUE","FALSE")</f>
        <v>theater</v>
      </c>
      <c r="R2824" t="str" cm="1">
        <f t="array" ref="R2824">_xlfn.IFS(N2824="food/small batch","small batch",N2824="food/restaurants","retaurants",N2824="food/food trucks","food trucks",N2824="theater/spaces","spaces",N2824="theater/musical","musical",N2824="theater/plays","plays",N2824="technology/web","web",N2824="technology/space exploration","space exploration",N2824="technology/makerspaces","makerspaces",N2824="technology/hardware","hardware",N2824="technology/gadgets","gadgets",N2824="technology/wearables","wearables",N2824="film &amp; video/television","television",N2824="film &amp; video/animation","animation",N2824="film &amp; video/science fiction","science fiction",N2824="film &amp; video/documentary","documentary",N2824="film &amp; video/drama","drama",N2824="film &amp; video/shorts","shorts",N2824="games/video games","video games",N2824="games/tabletop games","tabletop games",N2824="games/mobile games","mobile games",N2824="journalism/audio","audio",N2824="photography/people","people",N2824="photography/photobooks","photobooks",N2824="photography/places","places",N2824="photography/nature","nature",N2824="music/electronic music","electronic music",N2824="music/rock","rock",N2824="music/indie rock","indie rock",N2824="music/faith","faith",N2824="publishing/children's books","children's books",N2824="publishing/art books","art books",N2824="publishing/fiction","fiction",N2824="publishing/translations","translations",N2824="music/pop","pop",N2824="music/classical music","classical music",N2824="publishing/nonfiction","nonfiction",N2824="publishing/radio &amp; podcasts","radio &amp; podcasts",N2824="music/world music","world music",N2824="music/metal","metal",N2824="music/jazz","jazz","TRUE","FALSE")</f>
        <v>plays</v>
      </c>
      <c r="S2824" s="5">
        <f t="shared" si="178"/>
        <v>42060.683935185181</v>
      </c>
      <c r="T2824" s="5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176"/>
        <v>124</v>
      </c>
      <c r="P2825" s="24">
        <f t="shared" si="177"/>
        <v>8.8571428571428577</v>
      </c>
      <c r="Q2825" t="str" cm="1">
        <f t="array" ref="Q2825">_xlfn.IFS(N2825="food/small batch","food",N2825="food/restaurants","food",N2825="food/food trucks","food",N2825="theater/spaces","theater",N2825="theater/musical","theater",N2825="theater/plays","theater",N2825="technology/web","technology",N2825="technology/space exploration","technology",N2825="technology/makerspaces","technology",N2825="technology/hardware","technology",N2825="technology/gadgets","technology",N2825="technology/wearables","technology",N2825="film &amp; video/television","film &amp; video",N2825="film &amp; video/animation","film &amp; video",N2825="film &amp; video/science fiction","film &amp; video",N2825="film &amp; video/documentary","film &amp; video",N2825="film &amp; video/drama","film &amp; video",N2825="film &amp; video/shorts","film &amp; video",N2825="games/video games","games",N2825="games/tabletop games","games",N2825="games/mobile games","games",N2825="journalism/audio","journalism",N2825="photography/people","photography",N2825="photography/photobooks","photography",N2825="photography/places","photography",N2825="photography/nature","photography",N2825="music/electronic music","music",N2825="music/rock","music",N2825="music/indie rock","music",N2825="music/faith","music",N2825="publishing/children's books","publishing",N2825="publishing/art books","publishing",N2825="publishing/fiction","publishing",N2825="publishing/translations","publishing",N2825="music/pop","music",N2825="music/classical music","music",N2825="publishing/nonfiction","publishing",N2825="publishing/radio &amp; podcasts","publishing",N2825="music/world music","music",N2825="music/metal","music",N2825="music/jazz","music","TRUE","FALSE")</f>
        <v>theater</v>
      </c>
      <c r="R2825" t="str" cm="1">
        <f t="array" ref="R2825">_xlfn.IFS(N2825="food/small batch","small batch",N2825="food/restaurants","retaurants",N2825="food/food trucks","food trucks",N2825="theater/spaces","spaces",N2825="theater/musical","musical",N2825="theater/plays","plays",N2825="technology/web","web",N2825="technology/space exploration","space exploration",N2825="technology/makerspaces","makerspaces",N2825="technology/hardware","hardware",N2825="technology/gadgets","gadgets",N2825="technology/wearables","wearables",N2825="film &amp; video/television","television",N2825="film &amp; video/animation","animation",N2825="film &amp; video/science fiction","science fiction",N2825="film &amp; video/documentary","documentary",N2825="film &amp; video/drama","drama",N2825="film &amp; video/shorts","shorts",N2825="games/video games","video games",N2825="games/tabletop games","tabletop games",N2825="games/mobile games","mobile games",N2825="journalism/audio","audio",N2825="photography/people","people",N2825="photography/photobooks","photobooks",N2825="photography/places","places",N2825="photography/nature","nature",N2825="music/electronic music","electronic music",N2825="music/rock","rock",N2825="music/indie rock","indie rock",N2825="music/faith","faith",N2825="publishing/children's books","children's books",N2825="publishing/art books","art books",N2825="publishing/fiction","fiction",N2825="publishing/translations","translations",N2825="music/pop","pop",N2825="music/classical music","classical music",N2825="publishing/nonfiction","nonfiction",N2825="publishing/radio &amp; podcasts","radio &amp; podcasts",N2825="music/world music","world music",N2825="music/metal","metal",N2825="music/jazz","jazz","TRUE","FALSE")</f>
        <v>plays</v>
      </c>
      <c r="S2825" s="5">
        <f t="shared" si="178"/>
        <v>42067.011643518519</v>
      </c>
      <c r="T2825" s="5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176"/>
        <v>116.92307692307693</v>
      </c>
      <c r="P2826" s="24">
        <f t="shared" si="177"/>
        <v>50.666666666666664</v>
      </c>
      <c r="Q2826" t="str" cm="1">
        <f t="array" ref="Q2826">_xlfn.IFS(N2826="food/small batch","food",N2826="food/restaurants","food",N2826="food/food trucks","food",N2826="theater/spaces","theater",N2826="theater/musical","theater",N2826="theater/plays","theater",N2826="technology/web","technology",N2826="technology/space exploration","technology",N2826="technology/makerspaces","technology",N2826="technology/hardware","technology",N2826="technology/gadgets","technology",N2826="technology/wearables","technology",N2826="film &amp; video/television","film &amp; video",N2826="film &amp; video/animation","film &amp; video",N2826="film &amp; video/science fiction","film &amp; video",N2826="film &amp; video/documentary","film &amp; video",N2826="film &amp; video/drama","film &amp; video",N2826="film &amp; video/shorts","film &amp; video",N2826="games/video games","games",N2826="games/tabletop games","games",N2826="games/mobile games","games",N2826="journalism/audio","journalism",N2826="photography/people","photography",N2826="photography/photobooks","photography",N2826="photography/places","photography",N2826="photography/nature","photography",N2826="music/electronic music","music",N2826="music/rock","music",N2826="music/indie rock","music",N2826="music/faith","music",N2826="publishing/children's books","publishing",N2826="publishing/art books","publishing",N2826="publishing/fiction","publishing",N2826="publishing/translations","publishing",N2826="music/pop","music",N2826="music/classical music","music",N2826="publishing/nonfiction","publishing",N2826="publishing/radio &amp; podcasts","publishing",N2826="music/world music","music",N2826="music/metal","music",N2826="music/jazz","music","TRUE","FALSE")</f>
        <v>theater</v>
      </c>
      <c r="R2826" t="str" cm="1">
        <f t="array" ref="R2826">_xlfn.IFS(N2826="food/small batch","small batch",N2826="food/restaurants","retaurants",N2826="food/food trucks","food trucks",N2826="theater/spaces","spaces",N2826="theater/musical","musical",N2826="theater/plays","plays",N2826="technology/web","web",N2826="technology/space exploration","space exploration",N2826="technology/makerspaces","makerspaces",N2826="technology/hardware","hardware",N2826="technology/gadgets","gadgets",N2826="technology/wearables","wearables",N2826="film &amp; video/television","television",N2826="film &amp; video/animation","animation",N2826="film &amp; video/science fiction","science fiction",N2826="film &amp; video/documentary","documentary",N2826="film &amp; video/drama","drama",N2826="film &amp; video/shorts","shorts",N2826="games/video games","video games",N2826="games/tabletop games","tabletop games",N2826="games/mobile games","mobile games",N2826="journalism/audio","audio",N2826="photography/people","people",N2826="photography/photobooks","photobooks",N2826="photography/places","places",N2826="photography/nature","nature",N2826="music/electronic music","electronic music",N2826="music/rock","rock",N2826="music/indie rock","indie rock",N2826="music/faith","faith",N2826="publishing/children's books","children's books",N2826="publishing/art books","art books",N2826="publishing/fiction","fiction",N2826="publishing/translations","translations",N2826="music/pop","pop",N2826="music/classical music","classical music",N2826="publishing/nonfiction","nonfiction",N2826="publishing/radio &amp; podcasts","radio &amp; podcasts",N2826="music/world music","world music",N2826="music/metal","metal",N2826="music/jazz","jazz","TRUE","FALSE")</f>
        <v>plays</v>
      </c>
      <c r="S2826" s="5">
        <f t="shared" si="178"/>
        <v>42136.270787037036</v>
      </c>
      <c r="T2826" s="5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176"/>
        <v>103.33333333333334</v>
      </c>
      <c r="P2827" s="24">
        <f t="shared" si="177"/>
        <v>60.784313725490193</v>
      </c>
      <c r="Q2827" t="str" cm="1">
        <f t="array" ref="Q2827">_xlfn.IFS(N2827="food/small batch","food",N2827="food/restaurants","food",N2827="food/food trucks","food",N2827="theater/spaces","theater",N2827="theater/musical","theater",N2827="theater/plays","theater",N2827="technology/web","technology",N2827="technology/space exploration","technology",N2827="technology/makerspaces","technology",N2827="technology/hardware","technology",N2827="technology/gadgets","technology",N2827="technology/wearables","technology",N2827="film &amp; video/television","film &amp; video",N2827="film &amp; video/animation","film &amp; video",N2827="film &amp; video/science fiction","film &amp; video",N2827="film &amp; video/documentary","film &amp; video",N2827="film &amp; video/drama","film &amp; video",N2827="film &amp; video/shorts","film &amp; video",N2827="games/video games","games",N2827="games/tabletop games","games",N2827="games/mobile games","games",N2827="journalism/audio","journalism",N2827="photography/people","photography",N2827="photography/photobooks","photography",N2827="photography/places","photography",N2827="photography/nature","photography",N2827="music/electronic music","music",N2827="music/rock","music",N2827="music/indie rock","music",N2827="music/faith","music",N2827="publishing/children's books","publishing",N2827="publishing/art books","publishing",N2827="publishing/fiction","publishing",N2827="publishing/translations","publishing",N2827="music/pop","music",N2827="music/classical music","music",N2827="publishing/nonfiction","publishing",N2827="publishing/radio &amp; podcasts","publishing",N2827="music/world music","music",N2827="music/metal","music",N2827="music/jazz","music","TRUE","FALSE")</f>
        <v>theater</v>
      </c>
      <c r="R2827" t="str" cm="1">
        <f t="array" ref="R2827">_xlfn.IFS(N2827="food/small batch","small batch",N2827="food/restaurants","retaurants",N2827="food/food trucks","food trucks",N2827="theater/spaces","spaces",N2827="theater/musical","musical",N2827="theater/plays","plays",N2827="technology/web","web",N2827="technology/space exploration","space exploration",N2827="technology/makerspaces","makerspaces",N2827="technology/hardware","hardware",N2827="technology/gadgets","gadgets",N2827="technology/wearables","wearables",N2827="film &amp; video/television","television",N2827="film &amp; video/animation","animation",N2827="film &amp; video/science fiction","science fiction",N2827="film &amp; video/documentary","documentary",N2827="film &amp; video/drama","drama",N2827="film &amp; video/shorts","shorts",N2827="games/video games","video games",N2827="games/tabletop games","tabletop games",N2827="games/mobile games","mobile games",N2827="journalism/audio","audio",N2827="photography/people","people",N2827="photography/photobooks","photobooks",N2827="photography/places","places",N2827="photography/nature","nature",N2827="music/electronic music","electronic music",N2827="music/rock","rock",N2827="music/indie rock","indie rock",N2827="music/faith","faith",N2827="publishing/children's books","children's books",N2827="publishing/art books","art books",N2827="publishing/fiction","fiction",N2827="publishing/translations","translations",N2827="music/pop","pop",N2827="music/classical music","classical music",N2827="publishing/nonfiction","nonfiction",N2827="publishing/radio &amp; podcasts","radio &amp; podcasts",N2827="music/world music","world music",N2827="music/metal","metal",N2827="music/jazz","jazz","TRUE","FALSE")</f>
        <v>plays</v>
      </c>
      <c r="S2827" s="5">
        <f t="shared" si="178"/>
        <v>42312.792662037042</v>
      </c>
      <c r="T2827" s="5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176"/>
        <v>107.74999999999999</v>
      </c>
      <c r="P2828" s="24">
        <f t="shared" si="177"/>
        <v>113.42105263157895</v>
      </c>
      <c r="Q2828" t="str" cm="1">
        <f t="array" ref="Q2828">_xlfn.IFS(N2828="food/small batch","food",N2828="food/restaurants","food",N2828="food/food trucks","food",N2828="theater/spaces","theater",N2828="theater/musical","theater",N2828="theater/plays","theater",N2828="technology/web","technology",N2828="technology/space exploration","technology",N2828="technology/makerspaces","technology",N2828="technology/hardware","technology",N2828="technology/gadgets","technology",N2828="technology/wearables","technology",N2828="film &amp; video/television","film &amp; video",N2828="film &amp; video/animation","film &amp; video",N2828="film &amp; video/science fiction","film &amp; video",N2828="film &amp; video/documentary","film &amp; video",N2828="film &amp; video/drama","film &amp; video",N2828="film &amp; video/shorts","film &amp; video",N2828="games/video games","games",N2828="games/tabletop games","games",N2828="games/mobile games","games",N2828="journalism/audio","journalism",N2828="photography/people","photography",N2828="photography/photobooks","photography",N2828="photography/places","photography",N2828="photography/nature","photography",N2828="music/electronic music","music",N2828="music/rock","music",N2828="music/indie rock","music",N2828="music/faith","music",N2828="publishing/children's books","publishing",N2828="publishing/art books","publishing",N2828="publishing/fiction","publishing",N2828="publishing/translations","publishing",N2828="music/pop","music",N2828="music/classical music","music",N2828="publishing/nonfiction","publishing",N2828="publishing/radio &amp; podcasts","publishing",N2828="music/world music","music",N2828="music/metal","music",N2828="music/jazz","music","TRUE","FALSE")</f>
        <v>theater</v>
      </c>
      <c r="R2828" t="str" cm="1">
        <f t="array" ref="R2828">_xlfn.IFS(N2828="food/small batch","small batch",N2828="food/restaurants","retaurants",N2828="food/food trucks","food trucks",N2828="theater/spaces","spaces",N2828="theater/musical","musical",N2828="theater/plays","plays",N2828="technology/web","web",N2828="technology/space exploration","space exploration",N2828="technology/makerspaces","makerspaces",N2828="technology/hardware","hardware",N2828="technology/gadgets","gadgets",N2828="technology/wearables","wearables",N2828="film &amp; video/television","television",N2828="film &amp; video/animation","animation",N2828="film &amp; video/science fiction","science fiction",N2828="film &amp; video/documentary","documentary",N2828="film &amp; video/drama","drama",N2828="film &amp; video/shorts","shorts",N2828="games/video games","video games",N2828="games/tabletop games","tabletop games",N2828="games/mobile games","mobile games",N2828="journalism/audio","audio",N2828="photography/people","people",N2828="photography/photobooks","photobooks",N2828="photography/places","places",N2828="photography/nature","nature",N2828="music/electronic music","electronic music",N2828="music/rock","rock",N2828="music/indie rock","indie rock",N2828="music/faith","faith",N2828="publishing/children's books","children's books",N2828="publishing/art books","art books",N2828="publishing/fiction","fiction",N2828="publishing/translations","translations",N2828="music/pop","pop",N2828="music/classical music","classical music",N2828="publishing/nonfiction","nonfiction",N2828="publishing/radio &amp; podcasts","radio &amp; podcasts",N2828="music/world music","world music",N2828="music/metal","metal",N2828="music/jazz","jazz","TRUE","FALSE")</f>
        <v>plays</v>
      </c>
      <c r="S2828" s="5">
        <f t="shared" si="178"/>
        <v>42171.034861111111</v>
      </c>
      <c r="T2828" s="5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176"/>
        <v>120.24999999999999</v>
      </c>
      <c r="P2829" s="24">
        <f t="shared" si="177"/>
        <v>104.56521739130434</v>
      </c>
      <c r="Q2829" t="str" cm="1">
        <f t="array" ref="Q2829">_xlfn.IFS(N2829="food/small batch","food",N2829="food/restaurants","food",N2829="food/food trucks","food",N2829="theater/spaces","theater",N2829="theater/musical","theater",N2829="theater/plays","theater",N2829="technology/web","technology",N2829="technology/space exploration","technology",N2829="technology/makerspaces","technology",N2829="technology/hardware","technology",N2829="technology/gadgets","technology",N2829="technology/wearables","technology",N2829="film &amp; video/television","film &amp; video",N2829="film &amp; video/animation","film &amp; video",N2829="film &amp; video/science fiction","film &amp; video",N2829="film &amp; video/documentary","film &amp; video",N2829="film &amp; video/drama","film &amp; video",N2829="film &amp; video/shorts","film &amp; video",N2829="games/video games","games",N2829="games/tabletop games","games",N2829="games/mobile games","games",N2829="journalism/audio","journalism",N2829="photography/people","photography",N2829="photography/photobooks","photography",N2829="photography/places","photography",N2829="photography/nature","photography",N2829="music/electronic music","music",N2829="music/rock","music",N2829="music/indie rock","music",N2829="music/faith","music",N2829="publishing/children's books","publishing",N2829="publishing/art books","publishing",N2829="publishing/fiction","publishing",N2829="publishing/translations","publishing",N2829="music/pop","music",N2829="music/classical music","music",N2829="publishing/nonfiction","publishing",N2829="publishing/radio &amp; podcasts","publishing",N2829="music/world music","music",N2829="music/metal","music",N2829="music/jazz","music","TRUE","FALSE")</f>
        <v>theater</v>
      </c>
      <c r="R2829" t="str" cm="1">
        <f t="array" ref="R2829">_xlfn.IFS(N2829="food/small batch","small batch",N2829="food/restaurants","retaurants",N2829="food/food trucks","food trucks",N2829="theater/spaces","spaces",N2829="theater/musical","musical",N2829="theater/plays","plays",N2829="technology/web","web",N2829="technology/space exploration","space exploration",N2829="technology/makerspaces","makerspaces",N2829="technology/hardware","hardware",N2829="technology/gadgets","gadgets",N2829="technology/wearables","wearables",N2829="film &amp; video/television","television",N2829="film &amp; video/animation","animation",N2829="film &amp; video/science fiction","science fiction",N2829="film &amp; video/documentary","documentary",N2829="film &amp; video/drama","drama",N2829="film &amp; video/shorts","shorts",N2829="games/video games","video games",N2829="games/tabletop games","tabletop games",N2829="games/mobile games","mobile games",N2829="journalism/audio","audio",N2829="photography/people","people",N2829="photography/photobooks","photobooks",N2829="photography/places","places",N2829="photography/nature","nature",N2829="music/electronic music","electronic music",N2829="music/rock","rock",N2829="music/indie rock","indie rock",N2829="music/faith","faith",N2829="publishing/children's books","children's books",N2829="publishing/art books","art books",N2829="publishing/fiction","fiction",N2829="publishing/translations","translations",N2829="music/pop","pop",N2829="music/classical music","classical music",N2829="publishing/nonfiction","nonfiction",N2829="publishing/radio &amp; podcasts","radio &amp; podcasts",N2829="music/world music","world music",N2829="music/metal","metal",N2829="music/jazz","jazz","TRUE","FALSE")</f>
        <v>plays</v>
      </c>
      <c r="S2829" s="5">
        <f t="shared" si="178"/>
        <v>42494.683634259258</v>
      </c>
      <c r="T2829" s="5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176"/>
        <v>100.37894736842105</v>
      </c>
      <c r="P2830" s="24">
        <f t="shared" si="177"/>
        <v>98.30927835051547</v>
      </c>
      <c r="Q2830" t="str" cm="1">
        <f t="array" ref="Q2830">_xlfn.IFS(N2830="food/small batch","food",N2830="food/restaurants","food",N2830="food/food trucks","food",N2830="theater/spaces","theater",N2830="theater/musical","theater",N2830="theater/plays","theater",N2830="technology/web","technology",N2830="technology/space exploration","technology",N2830="technology/makerspaces","technology",N2830="technology/hardware","technology",N2830="technology/gadgets","technology",N2830="technology/wearables","technology",N2830="film &amp; video/television","film &amp; video",N2830="film &amp; video/animation","film &amp; video",N2830="film &amp; video/science fiction","film &amp; video",N2830="film &amp; video/documentary","film &amp; video",N2830="film &amp; video/drama","film &amp; video",N2830="film &amp; video/shorts","film &amp; video",N2830="games/video games","games",N2830="games/tabletop games","games",N2830="games/mobile games","games",N2830="journalism/audio","journalism",N2830="photography/people","photography",N2830="photography/photobooks","photography",N2830="photography/places","photography",N2830="photography/nature","photography",N2830="music/electronic music","music",N2830="music/rock","music",N2830="music/indie rock","music",N2830="music/faith","music",N2830="publishing/children's books","publishing",N2830="publishing/art books","publishing",N2830="publishing/fiction","publishing",N2830="publishing/translations","publishing",N2830="music/pop","music",N2830="music/classical music","music",N2830="publishing/nonfiction","publishing",N2830="publishing/radio &amp; podcasts","publishing",N2830="music/world music","music",N2830="music/metal","music",N2830="music/jazz","music","TRUE","FALSE")</f>
        <v>theater</v>
      </c>
      <c r="R2830" t="str" cm="1">
        <f t="array" ref="R2830">_xlfn.IFS(N2830="food/small batch","small batch",N2830="food/restaurants","retaurants",N2830="food/food trucks","food trucks",N2830="theater/spaces","spaces",N2830="theater/musical","musical",N2830="theater/plays","plays",N2830="technology/web","web",N2830="technology/space exploration","space exploration",N2830="technology/makerspaces","makerspaces",N2830="technology/hardware","hardware",N2830="technology/gadgets","gadgets",N2830="technology/wearables","wearables",N2830="film &amp; video/television","television",N2830="film &amp; video/animation","animation",N2830="film &amp; video/science fiction","science fiction",N2830="film &amp; video/documentary","documentary",N2830="film &amp; video/drama","drama",N2830="film &amp; video/shorts","shorts",N2830="games/video games","video games",N2830="games/tabletop games","tabletop games",N2830="games/mobile games","mobile games",N2830="journalism/audio","audio",N2830="photography/people","people",N2830="photography/photobooks","photobooks",N2830="photography/places","places",N2830="photography/nature","nature",N2830="music/electronic music","electronic music",N2830="music/rock","rock",N2830="music/indie rock","indie rock",N2830="music/faith","faith",N2830="publishing/children's books","children's books",N2830="publishing/art books","art books",N2830="publishing/fiction","fiction",N2830="publishing/translations","translations",N2830="music/pop","pop",N2830="music/classical music","classical music",N2830="publishing/nonfiction","nonfiction",N2830="publishing/radio &amp; podcasts","radio &amp; podcasts",N2830="music/world music","world music",N2830="music/metal","metal",N2830="music/jazz","jazz","TRUE","FALSE")</f>
        <v>plays</v>
      </c>
      <c r="S2830" s="5">
        <f t="shared" si="178"/>
        <v>42254.264687499999</v>
      </c>
      <c r="T2830" s="5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176"/>
        <v>106.52</v>
      </c>
      <c r="P2831" s="24">
        <f t="shared" si="177"/>
        <v>35.039473684210527</v>
      </c>
      <c r="Q2831" t="str" cm="1">
        <f t="array" ref="Q2831">_xlfn.IFS(N2831="food/small batch","food",N2831="food/restaurants","food",N2831="food/food trucks","food",N2831="theater/spaces","theater",N2831="theater/musical","theater",N2831="theater/plays","theater",N2831="technology/web","technology",N2831="technology/space exploration","technology",N2831="technology/makerspaces","technology",N2831="technology/hardware","technology",N2831="technology/gadgets","technology",N2831="technology/wearables","technology",N2831="film &amp; video/television","film &amp; video",N2831="film &amp; video/animation","film &amp; video",N2831="film &amp; video/science fiction","film &amp; video",N2831="film &amp; video/documentary","film &amp; video",N2831="film &amp; video/drama","film &amp; video",N2831="film &amp; video/shorts","film &amp; video",N2831="games/video games","games",N2831="games/tabletop games","games",N2831="games/mobile games","games",N2831="journalism/audio","journalism",N2831="photography/people","photography",N2831="photography/photobooks","photography",N2831="photography/places","photography",N2831="photography/nature","photography",N2831="music/electronic music","music",N2831="music/rock","music",N2831="music/indie rock","music",N2831="music/faith","music",N2831="publishing/children's books","publishing",N2831="publishing/art books","publishing",N2831="publishing/fiction","publishing",N2831="publishing/translations","publishing",N2831="music/pop","music",N2831="music/classical music","music",N2831="publishing/nonfiction","publishing",N2831="publishing/radio &amp; podcasts","publishing",N2831="music/world music","music",N2831="music/metal","music",N2831="music/jazz","music","TRUE","FALSE")</f>
        <v>theater</v>
      </c>
      <c r="R2831" t="str" cm="1">
        <f t="array" ref="R2831">_xlfn.IFS(N2831="food/small batch","small batch",N2831="food/restaurants","retaurants",N2831="food/food trucks","food trucks",N2831="theater/spaces","spaces",N2831="theater/musical","musical",N2831="theater/plays","plays",N2831="technology/web","web",N2831="technology/space exploration","space exploration",N2831="technology/makerspaces","makerspaces",N2831="technology/hardware","hardware",N2831="technology/gadgets","gadgets",N2831="technology/wearables","wearables",N2831="film &amp; video/television","television",N2831="film &amp; video/animation","animation",N2831="film &amp; video/science fiction","science fiction",N2831="film &amp; video/documentary","documentary",N2831="film &amp; video/drama","drama",N2831="film &amp; video/shorts","shorts",N2831="games/video games","video games",N2831="games/tabletop games","tabletop games",N2831="games/mobile games","mobile games",N2831="journalism/audio","audio",N2831="photography/people","people",N2831="photography/photobooks","photobooks",N2831="photography/places","places",N2831="photography/nature","nature",N2831="music/electronic music","electronic music",N2831="music/rock","rock",N2831="music/indie rock","indie rock",N2831="music/faith","faith",N2831="publishing/children's books","children's books",N2831="publishing/art books","art books",N2831="publishing/fiction","fiction",N2831="publishing/translations","translations",N2831="music/pop","pop",N2831="music/classical music","classical music",N2831="publishing/nonfiction","nonfiction",N2831="publishing/radio &amp; podcasts","radio &amp; podcasts",N2831="music/world music","world music",N2831="music/metal","metal",N2831="music/jazz","jazz","TRUE","FALSE")</f>
        <v>plays</v>
      </c>
      <c r="S2831" s="5">
        <f t="shared" si="178"/>
        <v>42495.434236111112</v>
      </c>
      <c r="T2831" s="5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176"/>
        <v>100</v>
      </c>
      <c r="P2832" s="24">
        <f t="shared" si="177"/>
        <v>272.72727272727275</v>
      </c>
      <c r="Q2832" t="str" cm="1">
        <f t="array" ref="Q2832">_xlfn.IFS(N2832="food/small batch","food",N2832="food/restaurants","food",N2832="food/food trucks","food",N2832="theater/spaces","theater",N2832="theater/musical","theater",N2832="theater/plays","theater",N2832="technology/web","technology",N2832="technology/space exploration","technology",N2832="technology/makerspaces","technology",N2832="technology/hardware","technology",N2832="technology/gadgets","technology",N2832="technology/wearables","technology",N2832="film &amp; video/television","film &amp; video",N2832="film &amp; video/animation","film &amp; video",N2832="film &amp; video/science fiction","film &amp; video",N2832="film &amp; video/documentary","film &amp; video",N2832="film &amp; video/drama","film &amp; video",N2832="film &amp; video/shorts","film &amp; video",N2832="games/video games","games",N2832="games/tabletop games","games",N2832="games/mobile games","games",N2832="journalism/audio","journalism",N2832="photography/people","photography",N2832="photography/photobooks","photography",N2832="photography/places","photography",N2832="photography/nature","photography",N2832="music/electronic music","music",N2832="music/rock","music",N2832="music/indie rock","music",N2832="music/faith","music",N2832="publishing/children's books","publishing",N2832="publishing/art books","publishing",N2832="publishing/fiction","publishing",N2832="publishing/translations","publishing",N2832="music/pop","music",N2832="music/classical music","music",N2832="publishing/nonfiction","publishing",N2832="publishing/radio &amp; podcasts","publishing",N2832="music/world music","music",N2832="music/metal","music",N2832="music/jazz","music","TRUE","FALSE")</f>
        <v>theater</v>
      </c>
      <c r="R2832" t="str" cm="1">
        <f t="array" ref="R2832">_xlfn.IFS(N2832="food/small batch","small batch",N2832="food/restaurants","retaurants",N2832="food/food trucks","food trucks",N2832="theater/spaces","spaces",N2832="theater/musical","musical",N2832="theater/plays","plays",N2832="technology/web","web",N2832="technology/space exploration","space exploration",N2832="technology/makerspaces","makerspaces",N2832="technology/hardware","hardware",N2832="technology/gadgets","gadgets",N2832="technology/wearables","wearables",N2832="film &amp; video/television","television",N2832="film &amp; video/animation","animation",N2832="film &amp; video/science fiction","science fiction",N2832="film &amp; video/documentary","documentary",N2832="film &amp; video/drama","drama",N2832="film &amp; video/shorts","shorts",N2832="games/video games","video games",N2832="games/tabletop games","tabletop games",N2832="games/mobile games","mobile games",N2832="journalism/audio","audio",N2832="photography/people","people",N2832="photography/photobooks","photobooks",N2832="photography/places","places",N2832="photography/nature","nature",N2832="music/electronic music","electronic music",N2832="music/rock","rock",N2832="music/indie rock","indie rock",N2832="music/faith","faith",N2832="publishing/children's books","children's books",N2832="publishing/art books","art books",N2832="publishing/fiction","fiction",N2832="publishing/translations","translations",N2832="music/pop","pop",N2832="music/classical music","classical music",N2832="publishing/nonfiction","nonfiction",N2832="publishing/radio &amp; podcasts","radio &amp; podcasts",N2832="music/world music","world music",N2832="music/metal","metal",N2832="music/jazz","jazz","TRUE","FALSE")</f>
        <v>plays</v>
      </c>
      <c r="S2832" s="5">
        <f t="shared" si="178"/>
        <v>41758.839675925927</v>
      </c>
      <c r="T2832" s="5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176"/>
        <v>110.66666666666667</v>
      </c>
      <c r="P2833" s="24">
        <f t="shared" si="177"/>
        <v>63.846153846153847</v>
      </c>
      <c r="Q2833" t="str" cm="1">
        <f t="array" ref="Q2833">_xlfn.IFS(N2833="food/small batch","food",N2833="food/restaurants","food",N2833="food/food trucks","food",N2833="theater/spaces","theater",N2833="theater/musical","theater",N2833="theater/plays","theater",N2833="technology/web","technology",N2833="technology/space exploration","technology",N2833="technology/makerspaces","technology",N2833="technology/hardware","technology",N2833="technology/gadgets","technology",N2833="technology/wearables","technology",N2833="film &amp; video/television","film &amp; video",N2833="film &amp; video/animation","film &amp; video",N2833="film &amp; video/science fiction","film &amp; video",N2833="film &amp; video/documentary","film &amp; video",N2833="film &amp; video/drama","film &amp; video",N2833="film &amp; video/shorts","film &amp; video",N2833="games/video games","games",N2833="games/tabletop games","games",N2833="games/mobile games","games",N2833="journalism/audio","journalism",N2833="photography/people","photography",N2833="photography/photobooks","photography",N2833="photography/places","photography",N2833="photography/nature","photography",N2833="music/electronic music","music",N2833="music/rock","music",N2833="music/indie rock","music",N2833="music/faith","music",N2833="publishing/children's books","publishing",N2833="publishing/art books","publishing",N2833="publishing/fiction","publishing",N2833="publishing/translations","publishing",N2833="music/pop","music",N2833="music/classical music","music",N2833="publishing/nonfiction","publishing",N2833="publishing/radio &amp; podcasts","publishing",N2833="music/world music","music",N2833="music/metal","music",N2833="music/jazz","music","TRUE","FALSE")</f>
        <v>theater</v>
      </c>
      <c r="R2833" t="str" cm="1">
        <f t="array" ref="R2833">_xlfn.IFS(N2833="food/small batch","small batch",N2833="food/restaurants","retaurants",N2833="food/food trucks","food trucks",N2833="theater/spaces","spaces",N2833="theater/musical","musical",N2833="theater/plays","plays",N2833="technology/web","web",N2833="technology/space exploration","space exploration",N2833="technology/makerspaces","makerspaces",N2833="technology/hardware","hardware",N2833="technology/gadgets","gadgets",N2833="technology/wearables","wearables",N2833="film &amp; video/television","television",N2833="film &amp; video/animation","animation",N2833="film &amp; video/science fiction","science fiction",N2833="film &amp; video/documentary","documentary",N2833="film &amp; video/drama","drama",N2833="film &amp; video/shorts","shorts",N2833="games/video games","video games",N2833="games/tabletop games","tabletop games",N2833="games/mobile games","mobile games",N2833="journalism/audio","audio",N2833="photography/people","people",N2833="photography/photobooks","photobooks",N2833="photography/places","places",N2833="photography/nature","nature",N2833="music/electronic music","electronic music",N2833="music/rock","rock",N2833="music/indie rock","indie rock",N2833="music/faith","faith",N2833="publishing/children's books","children's books",N2833="publishing/art books","art books",N2833="publishing/fiction","fiction",N2833="publishing/translations","translations",N2833="music/pop","pop",N2833="music/classical music","classical music",N2833="publishing/nonfiction","nonfiction",N2833="publishing/radio &amp; podcasts","radio &amp; podcasts",N2833="music/world music","world music",N2833="music/metal","metal",N2833="music/jazz","jazz","TRUE","FALSE")</f>
        <v>plays</v>
      </c>
      <c r="S2833" s="5">
        <f t="shared" si="178"/>
        <v>42171.824884259258</v>
      </c>
      <c r="T2833" s="5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176"/>
        <v>114.71959999999999</v>
      </c>
      <c r="P2834" s="24">
        <f t="shared" si="177"/>
        <v>30.189368421052631</v>
      </c>
      <c r="Q2834" t="str" cm="1">
        <f t="array" ref="Q2834">_xlfn.IFS(N2834="food/small batch","food",N2834="food/restaurants","food",N2834="food/food trucks","food",N2834="theater/spaces","theater",N2834="theater/musical","theater",N2834="theater/plays","theater",N2834="technology/web","technology",N2834="technology/space exploration","technology",N2834="technology/makerspaces","technology",N2834="technology/hardware","technology",N2834="technology/gadgets","technology",N2834="technology/wearables","technology",N2834="film &amp; video/television","film &amp; video",N2834="film &amp; video/animation","film &amp; video",N2834="film &amp; video/science fiction","film &amp; video",N2834="film &amp; video/documentary","film &amp; video",N2834="film &amp; video/drama","film &amp; video",N2834="film &amp; video/shorts","film &amp; video",N2834="games/video games","games",N2834="games/tabletop games","games",N2834="games/mobile games","games",N2834="journalism/audio","journalism",N2834="photography/people","photography",N2834="photography/photobooks","photography",N2834="photography/places","photography",N2834="photography/nature","photography",N2834="music/electronic music","music",N2834="music/rock","music",N2834="music/indie rock","music",N2834="music/faith","music",N2834="publishing/children's books","publishing",N2834="publishing/art books","publishing",N2834="publishing/fiction","publishing",N2834="publishing/translations","publishing",N2834="music/pop","music",N2834="music/classical music","music",N2834="publishing/nonfiction","publishing",N2834="publishing/radio &amp; podcasts","publishing",N2834="music/world music","music",N2834="music/metal","music",N2834="music/jazz","music","TRUE","FALSE")</f>
        <v>theater</v>
      </c>
      <c r="R2834" t="str" cm="1">
        <f t="array" ref="R2834">_xlfn.IFS(N2834="food/small batch","small batch",N2834="food/restaurants","retaurants",N2834="food/food trucks","food trucks",N2834="theater/spaces","spaces",N2834="theater/musical","musical",N2834="theater/plays","plays",N2834="technology/web","web",N2834="technology/space exploration","space exploration",N2834="technology/makerspaces","makerspaces",N2834="technology/hardware","hardware",N2834="technology/gadgets","gadgets",N2834="technology/wearables","wearables",N2834="film &amp; video/television","television",N2834="film &amp; video/animation","animation",N2834="film &amp; video/science fiction","science fiction",N2834="film &amp; video/documentary","documentary",N2834="film &amp; video/drama","drama",N2834="film &amp; video/shorts","shorts",N2834="games/video games","video games",N2834="games/tabletop games","tabletop games",N2834="games/mobile games","mobile games",N2834="journalism/audio","audio",N2834="photography/people","people",N2834="photography/photobooks","photobooks",N2834="photography/places","places",N2834="photography/nature","nature",N2834="music/electronic music","electronic music",N2834="music/rock","rock",N2834="music/indie rock","indie rock",N2834="music/faith","faith",N2834="publishing/children's books","children's books",N2834="publishing/art books","art books",N2834="publishing/fiction","fiction",N2834="publishing/translations","translations",N2834="music/pop","pop",N2834="music/classical music","classical music",N2834="publishing/nonfiction","nonfiction",N2834="publishing/radio &amp; podcasts","radio &amp; podcasts",N2834="music/world music","world music",N2834="music/metal","metal",N2834="music/jazz","jazz","TRUE","FALSE")</f>
        <v>plays</v>
      </c>
      <c r="S2834" s="5">
        <f t="shared" si="178"/>
        <v>41938.709421296298</v>
      </c>
      <c r="T2834" s="5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176"/>
        <v>108.25925925925925</v>
      </c>
      <c r="P2835" s="24">
        <f t="shared" si="177"/>
        <v>83.51428571428572</v>
      </c>
      <c r="Q2835" t="str" cm="1">
        <f t="array" ref="Q2835">_xlfn.IFS(N2835="food/small batch","food",N2835="food/restaurants","food",N2835="food/food trucks","food",N2835="theater/spaces","theater",N2835="theater/musical","theater",N2835="theater/plays","theater",N2835="technology/web","technology",N2835="technology/space exploration","technology",N2835="technology/makerspaces","technology",N2835="technology/hardware","technology",N2835="technology/gadgets","technology",N2835="technology/wearables","technology",N2835="film &amp; video/television","film &amp; video",N2835="film &amp; video/animation","film &amp; video",N2835="film &amp; video/science fiction","film &amp; video",N2835="film &amp; video/documentary","film &amp; video",N2835="film &amp; video/drama","film &amp; video",N2835="film &amp; video/shorts","film &amp; video",N2835="games/video games","games",N2835="games/tabletop games","games",N2835="games/mobile games","games",N2835="journalism/audio","journalism",N2835="photography/people","photography",N2835="photography/photobooks","photography",N2835="photography/places","photography",N2835="photography/nature","photography",N2835="music/electronic music","music",N2835="music/rock","music",N2835="music/indie rock","music",N2835="music/faith","music",N2835="publishing/children's books","publishing",N2835="publishing/art books","publishing",N2835="publishing/fiction","publishing",N2835="publishing/translations","publishing",N2835="music/pop","music",N2835="music/classical music","music",N2835="publishing/nonfiction","publishing",N2835="publishing/radio &amp; podcasts","publishing",N2835="music/world music","music",N2835="music/metal","music",N2835="music/jazz","music","TRUE","FALSE")</f>
        <v>theater</v>
      </c>
      <c r="R2835" t="str" cm="1">
        <f t="array" ref="R2835">_xlfn.IFS(N2835="food/small batch","small batch",N2835="food/restaurants","retaurants",N2835="food/food trucks","food trucks",N2835="theater/spaces","spaces",N2835="theater/musical","musical",N2835="theater/plays","plays",N2835="technology/web","web",N2835="technology/space exploration","space exploration",N2835="technology/makerspaces","makerspaces",N2835="technology/hardware","hardware",N2835="technology/gadgets","gadgets",N2835="technology/wearables","wearables",N2835="film &amp; video/television","television",N2835="film &amp; video/animation","animation",N2835="film &amp; video/science fiction","science fiction",N2835="film &amp; video/documentary","documentary",N2835="film &amp; video/drama","drama",N2835="film &amp; video/shorts","shorts",N2835="games/video games","video games",N2835="games/tabletop games","tabletop games",N2835="games/mobile games","mobile games",N2835="journalism/audio","audio",N2835="photography/people","people",N2835="photography/photobooks","photobooks",N2835="photography/places","places",N2835="photography/nature","nature",N2835="music/electronic music","electronic music",N2835="music/rock","rock",N2835="music/indie rock","indie rock",N2835="music/faith","faith",N2835="publishing/children's books","children's books",N2835="publishing/art books","art books",N2835="publishing/fiction","fiction",N2835="publishing/translations","translations",N2835="music/pop","pop",N2835="music/classical music","classical music",N2835="publishing/nonfiction","nonfiction",N2835="publishing/radio &amp; podcasts","radio &amp; podcasts",N2835="music/world music","world music",N2835="music/metal","metal",N2835="music/jazz","jazz","TRUE","FALSE")</f>
        <v>plays</v>
      </c>
      <c r="S2835" s="5">
        <f t="shared" si="178"/>
        <v>42268.127696759257</v>
      </c>
      <c r="T2835" s="5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176"/>
        <v>170</v>
      </c>
      <c r="P2836" s="24">
        <f t="shared" si="177"/>
        <v>64.761904761904759</v>
      </c>
      <c r="Q2836" t="str" cm="1">
        <f t="array" ref="Q2836">_xlfn.IFS(N2836="food/small batch","food",N2836="food/restaurants","food",N2836="food/food trucks","food",N2836="theater/spaces","theater",N2836="theater/musical","theater",N2836="theater/plays","theater",N2836="technology/web","technology",N2836="technology/space exploration","technology",N2836="technology/makerspaces","technology",N2836="technology/hardware","technology",N2836="technology/gadgets","technology",N2836="technology/wearables","technology",N2836="film &amp; video/television","film &amp; video",N2836="film &amp; video/animation","film &amp; video",N2836="film &amp; video/science fiction","film &amp; video",N2836="film &amp; video/documentary","film &amp; video",N2836="film &amp; video/drama","film &amp; video",N2836="film &amp; video/shorts","film &amp; video",N2836="games/video games","games",N2836="games/tabletop games","games",N2836="games/mobile games","games",N2836="journalism/audio","journalism",N2836="photography/people","photography",N2836="photography/photobooks","photography",N2836="photography/places","photography",N2836="photography/nature","photography",N2836="music/electronic music","music",N2836="music/rock","music",N2836="music/indie rock","music",N2836="music/faith","music",N2836="publishing/children's books","publishing",N2836="publishing/art books","publishing",N2836="publishing/fiction","publishing",N2836="publishing/translations","publishing",N2836="music/pop","music",N2836="music/classical music","music",N2836="publishing/nonfiction","publishing",N2836="publishing/radio &amp; podcasts","publishing",N2836="music/world music","music",N2836="music/metal","music",N2836="music/jazz","music","TRUE","FALSE")</f>
        <v>theater</v>
      </c>
      <c r="R2836" t="str" cm="1">
        <f t="array" ref="R2836">_xlfn.IFS(N2836="food/small batch","small batch",N2836="food/restaurants","retaurants",N2836="food/food trucks","food trucks",N2836="theater/spaces","spaces",N2836="theater/musical","musical",N2836="theater/plays","plays",N2836="technology/web","web",N2836="technology/space exploration","space exploration",N2836="technology/makerspaces","makerspaces",N2836="technology/hardware","hardware",N2836="technology/gadgets","gadgets",N2836="technology/wearables","wearables",N2836="film &amp; video/television","television",N2836="film &amp; video/animation","animation",N2836="film &amp; video/science fiction","science fiction",N2836="film &amp; video/documentary","documentary",N2836="film &amp; video/drama","drama",N2836="film &amp; video/shorts","shorts",N2836="games/video games","video games",N2836="games/tabletop games","tabletop games",N2836="games/mobile games","mobile games",N2836="journalism/audio","audio",N2836="photography/people","people",N2836="photography/photobooks","photobooks",N2836="photography/places","places",N2836="photography/nature","nature",N2836="music/electronic music","electronic music",N2836="music/rock","rock",N2836="music/indie rock","indie rock",N2836="music/faith","faith",N2836="publishing/children's books","children's books",N2836="publishing/art books","art books",N2836="publishing/fiction","fiction",N2836="publishing/translations","translations",N2836="music/pop","pop",N2836="music/classical music","classical music",N2836="publishing/nonfiction","nonfiction",N2836="publishing/radio &amp; podcasts","radio &amp; podcasts",N2836="music/world music","world music",N2836="music/metal","metal",N2836="music/jazz","jazz","TRUE","FALSE")</f>
        <v>plays</v>
      </c>
      <c r="S2836" s="5">
        <f t="shared" si="178"/>
        <v>42019.959837962961</v>
      </c>
      <c r="T2836" s="5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176"/>
        <v>187.09899999999999</v>
      </c>
      <c r="P2837" s="24">
        <f t="shared" si="177"/>
        <v>20.118172043010752</v>
      </c>
      <c r="Q2837" t="str" cm="1">
        <f t="array" ref="Q2837">_xlfn.IFS(N2837="food/small batch","food",N2837="food/restaurants","food",N2837="food/food trucks","food",N2837="theater/spaces","theater",N2837="theater/musical","theater",N2837="theater/plays","theater",N2837="technology/web","technology",N2837="technology/space exploration","technology",N2837="technology/makerspaces","technology",N2837="technology/hardware","technology",N2837="technology/gadgets","technology",N2837="technology/wearables","technology",N2837="film &amp; video/television","film &amp; video",N2837="film &amp; video/animation","film &amp; video",N2837="film &amp; video/science fiction","film &amp; video",N2837="film &amp; video/documentary","film &amp; video",N2837="film &amp; video/drama","film &amp; video",N2837="film &amp; video/shorts","film &amp; video",N2837="games/video games","games",N2837="games/tabletop games","games",N2837="games/mobile games","games",N2837="journalism/audio","journalism",N2837="photography/people","photography",N2837="photography/photobooks","photography",N2837="photography/places","photography",N2837="photography/nature","photography",N2837="music/electronic music","music",N2837="music/rock","music",N2837="music/indie rock","music",N2837="music/faith","music",N2837="publishing/children's books","publishing",N2837="publishing/art books","publishing",N2837="publishing/fiction","publishing",N2837="publishing/translations","publishing",N2837="music/pop","music",N2837="music/classical music","music",N2837="publishing/nonfiction","publishing",N2837="publishing/radio &amp; podcasts","publishing",N2837="music/world music","music",N2837="music/metal","music",N2837="music/jazz","music","TRUE","FALSE")</f>
        <v>theater</v>
      </c>
      <c r="R2837" t="str" cm="1">
        <f t="array" ref="R2837">_xlfn.IFS(N2837="food/small batch","small batch",N2837="food/restaurants","retaurants",N2837="food/food trucks","food trucks",N2837="theater/spaces","spaces",N2837="theater/musical","musical",N2837="theater/plays","plays",N2837="technology/web","web",N2837="technology/space exploration","space exploration",N2837="technology/makerspaces","makerspaces",N2837="technology/hardware","hardware",N2837="technology/gadgets","gadgets",N2837="technology/wearables","wearables",N2837="film &amp; video/television","television",N2837="film &amp; video/animation","animation",N2837="film &amp; video/science fiction","science fiction",N2837="film &amp; video/documentary","documentary",N2837="film &amp; video/drama","drama",N2837="film &amp; video/shorts","shorts",N2837="games/video games","video games",N2837="games/tabletop games","tabletop games",N2837="games/mobile games","mobile games",N2837="journalism/audio","audio",N2837="photography/people","people",N2837="photography/photobooks","photobooks",N2837="photography/places","places",N2837="photography/nature","nature",N2837="music/electronic music","electronic music",N2837="music/rock","rock",N2837="music/indie rock","indie rock",N2837="music/faith","faith",N2837="publishing/children's books","children's books",N2837="publishing/art books","art books",N2837="publishing/fiction","fiction",N2837="publishing/translations","translations",N2837="music/pop","pop",N2837="music/classical music","classical music",N2837="publishing/nonfiction","nonfiction",N2837="publishing/radio &amp; podcasts","radio &amp; podcasts",N2837="music/world music","world music",N2837="music/metal","metal",N2837="music/jazz","jazz","TRUE","FALSE")</f>
        <v>plays</v>
      </c>
      <c r="S2837" s="5">
        <f t="shared" si="178"/>
        <v>42313.703900462962</v>
      </c>
      <c r="T2837" s="5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176"/>
        <v>107.77777777777777</v>
      </c>
      <c r="P2838" s="24">
        <f t="shared" si="177"/>
        <v>44.090909090909093</v>
      </c>
      <c r="Q2838" t="str" cm="1">
        <f t="array" ref="Q2838">_xlfn.IFS(N2838="food/small batch","food",N2838="food/restaurants","food",N2838="food/food trucks","food",N2838="theater/spaces","theater",N2838="theater/musical","theater",N2838="theater/plays","theater",N2838="technology/web","technology",N2838="technology/space exploration","technology",N2838="technology/makerspaces","technology",N2838="technology/hardware","technology",N2838="technology/gadgets","technology",N2838="technology/wearables","technology",N2838="film &amp; video/television","film &amp; video",N2838="film &amp; video/animation","film &amp; video",N2838="film &amp; video/science fiction","film &amp; video",N2838="film &amp; video/documentary","film &amp; video",N2838="film &amp; video/drama","film &amp; video",N2838="film &amp; video/shorts","film &amp; video",N2838="games/video games","games",N2838="games/tabletop games","games",N2838="games/mobile games","games",N2838="journalism/audio","journalism",N2838="photography/people","photography",N2838="photography/photobooks","photography",N2838="photography/places","photography",N2838="photography/nature","photography",N2838="music/electronic music","music",N2838="music/rock","music",N2838="music/indie rock","music",N2838="music/faith","music",N2838="publishing/children's books","publishing",N2838="publishing/art books","publishing",N2838="publishing/fiction","publishing",N2838="publishing/translations","publishing",N2838="music/pop","music",N2838="music/classical music","music",N2838="publishing/nonfiction","publishing",N2838="publishing/radio &amp; podcasts","publishing",N2838="music/world music","music",N2838="music/metal","music",N2838="music/jazz","music","TRUE","FALSE")</f>
        <v>theater</v>
      </c>
      <c r="R2838" t="str" cm="1">
        <f t="array" ref="R2838">_xlfn.IFS(N2838="food/small batch","small batch",N2838="food/restaurants","retaurants",N2838="food/food trucks","food trucks",N2838="theater/spaces","spaces",N2838="theater/musical","musical",N2838="theater/plays","plays",N2838="technology/web","web",N2838="technology/space exploration","space exploration",N2838="technology/makerspaces","makerspaces",N2838="technology/hardware","hardware",N2838="technology/gadgets","gadgets",N2838="technology/wearables","wearables",N2838="film &amp; video/television","television",N2838="film &amp; video/animation","animation",N2838="film &amp; video/science fiction","science fiction",N2838="film &amp; video/documentary","documentary",N2838="film &amp; video/drama","drama",N2838="film &amp; video/shorts","shorts",N2838="games/video games","video games",N2838="games/tabletop games","tabletop games",N2838="games/mobile games","mobile games",N2838="journalism/audio","audio",N2838="photography/people","people",N2838="photography/photobooks","photobooks",N2838="photography/places","places",N2838="photography/nature","nature",N2838="music/electronic music","electronic music",N2838="music/rock","rock",N2838="music/indie rock","indie rock",N2838="music/faith","faith",N2838="publishing/children's books","children's books",N2838="publishing/art books","art books",N2838="publishing/fiction","fiction",N2838="publishing/translations","translations",N2838="music/pop","pop",N2838="music/classical music","classical music",N2838="publishing/nonfiction","nonfiction",N2838="publishing/radio &amp; podcasts","radio &amp; podcasts",N2838="music/world music","world music",N2838="music/metal","metal",N2838="music/jazz","jazz","TRUE","FALSE")</f>
        <v>plays</v>
      </c>
      <c r="S2838" s="5">
        <f t="shared" si="178"/>
        <v>42746.261782407411</v>
      </c>
      <c r="T2838" s="5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176"/>
        <v>100</v>
      </c>
      <c r="P2839" s="24">
        <f t="shared" si="177"/>
        <v>40.476190476190474</v>
      </c>
      <c r="Q2839" t="str" cm="1">
        <f t="array" ref="Q2839">_xlfn.IFS(N2839="food/small batch","food",N2839="food/restaurants","food",N2839="food/food trucks","food",N2839="theater/spaces","theater",N2839="theater/musical","theater",N2839="theater/plays","theater",N2839="technology/web","technology",N2839="technology/space exploration","technology",N2839="technology/makerspaces","technology",N2839="technology/hardware","technology",N2839="technology/gadgets","technology",N2839="technology/wearables","technology",N2839="film &amp; video/television","film &amp; video",N2839="film &amp; video/animation","film &amp; video",N2839="film &amp; video/science fiction","film &amp; video",N2839="film &amp; video/documentary","film &amp; video",N2839="film &amp; video/drama","film &amp; video",N2839="film &amp; video/shorts","film &amp; video",N2839="games/video games","games",N2839="games/tabletop games","games",N2839="games/mobile games","games",N2839="journalism/audio","journalism",N2839="photography/people","photography",N2839="photography/photobooks","photography",N2839="photography/places","photography",N2839="photography/nature","photography",N2839="music/electronic music","music",N2839="music/rock","music",N2839="music/indie rock","music",N2839="music/faith","music",N2839="publishing/children's books","publishing",N2839="publishing/art books","publishing",N2839="publishing/fiction","publishing",N2839="publishing/translations","publishing",N2839="music/pop","music",N2839="music/classical music","music",N2839="publishing/nonfiction","publishing",N2839="publishing/radio &amp; podcasts","publishing",N2839="music/world music","music",N2839="music/metal","music",N2839="music/jazz","music","TRUE","FALSE")</f>
        <v>theater</v>
      </c>
      <c r="R2839" t="str" cm="1">
        <f t="array" ref="R2839">_xlfn.IFS(N2839="food/small batch","small batch",N2839="food/restaurants","retaurants",N2839="food/food trucks","food trucks",N2839="theater/spaces","spaces",N2839="theater/musical","musical",N2839="theater/plays","plays",N2839="technology/web","web",N2839="technology/space exploration","space exploration",N2839="technology/makerspaces","makerspaces",N2839="technology/hardware","hardware",N2839="technology/gadgets","gadgets",N2839="technology/wearables","wearables",N2839="film &amp; video/television","television",N2839="film &amp; video/animation","animation",N2839="film &amp; video/science fiction","science fiction",N2839="film &amp; video/documentary","documentary",N2839="film &amp; video/drama","drama",N2839="film &amp; video/shorts","shorts",N2839="games/video games","video games",N2839="games/tabletop games","tabletop games",N2839="games/mobile games","mobile games",N2839="journalism/audio","audio",N2839="photography/people","people",N2839="photography/photobooks","photobooks",N2839="photography/places","places",N2839="photography/nature","nature",N2839="music/electronic music","electronic music",N2839="music/rock","rock",N2839="music/indie rock","indie rock",N2839="music/faith","faith",N2839="publishing/children's books","children's books",N2839="publishing/art books","art books",N2839="publishing/fiction","fiction",N2839="publishing/translations","translations",N2839="music/pop","pop",N2839="music/classical music","classical music",N2839="publishing/nonfiction","nonfiction",N2839="publishing/radio &amp; podcasts","radio &amp; podcasts",N2839="music/world music","world music",N2839="music/metal","metal",N2839="music/jazz","jazz","TRUE","FALSE")</f>
        <v>plays</v>
      </c>
      <c r="S2839" s="5">
        <f t="shared" si="178"/>
        <v>42307.908379629633</v>
      </c>
      <c r="T2839" s="5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176"/>
        <v>120.24999999999999</v>
      </c>
      <c r="P2840" s="24">
        <f t="shared" si="177"/>
        <v>44.537037037037038</v>
      </c>
      <c r="Q2840" t="str" cm="1">
        <f t="array" ref="Q2840">_xlfn.IFS(N2840="food/small batch","food",N2840="food/restaurants","food",N2840="food/food trucks","food",N2840="theater/spaces","theater",N2840="theater/musical","theater",N2840="theater/plays","theater",N2840="technology/web","technology",N2840="technology/space exploration","technology",N2840="technology/makerspaces","technology",N2840="technology/hardware","technology",N2840="technology/gadgets","technology",N2840="technology/wearables","technology",N2840="film &amp; video/television","film &amp; video",N2840="film &amp; video/animation","film &amp; video",N2840="film &amp; video/science fiction","film &amp; video",N2840="film &amp; video/documentary","film &amp; video",N2840="film &amp; video/drama","film &amp; video",N2840="film &amp; video/shorts","film &amp; video",N2840="games/video games","games",N2840="games/tabletop games","games",N2840="games/mobile games","games",N2840="journalism/audio","journalism",N2840="photography/people","photography",N2840="photography/photobooks","photography",N2840="photography/places","photography",N2840="photography/nature","photography",N2840="music/electronic music","music",N2840="music/rock","music",N2840="music/indie rock","music",N2840="music/faith","music",N2840="publishing/children's books","publishing",N2840="publishing/art books","publishing",N2840="publishing/fiction","publishing",N2840="publishing/translations","publishing",N2840="music/pop","music",N2840="music/classical music","music",N2840="publishing/nonfiction","publishing",N2840="publishing/radio &amp; podcasts","publishing",N2840="music/world music","music",N2840="music/metal","music",N2840="music/jazz","music","TRUE","FALSE")</f>
        <v>theater</v>
      </c>
      <c r="R2840" t="str" cm="1">
        <f t="array" ref="R2840">_xlfn.IFS(N2840="food/small batch","small batch",N2840="food/restaurants","retaurants",N2840="food/food trucks","food trucks",N2840="theater/spaces","spaces",N2840="theater/musical","musical",N2840="theater/plays","plays",N2840="technology/web","web",N2840="technology/space exploration","space exploration",N2840="technology/makerspaces","makerspaces",N2840="technology/hardware","hardware",N2840="technology/gadgets","gadgets",N2840="technology/wearables","wearables",N2840="film &amp; video/television","television",N2840="film &amp; video/animation","animation",N2840="film &amp; video/science fiction","science fiction",N2840="film &amp; video/documentary","documentary",N2840="film &amp; video/drama","drama",N2840="film &amp; video/shorts","shorts",N2840="games/video games","video games",N2840="games/tabletop games","tabletop games",N2840="games/mobile games","mobile games",N2840="journalism/audio","audio",N2840="photography/people","people",N2840="photography/photobooks","photobooks",N2840="photography/places","places",N2840="photography/nature","nature",N2840="music/electronic music","electronic music",N2840="music/rock","rock",N2840="music/indie rock","indie rock",N2840="music/faith","faith",N2840="publishing/children's books","children's books",N2840="publishing/art books","art books",N2840="publishing/fiction","fiction",N2840="publishing/translations","translations",N2840="music/pop","pop",N2840="music/classical music","classical music",N2840="publishing/nonfiction","nonfiction",N2840="publishing/radio &amp; podcasts","radio &amp; podcasts",N2840="music/world music","world music",N2840="music/metal","metal",N2840="music/jazz","jazz","TRUE","FALSE")</f>
        <v>plays</v>
      </c>
      <c r="S2840" s="5">
        <f t="shared" si="178"/>
        <v>41842.607592592591</v>
      </c>
      <c r="T2840" s="5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176"/>
        <v>111.42857142857143</v>
      </c>
      <c r="P2841" s="24">
        <f t="shared" si="177"/>
        <v>125.80645161290323</v>
      </c>
      <c r="Q2841" t="str" cm="1">
        <f t="array" ref="Q2841">_xlfn.IFS(N2841="food/small batch","food",N2841="food/restaurants","food",N2841="food/food trucks","food",N2841="theater/spaces","theater",N2841="theater/musical","theater",N2841="theater/plays","theater",N2841="technology/web","technology",N2841="technology/space exploration","technology",N2841="technology/makerspaces","technology",N2841="technology/hardware","technology",N2841="technology/gadgets","technology",N2841="technology/wearables","technology",N2841="film &amp; video/television","film &amp; video",N2841="film &amp; video/animation","film &amp; video",N2841="film &amp; video/science fiction","film &amp; video",N2841="film &amp; video/documentary","film &amp; video",N2841="film &amp; video/drama","film &amp; video",N2841="film &amp; video/shorts","film &amp; video",N2841="games/video games","games",N2841="games/tabletop games","games",N2841="games/mobile games","games",N2841="journalism/audio","journalism",N2841="photography/people","photography",N2841="photography/photobooks","photography",N2841="photography/places","photography",N2841="photography/nature","photography",N2841="music/electronic music","music",N2841="music/rock","music",N2841="music/indie rock","music",N2841="music/faith","music",N2841="publishing/children's books","publishing",N2841="publishing/art books","publishing",N2841="publishing/fiction","publishing",N2841="publishing/translations","publishing",N2841="music/pop","music",N2841="music/classical music","music",N2841="publishing/nonfiction","publishing",N2841="publishing/radio &amp; podcasts","publishing",N2841="music/world music","music",N2841="music/metal","music",N2841="music/jazz","music","TRUE","FALSE")</f>
        <v>theater</v>
      </c>
      <c r="R2841" t="str" cm="1">
        <f t="array" ref="R2841">_xlfn.IFS(N2841="food/small batch","small batch",N2841="food/restaurants","retaurants",N2841="food/food trucks","food trucks",N2841="theater/spaces","spaces",N2841="theater/musical","musical",N2841="theater/plays","plays",N2841="technology/web","web",N2841="technology/space exploration","space exploration",N2841="technology/makerspaces","makerspaces",N2841="technology/hardware","hardware",N2841="technology/gadgets","gadgets",N2841="technology/wearables","wearables",N2841="film &amp; video/television","television",N2841="film &amp; video/animation","animation",N2841="film &amp; video/science fiction","science fiction",N2841="film &amp; video/documentary","documentary",N2841="film &amp; video/drama","drama",N2841="film &amp; video/shorts","shorts",N2841="games/video games","video games",N2841="games/tabletop games","tabletop games",N2841="games/mobile games","mobile games",N2841="journalism/audio","audio",N2841="photography/people","people",N2841="photography/photobooks","photobooks",N2841="photography/places","places",N2841="photography/nature","nature",N2841="music/electronic music","electronic music",N2841="music/rock","rock",N2841="music/indie rock","indie rock",N2841="music/faith","faith",N2841="publishing/children's books","children's books",N2841="publishing/art books","art books",N2841="publishing/fiction","fiction",N2841="publishing/translations","translations",N2841="music/pop","pop",N2841="music/classical music","classical music",N2841="publishing/nonfiction","nonfiction",N2841="publishing/radio &amp; podcasts","radio &amp; podcasts",N2841="music/world music","world music",N2841="music/metal","metal",N2841="music/jazz","jazz","TRUE","FALSE")</f>
        <v>plays</v>
      </c>
      <c r="S2841" s="5">
        <f t="shared" si="178"/>
        <v>41853.240208333329</v>
      </c>
      <c r="T2841" s="5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176"/>
        <v>104</v>
      </c>
      <c r="P2842" s="24">
        <f t="shared" si="177"/>
        <v>19.696969696969695</v>
      </c>
      <c r="Q2842" t="str" cm="1">
        <f t="array" ref="Q2842">_xlfn.IFS(N2842="food/small batch","food",N2842="food/restaurants","food",N2842="food/food trucks","food",N2842="theater/spaces","theater",N2842="theater/musical","theater",N2842="theater/plays","theater",N2842="technology/web","technology",N2842="technology/space exploration","technology",N2842="technology/makerspaces","technology",N2842="technology/hardware","technology",N2842="technology/gadgets","technology",N2842="technology/wearables","technology",N2842="film &amp; video/television","film &amp; video",N2842="film &amp; video/animation","film &amp; video",N2842="film &amp; video/science fiction","film &amp; video",N2842="film &amp; video/documentary","film &amp; video",N2842="film &amp; video/drama","film &amp; video",N2842="film &amp; video/shorts","film &amp; video",N2842="games/video games","games",N2842="games/tabletop games","games",N2842="games/mobile games","games",N2842="journalism/audio","journalism",N2842="photography/people","photography",N2842="photography/photobooks","photography",N2842="photography/places","photography",N2842="photography/nature","photography",N2842="music/electronic music","music",N2842="music/rock","music",N2842="music/indie rock","music",N2842="music/faith","music",N2842="publishing/children's books","publishing",N2842="publishing/art books","publishing",N2842="publishing/fiction","publishing",N2842="publishing/translations","publishing",N2842="music/pop","music",N2842="music/classical music","music",N2842="publishing/nonfiction","publishing",N2842="publishing/radio &amp; podcasts","publishing",N2842="music/world music","music",N2842="music/metal","music",N2842="music/jazz","music","TRUE","FALSE")</f>
        <v>theater</v>
      </c>
      <c r="R2842" t="str" cm="1">
        <f t="array" ref="R2842">_xlfn.IFS(N2842="food/small batch","small batch",N2842="food/restaurants","retaurants",N2842="food/food trucks","food trucks",N2842="theater/spaces","spaces",N2842="theater/musical","musical",N2842="theater/plays","plays",N2842="technology/web","web",N2842="technology/space exploration","space exploration",N2842="technology/makerspaces","makerspaces",N2842="technology/hardware","hardware",N2842="technology/gadgets","gadgets",N2842="technology/wearables","wearables",N2842="film &amp; video/television","television",N2842="film &amp; video/animation","animation",N2842="film &amp; video/science fiction","science fiction",N2842="film &amp; video/documentary","documentary",N2842="film &amp; video/drama","drama",N2842="film &amp; video/shorts","shorts",N2842="games/video games","video games",N2842="games/tabletop games","tabletop games",N2842="games/mobile games","mobile games",N2842="journalism/audio","audio",N2842="photography/people","people",N2842="photography/photobooks","photobooks",N2842="photography/places","places",N2842="photography/nature","nature",N2842="music/electronic music","electronic music",N2842="music/rock","rock",N2842="music/indie rock","indie rock",N2842="music/faith","faith",N2842="publishing/children's books","children's books",N2842="publishing/art books","art books",N2842="publishing/fiction","fiction",N2842="publishing/translations","translations",N2842="music/pop","pop",N2842="music/classical music","classical music",N2842="publishing/nonfiction","nonfiction",N2842="publishing/radio &amp; podcasts","radio &amp; podcasts",N2842="music/world music","world music",N2842="music/metal","metal",N2842="music/jazz","jazz","TRUE","FALSE")</f>
        <v>plays</v>
      </c>
      <c r="S2842" s="5">
        <f t="shared" si="178"/>
        <v>42060.035636574074</v>
      </c>
      <c r="T2842" s="5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176"/>
        <v>1</v>
      </c>
      <c r="P2843" s="24">
        <f t="shared" si="177"/>
        <v>10</v>
      </c>
      <c r="Q2843" t="str" cm="1">
        <f t="array" ref="Q2843">_xlfn.IFS(N2843="food/small batch","food",N2843="food/restaurants","food",N2843="food/food trucks","food",N2843="theater/spaces","theater",N2843="theater/musical","theater",N2843="theater/plays","theater",N2843="technology/web","technology",N2843="technology/space exploration","technology",N2843="technology/makerspaces","technology",N2843="technology/hardware","technology",N2843="technology/gadgets","technology",N2843="technology/wearables","technology",N2843="film &amp; video/television","film &amp; video",N2843="film &amp; video/animation","film &amp; video",N2843="film &amp; video/science fiction","film &amp; video",N2843="film &amp; video/documentary","film &amp; video",N2843="film &amp; video/drama","film &amp; video",N2843="film &amp; video/shorts","film &amp; video",N2843="games/video games","games",N2843="games/tabletop games","games",N2843="games/mobile games","games",N2843="journalism/audio","journalism",N2843="photography/people","photography",N2843="photography/photobooks","photography",N2843="photography/places","photography",N2843="photography/nature","photography",N2843="music/electronic music","music",N2843="music/rock","music",N2843="music/indie rock","music",N2843="music/faith","music",N2843="publishing/children's books","publishing",N2843="publishing/art books","publishing",N2843="publishing/fiction","publishing",N2843="publishing/translations","publishing",N2843="music/pop","music",N2843="music/classical music","music",N2843="publishing/nonfiction","publishing",N2843="publishing/radio &amp; podcasts","publishing",N2843="music/world music","music",N2843="music/metal","music",N2843="music/jazz","music","TRUE","FALSE")</f>
        <v>theater</v>
      </c>
      <c r="R2843" t="str" cm="1">
        <f t="array" ref="R2843">_xlfn.IFS(N2843="food/small batch","small batch",N2843="food/restaurants","retaurants",N2843="food/food trucks","food trucks",N2843="theater/spaces","spaces",N2843="theater/musical","musical",N2843="theater/plays","plays",N2843="technology/web","web",N2843="technology/space exploration","space exploration",N2843="technology/makerspaces","makerspaces",N2843="technology/hardware","hardware",N2843="technology/gadgets","gadgets",N2843="technology/wearables","wearables",N2843="film &amp; video/television","television",N2843="film &amp; video/animation","animation",N2843="film &amp; video/science fiction","science fiction",N2843="film &amp; video/documentary","documentary",N2843="film &amp; video/drama","drama",N2843="film &amp; video/shorts","shorts",N2843="games/video games","video games",N2843="games/tabletop games","tabletop games",N2843="games/mobile games","mobile games",N2843="journalism/audio","audio",N2843="photography/people","people",N2843="photography/photobooks","photobooks",N2843="photography/places","places",N2843="photography/nature","nature",N2843="music/electronic music","electronic music",N2843="music/rock","rock",N2843="music/indie rock","indie rock",N2843="music/faith","faith",N2843="publishing/children's books","children's books",N2843="publishing/art books","art books",N2843="publishing/fiction","fiction",N2843="publishing/translations","translations",N2843="music/pop","pop",N2843="music/classical music","classical music",N2843="publishing/nonfiction","nonfiction",N2843="publishing/radio &amp; podcasts","radio &amp; podcasts",N2843="music/world music","world music",N2843="music/metal","metal",N2843="music/jazz","jazz","TRUE","FALSE")</f>
        <v>plays</v>
      </c>
      <c r="S2843" s="5">
        <f t="shared" si="178"/>
        <v>42291.739548611105</v>
      </c>
      <c r="T2843" s="5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176"/>
        <v>0</v>
      </c>
      <c r="P2844" s="24" t="e">
        <f t="shared" si="177"/>
        <v>#DIV/0!</v>
      </c>
      <c r="Q2844" t="str" cm="1">
        <f t="array" ref="Q2844">_xlfn.IFS(N2844="food/small batch","food",N2844="food/restaurants","food",N2844="food/food trucks","food",N2844="theater/spaces","theater",N2844="theater/musical","theater",N2844="theater/plays","theater",N2844="technology/web","technology",N2844="technology/space exploration","technology",N2844="technology/makerspaces","technology",N2844="technology/hardware","technology",N2844="technology/gadgets","technology",N2844="technology/wearables","technology",N2844="film &amp; video/television","film &amp; video",N2844="film &amp; video/animation","film &amp; video",N2844="film &amp; video/science fiction","film &amp; video",N2844="film &amp; video/documentary","film &amp; video",N2844="film &amp; video/drama","film &amp; video",N2844="film &amp; video/shorts","film &amp; video",N2844="games/video games","games",N2844="games/tabletop games","games",N2844="games/mobile games","games",N2844="journalism/audio","journalism",N2844="photography/people","photography",N2844="photography/photobooks","photography",N2844="photography/places","photography",N2844="photography/nature","photography",N2844="music/electronic music","music",N2844="music/rock","music",N2844="music/indie rock","music",N2844="music/faith","music",N2844="publishing/children's books","publishing",N2844="publishing/art books","publishing",N2844="publishing/fiction","publishing",N2844="publishing/translations","publishing",N2844="music/pop","music",N2844="music/classical music","music",N2844="publishing/nonfiction","publishing",N2844="publishing/radio &amp; podcasts","publishing",N2844="music/world music","music",N2844="music/metal","music",N2844="music/jazz","music","TRUE","FALSE")</f>
        <v>theater</v>
      </c>
      <c r="R2844" t="str" cm="1">
        <f t="array" ref="R2844">_xlfn.IFS(N2844="food/small batch","small batch",N2844="food/restaurants","retaurants",N2844="food/food trucks","food trucks",N2844="theater/spaces","spaces",N2844="theater/musical","musical",N2844="theater/plays","plays",N2844="technology/web","web",N2844="technology/space exploration","space exploration",N2844="technology/makerspaces","makerspaces",N2844="technology/hardware","hardware",N2844="technology/gadgets","gadgets",N2844="technology/wearables","wearables",N2844="film &amp; video/television","television",N2844="film &amp; video/animation","animation",N2844="film &amp; video/science fiction","science fiction",N2844="film &amp; video/documentary","documentary",N2844="film &amp; video/drama","drama",N2844="film &amp; video/shorts","shorts",N2844="games/video games","video games",N2844="games/tabletop games","tabletop games",N2844="games/mobile games","mobile games",N2844="journalism/audio","audio",N2844="photography/people","people",N2844="photography/photobooks","photobooks",N2844="photography/places","places",N2844="photography/nature","nature",N2844="music/electronic music","electronic music",N2844="music/rock","rock",N2844="music/indie rock","indie rock",N2844="music/faith","faith",N2844="publishing/children's books","children's books",N2844="publishing/art books","art books",N2844="publishing/fiction","fiction",N2844="publishing/translations","translations",N2844="music/pop","pop",N2844="music/classical music","classical music",N2844="publishing/nonfiction","nonfiction",N2844="publishing/radio &amp; podcasts","radio &amp; podcasts",N2844="music/world music","world music",N2844="music/metal","metal",N2844="music/jazz","jazz","TRUE","FALSE")</f>
        <v>plays</v>
      </c>
      <c r="S2844" s="5">
        <f t="shared" si="178"/>
        <v>41784.952488425923</v>
      </c>
      <c r="T2844" s="5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176"/>
        <v>0</v>
      </c>
      <c r="P2845" s="24" t="e">
        <f t="shared" si="177"/>
        <v>#DIV/0!</v>
      </c>
      <c r="Q2845" t="str" cm="1">
        <f t="array" ref="Q2845">_xlfn.IFS(N2845="food/small batch","food",N2845="food/restaurants","food",N2845="food/food trucks","food",N2845="theater/spaces","theater",N2845="theater/musical","theater",N2845="theater/plays","theater",N2845="technology/web","technology",N2845="technology/space exploration","technology",N2845="technology/makerspaces","technology",N2845="technology/hardware","technology",N2845="technology/gadgets","technology",N2845="technology/wearables","technology",N2845="film &amp; video/television","film &amp; video",N2845="film &amp; video/animation","film &amp; video",N2845="film &amp; video/science fiction","film &amp; video",N2845="film &amp; video/documentary","film &amp; video",N2845="film &amp; video/drama","film &amp; video",N2845="film &amp; video/shorts","film &amp; video",N2845="games/video games","games",N2845="games/tabletop games","games",N2845="games/mobile games","games",N2845="journalism/audio","journalism",N2845="photography/people","photography",N2845="photography/photobooks","photography",N2845="photography/places","photography",N2845="photography/nature","photography",N2845="music/electronic music","music",N2845="music/rock","music",N2845="music/indie rock","music",N2845="music/faith","music",N2845="publishing/children's books","publishing",N2845="publishing/art books","publishing",N2845="publishing/fiction","publishing",N2845="publishing/translations","publishing",N2845="music/pop","music",N2845="music/classical music","music",N2845="publishing/nonfiction","publishing",N2845="publishing/radio &amp; podcasts","publishing",N2845="music/world music","music",N2845="music/metal","music",N2845="music/jazz","music","TRUE","FALSE")</f>
        <v>theater</v>
      </c>
      <c r="R2845" t="str" cm="1">
        <f t="array" ref="R2845">_xlfn.IFS(N2845="food/small batch","small batch",N2845="food/restaurants","retaurants",N2845="food/food trucks","food trucks",N2845="theater/spaces","spaces",N2845="theater/musical","musical",N2845="theater/plays","plays",N2845="technology/web","web",N2845="technology/space exploration","space exploration",N2845="technology/makerspaces","makerspaces",N2845="technology/hardware","hardware",N2845="technology/gadgets","gadgets",N2845="technology/wearables","wearables",N2845="film &amp; video/television","television",N2845="film &amp; video/animation","animation",N2845="film &amp; video/science fiction","science fiction",N2845="film &amp; video/documentary","documentary",N2845="film &amp; video/drama","drama",N2845="film &amp; video/shorts","shorts",N2845="games/video games","video games",N2845="games/tabletop games","tabletop games",N2845="games/mobile games","mobile games",N2845="journalism/audio","audio",N2845="photography/people","people",N2845="photography/photobooks","photobooks",N2845="photography/places","places",N2845="photography/nature","nature",N2845="music/electronic music","electronic music",N2845="music/rock","rock",N2845="music/indie rock","indie rock",N2845="music/faith","faith",N2845="publishing/children's books","children's books",N2845="publishing/art books","art books",N2845="publishing/fiction","fiction",N2845="publishing/translations","translations",N2845="music/pop","pop",N2845="music/classical music","classical music",N2845="publishing/nonfiction","nonfiction",N2845="publishing/radio &amp; podcasts","radio &amp; podcasts",N2845="music/world music","world music",N2845="music/metal","metal",N2845="music/jazz","jazz","TRUE","FALSE")</f>
        <v>plays</v>
      </c>
      <c r="S2845" s="5">
        <f t="shared" si="178"/>
        <v>42492.737847222219</v>
      </c>
      <c r="T2845" s="5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176"/>
        <v>5.4545454545454541</v>
      </c>
      <c r="P2846" s="24">
        <f t="shared" si="177"/>
        <v>30</v>
      </c>
      <c r="Q2846" t="str" cm="1">
        <f t="array" ref="Q2846">_xlfn.IFS(N2846="food/small batch","food",N2846="food/restaurants","food",N2846="food/food trucks","food",N2846="theater/spaces","theater",N2846="theater/musical","theater",N2846="theater/plays","theater",N2846="technology/web","technology",N2846="technology/space exploration","technology",N2846="technology/makerspaces","technology",N2846="technology/hardware","technology",N2846="technology/gadgets","technology",N2846="technology/wearables","technology",N2846="film &amp; video/television","film &amp; video",N2846="film &amp; video/animation","film &amp; video",N2846="film &amp; video/science fiction","film &amp; video",N2846="film &amp; video/documentary","film &amp; video",N2846="film &amp; video/drama","film &amp; video",N2846="film &amp; video/shorts","film &amp; video",N2846="games/video games","games",N2846="games/tabletop games","games",N2846="games/mobile games","games",N2846="journalism/audio","journalism",N2846="photography/people","photography",N2846="photography/photobooks","photography",N2846="photography/places","photography",N2846="photography/nature","photography",N2846="music/electronic music","music",N2846="music/rock","music",N2846="music/indie rock","music",N2846="music/faith","music",N2846="publishing/children's books","publishing",N2846="publishing/art books","publishing",N2846="publishing/fiction","publishing",N2846="publishing/translations","publishing",N2846="music/pop","music",N2846="music/classical music","music",N2846="publishing/nonfiction","publishing",N2846="publishing/radio &amp; podcasts","publishing",N2846="music/world music","music",N2846="music/metal","music",N2846="music/jazz","music","TRUE","FALSE")</f>
        <v>theater</v>
      </c>
      <c r="R2846" t="str" cm="1">
        <f t="array" ref="R2846">_xlfn.IFS(N2846="food/small batch","small batch",N2846="food/restaurants","retaurants",N2846="food/food trucks","food trucks",N2846="theater/spaces","spaces",N2846="theater/musical","musical",N2846="theater/plays","plays",N2846="technology/web","web",N2846="technology/space exploration","space exploration",N2846="technology/makerspaces","makerspaces",N2846="technology/hardware","hardware",N2846="technology/gadgets","gadgets",N2846="technology/wearables","wearables",N2846="film &amp; video/television","television",N2846="film &amp; video/animation","animation",N2846="film &amp; video/science fiction","science fiction",N2846="film &amp; video/documentary","documentary",N2846="film &amp; video/drama","drama",N2846="film &amp; video/shorts","shorts",N2846="games/video games","video games",N2846="games/tabletop games","tabletop games",N2846="games/mobile games","mobile games",N2846="journalism/audio","audio",N2846="photography/people","people",N2846="photography/photobooks","photobooks",N2846="photography/places","places",N2846="photography/nature","nature",N2846="music/electronic music","electronic music",N2846="music/rock","rock",N2846="music/indie rock","indie rock",N2846="music/faith","faith",N2846="publishing/children's books","children's books",N2846="publishing/art books","art books",N2846="publishing/fiction","fiction",N2846="publishing/translations","translations",N2846="music/pop","pop",N2846="music/classical music","classical music",N2846="publishing/nonfiction","nonfiction",N2846="publishing/radio &amp; podcasts","radio &amp; podcasts",N2846="music/world music","world music",N2846="music/metal","metal",N2846="music/jazz","jazz","TRUE","FALSE")</f>
        <v>plays</v>
      </c>
      <c r="S2846" s="5">
        <f t="shared" si="178"/>
        <v>42709.546064814815</v>
      </c>
      <c r="T2846" s="5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176"/>
        <v>31.546666666666667</v>
      </c>
      <c r="P2847" s="24">
        <f t="shared" si="177"/>
        <v>60.666666666666664</v>
      </c>
      <c r="Q2847" t="str" cm="1">
        <f t="array" ref="Q2847">_xlfn.IFS(N2847="food/small batch","food",N2847="food/restaurants","food",N2847="food/food trucks","food",N2847="theater/spaces","theater",N2847="theater/musical","theater",N2847="theater/plays","theater",N2847="technology/web","technology",N2847="technology/space exploration","technology",N2847="technology/makerspaces","technology",N2847="technology/hardware","technology",N2847="technology/gadgets","technology",N2847="technology/wearables","technology",N2847="film &amp; video/television","film &amp; video",N2847="film &amp; video/animation","film &amp; video",N2847="film &amp; video/science fiction","film &amp; video",N2847="film &amp; video/documentary","film &amp; video",N2847="film &amp; video/drama","film &amp; video",N2847="film &amp; video/shorts","film &amp; video",N2847="games/video games","games",N2847="games/tabletop games","games",N2847="games/mobile games","games",N2847="journalism/audio","journalism",N2847="photography/people","photography",N2847="photography/photobooks","photography",N2847="photography/places","photography",N2847="photography/nature","photography",N2847="music/electronic music","music",N2847="music/rock","music",N2847="music/indie rock","music",N2847="music/faith","music",N2847="publishing/children's books","publishing",N2847="publishing/art books","publishing",N2847="publishing/fiction","publishing",N2847="publishing/translations","publishing",N2847="music/pop","music",N2847="music/classical music","music",N2847="publishing/nonfiction","publishing",N2847="publishing/radio &amp; podcasts","publishing",N2847="music/world music","music",N2847="music/metal","music",N2847="music/jazz","music","TRUE","FALSE")</f>
        <v>theater</v>
      </c>
      <c r="R2847" t="str" cm="1">
        <f t="array" ref="R2847">_xlfn.IFS(N2847="food/small batch","small batch",N2847="food/restaurants","retaurants",N2847="food/food trucks","food trucks",N2847="theater/spaces","spaces",N2847="theater/musical","musical",N2847="theater/plays","plays",N2847="technology/web","web",N2847="technology/space exploration","space exploration",N2847="technology/makerspaces","makerspaces",N2847="technology/hardware","hardware",N2847="technology/gadgets","gadgets",N2847="technology/wearables","wearables",N2847="film &amp; video/television","television",N2847="film &amp; video/animation","animation",N2847="film &amp; video/science fiction","science fiction",N2847="film &amp; video/documentary","documentary",N2847="film &amp; video/drama","drama",N2847="film &amp; video/shorts","shorts",N2847="games/video games","video games",N2847="games/tabletop games","tabletop games",N2847="games/mobile games","mobile games",N2847="journalism/audio","audio",N2847="photography/people","people",N2847="photography/photobooks","photobooks",N2847="photography/places","places",N2847="photography/nature","nature",N2847="music/electronic music","electronic music",N2847="music/rock","rock",N2847="music/indie rock","indie rock",N2847="music/faith","faith",N2847="publishing/children's books","children's books",N2847="publishing/art books","art books",N2847="publishing/fiction","fiction",N2847="publishing/translations","translations",N2847="music/pop","pop",N2847="music/classical music","classical music",N2847="publishing/nonfiction","nonfiction",N2847="publishing/radio &amp; podcasts","radio &amp; podcasts",N2847="music/world music","world music",N2847="music/metal","metal",N2847="music/jazz","jazz","TRUE","FALSE")</f>
        <v>plays</v>
      </c>
      <c r="S2847" s="5">
        <f t="shared" si="178"/>
        <v>42103.016585648147</v>
      </c>
      <c r="T2847" s="5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176"/>
        <v>0</v>
      </c>
      <c r="P2848" s="24" t="e">
        <f t="shared" si="177"/>
        <v>#DIV/0!</v>
      </c>
      <c r="Q2848" t="str" cm="1">
        <f t="array" ref="Q2848">_xlfn.IFS(N2848="food/small batch","food",N2848="food/restaurants","food",N2848="food/food trucks","food",N2848="theater/spaces","theater",N2848="theater/musical","theater",N2848="theater/plays","theater",N2848="technology/web","technology",N2848="technology/space exploration","technology",N2848="technology/makerspaces","technology",N2848="technology/hardware","technology",N2848="technology/gadgets","technology",N2848="technology/wearables","technology",N2848="film &amp; video/television","film &amp; video",N2848="film &amp; video/animation","film &amp; video",N2848="film &amp; video/science fiction","film &amp; video",N2848="film &amp; video/documentary","film &amp; video",N2848="film &amp; video/drama","film &amp; video",N2848="film &amp; video/shorts","film &amp; video",N2848="games/video games","games",N2848="games/tabletop games","games",N2848="games/mobile games","games",N2848="journalism/audio","journalism",N2848="photography/people","photography",N2848="photography/photobooks","photography",N2848="photography/places","photography",N2848="photography/nature","photography",N2848="music/electronic music","music",N2848="music/rock","music",N2848="music/indie rock","music",N2848="music/faith","music",N2848="publishing/children's books","publishing",N2848="publishing/art books","publishing",N2848="publishing/fiction","publishing",N2848="publishing/translations","publishing",N2848="music/pop","music",N2848="music/classical music","music",N2848="publishing/nonfiction","publishing",N2848="publishing/radio &amp; podcasts","publishing",N2848="music/world music","music",N2848="music/metal","music",N2848="music/jazz","music","TRUE","FALSE")</f>
        <v>theater</v>
      </c>
      <c r="R2848" t="str" cm="1">
        <f t="array" ref="R2848">_xlfn.IFS(N2848="food/small batch","small batch",N2848="food/restaurants","retaurants",N2848="food/food trucks","food trucks",N2848="theater/spaces","spaces",N2848="theater/musical","musical",N2848="theater/plays","plays",N2848="technology/web","web",N2848="technology/space exploration","space exploration",N2848="technology/makerspaces","makerspaces",N2848="technology/hardware","hardware",N2848="technology/gadgets","gadgets",N2848="technology/wearables","wearables",N2848="film &amp; video/television","television",N2848="film &amp; video/animation","animation",N2848="film &amp; video/science fiction","science fiction",N2848="film &amp; video/documentary","documentary",N2848="film &amp; video/drama","drama",N2848="film &amp; video/shorts","shorts",N2848="games/video games","video games",N2848="games/tabletop games","tabletop games",N2848="games/mobile games","mobile games",N2848="journalism/audio","audio",N2848="photography/people","people",N2848="photography/photobooks","photobooks",N2848="photography/places","places",N2848="photography/nature","nature",N2848="music/electronic music","electronic music",N2848="music/rock","rock",N2848="music/indie rock","indie rock",N2848="music/faith","faith",N2848="publishing/children's books","children's books",N2848="publishing/art books","art books",N2848="publishing/fiction","fiction",N2848="publishing/translations","translations",N2848="music/pop","pop",N2848="music/classical music","classical music",N2848="publishing/nonfiction","nonfiction",N2848="publishing/radio &amp; podcasts","radio &amp; podcasts",N2848="music/world music","world music",N2848="music/metal","metal",N2848="music/jazz","jazz","TRUE","FALSE")</f>
        <v>plays</v>
      </c>
      <c r="S2848" s="5">
        <f t="shared" si="178"/>
        <v>42108.692060185189</v>
      </c>
      <c r="T2848" s="5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176"/>
        <v>0</v>
      </c>
      <c r="P2849" s="24" t="e">
        <f t="shared" si="177"/>
        <v>#DIV/0!</v>
      </c>
      <c r="Q2849" t="str" cm="1">
        <f t="array" ref="Q2849">_xlfn.IFS(N2849="food/small batch","food",N2849="food/restaurants","food",N2849="food/food trucks","food",N2849="theater/spaces","theater",N2849="theater/musical","theater",N2849="theater/plays","theater",N2849="technology/web","technology",N2849="technology/space exploration","technology",N2849="technology/makerspaces","technology",N2849="technology/hardware","technology",N2849="technology/gadgets","technology",N2849="technology/wearables","technology",N2849="film &amp; video/television","film &amp; video",N2849="film &amp; video/animation","film &amp; video",N2849="film &amp; video/science fiction","film &amp; video",N2849="film &amp; video/documentary","film &amp; video",N2849="film &amp; video/drama","film &amp; video",N2849="film &amp; video/shorts","film &amp; video",N2849="games/video games","games",N2849="games/tabletop games","games",N2849="games/mobile games","games",N2849="journalism/audio","journalism",N2849="photography/people","photography",N2849="photography/photobooks","photography",N2849="photography/places","photography",N2849="photography/nature","photography",N2849="music/electronic music","music",N2849="music/rock","music",N2849="music/indie rock","music",N2849="music/faith","music",N2849="publishing/children's books","publishing",N2849="publishing/art books","publishing",N2849="publishing/fiction","publishing",N2849="publishing/translations","publishing",N2849="music/pop","music",N2849="music/classical music","music",N2849="publishing/nonfiction","publishing",N2849="publishing/radio &amp; podcasts","publishing",N2849="music/world music","music",N2849="music/metal","music",N2849="music/jazz","music","TRUE","FALSE")</f>
        <v>theater</v>
      </c>
      <c r="R2849" t="str" cm="1">
        <f t="array" ref="R2849">_xlfn.IFS(N2849="food/small batch","small batch",N2849="food/restaurants","retaurants",N2849="food/food trucks","food trucks",N2849="theater/spaces","spaces",N2849="theater/musical","musical",N2849="theater/plays","plays",N2849="technology/web","web",N2849="technology/space exploration","space exploration",N2849="technology/makerspaces","makerspaces",N2849="technology/hardware","hardware",N2849="technology/gadgets","gadgets",N2849="technology/wearables","wearables",N2849="film &amp; video/television","television",N2849="film &amp; video/animation","animation",N2849="film &amp; video/science fiction","science fiction",N2849="film &amp; video/documentary","documentary",N2849="film &amp; video/drama","drama",N2849="film &amp; video/shorts","shorts",N2849="games/video games","video games",N2849="games/tabletop games","tabletop games",N2849="games/mobile games","mobile games",N2849="journalism/audio","audio",N2849="photography/people","people",N2849="photography/photobooks","photobooks",N2849="photography/places","places",N2849="photography/nature","nature",N2849="music/electronic music","electronic music",N2849="music/rock","rock",N2849="music/indie rock","indie rock",N2849="music/faith","faith",N2849="publishing/children's books","children's books",N2849="publishing/art books","art books",N2849="publishing/fiction","fiction",N2849="publishing/translations","translations",N2849="music/pop","pop",N2849="music/classical music","classical music",N2849="publishing/nonfiction","nonfiction",N2849="publishing/radio &amp; podcasts","radio &amp; podcasts",N2849="music/world music","world music",N2849="music/metal","metal",N2849="music/jazz","jazz","TRUE","FALSE")</f>
        <v>plays</v>
      </c>
      <c r="S2849" s="5">
        <f t="shared" si="178"/>
        <v>42453.806307870371</v>
      </c>
      <c r="T2849" s="5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176"/>
        <v>0.2</v>
      </c>
      <c r="P2850" s="24">
        <f t="shared" si="177"/>
        <v>23.333333333333332</v>
      </c>
      <c r="Q2850" t="str" cm="1">
        <f t="array" ref="Q2850">_xlfn.IFS(N2850="food/small batch","food",N2850="food/restaurants","food",N2850="food/food trucks","food",N2850="theater/spaces","theater",N2850="theater/musical","theater",N2850="theater/plays","theater",N2850="technology/web","technology",N2850="technology/space exploration","technology",N2850="technology/makerspaces","technology",N2850="technology/hardware","technology",N2850="technology/gadgets","technology",N2850="technology/wearables","technology",N2850="film &amp; video/television","film &amp; video",N2850="film &amp; video/animation","film &amp; video",N2850="film &amp; video/science fiction","film &amp; video",N2850="film &amp; video/documentary","film &amp; video",N2850="film &amp; video/drama","film &amp; video",N2850="film &amp; video/shorts","film &amp; video",N2850="games/video games","games",N2850="games/tabletop games","games",N2850="games/mobile games","games",N2850="journalism/audio","journalism",N2850="photography/people","photography",N2850="photography/photobooks","photography",N2850="photography/places","photography",N2850="photography/nature","photography",N2850="music/electronic music","music",N2850="music/rock","music",N2850="music/indie rock","music",N2850="music/faith","music",N2850="publishing/children's books","publishing",N2850="publishing/art books","publishing",N2850="publishing/fiction","publishing",N2850="publishing/translations","publishing",N2850="music/pop","music",N2850="music/classical music","music",N2850="publishing/nonfiction","publishing",N2850="publishing/radio &amp; podcasts","publishing",N2850="music/world music","music",N2850="music/metal","music",N2850="music/jazz","music","TRUE","FALSE")</f>
        <v>theater</v>
      </c>
      <c r="R2850" t="str" cm="1">
        <f t="array" ref="R2850">_xlfn.IFS(N2850="food/small batch","small batch",N2850="food/restaurants","retaurants",N2850="food/food trucks","food trucks",N2850="theater/spaces","spaces",N2850="theater/musical","musical",N2850="theater/plays","plays",N2850="technology/web","web",N2850="technology/space exploration","space exploration",N2850="technology/makerspaces","makerspaces",N2850="technology/hardware","hardware",N2850="technology/gadgets","gadgets",N2850="technology/wearables","wearables",N2850="film &amp; video/television","television",N2850="film &amp; video/animation","animation",N2850="film &amp; video/science fiction","science fiction",N2850="film &amp; video/documentary","documentary",N2850="film &amp; video/drama","drama",N2850="film &amp; video/shorts","shorts",N2850="games/video games","video games",N2850="games/tabletop games","tabletop games",N2850="games/mobile games","mobile games",N2850="journalism/audio","audio",N2850="photography/people","people",N2850="photography/photobooks","photobooks",N2850="photography/places","places",N2850="photography/nature","nature",N2850="music/electronic music","electronic music",N2850="music/rock","rock",N2850="music/indie rock","indie rock",N2850="music/faith","faith",N2850="publishing/children's books","children's books",N2850="publishing/art books","art books",N2850="publishing/fiction","fiction",N2850="publishing/translations","translations",N2850="music/pop","pop",N2850="music/classical music","classical music",N2850="publishing/nonfiction","nonfiction",N2850="publishing/radio &amp; podcasts","radio &amp; podcasts",N2850="music/world music","world music",N2850="music/metal","metal",N2850="music/jazz","jazz","TRUE","FALSE")</f>
        <v>plays</v>
      </c>
      <c r="S2850" s="5">
        <f t="shared" si="178"/>
        <v>42123.648831018523</v>
      </c>
      <c r="T2850" s="5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176"/>
        <v>1</v>
      </c>
      <c r="P2851" s="24">
        <f t="shared" si="177"/>
        <v>5</v>
      </c>
      <c r="Q2851" t="str" cm="1">
        <f t="array" ref="Q2851">_xlfn.IFS(N2851="food/small batch","food",N2851="food/restaurants","food",N2851="food/food trucks","food",N2851="theater/spaces","theater",N2851="theater/musical","theater",N2851="theater/plays","theater",N2851="technology/web","technology",N2851="technology/space exploration","technology",N2851="technology/makerspaces","technology",N2851="technology/hardware","technology",N2851="technology/gadgets","technology",N2851="technology/wearables","technology",N2851="film &amp; video/television","film &amp; video",N2851="film &amp; video/animation","film &amp; video",N2851="film &amp; video/science fiction","film &amp; video",N2851="film &amp; video/documentary","film &amp; video",N2851="film &amp; video/drama","film &amp; video",N2851="film &amp; video/shorts","film &amp; video",N2851="games/video games","games",N2851="games/tabletop games","games",N2851="games/mobile games","games",N2851="journalism/audio","journalism",N2851="photography/people","photography",N2851="photography/photobooks","photography",N2851="photography/places","photography",N2851="photography/nature","photography",N2851="music/electronic music","music",N2851="music/rock","music",N2851="music/indie rock","music",N2851="music/faith","music",N2851="publishing/children's books","publishing",N2851="publishing/art books","publishing",N2851="publishing/fiction","publishing",N2851="publishing/translations","publishing",N2851="music/pop","music",N2851="music/classical music","music",N2851="publishing/nonfiction","publishing",N2851="publishing/radio &amp; podcasts","publishing",N2851="music/world music","music",N2851="music/metal","music",N2851="music/jazz","music","TRUE","FALSE")</f>
        <v>theater</v>
      </c>
      <c r="R2851" t="str" cm="1">
        <f t="array" ref="R2851">_xlfn.IFS(N2851="food/small batch","small batch",N2851="food/restaurants","retaurants",N2851="food/food trucks","food trucks",N2851="theater/spaces","spaces",N2851="theater/musical","musical",N2851="theater/plays","plays",N2851="technology/web","web",N2851="technology/space exploration","space exploration",N2851="technology/makerspaces","makerspaces",N2851="technology/hardware","hardware",N2851="technology/gadgets","gadgets",N2851="technology/wearables","wearables",N2851="film &amp; video/television","television",N2851="film &amp; video/animation","animation",N2851="film &amp; video/science fiction","science fiction",N2851="film &amp; video/documentary","documentary",N2851="film &amp; video/drama","drama",N2851="film &amp; video/shorts","shorts",N2851="games/video games","video games",N2851="games/tabletop games","tabletop games",N2851="games/mobile games","mobile games",N2851="journalism/audio","audio",N2851="photography/people","people",N2851="photography/photobooks","photobooks",N2851="photography/places","places",N2851="photography/nature","nature",N2851="music/electronic music","electronic music",N2851="music/rock","rock",N2851="music/indie rock","indie rock",N2851="music/faith","faith",N2851="publishing/children's books","children's books",N2851="publishing/art books","art books",N2851="publishing/fiction","fiction",N2851="publishing/translations","translations",N2851="music/pop","pop",N2851="music/classical music","classical music",N2851="publishing/nonfiction","nonfiction",N2851="publishing/radio &amp; podcasts","radio &amp; podcasts",N2851="music/world music","world music",N2851="music/metal","metal",N2851="music/jazz","jazz","TRUE","FALSE")</f>
        <v>plays</v>
      </c>
      <c r="S2851" s="5">
        <f t="shared" si="178"/>
        <v>42453.428240740745</v>
      </c>
      <c r="T2851" s="5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176"/>
        <v>3.8875000000000002</v>
      </c>
      <c r="P2852" s="24">
        <f t="shared" si="177"/>
        <v>23.923076923076923</v>
      </c>
      <c r="Q2852" t="str" cm="1">
        <f t="array" ref="Q2852">_xlfn.IFS(N2852="food/small batch","food",N2852="food/restaurants","food",N2852="food/food trucks","food",N2852="theater/spaces","theater",N2852="theater/musical","theater",N2852="theater/plays","theater",N2852="technology/web","technology",N2852="technology/space exploration","technology",N2852="technology/makerspaces","technology",N2852="technology/hardware","technology",N2852="technology/gadgets","technology",N2852="technology/wearables","technology",N2852="film &amp; video/television","film &amp; video",N2852="film &amp; video/animation","film &amp; video",N2852="film &amp; video/science fiction","film &amp; video",N2852="film &amp; video/documentary","film &amp; video",N2852="film &amp; video/drama","film &amp; video",N2852="film &amp; video/shorts","film &amp; video",N2852="games/video games","games",N2852="games/tabletop games","games",N2852="games/mobile games","games",N2852="journalism/audio","journalism",N2852="photography/people","photography",N2852="photography/photobooks","photography",N2852="photography/places","photography",N2852="photography/nature","photography",N2852="music/electronic music","music",N2852="music/rock","music",N2852="music/indie rock","music",N2852="music/faith","music",N2852="publishing/children's books","publishing",N2852="publishing/art books","publishing",N2852="publishing/fiction","publishing",N2852="publishing/translations","publishing",N2852="music/pop","music",N2852="music/classical music","music",N2852="publishing/nonfiction","publishing",N2852="publishing/radio &amp; podcasts","publishing",N2852="music/world music","music",N2852="music/metal","music",N2852="music/jazz","music","TRUE","FALSE")</f>
        <v>theater</v>
      </c>
      <c r="R2852" t="str" cm="1">
        <f t="array" ref="R2852">_xlfn.IFS(N2852="food/small batch","small batch",N2852="food/restaurants","retaurants",N2852="food/food trucks","food trucks",N2852="theater/spaces","spaces",N2852="theater/musical","musical",N2852="theater/plays","plays",N2852="technology/web","web",N2852="technology/space exploration","space exploration",N2852="technology/makerspaces","makerspaces",N2852="technology/hardware","hardware",N2852="technology/gadgets","gadgets",N2852="technology/wearables","wearables",N2852="film &amp; video/television","television",N2852="film &amp; video/animation","animation",N2852="film &amp; video/science fiction","science fiction",N2852="film &amp; video/documentary","documentary",N2852="film &amp; video/drama","drama",N2852="film &amp; video/shorts","shorts",N2852="games/video games","video games",N2852="games/tabletop games","tabletop games",N2852="games/mobile games","mobile games",N2852="journalism/audio","audio",N2852="photography/people","people",N2852="photography/photobooks","photobooks",N2852="photography/places","places",N2852="photography/nature","nature",N2852="music/electronic music","electronic music",N2852="music/rock","rock",N2852="music/indie rock","indie rock",N2852="music/faith","faith",N2852="publishing/children's books","children's books",N2852="publishing/art books","art books",N2852="publishing/fiction","fiction",N2852="publishing/translations","translations",N2852="music/pop","pop",N2852="music/classical music","classical music",N2852="publishing/nonfiction","nonfiction",N2852="publishing/radio &amp; podcasts","radio &amp; podcasts",N2852="music/world music","world music",N2852="music/metal","metal",N2852="music/jazz","jazz","TRUE","FALSE")</f>
        <v>plays</v>
      </c>
      <c r="S2852" s="5">
        <f t="shared" si="178"/>
        <v>41858.007071759261</v>
      </c>
      <c r="T2852" s="5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176"/>
        <v>0</v>
      </c>
      <c r="P2853" s="24" t="e">
        <f t="shared" si="177"/>
        <v>#DIV/0!</v>
      </c>
      <c r="Q2853" t="str" cm="1">
        <f t="array" ref="Q2853">_xlfn.IFS(N2853="food/small batch","food",N2853="food/restaurants","food",N2853="food/food trucks","food",N2853="theater/spaces","theater",N2853="theater/musical","theater",N2853="theater/plays","theater",N2853="technology/web","technology",N2853="technology/space exploration","technology",N2853="technology/makerspaces","technology",N2853="technology/hardware","technology",N2853="technology/gadgets","technology",N2853="technology/wearables","technology",N2853="film &amp; video/television","film &amp; video",N2853="film &amp; video/animation","film &amp; video",N2853="film &amp; video/science fiction","film &amp; video",N2853="film &amp; video/documentary","film &amp; video",N2853="film &amp; video/drama","film &amp; video",N2853="film &amp; video/shorts","film &amp; video",N2853="games/video games","games",N2853="games/tabletop games","games",N2853="games/mobile games","games",N2853="journalism/audio","journalism",N2853="photography/people","photography",N2853="photography/photobooks","photography",N2853="photography/places","photography",N2853="photography/nature","photography",N2853="music/electronic music","music",N2853="music/rock","music",N2853="music/indie rock","music",N2853="music/faith","music",N2853="publishing/children's books","publishing",N2853="publishing/art books","publishing",N2853="publishing/fiction","publishing",N2853="publishing/translations","publishing",N2853="music/pop","music",N2853="music/classical music","music",N2853="publishing/nonfiction","publishing",N2853="publishing/radio &amp; podcasts","publishing",N2853="music/world music","music",N2853="music/metal","music",N2853="music/jazz","music","TRUE","FALSE")</f>
        <v>theater</v>
      </c>
      <c r="R2853" t="str" cm="1">
        <f t="array" ref="R2853">_xlfn.IFS(N2853="food/small batch","small batch",N2853="food/restaurants","retaurants",N2853="food/food trucks","food trucks",N2853="theater/spaces","spaces",N2853="theater/musical","musical",N2853="theater/plays","plays",N2853="technology/web","web",N2853="technology/space exploration","space exploration",N2853="technology/makerspaces","makerspaces",N2853="technology/hardware","hardware",N2853="technology/gadgets","gadgets",N2853="technology/wearables","wearables",N2853="film &amp; video/television","television",N2853="film &amp; video/animation","animation",N2853="film &amp; video/science fiction","science fiction",N2853="film &amp; video/documentary","documentary",N2853="film &amp; video/drama","drama",N2853="film &amp; video/shorts","shorts",N2853="games/video games","video games",N2853="games/tabletop games","tabletop games",N2853="games/mobile games","mobile games",N2853="journalism/audio","audio",N2853="photography/people","people",N2853="photography/photobooks","photobooks",N2853="photography/places","places",N2853="photography/nature","nature",N2853="music/electronic music","electronic music",N2853="music/rock","rock",N2853="music/indie rock","indie rock",N2853="music/faith","faith",N2853="publishing/children's books","children's books",N2853="publishing/art books","art books",N2853="publishing/fiction","fiction",N2853="publishing/translations","translations",N2853="music/pop","pop",N2853="music/classical music","classical music",N2853="publishing/nonfiction","nonfiction",N2853="publishing/radio &amp; podcasts","radio &amp; podcasts",N2853="music/world music","world music",N2853="music/metal","metal",N2853="music/jazz","jazz","TRUE","FALSE")</f>
        <v>plays</v>
      </c>
      <c r="S2853" s="5">
        <f t="shared" si="178"/>
        <v>42390.002650462964</v>
      </c>
      <c r="T2853" s="5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si="176"/>
        <v>1.9</v>
      </c>
      <c r="P2854" s="24">
        <f t="shared" si="177"/>
        <v>15.833333333333334</v>
      </c>
      <c r="Q2854" t="str" cm="1">
        <f t="array" ref="Q2854">_xlfn.IFS(N2854="food/small batch","food",N2854="food/restaurants","food",N2854="food/food trucks","food",N2854="theater/spaces","theater",N2854="theater/musical","theater",N2854="theater/plays","theater",N2854="technology/web","technology",N2854="technology/space exploration","technology",N2854="technology/makerspaces","technology",N2854="technology/hardware","technology",N2854="technology/gadgets","technology",N2854="technology/wearables","technology",N2854="film &amp; video/television","film &amp; video",N2854="film &amp; video/animation","film &amp; video",N2854="film &amp; video/science fiction","film &amp; video",N2854="film &amp; video/documentary","film &amp; video",N2854="film &amp; video/drama","film &amp; video",N2854="film &amp; video/shorts","film &amp; video",N2854="games/video games","games",N2854="games/tabletop games","games",N2854="games/mobile games","games",N2854="journalism/audio","journalism",N2854="photography/people","photography",N2854="photography/photobooks","photography",N2854="photography/places","photography",N2854="photography/nature","photography",N2854="music/electronic music","music",N2854="music/rock","music",N2854="music/indie rock","music",N2854="music/faith","music",N2854="publishing/children's books","publishing",N2854="publishing/art books","publishing",N2854="publishing/fiction","publishing",N2854="publishing/translations","publishing",N2854="music/pop","music",N2854="music/classical music","music",N2854="publishing/nonfiction","publishing",N2854="publishing/radio &amp; podcasts","publishing",N2854="music/world music","music",N2854="music/metal","music",N2854="music/jazz","music","TRUE","FALSE")</f>
        <v>theater</v>
      </c>
      <c r="R2854" t="str" cm="1">
        <f t="array" ref="R2854">_xlfn.IFS(N2854="food/small batch","small batch",N2854="food/restaurants","retaurants",N2854="food/food trucks","food trucks",N2854="theater/spaces","spaces",N2854="theater/musical","musical",N2854="theater/plays","plays",N2854="technology/web","web",N2854="technology/space exploration","space exploration",N2854="technology/makerspaces","makerspaces",N2854="technology/hardware","hardware",N2854="technology/gadgets","gadgets",N2854="technology/wearables","wearables",N2854="film &amp; video/television","television",N2854="film &amp; video/animation","animation",N2854="film &amp; video/science fiction","science fiction",N2854="film &amp; video/documentary","documentary",N2854="film &amp; video/drama","drama",N2854="film &amp; video/shorts","shorts",N2854="games/video games","video games",N2854="games/tabletop games","tabletop games",N2854="games/mobile games","mobile games",N2854="journalism/audio","audio",N2854="photography/people","people",N2854="photography/photobooks","photobooks",N2854="photography/places","places",N2854="photography/nature","nature",N2854="music/electronic music","electronic music",N2854="music/rock","rock",N2854="music/indie rock","indie rock",N2854="music/faith","faith",N2854="publishing/children's books","children's books",N2854="publishing/art books","art books",N2854="publishing/fiction","fiction",N2854="publishing/translations","translations",N2854="music/pop","pop",N2854="music/classical music","classical music",N2854="publishing/nonfiction","nonfiction",N2854="publishing/radio &amp; podcasts","radio &amp; podcasts",N2854="music/world music","world music",N2854="music/metal","metal",N2854="music/jazz","jazz","TRUE","FALSE")</f>
        <v>plays</v>
      </c>
      <c r="S2854" s="5">
        <f t="shared" si="178"/>
        <v>41781.045173611114</v>
      </c>
      <c r="T2854" s="5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176"/>
        <v>0</v>
      </c>
      <c r="P2855" s="24" t="e">
        <f t="shared" si="177"/>
        <v>#DIV/0!</v>
      </c>
      <c r="Q2855" t="str" cm="1">
        <f t="array" ref="Q2855">_xlfn.IFS(N2855="food/small batch","food",N2855="food/restaurants","food",N2855="food/food trucks","food",N2855="theater/spaces","theater",N2855="theater/musical","theater",N2855="theater/plays","theater",N2855="technology/web","technology",N2855="technology/space exploration","technology",N2855="technology/makerspaces","technology",N2855="technology/hardware","technology",N2855="technology/gadgets","technology",N2855="technology/wearables","technology",N2855="film &amp; video/television","film &amp; video",N2855="film &amp; video/animation","film &amp; video",N2855="film &amp; video/science fiction","film &amp; video",N2855="film &amp; video/documentary","film &amp; video",N2855="film &amp; video/drama","film &amp; video",N2855="film &amp; video/shorts","film &amp; video",N2855="games/video games","games",N2855="games/tabletop games","games",N2855="games/mobile games","games",N2855="journalism/audio","journalism",N2855="photography/people","photography",N2855="photography/photobooks","photography",N2855="photography/places","photography",N2855="photography/nature","photography",N2855="music/electronic music","music",N2855="music/rock","music",N2855="music/indie rock","music",N2855="music/faith","music",N2855="publishing/children's books","publishing",N2855="publishing/art books","publishing",N2855="publishing/fiction","publishing",N2855="publishing/translations","publishing",N2855="music/pop","music",N2855="music/classical music","music",N2855="publishing/nonfiction","publishing",N2855="publishing/radio &amp; podcasts","publishing",N2855="music/world music","music",N2855="music/metal","music",N2855="music/jazz","music","TRUE","FALSE")</f>
        <v>theater</v>
      </c>
      <c r="R2855" t="str" cm="1">
        <f t="array" ref="R2855">_xlfn.IFS(N2855="food/small batch","small batch",N2855="food/restaurants","retaurants",N2855="food/food trucks","food trucks",N2855="theater/spaces","spaces",N2855="theater/musical","musical",N2855="theater/plays","plays",N2855="technology/web","web",N2855="technology/space exploration","space exploration",N2855="technology/makerspaces","makerspaces",N2855="technology/hardware","hardware",N2855="technology/gadgets","gadgets",N2855="technology/wearables","wearables",N2855="film &amp; video/television","television",N2855="film &amp; video/animation","animation",N2855="film &amp; video/science fiction","science fiction",N2855="film &amp; video/documentary","documentary",N2855="film &amp; video/drama","drama",N2855="film &amp; video/shorts","shorts",N2855="games/video games","video games",N2855="games/tabletop games","tabletop games",N2855="games/mobile games","mobile games",N2855="journalism/audio","audio",N2855="photography/people","people",N2855="photography/photobooks","photobooks",N2855="photography/places","places",N2855="photography/nature","nature",N2855="music/electronic music","electronic music",N2855="music/rock","rock",N2855="music/indie rock","indie rock",N2855="music/faith","faith",N2855="publishing/children's books","children's books",N2855="publishing/art books","art books",N2855="publishing/fiction","fiction",N2855="publishing/translations","translations",N2855="music/pop","pop",N2855="music/classical music","classical music",N2855="publishing/nonfiction","nonfiction",N2855="publishing/radio &amp; podcasts","radio &amp; podcasts",N2855="music/world music","world music",N2855="music/metal","metal",N2855="music/jazz","jazz","TRUE","FALSE")</f>
        <v>plays</v>
      </c>
      <c r="S2855" s="5">
        <f t="shared" si="178"/>
        <v>41836.190937499996</v>
      </c>
      <c r="T2855" s="5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176"/>
        <v>41.699999999999996</v>
      </c>
      <c r="P2856" s="24">
        <f t="shared" si="177"/>
        <v>29.785714285714285</v>
      </c>
      <c r="Q2856" t="str" cm="1">
        <f t="array" ref="Q2856">_xlfn.IFS(N2856="food/small batch","food",N2856="food/restaurants","food",N2856="food/food trucks","food",N2856="theater/spaces","theater",N2856="theater/musical","theater",N2856="theater/plays","theater",N2856="technology/web","technology",N2856="technology/space exploration","technology",N2856="technology/makerspaces","technology",N2856="technology/hardware","technology",N2856="technology/gadgets","technology",N2856="technology/wearables","technology",N2856="film &amp; video/television","film &amp; video",N2856="film &amp; video/animation","film &amp; video",N2856="film &amp; video/science fiction","film &amp; video",N2856="film &amp; video/documentary","film &amp; video",N2856="film &amp; video/drama","film &amp; video",N2856="film &amp; video/shorts","film &amp; video",N2856="games/video games","games",N2856="games/tabletop games","games",N2856="games/mobile games","games",N2856="journalism/audio","journalism",N2856="photography/people","photography",N2856="photography/photobooks","photography",N2856="photography/places","photography",N2856="photography/nature","photography",N2856="music/electronic music","music",N2856="music/rock","music",N2856="music/indie rock","music",N2856="music/faith","music",N2856="publishing/children's books","publishing",N2856="publishing/art books","publishing",N2856="publishing/fiction","publishing",N2856="publishing/translations","publishing",N2856="music/pop","music",N2856="music/classical music","music",N2856="publishing/nonfiction","publishing",N2856="publishing/radio &amp; podcasts","publishing",N2856="music/world music","music",N2856="music/metal","music",N2856="music/jazz","music","TRUE","FALSE")</f>
        <v>theater</v>
      </c>
      <c r="R2856" t="str" cm="1">
        <f t="array" ref="R2856">_xlfn.IFS(N2856="food/small batch","small batch",N2856="food/restaurants","retaurants",N2856="food/food trucks","food trucks",N2856="theater/spaces","spaces",N2856="theater/musical","musical",N2856="theater/plays","plays",N2856="technology/web","web",N2856="technology/space exploration","space exploration",N2856="technology/makerspaces","makerspaces",N2856="technology/hardware","hardware",N2856="technology/gadgets","gadgets",N2856="technology/wearables","wearables",N2856="film &amp; video/television","television",N2856="film &amp; video/animation","animation",N2856="film &amp; video/science fiction","science fiction",N2856="film &amp; video/documentary","documentary",N2856="film &amp; video/drama","drama",N2856="film &amp; video/shorts","shorts",N2856="games/video games","video games",N2856="games/tabletop games","tabletop games",N2856="games/mobile games","mobile games",N2856="journalism/audio","audio",N2856="photography/people","people",N2856="photography/photobooks","photobooks",N2856="photography/places","places",N2856="photography/nature","nature",N2856="music/electronic music","electronic music",N2856="music/rock","rock",N2856="music/indie rock","indie rock",N2856="music/faith","faith",N2856="publishing/children's books","children's books",N2856="publishing/art books","art books",N2856="publishing/fiction","fiction",N2856="publishing/translations","translations",N2856="music/pop","pop",N2856="music/classical music","classical music",N2856="publishing/nonfiction","nonfiction",N2856="publishing/radio &amp; podcasts","radio &amp; podcasts",N2856="music/world music","world music",N2856="music/metal","metal",N2856="music/jazz","jazz","TRUE","FALSE")</f>
        <v>plays</v>
      </c>
      <c r="S2856" s="5">
        <f t="shared" si="178"/>
        <v>42111.71665509259</v>
      </c>
      <c r="T2856" s="5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176"/>
        <v>50</v>
      </c>
      <c r="P2857" s="24">
        <f t="shared" si="177"/>
        <v>60</v>
      </c>
      <c r="Q2857" t="str" cm="1">
        <f t="array" ref="Q2857">_xlfn.IFS(N2857="food/small batch","food",N2857="food/restaurants","food",N2857="food/food trucks","food",N2857="theater/spaces","theater",N2857="theater/musical","theater",N2857="theater/plays","theater",N2857="technology/web","technology",N2857="technology/space exploration","technology",N2857="technology/makerspaces","technology",N2857="technology/hardware","technology",N2857="technology/gadgets","technology",N2857="technology/wearables","technology",N2857="film &amp; video/television","film &amp; video",N2857="film &amp; video/animation","film &amp; video",N2857="film &amp; video/science fiction","film &amp; video",N2857="film &amp; video/documentary","film &amp; video",N2857="film &amp; video/drama","film &amp; video",N2857="film &amp; video/shorts","film &amp; video",N2857="games/video games","games",N2857="games/tabletop games","games",N2857="games/mobile games","games",N2857="journalism/audio","journalism",N2857="photography/people","photography",N2857="photography/photobooks","photography",N2857="photography/places","photography",N2857="photography/nature","photography",N2857="music/electronic music","music",N2857="music/rock","music",N2857="music/indie rock","music",N2857="music/faith","music",N2857="publishing/children's books","publishing",N2857="publishing/art books","publishing",N2857="publishing/fiction","publishing",N2857="publishing/translations","publishing",N2857="music/pop","music",N2857="music/classical music","music",N2857="publishing/nonfiction","publishing",N2857="publishing/radio &amp; podcasts","publishing",N2857="music/world music","music",N2857="music/metal","music",N2857="music/jazz","music","TRUE","FALSE")</f>
        <v>theater</v>
      </c>
      <c r="R2857" t="str" cm="1">
        <f t="array" ref="R2857">_xlfn.IFS(N2857="food/small batch","small batch",N2857="food/restaurants","retaurants",N2857="food/food trucks","food trucks",N2857="theater/spaces","spaces",N2857="theater/musical","musical",N2857="theater/plays","plays",N2857="technology/web","web",N2857="technology/space exploration","space exploration",N2857="technology/makerspaces","makerspaces",N2857="technology/hardware","hardware",N2857="technology/gadgets","gadgets",N2857="technology/wearables","wearables",N2857="film &amp; video/television","television",N2857="film &amp; video/animation","animation",N2857="film &amp; video/science fiction","science fiction",N2857="film &amp; video/documentary","documentary",N2857="film &amp; video/drama","drama",N2857="film &amp; video/shorts","shorts",N2857="games/video games","video games",N2857="games/tabletop games","tabletop games",N2857="games/mobile games","mobile games",N2857="journalism/audio","audio",N2857="photography/people","people",N2857="photography/photobooks","photobooks",N2857="photography/places","places",N2857="photography/nature","nature",N2857="music/electronic music","electronic music",N2857="music/rock","rock",N2857="music/indie rock","indie rock",N2857="music/faith","faith",N2857="publishing/children's books","children's books",N2857="publishing/art books","art books",N2857="publishing/fiction","fiction",N2857="publishing/translations","translations",N2857="music/pop","pop",N2857="music/classical music","classical music",N2857="publishing/nonfiction","nonfiction",N2857="publishing/radio &amp; podcasts","radio &amp; podcasts",N2857="music/world music","world music",N2857="music/metal","metal",N2857="music/jazz","jazz","TRUE","FALSE")</f>
        <v>plays</v>
      </c>
      <c r="S2857" s="5">
        <f t="shared" si="178"/>
        <v>42370.007766203707</v>
      </c>
      <c r="T2857" s="5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176"/>
        <v>4.8666666666666663</v>
      </c>
      <c r="P2858" s="24">
        <f t="shared" si="177"/>
        <v>24.333333333333332</v>
      </c>
      <c r="Q2858" t="str" cm="1">
        <f t="array" ref="Q2858">_xlfn.IFS(N2858="food/small batch","food",N2858="food/restaurants","food",N2858="food/food trucks","food",N2858="theater/spaces","theater",N2858="theater/musical","theater",N2858="theater/plays","theater",N2858="technology/web","technology",N2858="technology/space exploration","technology",N2858="technology/makerspaces","technology",N2858="technology/hardware","technology",N2858="technology/gadgets","technology",N2858="technology/wearables","technology",N2858="film &amp; video/television","film &amp; video",N2858="film &amp; video/animation","film &amp; video",N2858="film &amp; video/science fiction","film &amp; video",N2858="film &amp; video/documentary","film &amp; video",N2858="film &amp; video/drama","film &amp; video",N2858="film &amp; video/shorts","film &amp; video",N2858="games/video games","games",N2858="games/tabletop games","games",N2858="games/mobile games","games",N2858="journalism/audio","journalism",N2858="photography/people","photography",N2858="photography/photobooks","photography",N2858="photography/places","photography",N2858="photography/nature","photography",N2858="music/electronic music","music",N2858="music/rock","music",N2858="music/indie rock","music",N2858="music/faith","music",N2858="publishing/children's books","publishing",N2858="publishing/art books","publishing",N2858="publishing/fiction","publishing",N2858="publishing/translations","publishing",N2858="music/pop","music",N2858="music/classical music","music",N2858="publishing/nonfiction","publishing",N2858="publishing/radio &amp; podcasts","publishing",N2858="music/world music","music",N2858="music/metal","music",N2858="music/jazz","music","TRUE","FALSE")</f>
        <v>theater</v>
      </c>
      <c r="R2858" t="str" cm="1">
        <f t="array" ref="R2858">_xlfn.IFS(N2858="food/small batch","small batch",N2858="food/restaurants","retaurants",N2858="food/food trucks","food trucks",N2858="theater/spaces","spaces",N2858="theater/musical","musical",N2858="theater/plays","plays",N2858="technology/web","web",N2858="technology/space exploration","space exploration",N2858="technology/makerspaces","makerspaces",N2858="technology/hardware","hardware",N2858="technology/gadgets","gadgets",N2858="technology/wearables","wearables",N2858="film &amp; video/television","television",N2858="film &amp; video/animation","animation",N2858="film &amp; video/science fiction","science fiction",N2858="film &amp; video/documentary","documentary",N2858="film &amp; video/drama","drama",N2858="film &amp; video/shorts","shorts",N2858="games/video games","video games",N2858="games/tabletop games","tabletop games",N2858="games/mobile games","mobile games",N2858="journalism/audio","audio",N2858="photography/people","people",N2858="photography/photobooks","photobooks",N2858="photography/places","places",N2858="photography/nature","nature",N2858="music/electronic music","electronic music",N2858="music/rock","rock",N2858="music/indie rock","indie rock",N2858="music/faith","faith",N2858="publishing/children's books","children's books",N2858="publishing/art books","art books",N2858="publishing/fiction","fiction",N2858="publishing/translations","translations",N2858="music/pop","pop",N2858="music/classical music","classical music",N2858="publishing/nonfiction","nonfiction",N2858="publishing/radio &amp; podcasts","radio &amp; podcasts",N2858="music/world music","world music",N2858="music/metal","metal",N2858="music/jazz","jazz","TRUE","FALSE")</f>
        <v>plays</v>
      </c>
      <c r="S2858" s="5">
        <f t="shared" si="178"/>
        <v>42165.037581018521</v>
      </c>
      <c r="T2858" s="5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176"/>
        <v>19.736842105263158</v>
      </c>
      <c r="P2859" s="24">
        <f t="shared" si="177"/>
        <v>500</v>
      </c>
      <c r="Q2859" t="str" cm="1">
        <f t="array" ref="Q2859">_xlfn.IFS(N2859="food/small batch","food",N2859="food/restaurants","food",N2859="food/food trucks","food",N2859="theater/spaces","theater",N2859="theater/musical","theater",N2859="theater/plays","theater",N2859="technology/web","technology",N2859="technology/space exploration","technology",N2859="technology/makerspaces","technology",N2859="technology/hardware","technology",N2859="technology/gadgets","technology",N2859="technology/wearables","technology",N2859="film &amp; video/television","film &amp; video",N2859="film &amp; video/animation","film &amp; video",N2859="film &amp; video/science fiction","film &amp; video",N2859="film &amp; video/documentary","film &amp; video",N2859="film &amp; video/drama","film &amp; video",N2859="film &amp; video/shorts","film &amp; video",N2859="games/video games","games",N2859="games/tabletop games","games",N2859="games/mobile games","games",N2859="journalism/audio","journalism",N2859="photography/people","photography",N2859="photography/photobooks","photography",N2859="photography/places","photography",N2859="photography/nature","photography",N2859="music/electronic music","music",N2859="music/rock","music",N2859="music/indie rock","music",N2859="music/faith","music",N2859="publishing/children's books","publishing",N2859="publishing/art books","publishing",N2859="publishing/fiction","publishing",N2859="publishing/translations","publishing",N2859="music/pop","music",N2859="music/classical music","music",N2859="publishing/nonfiction","publishing",N2859="publishing/radio &amp; podcasts","publishing",N2859="music/world music","music",N2859="music/metal","music",N2859="music/jazz","music","TRUE","FALSE")</f>
        <v>theater</v>
      </c>
      <c r="R2859" t="str" cm="1">
        <f t="array" ref="R2859">_xlfn.IFS(N2859="food/small batch","small batch",N2859="food/restaurants","retaurants",N2859="food/food trucks","food trucks",N2859="theater/spaces","spaces",N2859="theater/musical","musical",N2859="theater/plays","plays",N2859="technology/web","web",N2859="technology/space exploration","space exploration",N2859="technology/makerspaces","makerspaces",N2859="technology/hardware","hardware",N2859="technology/gadgets","gadgets",N2859="technology/wearables","wearables",N2859="film &amp; video/television","television",N2859="film &amp; video/animation","animation",N2859="film &amp; video/science fiction","science fiction",N2859="film &amp; video/documentary","documentary",N2859="film &amp; video/drama","drama",N2859="film &amp; video/shorts","shorts",N2859="games/video games","video games",N2859="games/tabletop games","tabletop games",N2859="games/mobile games","mobile games",N2859="journalism/audio","audio",N2859="photography/people","people",N2859="photography/photobooks","photobooks",N2859="photography/places","places",N2859="photography/nature","nature",N2859="music/electronic music","electronic music",N2859="music/rock","rock",N2859="music/indie rock","indie rock",N2859="music/faith","faith",N2859="publishing/children's books","children's books",N2859="publishing/art books","art books",N2859="publishing/fiction","fiction",N2859="publishing/translations","translations",N2859="music/pop","pop",N2859="music/classical music","classical music",N2859="publishing/nonfiction","nonfiction",N2859="publishing/radio &amp; podcasts","radio &amp; podcasts",N2859="music/world music","world music",N2859="music/metal","metal",N2859="music/jazz","jazz","TRUE","FALSE")</f>
        <v>plays</v>
      </c>
      <c r="S2859" s="5">
        <f t="shared" si="178"/>
        <v>42726.920081018514</v>
      </c>
      <c r="T2859" s="5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176"/>
        <v>0</v>
      </c>
      <c r="P2860" s="24" t="e">
        <f t="shared" si="177"/>
        <v>#DIV/0!</v>
      </c>
      <c r="Q2860" t="str" cm="1">
        <f t="array" ref="Q2860">_xlfn.IFS(N2860="food/small batch","food",N2860="food/restaurants","food",N2860="food/food trucks","food",N2860="theater/spaces","theater",N2860="theater/musical","theater",N2860="theater/plays","theater",N2860="technology/web","technology",N2860="technology/space exploration","technology",N2860="technology/makerspaces","technology",N2860="technology/hardware","technology",N2860="technology/gadgets","technology",N2860="technology/wearables","technology",N2860="film &amp; video/television","film &amp; video",N2860="film &amp; video/animation","film &amp; video",N2860="film &amp; video/science fiction","film &amp; video",N2860="film &amp; video/documentary","film &amp; video",N2860="film &amp; video/drama","film &amp; video",N2860="film &amp; video/shorts","film &amp; video",N2860="games/video games","games",N2860="games/tabletop games","games",N2860="games/mobile games","games",N2860="journalism/audio","journalism",N2860="photography/people","photography",N2860="photography/photobooks","photography",N2860="photography/places","photography",N2860="photography/nature","photography",N2860="music/electronic music","music",N2860="music/rock","music",N2860="music/indie rock","music",N2860="music/faith","music",N2860="publishing/children's books","publishing",N2860="publishing/art books","publishing",N2860="publishing/fiction","publishing",N2860="publishing/translations","publishing",N2860="music/pop","music",N2860="music/classical music","music",N2860="publishing/nonfiction","publishing",N2860="publishing/radio &amp; podcasts","publishing",N2860="music/world music","music",N2860="music/metal","music",N2860="music/jazz","music","TRUE","FALSE")</f>
        <v>theater</v>
      </c>
      <c r="R2860" t="str" cm="1">
        <f t="array" ref="R2860">_xlfn.IFS(N2860="food/small batch","small batch",N2860="food/restaurants","retaurants",N2860="food/food trucks","food trucks",N2860="theater/spaces","spaces",N2860="theater/musical","musical",N2860="theater/plays","plays",N2860="technology/web","web",N2860="technology/space exploration","space exploration",N2860="technology/makerspaces","makerspaces",N2860="technology/hardware","hardware",N2860="technology/gadgets","gadgets",N2860="technology/wearables","wearables",N2860="film &amp; video/television","television",N2860="film &amp; video/animation","animation",N2860="film &amp; video/science fiction","science fiction",N2860="film &amp; video/documentary","documentary",N2860="film &amp; video/drama","drama",N2860="film &amp; video/shorts","shorts",N2860="games/video games","video games",N2860="games/tabletop games","tabletop games",N2860="games/mobile games","mobile games",N2860="journalism/audio","audio",N2860="photography/people","people",N2860="photography/photobooks","photobooks",N2860="photography/places","places",N2860="photography/nature","nature",N2860="music/electronic music","electronic music",N2860="music/rock","rock",N2860="music/indie rock","indie rock",N2860="music/faith","faith",N2860="publishing/children's books","children's books",N2860="publishing/art books","art books",N2860="publishing/fiction","fiction",N2860="publishing/translations","translations",N2860="music/pop","pop",N2860="music/classical music","classical music",N2860="publishing/nonfiction","nonfiction",N2860="publishing/radio &amp; podcasts","radio &amp; podcasts",N2860="music/world music","world music",N2860="music/metal","metal",N2860="music/jazz","jazz","TRUE","FALSE")</f>
        <v>plays</v>
      </c>
      <c r="S2860" s="5">
        <f t="shared" si="178"/>
        <v>41954.545081018514</v>
      </c>
      <c r="T2860" s="5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176"/>
        <v>1.7500000000000002</v>
      </c>
      <c r="P2861" s="24">
        <f t="shared" si="177"/>
        <v>35</v>
      </c>
      <c r="Q2861" t="str" cm="1">
        <f t="array" ref="Q2861">_xlfn.IFS(N2861="food/small batch","food",N2861="food/restaurants","food",N2861="food/food trucks","food",N2861="theater/spaces","theater",N2861="theater/musical","theater",N2861="theater/plays","theater",N2861="technology/web","technology",N2861="technology/space exploration","technology",N2861="technology/makerspaces","technology",N2861="technology/hardware","technology",N2861="technology/gadgets","technology",N2861="technology/wearables","technology",N2861="film &amp; video/television","film &amp; video",N2861="film &amp; video/animation","film &amp; video",N2861="film &amp; video/science fiction","film &amp; video",N2861="film &amp; video/documentary","film &amp; video",N2861="film &amp; video/drama","film &amp; video",N2861="film &amp; video/shorts","film &amp; video",N2861="games/video games","games",N2861="games/tabletop games","games",N2861="games/mobile games","games",N2861="journalism/audio","journalism",N2861="photography/people","photography",N2861="photography/photobooks","photography",N2861="photography/places","photography",N2861="photography/nature","photography",N2861="music/electronic music","music",N2861="music/rock","music",N2861="music/indie rock","music",N2861="music/faith","music",N2861="publishing/children's books","publishing",N2861="publishing/art books","publishing",N2861="publishing/fiction","publishing",N2861="publishing/translations","publishing",N2861="music/pop","music",N2861="music/classical music","music",N2861="publishing/nonfiction","publishing",N2861="publishing/radio &amp; podcasts","publishing",N2861="music/world music","music",N2861="music/metal","music",N2861="music/jazz","music","TRUE","FALSE")</f>
        <v>theater</v>
      </c>
      <c r="R2861" t="str" cm="1">
        <f t="array" ref="R2861">_xlfn.IFS(N2861="food/small batch","small batch",N2861="food/restaurants","retaurants",N2861="food/food trucks","food trucks",N2861="theater/spaces","spaces",N2861="theater/musical","musical",N2861="theater/plays","plays",N2861="technology/web","web",N2861="technology/space exploration","space exploration",N2861="technology/makerspaces","makerspaces",N2861="technology/hardware","hardware",N2861="technology/gadgets","gadgets",N2861="technology/wearables","wearables",N2861="film &amp; video/television","television",N2861="film &amp; video/animation","animation",N2861="film &amp; video/science fiction","science fiction",N2861="film &amp; video/documentary","documentary",N2861="film &amp; video/drama","drama",N2861="film &amp; video/shorts","shorts",N2861="games/video games","video games",N2861="games/tabletop games","tabletop games",N2861="games/mobile games","mobile games",N2861="journalism/audio","audio",N2861="photography/people","people",N2861="photography/photobooks","photobooks",N2861="photography/places","places",N2861="photography/nature","nature",N2861="music/electronic music","electronic music",N2861="music/rock","rock",N2861="music/indie rock","indie rock",N2861="music/faith","faith",N2861="publishing/children's books","children's books",N2861="publishing/art books","art books",N2861="publishing/fiction","fiction",N2861="publishing/translations","translations",N2861="music/pop","pop",N2861="music/classical music","classical music",N2861="publishing/nonfiction","nonfiction",N2861="publishing/radio &amp; podcasts","radio &amp; podcasts",N2861="music/world music","world music",N2861="music/metal","metal",N2861="music/jazz","jazz","TRUE","FALSE")</f>
        <v>plays</v>
      </c>
      <c r="S2861" s="5">
        <f t="shared" si="178"/>
        <v>42233.362314814818</v>
      </c>
      <c r="T2861" s="5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176"/>
        <v>6.65</v>
      </c>
      <c r="P2862" s="24">
        <f t="shared" si="177"/>
        <v>29.555555555555557</v>
      </c>
      <c r="Q2862" t="str" cm="1">
        <f t="array" ref="Q2862">_xlfn.IFS(N2862="food/small batch","food",N2862="food/restaurants","food",N2862="food/food trucks","food",N2862="theater/spaces","theater",N2862="theater/musical","theater",N2862="theater/plays","theater",N2862="technology/web","technology",N2862="technology/space exploration","technology",N2862="technology/makerspaces","technology",N2862="technology/hardware","technology",N2862="technology/gadgets","technology",N2862="technology/wearables","technology",N2862="film &amp; video/television","film &amp; video",N2862="film &amp; video/animation","film &amp; video",N2862="film &amp; video/science fiction","film &amp; video",N2862="film &amp; video/documentary","film &amp; video",N2862="film &amp; video/drama","film &amp; video",N2862="film &amp; video/shorts","film &amp; video",N2862="games/video games","games",N2862="games/tabletop games","games",N2862="games/mobile games","games",N2862="journalism/audio","journalism",N2862="photography/people","photography",N2862="photography/photobooks","photography",N2862="photography/places","photography",N2862="photography/nature","photography",N2862="music/electronic music","music",N2862="music/rock","music",N2862="music/indie rock","music",N2862="music/faith","music",N2862="publishing/children's books","publishing",N2862="publishing/art books","publishing",N2862="publishing/fiction","publishing",N2862="publishing/translations","publishing",N2862="music/pop","music",N2862="music/classical music","music",N2862="publishing/nonfiction","publishing",N2862="publishing/radio &amp; podcasts","publishing",N2862="music/world music","music",N2862="music/metal","music",N2862="music/jazz","music","TRUE","FALSE")</f>
        <v>theater</v>
      </c>
      <c r="R2862" t="str" cm="1">
        <f t="array" ref="R2862">_xlfn.IFS(N2862="food/small batch","small batch",N2862="food/restaurants","retaurants",N2862="food/food trucks","food trucks",N2862="theater/spaces","spaces",N2862="theater/musical","musical",N2862="theater/plays","plays",N2862="technology/web","web",N2862="technology/space exploration","space exploration",N2862="technology/makerspaces","makerspaces",N2862="technology/hardware","hardware",N2862="technology/gadgets","gadgets",N2862="technology/wearables","wearables",N2862="film &amp; video/television","television",N2862="film &amp; video/animation","animation",N2862="film &amp; video/science fiction","science fiction",N2862="film &amp; video/documentary","documentary",N2862="film &amp; video/drama","drama",N2862="film &amp; video/shorts","shorts",N2862="games/video games","video games",N2862="games/tabletop games","tabletop games",N2862="games/mobile games","mobile games",N2862="journalism/audio","audio",N2862="photography/people","people",N2862="photography/photobooks","photobooks",N2862="photography/places","places",N2862="photography/nature","nature",N2862="music/electronic music","electronic music",N2862="music/rock","rock",N2862="music/indie rock","indie rock",N2862="music/faith","faith",N2862="publishing/children's books","children's books",N2862="publishing/art books","art books",N2862="publishing/fiction","fiction",N2862="publishing/translations","translations",N2862="music/pop","pop",N2862="music/classical music","classical music",N2862="publishing/nonfiction","nonfiction",N2862="publishing/radio &amp; podcasts","radio &amp; podcasts",N2862="music/world music","world music",N2862="music/metal","metal",N2862="music/jazz","jazz","TRUE","FALSE")</f>
        <v>plays</v>
      </c>
      <c r="S2862" s="5">
        <f t="shared" si="178"/>
        <v>42480.800648148142</v>
      </c>
      <c r="T2862" s="5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176"/>
        <v>32</v>
      </c>
      <c r="P2863" s="24">
        <f t="shared" si="177"/>
        <v>26.666666666666668</v>
      </c>
      <c r="Q2863" t="str" cm="1">
        <f t="array" ref="Q2863">_xlfn.IFS(N2863="food/small batch","food",N2863="food/restaurants","food",N2863="food/food trucks","food",N2863="theater/spaces","theater",N2863="theater/musical","theater",N2863="theater/plays","theater",N2863="technology/web","technology",N2863="technology/space exploration","technology",N2863="technology/makerspaces","technology",N2863="technology/hardware","technology",N2863="technology/gadgets","technology",N2863="technology/wearables","technology",N2863="film &amp; video/television","film &amp; video",N2863="film &amp; video/animation","film &amp; video",N2863="film &amp; video/science fiction","film &amp; video",N2863="film &amp; video/documentary","film &amp; video",N2863="film &amp; video/drama","film &amp; video",N2863="film &amp; video/shorts","film &amp; video",N2863="games/video games","games",N2863="games/tabletop games","games",N2863="games/mobile games","games",N2863="journalism/audio","journalism",N2863="photography/people","photography",N2863="photography/photobooks","photography",N2863="photography/places","photography",N2863="photography/nature","photography",N2863="music/electronic music","music",N2863="music/rock","music",N2863="music/indie rock","music",N2863="music/faith","music",N2863="publishing/children's books","publishing",N2863="publishing/art books","publishing",N2863="publishing/fiction","publishing",N2863="publishing/translations","publishing",N2863="music/pop","music",N2863="music/classical music","music",N2863="publishing/nonfiction","publishing",N2863="publishing/radio &amp; podcasts","publishing",N2863="music/world music","music",N2863="music/metal","music",N2863="music/jazz","music","TRUE","FALSE")</f>
        <v>theater</v>
      </c>
      <c r="R2863" t="str" cm="1">
        <f t="array" ref="R2863">_xlfn.IFS(N2863="food/small batch","small batch",N2863="food/restaurants","retaurants",N2863="food/food trucks","food trucks",N2863="theater/spaces","spaces",N2863="theater/musical","musical",N2863="theater/plays","plays",N2863="technology/web","web",N2863="technology/space exploration","space exploration",N2863="technology/makerspaces","makerspaces",N2863="technology/hardware","hardware",N2863="technology/gadgets","gadgets",N2863="technology/wearables","wearables",N2863="film &amp; video/television","television",N2863="film &amp; video/animation","animation",N2863="film &amp; video/science fiction","science fiction",N2863="film &amp; video/documentary","documentary",N2863="film &amp; video/drama","drama",N2863="film &amp; video/shorts","shorts",N2863="games/video games","video games",N2863="games/tabletop games","tabletop games",N2863="games/mobile games","mobile games",N2863="journalism/audio","audio",N2863="photography/people","people",N2863="photography/photobooks","photobooks",N2863="photography/places","places",N2863="photography/nature","nature",N2863="music/electronic music","electronic music",N2863="music/rock","rock",N2863="music/indie rock","indie rock",N2863="music/faith","faith",N2863="publishing/children's books","children's books",N2863="publishing/art books","art books",N2863="publishing/fiction","fiction",N2863="publishing/translations","translations",N2863="music/pop","pop",N2863="music/classical music","classical music",N2863="publishing/nonfiction","nonfiction",N2863="publishing/radio &amp; podcasts","radio &amp; podcasts",N2863="music/world music","world music",N2863="music/metal","metal",N2863="music/jazz","jazz","TRUE","FALSE")</f>
        <v>plays</v>
      </c>
      <c r="S2863" s="5">
        <f t="shared" si="178"/>
        <v>42257.590833333335</v>
      </c>
      <c r="T2863" s="5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176"/>
        <v>0.43307086614173229</v>
      </c>
      <c r="P2864" s="24">
        <f t="shared" si="177"/>
        <v>18.333333333333332</v>
      </c>
      <c r="Q2864" t="str" cm="1">
        <f t="array" ref="Q2864">_xlfn.IFS(N2864="food/small batch","food",N2864="food/restaurants","food",N2864="food/food trucks","food",N2864="theater/spaces","theater",N2864="theater/musical","theater",N2864="theater/plays","theater",N2864="technology/web","technology",N2864="technology/space exploration","technology",N2864="technology/makerspaces","technology",N2864="technology/hardware","technology",N2864="technology/gadgets","technology",N2864="technology/wearables","technology",N2864="film &amp; video/television","film &amp; video",N2864="film &amp; video/animation","film &amp; video",N2864="film &amp; video/science fiction","film &amp; video",N2864="film &amp; video/documentary","film &amp; video",N2864="film &amp; video/drama","film &amp; video",N2864="film &amp; video/shorts","film &amp; video",N2864="games/video games","games",N2864="games/tabletop games","games",N2864="games/mobile games","games",N2864="journalism/audio","journalism",N2864="photography/people","photography",N2864="photography/photobooks","photography",N2864="photography/places","photography",N2864="photography/nature","photography",N2864="music/electronic music","music",N2864="music/rock","music",N2864="music/indie rock","music",N2864="music/faith","music",N2864="publishing/children's books","publishing",N2864="publishing/art books","publishing",N2864="publishing/fiction","publishing",N2864="publishing/translations","publishing",N2864="music/pop","music",N2864="music/classical music","music",N2864="publishing/nonfiction","publishing",N2864="publishing/radio &amp; podcasts","publishing",N2864="music/world music","music",N2864="music/metal","music",N2864="music/jazz","music","TRUE","FALSE")</f>
        <v>theater</v>
      </c>
      <c r="R2864" t="str" cm="1">
        <f t="array" ref="R2864">_xlfn.IFS(N2864="food/small batch","small batch",N2864="food/restaurants","retaurants",N2864="food/food trucks","food trucks",N2864="theater/spaces","spaces",N2864="theater/musical","musical",N2864="theater/plays","plays",N2864="technology/web","web",N2864="technology/space exploration","space exploration",N2864="technology/makerspaces","makerspaces",N2864="technology/hardware","hardware",N2864="technology/gadgets","gadgets",N2864="technology/wearables","wearables",N2864="film &amp; video/television","television",N2864="film &amp; video/animation","animation",N2864="film &amp; video/science fiction","science fiction",N2864="film &amp; video/documentary","documentary",N2864="film &amp; video/drama","drama",N2864="film &amp; video/shorts","shorts",N2864="games/video games","video games",N2864="games/tabletop games","tabletop games",N2864="games/mobile games","mobile games",N2864="journalism/audio","audio",N2864="photography/people","people",N2864="photography/photobooks","photobooks",N2864="photography/places","places",N2864="photography/nature","nature",N2864="music/electronic music","electronic music",N2864="music/rock","rock",N2864="music/indie rock","indie rock",N2864="music/faith","faith",N2864="publishing/children's books","children's books",N2864="publishing/art books","art books",N2864="publishing/fiction","fiction",N2864="publishing/translations","translations",N2864="music/pop","pop",N2864="music/classical music","classical music",N2864="publishing/nonfiction","nonfiction",N2864="publishing/radio &amp; podcasts","radio &amp; podcasts",N2864="music/world music","world music",N2864="music/metal","metal",N2864="music/jazz","jazz","TRUE","FALSE")</f>
        <v>plays</v>
      </c>
      <c r="S2864" s="5">
        <f t="shared" si="178"/>
        <v>41784.789687500001</v>
      </c>
      <c r="T2864" s="5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176"/>
        <v>0.04</v>
      </c>
      <c r="P2865" s="24">
        <f t="shared" si="177"/>
        <v>20</v>
      </c>
      <c r="Q2865" t="str" cm="1">
        <f t="array" ref="Q2865">_xlfn.IFS(N2865="food/small batch","food",N2865="food/restaurants","food",N2865="food/food trucks","food",N2865="theater/spaces","theater",N2865="theater/musical","theater",N2865="theater/plays","theater",N2865="technology/web","technology",N2865="technology/space exploration","technology",N2865="technology/makerspaces","technology",N2865="technology/hardware","technology",N2865="technology/gadgets","technology",N2865="technology/wearables","technology",N2865="film &amp; video/television","film &amp; video",N2865="film &amp; video/animation","film &amp; video",N2865="film &amp; video/science fiction","film &amp; video",N2865="film &amp; video/documentary","film &amp; video",N2865="film &amp; video/drama","film &amp; video",N2865="film &amp; video/shorts","film &amp; video",N2865="games/video games","games",N2865="games/tabletop games","games",N2865="games/mobile games","games",N2865="journalism/audio","journalism",N2865="photography/people","photography",N2865="photography/photobooks","photography",N2865="photography/places","photography",N2865="photography/nature","photography",N2865="music/electronic music","music",N2865="music/rock","music",N2865="music/indie rock","music",N2865="music/faith","music",N2865="publishing/children's books","publishing",N2865="publishing/art books","publishing",N2865="publishing/fiction","publishing",N2865="publishing/translations","publishing",N2865="music/pop","music",N2865="music/classical music","music",N2865="publishing/nonfiction","publishing",N2865="publishing/radio &amp; podcasts","publishing",N2865="music/world music","music",N2865="music/metal","music",N2865="music/jazz","music","TRUE","FALSE")</f>
        <v>theater</v>
      </c>
      <c r="R2865" t="str" cm="1">
        <f t="array" ref="R2865">_xlfn.IFS(N2865="food/small batch","small batch",N2865="food/restaurants","retaurants",N2865="food/food trucks","food trucks",N2865="theater/spaces","spaces",N2865="theater/musical","musical",N2865="theater/plays","plays",N2865="technology/web","web",N2865="technology/space exploration","space exploration",N2865="technology/makerspaces","makerspaces",N2865="technology/hardware","hardware",N2865="technology/gadgets","gadgets",N2865="technology/wearables","wearables",N2865="film &amp; video/television","television",N2865="film &amp; video/animation","animation",N2865="film &amp; video/science fiction","science fiction",N2865="film &amp; video/documentary","documentary",N2865="film &amp; video/drama","drama",N2865="film &amp; video/shorts","shorts",N2865="games/video games","video games",N2865="games/tabletop games","tabletop games",N2865="games/mobile games","mobile games",N2865="journalism/audio","audio",N2865="photography/people","people",N2865="photography/photobooks","photobooks",N2865="photography/places","places",N2865="photography/nature","nature",N2865="music/electronic music","electronic music",N2865="music/rock","rock",N2865="music/indie rock","indie rock",N2865="music/faith","faith",N2865="publishing/children's books","children's books",N2865="publishing/art books","art books",N2865="publishing/fiction","fiction",N2865="publishing/translations","translations",N2865="music/pop","pop",N2865="music/classical music","classical music",N2865="publishing/nonfiction","nonfiction",N2865="publishing/radio &amp; podcasts","radio &amp; podcasts",N2865="music/world music","world music",N2865="music/metal","metal",N2865="music/jazz","jazz","TRUE","FALSE")</f>
        <v>plays</v>
      </c>
      <c r="S2865" s="5">
        <f t="shared" si="178"/>
        <v>41831.675034722226</v>
      </c>
      <c r="T2865" s="5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176"/>
        <v>1.6</v>
      </c>
      <c r="P2866" s="24">
        <f t="shared" si="177"/>
        <v>13.333333333333334</v>
      </c>
      <c r="Q2866" t="str" cm="1">
        <f t="array" ref="Q2866">_xlfn.IFS(N2866="food/small batch","food",N2866="food/restaurants","food",N2866="food/food trucks","food",N2866="theater/spaces","theater",N2866="theater/musical","theater",N2866="theater/plays","theater",N2866="technology/web","technology",N2866="technology/space exploration","technology",N2866="technology/makerspaces","technology",N2866="technology/hardware","technology",N2866="technology/gadgets","technology",N2866="technology/wearables","technology",N2866="film &amp; video/television","film &amp; video",N2866="film &amp; video/animation","film &amp; video",N2866="film &amp; video/science fiction","film &amp; video",N2866="film &amp; video/documentary","film &amp; video",N2866="film &amp; video/drama","film &amp; video",N2866="film &amp; video/shorts","film &amp; video",N2866="games/video games","games",N2866="games/tabletop games","games",N2866="games/mobile games","games",N2866="journalism/audio","journalism",N2866="photography/people","photography",N2866="photography/photobooks","photography",N2866="photography/places","photography",N2866="photography/nature","photography",N2866="music/electronic music","music",N2866="music/rock","music",N2866="music/indie rock","music",N2866="music/faith","music",N2866="publishing/children's books","publishing",N2866="publishing/art books","publishing",N2866="publishing/fiction","publishing",N2866="publishing/translations","publishing",N2866="music/pop","music",N2866="music/classical music","music",N2866="publishing/nonfiction","publishing",N2866="publishing/radio &amp; podcasts","publishing",N2866="music/world music","music",N2866="music/metal","music",N2866="music/jazz","music","TRUE","FALSE")</f>
        <v>theater</v>
      </c>
      <c r="R2866" t="str" cm="1">
        <f t="array" ref="R2866">_xlfn.IFS(N2866="food/small batch","small batch",N2866="food/restaurants","retaurants",N2866="food/food trucks","food trucks",N2866="theater/spaces","spaces",N2866="theater/musical","musical",N2866="theater/plays","plays",N2866="technology/web","web",N2866="technology/space exploration","space exploration",N2866="technology/makerspaces","makerspaces",N2866="technology/hardware","hardware",N2866="technology/gadgets","gadgets",N2866="technology/wearables","wearables",N2866="film &amp; video/television","television",N2866="film &amp; video/animation","animation",N2866="film &amp; video/science fiction","science fiction",N2866="film &amp; video/documentary","documentary",N2866="film &amp; video/drama","drama",N2866="film &amp; video/shorts","shorts",N2866="games/video games","video games",N2866="games/tabletop games","tabletop games",N2866="games/mobile games","mobile games",N2866="journalism/audio","audio",N2866="photography/people","people",N2866="photography/photobooks","photobooks",N2866="photography/places","places",N2866="photography/nature","nature",N2866="music/electronic music","electronic music",N2866="music/rock","rock",N2866="music/indie rock","indie rock",N2866="music/faith","faith",N2866="publishing/children's books","children's books",N2866="publishing/art books","art books",N2866="publishing/fiction","fiction",N2866="publishing/translations","translations",N2866="music/pop","pop",N2866="music/classical music","classical music",N2866="publishing/nonfiction","nonfiction",N2866="publishing/radio &amp; podcasts","radio &amp; podcasts",N2866="music/world music","world music",N2866="music/metal","metal",N2866="music/jazz","jazz","TRUE","FALSE")</f>
        <v>plays</v>
      </c>
      <c r="S2866" s="5">
        <f t="shared" si="178"/>
        <v>42172.613506944443</v>
      </c>
      <c r="T2866" s="5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176"/>
        <v>0</v>
      </c>
      <c r="P2867" s="24" t="e">
        <f t="shared" si="177"/>
        <v>#DIV/0!</v>
      </c>
      <c r="Q2867" t="str" cm="1">
        <f t="array" ref="Q2867">_xlfn.IFS(N2867="food/small batch","food",N2867="food/restaurants","food",N2867="food/food trucks","food",N2867="theater/spaces","theater",N2867="theater/musical","theater",N2867="theater/plays","theater",N2867="technology/web","technology",N2867="technology/space exploration","technology",N2867="technology/makerspaces","technology",N2867="technology/hardware","technology",N2867="technology/gadgets","technology",N2867="technology/wearables","technology",N2867="film &amp; video/television","film &amp; video",N2867="film &amp; video/animation","film &amp; video",N2867="film &amp; video/science fiction","film &amp; video",N2867="film &amp; video/documentary","film &amp; video",N2867="film &amp; video/drama","film &amp; video",N2867="film &amp; video/shorts","film &amp; video",N2867="games/video games","games",N2867="games/tabletop games","games",N2867="games/mobile games","games",N2867="journalism/audio","journalism",N2867="photography/people","photography",N2867="photography/photobooks","photography",N2867="photography/places","photography",N2867="photography/nature","photography",N2867="music/electronic music","music",N2867="music/rock","music",N2867="music/indie rock","music",N2867="music/faith","music",N2867="publishing/children's books","publishing",N2867="publishing/art books","publishing",N2867="publishing/fiction","publishing",N2867="publishing/translations","publishing",N2867="music/pop","music",N2867="music/classical music","music",N2867="publishing/nonfiction","publishing",N2867="publishing/radio &amp; podcasts","publishing",N2867="music/world music","music",N2867="music/metal","music",N2867="music/jazz","music","TRUE","FALSE")</f>
        <v>theater</v>
      </c>
      <c r="R2867" t="str" cm="1">
        <f t="array" ref="R2867">_xlfn.IFS(N2867="food/small batch","small batch",N2867="food/restaurants","retaurants",N2867="food/food trucks","food trucks",N2867="theater/spaces","spaces",N2867="theater/musical","musical",N2867="theater/plays","plays",N2867="technology/web","web",N2867="technology/space exploration","space exploration",N2867="technology/makerspaces","makerspaces",N2867="technology/hardware","hardware",N2867="technology/gadgets","gadgets",N2867="technology/wearables","wearables",N2867="film &amp; video/television","television",N2867="film &amp; video/animation","animation",N2867="film &amp; video/science fiction","science fiction",N2867="film &amp; video/documentary","documentary",N2867="film &amp; video/drama","drama",N2867="film &amp; video/shorts","shorts",N2867="games/video games","video games",N2867="games/tabletop games","tabletop games",N2867="games/mobile games","mobile games",N2867="journalism/audio","audio",N2867="photography/people","people",N2867="photography/photobooks","photobooks",N2867="photography/places","places",N2867="photography/nature","nature",N2867="music/electronic music","electronic music",N2867="music/rock","rock",N2867="music/indie rock","indie rock",N2867="music/faith","faith",N2867="publishing/children's books","children's books",N2867="publishing/art books","art books",N2867="publishing/fiction","fiction",N2867="publishing/translations","translations",N2867="music/pop","pop",N2867="music/classical music","classical music",N2867="publishing/nonfiction","nonfiction",N2867="publishing/radio &amp; podcasts","radio &amp; podcasts",N2867="music/world music","world music",N2867="music/metal","metal",N2867="music/jazz","jazz","TRUE","FALSE")</f>
        <v>plays</v>
      </c>
      <c r="S2867" s="5">
        <f t="shared" si="178"/>
        <v>41950.114108796297</v>
      </c>
      <c r="T2867" s="5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176"/>
        <v>0.89999999999999991</v>
      </c>
      <c r="P2868" s="24">
        <f t="shared" si="177"/>
        <v>22.5</v>
      </c>
      <c r="Q2868" t="str" cm="1">
        <f t="array" ref="Q2868">_xlfn.IFS(N2868="food/small batch","food",N2868="food/restaurants","food",N2868="food/food trucks","food",N2868="theater/spaces","theater",N2868="theater/musical","theater",N2868="theater/plays","theater",N2868="technology/web","technology",N2868="technology/space exploration","technology",N2868="technology/makerspaces","technology",N2868="technology/hardware","technology",N2868="technology/gadgets","technology",N2868="technology/wearables","technology",N2868="film &amp; video/television","film &amp; video",N2868="film &amp; video/animation","film &amp; video",N2868="film &amp; video/science fiction","film &amp; video",N2868="film &amp; video/documentary","film &amp; video",N2868="film &amp; video/drama","film &amp; video",N2868="film &amp; video/shorts","film &amp; video",N2868="games/video games","games",N2868="games/tabletop games","games",N2868="games/mobile games","games",N2868="journalism/audio","journalism",N2868="photography/people","photography",N2868="photography/photobooks","photography",N2868="photography/places","photography",N2868="photography/nature","photography",N2868="music/electronic music","music",N2868="music/rock","music",N2868="music/indie rock","music",N2868="music/faith","music",N2868="publishing/children's books","publishing",N2868="publishing/art books","publishing",N2868="publishing/fiction","publishing",N2868="publishing/translations","publishing",N2868="music/pop","music",N2868="music/classical music","music",N2868="publishing/nonfiction","publishing",N2868="publishing/radio &amp; podcasts","publishing",N2868="music/world music","music",N2868="music/metal","music",N2868="music/jazz","music","TRUE","FALSE")</f>
        <v>theater</v>
      </c>
      <c r="R2868" t="str" cm="1">
        <f t="array" ref="R2868">_xlfn.IFS(N2868="food/small batch","small batch",N2868="food/restaurants","retaurants",N2868="food/food trucks","food trucks",N2868="theater/spaces","spaces",N2868="theater/musical","musical",N2868="theater/plays","plays",N2868="technology/web","web",N2868="technology/space exploration","space exploration",N2868="technology/makerspaces","makerspaces",N2868="technology/hardware","hardware",N2868="technology/gadgets","gadgets",N2868="technology/wearables","wearables",N2868="film &amp; video/television","television",N2868="film &amp; video/animation","animation",N2868="film &amp; video/science fiction","science fiction",N2868="film &amp; video/documentary","documentary",N2868="film &amp; video/drama","drama",N2868="film &amp; video/shorts","shorts",N2868="games/video games","video games",N2868="games/tabletop games","tabletop games",N2868="games/mobile games","mobile games",N2868="journalism/audio","audio",N2868="photography/people","people",N2868="photography/photobooks","photobooks",N2868="photography/places","places",N2868="photography/nature","nature",N2868="music/electronic music","electronic music",N2868="music/rock","rock",N2868="music/indie rock","indie rock",N2868="music/faith","faith",N2868="publishing/children's books","children's books",N2868="publishing/art books","art books",N2868="publishing/fiction","fiction",N2868="publishing/translations","translations",N2868="music/pop","pop",N2868="music/classical music","classical music",N2868="publishing/nonfiction","nonfiction",N2868="publishing/radio &amp; podcasts","radio &amp; podcasts",N2868="music/world music","world music",N2868="music/metal","metal",N2868="music/jazz","jazz","TRUE","FALSE")</f>
        <v>plays</v>
      </c>
      <c r="S2868" s="5">
        <f t="shared" si="178"/>
        <v>42627.955104166671</v>
      </c>
      <c r="T2868" s="5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176"/>
        <v>20.16</v>
      </c>
      <c r="P2869" s="24">
        <f t="shared" si="177"/>
        <v>50.4</v>
      </c>
      <c r="Q2869" t="str" cm="1">
        <f t="array" ref="Q2869">_xlfn.IFS(N2869="food/small batch","food",N2869="food/restaurants","food",N2869="food/food trucks","food",N2869="theater/spaces","theater",N2869="theater/musical","theater",N2869="theater/plays","theater",N2869="technology/web","technology",N2869="technology/space exploration","technology",N2869="technology/makerspaces","technology",N2869="technology/hardware","technology",N2869="technology/gadgets","technology",N2869="technology/wearables","technology",N2869="film &amp; video/television","film &amp; video",N2869="film &amp; video/animation","film &amp; video",N2869="film &amp; video/science fiction","film &amp; video",N2869="film &amp; video/documentary","film &amp; video",N2869="film &amp; video/drama","film &amp; video",N2869="film &amp; video/shorts","film &amp; video",N2869="games/video games","games",N2869="games/tabletop games","games",N2869="games/mobile games","games",N2869="journalism/audio","journalism",N2869="photography/people","photography",N2869="photography/photobooks","photography",N2869="photography/places","photography",N2869="photography/nature","photography",N2869="music/electronic music","music",N2869="music/rock","music",N2869="music/indie rock","music",N2869="music/faith","music",N2869="publishing/children's books","publishing",N2869="publishing/art books","publishing",N2869="publishing/fiction","publishing",N2869="publishing/translations","publishing",N2869="music/pop","music",N2869="music/classical music","music",N2869="publishing/nonfiction","publishing",N2869="publishing/radio &amp; podcasts","publishing",N2869="music/world music","music",N2869="music/metal","music",N2869="music/jazz","music","TRUE","FALSE")</f>
        <v>theater</v>
      </c>
      <c r="R2869" t="str" cm="1">
        <f t="array" ref="R2869">_xlfn.IFS(N2869="food/small batch","small batch",N2869="food/restaurants","retaurants",N2869="food/food trucks","food trucks",N2869="theater/spaces","spaces",N2869="theater/musical","musical",N2869="theater/plays","plays",N2869="technology/web","web",N2869="technology/space exploration","space exploration",N2869="technology/makerspaces","makerspaces",N2869="technology/hardware","hardware",N2869="technology/gadgets","gadgets",N2869="technology/wearables","wearables",N2869="film &amp; video/television","television",N2869="film &amp; video/animation","animation",N2869="film &amp; video/science fiction","science fiction",N2869="film &amp; video/documentary","documentary",N2869="film &amp; video/drama","drama",N2869="film &amp; video/shorts","shorts",N2869="games/video games","video games",N2869="games/tabletop games","tabletop games",N2869="games/mobile games","mobile games",N2869="journalism/audio","audio",N2869="photography/people","people",N2869="photography/photobooks","photobooks",N2869="photography/places","places",N2869="photography/nature","nature",N2869="music/electronic music","electronic music",N2869="music/rock","rock",N2869="music/indie rock","indie rock",N2869="music/faith","faith",N2869="publishing/children's books","children's books",N2869="publishing/art books","art books",N2869="publishing/fiction","fiction",N2869="publishing/translations","translations",N2869="music/pop","pop",N2869="music/classical music","classical music",N2869="publishing/nonfiction","nonfiction",N2869="publishing/radio &amp; podcasts","radio &amp; podcasts",N2869="music/world music","world music",N2869="music/metal","metal",N2869="music/jazz","jazz","TRUE","FALSE")</f>
        <v>plays</v>
      </c>
      <c r="S2869" s="5">
        <f t="shared" si="178"/>
        <v>42531.195277777777</v>
      </c>
      <c r="T2869" s="5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176"/>
        <v>42.011733333333332</v>
      </c>
      <c r="P2870" s="24">
        <f t="shared" si="177"/>
        <v>105.02933333333334</v>
      </c>
      <c r="Q2870" t="str" cm="1">
        <f t="array" ref="Q2870">_xlfn.IFS(N2870="food/small batch","food",N2870="food/restaurants","food",N2870="food/food trucks","food",N2870="theater/spaces","theater",N2870="theater/musical","theater",N2870="theater/plays","theater",N2870="technology/web","technology",N2870="technology/space exploration","technology",N2870="technology/makerspaces","technology",N2870="technology/hardware","technology",N2870="technology/gadgets","technology",N2870="technology/wearables","technology",N2870="film &amp; video/television","film &amp; video",N2870="film &amp; video/animation","film &amp; video",N2870="film &amp; video/science fiction","film &amp; video",N2870="film &amp; video/documentary","film &amp; video",N2870="film &amp; video/drama","film &amp; video",N2870="film &amp; video/shorts","film &amp; video",N2870="games/video games","games",N2870="games/tabletop games","games",N2870="games/mobile games","games",N2870="journalism/audio","journalism",N2870="photography/people","photography",N2870="photography/photobooks","photography",N2870="photography/places","photography",N2870="photography/nature","photography",N2870="music/electronic music","music",N2870="music/rock","music",N2870="music/indie rock","music",N2870="music/faith","music",N2870="publishing/children's books","publishing",N2870="publishing/art books","publishing",N2870="publishing/fiction","publishing",N2870="publishing/translations","publishing",N2870="music/pop","music",N2870="music/classical music","music",N2870="publishing/nonfiction","publishing",N2870="publishing/radio &amp; podcasts","publishing",N2870="music/world music","music",N2870="music/metal","music",N2870="music/jazz","music","TRUE","FALSE")</f>
        <v>theater</v>
      </c>
      <c r="R2870" t="str" cm="1">
        <f t="array" ref="R2870">_xlfn.IFS(N2870="food/small batch","small batch",N2870="food/restaurants","retaurants",N2870="food/food trucks","food trucks",N2870="theater/spaces","spaces",N2870="theater/musical","musical",N2870="theater/plays","plays",N2870="technology/web","web",N2870="technology/space exploration","space exploration",N2870="technology/makerspaces","makerspaces",N2870="technology/hardware","hardware",N2870="technology/gadgets","gadgets",N2870="technology/wearables","wearables",N2870="film &amp; video/television","television",N2870="film &amp; video/animation","animation",N2870="film &amp; video/science fiction","science fiction",N2870="film &amp; video/documentary","documentary",N2870="film &amp; video/drama","drama",N2870="film &amp; video/shorts","shorts",N2870="games/video games","video games",N2870="games/tabletop games","tabletop games",N2870="games/mobile games","mobile games",N2870="journalism/audio","audio",N2870="photography/people","people",N2870="photography/photobooks","photobooks",N2870="photography/places","places",N2870="photography/nature","nature",N2870="music/electronic music","electronic music",N2870="music/rock","rock",N2870="music/indie rock","indie rock",N2870="music/faith","faith",N2870="publishing/children's books","children's books",N2870="publishing/art books","art books",N2870="publishing/fiction","fiction",N2870="publishing/translations","translations",N2870="music/pop","pop",N2870="music/classical music","classical music",N2870="publishing/nonfiction","nonfiction",N2870="publishing/radio &amp; podcasts","radio &amp; podcasts",N2870="music/world music","world music",N2870="music/metal","metal",N2870="music/jazz","jazz","TRUE","FALSE")</f>
        <v>plays</v>
      </c>
      <c r="S2870" s="5">
        <f t="shared" si="178"/>
        <v>42618.827013888891</v>
      </c>
      <c r="T2870" s="5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176"/>
        <v>0.88500000000000001</v>
      </c>
      <c r="P2871" s="24">
        <f t="shared" si="177"/>
        <v>35.4</v>
      </c>
      <c r="Q2871" t="str" cm="1">
        <f t="array" ref="Q2871">_xlfn.IFS(N2871="food/small batch","food",N2871="food/restaurants","food",N2871="food/food trucks","food",N2871="theater/spaces","theater",N2871="theater/musical","theater",N2871="theater/plays","theater",N2871="technology/web","technology",N2871="technology/space exploration","technology",N2871="technology/makerspaces","technology",N2871="technology/hardware","technology",N2871="technology/gadgets","technology",N2871="technology/wearables","technology",N2871="film &amp; video/television","film &amp; video",N2871="film &amp; video/animation","film &amp; video",N2871="film &amp; video/science fiction","film &amp; video",N2871="film &amp; video/documentary","film &amp; video",N2871="film &amp; video/drama","film &amp; video",N2871="film &amp; video/shorts","film &amp; video",N2871="games/video games","games",N2871="games/tabletop games","games",N2871="games/mobile games","games",N2871="journalism/audio","journalism",N2871="photography/people","photography",N2871="photography/photobooks","photography",N2871="photography/places","photography",N2871="photography/nature","photography",N2871="music/electronic music","music",N2871="music/rock","music",N2871="music/indie rock","music",N2871="music/faith","music",N2871="publishing/children's books","publishing",N2871="publishing/art books","publishing",N2871="publishing/fiction","publishing",N2871="publishing/translations","publishing",N2871="music/pop","music",N2871="music/classical music","music",N2871="publishing/nonfiction","publishing",N2871="publishing/radio &amp; podcasts","publishing",N2871="music/world music","music",N2871="music/metal","music",N2871="music/jazz","music","TRUE","FALSE")</f>
        <v>theater</v>
      </c>
      <c r="R2871" t="str" cm="1">
        <f t="array" ref="R2871">_xlfn.IFS(N2871="food/small batch","small batch",N2871="food/restaurants","retaurants",N2871="food/food trucks","food trucks",N2871="theater/spaces","spaces",N2871="theater/musical","musical",N2871="theater/plays","plays",N2871="technology/web","web",N2871="technology/space exploration","space exploration",N2871="technology/makerspaces","makerspaces",N2871="technology/hardware","hardware",N2871="technology/gadgets","gadgets",N2871="technology/wearables","wearables",N2871="film &amp; video/television","television",N2871="film &amp; video/animation","animation",N2871="film &amp; video/science fiction","science fiction",N2871="film &amp; video/documentary","documentary",N2871="film &amp; video/drama","drama",N2871="film &amp; video/shorts","shorts",N2871="games/video games","video games",N2871="games/tabletop games","tabletop games",N2871="games/mobile games","mobile games",N2871="journalism/audio","audio",N2871="photography/people","people",N2871="photography/photobooks","photobooks",N2871="photography/places","places",N2871="photography/nature","nature",N2871="music/electronic music","electronic music",N2871="music/rock","rock",N2871="music/indie rock","indie rock",N2871="music/faith","faith",N2871="publishing/children's books","children's books",N2871="publishing/art books","art books",N2871="publishing/fiction","fiction",N2871="publishing/translations","translations",N2871="music/pop","pop",N2871="music/classical music","classical music",N2871="publishing/nonfiction","nonfiction",N2871="publishing/radio &amp; podcasts","radio &amp; podcasts",N2871="music/world music","world music",N2871="music/metal","metal",N2871="music/jazz","jazz","TRUE","FALSE")</f>
        <v>plays</v>
      </c>
      <c r="S2871" s="5">
        <f t="shared" si="178"/>
        <v>42540.593530092592</v>
      </c>
      <c r="T2871" s="5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176"/>
        <v>15</v>
      </c>
      <c r="P2872" s="24">
        <f t="shared" si="177"/>
        <v>83.333333333333329</v>
      </c>
      <c r="Q2872" t="str" cm="1">
        <f t="array" ref="Q2872">_xlfn.IFS(N2872="food/small batch","food",N2872="food/restaurants","food",N2872="food/food trucks","food",N2872="theater/spaces","theater",N2872="theater/musical","theater",N2872="theater/plays","theater",N2872="technology/web","technology",N2872="technology/space exploration","technology",N2872="technology/makerspaces","technology",N2872="technology/hardware","technology",N2872="technology/gadgets","technology",N2872="technology/wearables","technology",N2872="film &amp; video/television","film &amp; video",N2872="film &amp; video/animation","film &amp; video",N2872="film &amp; video/science fiction","film &amp; video",N2872="film &amp; video/documentary","film &amp; video",N2872="film &amp; video/drama","film &amp; video",N2872="film &amp; video/shorts","film &amp; video",N2872="games/video games","games",N2872="games/tabletop games","games",N2872="games/mobile games","games",N2872="journalism/audio","journalism",N2872="photography/people","photography",N2872="photography/photobooks","photography",N2872="photography/places","photography",N2872="photography/nature","photography",N2872="music/electronic music","music",N2872="music/rock","music",N2872="music/indie rock","music",N2872="music/faith","music",N2872="publishing/children's books","publishing",N2872="publishing/art books","publishing",N2872="publishing/fiction","publishing",N2872="publishing/translations","publishing",N2872="music/pop","music",N2872="music/classical music","music",N2872="publishing/nonfiction","publishing",N2872="publishing/radio &amp; podcasts","publishing",N2872="music/world music","music",N2872="music/metal","music",N2872="music/jazz","music","TRUE","FALSE")</f>
        <v>theater</v>
      </c>
      <c r="R2872" t="str" cm="1">
        <f t="array" ref="R2872">_xlfn.IFS(N2872="food/small batch","small batch",N2872="food/restaurants","retaurants",N2872="food/food trucks","food trucks",N2872="theater/spaces","spaces",N2872="theater/musical","musical",N2872="theater/plays","plays",N2872="technology/web","web",N2872="technology/space exploration","space exploration",N2872="technology/makerspaces","makerspaces",N2872="technology/hardware","hardware",N2872="technology/gadgets","gadgets",N2872="technology/wearables","wearables",N2872="film &amp; video/television","television",N2872="film &amp; video/animation","animation",N2872="film &amp; video/science fiction","science fiction",N2872="film &amp; video/documentary","documentary",N2872="film &amp; video/drama","drama",N2872="film &amp; video/shorts","shorts",N2872="games/video games","video games",N2872="games/tabletop games","tabletop games",N2872="games/mobile games","mobile games",N2872="journalism/audio","audio",N2872="photography/people","people",N2872="photography/photobooks","photobooks",N2872="photography/places","places",N2872="photography/nature","nature",N2872="music/electronic music","electronic music",N2872="music/rock","rock",N2872="music/indie rock","indie rock",N2872="music/faith","faith",N2872="publishing/children's books","children's books",N2872="publishing/art books","art books",N2872="publishing/fiction","fiction",N2872="publishing/translations","translations",N2872="music/pop","pop",N2872="music/classical music","classical music",N2872="publishing/nonfiction","nonfiction",N2872="publishing/radio &amp; podcasts","radio &amp; podcasts",N2872="music/world music","world music",N2872="music/metal","metal",N2872="music/jazz","jazz","TRUE","FALSE")</f>
        <v>plays</v>
      </c>
      <c r="S2872" s="5">
        <f t="shared" si="178"/>
        <v>41746.189409722225</v>
      </c>
      <c r="T2872" s="5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176"/>
        <v>4.67</v>
      </c>
      <c r="P2873" s="24">
        <f t="shared" si="177"/>
        <v>35.92307692307692</v>
      </c>
      <c r="Q2873" t="str" cm="1">
        <f t="array" ref="Q2873">_xlfn.IFS(N2873="food/small batch","food",N2873="food/restaurants","food",N2873="food/food trucks","food",N2873="theater/spaces","theater",N2873="theater/musical","theater",N2873="theater/plays","theater",N2873="technology/web","technology",N2873="technology/space exploration","technology",N2873="technology/makerspaces","technology",N2873="technology/hardware","technology",N2873="technology/gadgets","technology",N2873="technology/wearables","technology",N2873="film &amp; video/television","film &amp; video",N2873="film &amp; video/animation","film &amp; video",N2873="film &amp; video/science fiction","film &amp; video",N2873="film &amp; video/documentary","film &amp; video",N2873="film &amp; video/drama","film &amp; video",N2873="film &amp; video/shorts","film &amp; video",N2873="games/video games","games",N2873="games/tabletop games","games",N2873="games/mobile games","games",N2873="journalism/audio","journalism",N2873="photography/people","photography",N2873="photography/photobooks","photography",N2873="photography/places","photography",N2873="photography/nature","photography",N2873="music/electronic music","music",N2873="music/rock","music",N2873="music/indie rock","music",N2873="music/faith","music",N2873="publishing/children's books","publishing",N2873="publishing/art books","publishing",N2873="publishing/fiction","publishing",N2873="publishing/translations","publishing",N2873="music/pop","music",N2873="music/classical music","music",N2873="publishing/nonfiction","publishing",N2873="publishing/radio &amp; podcasts","publishing",N2873="music/world music","music",N2873="music/metal","music",N2873="music/jazz","music","TRUE","FALSE")</f>
        <v>theater</v>
      </c>
      <c r="R2873" t="str" cm="1">
        <f t="array" ref="R2873">_xlfn.IFS(N2873="food/small batch","small batch",N2873="food/restaurants","retaurants",N2873="food/food trucks","food trucks",N2873="theater/spaces","spaces",N2873="theater/musical","musical",N2873="theater/plays","plays",N2873="technology/web","web",N2873="technology/space exploration","space exploration",N2873="technology/makerspaces","makerspaces",N2873="technology/hardware","hardware",N2873="technology/gadgets","gadgets",N2873="technology/wearables","wearables",N2873="film &amp; video/television","television",N2873="film &amp; video/animation","animation",N2873="film &amp; video/science fiction","science fiction",N2873="film &amp; video/documentary","documentary",N2873="film &amp; video/drama","drama",N2873="film &amp; video/shorts","shorts",N2873="games/video games","video games",N2873="games/tabletop games","tabletop games",N2873="games/mobile games","mobile games",N2873="journalism/audio","audio",N2873="photography/people","people",N2873="photography/photobooks","photobooks",N2873="photography/places","places",N2873="photography/nature","nature",N2873="music/electronic music","electronic music",N2873="music/rock","rock",N2873="music/indie rock","indie rock",N2873="music/faith","faith",N2873="publishing/children's books","children's books",N2873="publishing/art books","art books",N2873="publishing/fiction","fiction",N2873="publishing/translations","translations",N2873="music/pop","pop",N2873="music/classical music","classical music",N2873="publishing/nonfiction","nonfiction",N2873="publishing/radio &amp; podcasts","radio &amp; podcasts",N2873="music/world music","world music",N2873="music/metal","metal",N2873="music/jazz","jazz","TRUE","FALSE")</f>
        <v>plays</v>
      </c>
      <c r="S2873" s="5">
        <f t="shared" si="178"/>
        <v>41974.738576388889</v>
      </c>
      <c r="T2873" s="5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176"/>
        <v>0</v>
      </c>
      <c r="P2874" s="24" t="e">
        <f t="shared" si="177"/>
        <v>#DIV/0!</v>
      </c>
      <c r="Q2874" t="str" cm="1">
        <f t="array" ref="Q2874">_xlfn.IFS(N2874="food/small batch","food",N2874="food/restaurants","food",N2874="food/food trucks","food",N2874="theater/spaces","theater",N2874="theater/musical","theater",N2874="theater/plays","theater",N2874="technology/web","technology",N2874="technology/space exploration","technology",N2874="technology/makerspaces","technology",N2874="technology/hardware","technology",N2874="technology/gadgets","technology",N2874="technology/wearables","technology",N2874="film &amp; video/television","film &amp; video",N2874="film &amp; video/animation","film &amp; video",N2874="film &amp; video/science fiction","film &amp; video",N2874="film &amp; video/documentary","film &amp; video",N2874="film &amp; video/drama","film &amp; video",N2874="film &amp; video/shorts","film &amp; video",N2874="games/video games","games",N2874="games/tabletop games","games",N2874="games/mobile games","games",N2874="journalism/audio","journalism",N2874="photography/people","photography",N2874="photography/photobooks","photography",N2874="photography/places","photography",N2874="photography/nature","photography",N2874="music/electronic music","music",N2874="music/rock","music",N2874="music/indie rock","music",N2874="music/faith","music",N2874="publishing/children's books","publishing",N2874="publishing/art books","publishing",N2874="publishing/fiction","publishing",N2874="publishing/translations","publishing",N2874="music/pop","music",N2874="music/classical music","music",N2874="publishing/nonfiction","publishing",N2874="publishing/radio &amp; podcasts","publishing",N2874="music/world music","music",N2874="music/metal","music",N2874="music/jazz","music","TRUE","FALSE")</f>
        <v>theater</v>
      </c>
      <c r="R2874" t="str" cm="1">
        <f t="array" ref="R2874">_xlfn.IFS(N2874="food/small batch","small batch",N2874="food/restaurants","retaurants",N2874="food/food trucks","food trucks",N2874="theater/spaces","spaces",N2874="theater/musical","musical",N2874="theater/plays","plays",N2874="technology/web","web",N2874="technology/space exploration","space exploration",N2874="technology/makerspaces","makerspaces",N2874="technology/hardware","hardware",N2874="technology/gadgets","gadgets",N2874="technology/wearables","wearables",N2874="film &amp; video/television","television",N2874="film &amp; video/animation","animation",N2874="film &amp; video/science fiction","science fiction",N2874="film &amp; video/documentary","documentary",N2874="film &amp; video/drama","drama",N2874="film &amp; video/shorts","shorts",N2874="games/video games","video games",N2874="games/tabletop games","tabletop games",N2874="games/mobile games","mobile games",N2874="journalism/audio","audio",N2874="photography/people","people",N2874="photography/photobooks","photobooks",N2874="photography/places","places",N2874="photography/nature","nature",N2874="music/electronic music","electronic music",N2874="music/rock","rock",N2874="music/indie rock","indie rock",N2874="music/faith","faith",N2874="publishing/children's books","children's books",N2874="publishing/art books","art books",N2874="publishing/fiction","fiction",N2874="publishing/translations","translations",N2874="music/pop","pop",N2874="music/classical music","classical music",N2874="publishing/nonfiction","nonfiction",N2874="publishing/radio &amp; podcasts","radio &amp; podcasts",N2874="music/world music","world music",N2874="music/metal","metal",N2874="music/jazz","jazz","TRUE","FALSE")</f>
        <v>plays</v>
      </c>
      <c r="S2874" s="5">
        <f t="shared" si="178"/>
        <v>42115.11618055556</v>
      </c>
      <c r="T2874" s="5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176"/>
        <v>38.119999999999997</v>
      </c>
      <c r="P2875" s="24">
        <f t="shared" si="177"/>
        <v>119.125</v>
      </c>
      <c r="Q2875" t="str" cm="1">
        <f t="array" ref="Q2875">_xlfn.IFS(N2875="food/small batch","food",N2875="food/restaurants","food",N2875="food/food trucks","food",N2875="theater/spaces","theater",N2875="theater/musical","theater",N2875="theater/plays","theater",N2875="technology/web","technology",N2875="technology/space exploration","technology",N2875="technology/makerspaces","technology",N2875="technology/hardware","technology",N2875="technology/gadgets","technology",N2875="technology/wearables","technology",N2875="film &amp; video/television","film &amp; video",N2875="film &amp; video/animation","film &amp; video",N2875="film &amp; video/science fiction","film &amp; video",N2875="film &amp; video/documentary","film &amp; video",N2875="film &amp; video/drama","film &amp; video",N2875="film &amp; video/shorts","film &amp; video",N2875="games/video games","games",N2875="games/tabletop games","games",N2875="games/mobile games","games",N2875="journalism/audio","journalism",N2875="photography/people","photography",N2875="photography/photobooks","photography",N2875="photography/places","photography",N2875="photography/nature","photography",N2875="music/electronic music","music",N2875="music/rock","music",N2875="music/indie rock","music",N2875="music/faith","music",N2875="publishing/children's books","publishing",N2875="publishing/art books","publishing",N2875="publishing/fiction","publishing",N2875="publishing/translations","publishing",N2875="music/pop","music",N2875="music/classical music","music",N2875="publishing/nonfiction","publishing",N2875="publishing/radio &amp; podcasts","publishing",N2875="music/world music","music",N2875="music/metal","music",N2875="music/jazz","music","TRUE","FALSE")</f>
        <v>theater</v>
      </c>
      <c r="R2875" t="str" cm="1">
        <f t="array" ref="R2875">_xlfn.IFS(N2875="food/small batch","small batch",N2875="food/restaurants","retaurants",N2875="food/food trucks","food trucks",N2875="theater/spaces","spaces",N2875="theater/musical","musical",N2875="theater/plays","plays",N2875="technology/web","web",N2875="technology/space exploration","space exploration",N2875="technology/makerspaces","makerspaces",N2875="technology/hardware","hardware",N2875="technology/gadgets","gadgets",N2875="technology/wearables","wearables",N2875="film &amp; video/television","television",N2875="film &amp; video/animation","animation",N2875="film &amp; video/science fiction","science fiction",N2875="film &amp; video/documentary","documentary",N2875="film &amp; video/drama","drama",N2875="film &amp; video/shorts","shorts",N2875="games/video games","video games",N2875="games/tabletop games","tabletop games",N2875="games/mobile games","mobile games",N2875="journalism/audio","audio",N2875="photography/people","people",N2875="photography/photobooks","photobooks",N2875="photography/places","places",N2875="photography/nature","nature",N2875="music/electronic music","electronic music",N2875="music/rock","rock",N2875="music/indie rock","indie rock",N2875="music/faith","faith",N2875="publishing/children's books","children's books",N2875="publishing/art books","art books",N2875="publishing/fiction","fiction",N2875="publishing/translations","translations",N2875="music/pop","pop",N2875="music/classical music","classical music",N2875="publishing/nonfiction","nonfiction",N2875="publishing/radio &amp; podcasts","radio &amp; podcasts",N2875="music/world music","world music",N2875="music/metal","metal",N2875="music/jazz","jazz","TRUE","FALSE")</f>
        <v>plays</v>
      </c>
      <c r="S2875" s="5">
        <f t="shared" si="178"/>
        <v>42002.817488425921</v>
      </c>
      <c r="T2875" s="5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176"/>
        <v>5.42</v>
      </c>
      <c r="P2876" s="24">
        <f t="shared" si="177"/>
        <v>90.333333333333329</v>
      </c>
      <c r="Q2876" t="str" cm="1">
        <f t="array" ref="Q2876">_xlfn.IFS(N2876="food/small batch","food",N2876="food/restaurants","food",N2876="food/food trucks","food",N2876="theater/spaces","theater",N2876="theater/musical","theater",N2876="theater/plays","theater",N2876="technology/web","technology",N2876="technology/space exploration","technology",N2876="technology/makerspaces","technology",N2876="technology/hardware","technology",N2876="technology/gadgets","technology",N2876="technology/wearables","technology",N2876="film &amp; video/television","film &amp; video",N2876="film &amp; video/animation","film &amp; video",N2876="film &amp; video/science fiction","film &amp; video",N2876="film &amp; video/documentary","film &amp; video",N2876="film &amp; video/drama","film &amp; video",N2876="film &amp; video/shorts","film &amp; video",N2876="games/video games","games",N2876="games/tabletop games","games",N2876="games/mobile games","games",N2876="journalism/audio","journalism",N2876="photography/people","photography",N2876="photography/photobooks","photography",N2876="photography/places","photography",N2876="photography/nature","photography",N2876="music/electronic music","music",N2876="music/rock","music",N2876="music/indie rock","music",N2876="music/faith","music",N2876="publishing/children's books","publishing",N2876="publishing/art books","publishing",N2876="publishing/fiction","publishing",N2876="publishing/translations","publishing",N2876="music/pop","music",N2876="music/classical music","music",N2876="publishing/nonfiction","publishing",N2876="publishing/radio &amp; podcasts","publishing",N2876="music/world music","music",N2876="music/metal","music",N2876="music/jazz","music","TRUE","FALSE")</f>
        <v>theater</v>
      </c>
      <c r="R2876" t="str" cm="1">
        <f t="array" ref="R2876">_xlfn.IFS(N2876="food/small batch","small batch",N2876="food/restaurants","retaurants",N2876="food/food trucks","food trucks",N2876="theater/spaces","spaces",N2876="theater/musical","musical",N2876="theater/plays","plays",N2876="technology/web","web",N2876="technology/space exploration","space exploration",N2876="technology/makerspaces","makerspaces",N2876="technology/hardware","hardware",N2876="technology/gadgets","gadgets",N2876="technology/wearables","wearables",N2876="film &amp; video/television","television",N2876="film &amp; video/animation","animation",N2876="film &amp; video/science fiction","science fiction",N2876="film &amp; video/documentary","documentary",N2876="film &amp; video/drama","drama",N2876="film &amp; video/shorts","shorts",N2876="games/video games","video games",N2876="games/tabletop games","tabletop games",N2876="games/mobile games","mobile games",N2876="journalism/audio","audio",N2876="photography/people","people",N2876="photography/photobooks","photobooks",N2876="photography/places","places",N2876="photography/nature","nature",N2876="music/electronic music","electronic music",N2876="music/rock","rock",N2876="music/indie rock","indie rock",N2876="music/faith","faith",N2876="publishing/children's books","children's books",N2876="publishing/art books","art books",N2876="publishing/fiction","fiction",N2876="publishing/translations","translations",N2876="music/pop","pop",N2876="music/classical music","classical music",N2876="publishing/nonfiction","nonfiction",N2876="publishing/radio &amp; podcasts","radio &amp; podcasts",N2876="music/world music","world music",N2876="music/metal","metal",N2876="music/jazz","jazz","TRUE","FALSE")</f>
        <v>plays</v>
      </c>
      <c r="S2876" s="5">
        <f t="shared" si="178"/>
        <v>42722.84474537037</v>
      </c>
      <c r="T2876" s="5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176"/>
        <v>3.4999999999999996E-2</v>
      </c>
      <c r="P2877" s="24">
        <f t="shared" si="177"/>
        <v>2.3333333333333335</v>
      </c>
      <c r="Q2877" t="str" cm="1">
        <f t="array" ref="Q2877">_xlfn.IFS(N2877="food/small batch","food",N2877="food/restaurants","food",N2877="food/food trucks","food",N2877="theater/spaces","theater",N2877="theater/musical","theater",N2877="theater/plays","theater",N2877="technology/web","technology",N2877="technology/space exploration","technology",N2877="technology/makerspaces","technology",N2877="technology/hardware","technology",N2877="technology/gadgets","technology",N2877="technology/wearables","technology",N2877="film &amp; video/television","film &amp; video",N2877="film &amp; video/animation","film &amp; video",N2877="film &amp; video/science fiction","film &amp; video",N2877="film &amp; video/documentary","film &amp; video",N2877="film &amp; video/drama","film &amp; video",N2877="film &amp; video/shorts","film &amp; video",N2877="games/video games","games",N2877="games/tabletop games","games",N2877="games/mobile games","games",N2877="journalism/audio","journalism",N2877="photography/people","photography",N2877="photography/photobooks","photography",N2877="photography/places","photography",N2877="photography/nature","photography",N2877="music/electronic music","music",N2877="music/rock","music",N2877="music/indie rock","music",N2877="music/faith","music",N2877="publishing/children's books","publishing",N2877="publishing/art books","publishing",N2877="publishing/fiction","publishing",N2877="publishing/translations","publishing",N2877="music/pop","music",N2877="music/classical music","music",N2877="publishing/nonfiction","publishing",N2877="publishing/radio &amp; podcasts","publishing",N2877="music/world music","music",N2877="music/metal","music",N2877="music/jazz","music","TRUE","FALSE")</f>
        <v>theater</v>
      </c>
      <c r="R2877" t="str" cm="1">
        <f t="array" ref="R2877">_xlfn.IFS(N2877="food/small batch","small batch",N2877="food/restaurants","retaurants",N2877="food/food trucks","food trucks",N2877="theater/spaces","spaces",N2877="theater/musical","musical",N2877="theater/plays","plays",N2877="technology/web","web",N2877="technology/space exploration","space exploration",N2877="technology/makerspaces","makerspaces",N2877="technology/hardware","hardware",N2877="technology/gadgets","gadgets",N2877="technology/wearables","wearables",N2877="film &amp; video/television","television",N2877="film &amp; video/animation","animation",N2877="film &amp; video/science fiction","science fiction",N2877="film &amp; video/documentary","documentary",N2877="film &amp; video/drama","drama",N2877="film &amp; video/shorts","shorts",N2877="games/video games","video games",N2877="games/tabletop games","tabletop games",N2877="games/mobile games","mobile games",N2877="journalism/audio","audio",N2877="photography/people","people",N2877="photography/photobooks","photobooks",N2877="photography/places","places",N2877="photography/nature","nature",N2877="music/electronic music","electronic music",N2877="music/rock","rock",N2877="music/indie rock","indie rock",N2877="music/faith","faith",N2877="publishing/children's books","children's books",N2877="publishing/art books","art books",N2877="publishing/fiction","fiction",N2877="publishing/translations","translations",N2877="music/pop","pop",N2877="music/classical music","classical music",N2877="publishing/nonfiction","nonfiction",N2877="publishing/radio &amp; podcasts","radio &amp; podcasts",N2877="music/world music","world music",N2877="music/metal","metal",N2877="music/jazz","jazz","TRUE","FALSE")</f>
        <v>plays</v>
      </c>
      <c r="S2877" s="5">
        <f t="shared" si="178"/>
        <v>42465.128391203703</v>
      </c>
      <c r="T2877" s="5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176"/>
        <v>0</v>
      </c>
      <c r="P2878" s="24" t="e">
        <f t="shared" si="177"/>
        <v>#DIV/0!</v>
      </c>
      <c r="Q2878" t="str" cm="1">
        <f t="array" ref="Q2878">_xlfn.IFS(N2878="food/small batch","food",N2878="food/restaurants","food",N2878="food/food trucks","food",N2878="theater/spaces","theater",N2878="theater/musical","theater",N2878="theater/plays","theater",N2878="technology/web","technology",N2878="technology/space exploration","technology",N2878="technology/makerspaces","technology",N2878="technology/hardware","technology",N2878="technology/gadgets","technology",N2878="technology/wearables","technology",N2878="film &amp; video/television","film &amp; video",N2878="film &amp; video/animation","film &amp; video",N2878="film &amp; video/science fiction","film &amp; video",N2878="film &amp; video/documentary","film &amp; video",N2878="film &amp; video/drama","film &amp; video",N2878="film &amp; video/shorts","film &amp; video",N2878="games/video games","games",N2878="games/tabletop games","games",N2878="games/mobile games","games",N2878="journalism/audio","journalism",N2878="photography/people","photography",N2878="photography/photobooks","photography",N2878="photography/places","photography",N2878="photography/nature","photography",N2878="music/electronic music","music",N2878="music/rock","music",N2878="music/indie rock","music",N2878="music/faith","music",N2878="publishing/children's books","publishing",N2878="publishing/art books","publishing",N2878="publishing/fiction","publishing",N2878="publishing/translations","publishing",N2878="music/pop","music",N2878="music/classical music","music",N2878="publishing/nonfiction","publishing",N2878="publishing/radio &amp; podcasts","publishing",N2878="music/world music","music",N2878="music/metal","music",N2878="music/jazz","music","TRUE","FALSE")</f>
        <v>theater</v>
      </c>
      <c r="R2878" t="str" cm="1">
        <f t="array" ref="R2878">_xlfn.IFS(N2878="food/small batch","small batch",N2878="food/restaurants","retaurants",N2878="food/food trucks","food trucks",N2878="theater/spaces","spaces",N2878="theater/musical","musical",N2878="theater/plays","plays",N2878="technology/web","web",N2878="technology/space exploration","space exploration",N2878="technology/makerspaces","makerspaces",N2878="technology/hardware","hardware",N2878="technology/gadgets","gadgets",N2878="technology/wearables","wearables",N2878="film &amp; video/television","television",N2878="film &amp; video/animation","animation",N2878="film &amp; video/science fiction","science fiction",N2878="film &amp; video/documentary","documentary",N2878="film &amp; video/drama","drama",N2878="film &amp; video/shorts","shorts",N2878="games/video games","video games",N2878="games/tabletop games","tabletop games",N2878="games/mobile games","mobile games",N2878="journalism/audio","audio",N2878="photography/people","people",N2878="photography/photobooks","photobooks",N2878="photography/places","places",N2878="photography/nature","nature",N2878="music/electronic music","electronic music",N2878="music/rock","rock",N2878="music/indie rock","indie rock",N2878="music/faith","faith",N2878="publishing/children's books","children's books",N2878="publishing/art books","art books",N2878="publishing/fiction","fiction",N2878="publishing/translations","translations",N2878="music/pop","pop",N2878="music/classical music","classical music",N2878="publishing/nonfiction","nonfiction",N2878="publishing/radio &amp; podcasts","radio &amp; podcasts",N2878="music/world music","world music",N2878="music/metal","metal",N2878="music/jazz","jazz","TRUE","FALSE")</f>
        <v>plays</v>
      </c>
      <c r="S2878" s="5">
        <f t="shared" si="178"/>
        <v>42171.743969907402</v>
      </c>
      <c r="T2878" s="5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176"/>
        <v>10.833333333333334</v>
      </c>
      <c r="P2879" s="24">
        <f t="shared" si="177"/>
        <v>108.33333333333333</v>
      </c>
      <c r="Q2879" t="str" cm="1">
        <f t="array" ref="Q2879">_xlfn.IFS(N2879="food/small batch","food",N2879="food/restaurants","food",N2879="food/food trucks","food",N2879="theater/spaces","theater",N2879="theater/musical","theater",N2879="theater/plays","theater",N2879="technology/web","technology",N2879="technology/space exploration","technology",N2879="technology/makerspaces","technology",N2879="technology/hardware","technology",N2879="technology/gadgets","technology",N2879="technology/wearables","technology",N2879="film &amp; video/television","film &amp; video",N2879="film &amp; video/animation","film &amp; video",N2879="film &amp; video/science fiction","film &amp; video",N2879="film &amp; video/documentary","film &amp; video",N2879="film &amp; video/drama","film &amp; video",N2879="film &amp; video/shorts","film &amp; video",N2879="games/video games","games",N2879="games/tabletop games","games",N2879="games/mobile games","games",N2879="journalism/audio","journalism",N2879="photography/people","photography",N2879="photography/photobooks","photography",N2879="photography/places","photography",N2879="photography/nature","photography",N2879="music/electronic music","music",N2879="music/rock","music",N2879="music/indie rock","music",N2879="music/faith","music",N2879="publishing/children's books","publishing",N2879="publishing/art books","publishing",N2879="publishing/fiction","publishing",N2879="publishing/translations","publishing",N2879="music/pop","music",N2879="music/classical music","music",N2879="publishing/nonfiction","publishing",N2879="publishing/radio &amp; podcasts","publishing",N2879="music/world music","music",N2879="music/metal","music",N2879="music/jazz","music","TRUE","FALSE")</f>
        <v>theater</v>
      </c>
      <c r="R2879" t="str" cm="1">
        <f t="array" ref="R2879">_xlfn.IFS(N2879="food/small batch","small batch",N2879="food/restaurants","retaurants",N2879="food/food trucks","food trucks",N2879="theater/spaces","spaces",N2879="theater/musical","musical",N2879="theater/plays","plays",N2879="technology/web","web",N2879="technology/space exploration","space exploration",N2879="technology/makerspaces","makerspaces",N2879="technology/hardware","hardware",N2879="technology/gadgets","gadgets",N2879="technology/wearables","wearables",N2879="film &amp; video/television","television",N2879="film &amp; video/animation","animation",N2879="film &amp; video/science fiction","science fiction",N2879="film &amp; video/documentary","documentary",N2879="film &amp; video/drama","drama",N2879="film &amp; video/shorts","shorts",N2879="games/video games","video games",N2879="games/tabletop games","tabletop games",N2879="games/mobile games","mobile games",N2879="journalism/audio","audio",N2879="photography/people","people",N2879="photography/photobooks","photobooks",N2879="photography/places","places",N2879="photography/nature","nature",N2879="music/electronic music","electronic music",N2879="music/rock","rock",N2879="music/indie rock","indie rock",N2879="music/faith","faith",N2879="publishing/children's books","children's books",N2879="publishing/art books","art books",N2879="publishing/fiction","fiction",N2879="publishing/translations","translations",N2879="music/pop","pop",N2879="music/classical music","classical music",N2879="publishing/nonfiction","nonfiction",N2879="publishing/radio &amp; podcasts","radio &amp; podcasts",N2879="music/world music","world music",N2879="music/metal","metal",N2879="music/jazz","jazz","TRUE","FALSE")</f>
        <v>plays</v>
      </c>
      <c r="S2879" s="5">
        <f t="shared" si="178"/>
        <v>42672.955138888887</v>
      </c>
      <c r="T2879" s="5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176"/>
        <v>2.1</v>
      </c>
      <c r="P2880" s="24">
        <f t="shared" si="177"/>
        <v>15.75</v>
      </c>
      <c r="Q2880" t="str" cm="1">
        <f t="array" ref="Q2880">_xlfn.IFS(N2880="food/small batch","food",N2880="food/restaurants","food",N2880="food/food trucks","food",N2880="theater/spaces","theater",N2880="theater/musical","theater",N2880="theater/plays","theater",N2880="technology/web","technology",N2880="technology/space exploration","technology",N2880="technology/makerspaces","technology",N2880="technology/hardware","technology",N2880="technology/gadgets","technology",N2880="technology/wearables","technology",N2880="film &amp; video/television","film &amp; video",N2880="film &amp; video/animation","film &amp; video",N2880="film &amp; video/science fiction","film &amp; video",N2880="film &amp; video/documentary","film &amp; video",N2880="film &amp; video/drama","film &amp; video",N2880="film &amp; video/shorts","film &amp; video",N2880="games/video games","games",N2880="games/tabletop games","games",N2880="games/mobile games","games",N2880="journalism/audio","journalism",N2880="photography/people","photography",N2880="photography/photobooks","photography",N2880="photography/places","photography",N2880="photography/nature","photography",N2880="music/electronic music","music",N2880="music/rock","music",N2880="music/indie rock","music",N2880="music/faith","music",N2880="publishing/children's books","publishing",N2880="publishing/art books","publishing",N2880="publishing/fiction","publishing",N2880="publishing/translations","publishing",N2880="music/pop","music",N2880="music/classical music","music",N2880="publishing/nonfiction","publishing",N2880="publishing/radio &amp; podcasts","publishing",N2880="music/world music","music",N2880="music/metal","music",N2880="music/jazz","music","TRUE","FALSE")</f>
        <v>theater</v>
      </c>
      <c r="R2880" t="str" cm="1">
        <f t="array" ref="R2880">_xlfn.IFS(N2880="food/small batch","small batch",N2880="food/restaurants","retaurants",N2880="food/food trucks","food trucks",N2880="theater/spaces","spaces",N2880="theater/musical","musical",N2880="theater/plays","plays",N2880="technology/web","web",N2880="technology/space exploration","space exploration",N2880="technology/makerspaces","makerspaces",N2880="technology/hardware","hardware",N2880="technology/gadgets","gadgets",N2880="technology/wearables","wearables",N2880="film &amp; video/television","television",N2880="film &amp; video/animation","animation",N2880="film &amp; video/science fiction","science fiction",N2880="film &amp; video/documentary","documentary",N2880="film &amp; video/drama","drama",N2880="film &amp; video/shorts","shorts",N2880="games/video games","video games",N2880="games/tabletop games","tabletop games",N2880="games/mobile games","mobile games",N2880="journalism/audio","audio",N2880="photography/people","people",N2880="photography/photobooks","photobooks",N2880="photography/places","places",N2880="photography/nature","nature",N2880="music/electronic music","electronic music",N2880="music/rock","rock",N2880="music/indie rock","indie rock",N2880="music/faith","faith",N2880="publishing/children's books","children's books",N2880="publishing/art books","art books",N2880="publishing/fiction","fiction",N2880="publishing/translations","translations",N2880="music/pop","pop",N2880="music/classical music","classical music",N2880="publishing/nonfiction","nonfiction",N2880="publishing/radio &amp; podcasts","radio &amp; podcasts",N2880="music/world music","world music",N2880="music/metal","metal",N2880="music/jazz","jazz","TRUE","FALSE")</f>
        <v>plays</v>
      </c>
      <c r="S2880" s="5">
        <f t="shared" si="178"/>
        <v>42128.615682870368</v>
      </c>
      <c r="T2880" s="5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176"/>
        <v>0.2589285714285714</v>
      </c>
      <c r="P2881" s="24">
        <f t="shared" si="177"/>
        <v>29</v>
      </c>
      <c r="Q2881" t="str" cm="1">
        <f t="array" ref="Q2881">_xlfn.IFS(N2881="food/small batch","food",N2881="food/restaurants","food",N2881="food/food trucks","food",N2881="theater/spaces","theater",N2881="theater/musical","theater",N2881="theater/plays","theater",N2881="technology/web","technology",N2881="technology/space exploration","technology",N2881="technology/makerspaces","technology",N2881="technology/hardware","technology",N2881="technology/gadgets","technology",N2881="technology/wearables","technology",N2881="film &amp; video/television","film &amp; video",N2881="film &amp; video/animation","film &amp; video",N2881="film &amp; video/science fiction","film &amp; video",N2881="film &amp; video/documentary","film &amp; video",N2881="film &amp; video/drama","film &amp; video",N2881="film &amp; video/shorts","film &amp; video",N2881="games/video games","games",N2881="games/tabletop games","games",N2881="games/mobile games","games",N2881="journalism/audio","journalism",N2881="photography/people","photography",N2881="photography/photobooks","photography",N2881="photography/places","photography",N2881="photography/nature","photography",N2881="music/electronic music","music",N2881="music/rock","music",N2881="music/indie rock","music",N2881="music/faith","music",N2881="publishing/children's books","publishing",N2881="publishing/art books","publishing",N2881="publishing/fiction","publishing",N2881="publishing/translations","publishing",N2881="music/pop","music",N2881="music/classical music","music",N2881="publishing/nonfiction","publishing",N2881="publishing/radio &amp; podcasts","publishing",N2881="music/world music","music",N2881="music/metal","music",N2881="music/jazz","music","TRUE","FALSE")</f>
        <v>theater</v>
      </c>
      <c r="R2881" t="str" cm="1">
        <f t="array" ref="R2881">_xlfn.IFS(N2881="food/small batch","small batch",N2881="food/restaurants","retaurants",N2881="food/food trucks","food trucks",N2881="theater/spaces","spaces",N2881="theater/musical","musical",N2881="theater/plays","plays",N2881="technology/web","web",N2881="technology/space exploration","space exploration",N2881="technology/makerspaces","makerspaces",N2881="technology/hardware","hardware",N2881="technology/gadgets","gadgets",N2881="technology/wearables","wearables",N2881="film &amp; video/television","television",N2881="film &amp; video/animation","animation",N2881="film &amp; video/science fiction","science fiction",N2881="film &amp; video/documentary","documentary",N2881="film &amp; video/drama","drama",N2881="film &amp; video/shorts","shorts",N2881="games/video games","video games",N2881="games/tabletop games","tabletop games",N2881="games/mobile games","mobile games",N2881="journalism/audio","audio",N2881="photography/people","people",N2881="photography/photobooks","photobooks",N2881="photography/places","places",N2881="photography/nature","nature",N2881="music/electronic music","electronic music",N2881="music/rock","rock",N2881="music/indie rock","indie rock",N2881="music/faith","faith",N2881="publishing/children's books","children's books",N2881="publishing/art books","art books",N2881="publishing/fiction","fiction",N2881="publishing/translations","translations",N2881="music/pop","pop",N2881="music/classical music","classical music",N2881="publishing/nonfiction","nonfiction",N2881="publishing/radio &amp; podcasts","radio &amp; podcasts",N2881="music/world music","world music",N2881="music/metal","metal",N2881="music/jazz","jazz","TRUE","FALSE")</f>
        <v>plays</v>
      </c>
      <c r="S2881" s="5">
        <f t="shared" si="178"/>
        <v>42359.725243055553</v>
      </c>
      <c r="T2881" s="5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176"/>
        <v>23.333333333333332</v>
      </c>
      <c r="P2882" s="24">
        <f t="shared" si="177"/>
        <v>96.551724137931032</v>
      </c>
      <c r="Q2882" t="str" cm="1">
        <f t="array" ref="Q2882">_xlfn.IFS(N2882="food/small batch","food",N2882="food/restaurants","food",N2882="food/food trucks","food",N2882="theater/spaces","theater",N2882="theater/musical","theater",N2882="theater/plays","theater",N2882="technology/web","technology",N2882="technology/space exploration","technology",N2882="technology/makerspaces","technology",N2882="technology/hardware","technology",N2882="technology/gadgets","technology",N2882="technology/wearables","technology",N2882="film &amp; video/television","film &amp; video",N2882="film &amp; video/animation","film &amp; video",N2882="film &amp; video/science fiction","film &amp; video",N2882="film &amp; video/documentary","film &amp; video",N2882="film &amp; video/drama","film &amp; video",N2882="film &amp; video/shorts","film &amp; video",N2882="games/video games","games",N2882="games/tabletop games","games",N2882="games/mobile games","games",N2882="journalism/audio","journalism",N2882="photography/people","photography",N2882="photography/photobooks","photography",N2882="photography/places","photography",N2882="photography/nature","photography",N2882="music/electronic music","music",N2882="music/rock","music",N2882="music/indie rock","music",N2882="music/faith","music",N2882="publishing/children's books","publishing",N2882="publishing/art books","publishing",N2882="publishing/fiction","publishing",N2882="publishing/translations","publishing",N2882="music/pop","music",N2882="music/classical music","music",N2882="publishing/nonfiction","publishing",N2882="publishing/radio &amp; podcasts","publishing",N2882="music/world music","music",N2882="music/metal","music",N2882="music/jazz","music","TRUE","FALSE")</f>
        <v>theater</v>
      </c>
      <c r="R2882" t="str" cm="1">
        <f t="array" ref="R2882">_xlfn.IFS(N2882="food/small batch","small batch",N2882="food/restaurants","retaurants",N2882="food/food trucks","food trucks",N2882="theater/spaces","spaces",N2882="theater/musical","musical",N2882="theater/plays","plays",N2882="technology/web","web",N2882="technology/space exploration","space exploration",N2882="technology/makerspaces","makerspaces",N2882="technology/hardware","hardware",N2882="technology/gadgets","gadgets",N2882="technology/wearables","wearables",N2882="film &amp; video/television","television",N2882="film &amp; video/animation","animation",N2882="film &amp; video/science fiction","science fiction",N2882="film &amp; video/documentary","documentary",N2882="film &amp; video/drama","drama",N2882="film &amp; video/shorts","shorts",N2882="games/video games","video games",N2882="games/tabletop games","tabletop games",N2882="games/mobile games","mobile games",N2882="journalism/audio","audio",N2882="photography/people","people",N2882="photography/photobooks","photobooks",N2882="photography/places","places",N2882="photography/nature","nature",N2882="music/electronic music","electronic music",N2882="music/rock","rock",N2882="music/indie rock","indie rock",N2882="music/faith","faith",N2882="publishing/children's books","children's books",N2882="publishing/art books","art books",N2882="publishing/fiction","fiction",N2882="publishing/translations","translations",N2882="music/pop","pop",N2882="music/classical music","classical music",N2882="publishing/nonfiction","nonfiction",N2882="publishing/radio &amp; podcasts","radio &amp; podcasts",N2882="music/world music","world music",N2882="music/metal","metal",N2882="music/jazz","jazz","TRUE","FALSE")</f>
        <v>plays</v>
      </c>
      <c r="S2882" s="5">
        <f t="shared" si="178"/>
        <v>42192.905694444446</v>
      </c>
      <c r="T2882" s="5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ref="O2883:O2946" si="180">(E2883/D2883)*100</f>
        <v>0</v>
      </c>
      <c r="P2883" s="24" t="e">
        <f t="shared" ref="P2883:P2946" si="181">E2883/L2883</f>
        <v>#DIV/0!</v>
      </c>
      <c r="Q2883" t="str" cm="1">
        <f t="array" ref="Q2883">_xlfn.IFS(N2883="food/small batch","food",N2883="food/restaurants","food",N2883="food/food trucks","food",N2883="theater/spaces","theater",N2883="theater/musical","theater",N2883="theater/plays","theater",N2883="technology/web","technology",N2883="technology/space exploration","technology",N2883="technology/makerspaces","technology",N2883="technology/hardware","technology",N2883="technology/gadgets","technology",N2883="technology/wearables","technology",N2883="film &amp; video/television","film &amp; video",N2883="film &amp; video/animation","film &amp; video",N2883="film &amp; video/science fiction","film &amp; video",N2883="film &amp; video/documentary","film &amp; video",N2883="film &amp; video/drama","film &amp; video",N2883="film &amp; video/shorts","film &amp; video",N2883="games/video games","games",N2883="games/tabletop games","games",N2883="games/mobile games","games",N2883="journalism/audio","journalism",N2883="photography/people","photography",N2883="photography/photobooks","photography",N2883="photography/places","photography",N2883="photography/nature","photography",N2883="music/electronic music","music",N2883="music/rock","music",N2883="music/indie rock","music",N2883="music/faith","music",N2883="publishing/children's books","publishing",N2883="publishing/art books","publishing",N2883="publishing/fiction","publishing",N2883="publishing/translations","publishing",N2883="music/pop","music",N2883="music/classical music","music",N2883="publishing/nonfiction","publishing",N2883="publishing/radio &amp; podcasts","publishing",N2883="music/world music","music",N2883="music/metal","music",N2883="music/jazz","music","TRUE","FALSE")</f>
        <v>theater</v>
      </c>
      <c r="R2883" t="str" cm="1">
        <f t="array" ref="R2883">_xlfn.IFS(N2883="food/small batch","small batch",N2883="food/restaurants","retaurants",N2883="food/food trucks","food trucks",N2883="theater/spaces","spaces",N2883="theater/musical","musical",N2883="theater/plays","plays",N2883="technology/web","web",N2883="technology/space exploration","space exploration",N2883="technology/makerspaces","makerspaces",N2883="technology/hardware","hardware",N2883="technology/gadgets","gadgets",N2883="technology/wearables","wearables",N2883="film &amp; video/television","television",N2883="film &amp; video/animation","animation",N2883="film &amp; video/science fiction","science fiction",N2883="film &amp; video/documentary","documentary",N2883="film &amp; video/drama","drama",N2883="film &amp; video/shorts","shorts",N2883="games/video games","video games",N2883="games/tabletop games","tabletop games",N2883="games/mobile games","mobile games",N2883="journalism/audio","audio",N2883="photography/people","people",N2883="photography/photobooks","photobooks",N2883="photography/places","places",N2883="photography/nature","nature",N2883="music/electronic music","electronic music",N2883="music/rock","rock",N2883="music/indie rock","indie rock",N2883="music/faith","faith",N2883="publishing/children's books","children's books",N2883="publishing/art books","art books",N2883="publishing/fiction","fiction",N2883="publishing/translations","translations",N2883="music/pop","pop",N2883="music/classical music","classical music",N2883="publishing/nonfiction","nonfiction",N2883="publishing/radio &amp; podcasts","radio &amp; podcasts",N2883="music/world music","world music",N2883="music/metal","metal",N2883="music/jazz","jazz","TRUE","FALSE")</f>
        <v>plays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180"/>
        <v>33.6</v>
      </c>
      <c r="P2884" s="24">
        <f t="shared" si="181"/>
        <v>63</v>
      </c>
      <c r="Q2884" t="str" cm="1">
        <f t="array" ref="Q2884">_xlfn.IFS(N2884="food/small batch","food",N2884="food/restaurants","food",N2884="food/food trucks","food",N2884="theater/spaces","theater",N2884="theater/musical","theater",N2884="theater/plays","theater",N2884="technology/web","technology",N2884="technology/space exploration","technology",N2884="technology/makerspaces","technology",N2884="technology/hardware","technology",N2884="technology/gadgets","technology",N2884="technology/wearables","technology",N2884="film &amp; video/television","film &amp; video",N2884="film &amp; video/animation","film &amp; video",N2884="film &amp; video/science fiction","film &amp; video",N2884="film &amp; video/documentary","film &amp; video",N2884="film &amp; video/drama","film &amp; video",N2884="film &amp; video/shorts","film &amp; video",N2884="games/video games","games",N2884="games/tabletop games","games",N2884="games/mobile games","games",N2884="journalism/audio","journalism",N2884="photography/people","photography",N2884="photography/photobooks","photography",N2884="photography/places","photography",N2884="photography/nature","photography",N2884="music/electronic music","music",N2884="music/rock","music",N2884="music/indie rock","music",N2884="music/faith","music",N2884="publishing/children's books","publishing",N2884="publishing/art books","publishing",N2884="publishing/fiction","publishing",N2884="publishing/translations","publishing",N2884="music/pop","music",N2884="music/classical music","music",N2884="publishing/nonfiction","publishing",N2884="publishing/radio &amp; podcasts","publishing",N2884="music/world music","music",N2884="music/metal","music",N2884="music/jazz","music","TRUE","FALSE")</f>
        <v>theater</v>
      </c>
      <c r="R2884" t="str" cm="1">
        <f t="array" ref="R2884">_xlfn.IFS(N2884="food/small batch","small batch",N2884="food/restaurants","retaurants",N2884="food/food trucks","food trucks",N2884="theater/spaces","spaces",N2884="theater/musical","musical",N2884="theater/plays","plays",N2884="technology/web","web",N2884="technology/space exploration","space exploration",N2884="technology/makerspaces","makerspaces",N2884="technology/hardware","hardware",N2884="technology/gadgets","gadgets",N2884="technology/wearables","wearables",N2884="film &amp; video/television","television",N2884="film &amp; video/animation","animation",N2884="film &amp; video/science fiction","science fiction",N2884="film &amp; video/documentary","documentary",N2884="film &amp; video/drama","drama",N2884="film &amp; video/shorts","shorts",N2884="games/video games","video games",N2884="games/tabletop games","tabletop games",N2884="games/mobile games","mobile games",N2884="journalism/audio","audio",N2884="photography/people","people",N2884="photography/photobooks","photobooks",N2884="photography/places","places",N2884="photography/nature","nature",N2884="music/electronic music","electronic music",N2884="music/rock","rock",N2884="music/indie rock","indie rock",N2884="music/faith","faith",N2884="publishing/children's books","children's books",N2884="publishing/art books","art books",N2884="publishing/fiction","fiction",N2884="publishing/translations","translations",N2884="music/pop","pop",N2884="music/classical music","classical music",N2884="publishing/nonfiction","nonfiction",N2884="publishing/radio &amp; podcasts","radio &amp; podcasts",N2884="music/world music","world music",N2884="music/metal","metal",N2884="music/jazz","jazz","TRUE","FALSE")</f>
        <v>plays</v>
      </c>
      <c r="S2884" s="5">
        <f t="shared" si="182"/>
        <v>42461.596273148149</v>
      </c>
      <c r="T2884" s="5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180"/>
        <v>19.079999999999998</v>
      </c>
      <c r="P2885" s="24">
        <f t="shared" si="181"/>
        <v>381.6</v>
      </c>
      <c r="Q2885" t="str" cm="1">
        <f t="array" ref="Q2885">_xlfn.IFS(N2885="food/small batch","food",N2885="food/restaurants","food",N2885="food/food trucks","food",N2885="theater/spaces","theater",N2885="theater/musical","theater",N2885="theater/plays","theater",N2885="technology/web","technology",N2885="technology/space exploration","technology",N2885="technology/makerspaces","technology",N2885="technology/hardware","technology",N2885="technology/gadgets","technology",N2885="technology/wearables","technology",N2885="film &amp; video/television","film &amp; video",N2885="film &amp; video/animation","film &amp; video",N2885="film &amp; video/science fiction","film &amp; video",N2885="film &amp; video/documentary","film &amp; video",N2885="film &amp; video/drama","film &amp; video",N2885="film &amp; video/shorts","film &amp; video",N2885="games/video games","games",N2885="games/tabletop games","games",N2885="games/mobile games","games",N2885="journalism/audio","journalism",N2885="photography/people","photography",N2885="photography/photobooks","photography",N2885="photography/places","photography",N2885="photography/nature","photography",N2885="music/electronic music","music",N2885="music/rock","music",N2885="music/indie rock","music",N2885="music/faith","music",N2885="publishing/children's books","publishing",N2885="publishing/art books","publishing",N2885="publishing/fiction","publishing",N2885="publishing/translations","publishing",N2885="music/pop","music",N2885="music/classical music","music",N2885="publishing/nonfiction","publishing",N2885="publishing/radio &amp; podcasts","publishing",N2885="music/world music","music",N2885="music/metal","music",N2885="music/jazz","music","TRUE","FALSE")</f>
        <v>theater</v>
      </c>
      <c r="R2885" t="str" cm="1">
        <f t="array" ref="R2885">_xlfn.IFS(N2885="food/small batch","small batch",N2885="food/restaurants","retaurants",N2885="food/food trucks","food trucks",N2885="theater/spaces","spaces",N2885="theater/musical","musical",N2885="theater/plays","plays",N2885="technology/web","web",N2885="technology/space exploration","space exploration",N2885="technology/makerspaces","makerspaces",N2885="technology/hardware","hardware",N2885="technology/gadgets","gadgets",N2885="technology/wearables","wearables",N2885="film &amp; video/television","television",N2885="film &amp; video/animation","animation",N2885="film &amp; video/science fiction","science fiction",N2885="film &amp; video/documentary","documentary",N2885="film &amp; video/drama","drama",N2885="film &amp; video/shorts","shorts",N2885="games/video games","video games",N2885="games/tabletop games","tabletop games",N2885="games/mobile games","mobile games",N2885="journalism/audio","audio",N2885="photography/people","people",N2885="photography/photobooks","photobooks",N2885="photography/places","places",N2885="photography/nature","nature",N2885="music/electronic music","electronic music",N2885="music/rock","rock",N2885="music/indie rock","indie rock",N2885="music/faith","faith",N2885="publishing/children's books","children's books",N2885="publishing/art books","art books",N2885="publishing/fiction","fiction",N2885="publishing/translations","translations",N2885="music/pop","pop",N2885="music/classical music","classical music",N2885="publishing/nonfiction","nonfiction",N2885="publishing/radio &amp; podcasts","radio &amp; podcasts",N2885="music/world music","world music",N2885="music/metal","metal",N2885="music/jazz","jazz","TRUE","FALSE")</f>
        <v>plays</v>
      </c>
      <c r="S2885" s="5">
        <f t="shared" si="182"/>
        <v>42370.90320601852</v>
      </c>
      <c r="T2885" s="5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180"/>
        <v>0.41111111111111115</v>
      </c>
      <c r="P2886" s="24">
        <f t="shared" si="181"/>
        <v>46.25</v>
      </c>
      <c r="Q2886" t="str" cm="1">
        <f t="array" ref="Q2886">_xlfn.IFS(N2886="food/small batch","food",N2886="food/restaurants","food",N2886="food/food trucks","food",N2886="theater/spaces","theater",N2886="theater/musical","theater",N2886="theater/plays","theater",N2886="technology/web","technology",N2886="technology/space exploration","technology",N2886="technology/makerspaces","technology",N2886="technology/hardware","technology",N2886="technology/gadgets","technology",N2886="technology/wearables","technology",N2886="film &amp; video/television","film &amp; video",N2886="film &amp; video/animation","film &amp; video",N2886="film &amp; video/science fiction","film &amp; video",N2886="film &amp; video/documentary","film &amp; video",N2886="film &amp; video/drama","film &amp; video",N2886="film &amp; video/shorts","film &amp; video",N2886="games/video games","games",N2886="games/tabletop games","games",N2886="games/mobile games","games",N2886="journalism/audio","journalism",N2886="photography/people","photography",N2886="photography/photobooks","photography",N2886="photography/places","photography",N2886="photography/nature","photography",N2886="music/electronic music","music",N2886="music/rock","music",N2886="music/indie rock","music",N2886="music/faith","music",N2886="publishing/children's books","publishing",N2886="publishing/art books","publishing",N2886="publishing/fiction","publishing",N2886="publishing/translations","publishing",N2886="music/pop","music",N2886="music/classical music","music",N2886="publishing/nonfiction","publishing",N2886="publishing/radio &amp; podcasts","publishing",N2886="music/world music","music",N2886="music/metal","music",N2886="music/jazz","music","TRUE","FALSE")</f>
        <v>theater</v>
      </c>
      <c r="R2886" t="str" cm="1">
        <f t="array" ref="R2886">_xlfn.IFS(N2886="food/small batch","small batch",N2886="food/restaurants","retaurants",N2886="food/food trucks","food trucks",N2886="theater/spaces","spaces",N2886="theater/musical","musical",N2886="theater/plays","plays",N2886="technology/web","web",N2886="technology/space exploration","space exploration",N2886="technology/makerspaces","makerspaces",N2886="technology/hardware","hardware",N2886="technology/gadgets","gadgets",N2886="technology/wearables","wearables",N2886="film &amp; video/television","television",N2886="film &amp; video/animation","animation",N2886="film &amp; video/science fiction","science fiction",N2886="film &amp; video/documentary","documentary",N2886="film &amp; video/drama","drama",N2886="film &amp; video/shorts","shorts",N2886="games/video games","video games",N2886="games/tabletop games","tabletop games",N2886="games/mobile games","mobile games",N2886="journalism/audio","audio",N2886="photography/people","people",N2886="photography/photobooks","photobooks",N2886="photography/places","places",N2886="photography/nature","nature",N2886="music/electronic music","electronic music",N2886="music/rock","rock",N2886="music/indie rock","indie rock",N2886="music/faith","faith",N2886="publishing/children's books","children's books",N2886="publishing/art books","art books",N2886="publishing/fiction","fiction",N2886="publishing/translations","translations",N2886="music/pop","pop",N2886="music/classical music","classical music",N2886="publishing/nonfiction","nonfiction",N2886="publishing/radio &amp; podcasts","radio &amp; podcasts",N2886="music/world music","world music",N2886="music/metal","metal",N2886="music/jazz","jazz","TRUE","FALSE")</f>
        <v>plays</v>
      </c>
      <c r="S2886" s="5">
        <f t="shared" si="182"/>
        <v>41948.727256944447</v>
      </c>
      <c r="T2886" s="5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180"/>
        <v>32.5</v>
      </c>
      <c r="P2887" s="24">
        <f t="shared" si="181"/>
        <v>26</v>
      </c>
      <c r="Q2887" t="str" cm="1">
        <f t="array" ref="Q2887">_xlfn.IFS(N2887="food/small batch","food",N2887="food/restaurants","food",N2887="food/food trucks","food",N2887="theater/spaces","theater",N2887="theater/musical","theater",N2887="theater/plays","theater",N2887="technology/web","technology",N2887="technology/space exploration","technology",N2887="technology/makerspaces","technology",N2887="technology/hardware","technology",N2887="technology/gadgets","technology",N2887="technology/wearables","technology",N2887="film &amp; video/television","film &amp; video",N2887="film &amp; video/animation","film &amp; video",N2887="film &amp; video/science fiction","film &amp; video",N2887="film &amp; video/documentary","film &amp; video",N2887="film &amp; video/drama","film &amp; video",N2887="film &amp; video/shorts","film &amp; video",N2887="games/video games","games",N2887="games/tabletop games","games",N2887="games/mobile games","games",N2887="journalism/audio","journalism",N2887="photography/people","photography",N2887="photography/photobooks","photography",N2887="photography/places","photography",N2887="photography/nature","photography",N2887="music/electronic music","music",N2887="music/rock","music",N2887="music/indie rock","music",N2887="music/faith","music",N2887="publishing/children's books","publishing",N2887="publishing/art books","publishing",N2887="publishing/fiction","publishing",N2887="publishing/translations","publishing",N2887="music/pop","music",N2887="music/classical music","music",N2887="publishing/nonfiction","publishing",N2887="publishing/radio &amp; podcasts","publishing",N2887="music/world music","music",N2887="music/metal","music",N2887="music/jazz","music","TRUE","FALSE")</f>
        <v>theater</v>
      </c>
      <c r="R2887" t="str" cm="1">
        <f t="array" ref="R2887">_xlfn.IFS(N2887="food/small batch","small batch",N2887="food/restaurants","retaurants",N2887="food/food trucks","food trucks",N2887="theater/spaces","spaces",N2887="theater/musical","musical",N2887="theater/plays","plays",N2887="technology/web","web",N2887="technology/space exploration","space exploration",N2887="technology/makerspaces","makerspaces",N2887="technology/hardware","hardware",N2887="technology/gadgets","gadgets",N2887="technology/wearables","wearables",N2887="film &amp; video/television","television",N2887="film &amp; video/animation","animation",N2887="film &amp; video/science fiction","science fiction",N2887="film &amp; video/documentary","documentary",N2887="film &amp; video/drama","drama",N2887="film &amp; video/shorts","shorts",N2887="games/video games","video games",N2887="games/tabletop games","tabletop games",N2887="games/mobile games","mobile games",N2887="journalism/audio","audio",N2887="photography/people","people",N2887="photography/photobooks","photobooks",N2887="photography/places","places",N2887="photography/nature","nature",N2887="music/electronic music","electronic music",N2887="music/rock","rock",N2887="music/indie rock","indie rock",N2887="music/faith","faith",N2887="publishing/children's books","children's books",N2887="publishing/art books","art books",N2887="publishing/fiction","fiction",N2887="publishing/translations","translations",N2887="music/pop","pop",N2887="music/classical music","classical music",N2887="publishing/nonfiction","nonfiction",N2887="publishing/radio &amp; podcasts","radio &amp; podcasts",N2887="music/world music","world music",N2887="music/metal","metal",N2887="music/jazz","jazz","TRUE","FALSE")</f>
        <v>plays</v>
      </c>
      <c r="S2887" s="5">
        <f t="shared" si="182"/>
        <v>42047.07640046296</v>
      </c>
      <c r="T2887" s="5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180"/>
        <v>5</v>
      </c>
      <c r="P2888" s="24">
        <f t="shared" si="181"/>
        <v>10</v>
      </c>
      <c r="Q2888" t="str" cm="1">
        <f t="array" ref="Q2888">_xlfn.IFS(N2888="food/small batch","food",N2888="food/restaurants","food",N2888="food/food trucks","food",N2888="theater/spaces","theater",N2888="theater/musical","theater",N2888="theater/plays","theater",N2888="technology/web","technology",N2888="technology/space exploration","technology",N2888="technology/makerspaces","technology",N2888="technology/hardware","technology",N2888="technology/gadgets","technology",N2888="technology/wearables","technology",N2888="film &amp; video/television","film &amp; video",N2888="film &amp; video/animation","film &amp; video",N2888="film &amp; video/science fiction","film &amp; video",N2888="film &amp; video/documentary","film &amp; video",N2888="film &amp; video/drama","film &amp; video",N2888="film &amp; video/shorts","film &amp; video",N2888="games/video games","games",N2888="games/tabletop games","games",N2888="games/mobile games","games",N2888="journalism/audio","journalism",N2888="photography/people","photography",N2888="photography/photobooks","photography",N2888="photography/places","photography",N2888="photography/nature","photography",N2888="music/electronic music","music",N2888="music/rock","music",N2888="music/indie rock","music",N2888="music/faith","music",N2888="publishing/children's books","publishing",N2888="publishing/art books","publishing",N2888="publishing/fiction","publishing",N2888="publishing/translations","publishing",N2888="music/pop","music",N2888="music/classical music","music",N2888="publishing/nonfiction","publishing",N2888="publishing/radio &amp; podcasts","publishing",N2888="music/world music","music",N2888="music/metal","music",N2888="music/jazz","music","TRUE","FALSE")</f>
        <v>theater</v>
      </c>
      <c r="R2888" t="str" cm="1">
        <f t="array" ref="R2888">_xlfn.IFS(N2888="food/small batch","small batch",N2888="food/restaurants","retaurants",N2888="food/food trucks","food trucks",N2888="theater/spaces","spaces",N2888="theater/musical","musical",N2888="theater/plays","plays",N2888="technology/web","web",N2888="technology/space exploration","space exploration",N2888="technology/makerspaces","makerspaces",N2888="technology/hardware","hardware",N2888="technology/gadgets","gadgets",N2888="technology/wearables","wearables",N2888="film &amp; video/television","television",N2888="film &amp; video/animation","animation",N2888="film &amp; video/science fiction","science fiction",N2888="film &amp; video/documentary","documentary",N2888="film &amp; video/drama","drama",N2888="film &amp; video/shorts","shorts",N2888="games/video games","video games",N2888="games/tabletop games","tabletop games",N2888="games/mobile games","mobile games",N2888="journalism/audio","audio",N2888="photography/people","people",N2888="photography/photobooks","photobooks",N2888="photography/places","places",N2888="photography/nature","nature",N2888="music/electronic music","electronic music",N2888="music/rock","rock",N2888="music/indie rock","indie rock",N2888="music/faith","faith",N2888="publishing/children's books","children's books",N2888="publishing/art books","art books",N2888="publishing/fiction","fiction",N2888="publishing/translations","translations",N2888="music/pop","pop",N2888="music/classical music","classical music",N2888="publishing/nonfiction","nonfiction",N2888="publishing/radio &amp; podcasts","radio &amp; podcasts",N2888="music/world music","world music",N2888="music/metal","metal",N2888="music/jazz","jazz","TRUE","FALSE")</f>
        <v>plays</v>
      </c>
      <c r="S2888" s="5">
        <f t="shared" si="182"/>
        <v>42261.632916666669</v>
      </c>
      <c r="T2888" s="5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180"/>
        <v>0.16666666666666669</v>
      </c>
      <c r="P2889" s="24">
        <f t="shared" si="181"/>
        <v>5</v>
      </c>
      <c r="Q2889" t="str" cm="1">
        <f t="array" ref="Q2889">_xlfn.IFS(N2889="food/small batch","food",N2889="food/restaurants","food",N2889="food/food trucks","food",N2889="theater/spaces","theater",N2889="theater/musical","theater",N2889="theater/plays","theater",N2889="technology/web","technology",N2889="technology/space exploration","technology",N2889="technology/makerspaces","technology",N2889="technology/hardware","technology",N2889="technology/gadgets","technology",N2889="technology/wearables","technology",N2889="film &amp; video/television","film &amp; video",N2889="film &amp; video/animation","film &amp; video",N2889="film &amp; video/science fiction","film &amp; video",N2889="film &amp; video/documentary","film &amp; video",N2889="film &amp; video/drama","film &amp; video",N2889="film &amp; video/shorts","film &amp; video",N2889="games/video games","games",N2889="games/tabletop games","games",N2889="games/mobile games","games",N2889="journalism/audio","journalism",N2889="photography/people","photography",N2889="photography/photobooks","photography",N2889="photography/places","photography",N2889="photography/nature","photography",N2889="music/electronic music","music",N2889="music/rock","music",N2889="music/indie rock","music",N2889="music/faith","music",N2889="publishing/children's books","publishing",N2889="publishing/art books","publishing",N2889="publishing/fiction","publishing",N2889="publishing/translations","publishing",N2889="music/pop","music",N2889="music/classical music","music",N2889="publishing/nonfiction","publishing",N2889="publishing/radio &amp; podcasts","publishing",N2889="music/world music","music",N2889="music/metal","music",N2889="music/jazz","music","TRUE","FALSE")</f>
        <v>theater</v>
      </c>
      <c r="R2889" t="str" cm="1">
        <f t="array" ref="R2889">_xlfn.IFS(N2889="food/small batch","small batch",N2889="food/restaurants","retaurants",N2889="food/food trucks","food trucks",N2889="theater/spaces","spaces",N2889="theater/musical","musical",N2889="theater/plays","plays",N2889="technology/web","web",N2889="technology/space exploration","space exploration",N2889="technology/makerspaces","makerspaces",N2889="technology/hardware","hardware",N2889="technology/gadgets","gadgets",N2889="technology/wearables","wearables",N2889="film &amp; video/television","television",N2889="film &amp; video/animation","animation",N2889="film &amp; video/science fiction","science fiction",N2889="film &amp; video/documentary","documentary",N2889="film &amp; video/drama","drama",N2889="film &amp; video/shorts","shorts",N2889="games/video games","video games",N2889="games/tabletop games","tabletop games",N2889="games/mobile games","mobile games",N2889="journalism/audio","audio",N2889="photography/people","people",N2889="photography/photobooks","photobooks",N2889="photography/places","places",N2889="photography/nature","nature",N2889="music/electronic music","electronic music",N2889="music/rock","rock",N2889="music/indie rock","indie rock",N2889="music/faith","faith",N2889="publishing/children's books","children's books",N2889="publishing/art books","art books",N2889="publishing/fiction","fiction",N2889="publishing/translations","translations",N2889="music/pop","pop",N2889="music/classical music","classical music",N2889="publishing/nonfiction","nonfiction",N2889="publishing/radio &amp; podcasts","radio &amp; podcasts",N2889="music/world music","world music",N2889="music/metal","metal",N2889="music/jazz","jazz","TRUE","FALSE")</f>
        <v>plays</v>
      </c>
      <c r="S2889" s="5">
        <f t="shared" si="182"/>
        <v>41985.427361111113</v>
      </c>
      <c r="T2889" s="5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180"/>
        <v>0</v>
      </c>
      <c r="P2890" s="24" t="e">
        <f t="shared" si="181"/>
        <v>#DIV/0!</v>
      </c>
      <c r="Q2890" t="str" cm="1">
        <f t="array" ref="Q2890">_xlfn.IFS(N2890="food/small batch","food",N2890="food/restaurants","food",N2890="food/food trucks","food",N2890="theater/spaces","theater",N2890="theater/musical","theater",N2890="theater/plays","theater",N2890="technology/web","technology",N2890="technology/space exploration","technology",N2890="technology/makerspaces","technology",N2890="technology/hardware","technology",N2890="technology/gadgets","technology",N2890="technology/wearables","technology",N2890="film &amp; video/television","film &amp; video",N2890="film &amp; video/animation","film &amp; video",N2890="film &amp; video/science fiction","film &amp; video",N2890="film &amp; video/documentary","film &amp; video",N2890="film &amp; video/drama","film &amp; video",N2890="film &amp; video/shorts","film &amp; video",N2890="games/video games","games",N2890="games/tabletop games","games",N2890="games/mobile games","games",N2890="journalism/audio","journalism",N2890="photography/people","photography",N2890="photography/photobooks","photography",N2890="photography/places","photography",N2890="photography/nature","photography",N2890="music/electronic music","music",N2890="music/rock","music",N2890="music/indie rock","music",N2890="music/faith","music",N2890="publishing/children's books","publishing",N2890="publishing/art books","publishing",N2890="publishing/fiction","publishing",N2890="publishing/translations","publishing",N2890="music/pop","music",N2890="music/classical music","music",N2890="publishing/nonfiction","publishing",N2890="publishing/radio &amp; podcasts","publishing",N2890="music/world music","music",N2890="music/metal","music",N2890="music/jazz","music","TRUE","FALSE")</f>
        <v>theater</v>
      </c>
      <c r="R2890" t="str" cm="1">
        <f t="array" ref="R2890">_xlfn.IFS(N2890="food/small batch","small batch",N2890="food/restaurants","retaurants",N2890="food/food trucks","food trucks",N2890="theater/spaces","spaces",N2890="theater/musical","musical",N2890="theater/plays","plays",N2890="technology/web","web",N2890="technology/space exploration","space exploration",N2890="technology/makerspaces","makerspaces",N2890="technology/hardware","hardware",N2890="technology/gadgets","gadgets",N2890="technology/wearables","wearables",N2890="film &amp; video/television","television",N2890="film &amp; video/animation","animation",N2890="film &amp; video/science fiction","science fiction",N2890="film &amp; video/documentary","documentary",N2890="film &amp; video/drama","drama",N2890="film &amp; video/shorts","shorts",N2890="games/video games","video games",N2890="games/tabletop games","tabletop games",N2890="games/mobile games","mobile games",N2890="journalism/audio","audio",N2890="photography/people","people",N2890="photography/photobooks","photobooks",N2890="photography/places","places",N2890="photography/nature","nature",N2890="music/electronic music","electronic music",N2890="music/rock","rock",N2890="music/indie rock","indie rock",N2890="music/faith","faith",N2890="publishing/children's books","children's books",N2890="publishing/art books","art books",N2890="publishing/fiction","fiction",N2890="publishing/translations","translations",N2890="music/pop","pop",N2890="music/classical music","classical music",N2890="publishing/nonfiction","nonfiction",N2890="publishing/radio &amp; podcasts","radio &amp; podcasts",N2890="music/world music","world music",N2890="music/metal","metal",N2890="music/jazz","jazz","TRUE","FALSE")</f>
        <v>plays</v>
      </c>
      <c r="S2890" s="5">
        <f t="shared" si="182"/>
        <v>41922.535185185188</v>
      </c>
      <c r="T2890" s="5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180"/>
        <v>38.066666666666663</v>
      </c>
      <c r="P2891" s="24">
        <f t="shared" si="181"/>
        <v>81.571428571428569</v>
      </c>
      <c r="Q2891" t="str" cm="1">
        <f t="array" ref="Q2891">_xlfn.IFS(N2891="food/small batch","food",N2891="food/restaurants","food",N2891="food/food trucks","food",N2891="theater/spaces","theater",N2891="theater/musical","theater",N2891="theater/plays","theater",N2891="technology/web","technology",N2891="technology/space exploration","technology",N2891="technology/makerspaces","technology",N2891="technology/hardware","technology",N2891="technology/gadgets","technology",N2891="technology/wearables","technology",N2891="film &amp; video/television","film &amp; video",N2891="film &amp; video/animation","film &amp; video",N2891="film &amp; video/science fiction","film &amp; video",N2891="film &amp; video/documentary","film &amp; video",N2891="film &amp; video/drama","film &amp; video",N2891="film &amp; video/shorts","film &amp; video",N2891="games/video games","games",N2891="games/tabletop games","games",N2891="games/mobile games","games",N2891="journalism/audio","journalism",N2891="photography/people","photography",N2891="photography/photobooks","photography",N2891="photography/places","photography",N2891="photography/nature","photography",N2891="music/electronic music","music",N2891="music/rock","music",N2891="music/indie rock","music",N2891="music/faith","music",N2891="publishing/children's books","publishing",N2891="publishing/art books","publishing",N2891="publishing/fiction","publishing",N2891="publishing/translations","publishing",N2891="music/pop","music",N2891="music/classical music","music",N2891="publishing/nonfiction","publishing",N2891="publishing/radio &amp; podcasts","publishing",N2891="music/world music","music",N2891="music/metal","music",N2891="music/jazz","music","TRUE","FALSE")</f>
        <v>theater</v>
      </c>
      <c r="R2891" t="str" cm="1">
        <f t="array" ref="R2891">_xlfn.IFS(N2891="food/small batch","small batch",N2891="food/restaurants","retaurants",N2891="food/food trucks","food trucks",N2891="theater/spaces","spaces",N2891="theater/musical","musical",N2891="theater/plays","plays",N2891="technology/web","web",N2891="technology/space exploration","space exploration",N2891="technology/makerspaces","makerspaces",N2891="technology/hardware","hardware",N2891="technology/gadgets","gadgets",N2891="technology/wearables","wearables",N2891="film &amp; video/television","television",N2891="film &amp; video/animation","animation",N2891="film &amp; video/science fiction","science fiction",N2891="film &amp; video/documentary","documentary",N2891="film &amp; video/drama","drama",N2891="film &amp; video/shorts","shorts",N2891="games/video games","video games",N2891="games/tabletop games","tabletop games",N2891="games/mobile games","mobile games",N2891="journalism/audio","audio",N2891="photography/people","people",N2891="photography/photobooks","photobooks",N2891="photography/places","places",N2891="photography/nature","nature",N2891="music/electronic music","electronic music",N2891="music/rock","rock",N2891="music/indie rock","indie rock",N2891="music/faith","faith",N2891="publishing/children's books","children's books",N2891="publishing/art books","art books",N2891="publishing/fiction","fiction",N2891="publishing/translations","translations",N2891="music/pop","pop",N2891="music/classical music","classical music",N2891="publishing/nonfiction","nonfiction",N2891="publishing/radio &amp; podcasts","radio &amp; podcasts",N2891="music/world music","world music",N2891="music/metal","metal",N2891="music/jazz","jazz","TRUE","FALSE")</f>
        <v>plays</v>
      </c>
      <c r="S2891" s="5">
        <f t="shared" si="182"/>
        <v>41850.863252314812</v>
      </c>
      <c r="T2891" s="5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180"/>
        <v>1.05</v>
      </c>
      <c r="P2892" s="24">
        <f t="shared" si="181"/>
        <v>7</v>
      </c>
      <c r="Q2892" t="str" cm="1">
        <f t="array" ref="Q2892">_xlfn.IFS(N2892="food/small batch","food",N2892="food/restaurants","food",N2892="food/food trucks","food",N2892="theater/spaces","theater",N2892="theater/musical","theater",N2892="theater/plays","theater",N2892="technology/web","technology",N2892="technology/space exploration","technology",N2892="technology/makerspaces","technology",N2892="technology/hardware","technology",N2892="technology/gadgets","technology",N2892="technology/wearables","technology",N2892="film &amp; video/television","film &amp; video",N2892="film &amp; video/animation","film &amp; video",N2892="film &amp; video/science fiction","film &amp; video",N2892="film &amp; video/documentary","film &amp; video",N2892="film &amp; video/drama","film &amp; video",N2892="film &amp; video/shorts","film &amp; video",N2892="games/video games","games",N2892="games/tabletop games","games",N2892="games/mobile games","games",N2892="journalism/audio","journalism",N2892="photography/people","photography",N2892="photography/photobooks","photography",N2892="photography/places","photography",N2892="photography/nature","photography",N2892="music/electronic music","music",N2892="music/rock","music",N2892="music/indie rock","music",N2892="music/faith","music",N2892="publishing/children's books","publishing",N2892="publishing/art books","publishing",N2892="publishing/fiction","publishing",N2892="publishing/translations","publishing",N2892="music/pop","music",N2892="music/classical music","music",N2892="publishing/nonfiction","publishing",N2892="publishing/radio &amp; podcasts","publishing",N2892="music/world music","music",N2892="music/metal","music",N2892="music/jazz","music","TRUE","FALSE")</f>
        <v>theater</v>
      </c>
      <c r="R2892" t="str" cm="1">
        <f t="array" ref="R2892">_xlfn.IFS(N2892="food/small batch","small batch",N2892="food/restaurants","retaurants",N2892="food/food trucks","food trucks",N2892="theater/spaces","spaces",N2892="theater/musical","musical",N2892="theater/plays","plays",N2892="technology/web","web",N2892="technology/space exploration","space exploration",N2892="technology/makerspaces","makerspaces",N2892="technology/hardware","hardware",N2892="technology/gadgets","gadgets",N2892="technology/wearables","wearables",N2892="film &amp; video/television","television",N2892="film &amp; video/animation","animation",N2892="film &amp; video/science fiction","science fiction",N2892="film &amp; video/documentary","documentary",N2892="film &amp; video/drama","drama",N2892="film &amp; video/shorts","shorts",N2892="games/video games","video games",N2892="games/tabletop games","tabletop games",N2892="games/mobile games","mobile games",N2892="journalism/audio","audio",N2892="photography/people","people",N2892="photography/photobooks","photobooks",N2892="photography/places","places",N2892="photography/nature","nature",N2892="music/electronic music","electronic music",N2892="music/rock","rock",N2892="music/indie rock","indie rock",N2892="music/faith","faith",N2892="publishing/children's books","children's books",N2892="publishing/art books","art books",N2892="publishing/fiction","fiction",N2892="publishing/translations","translations",N2892="music/pop","pop",N2892="music/classical music","classical music",N2892="publishing/nonfiction","nonfiction",N2892="publishing/radio &amp; podcasts","radio &amp; podcasts",N2892="music/world music","world music",N2892="music/metal","metal",N2892="music/jazz","jazz","TRUE","FALSE")</f>
        <v>plays</v>
      </c>
      <c r="S2892" s="5">
        <f t="shared" si="182"/>
        <v>41831.742962962962</v>
      </c>
      <c r="T2892" s="5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180"/>
        <v>2.73</v>
      </c>
      <c r="P2893" s="24">
        <f t="shared" si="181"/>
        <v>27.3</v>
      </c>
      <c r="Q2893" t="str" cm="1">
        <f t="array" ref="Q2893">_xlfn.IFS(N2893="food/small batch","food",N2893="food/restaurants","food",N2893="food/food trucks","food",N2893="theater/spaces","theater",N2893="theater/musical","theater",N2893="theater/plays","theater",N2893="technology/web","technology",N2893="technology/space exploration","technology",N2893="technology/makerspaces","technology",N2893="technology/hardware","technology",N2893="technology/gadgets","technology",N2893="technology/wearables","technology",N2893="film &amp; video/television","film &amp; video",N2893="film &amp; video/animation","film &amp; video",N2893="film &amp; video/science fiction","film &amp; video",N2893="film &amp; video/documentary","film &amp; video",N2893="film &amp; video/drama","film &amp; video",N2893="film &amp; video/shorts","film &amp; video",N2893="games/video games","games",N2893="games/tabletop games","games",N2893="games/mobile games","games",N2893="journalism/audio","journalism",N2893="photography/people","photography",N2893="photography/photobooks","photography",N2893="photography/places","photography",N2893="photography/nature","photography",N2893="music/electronic music","music",N2893="music/rock","music",N2893="music/indie rock","music",N2893="music/faith","music",N2893="publishing/children's books","publishing",N2893="publishing/art books","publishing",N2893="publishing/fiction","publishing",N2893="publishing/translations","publishing",N2893="music/pop","music",N2893="music/classical music","music",N2893="publishing/nonfiction","publishing",N2893="publishing/radio &amp; podcasts","publishing",N2893="music/world music","music",N2893="music/metal","music",N2893="music/jazz","music","TRUE","FALSE")</f>
        <v>theater</v>
      </c>
      <c r="R2893" t="str" cm="1">
        <f t="array" ref="R2893">_xlfn.IFS(N2893="food/small batch","small batch",N2893="food/restaurants","retaurants",N2893="food/food trucks","food trucks",N2893="theater/spaces","spaces",N2893="theater/musical","musical",N2893="theater/plays","plays",N2893="technology/web","web",N2893="technology/space exploration","space exploration",N2893="technology/makerspaces","makerspaces",N2893="technology/hardware","hardware",N2893="technology/gadgets","gadgets",N2893="technology/wearables","wearables",N2893="film &amp; video/television","television",N2893="film &amp; video/animation","animation",N2893="film &amp; video/science fiction","science fiction",N2893="film &amp; video/documentary","documentary",N2893="film &amp; video/drama","drama",N2893="film &amp; video/shorts","shorts",N2893="games/video games","video games",N2893="games/tabletop games","tabletop games",N2893="games/mobile games","mobile games",N2893="journalism/audio","audio",N2893="photography/people","people",N2893="photography/photobooks","photobooks",N2893="photography/places","places",N2893="photography/nature","nature",N2893="music/electronic music","electronic music",N2893="music/rock","rock",N2893="music/indie rock","indie rock",N2893="music/faith","faith",N2893="publishing/children's books","children's books",N2893="publishing/art books","art books",N2893="publishing/fiction","fiction",N2893="publishing/translations","translations",N2893="music/pop","pop",N2893="music/classical music","classical music",N2893="publishing/nonfiction","nonfiction",N2893="publishing/radio &amp; podcasts","radio &amp; podcasts",N2893="music/world music","world music",N2893="music/metal","metal",N2893="music/jazz","jazz","TRUE","FALSE")</f>
        <v>plays</v>
      </c>
      <c r="S2893" s="5">
        <f t="shared" si="182"/>
        <v>42415.883425925931</v>
      </c>
      <c r="T2893" s="5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180"/>
        <v>9.0909090909090917</v>
      </c>
      <c r="P2894" s="24">
        <f t="shared" si="181"/>
        <v>29.411764705882351</v>
      </c>
      <c r="Q2894" t="str" cm="1">
        <f t="array" ref="Q2894">_xlfn.IFS(N2894="food/small batch","food",N2894="food/restaurants","food",N2894="food/food trucks","food",N2894="theater/spaces","theater",N2894="theater/musical","theater",N2894="theater/plays","theater",N2894="technology/web","technology",N2894="technology/space exploration","technology",N2894="technology/makerspaces","technology",N2894="technology/hardware","technology",N2894="technology/gadgets","technology",N2894="technology/wearables","technology",N2894="film &amp; video/television","film &amp; video",N2894="film &amp; video/animation","film &amp; video",N2894="film &amp; video/science fiction","film &amp; video",N2894="film &amp; video/documentary","film &amp; video",N2894="film &amp; video/drama","film &amp; video",N2894="film &amp; video/shorts","film &amp; video",N2894="games/video games","games",N2894="games/tabletop games","games",N2894="games/mobile games","games",N2894="journalism/audio","journalism",N2894="photography/people","photography",N2894="photography/photobooks","photography",N2894="photography/places","photography",N2894="photography/nature","photography",N2894="music/electronic music","music",N2894="music/rock","music",N2894="music/indie rock","music",N2894="music/faith","music",N2894="publishing/children's books","publishing",N2894="publishing/art books","publishing",N2894="publishing/fiction","publishing",N2894="publishing/translations","publishing",N2894="music/pop","music",N2894="music/classical music","music",N2894="publishing/nonfiction","publishing",N2894="publishing/radio &amp; podcasts","publishing",N2894="music/world music","music",N2894="music/metal","music",N2894="music/jazz","music","TRUE","FALSE")</f>
        <v>theater</v>
      </c>
      <c r="R2894" t="str" cm="1">
        <f t="array" ref="R2894">_xlfn.IFS(N2894="food/small batch","small batch",N2894="food/restaurants","retaurants",N2894="food/food trucks","food trucks",N2894="theater/spaces","spaces",N2894="theater/musical","musical",N2894="theater/plays","plays",N2894="technology/web","web",N2894="technology/space exploration","space exploration",N2894="technology/makerspaces","makerspaces",N2894="technology/hardware","hardware",N2894="technology/gadgets","gadgets",N2894="technology/wearables","wearables",N2894="film &amp; video/television","television",N2894="film &amp; video/animation","animation",N2894="film &amp; video/science fiction","science fiction",N2894="film &amp; video/documentary","documentary",N2894="film &amp; video/drama","drama",N2894="film &amp; video/shorts","shorts",N2894="games/video games","video games",N2894="games/tabletop games","tabletop games",N2894="games/mobile games","mobile games",N2894="journalism/audio","audio",N2894="photography/people","people",N2894="photography/photobooks","photobooks",N2894="photography/places","places",N2894="photography/nature","nature",N2894="music/electronic music","electronic music",N2894="music/rock","rock",N2894="music/indie rock","indie rock",N2894="music/faith","faith",N2894="publishing/children's books","children's books",N2894="publishing/art books","art books",N2894="publishing/fiction","fiction",N2894="publishing/translations","translations",N2894="music/pop","pop",N2894="music/classical music","classical music",N2894="publishing/nonfiction","nonfiction",N2894="publishing/radio &amp; podcasts","radio &amp; podcasts",N2894="music/world music","world music",N2894="music/metal","metal",N2894="music/jazz","jazz","TRUE","FALSE")</f>
        <v>plays</v>
      </c>
      <c r="S2894" s="5">
        <f t="shared" si="182"/>
        <v>41869.714166666665</v>
      </c>
      <c r="T2894" s="5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180"/>
        <v>0.5</v>
      </c>
      <c r="P2895" s="24">
        <f t="shared" si="181"/>
        <v>12.5</v>
      </c>
      <c r="Q2895" t="str" cm="1">
        <f t="array" ref="Q2895">_xlfn.IFS(N2895="food/small batch","food",N2895="food/restaurants","food",N2895="food/food trucks","food",N2895="theater/spaces","theater",N2895="theater/musical","theater",N2895="theater/plays","theater",N2895="technology/web","technology",N2895="technology/space exploration","technology",N2895="technology/makerspaces","technology",N2895="technology/hardware","technology",N2895="technology/gadgets","technology",N2895="technology/wearables","technology",N2895="film &amp; video/television","film &amp; video",N2895="film &amp; video/animation","film &amp; video",N2895="film &amp; video/science fiction","film &amp; video",N2895="film &amp; video/documentary","film &amp; video",N2895="film &amp; video/drama","film &amp; video",N2895="film &amp; video/shorts","film &amp; video",N2895="games/video games","games",N2895="games/tabletop games","games",N2895="games/mobile games","games",N2895="journalism/audio","journalism",N2895="photography/people","photography",N2895="photography/photobooks","photography",N2895="photography/places","photography",N2895="photography/nature","photography",N2895="music/electronic music","music",N2895="music/rock","music",N2895="music/indie rock","music",N2895="music/faith","music",N2895="publishing/children's books","publishing",N2895="publishing/art books","publishing",N2895="publishing/fiction","publishing",N2895="publishing/translations","publishing",N2895="music/pop","music",N2895="music/classical music","music",N2895="publishing/nonfiction","publishing",N2895="publishing/radio &amp; podcasts","publishing",N2895="music/world music","music",N2895="music/metal","music",N2895="music/jazz","music","TRUE","FALSE")</f>
        <v>theater</v>
      </c>
      <c r="R2895" t="str" cm="1">
        <f t="array" ref="R2895">_xlfn.IFS(N2895="food/small batch","small batch",N2895="food/restaurants","retaurants",N2895="food/food trucks","food trucks",N2895="theater/spaces","spaces",N2895="theater/musical","musical",N2895="theater/plays","plays",N2895="technology/web","web",N2895="technology/space exploration","space exploration",N2895="technology/makerspaces","makerspaces",N2895="technology/hardware","hardware",N2895="technology/gadgets","gadgets",N2895="technology/wearables","wearables",N2895="film &amp; video/television","television",N2895="film &amp; video/animation","animation",N2895="film &amp; video/science fiction","science fiction",N2895="film &amp; video/documentary","documentary",N2895="film &amp; video/drama","drama",N2895="film &amp; video/shorts","shorts",N2895="games/video games","video games",N2895="games/tabletop games","tabletop games",N2895="games/mobile games","mobile games",N2895="journalism/audio","audio",N2895="photography/people","people",N2895="photography/photobooks","photobooks",N2895="photography/places","places",N2895="photography/nature","nature",N2895="music/electronic music","electronic music",N2895="music/rock","rock",N2895="music/indie rock","indie rock",N2895="music/faith","faith",N2895="publishing/children's books","children's books",N2895="publishing/art books","art books",N2895="publishing/fiction","fiction",N2895="publishing/translations","translations",N2895="music/pop","pop",N2895="music/classical music","classical music",N2895="publishing/nonfiction","nonfiction",N2895="publishing/radio &amp; podcasts","radio &amp; podcasts",N2895="music/world music","world music",N2895="music/metal","metal",N2895="music/jazz","jazz","TRUE","FALSE")</f>
        <v>plays</v>
      </c>
      <c r="S2895" s="5">
        <f t="shared" si="182"/>
        <v>41953.773090277777</v>
      </c>
      <c r="T2895" s="5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180"/>
        <v>0</v>
      </c>
      <c r="P2896" s="24" t="e">
        <f t="shared" si="181"/>
        <v>#DIV/0!</v>
      </c>
      <c r="Q2896" t="str" cm="1">
        <f t="array" ref="Q2896">_xlfn.IFS(N2896="food/small batch","food",N2896="food/restaurants","food",N2896="food/food trucks","food",N2896="theater/spaces","theater",N2896="theater/musical","theater",N2896="theater/plays","theater",N2896="technology/web","technology",N2896="technology/space exploration","technology",N2896="technology/makerspaces","technology",N2896="technology/hardware","technology",N2896="technology/gadgets","technology",N2896="technology/wearables","technology",N2896="film &amp; video/television","film &amp; video",N2896="film &amp; video/animation","film &amp; video",N2896="film &amp; video/science fiction","film &amp; video",N2896="film &amp; video/documentary","film &amp; video",N2896="film &amp; video/drama","film &amp; video",N2896="film &amp; video/shorts","film &amp; video",N2896="games/video games","games",N2896="games/tabletop games","games",N2896="games/mobile games","games",N2896="journalism/audio","journalism",N2896="photography/people","photography",N2896="photography/photobooks","photography",N2896="photography/places","photography",N2896="photography/nature","photography",N2896="music/electronic music","music",N2896="music/rock","music",N2896="music/indie rock","music",N2896="music/faith","music",N2896="publishing/children's books","publishing",N2896="publishing/art books","publishing",N2896="publishing/fiction","publishing",N2896="publishing/translations","publishing",N2896="music/pop","music",N2896="music/classical music","music",N2896="publishing/nonfiction","publishing",N2896="publishing/radio &amp; podcasts","publishing",N2896="music/world music","music",N2896="music/metal","music",N2896="music/jazz","music","TRUE","FALSE")</f>
        <v>theater</v>
      </c>
      <c r="R2896" t="str" cm="1">
        <f t="array" ref="R2896">_xlfn.IFS(N2896="food/small batch","small batch",N2896="food/restaurants","retaurants",N2896="food/food trucks","food trucks",N2896="theater/spaces","spaces",N2896="theater/musical","musical",N2896="theater/plays","plays",N2896="technology/web","web",N2896="technology/space exploration","space exploration",N2896="technology/makerspaces","makerspaces",N2896="technology/hardware","hardware",N2896="technology/gadgets","gadgets",N2896="technology/wearables","wearables",N2896="film &amp; video/television","television",N2896="film &amp; video/animation","animation",N2896="film &amp; video/science fiction","science fiction",N2896="film &amp; video/documentary","documentary",N2896="film &amp; video/drama","drama",N2896="film &amp; video/shorts","shorts",N2896="games/video games","video games",N2896="games/tabletop games","tabletop games",N2896="games/mobile games","mobile games",N2896="journalism/audio","audio",N2896="photography/people","people",N2896="photography/photobooks","photobooks",N2896="photography/places","places",N2896="photography/nature","nature",N2896="music/electronic music","electronic music",N2896="music/rock","rock",N2896="music/indie rock","indie rock",N2896="music/faith","faith",N2896="publishing/children's books","children's books",N2896="publishing/art books","art books",N2896="publishing/fiction","fiction",N2896="publishing/translations","translations",N2896="music/pop","pop",N2896="music/classical music","classical music",N2896="publishing/nonfiction","nonfiction",N2896="publishing/radio &amp; podcasts","radio &amp; podcasts",N2896="music/world music","world music",N2896="music/metal","metal",N2896="music/jazz","jazz","TRUE","FALSE")</f>
        <v>plays</v>
      </c>
      <c r="S2896" s="5">
        <f t="shared" si="182"/>
        <v>42037.986284722225</v>
      </c>
      <c r="T2896" s="5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180"/>
        <v>4.5999999999999996</v>
      </c>
      <c r="P2897" s="24">
        <f t="shared" si="181"/>
        <v>5.75</v>
      </c>
      <c r="Q2897" t="str" cm="1">
        <f t="array" ref="Q2897">_xlfn.IFS(N2897="food/small batch","food",N2897="food/restaurants","food",N2897="food/food trucks","food",N2897="theater/spaces","theater",N2897="theater/musical","theater",N2897="theater/plays","theater",N2897="technology/web","technology",N2897="technology/space exploration","technology",N2897="technology/makerspaces","technology",N2897="technology/hardware","technology",N2897="technology/gadgets","technology",N2897="technology/wearables","technology",N2897="film &amp; video/television","film &amp; video",N2897="film &amp; video/animation","film &amp; video",N2897="film &amp; video/science fiction","film &amp; video",N2897="film &amp; video/documentary","film &amp; video",N2897="film &amp; video/drama","film &amp; video",N2897="film &amp; video/shorts","film &amp; video",N2897="games/video games","games",N2897="games/tabletop games","games",N2897="games/mobile games","games",N2897="journalism/audio","journalism",N2897="photography/people","photography",N2897="photography/photobooks","photography",N2897="photography/places","photography",N2897="photography/nature","photography",N2897="music/electronic music","music",N2897="music/rock","music",N2897="music/indie rock","music",N2897="music/faith","music",N2897="publishing/children's books","publishing",N2897="publishing/art books","publishing",N2897="publishing/fiction","publishing",N2897="publishing/translations","publishing",N2897="music/pop","music",N2897="music/classical music","music",N2897="publishing/nonfiction","publishing",N2897="publishing/radio &amp; podcasts","publishing",N2897="music/world music","music",N2897="music/metal","music",N2897="music/jazz","music","TRUE","FALSE")</f>
        <v>theater</v>
      </c>
      <c r="R2897" t="str" cm="1">
        <f t="array" ref="R2897">_xlfn.IFS(N2897="food/small batch","small batch",N2897="food/restaurants","retaurants",N2897="food/food trucks","food trucks",N2897="theater/spaces","spaces",N2897="theater/musical","musical",N2897="theater/plays","plays",N2897="technology/web","web",N2897="technology/space exploration","space exploration",N2897="technology/makerspaces","makerspaces",N2897="technology/hardware","hardware",N2897="technology/gadgets","gadgets",N2897="technology/wearables","wearables",N2897="film &amp; video/television","television",N2897="film &amp; video/animation","animation",N2897="film &amp; video/science fiction","science fiction",N2897="film &amp; video/documentary","documentary",N2897="film &amp; video/drama","drama",N2897="film &amp; video/shorts","shorts",N2897="games/video games","video games",N2897="games/tabletop games","tabletop games",N2897="games/mobile games","mobile games",N2897="journalism/audio","audio",N2897="photography/people","people",N2897="photography/photobooks","photobooks",N2897="photography/places","places",N2897="photography/nature","nature",N2897="music/electronic music","electronic music",N2897="music/rock","rock",N2897="music/indie rock","indie rock",N2897="music/faith","faith",N2897="publishing/children's books","children's books",N2897="publishing/art books","art books",N2897="publishing/fiction","fiction",N2897="publishing/translations","translations",N2897="music/pop","pop",N2897="music/classical music","classical music",N2897="publishing/nonfiction","nonfiction",N2897="publishing/radio &amp; podcasts","radio &amp; podcasts",N2897="music/world music","world music",N2897="music/metal","metal",N2897="music/jazz","jazz","TRUE","FALSE")</f>
        <v>plays</v>
      </c>
      <c r="S2897" s="5">
        <f t="shared" si="182"/>
        <v>41811.555462962962</v>
      </c>
      <c r="T2897" s="5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180"/>
        <v>20.833333333333336</v>
      </c>
      <c r="P2898" s="24">
        <f t="shared" si="181"/>
        <v>52.083333333333336</v>
      </c>
      <c r="Q2898" t="str" cm="1">
        <f t="array" ref="Q2898">_xlfn.IFS(N2898="food/small batch","food",N2898="food/restaurants","food",N2898="food/food trucks","food",N2898="theater/spaces","theater",N2898="theater/musical","theater",N2898="theater/plays","theater",N2898="technology/web","technology",N2898="technology/space exploration","technology",N2898="technology/makerspaces","technology",N2898="technology/hardware","technology",N2898="technology/gadgets","technology",N2898="technology/wearables","technology",N2898="film &amp; video/television","film &amp; video",N2898="film &amp; video/animation","film &amp; video",N2898="film &amp; video/science fiction","film &amp; video",N2898="film &amp; video/documentary","film &amp; video",N2898="film &amp; video/drama","film &amp; video",N2898="film &amp; video/shorts","film &amp; video",N2898="games/video games","games",N2898="games/tabletop games","games",N2898="games/mobile games","games",N2898="journalism/audio","journalism",N2898="photography/people","photography",N2898="photography/photobooks","photography",N2898="photography/places","photography",N2898="photography/nature","photography",N2898="music/electronic music","music",N2898="music/rock","music",N2898="music/indie rock","music",N2898="music/faith","music",N2898="publishing/children's books","publishing",N2898="publishing/art books","publishing",N2898="publishing/fiction","publishing",N2898="publishing/translations","publishing",N2898="music/pop","music",N2898="music/classical music","music",N2898="publishing/nonfiction","publishing",N2898="publishing/radio &amp; podcasts","publishing",N2898="music/world music","music",N2898="music/metal","music",N2898="music/jazz","music","TRUE","FALSE")</f>
        <v>theater</v>
      </c>
      <c r="R2898" t="str" cm="1">
        <f t="array" ref="R2898">_xlfn.IFS(N2898="food/small batch","small batch",N2898="food/restaurants","retaurants",N2898="food/food trucks","food trucks",N2898="theater/spaces","spaces",N2898="theater/musical","musical",N2898="theater/plays","plays",N2898="technology/web","web",N2898="technology/space exploration","space exploration",N2898="technology/makerspaces","makerspaces",N2898="technology/hardware","hardware",N2898="technology/gadgets","gadgets",N2898="technology/wearables","wearables",N2898="film &amp; video/television","television",N2898="film &amp; video/animation","animation",N2898="film &amp; video/science fiction","science fiction",N2898="film &amp; video/documentary","documentary",N2898="film &amp; video/drama","drama",N2898="film &amp; video/shorts","shorts",N2898="games/video games","video games",N2898="games/tabletop games","tabletop games",N2898="games/mobile games","mobile games",N2898="journalism/audio","audio",N2898="photography/people","people",N2898="photography/photobooks","photobooks",N2898="photography/places","places",N2898="photography/nature","nature",N2898="music/electronic music","electronic music",N2898="music/rock","rock",N2898="music/indie rock","indie rock",N2898="music/faith","faith",N2898="publishing/children's books","children's books",N2898="publishing/art books","art books",N2898="publishing/fiction","fiction",N2898="publishing/translations","translations",N2898="music/pop","pop",N2898="music/classical music","classical music",N2898="publishing/nonfiction","nonfiction",N2898="publishing/radio &amp; podcasts","radio &amp; podcasts",N2898="music/world music","world music",N2898="music/metal","metal",N2898="music/jazz","jazz","TRUE","FALSE")</f>
        <v>plays</v>
      </c>
      <c r="S2898" s="5">
        <f t="shared" si="182"/>
        <v>42701.908807870372</v>
      </c>
      <c r="T2898" s="5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180"/>
        <v>4.583333333333333</v>
      </c>
      <c r="P2899" s="24">
        <f t="shared" si="181"/>
        <v>183.33333333333334</v>
      </c>
      <c r="Q2899" t="str" cm="1">
        <f t="array" ref="Q2899">_xlfn.IFS(N2899="food/small batch","food",N2899="food/restaurants","food",N2899="food/food trucks","food",N2899="theater/spaces","theater",N2899="theater/musical","theater",N2899="theater/plays","theater",N2899="technology/web","technology",N2899="technology/space exploration","technology",N2899="technology/makerspaces","technology",N2899="technology/hardware","technology",N2899="technology/gadgets","technology",N2899="technology/wearables","technology",N2899="film &amp; video/television","film &amp; video",N2899="film &amp; video/animation","film &amp; video",N2899="film &amp; video/science fiction","film &amp; video",N2899="film &amp; video/documentary","film &amp; video",N2899="film &amp; video/drama","film &amp; video",N2899="film &amp; video/shorts","film &amp; video",N2899="games/video games","games",N2899="games/tabletop games","games",N2899="games/mobile games","games",N2899="journalism/audio","journalism",N2899="photography/people","photography",N2899="photography/photobooks","photography",N2899="photography/places","photography",N2899="photography/nature","photography",N2899="music/electronic music","music",N2899="music/rock","music",N2899="music/indie rock","music",N2899="music/faith","music",N2899="publishing/children's books","publishing",N2899="publishing/art books","publishing",N2899="publishing/fiction","publishing",N2899="publishing/translations","publishing",N2899="music/pop","music",N2899="music/classical music","music",N2899="publishing/nonfiction","publishing",N2899="publishing/radio &amp; podcasts","publishing",N2899="music/world music","music",N2899="music/metal","music",N2899="music/jazz","music","TRUE","FALSE")</f>
        <v>theater</v>
      </c>
      <c r="R2899" t="str" cm="1">
        <f t="array" ref="R2899">_xlfn.IFS(N2899="food/small batch","small batch",N2899="food/restaurants","retaurants",N2899="food/food trucks","food trucks",N2899="theater/spaces","spaces",N2899="theater/musical","musical",N2899="theater/plays","plays",N2899="technology/web","web",N2899="technology/space exploration","space exploration",N2899="technology/makerspaces","makerspaces",N2899="technology/hardware","hardware",N2899="technology/gadgets","gadgets",N2899="technology/wearables","wearables",N2899="film &amp; video/television","television",N2899="film &amp; video/animation","animation",N2899="film &amp; video/science fiction","science fiction",N2899="film &amp; video/documentary","documentary",N2899="film &amp; video/drama","drama",N2899="film &amp; video/shorts","shorts",N2899="games/video games","video games",N2899="games/tabletop games","tabletop games",N2899="games/mobile games","mobile games",N2899="journalism/audio","audio",N2899="photography/people","people",N2899="photography/photobooks","photobooks",N2899="photography/places","places",N2899="photography/nature","nature",N2899="music/electronic music","electronic music",N2899="music/rock","rock",N2899="music/indie rock","indie rock",N2899="music/faith","faith",N2899="publishing/children's books","children's books",N2899="publishing/art books","art books",N2899="publishing/fiction","fiction",N2899="publishing/translations","translations",N2899="music/pop","pop",N2899="music/classical music","classical music",N2899="publishing/nonfiction","nonfiction",N2899="publishing/radio &amp; podcasts","radio &amp; podcasts",N2899="music/world music","world music",N2899="music/metal","metal",N2899="music/jazz","jazz","TRUE","FALSE")</f>
        <v>plays</v>
      </c>
      <c r="S2899" s="5">
        <f t="shared" si="182"/>
        <v>42258.646504629629</v>
      </c>
      <c r="T2899" s="5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180"/>
        <v>4.2133333333333338</v>
      </c>
      <c r="P2900" s="24">
        <f t="shared" si="181"/>
        <v>26.333333333333332</v>
      </c>
      <c r="Q2900" t="str" cm="1">
        <f t="array" ref="Q2900">_xlfn.IFS(N2900="food/small batch","food",N2900="food/restaurants","food",N2900="food/food trucks","food",N2900="theater/spaces","theater",N2900="theater/musical","theater",N2900="theater/plays","theater",N2900="technology/web","technology",N2900="technology/space exploration","technology",N2900="technology/makerspaces","technology",N2900="technology/hardware","technology",N2900="technology/gadgets","technology",N2900="technology/wearables","technology",N2900="film &amp; video/television","film &amp; video",N2900="film &amp; video/animation","film &amp; video",N2900="film &amp; video/science fiction","film &amp; video",N2900="film &amp; video/documentary","film &amp; video",N2900="film &amp; video/drama","film &amp; video",N2900="film &amp; video/shorts","film &amp; video",N2900="games/video games","games",N2900="games/tabletop games","games",N2900="games/mobile games","games",N2900="journalism/audio","journalism",N2900="photography/people","photography",N2900="photography/photobooks","photography",N2900="photography/places","photography",N2900="photography/nature","photography",N2900="music/electronic music","music",N2900="music/rock","music",N2900="music/indie rock","music",N2900="music/faith","music",N2900="publishing/children's books","publishing",N2900="publishing/art books","publishing",N2900="publishing/fiction","publishing",N2900="publishing/translations","publishing",N2900="music/pop","music",N2900="music/classical music","music",N2900="publishing/nonfiction","publishing",N2900="publishing/radio &amp; podcasts","publishing",N2900="music/world music","music",N2900="music/metal","music",N2900="music/jazz","music","TRUE","FALSE")</f>
        <v>theater</v>
      </c>
      <c r="R2900" t="str" cm="1">
        <f t="array" ref="R2900">_xlfn.IFS(N2900="food/small batch","small batch",N2900="food/restaurants","retaurants",N2900="food/food trucks","food trucks",N2900="theater/spaces","spaces",N2900="theater/musical","musical",N2900="theater/plays","plays",N2900="technology/web","web",N2900="technology/space exploration","space exploration",N2900="technology/makerspaces","makerspaces",N2900="technology/hardware","hardware",N2900="technology/gadgets","gadgets",N2900="technology/wearables","wearables",N2900="film &amp; video/television","television",N2900="film &amp; video/animation","animation",N2900="film &amp; video/science fiction","science fiction",N2900="film &amp; video/documentary","documentary",N2900="film &amp; video/drama","drama",N2900="film &amp; video/shorts","shorts",N2900="games/video games","video games",N2900="games/tabletop games","tabletop games",N2900="games/mobile games","mobile games",N2900="journalism/audio","audio",N2900="photography/people","people",N2900="photography/photobooks","photobooks",N2900="photography/places","places",N2900="photography/nature","nature",N2900="music/electronic music","electronic music",N2900="music/rock","rock",N2900="music/indie rock","indie rock",N2900="music/faith","faith",N2900="publishing/children's books","children's books",N2900="publishing/art books","art books",N2900="publishing/fiction","fiction",N2900="publishing/translations","translations",N2900="music/pop","pop",N2900="music/classical music","classical music",N2900="publishing/nonfiction","nonfiction",N2900="publishing/radio &amp; podcasts","radio &amp; podcasts",N2900="music/world music","world music",N2900="music/metal","metal",N2900="music/jazz","jazz","TRUE","FALSE")</f>
        <v>plays</v>
      </c>
      <c r="S2900" s="5">
        <f t="shared" si="182"/>
        <v>42278.664965277778</v>
      </c>
      <c r="T2900" s="5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180"/>
        <v>0</v>
      </c>
      <c r="P2901" s="24" t="e">
        <f t="shared" si="181"/>
        <v>#DIV/0!</v>
      </c>
      <c r="Q2901" t="str" cm="1">
        <f t="array" ref="Q2901">_xlfn.IFS(N2901="food/small batch","food",N2901="food/restaurants","food",N2901="food/food trucks","food",N2901="theater/spaces","theater",N2901="theater/musical","theater",N2901="theater/plays","theater",N2901="technology/web","technology",N2901="technology/space exploration","technology",N2901="technology/makerspaces","technology",N2901="technology/hardware","technology",N2901="technology/gadgets","technology",N2901="technology/wearables","technology",N2901="film &amp; video/television","film &amp; video",N2901="film &amp; video/animation","film &amp; video",N2901="film &amp; video/science fiction","film &amp; video",N2901="film &amp; video/documentary","film &amp; video",N2901="film &amp; video/drama","film &amp; video",N2901="film &amp; video/shorts","film &amp; video",N2901="games/video games","games",N2901="games/tabletop games","games",N2901="games/mobile games","games",N2901="journalism/audio","journalism",N2901="photography/people","photography",N2901="photography/photobooks","photography",N2901="photography/places","photography",N2901="photography/nature","photography",N2901="music/electronic music","music",N2901="music/rock","music",N2901="music/indie rock","music",N2901="music/faith","music",N2901="publishing/children's books","publishing",N2901="publishing/art books","publishing",N2901="publishing/fiction","publishing",N2901="publishing/translations","publishing",N2901="music/pop","music",N2901="music/classical music","music",N2901="publishing/nonfiction","publishing",N2901="publishing/radio &amp; podcasts","publishing",N2901="music/world music","music",N2901="music/metal","music",N2901="music/jazz","music","TRUE","FALSE")</f>
        <v>theater</v>
      </c>
      <c r="R2901" t="str" cm="1">
        <f t="array" ref="R2901">_xlfn.IFS(N2901="food/small batch","small batch",N2901="food/restaurants","retaurants",N2901="food/food trucks","food trucks",N2901="theater/spaces","spaces",N2901="theater/musical","musical",N2901="theater/plays","plays",N2901="technology/web","web",N2901="technology/space exploration","space exploration",N2901="technology/makerspaces","makerspaces",N2901="technology/hardware","hardware",N2901="technology/gadgets","gadgets",N2901="technology/wearables","wearables",N2901="film &amp; video/television","television",N2901="film &amp; video/animation","animation",N2901="film &amp; video/science fiction","science fiction",N2901="film &amp; video/documentary","documentary",N2901="film &amp; video/drama","drama",N2901="film &amp; video/shorts","shorts",N2901="games/video games","video games",N2901="games/tabletop games","tabletop games",N2901="games/mobile games","mobile games",N2901="journalism/audio","audio",N2901="photography/people","people",N2901="photography/photobooks","photobooks",N2901="photography/places","places",N2901="photography/nature","nature",N2901="music/electronic music","electronic music",N2901="music/rock","rock",N2901="music/indie rock","indie rock",N2901="music/faith","faith",N2901="publishing/children's books","children's books",N2901="publishing/art books","art books",N2901="publishing/fiction","fiction",N2901="publishing/translations","translations",N2901="music/pop","pop",N2901="music/classical music","classical music",N2901="publishing/nonfiction","nonfiction",N2901="publishing/radio &amp; podcasts","radio &amp; podcasts",N2901="music/world music","world music",N2901="music/metal","metal",N2901="music/jazz","jazz","TRUE","FALSE")</f>
        <v>plays</v>
      </c>
      <c r="S2901" s="5">
        <f t="shared" si="182"/>
        <v>42515.078217592592</v>
      </c>
      <c r="T2901" s="5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180"/>
        <v>61.909090909090914</v>
      </c>
      <c r="P2902" s="24">
        <f t="shared" si="181"/>
        <v>486.42857142857144</v>
      </c>
      <c r="Q2902" t="str" cm="1">
        <f t="array" ref="Q2902">_xlfn.IFS(N2902="food/small batch","food",N2902="food/restaurants","food",N2902="food/food trucks","food",N2902="theater/spaces","theater",N2902="theater/musical","theater",N2902="theater/plays","theater",N2902="technology/web","technology",N2902="technology/space exploration","technology",N2902="technology/makerspaces","technology",N2902="technology/hardware","technology",N2902="technology/gadgets","technology",N2902="technology/wearables","technology",N2902="film &amp; video/television","film &amp; video",N2902="film &amp; video/animation","film &amp; video",N2902="film &amp; video/science fiction","film &amp; video",N2902="film &amp; video/documentary","film &amp; video",N2902="film &amp; video/drama","film &amp; video",N2902="film &amp; video/shorts","film &amp; video",N2902="games/video games","games",N2902="games/tabletop games","games",N2902="games/mobile games","games",N2902="journalism/audio","journalism",N2902="photography/people","photography",N2902="photography/photobooks","photography",N2902="photography/places","photography",N2902="photography/nature","photography",N2902="music/electronic music","music",N2902="music/rock","music",N2902="music/indie rock","music",N2902="music/faith","music",N2902="publishing/children's books","publishing",N2902="publishing/art books","publishing",N2902="publishing/fiction","publishing",N2902="publishing/translations","publishing",N2902="music/pop","music",N2902="music/classical music","music",N2902="publishing/nonfiction","publishing",N2902="publishing/radio &amp; podcasts","publishing",N2902="music/world music","music",N2902="music/metal","music",N2902="music/jazz","music","TRUE","FALSE")</f>
        <v>theater</v>
      </c>
      <c r="R2902" t="str" cm="1">
        <f t="array" ref="R2902">_xlfn.IFS(N2902="food/small batch","small batch",N2902="food/restaurants","retaurants",N2902="food/food trucks","food trucks",N2902="theater/spaces","spaces",N2902="theater/musical","musical",N2902="theater/plays","plays",N2902="technology/web","web",N2902="technology/space exploration","space exploration",N2902="technology/makerspaces","makerspaces",N2902="technology/hardware","hardware",N2902="technology/gadgets","gadgets",N2902="technology/wearables","wearables",N2902="film &amp; video/television","television",N2902="film &amp; video/animation","animation",N2902="film &amp; video/science fiction","science fiction",N2902="film &amp; video/documentary","documentary",N2902="film &amp; video/drama","drama",N2902="film &amp; video/shorts","shorts",N2902="games/video games","video games",N2902="games/tabletop games","tabletop games",N2902="games/mobile games","mobile games",N2902="journalism/audio","audio",N2902="photography/people","people",N2902="photography/photobooks","photobooks",N2902="photography/places","places",N2902="photography/nature","nature",N2902="music/electronic music","electronic music",N2902="music/rock","rock",N2902="music/indie rock","indie rock",N2902="music/faith","faith",N2902="publishing/children's books","children's books",N2902="publishing/art books","art books",N2902="publishing/fiction","fiction",N2902="publishing/translations","translations",N2902="music/pop","pop",N2902="music/classical music","classical music",N2902="publishing/nonfiction","nonfiction",N2902="publishing/radio &amp; podcasts","radio &amp; podcasts",N2902="music/world music","world music",N2902="music/metal","metal",N2902="music/jazz","jazz","TRUE","FALSE")</f>
        <v>plays</v>
      </c>
      <c r="S2902" s="5">
        <f t="shared" si="182"/>
        <v>41830.234166666669</v>
      </c>
      <c r="T2902" s="5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180"/>
        <v>0.8</v>
      </c>
      <c r="P2903" s="24">
        <f t="shared" si="181"/>
        <v>3</v>
      </c>
      <c r="Q2903" t="str" cm="1">
        <f t="array" ref="Q2903">_xlfn.IFS(N2903="food/small batch","food",N2903="food/restaurants","food",N2903="food/food trucks","food",N2903="theater/spaces","theater",N2903="theater/musical","theater",N2903="theater/plays","theater",N2903="technology/web","technology",N2903="technology/space exploration","technology",N2903="technology/makerspaces","technology",N2903="technology/hardware","technology",N2903="technology/gadgets","technology",N2903="technology/wearables","technology",N2903="film &amp; video/television","film &amp; video",N2903="film &amp; video/animation","film &amp; video",N2903="film &amp; video/science fiction","film &amp; video",N2903="film &amp; video/documentary","film &amp; video",N2903="film &amp; video/drama","film &amp; video",N2903="film &amp; video/shorts","film &amp; video",N2903="games/video games","games",N2903="games/tabletop games","games",N2903="games/mobile games","games",N2903="journalism/audio","journalism",N2903="photography/people","photography",N2903="photography/photobooks","photography",N2903="photography/places","photography",N2903="photography/nature","photography",N2903="music/electronic music","music",N2903="music/rock","music",N2903="music/indie rock","music",N2903="music/faith","music",N2903="publishing/children's books","publishing",N2903="publishing/art books","publishing",N2903="publishing/fiction","publishing",N2903="publishing/translations","publishing",N2903="music/pop","music",N2903="music/classical music","music",N2903="publishing/nonfiction","publishing",N2903="publishing/radio &amp; podcasts","publishing",N2903="music/world music","music",N2903="music/metal","music",N2903="music/jazz","music","TRUE","FALSE")</f>
        <v>theater</v>
      </c>
      <c r="R2903" t="str" cm="1">
        <f t="array" ref="R2903">_xlfn.IFS(N2903="food/small batch","small batch",N2903="food/restaurants","retaurants",N2903="food/food trucks","food trucks",N2903="theater/spaces","spaces",N2903="theater/musical","musical",N2903="theater/plays","plays",N2903="technology/web","web",N2903="technology/space exploration","space exploration",N2903="technology/makerspaces","makerspaces",N2903="technology/hardware","hardware",N2903="technology/gadgets","gadgets",N2903="technology/wearables","wearables",N2903="film &amp; video/television","television",N2903="film &amp; video/animation","animation",N2903="film &amp; video/science fiction","science fiction",N2903="film &amp; video/documentary","documentary",N2903="film &amp; video/drama","drama",N2903="film &amp; video/shorts","shorts",N2903="games/video games","video games",N2903="games/tabletop games","tabletop games",N2903="games/mobile games","mobile games",N2903="journalism/audio","audio",N2903="photography/people","people",N2903="photography/photobooks","photobooks",N2903="photography/places","places",N2903="photography/nature","nature",N2903="music/electronic music","electronic music",N2903="music/rock","rock",N2903="music/indie rock","indie rock",N2903="music/faith","faith",N2903="publishing/children's books","children's books",N2903="publishing/art books","art books",N2903="publishing/fiction","fiction",N2903="publishing/translations","translations",N2903="music/pop","pop",N2903="music/classical music","classical music",N2903="publishing/nonfiction","nonfiction",N2903="publishing/radio &amp; podcasts","radio &amp; podcasts",N2903="music/world music","world music",N2903="music/metal","metal",N2903="music/jazz","jazz","TRUE","FALSE")</f>
        <v>plays</v>
      </c>
      <c r="S2903" s="5">
        <f t="shared" si="182"/>
        <v>41982.904386574075</v>
      </c>
      <c r="T2903" s="5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180"/>
        <v>1.6666666666666666E-2</v>
      </c>
      <c r="P2904" s="24">
        <f t="shared" si="181"/>
        <v>25</v>
      </c>
      <c r="Q2904" t="str" cm="1">
        <f t="array" ref="Q2904">_xlfn.IFS(N2904="food/small batch","food",N2904="food/restaurants","food",N2904="food/food trucks","food",N2904="theater/spaces","theater",N2904="theater/musical","theater",N2904="theater/plays","theater",N2904="technology/web","technology",N2904="technology/space exploration","technology",N2904="technology/makerspaces","technology",N2904="technology/hardware","technology",N2904="technology/gadgets","technology",N2904="technology/wearables","technology",N2904="film &amp; video/television","film &amp; video",N2904="film &amp; video/animation","film &amp; video",N2904="film &amp; video/science fiction","film &amp; video",N2904="film &amp; video/documentary","film &amp; video",N2904="film &amp; video/drama","film &amp; video",N2904="film &amp; video/shorts","film &amp; video",N2904="games/video games","games",N2904="games/tabletop games","games",N2904="games/mobile games","games",N2904="journalism/audio","journalism",N2904="photography/people","photography",N2904="photography/photobooks","photography",N2904="photography/places","photography",N2904="photography/nature","photography",N2904="music/electronic music","music",N2904="music/rock","music",N2904="music/indie rock","music",N2904="music/faith","music",N2904="publishing/children's books","publishing",N2904="publishing/art books","publishing",N2904="publishing/fiction","publishing",N2904="publishing/translations","publishing",N2904="music/pop","music",N2904="music/classical music","music",N2904="publishing/nonfiction","publishing",N2904="publishing/radio &amp; podcasts","publishing",N2904="music/world music","music",N2904="music/metal","music",N2904="music/jazz","music","TRUE","FALSE")</f>
        <v>theater</v>
      </c>
      <c r="R2904" t="str" cm="1">
        <f t="array" ref="R2904">_xlfn.IFS(N2904="food/small batch","small batch",N2904="food/restaurants","retaurants",N2904="food/food trucks","food trucks",N2904="theater/spaces","spaces",N2904="theater/musical","musical",N2904="theater/plays","plays",N2904="technology/web","web",N2904="technology/space exploration","space exploration",N2904="technology/makerspaces","makerspaces",N2904="technology/hardware","hardware",N2904="technology/gadgets","gadgets",N2904="technology/wearables","wearables",N2904="film &amp; video/television","television",N2904="film &amp; video/animation","animation",N2904="film &amp; video/science fiction","science fiction",N2904="film &amp; video/documentary","documentary",N2904="film &amp; video/drama","drama",N2904="film &amp; video/shorts","shorts",N2904="games/video games","video games",N2904="games/tabletop games","tabletop games",N2904="games/mobile games","mobile games",N2904="journalism/audio","audio",N2904="photography/people","people",N2904="photography/photobooks","photobooks",N2904="photography/places","places",N2904="photography/nature","nature",N2904="music/electronic music","electronic music",N2904="music/rock","rock",N2904="music/indie rock","indie rock",N2904="music/faith","faith",N2904="publishing/children's books","children's books",N2904="publishing/art books","art books",N2904="publishing/fiction","fiction",N2904="publishing/translations","translations",N2904="music/pop","pop",N2904="music/classical music","classical music",N2904="publishing/nonfiction","nonfiction",N2904="publishing/radio &amp; podcasts","radio &amp; podcasts",N2904="music/world music","world music",N2904="music/metal","metal",N2904="music/jazz","jazz","TRUE","FALSE")</f>
        <v>plays</v>
      </c>
      <c r="S2904" s="5">
        <f t="shared" si="182"/>
        <v>42210.439768518518</v>
      </c>
      <c r="T2904" s="5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180"/>
        <v>0.77999999999999992</v>
      </c>
      <c r="P2905" s="24">
        <f t="shared" si="181"/>
        <v>9.75</v>
      </c>
      <c r="Q2905" t="str" cm="1">
        <f t="array" ref="Q2905">_xlfn.IFS(N2905="food/small batch","food",N2905="food/restaurants","food",N2905="food/food trucks","food",N2905="theater/spaces","theater",N2905="theater/musical","theater",N2905="theater/plays","theater",N2905="technology/web","technology",N2905="technology/space exploration","technology",N2905="technology/makerspaces","technology",N2905="technology/hardware","technology",N2905="technology/gadgets","technology",N2905="technology/wearables","technology",N2905="film &amp; video/television","film &amp; video",N2905="film &amp; video/animation","film &amp; video",N2905="film &amp; video/science fiction","film &amp; video",N2905="film &amp; video/documentary","film &amp; video",N2905="film &amp; video/drama","film &amp; video",N2905="film &amp; video/shorts","film &amp; video",N2905="games/video games","games",N2905="games/tabletop games","games",N2905="games/mobile games","games",N2905="journalism/audio","journalism",N2905="photography/people","photography",N2905="photography/photobooks","photography",N2905="photography/places","photography",N2905="photography/nature","photography",N2905="music/electronic music","music",N2905="music/rock","music",N2905="music/indie rock","music",N2905="music/faith","music",N2905="publishing/children's books","publishing",N2905="publishing/art books","publishing",N2905="publishing/fiction","publishing",N2905="publishing/translations","publishing",N2905="music/pop","music",N2905="music/classical music","music",N2905="publishing/nonfiction","publishing",N2905="publishing/radio &amp; podcasts","publishing",N2905="music/world music","music",N2905="music/metal","music",N2905="music/jazz","music","TRUE","FALSE")</f>
        <v>theater</v>
      </c>
      <c r="R2905" t="str" cm="1">
        <f t="array" ref="R2905">_xlfn.IFS(N2905="food/small batch","small batch",N2905="food/restaurants","retaurants",N2905="food/food trucks","food trucks",N2905="theater/spaces","spaces",N2905="theater/musical","musical",N2905="theater/plays","plays",N2905="technology/web","web",N2905="technology/space exploration","space exploration",N2905="technology/makerspaces","makerspaces",N2905="technology/hardware","hardware",N2905="technology/gadgets","gadgets",N2905="technology/wearables","wearables",N2905="film &amp; video/television","television",N2905="film &amp; video/animation","animation",N2905="film &amp; video/science fiction","science fiction",N2905="film &amp; video/documentary","documentary",N2905="film &amp; video/drama","drama",N2905="film &amp; video/shorts","shorts",N2905="games/video games","video games",N2905="games/tabletop games","tabletop games",N2905="games/mobile games","mobile games",N2905="journalism/audio","audio",N2905="photography/people","people",N2905="photography/photobooks","photobooks",N2905="photography/places","places",N2905="photography/nature","nature",N2905="music/electronic music","electronic music",N2905="music/rock","rock",N2905="music/indie rock","indie rock",N2905="music/faith","faith",N2905="publishing/children's books","children's books",N2905="publishing/art books","art books",N2905="publishing/fiction","fiction",N2905="publishing/translations","translations",N2905="music/pop","pop",N2905="music/classical music","classical music",N2905="publishing/nonfiction","nonfiction",N2905="publishing/radio &amp; podcasts","radio &amp; podcasts",N2905="music/world music","world music",N2905="music/metal","metal",N2905="music/jazz","jazz","TRUE","FALSE")</f>
        <v>plays</v>
      </c>
      <c r="S2905" s="5">
        <f t="shared" si="182"/>
        <v>42196.166874999995</v>
      </c>
      <c r="T2905" s="5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180"/>
        <v>5</v>
      </c>
      <c r="P2906" s="24">
        <f t="shared" si="181"/>
        <v>18.75</v>
      </c>
      <c r="Q2906" t="str" cm="1">
        <f t="array" ref="Q2906">_xlfn.IFS(N2906="food/small batch","food",N2906="food/restaurants","food",N2906="food/food trucks","food",N2906="theater/spaces","theater",N2906="theater/musical","theater",N2906="theater/plays","theater",N2906="technology/web","technology",N2906="technology/space exploration","technology",N2906="technology/makerspaces","technology",N2906="technology/hardware","technology",N2906="technology/gadgets","technology",N2906="technology/wearables","technology",N2906="film &amp; video/television","film &amp; video",N2906="film &amp; video/animation","film &amp; video",N2906="film &amp; video/science fiction","film &amp; video",N2906="film &amp; video/documentary","film &amp; video",N2906="film &amp; video/drama","film &amp; video",N2906="film &amp; video/shorts","film &amp; video",N2906="games/video games","games",N2906="games/tabletop games","games",N2906="games/mobile games","games",N2906="journalism/audio","journalism",N2906="photography/people","photography",N2906="photography/photobooks","photography",N2906="photography/places","photography",N2906="photography/nature","photography",N2906="music/electronic music","music",N2906="music/rock","music",N2906="music/indie rock","music",N2906="music/faith","music",N2906="publishing/children's books","publishing",N2906="publishing/art books","publishing",N2906="publishing/fiction","publishing",N2906="publishing/translations","publishing",N2906="music/pop","music",N2906="music/classical music","music",N2906="publishing/nonfiction","publishing",N2906="publishing/radio &amp; podcasts","publishing",N2906="music/world music","music",N2906="music/metal","music",N2906="music/jazz","music","TRUE","FALSE")</f>
        <v>theater</v>
      </c>
      <c r="R2906" t="str" cm="1">
        <f t="array" ref="R2906">_xlfn.IFS(N2906="food/small batch","small batch",N2906="food/restaurants","retaurants",N2906="food/food trucks","food trucks",N2906="theater/spaces","spaces",N2906="theater/musical","musical",N2906="theater/plays","plays",N2906="technology/web","web",N2906="technology/space exploration","space exploration",N2906="technology/makerspaces","makerspaces",N2906="technology/hardware","hardware",N2906="technology/gadgets","gadgets",N2906="technology/wearables","wearables",N2906="film &amp; video/television","television",N2906="film &amp; video/animation","animation",N2906="film &amp; video/science fiction","science fiction",N2906="film &amp; video/documentary","documentary",N2906="film &amp; video/drama","drama",N2906="film &amp; video/shorts","shorts",N2906="games/video games","video games",N2906="games/tabletop games","tabletop games",N2906="games/mobile games","mobile games",N2906="journalism/audio","audio",N2906="photography/people","people",N2906="photography/photobooks","photobooks",N2906="photography/places","places",N2906="photography/nature","nature",N2906="music/electronic music","electronic music",N2906="music/rock","rock",N2906="music/indie rock","indie rock",N2906="music/faith","faith",N2906="publishing/children's books","children's books",N2906="publishing/art books","art books",N2906="publishing/fiction","fiction",N2906="publishing/translations","translations",N2906="music/pop","pop",N2906="music/classical music","classical music",N2906="publishing/nonfiction","nonfiction",N2906="publishing/radio &amp; podcasts","radio &amp; podcasts",N2906="music/world music","world music",N2906="music/metal","metal",N2906="music/jazz","jazz","TRUE","FALSE")</f>
        <v>plays</v>
      </c>
      <c r="S2906" s="5">
        <f t="shared" si="182"/>
        <v>41940.967951388891</v>
      </c>
      <c r="T2906" s="5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180"/>
        <v>17.771428571428572</v>
      </c>
      <c r="P2907" s="24">
        <f t="shared" si="181"/>
        <v>36.588235294117645</v>
      </c>
      <c r="Q2907" t="str" cm="1">
        <f t="array" ref="Q2907">_xlfn.IFS(N2907="food/small batch","food",N2907="food/restaurants","food",N2907="food/food trucks","food",N2907="theater/spaces","theater",N2907="theater/musical","theater",N2907="theater/plays","theater",N2907="technology/web","technology",N2907="technology/space exploration","technology",N2907="technology/makerspaces","technology",N2907="technology/hardware","technology",N2907="technology/gadgets","technology",N2907="technology/wearables","technology",N2907="film &amp; video/television","film &amp; video",N2907="film &amp; video/animation","film &amp; video",N2907="film &amp; video/science fiction","film &amp; video",N2907="film &amp; video/documentary","film &amp; video",N2907="film &amp; video/drama","film &amp; video",N2907="film &amp; video/shorts","film &amp; video",N2907="games/video games","games",N2907="games/tabletop games","games",N2907="games/mobile games","games",N2907="journalism/audio","journalism",N2907="photography/people","photography",N2907="photography/photobooks","photography",N2907="photography/places","photography",N2907="photography/nature","photography",N2907="music/electronic music","music",N2907="music/rock","music",N2907="music/indie rock","music",N2907="music/faith","music",N2907="publishing/children's books","publishing",N2907="publishing/art books","publishing",N2907="publishing/fiction","publishing",N2907="publishing/translations","publishing",N2907="music/pop","music",N2907="music/classical music","music",N2907="publishing/nonfiction","publishing",N2907="publishing/radio &amp; podcasts","publishing",N2907="music/world music","music",N2907="music/metal","music",N2907="music/jazz","music","TRUE","FALSE")</f>
        <v>theater</v>
      </c>
      <c r="R2907" t="str" cm="1">
        <f t="array" ref="R2907">_xlfn.IFS(N2907="food/small batch","small batch",N2907="food/restaurants","retaurants",N2907="food/food trucks","food trucks",N2907="theater/spaces","spaces",N2907="theater/musical","musical",N2907="theater/plays","plays",N2907="technology/web","web",N2907="technology/space exploration","space exploration",N2907="technology/makerspaces","makerspaces",N2907="technology/hardware","hardware",N2907="technology/gadgets","gadgets",N2907="technology/wearables","wearables",N2907="film &amp; video/television","television",N2907="film &amp; video/animation","animation",N2907="film &amp; video/science fiction","science fiction",N2907="film &amp; video/documentary","documentary",N2907="film &amp; video/drama","drama",N2907="film &amp; video/shorts","shorts",N2907="games/video games","video games",N2907="games/tabletop games","tabletop games",N2907="games/mobile games","mobile games",N2907="journalism/audio","audio",N2907="photography/people","people",N2907="photography/photobooks","photobooks",N2907="photography/places","places",N2907="photography/nature","nature",N2907="music/electronic music","electronic music",N2907="music/rock","rock",N2907="music/indie rock","indie rock",N2907="music/faith","faith",N2907="publishing/children's books","children's books",N2907="publishing/art books","art books",N2907="publishing/fiction","fiction",N2907="publishing/translations","translations",N2907="music/pop","pop",N2907="music/classical music","classical music",N2907="publishing/nonfiction","nonfiction",N2907="publishing/radio &amp; podcasts","radio &amp; podcasts",N2907="music/world music","world music",N2907="music/metal","metal",N2907="music/jazz","jazz","TRUE","FALSE")</f>
        <v>plays</v>
      </c>
      <c r="S2907" s="5">
        <f t="shared" si="182"/>
        <v>42606.056863425925</v>
      </c>
      <c r="T2907" s="5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180"/>
        <v>9.4166666666666661</v>
      </c>
      <c r="P2908" s="24">
        <f t="shared" si="181"/>
        <v>80.714285714285708</v>
      </c>
      <c r="Q2908" t="str" cm="1">
        <f t="array" ref="Q2908">_xlfn.IFS(N2908="food/small batch","food",N2908="food/restaurants","food",N2908="food/food trucks","food",N2908="theater/spaces","theater",N2908="theater/musical","theater",N2908="theater/plays","theater",N2908="technology/web","technology",N2908="technology/space exploration","technology",N2908="technology/makerspaces","technology",N2908="technology/hardware","technology",N2908="technology/gadgets","technology",N2908="technology/wearables","technology",N2908="film &amp; video/television","film &amp; video",N2908="film &amp; video/animation","film &amp; video",N2908="film &amp; video/science fiction","film &amp; video",N2908="film &amp; video/documentary","film &amp; video",N2908="film &amp; video/drama","film &amp; video",N2908="film &amp; video/shorts","film &amp; video",N2908="games/video games","games",N2908="games/tabletop games","games",N2908="games/mobile games","games",N2908="journalism/audio","journalism",N2908="photography/people","photography",N2908="photography/photobooks","photography",N2908="photography/places","photography",N2908="photography/nature","photography",N2908="music/electronic music","music",N2908="music/rock","music",N2908="music/indie rock","music",N2908="music/faith","music",N2908="publishing/children's books","publishing",N2908="publishing/art books","publishing",N2908="publishing/fiction","publishing",N2908="publishing/translations","publishing",N2908="music/pop","music",N2908="music/classical music","music",N2908="publishing/nonfiction","publishing",N2908="publishing/radio &amp; podcasts","publishing",N2908="music/world music","music",N2908="music/metal","music",N2908="music/jazz","music","TRUE","FALSE")</f>
        <v>theater</v>
      </c>
      <c r="R2908" t="str" cm="1">
        <f t="array" ref="R2908">_xlfn.IFS(N2908="food/small batch","small batch",N2908="food/restaurants","retaurants",N2908="food/food trucks","food trucks",N2908="theater/spaces","spaces",N2908="theater/musical","musical",N2908="theater/plays","plays",N2908="technology/web","web",N2908="technology/space exploration","space exploration",N2908="technology/makerspaces","makerspaces",N2908="technology/hardware","hardware",N2908="technology/gadgets","gadgets",N2908="technology/wearables","wearables",N2908="film &amp; video/television","television",N2908="film &amp; video/animation","animation",N2908="film &amp; video/science fiction","science fiction",N2908="film &amp; video/documentary","documentary",N2908="film &amp; video/drama","drama",N2908="film &amp; video/shorts","shorts",N2908="games/video games","video games",N2908="games/tabletop games","tabletop games",N2908="games/mobile games","mobile games",N2908="journalism/audio","audio",N2908="photography/people","people",N2908="photography/photobooks","photobooks",N2908="photography/places","places",N2908="photography/nature","nature",N2908="music/electronic music","electronic music",N2908="music/rock","rock",N2908="music/indie rock","indie rock",N2908="music/faith","faith",N2908="publishing/children's books","children's books",N2908="publishing/art books","art books",N2908="publishing/fiction","fiction",N2908="publishing/translations","translations",N2908="music/pop","pop",N2908="music/classical music","classical music",N2908="publishing/nonfiction","nonfiction",N2908="publishing/radio &amp; podcasts","radio &amp; podcasts",N2908="music/world music","world music",N2908="music/metal","metal",N2908="music/jazz","jazz","TRUE","FALSE")</f>
        <v>plays</v>
      </c>
      <c r="S2908" s="5">
        <f t="shared" si="182"/>
        <v>42199.648912037039</v>
      </c>
      <c r="T2908" s="5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180"/>
        <v>0.08</v>
      </c>
      <c r="P2909" s="24">
        <f t="shared" si="181"/>
        <v>1</v>
      </c>
      <c r="Q2909" t="str" cm="1">
        <f t="array" ref="Q2909">_xlfn.IFS(N2909="food/small batch","food",N2909="food/restaurants","food",N2909="food/food trucks","food",N2909="theater/spaces","theater",N2909="theater/musical","theater",N2909="theater/plays","theater",N2909="technology/web","technology",N2909="technology/space exploration","technology",N2909="technology/makerspaces","technology",N2909="technology/hardware","technology",N2909="technology/gadgets","technology",N2909="technology/wearables","technology",N2909="film &amp; video/television","film &amp; video",N2909="film &amp; video/animation","film &amp; video",N2909="film &amp; video/science fiction","film &amp; video",N2909="film &amp; video/documentary","film &amp; video",N2909="film &amp; video/drama","film &amp; video",N2909="film &amp; video/shorts","film &amp; video",N2909="games/video games","games",N2909="games/tabletop games","games",N2909="games/mobile games","games",N2909="journalism/audio","journalism",N2909="photography/people","photography",N2909="photography/photobooks","photography",N2909="photography/places","photography",N2909="photography/nature","photography",N2909="music/electronic music","music",N2909="music/rock","music",N2909="music/indie rock","music",N2909="music/faith","music",N2909="publishing/children's books","publishing",N2909="publishing/art books","publishing",N2909="publishing/fiction","publishing",N2909="publishing/translations","publishing",N2909="music/pop","music",N2909="music/classical music","music",N2909="publishing/nonfiction","publishing",N2909="publishing/radio &amp; podcasts","publishing",N2909="music/world music","music",N2909="music/metal","music",N2909="music/jazz","music","TRUE","FALSE")</f>
        <v>theater</v>
      </c>
      <c r="R2909" t="str" cm="1">
        <f t="array" ref="R2909">_xlfn.IFS(N2909="food/small batch","small batch",N2909="food/restaurants","retaurants",N2909="food/food trucks","food trucks",N2909="theater/spaces","spaces",N2909="theater/musical","musical",N2909="theater/plays","plays",N2909="technology/web","web",N2909="technology/space exploration","space exploration",N2909="technology/makerspaces","makerspaces",N2909="technology/hardware","hardware",N2909="technology/gadgets","gadgets",N2909="technology/wearables","wearables",N2909="film &amp; video/television","television",N2909="film &amp; video/animation","animation",N2909="film &amp; video/science fiction","science fiction",N2909="film &amp; video/documentary","documentary",N2909="film &amp; video/drama","drama",N2909="film &amp; video/shorts","shorts",N2909="games/video games","video games",N2909="games/tabletop games","tabletop games",N2909="games/mobile games","mobile games",N2909="journalism/audio","audio",N2909="photography/people","people",N2909="photography/photobooks","photobooks",N2909="photography/places","places",N2909="photography/nature","nature",N2909="music/electronic music","electronic music",N2909="music/rock","rock",N2909="music/indie rock","indie rock",N2909="music/faith","faith",N2909="publishing/children's books","children's books",N2909="publishing/art books","art books",N2909="publishing/fiction","fiction",N2909="publishing/translations","translations",N2909="music/pop","pop",N2909="music/classical music","classical music",N2909="publishing/nonfiction","nonfiction",N2909="publishing/radio &amp; podcasts","radio &amp; podcasts",N2909="music/world music","world music",N2909="music/metal","metal",N2909="music/jazz","jazz","TRUE","FALSE")</f>
        <v>plays</v>
      </c>
      <c r="S2909" s="5">
        <f t="shared" si="182"/>
        <v>42444.877743055549</v>
      </c>
      <c r="T2909" s="5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180"/>
        <v>2.75</v>
      </c>
      <c r="P2910" s="24">
        <f t="shared" si="181"/>
        <v>52.8</v>
      </c>
      <c r="Q2910" t="str" cm="1">
        <f t="array" ref="Q2910">_xlfn.IFS(N2910="food/small batch","food",N2910="food/restaurants","food",N2910="food/food trucks","food",N2910="theater/spaces","theater",N2910="theater/musical","theater",N2910="theater/plays","theater",N2910="technology/web","technology",N2910="technology/space exploration","technology",N2910="technology/makerspaces","technology",N2910="technology/hardware","technology",N2910="technology/gadgets","technology",N2910="technology/wearables","technology",N2910="film &amp; video/television","film &amp; video",N2910="film &amp; video/animation","film &amp; video",N2910="film &amp; video/science fiction","film &amp; video",N2910="film &amp; video/documentary","film &amp; video",N2910="film &amp; video/drama","film &amp; video",N2910="film &amp; video/shorts","film &amp; video",N2910="games/video games","games",N2910="games/tabletop games","games",N2910="games/mobile games","games",N2910="journalism/audio","journalism",N2910="photography/people","photography",N2910="photography/photobooks","photography",N2910="photography/places","photography",N2910="photography/nature","photography",N2910="music/electronic music","music",N2910="music/rock","music",N2910="music/indie rock","music",N2910="music/faith","music",N2910="publishing/children's books","publishing",N2910="publishing/art books","publishing",N2910="publishing/fiction","publishing",N2910="publishing/translations","publishing",N2910="music/pop","music",N2910="music/classical music","music",N2910="publishing/nonfiction","publishing",N2910="publishing/radio &amp; podcasts","publishing",N2910="music/world music","music",N2910="music/metal","music",N2910="music/jazz","music","TRUE","FALSE")</f>
        <v>theater</v>
      </c>
      <c r="R2910" t="str" cm="1">
        <f t="array" ref="R2910">_xlfn.IFS(N2910="food/small batch","small batch",N2910="food/restaurants","retaurants",N2910="food/food trucks","food trucks",N2910="theater/spaces","spaces",N2910="theater/musical","musical",N2910="theater/plays","plays",N2910="technology/web","web",N2910="technology/space exploration","space exploration",N2910="technology/makerspaces","makerspaces",N2910="technology/hardware","hardware",N2910="technology/gadgets","gadgets",N2910="technology/wearables","wearables",N2910="film &amp; video/television","television",N2910="film &amp; video/animation","animation",N2910="film &amp; video/science fiction","science fiction",N2910="film &amp; video/documentary","documentary",N2910="film &amp; video/drama","drama",N2910="film &amp; video/shorts","shorts",N2910="games/video games","video games",N2910="games/tabletop games","tabletop games",N2910="games/mobile games","mobile games",N2910="journalism/audio","audio",N2910="photography/people","people",N2910="photography/photobooks","photobooks",N2910="photography/places","places",N2910="photography/nature","nature",N2910="music/electronic music","electronic music",N2910="music/rock","rock",N2910="music/indie rock","indie rock",N2910="music/faith","faith",N2910="publishing/children's books","children's books",N2910="publishing/art books","art books",N2910="publishing/fiction","fiction",N2910="publishing/translations","translations",N2910="music/pop","pop",N2910="music/classical music","classical music",N2910="publishing/nonfiction","nonfiction",N2910="publishing/radio &amp; podcasts","radio &amp; podcasts",N2910="music/world music","world music",N2910="music/metal","metal",N2910="music/jazz","jazz","TRUE","FALSE")</f>
        <v>plays</v>
      </c>
      <c r="S2910" s="5">
        <f t="shared" si="182"/>
        <v>42499.731701388882</v>
      </c>
      <c r="T2910" s="5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180"/>
        <v>1.1111111111111112E-2</v>
      </c>
      <c r="P2911" s="24">
        <f t="shared" si="181"/>
        <v>20</v>
      </c>
      <c r="Q2911" t="str" cm="1">
        <f t="array" ref="Q2911">_xlfn.IFS(N2911="food/small batch","food",N2911="food/restaurants","food",N2911="food/food trucks","food",N2911="theater/spaces","theater",N2911="theater/musical","theater",N2911="theater/plays","theater",N2911="technology/web","technology",N2911="technology/space exploration","technology",N2911="technology/makerspaces","technology",N2911="technology/hardware","technology",N2911="technology/gadgets","technology",N2911="technology/wearables","technology",N2911="film &amp; video/television","film &amp; video",N2911="film &amp; video/animation","film &amp; video",N2911="film &amp; video/science fiction","film &amp; video",N2911="film &amp; video/documentary","film &amp; video",N2911="film &amp; video/drama","film &amp; video",N2911="film &amp; video/shorts","film &amp; video",N2911="games/video games","games",N2911="games/tabletop games","games",N2911="games/mobile games","games",N2911="journalism/audio","journalism",N2911="photography/people","photography",N2911="photography/photobooks","photography",N2911="photography/places","photography",N2911="photography/nature","photography",N2911="music/electronic music","music",N2911="music/rock","music",N2911="music/indie rock","music",N2911="music/faith","music",N2911="publishing/children's books","publishing",N2911="publishing/art books","publishing",N2911="publishing/fiction","publishing",N2911="publishing/translations","publishing",N2911="music/pop","music",N2911="music/classical music","music",N2911="publishing/nonfiction","publishing",N2911="publishing/radio &amp; podcasts","publishing",N2911="music/world music","music",N2911="music/metal","music",N2911="music/jazz","music","TRUE","FALSE")</f>
        <v>theater</v>
      </c>
      <c r="R2911" t="str" cm="1">
        <f t="array" ref="R2911">_xlfn.IFS(N2911="food/small batch","small batch",N2911="food/restaurants","retaurants",N2911="food/food trucks","food trucks",N2911="theater/spaces","spaces",N2911="theater/musical","musical",N2911="theater/plays","plays",N2911="technology/web","web",N2911="technology/space exploration","space exploration",N2911="technology/makerspaces","makerspaces",N2911="technology/hardware","hardware",N2911="technology/gadgets","gadgets",N2911="technology/wearables","wearables",N2911="film &amp; video/television","television",N2911="film &amp; video/animation","animation",N2911="film &amp; video/science fiction","science fiction",N2911="film &amp; video/documentary","documentary",N2911="film &amp; video/drama","drama",N2911="film &amp; video/shorts","shorts",N2911="games/video games","video games",N2911="games/tabletop games","tabletop games",N2911="games/mobile games","mobile games",N2911="journalism/audio","audio",N2911="photography/people","people",N2911="photography/photobooks","photobooks",N2911="photography/places","places",N2911="photography/nature","nature",N2911="music/electronic music","electronic music",N2911="music/rock","rock",N2911="music/indie rock","indie rock",N2911="music/faith","faith",N2911="publishing/children's books","children's books",N2911="publishing/art books","art books",N2911="publishing/fiction","fiction",N2911="publishing/translations","translations",N2911="music/pop","pop",N2911="music/classical music","classical music",N2911="publishing/nonfiction","nonfiction",N2911="publishing/radio &amp; podcasts","radio &amp; podcasts",N2911="music/world music","world music",N2911="music/metal","metal",N2911="music/jazz","jazz","TRUE","FALSE")</f>
        <v>plays</v>
      </c>
      <c r="S2911" s="5">
        <f t="shared" si="182"/>
        <v>41929.266215277778</v>
      </c>
      <c r="T2911" s="5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180"/>
        <v>3.3333333333333335E-3</v>
      </c>
      <c r="P2912" s="24">
        <f t="shared" si="181"/>
        <v>1</v>
      </c>
      <c r="Q2912" t="str" cm="1">
        <f t="array" ref="Q2912">_xlfn.IFS(N2912="food/small batch","food",N2912="food/restaurants","food",N2912="food/food trucks","food",N2912="theater/spaces","theater",N2912="theater/musical","theater",N2912="theater/plays","theater",N2912="technology/web","technology",N2912="technology/space exploration","technology",N2912="technology/makerspaces","technology",N2912="technology/hardware","technology",N2912="technology/gadgets","technology",N2912="technology/wearables","technology",N2912="film &amp; video/television","film &amp; video",N2912="film &amp; video/animation","film &amp; video",N2912="film &amp; video/science fiction","film &amp; video",N2912="film &amp; video/documentary","film &amp; video",N2912="film &amp; video/drama","film &amp; video",N2912="film &amp; video/shorts","film &amp; video",N2912="games/video games","games",N2912="games/tabletop games","games",N2912="games/mobile games","games",N2912="journalism/audio","journalism",N2912="photography/people","photography",N2912="photography/photobooks","photography",N2912="photography/places","photography",N2912="photography/nature","photography",N2912="music/electronic music","music",N2912="music/rock","music",N2912="music/indie rock","music",N2912="music/faith","music",N2912="publishing/children's books","publishing",N2912="publishing/art books","publishing",N2912="publishing/fiction","publishing",N2912="publishing/translations","publishing",N2912="music/pop","music",N2912="music/classical music","music",N2912="publishing/nonfiction","publishing",N2912="publishing/radio &amp; podcasts","publishing",N2912="music/world music","music",N2912="music/metal","music",N2912="music/jazz","music","TRUE","FALSE")</f>
        <v>theater</v>
      </c>
      <c r="R2912" t="str" cm="1">
        <f t="array" ref="R2912">_xlfn.IFS(N2912="food/small batch","small batch",N2912="food/restaurants","retaurants",N2912="food/food trucks","food trucks",N2912="theater/spaces","spaces",N2912="theater/musical","musical",N2912="theater/plays","plays",N2912="technology/web","web",N2912="technology/space exploration","space exploration",N2912="technology/makerspaces","makerspaces",N2912="technology/hardware","hardware",N2912="technology/gadgets","gadgets",N2912="technology/wearables","wearables",N2912="film &amp; video/television","television",N2912="film &amp; video/animation","animation",N2912="film &amp; video/science fiction","science fiction",N2912="film &amp; video/documentary","documentary",N2912="film &amp; video/drama","drama",N2912="film &amp; video/shorts","shorts",N2912="games/video games","video games",N2912="games/tabletop games","tabletop games",N2912="games/mobile games","mobile games",N2912="journalism/audio","audio",N2912="photography/people","people",N2912="photography/photobooks","photobooks",N2912="photography/places","places",N2912="photography/nature","nature",N2912="music/electronic music","electronic music",N2912="music/rock","rock",N2912="music/indie rock","indie rock",N2912="music/faith","faith",N2912="publishing/children's books","children's books",N2912="publishing/art books","art books",N2912="publishing/fiction","fiction",N2912="publishing/translations","translations",N2912="music/pop","pop",N2912="music/classical music","classical music",N2912="publishing/nonfiction","nonfiction",N2912="publishing/radio &amp; podcasts","radio &amp; podcasts",N2912="music/world music","world music",N2912="music/metal","metal",N2912="music/jazz","jazz","TRUE","FALSE")</f>
        <v>plays</v>
      </c>
      <c r="S2912" s="5">
        <f t="shared" si="182"/>
        <v>42107.841284722221</v>
      </c>
      <c r="T2912" s="5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180"/>
        <v>36.5</v>
      </c>
      <c r="P2913" s="24">
        <f t="shared" si="181"/>
        <v>46.928571428571431</v>
      </c>
      <c r="Q2913" t="str" cm="1">
        <f t="array" ref="Q2913">_xlfn.IFS(N2913="food/small batch","food",N2913="food/restaurants","food",N2913="food/food trucks","food",N2913="theater/spaces","theater",N2913="theater/musical","theater",N2913="theater/plays","theater",N2913="technology/web","technology",N2913="technology/space exploration","technology",N2913="technology/makerspaces","technology",N2913="technology/hardware","technology",N2913="technology/gadgets","technology",N2913="technology/wearables","technology",N2913="film &amp; video/television","film &amp; video",N2913="film &amp; video/animation","film &amp; video",N2913="film &amp; video/science fiction","film &amp; video",N2913="film &amp; video/documentary","film &amp; video",N2913="film &amp; video/drama","film &amp; video",N2913="film &amp; video/shorts","film &amp; video",N2913="games/video games","games",N2913="games/tabletop games","games",N2913="games/mobile games","games",N2913="journalism/audio","journalism",N2913="photography/people","photography",N2913="photography/photobooks","photography",N2913="photography/places","photography",N2913="photography/nature","photography",N2913="music/electronic music","music",N2913="music/rock","music",N2913="music/indie rock","music",N2913="music/faith","music",N2913="publishing/children's books","publishing",N2913="publishing/art books","publishing",N2913="publishing/fiction","publishing",N2913="publishing/translations","publishing",N2913="music/pop","music",N2913="music/classical music","music",N2913="publishing/nonfiction","publishing",N2913="publishing/radio &amp; podcasts","publishing",N2913="music/world music","music",N2913="music/metal","music",N2913="music/jazz","music","TRUE","FALSE")</f>
        <v>theater</v>
      </c>
      <c r="R2913" t="str" cm="1">
        <f t="array" ref="R2913">_xlfn.IFS(N2913="food/small batch","small batch",N2913="food/restaurants","retaurants",N2913="food/food trucks","food trucks",N2913="theater/spaces","spaces",N2913="theater/musical","musical",N2913="theater/plays","plays",N2913="technology/web","web",N2913="technology/space exploration","space exploration",N2913="technology/makerspaces","makerspaces",N2913="technology/hardware","hardware",N2913="technology/gadgets","gadgets",N2913="technology/wearables","wearables",N2913="film &amp; video/television","television",N2913="film &amp; video/animation","animation",N2913="film &amp; video/science fiction","science fiction",N2913="film &amp; video/documentary","documentary",N2913="film &amp; video/drama","drama",N2913="film &amp; video/shorts","shorts",N2913="games/video games","video games",N2913="games/tabletop games","tabletop games",N2913="games/mobile games","mobile games",N2913="journalism/audio","audio",N2913="photography/people","people",N2913="photography/photobooks","photobooks",N2913="photography/places","places",N2913="photography/nature","nature",N2913="music/electronic music","electronic music",N2913="music/rock","rock",N2913="music/indie rock","indie rock",N2913="music/faith","faith",N2913="publishing/children's books","children's books",N2913="publishing/art books","art books",N2913="publishing/fiction","fiction",N2913="publishing/translations","translations",N2913="music/pop","pop",N2913="music/classical music","classical music",N2913="publishing/nonfiction","nonfiction",N2913="publishing/radio &amp; podcasts","radio &amp; podcasts",N2913="music/world music","world music",N2913="music/metal","metal",N2913="music/jazz","jazz","TRUE","FALSE")</f>
        <v>plays</v>
      </c>
      <c r="S2913" s="5">
        <f t="shared" si="182"/>
        <v>42142.768819444449</v>
      </c>
      <c r="T2913" s="5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180"/>
        <v>14.058171745152354</v>
      </c>
      <c r="P2914" s="24">
        <f t="shared" si="181"/>
        <v>78.07692307692308</v>
      </c>
      <c r="Q2914" t="str" cm="1">
        <f t="array" ref="Q2914">_xlfn.IFS(N2914="food/small batch","food",N2914="food/restaurants","food",N2914="food/food trucks","food",N2914="theater/spaces","theater",N2914="theater/musical","theater",N2914="theater/plays","theater",N2914="technology/web","technology",N2914="technology/space exploration","technology",N2914="technology/makerspaces","technology",N2914="technology/hardware","technology",N2914="technology/gadgets","technology",N2914="technology/wearables","technology",N2914="film &amp; video/television","film &amp; video",N2914="film &amp; video/animation","film &amp; video",N2914="film &amp; video/science fiction","film &amp; video",N2914="film &amp; video/documentary","film &amp; video",N2914="film &amp; video/drama","film &amp; video",N2914="film &amp; video/shorts","film &amp; video",N2914="games/video games","games",N2914="games/tabletop games","games",N2914="games/mobile games","games",N2914="journalism/audio","journalism",N2914="photography/people","photography",N2914="photography/photobooks","photography",N2914="photography/places","photography",N2914="photography/nature","photography",N2914="music/electronic music","music",N2914="music/rock","music",N2914="music/indie rock","music",N2914="music/faith","music",N2914="publishing/children's books","publishing",N2914="publishing/art books","publishing",N2914="publishing/fiction","publishing",N2914="publishing/translations","publishing",N2914="music/pop","music",N2914="music/classical music","music",N2914="publishing/nonfiction","publishing",N2914="publishing/radio &amp; podcasts","publishing",N2914="music/world music","music",N2914="music/metal","music",N2914="music/jazz","music","TRUE","FALSE")</f>
        <v>theater</v>
      </c>
      <c r="R2914" t="str" cm="1">
        <f t="array" ref="R2914">_xlfn.IFS(N2914="food/small batch","small batch",N2914="food/restaurants","retaurants",N2914="food/food trucks","food trucks",N2914="theater/spaces","spaces",N2914="theater/musical","musical",N2914="theater/plays","plays",N2914="technology/web","web",N2914="technology/space exploration","space exploration",N2914="technology/makerspaces","makerspaces",N2914="technology/hardware","hardware",N2914="technology/gadgets","gadgets",N2914="technology/wearables","wearables",N2914="film &amp; video/television","television",N2914="film &amp; video/animation","animation",N2914="film &amp; video/science fiction","science fiction",N2914="film &amp; video/documentary","documentary",N2914="film &amp; video/drama","drama",N2914="film &amp; video/shorts","shorts",N2914="games/video games","video games",N2914="games/tabletop games","tabletop games",N2914="games/mobile games","mobile games",N2914="journalism/audio","audio",N2914="photography/people","people",N2914="photography/photobooks","photobooks",N2914="photography/places","places",N2914="photography/nature","nature",N2914="music/electronic music","electronic music",N2914="music/rock","rock",N2914="music/indie rock","indie rock",N2914="music/faith","faith",N2914="publishing/children's books","children's books",N2914="publishing/art books","art books",N2914="publishing/fiction","fiction",N2914="publishing/translations","translations",N2914="music/pop","pop",N2914="music/classical music","classical music",N2914="publishing/nonfiction","nonfiction",N2914="publishing/radio &amp; podcasts","radio &amp; podcasts",N2914="music/world music","world music",N2914="music/metal","metal",N2914="music/jazz","jazz","TRUE","FALSE")</f>
        <v>plays</v>
      </c>
      <c r="S2914" s="5">
        <f t="shared" si="182"/>
        <v>42354.131643518514</v>
      </c>
      <c r="T2914" s="5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180"/>
        <v>0.02</v>
      </c>
      <c r="P2915" s="24">
        <f t="shared" si="181"/>
        <v>1</v>
      </c>
      <c r="Q2915" t="str" cm="1">
        <f t="array" ref="Q2915">_xlfn.IFS(N2915="food/small batch","food",N2915="food/restaurants","food",N2915="food/food trucks","food",N2915="theater/spaces","theater",N2915="theater/musical","theater",N2915="theater/plays","theater",N2915="technology/web","technology",N2915="technology/space exploration","technology",N2915="technology/makerspaces","technology",N2915="technology/hardware","technology",N2915="technology/gadgets","technology",N2915="technology/wearables","technology",N2915="film &amp; video/television","film &amp; video",N2915="film &amp; video/animation","film &amp; video",N2915="film &amp; video/science fiction","film &amp; video",N2915="film &amp; video/documentary","film &amp; video",N2915="film &amp; video/drama","film &amp; video",N2915="film &amp; video/shorts","film &amp; video",N2915="games/video games","games",N2915="games/tabletop games","games",N2915="games/mobile games","games",N2915="journalism/audio","journalism",N2915="photography/people","photography",N2915="photography/photobooks","photography",N2915="photography/places","photography",N2915="photography/nature","photography",N2915="music/electronic music","music",N2915="music/rock","music",N2915="music/indie rock","music",N2915="music/faith","music",N2915="publishing/children's books","publishing",N2915="publishing/art books","publishing",N2915="publishing/fiction","publishing",N2915="publishing/translations","publishing",N2915="music/pop","music",N2915="music/classical music","music",N2915="publishing/nonfiction","publishing",N2915="publishing/radio &amp; podcasts","publishing",N2915="music/world music","music",N2915="music/metal","music",N2915="music/jazz","music","TRUE","FALSE")</f>
        <v>theater</v>
      </c>
      <c r="R2915" t="str" cm="1">
        <f t="array" ref="R2915">_xlfn.IFS(N2915="food/small batch","small batch",N2915="food/restaurants","retaurants",N2915="food/food trucks","food trucks",N2915="theater/spaces","spaces",N2915="theater/musical","musical",N2915="theater/plays","plays",N2915="technology/web","web",N2915="technology/space exploration","space exploration",N2915="technology/makerspaces","makerspaces",N2915="technology/hardware","hardware",N2915="technology/gadgets","gadgets",N2915="technology/wearables","wearables",N2915="film &amp; video/television","television",N2915="film &amp; video/animation","animation",N2915="film &amp; video/science fiction","science fiction",N2915="film &amp; video/documentary","documentary",N2915="film &amp; video/drama","drama",N2915="film &amp; video/shorts","shorts",N2915="games/video games","video games",N2915="games/tabletop games","tabletop games",N2915="games/mobile games","mobile games",N2915="journalism/audio","audio",N2915="photography/people","people",N2915="photography/photobooks","photobooks",N2915="photography/places","places",N2915="photography/nature","nature",N2915="music/electronic music","electronic music",N2915="music/rock","rock",N2915="music/indie rock","indie rock",N2915="music/faith","faith",N2915="publishing/children's books","children's books",N2915="publishing/art books","art books",N2915="publishing/fiction","fiction",N2915="publishing/translations","translations",N2915="music/pop","pop",N2915="music/classical music","classical music",N2915="publishing/nonfiction","nonfiction",N2915="publishing/radio &amp; podcasts","radio &amp; podcasts",N2915="music/world music","world music",N2915="music/metal","metal",N2915="music/jazz","jazz","TRUE","FALSE")</f>
        <v>plays</v>
      </c>
      <c r="S2915" s="5">
        <f t="shared" si="182"/>
        <v>41828.922905092593</v>
      </c>
      <c r="T2915" s="5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180"/>
        <v>4.0000000000000001E-3</v>
      </c>
      <c r="P2916" s="24">
        <f t="shared" si="181"/>
        <v>1</v>
      </c>
      <c r="Q2916" t="str" cm="1">
        <f t="array" ref="Q2916">_xlfn.IFS(N2916="food/small batch","food",N2916="food/restaurants","food",N2916="food/food trucks","food",N2916="theater/spaces","theater",N2916="theater/musical","theater",N2916="theater/plays","theater",N2916="technology/web","technology",N2916="technology/space exploration","technology",N2916="technology/makerspaces","technology",N2916="technology/hardware","technology",N2916="technology/gadgets","technology",N2916="technology/wearables","technology",N2916="film &amp; video/television","film &amp; video",N2916="film &amp; video/animation","film &amp; video",N2916="film &amp; video/science fiction","film &amp; video",N2916="film &amp; video/documentary","film &amp; video",N2916="film &amp; video/drama","film &amp; video",N2916="film &amp; video/shorts","film &amp; video",N2916="games/video games","games",N2916="games/tabletop games","games",N2916="games/mobile games","games",N2916="journalism/audio","journalism",N2916="photography/people","photography",N2916="photography/photobooks","photography",N2916="photography/places","photography",N2916="photography/nature","photography",N2916="music/electronic music","music",N2916="music/rock","music",N2916="music/indie rock","music",N2916="music/faith","music",N2916="publishing/children's books","publishing",N2916="publishing/art books","publishing",N2916="publishing/fiction","publishing",N2916="publishing/translations","publishing",N2916="music/pop","music",N2916="music/classical music","music",N2916="publishing/nonfiction","publishing",N2916="publishing/radio &amp; podcasts","publishing",N2916="music/world music","music",N2916="music/metal","music",N2916="music/jazz","music","TRUE","FALSE")</f>
        <v>theater</v>
      </c>
      <c r="R2916" t="str" cm="1">
        <f t="array" ref="R2916">_xlfn.IFS(N2916="food/small batch","small batch",N2916="food/restaurants","retaurants",N2916="food/food trucks","food trucks",N2916="theater/spaces","spaces",N2916="theater/musical","musical",N2916="theater/plays","plays",N2916="technology/web","web",N2916="technology/space exploration","space exploration",N2916="technology/makerspaces","makerspaces",N2916="technology/hardware","hardware",N2916="technology/gadgets","gadgets",N2916="technology/wearables","wearables",N2916="film &amp; video/television","television",N2916="film &amp; video/animation","animation",N2916="film &amp; video/science fiction","science fiction",N2916="film &amp; video/documentary","documentary",N2916="film &amp; video/drama","drama",N2916="film &amp; video/shorts","shorts",N2916="games/video games","video games",N2916="games/tabletop games","tabletop games",N2916="games/mobile games","mobile games",N2916="journalism/audio","audio",N2916="photography/people","people",N2916="photography/photobooks","photobooks",N2916="photography/places","places",N2916="photography/nature","nature",N2916="music/electronic music","electronic music",N2916="music/rock","rock",N2916="music/indie rock","indie rock",N2916="music/faith","faith",N2916="publishing/children's books","children's books",N2916="publishing/art books","art books",N2916="publishing/fiction","fiction",N2916="publishing/translations","translations",N2916="music/pop","pop",N2916="music/classical music","classical music",N2916="publishing/nonfiction","nonfiction",N2916="publishing/radio &amp; podcasts","radio &amp; podcasts",N2916="music/world music","world music",N2916="music/metal","metal",N2916="music/jazz","jazz","TRUE","FALSE")</f>
        <v>plays</v>
      </c>
      <c r="S2916" s="5">
        <f t="shared" si="182"/>
        <v>42017.907337962963</v>
      </c>
      <c r="T2916" s="5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180"/>
        <v>61.1</v>
      </c>
      <c r="P2917" s="24">
        <f t="shared" si="181"/>
        <v>203.66666666666666</v>
      </c>
      <c r="Q2917" t="str" cm="1">
        <f t="array" ref="Q2917">_xlfn.IFS(N2917="food/small batch","food",N2917="food/restaurants","food",N2917="food/food trucks","food",N2917="theater/spaces","theater",N2917="theater/musical","theater",N2917="theater/plays","theater",N2917="technology/web","technology",N2917="technology/space exploration","technology",N2917="technology/makerspaces","technology",N2917="technology/hardware","technology",N2917="technology/gadgets","technology",N2917="technology/wearables","technology",N2917="film &amp; video/television","film &amp; video",N2917="film &amp; video/animation","film &amp; video",N2917="film &amp; video/science fiction","film &amp; video",N2917="film &amp; video/documentary","film &amp; video",N2917="film &amp; video/drama","film &amp; video",N2917="film &amp; video/shorts","film &amp; video",N2917="games/video games","games",N2917="games/tabletop games","games",N2917="games/mobile games","games",N2917="journalism/audio","journalism",N2917="photography/people","photography",N2917="photography/photobooks","photography",N2917="photography/places","photography",N2917="photography/nature","photography",N2917="music/electronic music","music",N2917="music/rock","music",N2917="music/indie rock","music",N2917="music/faith","music",N2917="publishing/children's books","publishing",N2917="publishing/art books","publishing",N2917="publishing/fiction","publishing",N2917="publishing/translations","publishing",N2917="music/pop","music",N2917="music/classical music","music",N2917="publishing/nonfiction","publishing",N2917="publishing/radio &amp; podcasts","publishing",N2917="music/world music","music",N2917="music/metal","music",N2917="music/jazz","music","TRUE","FALSE")</f>
        <v>theater</v>
      </c>
      <c r="R2917" t="str" cm="1">
        <f t="array" ref="R2917">_xlfn.IFS(N2917="food/small batch","small batch",N2917="food/restaurants","retaurants",N2917="food/food trucks","food trucks",N2917="theater/spaces","spaces",N2917="theater/musical","musical",N2917="theater/plays","plays",N2917="technology/web","web",N2917="technology/space exploration","space exploration",N2917="technology/makerspaces","makerspaces",N2917="technology/hardware","hardware",N2917="technology/gadgets","gadgets",N2917="technology/wearables","wearables",N2917="film &amp; video/television","television",N2917="film &amp; video/animation","animation",N2917="film &amp; video/science fiction","science fiction",N2917="film &amp; video/documentary","documentary",N2917="film &amp; video/drama","drama",N2917="film &amp; video/shorts","shorts",N2917="games/video games","video games",N2917="games/tabletop games","tabletop games",N2917="games/mobile games","mobile games",N2917="journalism/audio","audio",N2917="photography/people","people",N2917="photography/photobooks","photobooks",N2917="photography/places","places",N2917="photography/nature","nature",N2917="music/electronic music","electronic music",N2917="music/rock","rock",N2917="music/indie rock","indie rock",N2917="music/faith","faith",N2917="publishing/children's books","children's books",N2917="publishing/art books","art books",N2917="publishing/fiction","fiction",N2917="publishing/translations","translations",N2917="music/pop","pop",N2917="music/classical music","classical music",N2917="publishing/nonfiction","nonfiction",N2917="publishing/radio &amp; podcasts","radio &amp; podcasts",N2917="music/world music","world music",N2917="music/metal","metal",N2917="music/jazz","jazz","TRUE","FALSE")</f>
        <v>plays</v>
      </c>
      <c r="S2917" s="5">
        <f t="shared" si="182"/>
        <v>42415.398032407407</v>
      </c>
      <c r="T2917" s="5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si="180"/>
        <v>7.8378378378378386</v>
      </c>
      <c r="P2918" s="24">
        <f t="shared" si="181"/>
        <v>20.714285714285715</v>
      </c>
      <c r="Q2918" t="str" cm="1">
        <f t="array" ref="Q2918">_xlfn.IFS(N2918="food/small batch","food",N2918="food/restaurants","food",N2918="food/food trucks","food",N2918="theater/spaces","theater",N2918="theater/musical","theater",N2918="theater/plays","theater",N2918="technology/web","technology",N2918="technology/space exploration","technology",N2918="technology/makerspaces","technology",N2918="technology/hardware","technology",N2918="technology/gadgets","technology",N2918="technology/wearables","technology",N2918="film &amp; video/television","film &amp; video",N2918="film &amp; video/animation","film &amp; video",N2918="film &amp; video/science fiction","film &amp; video",N2918="film &amp; video/documentary","film &amp; video",N2918="film &amp; video/drama","film &amp; video",N2918="film &amp; video/shorts","film &amp; video",N2918="games/video games","games",N2918="games/tabletop games","games",N2918="games/mobile games","games",N2918="journalism/audio","journalism",N2918="photography/people","photography",N2918="photography/photobooks","photography",N2918="photography/places","photography",N2918="photography/nature","photography",N2918="music/electronic music","music",N2918="music/rock","music",N2918="music/indie rock","music",N2918="music/faith","music",N2918="publishing/children's books","publishing",N2918="publishing/art books","publishing",N2918="publishing/fiction","publishing",N2918="publishing/translations","publishing",N2918="music/pop","music",N2918="music/classical music","music",N2918="publishing/nonfiction","publishing",N2918="publishing/radio &amp; podcasts","publishing",N2918="music/world music","music",N2918="music/metal","music",N2918="music/jazz","music","TRUE","FALSE")</f>
        <v>theater</v>
      </c>
      <c r="R2918" t="str" cm="1">
        <f t="array" ref="R2918">_xlfn.IFS(N2918="food/small batch","small batch",N2918="food/restaurants","retaurants",N2918="food/food trucks","food trucks",N2918="theater/spaces","spaces",N2918="theater/musical","musical",N2918="theater/plays","plays",N2918="technology/web","web",N2918="technology/space exploration","space exploration",N2918="technology/makerspaces","makerspaces",N2918="technology/hardware","hardware",N2918="technology/gadgets","gadgets",N2918="technology/wearables","wearables",N2918="film &amp; video/television","television",N2918="film &amp; video/animation","animation",N2918="film &amp; video/science fiction","science fiction",N2918="film &amp; video/documentary","documentary",N2918="film &amp; video/drama","drama",N2918="film &amp; video/shorts","shorts",N2918="games/video games","video games",N2918="games/tabletop games","tabletop games",N2918="games/mobile games","mobile games",N2918="journalism/audio","audio",N2918="photography/people","people",N2918="photography/photobooks","photobooks",N2918="photography/places","places",N2918="photography/nature","nature",N2918="music/electronic music","electronic music",N2918="music/rock","rock",N2918="music/indie rock","indie rock",N2918="music/faith","faith",N2918="publishing/children's books","children's books",N2918="publishing/art books","art books",N2918="publishing/fiction","fiction",N2918="publishing/translations","translations",N2918="music/pop","pop",N2918="music/classical music","classical music",N2918="publishing/nonfiction","nonfiction",N2918="publishing/radio &amp; podcasts","radio &amp; podcasts",N2918="music/world music","world music",N2918="music/metal","metal",N2918="music/jazz","jazz","TRUE","FALSE")</f>
        <v>plays</v>
      </c>
      <c r="S2918" s="5">
        <f t="shared" si="182"/>
        <v>41755.476724537039</v>
      </c>
      <c r="T2918" s="5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180"/>
        <v>21.85</v>
      </c>
      <c r="P2919" s="24">
        <f t="shared" si="181"/>
        <v>48.555555555555557</v>
      </c>
      <c r="Q2919" t="str" cm="1">
        <f t="array" ref="Q2919">_xlfn.IFS(N2919="food/small batch","food",N2919="food/restaurants","food",N2919="food/food trucks","food",N2919="theater/spaces","theater",N2919="theater/musical","theater",N2919="theater/plays","theater",N2919="technology/web","technology",N2919="technology/space exploration","technology",N2919="technology/makerspaces","technology",N2919="technology/hardware","technology",N2919="technology/gadgets","technology",N2919="technology/wearables","technology",N2919="film &amp; video/television","film &amp; video",N2919="film &amp; video/animation","film &amp; video",N2919="film &amp; video/science fiction","film &amp; video",N2919="film &amp; video/documentary","film &amp; video",N2919="film &amp; video/drama","film &amp; video",N2919="film &amp; video/shorts","film &amp; video",N2919="games/video games","games",N2919="games/tabletop games","games",N2919="games/mobile games","games",N2919="journalism/audio","journalism",N2919="photography/people","photography",N2919="photography/photobooks","photography",N2919="photography/places","photography",N2919="photography/nature","photography",N2919="music/electronic music","music",N2919="music/rock","music",N2919="music/indie rock","music",N2919="music/faith","music",N2919="publishing/children's books","publishing",N2919="publishing/art books","publishing",N2919="publishing/fiction","publishing",N2919="publishing/translations","publishing",N2919="music/pop","music",N2919="music/classical music","music",N2919="publishing/nonfiction","publishing",N2919="publishing/radio &amp; podcasts","publishing",N2919="music/world music","music",N2919="music/metal","music",N2919="music/jazz","music","TRUE","FALSE")</f>
        <v>theater</v>
      </c>
      <c r="R2919" t="str" cm="1">
        <f t="array" ref="R2919">_xlfn.IFS(N2919="food/small batch","small batch",N2919="food/restaurants","retaurants",N2919="food/food trucks","food trucks",N2919="theater/spaces","spaces",N2919="theater/musical","musical",N2919="theater/plays","plays",N2919="technology/web","web",N2919="technology/space exploration","space exploration",N2919="technology/makerspaces","makerspaces",N2919="technology/hardware","hardware",N2919="technology/gadgets","gadgets",N2919="technology/wearables","wearables",N2919="film &amp; video/television","television",N2919="film &amp; video/animation","animation",N2919="film &amp; video/science fiction","science fiction",N2919="film &amp; video/documentary","documentary",N2919="film &amp; video/drama","drama",N2919="film &amp; video/shorts","shorts",N2919="games/video games","video games",N2919="games/tabletop games","tabletop games",N2919="games/mobile games","mobile games",N2919="journalism/audio","audio",N2919="photography/people","people",N2919="photography/photobooks","photobooks",N2919="photography/places","places",N2919="photography/nature","nature",N2919="music/electronic music","electronic music",N2919="music/rock","rock",N2919="music/indie rock","indie rock",N2919="music/faith","faith",N2919="publishing/children's books","children's books",N2919="publishing/art books","art books",N2919="publishing/fiction","fiction",N2919="publishing/translations","translations",N2919="music/pop","pop",N2919="music/classical music","classical music",N2919="publishing/nonfiction","nonfiction",N2919="publishing/radio &amp; podcasts","radio &amp; podcasts",N2919="music/world music","world music",N2919="music/metal","metal",N2919="music/jazz","jazz","TRUE","FALSE")</f>
        <v>plays</v>
      </c>
      <c r="S2919" s="5">
        <f t="shared" si="182"/>
        <v>42245.234340277777</v>
      </c>
      <c r="T2919" s="5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180"/>
        <v>27.24</v>
      </c>
      <c r="P2920" s="24">
        <f t="shared" si="181"/>
        <v>68.099999999999994</v>
      </c>
      <c r="Q2920" t="str" cm="1">
        <f t="array" ref="Q2920">_xlfn.IFS(N2920="food/small batch","food",N2920="food/restaurants","food",N2920="food/food trucks","food",N2920="theater/spaces","theater",N2920="theater/musical","theater",N2920="theater/plays","theater",N2920="technology/web","technology",N2920="technology/space exploration","technology",N2920="technology/makerspaces","technology",N2920="technology/hardware","technology",N2920="technology/gadgets","technology",N2920="technology/wearables","technology",N2920="film &amp; video/television","film &amp; video",N2920="film &amp; video/animation","film &amp; video",N2920="film &amp; video/science fiction","film &amp; video",N2920="film &amp; video/documentary","film &amp; video",N2920="film &amp; video/drama","film &amp; video",N2920="film &amp; video/shorts","film &amp; video",N2920="games/video games","games",N2920="games/tabletop games","games",N2920="games/mobile games","games",N2920="journalism/audio","journalism",N2920="photography/people","photography",N2920="photography/photobooks","photography",N2920="photography/places","photography",N2920="photography/nature","photography",N2920="music/electronic music","music",N2920="music/rock","music",N2920="music/indie rock","music",N2920="music/faith","music",N2920="publishing/children's books","publishing",N2920="publishing/art books","publishing",N2920="publishing/fiction","publishing",N2920="publishing/translations","publishing",N2920="music/pop","music",N2920="music/classical music","music",N2920="publishing/nonfiction","publishing",N2920="publishing/radio &amp; podcasts","publishing",N2920="music/world music","music",N2920="music/metal","music",N2920="music/jazz","music","TRUE","FALSE")</f>
        <v>theater</v>
      </c>
      <c r="R2920" t="str" cm="1">
        <f t="array" ref="R2920">_xlfn.IFS(N2920="food/small batch","small batch",N2920="food/restaurants","retaurants",N2920="food/food trucks","food trucks",N2920="theater/spaces","spaces",N2920="theater/musical","musical",N2920="theater/plays","plays",N2920="technology/web","web",N2920="technology/space exploration","space exploration",N2920="technology/makerspaces","makerspaces",N2920="technology/hardware","hardware",N2920="technology/gadgets","gadgets",N2920="technology/wearables","wearables",N2920="film &amp; video/television","television",N2920="film &amp; video/animation","animation",N2920="film &amp; video/science fiction","science fiction",N2920="film &amp; video/documentary","documentary",N2920="film &amp; video/drama","drama",N2920="film &amp; video/shorts","shorts",N2920="games/video games","video games",N2920="games/tabletop games","tabletop games",N2920="games/mobile games","mobile games",N2920="journalism/audio","audio",N2920="photography/people","people",N2920="photography/photobooks","photobooks",N2920="photography/places","places",N2920="photography/nature","nature",N2920="music/electronic music","electronic music",N2920="music/rock","rock",N2920="music/indie rock","indie rock",N2920="music/faith","faith",N2920="publishing/children's books","children's books",N2920="publishing/art books","art books",N2920="publishing/fiction","fiction",N2920="publishing/translations","translations",N2920="music/pop","pop",N2920="music/classical music","classical music",N2920="publishing/nonfiction","nonfiction",N2920="publishing/radio &amp; podcasts","radio &amp; podcasts",N2920="music/world music","world music",N2920="music/metal","metal",N2920="music/jazz","jazz","TRUE","FALSE")</f>
        <v>plays</v>
      </c>
      <c r="S2920" s="5">
        <f t="shared" si="182"/>
        <v>42278.629710648151</v>
      </c>
      <c r="T2920" s="5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180"/>
        <v>8.5</v>
      </c>
      <c r="P2921" s="24">
        <f t="shared" si="181"/>
        <v>8.5</v>
      </c>
      <c r="Q2921" t="str" cm="1">
        <f t="array" ref="Q2921">_xlfn.IFS(N2921="food/small batch","food",N2921="food/restaurants","food",N2921="food/food trucks","food",N2921="theater/spaces","theater",N2921="theater/musical","theater",N2921="theater/plays","theater",N2921="technology/web","technology",N2921="technology/space exploration","technology",N2921="technology/makerspaces","technology",N2921="technology/hardware","technology",N2921="technology/gadgets","technology",N2921="technology/wearables","technology",N2921="film &amp; video/television","film &amp; video",N2921="film &amp; video/animation","film &amp; video",N2921="film &amp; video/science fiction","film &amp; video",N2921="film &amp; video/documentary","film &amp; video",N2921="film &amp; video/drama","film &amp; video",N2921="film &amp; video/shorts","film &amp; video",N2921="games/video games","games",N2921="games/tabletop games","games",N2921="games/mobile games","games",N2921="journalism/audio","journalism",N2921="photography/people","photography",N2921="photography/photobooks","photography",N2921="photography/places","photography",N2921="photography/nature","photography",N2921="music/electronic music","music",N2921="music/rock","music",N2921="music/indie rock","music",N2921="music/faith","music",N2921="publishing/children's books","publishing",N2921="publishing/art books","publishing",N2921="publishing/fiction","publishing",N2921="publishing/translations","publishing",N2921="music/pop","music",N2921="music/classical music","music",N2921="publishing/nonfiction","publishing",N2921="publishing/radio &amp; podcasts","publishing",N2921="music/world music","music",N2921="music/metal","music",N2921="music/jazz","music","TRUE","FALSE")</f>
        <v>theater</v>
      </c>
      <c r="R2921" t="str" cm="1">
        <f t="array" ref="R2921">_xlfn.IFS(N2921="food/small batch","small batch",N2921="food/restaurants","retaurants",N2921="food/food trucks","food trucks",N2921="theater/spaces","spaces",N2921="theater/musical","musical",N2921="theater/plays","plays",N2921="technology/web","web",N2921="technology/space exploration","space exploration",N2921="technology/makerspaces","makerspaces",N2921="technology/hardware","hardware",N2921="technology/gadgets","gadgets",N2921="technology/wearables","wearables",N2921="film &amp; video/television","television",N2921="film &amp; video/animation","animation",N2921="film &amp; video/science fiction","science fiction",N2921="film &amp; video/documentary","documentary",N2921="film &amp; video/drama","drama",N2921="film &amp; video/shorts","shorts",N2921="games/video games","video games",N2921="games/tabletop games","tabletop games",N2921="games/mobile games","mobile games",N2921="journalism/audio","audio",N2921="photography/people","people",N2921="photography/photobooks","photobooks",N2921="photography/places","places",N2921="photography/nature","nature",N2921="music/electronic music","electronic music",N2921="music/rock","rock",N2921="music/indie rock","indie rock",N2921="music/faith","faith",N2921="publishing/children's books","children's books",N2921="publishing/art books","art books",N2921="publishing/fiction","fiction",N2921="publishing/translations","translations",N2921="music/pop","pop",N2921="music/classical music","classical music",N2921="publishing/nonfiction","nonfiction",N2921="publishing/radio &amp; podcasts","radio &amp; podcasts",N2921="music/world music","world music",N2921="music/metal","metal",N2921="music/jazz","jazz","TRUE","FALSE")</f>
        <v>plays</v>
      </c>
      <c r="S2921" s="5">
        <f t="shared" si="182"/>
        <v>41826.61954861111</v>
      </c>
      <c r="T2921" s="5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180"/>
        <v>26.840000000000003</v>
      </c>
      <c r="P2922" s="24">
        <f t="shared" si="181"/>
        <v>51.615384615384613</v>
      </c>
      <c r="Q2922" t="str" cm="1">
        <f t="array" ref="Q2922">_xlfn.IFS(N2922="food/small batch","food",N2922="food/restaurants","food",N2922="food/food trucks","food",N2922="theater/spaces","theater",N2922="theater/musical","theater",N2922="theater/plays","theater",N2922="technology/web","technology",N2922="technology/space exploration","technology",N2922="technology/makerspaces","technology",N2922="technology/hardware","technology",N2922="technology/gadgets","technology",N2922="technology/wearables","technology",N2922="film &amp; video/television","film &amp; video",N2922="film &amp; video/animation","film &amp; video",N2922="film &amp; video/science fiction","film &amp; video",N2922="film &amp; video/documentary","film &amp; video",N2922="film &amp; video/drama","film &amp; video",N2922="film &amp; video/shorts","film &amp; video",N2922="games/video games","games",N2922="games/tabletop games","games",N2922="games/mobile games","games",N2922="journalism/audio","journalism",N2922="photography/people","photography",N2922="photography/photobooks","photography",N2922="photography/places","photography",N2922="photography/nature","photography",N2922="music/electronic music","music",N2922="music/rock","music",N2922="music/indie rock","music",N2922="music/faith","music",N2922="publishing/children's books","publishing",N2922="publishing/art books","publishing",N2922="publishing/fiction","publishing",N2922="publishing/translations","publishing",N2922="music/pop","music",N2922="music/classical music","music",N2922="publishing/nonfiction","publishing",N2922="publishing/radio &amp; podcasts","publishing",N2922="music/world music","music",N2922="music/metal","music",N2922="music/jazz","music","TRUE","FALSE")</f>
        <v>theater</v>
      </c>
      <c r="R2922" t="str" cm="1">
        <f t="array" ref="R2922">_xlfn.IFS(N2922="food/small batch","small batch",N2922="food/restaurants","retaurants",N2922="food/food trucks","food trucks",N2922="theater/spaces","spaces",N2922="theater/musical","musical",N2922="theater/plays","plays",N2922="technology/web","web",N2922="technology/space exploration","space exploration",N2922="technology/makerspaces","makerspaces",N2922="technology/hardware","hardware",N2922="technology/gadgets","gadgets",N2922="technology/wearables","wearables",N2922="film &amp; video/television","television",N2922="film &amp; video/animation","animation",N2922="film &amp; video/science fiction","science fiction",N2922="film &amp; video/documentary","documentary",N2922="film &amp; video/drama","drama",N2922="film &amp; video/shorts","shorts",N2922="games/video games","video games",N2922="games/tabletop games","tabletop games",N2922="games/mobile games","mobile games",N2922="journalism/audio","audio",N2922="photography/people","people",N2922="photography/photobooks","photobooks",N2922="photography/places","places",N2922="photography/nature","nature",N2922="music/electronic music","electronic music",N2922="music/rock","rock",N2922="music/indie rock","indie rock",N2922="music/faith","faith",N2922="publishing/children's books","children's books",N2922="publishing/art books","art books",N2922="publishing/fiction","fiction",N2922="publishing/translations","translations",N2922="music/pop","pop",N2922="music/classical music","classical music",N2922="publishing/nonfiction","nonfiction",N2922="publishing/radio &amp; podcasts","radio &amp; podcasts",N2922="music/world music","world music",N2922="music/metal","metal",N2922="music/jazz","jazz","TRUE","FALSE")</f>
        <v>plays</v>
      </c>
      <c r="S2922" s="5">
        <f t="shared" si="182"/>
        <v>42058.792476851857</v>
      </c>
      <c r="T2922" s="5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180"/>
        <v>129</v>
      </c>
      <c r="P2923" s="24">
        <f t="shared" si="181"/>
        <v>43</v>
      </c>
      <c r="Q2923" t="str" cm="1">
        <f t="array" ref="Q2923">_xlfn.IFS(N2923="food/small batch","food",N2923="food/restaurants","food",N2923="food/food trucks","food",N2923="theater/spaces","theater",N2923="theater/musical","theater",N2923="theater/plays","theater",N2923="technology/web","technology",N2923="technology/space exploration","technology",N2923="technology/makerspaces","technology",N2923="technology/hardware","technology",N2923="technology/gadgets","technology",N2923="technology/wearables","technology",N2923="film &amp; video/television","film &amp; video",N2923="film &amp; video/animation","film &amp; video",N2923="film &amp; video/science fiction","film &amp; video",N2923="film &amp; video/documentary","film &amp; video",N2923="film &amp; video/drama","film &amp; video",N2923="film &amp; video/shorts","film &amp; video",N2923="games/video games","games",N2923="games/tabletop games","games",N2923="games/mobile games","games",N2923="journalism/audio","journalism",N2923="photography/people","photography",N2923="photography/photobooks","photography",N2923="photography/places","photography",N2923="photography/nature","photography",N2923="music/electronic music","music",N2923="music/rock","music",N2923="music/indie rock","music",N2923="music/faith","music",N2923="publishing/children's books","publishing",N2923="publishing/art books","publishing",N2923="publishing/fiction","publishing",N2923="publishing/translations","publishing",N2923="music/pop","music",N2923="music/classical music","music",N2923="publishing/nonfiction","publishing",N2923="publishing/radio &amp; podcasts","publishing",N2923="music/world music","music",N2923="music/metal","music",N2923="music/jazz","music","TRUE","FALSE")</f>
        <v>theater</v>
      </c>
      <c r="R2923" t="str" cm="1">
        <f t="array" ref="R2923">_xlfn.IFS(N2923="food/small batch","small batch",N2923="food/restaurants","retaurants",N2923="food/food trucks","food trucks",N2923="theater/spaces","spaces",N2923="theater/musical","musical",N2923="theater/plays","plays",N2923="technology/web","web",N2923="technology/space exploration","space exploration",N2923="technology/makerspaces","makerspaces",N2923="technology/hardware","hardware",N2923="technology/gadgets","gadgets",N2923="technology/wearables","wearables",N2923="film &amp; video/television","television",N2923="film &amp; video/animation","animation",N2923="film &amp; video/science fiction","science fiction",N2923="film &amp; video/documentary","documentary",N2923="film &amp; video/drama","drama",N2923="film &amp; video/shorts","shorts",N2923="games/video games","video games",N2923="games/tabletop games","tabletop games",N2923="games/mobile games","mobile games",N2923="journalism/audio","audio",N2923="photography/people","people",N2923="photography/photobooks","photobooks",N2923="photography/places","places",N2923="photography/nature","nature",N2923="music/electronic music","electronic music",N2923="music/rock","rock",N2923="music/indie rock","indie rock",N2923="music/faith","faith",N2923="publishing/children's books","children's books",N2923="publishing/art books","art books",N2923="publishing/fiction","fiction",N2923="publishing/translations","translations",N2923="music/pop","pop",N2923="music/classical music","classical music",N2923="publishing/nonfiction","nonfiction",N2923="publishing/radio &amp; podcasts","radio &amp; podcasts",N2923="music/world music","world music",N2923="music/metal","metal",N2923="music/jazz","jazz","TRUE","FALSE")</f>
        <v>musical</v>
      </c>
      <c r="S2923" s="5">
        <f t="shared" si="182"/>
        <v>41877.886620370373</v>
      </c>
      <c r="T2923" s="5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180"/>
        <v>100</v>
      </c>
      <c r="P2924" s="24">
        <f t="shared" si="181"/>
        <v>83.333333333333329</v>
      </c>
      <c r="Q2924" t="str" cm="1">
        <f t="array" ref="Q2924">_xlfn.IFS(N2924="food/small batch","food",N2924="food/restaurants","food",N2924="food/food trucks","food",N2924="theater/spaces","theater",N2924="theater/musical","theater",N2924="theater/plays","theater",N2924="technology/web","technology",N2924="technology/space exploration","technology",N2924="technology/makerspaces","technology",N2924="technology/hardware","technology",N2924="technology/gadgets","technology",N2924="technology/wearables","technology",N2924="film &amp; video/television","film &amp; video",N2924="film &amp; video/animation","film &amp; video",N2924="film &amp; video/science fiction","film &amp; video",N2924="film &amp; video/documentary","film &amp; video",N2924="film &amp; video/drama","film &amp; video",N2924="film &amp; video/shorts","film &amp; video",N2924="games/video games","games",N2924="games/tabletop games","games",N2924="games/mobile games","games",N2924="journalism/audio","journalism",N2924="photography/people","photography",N2924="photography/photobooks","photography",N2924="photography/places","photography",N2924="photography/nature","photography",N2924="music/electronic music","music",N2924="music/rock","music",N2924="music/indie rock","music",N2924="music/faith","music",N2924="publishing/children's books","publishing",N2924="publishing/art books","publishing",N2924="publishing/fiction","publishing",N2924="publishing/translations","publishing",N2924="music/pop","music",N2924="music/classical music","music",N2924="publishing/nonfiction","publishing",N2924="publishing/radio &amp; podcasts","publishing",N2924="music/world music","music",N2924="music/metal","music",N2924="music/jazz","music","TRUE","FALSE")</f>
        <v>theater</v>
      </c>
      <c r="R2924" t="str" cm="1">
        <f t="array" ref="R2924">_xlfn.IFS(N2924="food/small batch","small batch",N2924="food/restaurants","retaurants",N2924="food/food trucks","food trucks",N2924="theater/spaces","spaces",N2924="theater/musical","musical",N2924="theater/plays","plays",N2924="technology/web","web",N2924="technology/space exploration","space exploration",N2924="technology/makerspaces","makerspaces",N2924="technology/hardware","hardware",N2924="technology/gadgets","gadgets",N2924="technology/wearables","wearables",N2924="film &amp; video/television","television",N2924="film &amp; video/animation","animation",N2924="film &amp; video/science fiction","science fiction",N2924="film &amp; video/documentary","documentary",N2924="film &amp; video/drama","drama",N2924="film &amp; video/shorts","shorts",N2924="games/video games","video games",N2924="games/tabletop games","tabletop games",N2924="games/mobile games","mobile games",N2924="journalism/audio","audio",N2924="photography/people","people",N2924="photography/photobooks","photobooks",N2924="photography/places","places",N2924="photography/nature","nature",N2924="music/electronic music","electronic music",N2924="music/rock","rock",N2924="music/indie rock","indie rock",N2924="music/faith","faith",N2924="publishing/children's books","children's books",N2924="publishing/art books","art books",N2924="publishing/fiction","fiction",N2924="publishing/translations","translations",N2924="music/pop","pop",N2924="music/classical music","classical music",N2924="publishing/nonfiction","nonfiction",N2924="publishing/radio &amp; podcasts","radio &amp; podcasts",N2924="music/world music","world music",N2924="music/metal","metal",N2924="music/jazz","jazz","TRUE","FALSE")</f>
        <v>musical</v>
      </c>
      <c r="S2924" s="5">
        <f t="shared" si="182"/>
        <v>42097.874155092592</v>
      </c>
      <c r="T2924" s="5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180"/>
        <v>100</v>
      </c>
      <c r="P2925" s="24">
        <f t="shared" si="181"/>
        <v>30</v>
      </c>
      <c r="Q2925" t="str" cm="1">
        <f t="array" ref="Q2925">_xlfn.IFS(N2925="food/small batch","food",N2925="food/restaurants","food",N2925="food/food trucks","food",N2925="theater/spaces","theater",N2925="theater/musical","theater",N2925="theater/plays","theater",N2925="technology/web","technology",N2925="technology/space exploration","technology",N2925="technology/makerspaces","technology",N2925="technology/hardware","technology",N2925="technology/gadgets","technology",N2925="technology/wearables","technology",N2925="film &amp; video/television","film &amp; video",N2925="film &amp; video/animation","film &amp; video",N2925="film &amp; video/science fiction","film &amp; video",N2925="film &amp; video/documentary","film &amp; video",N2925="film &amp; video/drama","film &amp; video",N2925="film &amp; video/shorts","film &amp; video",N2925="games/video games","games",N2925="games/tabletop games","games",N2925="games/mobile games","games",N2925="journalism/audio","journalism",N2925="photography/people","photography",N2925="photography/photobooks","photography",N2925="photography/places","photography",N2925="photography/nature","photography",N2925="music/electronic music","music",N2925="music/rock","music",N2925="music/indie rock","music",N2925="music/faith","music",N2925="publishing/children's books","publishing",N2925="publishing/art books","publishing",N2925="publishing/fiction","publishing",N2925="publishing/translations","publishing",N2925="music/pop","music",N2925="music/classical music","music",N2925="publishing/nonfiction","publishing",N2925="publishing/radio &amp; podcasts","publishing",N2925="music/world music","music",N2925="music/metal","music",N2925="music/jazz","music","TRUE","FALSE")</f>
        <v>theater</v>
      </c>
      <c r="R2925" t="str" cm="1">
        <f t="array" ref="R2925">_xlfn.IFS(N2925="food/small batch","small batch",N2925="food/restaurants","retaurants",N2925="food/food trucks","food trucks",N2925="theater/spaces","spaces",N2925="theater/musical","musical",N2925="theater/plays","plays",N2925="technology/web","web",N2925="technology/space exploration","space exploration",N2925="technology/makerspaces","makerspaces",N2925="technology/hardware","hardware",N2925="technology/gadgets","gadgets",N2925="technology/wearables","wearables",N2925="film &amp; video/television","television",N2925="film &amp; video/animation","animation",N2925="film &amp; video/science fiction","science fiction",N2925="film &amp; video/documentary","documentary",N2925="film &amp; video/drama","drama",N2925="film &amp; video/shorts","shorts",N2925="games/video games","video games",N2925="games/tabletop games","tabletop games",N2925="games/mobile games","mobile games",N2925="journalism/audio","audio",N2925="photography/people","people",N2925="photography/photobooks","photobooks",N2925="photography/places","places",N2925="photography/nature","nature",N2925="music/electronic music","electronic music",N2925="music/rock","rock",N2925="music/indie rock","indie rock",N2925="music/faith","faith",N2925="publishing/children's books","children's books",N2925="publishing/art books","art books",N2925="publishing/fiction","fiction",N2925="publishing/translations","translations",N2925="music/pop","pop",N2925="music/classical music","classical music",N2925="publishing/nonfiction","nonfiction",N2925="publishing/radio &amp; podcasts","radio &amp; podcasts",N2925="music/world music","world music",N2925="music/metal","metal",N2925="music/jazz","jazz","TRUE","FALSE")</f>
        <v>musical</v>
      </c>
      <c r="S2925" s="5">
        <f t="shared" si="182"/>
        <v>42013.15253472222</v>
      </c>
      <c r="T2925" s="5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180"/>
        <v>103.2</v>
      </c>
      <c r="P2926" s="24">
        <f t="shared" si="181"/>
        <v>175.51020408163265</v>
      </c>
      <c r="Q2926" t="str" cm="1">
        <f t="array" ref="Q2926">_xlfn.IFS(N2926="food/small batch","food",N2926="food/restaurants","food",N2926="food/food trucks","food",N2926="theater/spaces","theater",N2926="theater/musical","theater",N2926="theater/plays","theater",N2926="technology/web","technology",N2926="technology/space exploration","technology",N2926="technology/makerspaces","technology",N2926="technology/hardware","technology",N2926="technology/gadgets","technology",N2926="technology/wearables","technology",N2926="film &amp; video/television","film &amp; video",N2926="film &amp; video/animation","film &amp; video",N2926="film &amp; video/science fiction","film &amp; video",N2926="film &amp; video/documentary","film &amp; video",N2926="film &amp; video/drama","film &amp; video",N2926="film &amp; video/shorts","film &amp; video",N2926="games/video games","games",N2926="games/tabletop games","games",N2926="games/mobile games","games",N2926="journalism/audio","journalism",N2926="photography/people","photography",N2926="photography/photobooks","photography",N2926="photography/places","photography",N2926="photography/nature","photography",N2926="music/electronic music","music",N2926="music/rock","music",N2926="music/indie rock","music",N2926="music/faith","music",N2926="publishing/children's books","publishing",N2926="publishing/art books","publishing",N2926="publishing/fiction","publishing",N2926="publishing/translations","publishing",N2926="music/pop","music",N2926="music/classical music","music",N2926="publishing/nonfiction","publishing",N2926="publishing/radio &amp; podcasts","publishing",N2926="music/world music","music",N2926="music/metal","music",N2926="music/jazz","music","TRUE","FALSE")</f>
        <v>theater</v>
      </c>
      <c r="R2926" t="str" cm="1">
        <f t="array" ref="R2926">_xlfn.IFS(N2926="food/small batch","small batch",N2926="food/restaurants","retaurants",N2926="food/food trucks","food trucks",N2926="theater/spaces","spaces",N2926="theater/musical","musical",N2926="theater/plays","plays",N2926="technology/web","web",N2926="technology/space exploration","space exploration",N2926="technology/makerspaces","makerspaces",N2926="technology/hardware","hardware",N2926="technology/gadgets","gadgets",N2926="technology/wearables","wearables",N2926="film &amp; video/television","television",N2926="film &amp; video/animation","animation",N2926="film &amp; video/science fiction","science fiction",N2926="film &amp; video/documentary","documentary",N2926="film &amp; video/drama","drama",N2926="film &amp; video/shorts","shorts",N2926="games/video games","video games",N2926="games/tabletop games","tabletop games",N2926="games/mobile games","mobile games",N2926="journalism/audio","audio",N2926="photography/people","people",N2926="photography/photobooks","photobooks",N2926="photography/places","places",N2926="photography/nature","nature",N2926="music/electronic music","electronic music",N2926="music/rock","rock",N2926="music/indie rock","indie rock",N2926="music/faith","faith",N2926="publishing/children's books","children's books",N2926="publishing/art books","art books",N2926="publishing/fiction","fiction",N2926="publishing/translations","translations",N2926="music/pop","pop",N2926="music/classical music","classical music",N2926="publishing/nonfiction","nonfiction",N2926="publishing/radio &amp; podcasts","radio &amp; podcasts",N2926="music/world music","world music",N2926="music/metal","metal",N2926="music/jazz","jazz","TRUE","FALSE")</f>
        <v>musical</v>
      </c>
      <c r="S2926" s="5">
        <f t="shared" si="182"/>
        <v>42103.556828703702</v>
      </c>
      <c r="T2926" s="5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180"/>
        <v>102.44597777777777</v>
      </c>
      <c r="P2927" s="24">
        <f t="shared" si="181"/>
        <v>231.66175879396985</v>
      </c>
      <c r="Q2927" t="str" cm="1">
        <f t="array" ref="Q2927">_xlfn.IFS(N2927="food/small batch","food",N2927="food/restaurants","food",N2927="food/food trucks","food",N2927="theater/spaces","theater",N2927="theater/musical","theater",N2927="theater/plays","theater",N2927="technology/web","technology",N2927="technology/space exploration","technology",N2927="technology/makerspaces","technology",N2927="technology/hardware","technology",N2927="technology/gadgets","technology",N2927="technology/wearables","technology",N2927="film &amp; video/television","film &amp; video",N2927="film &amp; video/animation","film &amp; video",N2927="film &amp; video/science fiction","film &amp; video",N2927="film &amp; video/documentary","film &amp; video",N2927="film &amp; video/drama","film &amp; video",N2927="film &amp; video/shorts","film &amp; video",N2927="games/video games","games",N2927="games/tabletop games","games",N2927="games/mobile games","games",N2927="journalism/audio","journalism",N2927="photography/people","photography",N2927="photography/photobooks","photography",N2927="photography/places","photography",N2927="photography/nature","photography",N2927="music/electronic music","music",N2927="music/rock","music",N2927="music/indie rock","music",N2927="music/faith","music",N2927="publishing/children's books","publishing",N2927="publishing/art books","publishing",N2927="publishing/fiction","publishing",N2927="publishing/translations","publishing",N2927="music/pop","music",N2927="music/classical music","music",N2927="publishing/nonfiction","publishing",N2927="publishing/radio &amp; podcasts","publishing",N2927="music/world music","music",N2927="music/metal","music",N2927="music/jazz","music","TRUE","FALSE")</f>
        <v>theater</v>
      </c>
      <c r="R2927" t="str" cm="1">
        <f t="array" ref="R2927">_xlfn.IFS(N2927="food/small batch","small batch",N2927="food/restaurants","retaurants",N2927="food/food trucks","food trucks",N2927="theater/spaces","spaces",N2927="theater/musical","musical",N2927="theater/plays","plays",N2927="technology/web","web",N2927="technology/space exploration","space exploration",N2927="technology/makerspaces","makerspaces",N2927="technology/hardware","hardware",N2927="technology/gadgets","gadgets",N2927="technology/wearables","wearables",N2927="film &amp; video/television","television",N2927="film &amp; video/animation","animation",N2927="film &amp; video/science fiction","science fiction",N2927="film &amp; video/documentary","documentary",N2927="film &amp; video/drama","drama",N2927="film &amp; video/shorts","shorts",N2927="games/video games","video games",N2927="games/tabletop games","tabletop games",N2927="games/mobile games","mobile games",N2927="journalism/audio","audio",N2927="photography/people","people",N2927="photography/photobooks","photobooks",N2927="photography/places","places",N2927="photography/nature","nature",N2927="music/electronic music","electronic music",N2927="music/rock","rock",N2927="music/indie rock","indie rock",N2927="music/faith","faith",N2927="publishing/children's books","children's books",N2927="publishing/art books","art books",N2927="publishing/fiction","fiction",N2927="publishing/translations","translations",N2927="music/pop","pop",N2927="music/classical music","classical music",N2927="publishing/nonfiction","nonfiction",N2927="publishing/radio &amp; podcasts","radio &amp; podcasts",N2927="music/world music","world music",N2927="music/metal","metal",N2927="music/jazz","jazz","TRUE","FALSE")</f>
        <v>musical</v>
      </c>
      <c r="S2927" s="5">
        <f t="shared" si="182"/>
        <v>41863.584120370368</v>
      </c>
      <c r="T2927" s="5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180"/>
        <v>125</v>
      </c>
      <c r="P2928" s="24">
        <f t="shared" si="181"/>
        <v>75</v>
      </c>
      <c r="Q2928" t="str" cm="1">
        <f t="array" ref="Q2928">_xlfn.IFS(N2928="food/small batch","food",N2928="food/restaurants","food",N2928="food/food trucks","food",N2928="theater/spaces","theater",N2928="theater/musical","theater",N2928="theater/plays","theater",N2928="technology/web","technology",N2928="technology/space exploration","technology",N2928="technology/makerspaces","technology",N2928="technology/hardware","technology",N2928="technology/gadgets","technology",N2928="technology/wearables","technology",N2928="film &amp; video/television","film &amp; video",N2928="film &amp; video/animation","film &amp; video",N2928="film &amp; video/science fiction","film &amp; video",N2928="film &amp; video/documentary","film &amp; video",N2928="film &amp; video/drama","film &amp; video",N2928="film &amp; video/shorts","film &amp; video",N2928="games/video games","games",N2928="games/tabletop games","games",N2928="games/mobile games","games",N2928="journalism/audio","journalism",N2928="photography/people","photography",N2928="photography/photobooks","photography",N2928="photography/places","photography",N2928="photography/nature","photography",N2928="music/electronic music","music",N2928="music/rock","music",N2928="music/indie rock","music",N2928="music/faith","music",N2928="publishing/children's books","publishing",N2928="publishing/art books","publishing",N2928="publishing/fiction","publishing",N2928="publishing/translations","publishing",N2928="music/pop","music",N2928="music/classical music","music",N2928="publishing/nonfiction","publishing",N2928="publishing/radio &amp; podcasts","publishing",N2928="music/world music","music",N2928="music/metal","music",N2928="music/jazz","music","TRUE","FALSE")</f>
        <v>theater</v>
      </c>
      <c r="R2928" t="str" cm="1">
        <f t="array" ref="R2928">_xlfn.IFS(N2928="food/small batch","small batch",N2928="food/restaurants","retaurants",N2928="food/food trucks","food trucks",N2928="theater/spaces","spaces",N2928="theater/musical","musical",N2928="theater/plays","plays",N2928="technology/web","web",N2928="technology/space exploration","space exploration",N2928="technology/makerspaces","makerspaces",N2928="technology/hardware","hardware",N2928="technology/gadgets","gadgets",N2928="technology/wearables","wearables",N2928="film &amp; video/television","television",N2928="film &amp; video/animation","animation",N2928="film &amp; video/science fiction","science fiction",N2928="film &amp; video/documentary","documentary",N2928="film &amp; video/drama","drama",N2928="film &amp; video/shorts","shorts",N2928="games/video games","video games",N2928="games/tabletop games","tabletop games",N2928="games/mobile games","mobile games",N2928="journalism/audio","audio",N2928="photography/people","people",N2928="photography/photobooks","photobooks",N2928="photography/places","places",N2928="photography/nature","nature",N2928="music/electronic music","electronic music",N2928="music/rock","rock",N2928="music/indie rock","indie rock",N2928="music/faith","faith",N2928="publishing/children's books","children's books",N2928="publishing/art books","art books",N2928="publishing/fiction","fiction",N2928="publishing/translations","translations",N2928="music/pop","pop",N2928="music/classical music","classical music",N2928="publishing/nonfiction","nonfiction",N2928="publishing/radio &amp; podcasts","radio &amp; podcasts",N2928="music/world music","world music",N2928="music/metal","metal",N2928="music/jazz","jazz","TRUE","FALSE")</f>
        <v>musical</v>
      </c>
      <c r="S2928" s="5">
        <f t="shared" si="182"/>
        <v>42044.765960648147</v>
      </c>
      <c r="T2928" s="5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180"/>
        <v>130.83333333333334</v>
      </c>
      <c r="P2929" s="24">
        <f t="shared" si="181"/>
        <v>112.14285714285714</v>
      </c>
      <c r="Q2929" t="str" cm="1">
        <f t="array" ref="Q2929">_xlfn.IFS(N2929="food/small batch","food",N2929="food/restaurants","food",N2929="food/food trucks","food",N2929="theater/spaces","theater",N2929="theater/musical","theater",N2929="theater/plays","theater",N2929="technology/web","technology",N2929="technology/space exploration","technology",N2929="technology/makerspaces","technology",N2929="technology/hardware","technology",N2929="technology/gadgets","technology",N2929="technology/wearables","technology",N2929="film &amp; video/television","film &amp; video",N2929="film &amp; video/animation","film &amp; video",N2929="film &amp; video/science fiction","film &amp; video",N2929="film &amp; video/documentary","film &amp; video",N2929="film &amp; video/drama","film &amp; video",N2929="film &amp; video/shorts","film &amp; video",N2929="games/video games","games",N2929="games/tabletop games","games",N2929="games/mobile games","games",N2929="journalism/audio","journalism",N2929="photography/people","photography",N2929="photography/photobooks","photography",N2929="photography/places","photography",N2929="photography/nature","photography",N2929="music/electronic music","music",N2929="music/rock","music",N2929="music/indie rock","music",N2929="music/faith","music",N2929="publishing/children's books","publishing",N2929="publishing/art books","publishing",N2929="publishing/fiction","publishing",N2929="publishing/translations","publishing",N2929="music/pop","music",N2929="music/classical music","music",N2929="publishing/nonfiction","publishing",N2929="publishing/radio &amp; podcasts","publishing",N2929="music/world music","music",N2929="music/metal","music",N2929="music/jazz","music","TRUE","FALSE")</f>
        <v>theater</v>
      </c>
      <c r="R2929" t="str" cm="1">
        <f t="array" ref="R2929">_xlfn.IFS(N2929="food/small batch","small batch",N2929="food/restaurants","retaurants",N2929="food/food trucks","food trucks",N2929="theater/spaces","spaces",N2929="theater/musical","musical",N2929="theater/plays","plays",N2929="technology/web","web",N2929="technology/space exploration","space exploration",N2929="technology/makerspaces","makerspaces",N2929="technology/hardware","hardware",N2929="technology/gadgets","gadgets",N2929="technology/wearables","wearables",N2929="film &amp; video/television","television",N2929="film &amp; video/animation","animation",N2929="film &amp; video/science fiction","science fiction",N2929="film &amp; video/documentary","documentary",N2929="film &amp; video/drama","drama",N2929="film &amp; video/shorts","shorts",N2929="games/video games","video games",N2929="games/tabletop games","tabletop games",N2929="games/mobile games","mobile games",N2929="journalism/audio","audio",N2929="photography/people","people",N2929="photography/photobooks","photobooks",N2929="photography/places","places",N2929="photography/nature","nature",N2929="music/electronic music","electronic music",N2929="music/rock","rock",N2929="music/indie rock","indie rock",N2929="music/faith","faith",N2929="publishing/children's books","children's books",N2929="publishing/art books","art books",N2929="publishing/fiction","fiction",N2929="publishing/translations","translations",N2929="music/pop","pop",N2929="music/classical music","classical music",N2929="publishing/nonfiction","nonfiction",N2929="publishing/radio &amp; podcasts","radio &amp; podcasts",N2929="music/world music","world music",N2929="music/metal","metal",N2929="music/jazz","jazz","TRUE","FALSE")</f>
        <v>musical</v>
      </c>
      <c r="S2929" s="5">
        <f t="shared" si="182"/>
        <v>41806.669317129628</v>
      </c>
      <c r="T2929" s="5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180"/>
        <v>100</v>
      </c>
      <c r="P2930" s="24">
        <f t="shared" si="181"/>
        <v>41.666666666666664</v>
      </c>
      <c r="Q2930" t="str" cm="1">
        <f t="array" ref="Q2930">_xlfn.IFS(N2930="food/small batch","food",N2930="food/restaurants","food",N2930="food/food trucks","food",N2930="theater/spaces","theater",N2930="theater/musical","theater",N2930="theater/plays","theater",N2930="technology/web","technology",N2930="technology/space exploration","technology",N2930="technology/makerspaces","technology",N2930="technology/hardware","technology",N2930="technology/gadgets","technology",N2930="technology/wearables","technology",N2930="film &amp; video/television","film &amp; video",N2930="film &amp; video/animation","film &amp; video",N2930="film &amp; video/science fiction","film &amp; video",N2930="film &amp; video/documentary","film &amp; video",N2930="film &amp; video/drama","film &amp; video",N2930="film &amp; video/shorts","film &amp; video",N2930="games/video games","games",N2930="games/tabletop games","games",N2930="games/mobile games","games",N2930="journalism/audio","journalism",N2930="photography/people","photography",N2930="photography/photobooks","photography",N2930="photography/places","photography",N2930="photography/nature","photography",N2930="music/electronic music","music",N2930="music/rock","music",N2930="music/indie rock","music",N2930="music/faith","music",N2930="publishing/children's books","publishing",N2930="publishing/art books","publishing",N2930="publishing/fiction","publishing",N2930="publishing/translations","publishing",N2930="music/pop","music",N2930="music/classical music","music",N2930="publishing/nonfiction","publishing",N2930="publishing/radio &amp; podcasts","publishing",N2930="music/world music","music",N2930="music/metal","music",N2930="music/jazz","music","TRUE","FALSE")</f>
        <v>theater</v>
      </c>
      <c r="R2930" t="str" cm="1">
        <f t="array" ref="R2930">_xlfn.IFS(N2930="food/small batch","small batch",N2930="food/restaurants","retaurants",N2930="food/food trucks","food trucks",N2930="theater/spaces","spaces",N2930="theater/musical","musical",N2930="theater/plays","plays",N2930="technology/web","web",N2930="technology/space exploration","space exploration",N2930="technology/makerspaces","makerspaces",N2930="technology/hardware","hardware",N2930="technology/gadgets","gadgets",N2930="technology/wearables","wearables",N2930="film &amp; video/television","television",N2930="film &amp; video/animation","animation",N2930="film &amp; video/science fiction","science fiction",N2930="film &amp; video/documentary","documentary",N2930="film &amp; video/drama","drama",N2930="film &amp; video/shorts","shorts",N2930="games/video games","video games",N2930="games/tabletop games","tabletop games",N2930="games/mobile games","mobile games",N2930="journalism/audio","audio",N2930="photography/people","people",N2930="photography/photobooks","photobooks",N2930="photography/places","places",N2930="photography/nature","nature",N2930="music/electronic music","electronic music",N2930="music/rock","rock",N2930="music/indie rock","indie rock",N2930="music/faith","faith",N2930="publishing/children's books","children's books",N2930="publishing/art books","art books",N2930="publishing/fiction","fiction",N2930="publishing/translations","translations",N2930="music/pop","pop",N2930="music/classical music","classical music",N2930="publishing/nonfiction","nonfiction",N2930="publishing/radio &amp; podcasts","radio &amp; podcasts",N2930="music/world music","world music",N2930="music/metal","metal",N2930="music/jazz","jazz","TRUE","FALSE")</f>
        <v>musical</v>
      </c>
      <c r="S2930" s="5">
        <f t="shared" si="182"/>
        <v>42403.998217592598</v>
      </c>
      <c r="T2930" s="5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180"/>
        <v>102.06937499999999</v>
      </c>
      <c r="P2931" s="24">
        <f t="shared" si="181"/>
        <v>255.17343750000001</v>
      </c>
      <c r="Q2931" t="str" cm="1">
        <f t="array" ref="Q2931">_xlfn.IFS(N2931="food/small batch","food",N2931="food/restaurants","food",N2931="food/food trucks","food",N2931="theater/spaces","theater",N2931="theater/musical","theater",N2931="theater/plays","theater",N2931="technology/web","technology",N2931="technology/space exploration","technology",N2931="technology/makerspaces","technology",N2931="technology/hardware","technology",N2931="technology/gadgets","technology",N2931="technology/wearables","technology",N2931="film &amp; video/television","film &amp; video",N2931="film &amp; video/animation","film &amp; video",N2931="film &amp; video/science fiction","film &amp; video",N2931="film &amp; video/documentary","film &amp; video",N2931="film &amp; video/drama","film &amp; video",N2931="film &amp; video/shorts","film &amp; video",N2931="games/video games","games",N2931="games/tabletop games","games",N2931="games/mobile games","games",N2931="journalism/audio","journalism",N2931="photography/people","photography",N2931="photography/photobooks","photography",N2931="photography/places","photography",N2931="photography/nature","photography",N2931="music/electronic music","music",N2931="music/rock","music",N2931="music/indie rock","music",N2931="music/faith","music",N2931="publishing/children's books","publishing",N2931="publishing/art books","publishing",N2931="publishing/fiction","publishing",N2931="publishing/translations","publishing",N2931="music/pop","music",N2931="music/classical music","music",N2931="publishing/nonfiction","publishing",N2931="publishing/radio &amp; podcasts","publishing",N2931="music/world music","music",N2931="music/metal","music",N2931="music/jazz","music","TRUE","FALSE")</f>
        <v>theater</v>
      </c>
      <c r="R2931" t="str" cm="1">
        <f t="array" ref="R2931">_xlfn.IFS(N2931="food/small batch","small batch",N2931="food/restaurants","retaurants",N2931="food/food trucks","food trucks",N2931="theater/spaces","spaces",N2931="theater/musical","musical",N2931="theater/plays","plays",N2931="technology/web","web",N2931="technology/space exploration","space exploration",N2931="technology/makerspaces","makerspaces",N2931="technology/hardware","hardware",N2931="technology/gadgets","gadgets",N2931="technology/wearables","wearables",N2931="film &amp; video/television","television",N2931="film &amp; video/animation","animation",N2931="film &amp; video/science fiction","science fiction",N2931="film &amp; video/documentary","documentary",N2931="film &amp; video/drama","drama",N2931="film &amp; video/shorts","shorts",N2931="games/video games","video games",N2931="games/tabletop games","tabletop games",N2931="games/mobile games","mobile games",N2931="journalism/audio","audio",N2931="photography/people","people",N2931="photography/photobooks","photobooks",N2931="photography/places","places",N2931="photography/nature","nature",N2931="music/electronic music","electronic music",N2931="music/rock","rock",N2931="music/indie rock","indie rock",N2931="music/faith","faith",N2931="publishing/children's books","children's books",N2931="publishing/art books","art books",N2931="publishing/fiction","fiction",N2931="publishing/translations","translations",N2931="music/pop","pop",N2931="music/classical music","classical music",N2931="publishing/nonfiction","nonfiction",N2931="publishing/radio &amp; podcasts","radio &amp; podcasts",N2931="music/world music","world music",N2931="music/metal","metal",N2931="music/jazz","jazz","TRUE","FALSE")</f>
        <v>musical</v>
      </c>
      <c r="S2931" s="5">
        <f t="shared" si="182"/>
        <v>41754.564328703702</v>
      </c>
      <c r="T2931" s="5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180"/>
        <v>100.92000000000002</v>
      </c>
      <c r="P2932" s="24">
        <f t="shared" si="181"/>
        <v>162.7741935483871</v>
      </c>
      <c r="Q2932" t="str" cm="1">
        <f t="array" ref="Q2932">_xlfn.IFS(N2932="food/small batch","food",N2932="food/restaurants","food",N2932="food/food trucks","food",N2932="theater/spaces","theater",N2932="theater/musical","theater",N2932="theater/plays","theater",N2932="technology/web","technology",N2932="technology/space exploration","technology",N2932="technology/makerspaces","technology",N2932="technology/hardware","technology",N2932="technology/gadgets","technology",N2932="technology/wearables","technology",N2932="film &amp; video/television","film &amp; video",N2932="film &amp; video/animation","film &amp; video",N2932="film &amp; video/science fiction","film &amp; video",N2932="film &amp; video/documentary","film &amp; video",N2932="film &amp; video/drama","film &amp; video",N2932="film &amp; video/shorts","film &amp; video",N2932="games/video games","games",N2932="games/tabletop games","games",N2932="games/mobile games","games",N2932="journalism/audio","journalism",N2932="photography/people","photography",N2932="photography/photobooks","photography",N2932="photography/places","photography",N2932="photography/nature","photography",N2932="music/electronic music","music",N2932="music/rock","music",N2932="music/indie rock","music",N2932="music/faith","music",N2932="publishing/children's books","publishing",N2932="publishing/art books","publishing",N2932="publishing/fiction","publishing",N2932="publishing/translations","publishing",N2932="music/pop","music",N2932="music/classical music","music",N2932="publishing/nonfiction","publishing",N2932="publishing/radio &amp; podcasts","publishing",N2932="music/world music","music",N2932="music/metal","music",N2932="music/jazz","music","TRUE","FALSE")</f>
        <v>theater</v>
      </c>
      <c r="R2932" t="str" cm="1">
        <f t="array" ref="R2932">_xlfn.IFS(N2932="food/small batch","small batch",N2932="food/restaurants","retaurants",N2932="food/food trucks","food trucks",N2932="theater/spaces","spaces",N2932="theater/musical","musical",N2932="theater/plays","plays",N2932="technology/web","web",N2932="technology/space exploration","space exploration",N2932="technology/makerspaces","makerspaces",N2932="technology/hardware","hardware",N2932="technology/gadgets","gadgets",N2932="technology/wearables","wearables",N2932="film &amp; video/television","television",N2932="film &amp; video/animation","animation",N2932="film &amp; video/science fiction","science fiction",N2932="film &amp; video/documentary","documentary",N2932="film &amp; video/drama","drama",N2932="film &amp; video/shorts","shorts",N2932="games/video games","video games",N2932="games/tabletop games","tabletop games",N2932="games/mobile games","mobile games",N2932="journalism/audio","audio",N2932="photography/people","people",N2932="photography/photobooks","photobooks",N2932="photography/places","places",N2932="photography/nature","nature",N2932="music/electronic music","electronic music",N2932="music/rock","rock",N2932="music/indie rock","indie rock",N2932="music/faith","faith",N2932="publishing/children's books","children's books",N2932="publishing/art books","art books",N2932="publishing/fiction","fiction",N2932="publishing/translations","translations",N2932="music/pop","pop",N2932="music/classical music","classical music",N2932="publishing/nonfiction","nonfiction",N2932="publishing/radio &amp; podcasts","radio &amp; podcasts",N2932="music/world music","world music",N2932="music/metal","metal",N2932="music/jazz","jazz","TRUE","FALSE")</f>
        <v>musical</v>
      </c>
      <c r="S2932" s="5">
        <f t="shared" si="182"/>
        <v>42101.584074074075</v>
      </c>
      <c r="T2932" s="5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180"/>
        <v>106</v>
      </c>
      <c r="P2933" s="24">
        <f t="shared" si="181"/>
        <v>88.333333333333329</v>
      </c>
      <c r="Q2933" t="str" cm="1">
        <f t="array" ref="Q2933">_xlfn.IFS(N2933="food/small batch","food",N2933="food/restaurants","food",N2933="food/food trucks","food",N2933="theater/spaces","theater",N2933="theater/musical","theater",N2933="theater/plays","theater",N2933="technology/web","technology",N2933="technology/space exploration","technology",N2933="technology/makerspaces","technology",N2933="technology/hardware","technology",N2933="technology/gadgets","technology",N2933="technology/wearables","technology",N2933="film &amp; video/television","film &amp; video",N2933="film &amp; video/animation","film &amp; video",N2933="film &amp; video/science fiction","film &amp; video",N2933="film &amp; video/documentary","film &amp; video",N2933="film &amp; video/drama","film &amp; video",N2933="film &amp; video/shorts","film &amp; video",N2933="games/video games","games",N2933="games/tabletop games","games",N2933="games/mobile games","games",N2933="journalism/audio","journalism",N2933="photography/people","photography",N2933="photography/photobooks","photography",N2933="photography/places","photography",N2933="photography/nature","photography",N2933="music/electronic music","music",N2933="music/rock","music",N2933="music/indie rock","music",N2933="music/faith","music",N2933="publishing/children's books","publishing",N2933="publishing/art books","publishing",N2933="publishing/fiction","publishing",N2933="publishing/translations","publishing",N2933="music/pop","music",N2933="music/classical music","music",N2933="publishing/nonfiction","publishing",N2933="publishing/radio &amp; podcasts","publishing",N2933="music/world music","music",N2933="music/metal","music",N2933="music/jazz","music","TRUE","FALSE")</f>
        <v>theater</v>
      </c>
      <c r="R2933" t="str" cm="1">
        <f t="array" ref="R2933">_xlfn.IFS(N2933="food/small batch","small batch",N2933="food/restaurants","retaurants",N2933="food/food trucks","food trucks",N2933="theater/spaces","spaces",N2933="theater/musical","musical",N2933="theater/plays","plays",N2933="technology/web","web",N2933="technology/space exploration","space exploration",N2933="technology/makerspaces","makerspaces",N2933="technology/hardware","hardware",N2933="technology/gadgets","gadgets",N2933="technology/wearables","wearables",N2933="film &amp; video/television","television",N2933="film &amp; video/animation","animation",N2933="film &amp; video/science fiction","science fiction",N2933="film &amp; video/documentary","documentary",N2933="film &amp; video/drama","drama",N2933="film &amp; video/shorts","shorts",N2933="games/video games","video games",N2933="games/tabletop games","tabletop games",N2933="games/mobile games","mobile games",N2933="journalism/audio","audio",N2933="photography/people","people",N2933="photography/photobooks","photobooks",N2933="photography/places","places",N2933="photography/nature","nature",N2933="music/electronic music","electronic music",N2933="music/rock","rock",N2933="music/indie rock","indie rock",N2933="music/faith","faith",N2933="publishing/children's books","children's books",N2933="publishing/art books","art books",N2933="publishing/fiction","fiction",N2933="publishing/translations","translations",N2933="music/pop","pop",N2933="music/classical music","classical music",N2933="publishing/nonfiction","nonfiction",N2933="publishing/radio &amp; podcasts","radio &amp; podcasts",N2933="music/world music","world music",N2933="music/metal","metal",N2933="music/jazz","jazz","TRUE","FALSE")</f>
        <v>musical</v>
      </c>
      <c r="S2933" s="5">
        <f t="shared" si="182"/>
        <v>41872.291238425925</v>
      </c>
      <c r="T2933" s="5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180"/>
        <v>105.0967741935484</v>
      </c>
      <c r="P2934" s="24">
        <f t="shared" si="181"/>
        <v>85.736842105263165</v>
      </c>
      <c r="Q2934" t="str" cm="1">
        <f t="array" ref="Q2934">_xlfn.IFS(N2934="food/small batch","food",N2934="food/restaurants","food",N2934="food/food trucks","food",N2934="theater/spaces","theater",N2934="theater/musical","theater",N2934="theater/plays","theater",N2934="technology/web","technology",N2934="technology/space exploration","technology",N2934="technology/makerspaces","technology",N2934="technology/hardware","technology",N2934="technology/gadgets","technology",N2934="technology/wearables","technology",N2934="film &amp; video/television","film &amp; video",N2934="film &amp; video/animation","film &amp; video",N2934="film &amp; video/science fiction","film &amp; video",N2934="film &amp; video/documentary","film &amp; video",N2934="film &amp; video/drama","film &amp; video",N2934="film &amp; video/shorts","film &amp; video",N2934="games/video games","games",N2934="games/tabletop games","games",N2934="games/mobile games","games",N2934="journalism/audio","journalism",N2934="photography/people","photography",N2934="photography/photobooks","photography",N2934="photography/places","photography",N2934="photography/nature","photography",N2934="music/electronic music","music",N2934="music/rock","music",N2934="music/indie rock","music",N2934="music/faith","music",N2934="publishing/children's books","publishing",N2934="publishing/art books","publishing",N2934="publishing/fiction","publishing",N2934="publishing/translations","publishing",N2934="music/pop","music",N2934="music/classical music","music",N2934="publishing/nonfiction","publishing",N2934="publishing/radio &amp; podcasts","publishing",N2934="music/world music","music",N2934="music/metal","music",N2934="music/jazz","music","TRUE","FALSE")</f>
        <v>theater</v>
      </c>
      <c r="R2934" t="str" cm="1">
        <f t="array" ref="R2934">_xlfn.IFS(N2934="food/small batch","small batch",N2934="food/restaurants","retaurants",N2934="food/food trucks","food trucks",N2934="theater/spaces","spaces",N2934="theater/musical","musical",N2934="theater/plays","plays",N2934="technology/web","web",N2934="technology/space exploration","space exploration",N2934="technology/makerspaces","makerspaces",N2934="technology/hardware","hardware",N2934="technology/gadgets","gadgets",N2934="technology/wearables","wearables",N2934="film &amp; video/television","television",N2934="film &amp; video/animation","animation",N2934="film &amp; video/science fiction","science fiction",N2934="film &amp; video/documentary","documentary",N2934="film &amp; video/drama","drama",N2934="film &amp; video/shorts","shorts",N2934="games/video games","video games",N2934="games/tabletop games","tabletop games",N2934="games/mobile games","mobile games",N2934="journalism/audio","audio",N2934="photography/people","people",N2934="photography/photobooks","photobooks",N2934="photography/places","places",N2934="photography/nature","nature",N2934="music/electronic music","electronic music",N2934="music/rock","rock",N2934="music/indie rock","indie rock",N2934="music/faith","faith",N2934="publishing/children's books","children's books",N2934="publishing/art books","art books",N2934="publishing/fiction","fiction",N2934="publishing/translations","translations",N2934="music/pop","pop",N2934="music/classical music","classical music",N2934="publishing/nonfiction","nonfiction",N2934="publishing/radio &amp; podcasts","radio &amp; podcasts",N2934="music/world music","world music",N2934="music/metal","metal",N2934="music/jazz","jazz","TRUE","FALSE")</f>
        <v>musical</v>
      </c>
      <c r="S2934" s="5">
        <f t="shared" si="182"/>
        <v>42025.164780092593</v>
      </c>
      <c r="T2934" s="5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180"/>
        <v>102.76</v>
      </c>
      <c r="P2935" s="24">
        <f t="shared" si="181"/>
        <v>47.574074074074076</v>
      </c>
      <c r="Q2935" t="str" cm="1">
        <f t="array" ref="Q2935">_xlfn.IFS(N2935="food/small batch","food",N2935="food/restaurants","food",N2935="food/food trucks","food",N2935="theater/spaces","theater",N2935="theater/musical","theater",N2935="theater/plays","theater",N2935="technology/web","technology",N2935="technology/space exploration","technology",N2935="technology/makerspaces","technology",N2935="technology/hardware","technology",N2935="technology/gadgets","technology",N2935="technology/wearables","technology",N2935="film &amp; video/television","film &amp; video",N2935="film &amp; video/animation","film &amp; video",N2935="film &amp; video/science fiction","film &amp; video",N2935="film &amp; video/documentary","film &amp; video",N2935="film &amp; video/drama","film &amp; video",N2935="film &amp; video/shorts","film &amp; video",N2935="games/video games","games",N2935="games/tabletop games","games",N2935="games/mobile games","games",N2935="journalism/audio","journalism",N2935="photography/people","photography",N2935="photography/photobooks","photography",N2935="photography/places","photography",N2935="photography/nature","photography",N2935="music/electronic music","music",N2935="music/rock","music",N2935="music/indie rock","music",N2935="music/faith","music",N2935="publishing/children's books","publishing",N2935="publishing/art books","publishing",N2935="publishing/fiction","publishing",N2935="publishing/translations","publishing",N2935="music/pop","music",N2935="music/classical music","music",N2935="publishing/nonfiction","publishing",N2935="publishing/radio &amp; podcasts","publishing",N2935="music/world music","music",N2935="music/metal","music",N2935="music/jazz","music","TRUE","FALSE")</f>
        <v>theater</v>
      </c>
      <c r="R2935" t="str" cm="1">
        <f t="array" ref="R2935">_xlfn.IFS(N2935="food/small batch","small batch",N2935="food/restaurants","retaurants",N2935="food/food trucks","food trucks",N2935="theater/spaces","spaces",N2935="theater/musical","musical",N2935="theater/plays","plays",N2935="technology/web","web",N2935="technology/space exploration","space exploration",N2935="technology/makerspaces","makerspaces",N2935="technology/hardware","hardware",N2935="technology/gadgets","gadgets",N2935="technology/wearables","wearables",N2935="film &amp; video/television","television",N2935="film &amp; video/animation","animation",N2935="film &amp; video/science fiction","science fiction",N2935="film &amp; video/documentary","documentary",N2935="film &amp; video/drama","drama",N2935="film &amp; video/shorts","shorts",N2935="games/video games","video games",N2935="games/tabletop games","tabletop games",N2935="games/mobile games","mobile games",N2935="journalism/audio","audio",N2935="photography/people","people",N2935="photography/photobooks","photobooks",N2935="photography/places","places",N2935="photography/nature","nature",N2935="music/electronic music","electronic music",N2935="music/rock","rock",N2935="music/indie rock","indie rock",N2935="music/faith","faith",N2935="publishing/children's books","children's books",N2935="publishing/art books","art books",N2935="publishing/fiction","fiction",N2935="publishing/translations","translations",N2935="music/pop","pop",N2935="music/classical music","classical music",N2935="publishing/nonfiction","nonfiction",N2935="publishing/radio &amp; podcasts","radio &amp; podcasts",N2935="music/world music","world music",N2935="music/metal","metal",N2935="music/jazz","jazz","TRUE","FALSE")</f>
        <v>musical</v>
      </c>
      <c r="S2935" s="5">
        <f t="shared" si="182"/>
        <v>42495.956631944442</v>
      </c>
      <c r="T2935" s="5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180"/>
        <v>108</v>
      </c>
      <c r="P2936" s="24">
        <f t="shared" si="181"/>
        <v>72.972972972972968</v>
      </c>
      <c r="Q2936" t="str" cm="1">
        <f t="array" ref="Q2936">_xlfn.IFS(N2936="food/small batch","food",N2936="food/restaurants","food",N2936="food/food trucks","food",N2936="theater/spaces","theater",N2936="theater/musical","theater",N2936="theater/plays","theater",N2936="technology/web","technology",N2936="technology/space exploration","technology",N2936="technology/makerspaces","technology",N2936="technology/hardware","technology",N2936="technology/gadgets","technology",N2936="technology/wearables","technology",N2936="film &amp; video/television","film &amp; video",N2936="film &amp; video/animation","film &amp; video",N2936="film &amp; video/science fiction","film &amp; video",N2936="film &amp; video/documentary","film &amp; video",N2936="film &amp; video/drama","film &amp; video",N2936="film &amp; video/shorts","film &amp; video",N2936="games/video games","games",N2936="games/tabletop games","games",N2936="games/mobile games","games",N2936="journalism/audio","journalism",N2936="photography/people","photography",N2936="photography/photobooks","photography",N2936="photography/places","photography",N2936="photography/nature","photography",N2936="music/electronic music","music",N2936="music/rock","music",N2936="music/indie rock","music",N2936="music/faith","music",N2936="publishing/children's books","publishing",N2936="publishing/art books","publishing",N2936="publishing/fiction","publishing",N2936="publishing/translations","publishing",N2936="music/pop","music",N2936="music/classical music","music",N2936="publishing/nonfiction","publishing",N2936="publishing/radio &amp; podcasts","publishing",N2936="music/world music","music",N2936="music/metal","music",N2936="music/jazz","music","TRUE","FALSE")</f>
        <v>theater</v>
      </c>
      <c r="R2936" t="str" cm="1">
        <f t="array" ref="R2936">_xlfn.IFS(N2936="food/small batch","small batch",N2936="food/restaurants","retaurants",N2936="food/food trucks","food trucks",N2936="theater/spaces","spaces",N2936="theater/musical","musical",N2936="theater/plays","plays",N2936="technology/web","web",N2936="technology/space exploration","space exploration",N2936="technology/makerspaces","makerspaces",N2936="technology/hardware","hardware",N2936="technology/gadgets","gadgets",N2936="technology/wearables","wearables",N2936="film &amp; video/television","television",N2936="film &amp; video/animation","animation",N2936="film &amp; video/science fiction","science fiction",N2936="film &amp; video/documentary","documentary",N2936="film &amp; video/drama","drama",N2936="film &amp; video/shorts","shorts",N2936="games/video games","video games",N2936="games/tabletop games","tabletop games",N2936="games/mobile games","mobile games",N2936="journalism/audio","audio",N2936="photography/people","people",N2936="photography/photobooks","photobooks",N2936="photography/places","places",N2936="photography/nature","nature",N2936="music/electronic music","electronic music",N2936="music/rock","rock",N2936="music/indie rock","indie rock",N2936="music/faith","faith",N2936="publishing/children's books","children's books",N2936="publishing/art books","art books",N2936="publishing/fiction","fiction",N2936="publishing/translations","translations",N2936="music/pop","pop",N2936="music/classical music","classical music",N2936="publishing/nonfiction","nonfiction",N2936="publishing/radio &amp; podcasts","radio &amp; podcasts",N2936="music/world music","world music",N2936="music/metal","metal",N2936="music/jazz","jazz","TRUE","FALSE")</f>
        <v>musical</v>
      </c>
      <c r="S2936" s="5">
        <f t="shared" si="182"/>
        <v>41775.636157407411</v>
      </c>
      <c r="T2936" s="5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180"/>
        <v>100.88571428571429</v>
      </c>
      <c r="P2937" s="24">
        <f t="shared" si="181"/>
        <v>90.538461538461533</v>
      </c>
      <c r="Q2937" t="str" cm="1">
        <f t="array" ref="Q2937">_xlfn.IFS(N2937="food/small batch","food",N2937="food/restaurants","food",N2937="food/food trucks","food",N2937="theater/spaces","theater",N2937="theater/musical","theater",N2937="theater/plays","theater",N2937="technology/web","technology",N2937="technology/space exploration","technology",N2937="technology/makerspaces","technology",N2937="technology/hardware","technology",N2937="technology/gadgets","technology",N2937="technology/wearables","technology",N2937="film &amp; video/television","film &amp; video",N2937="film &amp; video/animation","film &amp; video",N2937="film &amp; video/science fiction","film &amp; video",N2937="film &amp; video/documentary","film &amp; video",N2937="film &amp; video/drama","film &amp; video",N2937="film &amp; video/shorts","film &amp; video",N2937="games/video games","games",N2937="games/tabletop games","games",N2937="games/mobile games","games",N2937="journalism/audio","journalism",N2937="photography/people","photography",N2937="photography/photobooks","photography",N2937="photography/places","photography",N2937="photography/nature","photography",N2937="music/electronic music","music",N2937="music/rock","music",N2937="music/indie rock","music",N2937="music/faith","music",N2937="publishing/children's books","publishing",N2937="publishing/art books","publishing",N2937="publishing/fiction","publishing",N2937="publishing/translations","publishing",N2937="music/pop","music",N2937="music/classical music","music",N2937="publishing/nonfiction","publishing",N2937="publishing/radio &amp; podcasts","publishing",N2937="music/world music","music",N2937="music/metal","music",N2937="music/jazz","music","TRUE","FALSE")</f>
        <v>theater</v>
      </c>
      <c r="R2937" t="str" cm="1">
        <f t="array" ref="R2937">_xlfn.IFS(N2937="food/small batch","small batch",N2937="food/restaurants","retaurants",N2937="food/food trucks","food trucks",N2937="theater/spaces","spaces",N2937="theater/musical","musical",N2937="theater/plays","plays",N2937="technology/web","web",N2937="technology/space exploration","space exploration",N2937="technology/makerspaces","makerspaces",N2937="technology/hardware","hardware",N2937="technology/gadgets","gadgets",N2937="technology/wearables","wearables",N2937="film &amp; video/television","television",N2937="film &amp; video/animation","animation",N2937="film &amp; video/science fiction","science fiction",N2937="film &amp; video/documentary","documentary",N2937="film &amp; video/drama","drama",N2937="film &amp; video/shorts","shorts",N2937="games/video games","video games",N2937="games/tabletop games","tabletop games",N2937="games/mobile games","mobile games",N2937="journalism/audio","audio",N2937="photography/people","people",N2937="photography/photobooks","photobooks",N2937="photography/places","places",N2937="photography/nature","nature",N2937="music/electronic music","electronic music",N2937="music/rock","rock",N2937="music/indie rock","indie rock",N2937="music/faith","faith",N2937="publishing/children's books","children's books",N2937="publishing/art books","art books",N2937="publishing/fiction","fiction",N2937="publishing/translations","translations",N2937="music/pop","pop",N2937="music/classical music","classical music",N2937="publishing/nonfiction","nonfiction",N2937="publishing/radio &amp; podcasts","radio &amp; podcasts",N2937="music/world music","world music",N2937="music/metal","metal",N2937="music/jazz","jazz","TRUE","FALSE")</f>
        <v>musical</v>
      </c>
      <c r="S2937" s="5">
        <f t="shared" si="182"/>
        <v>42553.583425925928</v>
      </c>
      <c r="T2937" s="5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180"/>
        <v>128</v>
      </c>
      <c r="P2938" s="24">
        <f t="shared" si="181"/>
        <v>37.647058823529413</v>
      </c>
      <c r="Q2938" t="str" cm="1">
        <f t="array" ref="Q2938">_xlfn.IFS(N2938="food/small batch","food",N2938="food/restaurants","food",N2938="food/food trucks","food",N2938="theater/spaces","theater",N2938="theater/musical","theater",N2938="theater/plays","theater",N2938="technology/web","technology",N2938="technology/space exploration","technology",N2938="technology/makerspaces","technology",N2938="technology/hardware","technology",N2938="technology/gadgets","technology",N2938="technology/wearables","technology",N2938="film &amp; video/television","film &amp; video",N2938="film &amp; video/animation","film &amp; video",N2938="film &amp; video/science fiction","film &amp; video",N2938="film &amp; video/documentary","film &amp; video",N2938="film &amp; video/drama","film &amp; video",N2938="film &amp; video/shorts","film &amp; video",N2938="games/video games","games",N2938="games/tabletop games","games",N2938="games/mobile games","games",N2938="journalism/audio","journalism",N2938="photography/people","photography",N2938="photography/photobooks","photography",N2938="photography/places","photography",N2938="photography/nature","photography",N2938="music/electronic music","music",N2938="music/rock","music",N2938="music/indie rock","music",N2938="music/faith","music",N2938="publishing/children's books","publishing",N2938="publishing/art books","publishing",N2938="publishing/fiction","publishing",N2938="publishing/translations","publishing",N2938="music/pop","music",N2938="music/classical music","music",N2938="publishing/nonfiction","publishing",N2938="publishing/radio &amp; podcasts","publishing",N2938="music/world music","music",N2938="music/metal","music",N2938="music/jazz","music","TRUE","FALSE")</f>
        <v>theater</v>
      </c>
      <c r="R2938" t="str" cm="1">
        <f t="array" ref="R2938">_xlfn.IFS(N2938="food/small batch","small batch",N2938="food/restaurants","retaurants",N2938="food/food trucks","food trucks",N2938="theater/spaces","spaces",N2938="theater/musical","musical",N2938="theater/plays","plays",N2938="technology/web","web",N2938="technology/space exploration","space exploration",N2938="technology/makerspaces","makerspaces",N2938="technology/hardware","hardware",N2938="technology/gadgets","gadgets",N2938="technology/wearables","wearables",N2938="film &amp; video/television","television",N2938="film &amp; video/animation","animation",N2938="film &amp; video/science fiction","science fiction",N2938="film &amp; video/documentary","documentary",N2938="film &amp; video/drama","drama",N2938="film &amp; video/shorts","shorts",N2938="games/video games","video games",N2938="games/tabletop games","tabletop games",N2938="games/mobile games","mobile games",N2938="journalism/audio","audio",N2938="photography/people","people",N2938="photography/photobooks","photobooks",N2938="photography/places","places",N2938="photography/nature","nature",N2938="music/electronic music","electronic music",N2938="music/rock","rock",N2938="music/indie rock","indie rock",N2938="music/faith","faith",N2938="publishing/children's books","children's books",N2938="publishing/art books","art books",N2938="publishing/fiction","fiction",N2938="publishing/translations","translations",N2938="music/pop","pop",N2938="music/classical music","classical music",N2938="publishing/nonfiction","nonfiction",N2938="publishing/radio &amp; podcasts","radio &amp; podcasts",N2938="music/world music","world music",N2938="music/metal","metal",N2938="music/jazz","jazz","TRUE","FALSE")</f>
        <v>musical</v>
      </c>
      <c r="S2938" s="5">
        <f t="shared" si="182"/>
        <v>41912.650729166664</v>
      </c>
      <c r="T2938" s="5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180"/>
        <v>133.33333333333331</v>
      </c>
      <c r="P2939" s="24">
        <f t="shared" si="181"/>
        <v>36.363636363636367</v>
      </c>
      <c r="Q2939" t="str" cm="1">
        <f t="array" ref="Q2939">_xlfn.IFS(N2939="food/small batch","food",N2939="food/restaurants","food",N2939="food/food trucks","food",N2939="theater/spaces","theater",N2939="theater/musical","theater",N2939="theater/plays","theater",N2939="technology/web","technology",N2939="technology/space exploration","technology",N2939="technology/makerspaces","technology",N2939="technology/hardware","technology",N2939="technology/gadgets","technology",N2939="technology/wearables","technology",N2939="film &amp; video/television","film &amp; video",N2939="film &amp; video/animation","film &amp; video",N2939="film &amp; video/science fiction","film &amp; video",N2939="film &amp; video/documentary","film &amp; video",N2939="film &amp; video/drama","film &amp; video",N2939="film &amp; video/shorts","film &amp; video",N2939="games/video games","games",N2939="games/tabletop games","games",N2939="games/mobile games","games",N2939="journalism/audio","journalism",N2939="photography/people","photography",N2939="photography/photobooks","photography",N2939="photography/places","photography",N2939="photography/nature","photography",N2939="music/electronic music","music",N2939="music/rock","music",N2939="music/indie rock","music",N2939="music/faith","music",N2939="publishing/children's books","publishing",N2939="publishing/art books","publishing",N2939="publishing/fiction","publishing",N2939="publishing/translations","publishing",N2939="music/pop","music",N2939="music/classical music","music",N2939="publishing/nonfiction","publishing",N2939="publishing/radio &amp; podcasts","publishing",N2939="music/world music","music",N2939="music/metal","music",N2939="music/jazz","music","TRUE","FALSE")</f>
        <v>theater</v>
      </c>
      <c r="R2939" t="str" cm="1">
        <f t="array" ref="R2939">_xlfn.IFS(N2939="food/small batch","small batch",N2939="food/restaurants","retaurants",N2939="food/food trucks","food trucks",N2939="theater/spaces","spaces",N2939="theater/musical","musical",N2939="theater/plays","plays",N2939="technology/web","web",N2939="technology/space exploration","space exploration",N2939="technology/makerspaces","makerspaces",N2939="technology/hardware","hardware",N2939="technology/gadgets","gadgets",N2939="technology/wearables","wearables",N2939="film &amp; video/television","television",N2939="film &amp; video/animation","animation",N2939="film &amp; video/science fiction","science fiction",N2939="film &amp; video/documentary","documentary",N2939="film &amp; video/drama","drama",N2939="film &amp; video/shorts","shorts",N2939="games/video games","video games",N2939="games/tabletop games","tabletop games",N2939="games/mobile games","mobile games",N2939="journalism/audio","audio",N2939="photography/people","people",N2939="photography/photobooks","photobooks",N2939="photography/places","places",N2939="photography/nature","nature",N2939="music/electronic music","electronic music",N2939="music/rock","rock",N2939="music/indie rock","indie rock",N2939="music/faith","faith",N2939="publishing/children's books","children's books",N2939="publishing/art books","art books",N2939="publishing/fiction","fiction",N2939="publishing/translations","translations",N2939="music/pop","pop",N2939="music/classical music","classical music",N2939="publishing/nonfiction","nonfiction",N2939="publishing/radio &amp; podcasts","radio &amp; podcasts",N2939="music/world music","world music",N2939="music/metal","metal",N2939="music/jazz","jazz","TRUE","FALSE")</f>
        <v>musical</v>
      </c>
      <c r="S2939" s="5">
        <f t="shared" si="182"/>
        <v>41803.457326388889</v>
      </c>
      <c r="T2939" s="5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180"/>
        <v>101.375</v>
      </c>
      <c r="P2940" s="24">
        <f t="shared" si="181"/>
        <v>126.71875</v>
      </c>
      <c r="Q2940" t="str" cm="1">
        <f t="array" ref="Q2940">_xlfn.IFS(N2940="food/small batch","food",N2940="food/restaurants","food",N2940="food/food trucks","food",N2940="theater/spaces","theater",N2940="theater/musical","theater",N2940="theater/plays","theater",N2940="technology/web","technology",N2940="technology/space exploration","technology",N2940="technology/makerspaces","technology",N2940="technology/hardware","technology",N2940="technology/gadgets","technology",N2940="technology/wearables","technology",N2940="film &amp; video/television","film &amp; video",N2940="film &amp; video/animation","film &amp; video",N2940="film &amp; video/science fiction","film &amp; video",N2940="film &amp; video/documentary","film &amp; video",N2940="film &amp; video/drama","film &amp; video",N2940="film &amp; video/shorts","film &amp; video",N2940="games/video games","games",N2940="games/tabletop games","games",N2940="games/mobile games","games",N2940="journalism/audio","journalism",N2940="photography/people","photography",N2940="photography/photobooks","photography",N2940="photography/places","photography",N2940="photography/nature","photography",N2940="music/electronic music","music",N2940="music/rock","music",N2940="music/indie rock","music",N2940="music/faith","music",N2940="publishing/children's books","publishing",N2940="publishing/art books","publishing",N2940="publishing/fiction","publishing",N2940="publishing/translations","publishing",N2940="music/pop","music",N2940="music/classical music","music",N2940="publishing/nonfiction","publishing",N2940="publishing/radio &amp; podcasts","publishing",N2940="music/world music","music",N2940="music/metal","music",N2940="music/jazz","music","TRUE","FALSE")</f>
        <v>theater</v>
      </c>
      <c r="R2940" t="str" cm="1">
        <f t="array" ref="R2940">_xlfn.IFS(N2940="food/small batch","small batch",N2940="food/restaurants","retaurants",N2940="food/food trucks","food trucks",N2940="theater/spaces","spaces",N2940="theater/musical","musical",N2940="theater/plays","plays",N2940="technology/web","web",N2940="technology/space exploration","space exploration",N2940="technology/makerspaces","makerspaces",N2940="technology/hardware","hardware",N2940="technology/gadgets","gadgets",N2940="technology/wearables","wearables",N2940="film &amp; video/television","television",N2940="film &amp; video/animation","animation",N2940="film &amp; video/science fiction","science fiction",N2940="film &amp; video/documentary","documentary",N2940="film &amp; video/drama","drama",N2940="film &amp; video/shorts","shorts",N2940="games/video games","video games",N2940="games/tabletop games","tabletop games",N2940="games/mobile games","mobile games",N2940="journalism/audio","audio",N2940="photography/people","people",N2940="photography/photobooks","photobooks",N2940="photography/places","places",N2940="photography/nature","nature",N2940="music/electronic music","electronic music",N2940="music/rock","rock",N2940="music/indie rock","indie rock",N2940="music/faith","faith",N2940="publishing/children's books","children's books",N2940="publishing/art books","art books",N2940="publishing/fiction","fiction",N2940="publishing/translations","translations",N2940="music/pop","pop",N2940="music/classical music","classical music",N2940="publishing/nonfiction","nonfiction",N2940="publishing/radio &amp; podcasts","radio &amp; podcasts",N2940="music/world music","world music",N2940="music/metal","metal",N2940="music/jazz","jazz","TRUE","FALSE")</f>
        <v>musical</v>
      </c>
      <c r="S2940" s="5">
        <f t="shared" si="182"/>
        <v>42004.703865740739</v>
      </c>
      <c r="T2940" s="5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180"/>
        <v>102.875</v>
      </c>
      <c r="P2941" s="24">
        <f t="shared" si="181"/>
        <v>329.2</v>
      </c>
      <c r="Q2941" t="str" cm="1">
        <f t="array" ref="Q2941">_xlfn.IFS(N2941="food/small batch","food",N2941="food/restaurants","food",N2941="food/food trucks","food",N2941="theater/spaces","theater",N2941="theater/musical","theater",N2941="theater/plays","theater",N2941="technology/web","technology",N2941="technology/space exploration","technology",N2941="technology/makerspaces","technology",N2941="technology/hardware","technology",N2941="technology/gadgets","technology",N2941="technology/wearables","technology",N2941="film &amp; video/television","film &amp; video",N2941="film &amp; video/animation","film &amp; video",N2941="film &amp; video/science fiction","film &amp; video",N2941="film &amp; video/documentary","film &amp; video",N2941="film &amp; video/drama","film &amp; video",N2941="film &amp; video/shorts","film &amp; video",N2941="games/video games","games",N2941="games/tabletop games","games",N2941="games/mobile games","games",N2941="journalism/audio","journalism",N2941="photography/people","photography",N2941="photography/photobooks","photography",N2941="photography/places","photography",N2941="photography/nature","photography",N2941="music/electronic music","music",N2941="music/rock","music",N2941="music/indie rock","music",N2941="music/faith","music",N2941="publishing/children's books","publishing",N2941="publishing/art books","publishing",N2941="publishing/fiction","publishing",N2941="publishing/translations","publishing",N2941="music/pop","music",N2941="music/classical music","music",N2941="publishing/nonfiction","publishing",N2941="publishing/radio &amp; podcasts","publishing",N2941="music/world music","music",N2941="music/metal","music",N2941="music/jazz","music","TRUE","FALSE")</f>
        <v>theater</v>
      </c>
      <c r="R2941" t="str" cm="1">
        <f t="array" ref="R2941">_xlfn.IFS(N2941="food/small batch","small batch",N2941="food/restaurants","retaurants",N2941="food/food trucks","food trucks",N2941="theater/spaces","spaces",N2941="theater/musical","musical",N2941="theater/plays","plays",N2941="technology/web","web",N2941="technology/space exploration","space exploration",N2941="technology/makerspaces","makerspaces",N2941="technology/hardware","hardware",N2941="technology/gadgets","gadgets",N2941="technology/wearables","wearables",N2941="film &amp; video/television","television",N2941="film &amp; video/animation","animation",N2941="film &amp; video/science fiction","science fiction",N2941="film &amp; video/documentary","documentary",N2941="film &amp; video/drama","drama",N2941="film &amp; video/shorts","shorts",N2941="games/video games","video games",N2941="games/tabletop games","tabletop games",N2941="games/mobile games","mobile games",N2941="journalism/audio","audio",N2941="photography/people","people",N2941="photography/photobooks","photobooks",N2941="photography/places","places",N2941="photography/nature","nature",N2941="music/electronic music","electronic music",N2941="music/rock","rock",N2941="music/indie rock","indie rock",N2941="music/faith","faith",N2941="publishing/children's books","children's books",N2941="publishing/art books","art books",N2941="publishing/fiction","fiction",N2941="publishing/translations","translations",N2941="music/pop","pop",N2941="music/classical music","classical music",N2941="publishing/nonfiction","nonfiction",N2941="publishing/radio &amp; podcasts","radio &amp; podcasts",N2941="music/world music","world music",N2941="music/metal","metal",N2941="music/jazz","jazz","TRUE","FALSE")</f>
        <v>musical</v>
      </c>
      <c r="S2941" s="5">
        <f t="shared" si="182"/>
        <v>41845.809166666666</v>
      </c>
      <c r="T2941" s="5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180"/>
        <v>107.24000000000001</v>
      </c>
      <c r="P2942" s="24">
        <f t="shared" si="181"/>
        <v>81.242424242424249</v>
      </c>
      <c r="Q2942" t="str" cm="1">
        <f t="array" ref="Q2942">_xlfn.IFS(N2942="food/small batch","food",N2942="food/restaurants","food",N2942="food/food trucks","food",N2942="theater/spaces","theater",N2942="theater/musical","theater",N2942="theater/plays","theater",N2942="technology/web","technology",N2942="technology/space exploration","technology",N2942="technology/makerspaces","technology",N2942="technology/hardware","technology",N2942="technology/gadgets","technology",N2942="technology/wearables","technology",N2942="film &amp; video/television","film &amp; video",N2942="film &amp; video/animation","film &amp; video",N2942="film &amp; video/science fiction","film &amp; video",N2942="film &amp; video/documentary","film &amp; video",N2942="film &amp; video/drama","film &amp; video",N2942="film &amp; video/shorts","film &amp; video",N2942="games/video games","games",N2942="games/tabletop games","games",N2942="games/mobile games","games",N2942="journalism/audio","journalism",N2942="photography/people","photography",N2942="photography/photobooks","photography",N2942="photography/places","photography",N2942="photography/nature","photography",N2942="music/electronic music","music",N2942="music/rock","music",N2942="music/indie rock","music",N2942="music/faith","music",N2942="publishing/children's books","publishing",N2942="publishing/art books","publishing",N2942="publishing/fiction","publishing",N2942="publishing/translations","publishing",N2942="music/pop","music",N2942="music/classical music","music",N2942="publishing/nonfiction","publishing",N2942="publishing/radio &amp; podcasts","publishing",N2942="music/world music","music",N2942="music/metal","music",N2942="music/jazz","music","TRUE","FALSE")</f>
        <v>theater</v>
      </c>
      <c r="R2942" t="str" cm="1">
        <f t="array" ref="R2942">_xlfn.IFS(N2942="food/small batch","small batch",N2942="food/restaurants","retaurants",N2942="food/food trucks","food trucks",N2942="theater/spaces","spaces",N2942="theater/musical","musical",N2942="theater/plays","plays",N2942="technology/web","web",N2942="technology/space exploration","space exploration",N2942="technology/makerspaces","makerspaces",N2942="technology/hardware","hardware",N2942="technology/gadgets","gadgets",N2942="technology/wearables","wearables",N2942="film &amp; video/television","television",N2942="film &amp; video/animation","animation",N2942="film &amp; video/science fiction","science fiction",N2942="film &amp; video/documentary","documentary",N2942="film &amp; video/drama","drama",N2942="film &amp; video/shorts","shorts",N2942="games/video games","video games",N2942="games/tabletop games","tabletop games",N2942="games/mobile games","mobile games",N2942="journalism/audio","audio",N2942="photography/people","people",N2942="photography/photobooks","photobooks",N2942="photography/places","places",N2942="photography/nature","nature",N2942="music/electronic music","electronic music",N2942="music/rock","rock",N2942="music/indie rock","indie rock",N2942="music/faith","faith",N2942="publishing/children's books","children's books",N2942="publishing/art books","art books",N2942="publishing/fiction","fiction",N2942="publishing/translations","translations",N2942="music/pop","pop",N2942="music/classical music","classical music",N2942="publishing/nonfiction","nonfiction",N2942="publishing/radio &amp; podcasts","radio &amp; podcasts",N2942="music/world music","world music",N2942="music/metal","metal",N2942="music/jazz","jazz","TRUE","FALSE")</f>
        <v>musical</v>
      </c>
      <c r="S2942" s="5">
        <f t="shared" si="182"/>
        <v>41982.773356481484</v>
      </c>
      <c r="T2942" s="5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180"/>
        <v>4.0000000000000001E-3</v>
      </c>
      <c r="P2943" s="24">
        <f t="shared" si="181"/>
        <v>1</v>
      </c>
      <c r="Q2943" t="str" cm="1">
        <f t="array" ref="Q2943">_xlfn.IFS(N2943="food/small batch","food",N2943="food/restaurants","food",N2943="food/food trucks","food",N2943="theater/spaces","theater",N2943="theater/musical","theater",N2943="theater/plays","theater",N2943="technology/web","technology",N2943="technology/space exploration","technology",N2943="technology/makerspaces","technology",N2943="technology/hardware","technology",N2943="technology/gadgets","technology",N2943="technology/wearables","technology",N2943="film &amp; video/television","film &amp; video",N2943="film &amp; video/animation","film &amp; video",N2943="film &amp; video/science fiction","film &amp; video",N2943="film &amp; video/documentary","film &amp; video",N2943="film &amp; video/drama","film &amp; video",N2943="film &amp; video/shorts","film &amp; video",N2943="games/video games","games",N2943="games/tabletop games","games",N2943="games/mobile games","games",N2943="journalism/audio","journalism",N2943="photography/people","photography",N2943="photography/photobooks","photography",N2943="photography/places","photography",N2943="photography/nature","photography",N2943="music/electronic music","music",N2943="music/rock","music",N2943="music/indie rock","music",N2943="music/faith","music",N2943="publishing/children's books","publishing",N2943="publishing/art books","publishing",N2943="publishing/fiction","publishing",N2943="publishing/translations","publishing",N2943="music/pop","music",N2943="music/classical music","music",N2943="publishing/nonfiction","publishing",N2943="publishing/radio &amp; podcasts","publishing",N2943="music/world music","music",N2943="music/metal","music",N2943="music/jazz","music","TRUE","FALSE")</f>
        <v>theater</v>
      </c>
      <c r="R2943" t="str" cm="1">
        <f t="array" ref="R2943">_xlfn.IFS(N2943="food/small batch","small batch",N2943="food/restaurants","retaurants",N2943="food/food trucks","food trucks",N2943="theater/spaces","spaces",N2943="theater/musical","musical",N2943="theater/plays","plays",N2943="technology/web","web",N2943="technology/space exploration","space exploration",N2943="technology/makerspaces","makerspaces",N2943="technology/hardware","hardware",N2943="technology/gadgets","gadgets",N2943="technology/wearables","wearables",N2943="film &amp; video/television","television",N2943="film &amp; video/animation","animation",N2943="film &amp; video/science fiction","science fiction",N2943="film &amp; video/documentary","documentary",N2943="film &amp; video/drama","drama",N2943="film &amp; video/shorts","shorts",N2943="games/video games","video games",N2943="games/tabletop games","tabletop games",N2943="games/mobile games","mobile games",N2943="journalism/audio","audio",N2943="photography/people","people",N2943="photography/photobooks","photobooks",N2943="photography/places","places",N2943="photography/nature","nature",N2943="music/electronic music","electronic music",N2943="music/rock","rock",N2943="music/indie rock","indie rock",N2943="music/faith","faith",N2943="publishing/children's books","children's books",N2943="publishing/art books","art books",N2943="publishing/fiction","fiction",N2943="publishing/translations","translations",N2943="music/pop","pop",N2943="music/classical music","classical music",N2943="publishing/nonfiction","nonfiction",N2943="publishing/radio &amp; podcasts","radio &amp; podcasts",N2943="music/world music","world music",N2943="music/metal","metal",N2943="music/jazz","jazz","TRUE","FALSE")</f>
        <v>spaces</v>
      </c>
      <c r="S2943" s="5">
        <f t="shared" si="182"/>
        <v>42034.960127314815</v>
      </c>
      <c r="T2943" s="5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180"/>
        <v>20.424999999999997</v>
      </c>
      <c r="P2944" s="24">
        <f t="shared" si="181"/>
        <v>202.22772277227722</v>
      </c>
      <c r="Q2944" t="str" cm="1">
        <f t="array" ref="Q2944">_xlfn.IFS(N2944="food/small batch","food",N2944="food/restaurants","food",N2944="food/food trucks","food",N2944="theater/spaces","theater",N2944="theater/musical","theater",N2944="theater/plays","theater",N2944="technology/web","technology",N2944="technology/space exploration","technology",N2944="technology/makerspaces","technology",N2944="technology/hardware","technology",N2944="technology/gadgets","technology",N2944="technology/wearables","technology",N2944="film &amp; video/television","film &amp; video",N2944="film &amp; video/animation","film &amp; video",N2944="film &amp; video/science fiction","film &amp; video",N2944="film &amp; video/documentary","film &amp; video",N2944="film &amp; video/drama","film &amp; video",N2944="film &amp; video/shorts","film &amp; video",N2944="games/video games","games",N2944="games/tabletop games","games",N2944="games/mobile games","games",N2944="journalism/audio","journalism",N2944="photography/people","photography",N2944="photography/photobooks","photography",N2944="photography/places","photography",N2944="photography/nature","photography",N2944="music/electronic music","music",N2944="music/rock","music",N2944="music/indie rock","music",N2944="music/faith","music",N2944="publishing/children's books","publishing",N2944="publishing/art books","publishing",N2944="publishing/fiction","publishing",N2944="publishing/translations","publishing",N2944="music/pop","music",N2944="music/classical music","music",N2944="publishing/nonfiction","publishing",N2944="publishing/radio &amp; podcasts","publishing",N2944="music/world music","music",N2944="music/metal","music",N2944="music/jazz","music","TRUE","FALSE")</f>
        <v>theater</v>
      </c>
      <c r="R2944" t="str" cm="1">
        <f t="array" ref="R2944">_xlfn.IFS(N2944="food/small batch","small batch",N2944="food/restaurants","retaurants",N2944="food/food trucks","food trucks",N2944="theater/spaces","spaces",N2944="theater/musical","musical",N2944="theater/plays","plays",N2944="technology/web","web",N2944="technology/space exploration","space exploration",N2944="technology/makerspaces","makerspaces",N2944="technology/hardware","hardware",N2944="technology/gadgets","gadgets",N2944="technology/wearables","wearables",N2944="film &amp; video/television","television",N2944="film &amp; video/animation","animation",N2944="film &amp; video/science fiction","science fiction",N2944="film &amp; video/documentary","documentary",N2944="film &amp; video/drama","drama",N2944="film &amp; video/shorts","shorts",N2944="games/video games","video games",N2944="games/tabletop games","tabletop games",N2944="games/mobile games","mobile games",N2944="journalism/audio","audio",N2944="photography/people","people",N2944="photography/photobooks","photobooks",N2944="photography/places","places",N2944="photography/nature","nature",N2944="music/electronic music","electronic music",N2944="music/rock","rock",N2944="music/indie rock","indie rock",N2944="music/faith","faith",N2944="publishing/children's books","children's books",N2944="publishing/art books","art books",N2944="publishing/fiction","fiction",N2944="publishing/translations","translations",N2944="music/pop","pop",N2944="music/classical music","classical music",N2944="publishing/nonfiction","nonfiction",N2944="publishing/radio &amp; podcasts","radio &amp; podcasts",N2944="music/world music","world music",N2944="music/metal","metal",N2944="music/jazz","jazz","TRUE","FALSE")</f>
        <v>spaces</v>
      </c>
      <c r="S2944" s="5">
        <f t="shared" si="182"/>
        <v>42334.803923611107</v>
      </c>
      <c r="T2944" s="5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180"/>
        <v>0</v>
      </c>
      <c r="P2945" s="24" t="e">
        <f t="shared" si="181"/>
        <v>#DIV/0!</v>
      </c>
      <c r="Q2945" t="str" cm="1">
        <f t="array" ref="Q2945">_xlfn.IFS(N2945="food/small batch","food",N2945="food/restaurants","food",N2945="food/food trucks","food",N2945="theater/spaces","theater",N2945="theater/musical","theater",N2945="theater/plays","theater",N2945="technology/web","technology",N2945="technology/space exploration","technology",N2945="technology/makerspaces","technology",N2945="technology/hardware","technology",N2945="technology/gadgets","technology",N2945="technology/wearables","technology",N2945="film &amp; video/television","film &amp; video",N2945="film &amp; video/animation","film &amp; video",N2945="film &amp; video/science fiction","film &amp; video",N2945="film &amp; video/documentary","film &amp; video",N2945="film &amp; video/drama","film &amp; video",N2945="film &amp; video/shorts","film &amp; video",N2945="games/video games","games",N2945="games/tabletop games","games",N2945="games/mobile games","games",N2945="journalism/audio","journalism",N2945="photography/people","photography",N2945="photography/photobooks","photography",N2945="photography/places","photography",N2945="photography/nature","photography",N2945="music/electronic music","music",N2945="music/rock","music",N2945="music/indie rock","music",N2945="music/faith","music",N2945="publishing/children's books","publishing",N2945="publishing/art books","publishing",N2945="publishing/fiction","publishing",N2945="publishing/translations","publishing",N2945="music/pop","music",N2945="music/classical music","music",N2945="publishing/nonfiction","publishing",N2945="publishing/radio &amp; podcasts","publishing",N2945="music/world music","music",N2945="music/metal","music",N2945="music/jazz","music","TRUE","FALSE")</f>
        <v>theater</v>
      </c>
      <c r="R2945" t="str" cm="1">
        <f t="array" ref="R2945">_xlfn.IFS(N2945="food/small batch","small batch",N2945="food/restaurants","retaurants",N2945="food/food trucks","food trucks",N2945="theater/spaces","spaces",N2945="theater/musical","musical",N2945="theater/plays","plays",N2945="technology/web","web",N2945="technology/space exploration","space exploration",N2945="technology/makerspaces","makerspaces",N2945="technology/hardware","hardware",N2945="technology/gadgets","gadgets",N2945="technology/wearables","wearables",N2945="film &amp; video/television","television",N2945="film &amp; video/animation","animation",N2945="film &amp; video/science fiction","science fiction",N2945="film &amp; video/documentary","documentary",N2945="film &amp; video/drama","drama",N2945="film &amp; video/shorts","shorts",N2945="games/video games","video games",N2945="games/tabletop games","tabletop games",N2945="games/mobile games","mobile games",N2945="journalism/audio","audio",N2945="photography/people","people",N2945="photography/photobooks","photobooks",N2945="photography/places","places",N2945="photography/nature","nature",N2945="music/electronic music","electronic music",N2945="music/rock","rock",N2945="music/indie rock","indie rock",N2945="music/faith","faith",N2945="publishing/children's books","children's books",N2945="publishing/art books","art books",N2945="publishing/fiction","fiction",N2945="publishing/translations","translations",N2945="music/pop","pop",N2945="music/classical music","classical music",N2945="publishing/nonfiction","nonfiction",N2945="publishing/radio &amp; podcasts","radio &amp; podcasts",N2945="music/world music","world music",N2945="music/metal","metal",N2945="music/jazz","jazz","TRUE","FALSE")</f>
        <v>spaces</v>
      </c>
      <c r="S2945" s="5">
        <f t="shared" si="182"/>
        <v>42077.129398148143</v>
      </c>
      <c r="T2945" s="5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180"/>
        <v>1</v>
      </c>
      <c r="P2946" s="24">
        <f t="shared" si="181"/>
        <v>100</v>
      </c>
      <c r="Q2946" t="str" cm="1">
        <f t="array" ref="Q2946">_xlfn.IFS(N2946="food/small batch","food",N2946="food/restaurants","food",N2946="food/food trucks","food",N2946="theater/spaces","theater",N2946="theater/musical","theater",N2946="theater/plays","theater",N2946="technology/web","technology",N2946="technology/space exploration","technology",N2946="technology/makerspaces","technology",N2946="technology/hardware","technology",N2946="technology/gadgets","technology",N2946="technology/wearables","technology",N2946="film &amp; video/television","film &amp; video",N2946="film &amp; video/animation","film &amp; video",N2946="film &amp; video/science fiction","film &amp; video",N2946="film &amp; video/documentary","film &amp; video",N2946="film &amp; video/drama","film &amp; video",N2946="film &amp; video/shorts","film &amp; video",N2946="games/video games","games",N2946="games/tabletop games","games",N2946="games/mobile games","games",N2946="journalism/audio","journalism",N2946="photography/people","photography",N2946="photography/photobooks","photography",N2946="photography/places","photography",N2946="photography/nature","photography",N2946="music/electronic music","music",N2946="music/rock","music",N2946="music/indie rock","music",N2946="music/faith","music",N2946="publishing/children's books","publishing",N2946="publishing/art books","publishing",N2946="publishing/fiction","publishing",N2946="publishing/translations","publishing",N2946="music/pop","music",N2946="music/classical music","music",N2946="publishing/nonfiction","publishing",N2946="publishing/radio &amp; podcasts","publishing",N2946="music/world music","music",N2946="music/metal","music",N2946="music/jazz","music","TRUE","FALSE")</f>
        <v>theater</v>
      </c>
      <c r="R2946" t="str" cm="1">
        <f t="array" ref="R2946">_xlfn.IFS(N2946="food/small batch","small batch",N2946="food/restaurants","retaurants",N2946="food/food trucks","food trucks",N2946="theater/spaces","spaces",N2946="theater/musical","musical",N2946="theater/plays","plays",N2946="technology/web","web",N2946="technology/space exploration","space exploration",N2946="technology/makerspaces","makerspaces",N2946="technology/hardware","hardware",N2946="technology/gadgets","gadgets",N2946="technology/wearables","wearables",N2946="film &amp; video/television","television",N2946="film &amp; video/animation","animation",N2946="film &amp; video/science fiction","science fiction",N2946="film &amp; video/documentary","documentary",N2946="film &amp; video/drama","drama",N2946="film &amp; video/shorts","shorts",N2946="games/video games","video games",N2946="games/tabletop games","tabletop games",N2946="games/mobile games","mobile games",N2946="journalism/audio","audio",N2946="photography/people","people",N2946="photography/photobooks","photobooks",N2946="photography/places","places",N2946="photography/nature","nature",N2946="music/electronic music","electronic music",N2946="music/rock","rock",N2946="music/indie rock","indie rock",N2946="music/faith","faith",N2946="publishing/children's books","children's books",N2946="publishing/art books","art books",N2946="publishing/fiction","fiction",N2946="publishing/translations","translations",N2946="music/pop","pop",N2946="music/classical music","classical music",N2946="publishing/nonfiction","nonfiction",N2946="publishing/radio &amp; podcasts","radio &amp; podcasts",N2946="music/world music","world music",N2946="music/metal","metal",N2946="music/jazz","jazz","TRUE","FALSE")</f>
        <v>spaces</v>
      </c>
      <c r="S2946" s="5">
        <f t="shared" si="182"/>
        <v>42132.9143287037</v>
      </c>
      <c r="T2946" s="5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ref="O2947:O3010" si="184">(E2947/D2947)*100</f>
        <v>0</v>
      </c>
      <c r="P2947" s="24" t="e">
        <f t="shared" ref="P2947:P3010" si="185">E2947/L2947</f>
        <v>#DIV/0!</v>
      </c>
      <c r="Q2947" t="str" cm="1">
        <f t="array" ref="Q2947">_xlfn.IFS(N2947="food/small batch","food",N2947="food/restaurants","food",N2947="food/food trucks","food",N2947="theater/spaces","theater",N2947="theater/musical","theater",N2947="theater/plays","theater",N2947="technology/web","technology",N2947="technology/space exploration","technology",N2947="technology/makerspaces","technology",N2947="technology/hardware","technology",N2947="technology/gadgets","technology",N2947="technology/wearables","technology",N2947="film &amp; video/television","film &amp; video",N2947="film &amp; video/animation","film &amp; video",N2947="film &amp; video/science fiction","film &amp; video",N2947="film &amp; video/documentary","film &amp; video",N2947="film &amp; video/drama","film &amp; video",N2947="film &amp; video/shorts","film &amp; video",N2947="games/video games","games",N2947="games/tabletop games","games",N2947="games/mobile games","games",N2947="journalism/audio","journalism",N2947="photography/people","photography",N2947="photography/photobooks","photography",N2947="photography/places","photography",N2947="photography/nature","photography",N2947="music/electronic music","music",N2947="music/rock","music",N2947="music/indie rock","music",N2947="music/faith","music",N2947="publishing/children's books","publishing",N2947="publishing/art books","publishing",N2947="publishing/fiction","publishing",N2947="publishing/translations","publishing",N2947="music/pop","music",N2947="music/classical music","music",N2947="publishing/nonfiction","publishing",N2947="publishing/radio &amp; podcasts","publishing",N2947="music/world music","music",N2947="music/metal","music",N2947="music/jazz","music","TRUE","FALSE")</f>
        <v>theater</v>
      </c>
      <c r="R2947" t="str" cm="1">
        <f t="array" ref="R2947">_xlfn.IFS(N2947="food/small batch","small batch",N2947="food/restaurants","retaurants",N2947="food/food trucks","food trucks",N2947="theater/spaces","spaces",N2947="theater/musical","musical",N2947="theater/plays","plays",N2947="technology/web","web",N2947="technology/space exploration","space exploration",N2947="technology/makerspaces","makerspaces",N2947="technology/hardware","hardware",N2947="technology/gadgets","gadgets",N2947="technology/wearables","wearables",N2947="film &amp; video/television","television",N2947="film &amp; video/animation","animation",N2947="film &amp; video/science fiction","science fiction",N2947="film &amp; video/documentary","documentary",N2947="film &amp; video/drama","drama",N2947="film &amp; video/shorts","shorts",N2947="games/video games","video games",N2947="games/tabletop games","tabletop games",N2947="games/mobile games","mobile games",N2947="journalism/audio","audio",N2947="photography/people","people",N2947="photography/photobooks","photobooks",N2947="photography/places","places",N2947="photography/nature","nature",N2947="music/electronic music","electronic music",N2947="music/rock","rock",N2947="music/indie rock","indie rock",N2947="music/faith","faith",N2947="publishing/children's books","children's books",N2947="publishing/art books","art books",N2947="publishing/fiction","fiction",N2947="publishing/translations","translations",N2947="music/pop","pop",N2947="music/classical music","classical music",N2947="publishing/nonfiction","nonfiction",N2947="publishing/radio &amp; podcasts","radio &amp; podcasts",N2947="music/world music","world music",N2947="music/metal","metal",N2947="music/jazz","jazz","TRUE","FALSE")</f>
        <v>spaces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184"/>
        <v>0.1</v>
      </c>
      <c r="P2948" s="24">
        <f t="shared" si="185"/>
        <v>1</v>
      </c>
      <c r="Q2948" t="str" cm="1">
        <f t="array" ref="Q2948">_xlfn.IFS(N2948="food/small batch","food",N2948="food/restaurants","food",N2948="food/food trucks","food",N2948="theater/spaces","theater",N2948="theater/musical","theater",N2948="theater/plays","theater",N2948="technology/web","technology",N2948="technology/space exploration","technology",N2948="technology/makerspaces","technology",N2948="technology/hardware","technology",N2948="technology/gadgets","technology",N2948="technology/wearables","technology",N2948="film &amp; video/television","film &amp; video",N2948="film &amp; video/animation","film &amp; video",N2948="film &amp; video/science fiction","film &amp; video",N2948="film &amp; video/documentary","film &amp; video",N2948="film &amp; video/drama","film &amp; video",N2948="film &amp; video/shorts","film &amp; video",N2948="games/video games","games",N2948="games/tabletop games","games",N2948="games/mobile games","games",N2948="journalism/audio","journalism",N2948="photography/people","photography",N2948="photography/photobooks","photography",N2948="photography/places","photography",N2948="photography/nature","photography",N2948="music/electronic music","music",N2948="music/rock","music",N2948="music/indie rock","music",N2948="music/faith","music",N2948="publishing/children's books","publishing",N2948="publishing/art books","publishing",N2948="publishing/fiction","publishing",N2948="publishing/translations","publishing",N2948="music/pop","music",N2948="music/classical music","music",N2948="publishing/nonfiction","publishing",N2948="publishing/radio &amp; podcasts","publishing",N2948="music/world music","music",N2948="music/metal","music",N2948="music/jazz","music","TRUE","FALSE")</f>
        <v>theater</v>
      </c>
      <c r="R2948" t="str" cm="1">
        <f t="array" ref="R2948">_xlfn.IFS(N2948="food/small batch","small batch",N2948="food/restaurants","retaurants",N2948="food/food trucks","food trucks",N2948="theater/spaces","spaces",N2948="theater/musical","musical",N2948="theater/plays","plays",N2948="technology/web","web",N2948="technology/space exploration","space exploration",N2948="technology/makerspaces","makerspaces",N2948="technology/hardware","hardware",N2948="technology/gadgets","gadgets",N2948="technology/wearables","wearables",N2948="film &amp; video/television","television",N2948="film &amp; video/animation","animation",N2948="film &amp; video/science fiction","science fiction",N2948="film &amp; video/documentary","documentary",N2948="film &amp; video/drama","drama",N2948="film &amp; video/shorts","shorts",N2948="games/video games","video games",N2948="games/tabletop games","tabletop games",N2948="games/mobile games","mobile games",N2948="journalism/audio","audio",N2948="photography/people","people",N2948="photography/photobooks","photobooks",N2948="photography/places","places",N2948="photography/nature","nature",N2948="music/electronic music","electronic music",N2948="music/rock","rock",N2948="music/indie rock","indie rock",N2948="music/faith","faith",N2948="publishing/children's books","children's books",N2948="publishing/art books","art books",N2948="publishing/fiction","fiction",N2948="publishing/translations","translations",N2948="music/pop","pop",N2948="music/classical music","classical music",N2948="publishing/nonfiction","nonfiction",N2948="publishing/radio &amp; podcasts","radio &amp; podcasts",N2948="music/world music","world music",N2948="music/metal","metal",N2948="music/jazz","jazz","TRUE","FALSE")</f>
        <v>spaces</v>
      </c>
      <c r="S2948" s="5">
        <f t="shared" si="186"/>
        <v>42567.531157407408</v>
      </c>
      <c r="T2948" s="5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184"/>
        <v>4.2880000000000003</v>
      </c>
      <c r="P2949" s="24">
        <f t="shared" si="185"/>
        <v>82.461538461538467</v>
      </c>
      <c r="Q2949" t="str" cm="1">
        <f t="array" ref="Q2949">_xlfn.IFS(N2949="food/small batch","food",N2949="food/restaurants","food",N2949="food/food trucks","food",N2949="theater/spaces","theater",N2949="theater/musical","theater",N2949="theater/plays","theater",N2949="technology/web","technology",N2949="technology/space exploration","technology",N2949="technology/makerspaces","technology",N2949="technology/hardware","technology",N2949="technology/gadgets","technology",N2949="technology/wearables","technology",N2949="film &amp; video/television","film &amp; video",N2949="film &amp; video/animation","film &amp; video",N2949="film &amp; video/science fiction","film &amp; video",N2949="film &amp; video/documentary","film &amp; video",N2949="film &amp; video/drama","film &amp; video",N2949="film &amp; video/shorts","film &amp; video",N2949="games/video games","games",N2949="games/tabletop games","games",N2949="games/mobile games","games",N2949="journalism/audio","journalism",N2949="photography/people","photography",N2949="photography/photobooks","photography",N2949="photography/places","photography",N2949="photography/nature","photography",N2949="music/electronic music","music",N2949="music/rock","music",N2949="music/indie rock","music",N2949="music/faith","music",N2949="publishing/children's books","publishing",N2949="publishing/art books","publishing",N2949="publishing/fiction","publishing",N2949="publishing/translations","publishing",N2949="music/pop","music",N2949="music/classical music","music",N2949="publishing/nonfiction","publishing",N2949="publishing/radio &amp; podcasts","publishing",N2949="music/world music","music",N2949="music/metal","music",N2949="music/jazz","music","TRUE","FALSE")</f>
        <v>theater</v>
      </c>
      <c r="R2949" t="str" cm="1">
        <f t="array" ref="R2949">_xlfn.IFS(N2949="food/small batch","small batch",N2949="food/restaurants","retaurants",N2949="food/food trucks","food trucks",N2949="theater/spaces","spaces",N2949="theater/musical","musical",N2949="theater/plays","plays",N2949="technology/web","web",N2949="technology/space exploration","space exploration",N2949="technology/makerspaces","makerspaces",N2949="technology/hardware","hardware",N2949="technology/gadgets","gadgets",N2949="technology/wearables","wearables",N2949="film &amp; video/television","television",N2949="film &amp; video/animation","animation",N2949="film &amp; video/science fiction","science fiction",N2949="film &amp; video/documentary","documentary",N2949="film &amp; video/drama","drama",N2949="film &amp; video/shorts","shorts",N2949="games/video games","video games",N2949="games/tabletop games","tabletop games",N2949="games/mobile games","mobile games",N2949="journalism/audio","audio",N2949="photography/people","people",N2949="photography/photobooks","photobooks",N2949="photography/places","places",N2949="photography/nature","nature",N2949="music/electronic music","electronic music",N2949="music/rock","rock",N2949="music/indie rock","indie rock",N2949="music/faith","faith",N2949="publishing/children's books","children's books",N2949="publishing/art books","art books",N2949="publishing/fiction","fiction",N2949="publishing/translations","translations",N2949="music/pop","pop",N2949="music/classical music","classical music",N2949="publishing/nonfiction","nonfiction",N2949="publishing/radio &amp; podcasts","radio &amp; podcasts",N2949="music/world music","world music",N2949="music/metal","metal",N2949="music/jazz","jazz","TRUE","FALSE")</f>
        <v>spaces</v>
      </c>
      <c r="S2949" s="5">
        <f t="shared" si="186"/>
        <v>42649.562118055561</v>
      </c>
      <c r="T2949" s="5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184"/>
        <v>4.8000000000000004E-3</v>
      </c>
      <c r="P2950" s="24">
        <f t="shared" si="185"/>
        <v>2.6666666666666665</v>
      </c>
      <c r="Q2950" t="str" cm="1">
        <f t="array" ref="Q2950">_xlfn.IFS(N2950="food/small batch","food",N2950="food/restaurants","food",N2950="food/food trucks","food",N2950="theater/spaces","theater",N2950="theater/musical","theater",N2950="theater/plays","theater",N2950="technology/web","technology",N2950="technology/space exploration","technology",N2950="technology/makerspaces","technology",N2950="technology/hardware","technology",N2950="technology/gadgets","technology",N2950="technology/wearables","technology",N2950="film &amp; video/television","film &amp; video",N2950="film &amp; video/animation","film &amp; video",N2950="film &amp; video/science fiction","film &amp; video",N2950="film &amp; video/documentary","film &amp; video",N2950="film &amp; video/drama","film &amp; video",N2950="film &amp; video/shorts","film &amp; video",N2950="games/video games","games",N2950="games/tabletop games","games",N2950="games/mobile games","games",N2950="journalism/audio","journalism",N2950="photography/people","photography",N2950="photography/photobooks","photography",N2950="photography/places","photography",N2950="photography/nature","photography",N2950="music/electronic music","music",N2950="music/rock","music",N2950="music/indie rock","music",N2950="music/faith","music",N2950="publishing/children's books","publishing",N2950="publishing/art books","publishing",N2950="publishing/fiction","publishing",N2950="publishing/translations","publishing",N2950="music/pop","music",N2950="music/classical music","music",N2950="publishing/nonfiction","publishing",N2950="publishing/radio &amp; podcasts","publishing",N2950="music/world music","music",N2950="music/metal","music",N2950="music/jazz","music","TRUE","FALSE")</f>
        <v>theater</v>
      </c>
      <c r="R2950" t="str" cm="1">
        <f t="array" ref="R2950">_xlfn.IFS(N2950="food/small batch","small batch",N2950="food/restaurants","retaurants",N2950="food/food trucks","food trucks",N2950="theater/spaces","spaces",N2950="theater/musical","musical",N2950="theater/plays","plays",N2950="technology/web","web",N2950="technology/space exploration","space exploration",N2950="technology/makerspaces","makerspaces",N2950="technology/hardware","hardware",N2950="technology/gadgets","gadgets",N2950="technology/wearables","wearables",N2950="film &amp; video/television","television",N2950="film &amp; video/animation","animation",N2950="film &amp; video/science fiction","science fiction",N2950="film &amp; video/documentary","documentary",N2950="film &amp; video/drama","drama",N2950="film &amp; video/shorts","shorts",N2950="games/video games","video games",N2950="games/tabletop games","tabletop games",N2950="games/mobile games","mobile games",N2950="journalism/audio","audio",N2950="photography/people","people",N2950="photography/photobooks","photobooks",N2950="photography/places","places",N2950="photography/nature","nature",N2950="music/electronic music","electronic music",N2950="music/rock","rock",N2950="music/indie rock","indie rock",N2950="music/faith","faith",N2950="publishing/children's books","children's books",N2950="publishing/art books","art books",N2950="publishing/fiction","fiction",N2950="publishing/translations","translations",N2950="music/pop","pop",N2950="music/classical music","classical music",N2950="publishing/nonfiction","nonfiction",N2950="publishing/radio &amp; podcasts","radio &amp; podcasts",N2950="music/world music","world music",N2950="music/metal","metal",N2950="music/jazz","jazz","TRUE","FALSE")</f>
        <v>spaces</v>
      </c>
      <c r="S2950" s="5">
        <f t="shared" si="186"/>
        <v>42097.649224537032</v>
      </c>
      <c r="T2950" s="5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184"/>
        <v>2.5</v>
      </c>
      <c r="P2951" s="24">
        <f t="shared" si="185"/>
        <v>12.5</v>
      </c>
      <c r="Q2951" t="str" cm="1">
        <f t="array" ref="Q2951">_xlfn.IFS(N2951="food/small batch","food",N2951="food/restaurants","food",N2951="food/food trucks","food",N2951="theater/spaces","theater",N2951="theater/musical","theater",N2951="theater/plays","theater",N2951="technology/web","technology",N2951="technology/space exploration","technology",N2951="technology/makerspaces","technology",N2951="technology/hardware","technology",N2951="technology/gadgets","technology",N2951="technology/wearables","technology",N2951="film &amp; video/television","film &amp; video",N2951="film &amp; video/animation","film &amp; video",N2951="film &amp; video/science fiction","film &amp; video",N2951="film &amp; video/documentary","film &amp; video",N2951="film &amp; video/drama","film &amp; video",N2951="film &amp; video/shorts","film &amp; video",N2951="games/video games","games",N2951="games/tabletop games","games",N2951="games/mobile games","games",N2951="journalism/audio","journalism",N2951="photography/people","photography",N2951="photography/photobooks","photography",N2951="photography/places","photography",N2951="photography/nature","photography",N2951="music/electronic music","music",N2951="music/rock","music",N2951="music/indie rock","music",N2951="music/faith","music",N2951="publishing/children's books","publishing",N2951="publishing/art books","publishing",N2951="publishing/fiction","publishing",N2951="publishing/translations","publishing",N2951="music/pop","music",N2951="music/classical music","music",N2951="publishing/nonfiction","publishing",N2951="publishing/radio &amp; podcasts","publishing",N2951="music/world music","music",N2951="music/metal","music",N2951="music/jazz","music","TRUE","FALSE")</f>
        <v>theater</v>
      </c>
      <c r="R2951" t="str" cm="1">
        <f t="array" ref="R2951">_xlfn.IFS(N2951="food/small batch","small batch",N2951="food/restaurants","retaurants",N2951="food/food trucks","food trucks",N2951="theater/spaces","spaces",N2951="theater/musical","musical",N2951="theater/plays","plays",N2951="technology/web","web",N2951="technology/space exploration","space exploration",N2951="technology/makerspaces","makerspaces",N2951="technology/hardware","hardware",N2951="technology/gadgets","gadgets",N2951="technology/wearables","wearables",N2951="film &amp; video/television","television",N2951="film &amp; video/animation","animation",N2951="film &amp; video/science fiction","science fiction",N2951="film &amp; video/documentary","documentary",N2951="film &amp; video/drama","drama",N2951="film &amp; video/shorts","shorts",N2951="games/video games","video games",N2951="games/tabletop games","tabletop games",N2951="games/mobile games","mobile games",N2951="journalism/audio","audio",N2951="photography/people","people",N2951="photography/photobooks","photobooks",N2951="photography/places","places",N2951="photography/nature","nature",N2951="music/electronic music","electronic music",N2951="music/rock","rock",N2951="music/indie rock","indie rock",N2951="music/faith","faith",N2951="publishing/children's books","children's books",N2951="publishing/art books","art books",N2951="publishing/fiction","fiction",N2951="publishing/translations","translations",N2951="music/pop","pop",N2951="music/classical music","classical music",N2951="publishing/nonfiction","nonfiction",N2951="publishing/radio &amp; podcasts","radio &amp; podcasts",N2951="music/world music","world music",N2951="music/metal","metal",N2951="music/jazz","jazz","TRUE","FALSE")</f>
        <v>spaces</v>
      </c>
      <c r="S2951" s="5">
        <f t="shared" si="186"/>
        <v>42297.823113425926</v>
      </c>
      <c r="T2951" s="5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184"/>
        <v>0</v>
      </c>
      <c r="P2952" s="24" t="e">
        <f t="shared" si="185"/>
        <v>#DIV/0!</v>
      </c>
      <c r="Q2952" t="str" cm="1">
        <f t="array" ref="Q2952">_xlfn.IFS(N2952="food/small batch","food",N2952="food/restaurants","food",N2952="food/food trucks","food",N2952="theater/spaces","theater",N2952="theater/musical","theater",N2952="theater/plays","theater",N2952="technology/web","technology",N2952="technology/space exploration","technology",N2952="technology/makerspaces","technology",N2952="technology/hardware","technology",N2952="technology/gadgets","technology",N2952="technology/wearables","technology",N2952="film &amp; video/television","film &amp; video",N2952="film &amp; video/animation","film &amp; video",N2952="film &amp; video/science fiction","film &amp; video",N2952="film &amp; video/documentary","film &amp; video",N2952="film &amp; video/drama","film &amp; video",N2952="film &amp; video/shorts","film &amp; video",N2952="games/video games","games",N2952="games/tabletop games","games",N2952="games/mobile games","games",N2952="journalism/audio","journalism",N2952="photography/people","photography",N2952="photography/photobooks","photography",N2952="photography/places","photography",N2952="photography/nature","photography",N2952="music/electronic music","music",N2952="music/rock","music",N2952="music/indie rock","music",N2952="music/faith","music",N2952="publishing/children's books","publishing",N2952="publishing/art books","publishing",N2952="publishing/fiction","publishing",N2952="publishing/translations","publishing",N2952="music/pop","music",N2952="music/classical music","music",N2952="publishing/nonfiction","publishing",N2952="publishing/radio &amp; podcasts","publishing",N2952="music/world music","music",N2952="music/metal","music",N2952="music/jazz","music","TRUE","FALSE")</f>
        <v>theater</v>
      </c>
      <c r="R2952" t="str" cm="1">
        <f t="array" ref="R2952">_xlfn.IFS(N2952="food/small batch","small batch",N2952="food/restaurants","retaurants",N2952="food/food trucks","food trucks",N2952="theater/spaces","spaces",N2952="theater/musical","musical",N2952="theater/plays","plays",N2952="technology/web","web",N2952="technology/space exploration","space exploration",N2952="technology/makerspaces","makerspaces",N2952="technology/hardware","hardware",N2952="technology/gadgets","gadgets",N2952="technology/wearables","wearables",N2952="film &amp; video/television","television",N2952="film &amp; video/animation","animation",N2952="film &amp; video/science fiction","science fiction",N2952="film &amp; video/documentary","documentary",N2952="film &amp; video/drama","drama",N2952="film &amp; video/shorts","shorts",N2952="games/video games","video games",N2952="games/tabletop games","tabletop games",N2952="games/mobile games","mobile games",N2952="journalism/audio","audio",N2952="photography/people","people",N2952="photography/photobooks","photobooks",N2952="photography/places","places",N2952="photography/nature","nature",N2952="music/electronic music","electronic music",N2952="music/rock","rock",N2952="music/indie rock","indie rock",N2952="music/faith","faith",N2952="publishing/children's books","children's books",N2952="publishing/art books","art books",N2952="publishing/fiction","fiction",N2952="publishing/translations","translations",N2952="music/pop","pop",N2952="music/classical music","classical music",N2952="publishing/nonfiction","nonfiction",N2952="publishing/radio &amp; podcasts","radio &amp; podcasts",N2952="music/world music","world music",N2952="music/metal","metal",N2952="music/jazz","jazz","TRUE","FALSE")</f>
        <v>spaces</v>
      </c>
      <c r="S2952" s="5">
        <f t="shared" si="186"/>
        <v>42362.36518518519</v>
      </c>
      <c r="T2952" s="5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184"/>
        <v>2.1919999999999997</v>
      </c>
      <c r="P2953" s="24">
        <f t="shared" si="185"/>
        <v>18.896551724137932</v>
      </c>
      <c r="Q2953" t="str" cm="1">
        <f t="array" ref="Q2953">_xlfn.IFS(N2953="food/small batch","food",N2953="food/restaurants","food",N2953="food/food trucks","food",N2953="theater/spaces","theater",N2953="theater/musical","theater",N2953="theater/plays","theater",N2953="technology/web","technology",N2953="technology/space exploration","technology",N2953="technology/makerspaces","technology",N2953="technology/hardware","technology",N2953="technology/gadgets","technology",N2953="technology/wearables","technology",N2953="film &amp; video/television","film &amp; video",N2953="film &amp; video/animation","film &amp; video",N2953="film &amp; video/science fiction","film &amp; video",N2953="film &amp; video/documentary","film &amp; video",N2953="film &amp; video/drama","film &amp; video",N2953="film &amp; video/shorts","film &amp; video",N2953="games/video games","games",N2953="games/tabletop games","games",N2953="games/mobile games","games",N2953="journalism/audio","journalism",N2953="photography/people","photography",N2953="photography/photobooks","photography",N2953="photography/places","photography",N2953="photography/nature","photography",N2953="music/electronic music","music",N2953="music/rock","music",N2953="music/indie rock","music",N2953="music/faith","music",N2953="publishing/children's books","publishing",N2953="publishing/art books","publishing",N2953="publishing/fiction","publishing",N2953="publishing/translations","publishing",N2953="music/pop","music",N2953="music/classical music","music",N2953="publishing/nonfiction","publishing",N2953="publishing/radio &amp; podcasts","publishing",N2953="music/world music","music",N2953="music/metal","music",N2953="music/jazz","music","TRUE","FALSE")</f>
        <v>theater</v>
      </c>
      <c r="R2953" t="str" cm="1">
        <f t="array" ref="R2953">_xlfn.IFS(N2953="food/small batch","small batch",N2953="food/restaurants","retaurants",N2953="food/food trucks","food trucks",N2953="theater/spaces","spaces",N2953="theater/musical","musical",N2953="theater/plays","plays",N2953="technology/web","web",N2953="technology/space exploration","space exploration",N2953="technology/makerspaces","makerspaces",N2953="technology/hardware","hardware",N2953="technology/gadgets","gadgets",N2953="technology/wearables","wearables",N2953="film &amp; video/television","television",N2953="film &amp; video/animation","animation",N2953="film &amp; video/science fiction","science fiction",N2953="film &amp; video/documentary","documentary",N2953="film &amp; video/drama","drama",N2953="film &amp; video/shorts","shorts",N2953="games/video games","video games",N2953="games/tabletop games","tabletop games",N2953="games/mobile games","mobile games",N2953="journalism/audio","audio",N2953="photography/people","people",N2953="photography/photobooks","photobooks",N2953="photography/places","places",N2953="photography/nature","nature",N2953="music/electronic music","electronic music",N2953="music/rock","rock",N2953="music/indie rock","indie rock",N2953="music/faith","faith",N2953="publishing/children's books","children's books",N2953="publishing/art books","art books",N2953="publishing/fiction","fiction",N2953="publishing/translations","translations",N2953="music/pop","pop",N2953="music/classical music","classical music",N2953="publishing/nonfiction","nonfiction",N2953="publishing/radio &amp; podcasts","radio &amp; podcasts",N2953="music/world music","world music",N2953="music/metal","metal",N2953="music/jazz","jazz","TRUE","FALSE")</f>
        <v>spaces</v>
      </c>
      <c r="S2953" s="5">
        <f t="shared" si="186"/>
        <v>41872.802928240737</v>
      </c>
      <c r="T2953" s="5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184"/>
        <v>8.0250000000000004</v>
      </c>
      <c r="P2954" s="24">
        <f t="shared" si="185"/>
        <v>200.625</v>
      </c>
      <c r="Q2954" t="str" cm="1">
        <f t="array" ref="Q2954">_xlfn.IFS(N2954="food/small batch","food",N2954="food/restaurants","food",N2954="food/food trucks","food",N2954="theater/spaces","theater",N2954="theater/musical","theater",N2954="theater/plays","theater",N2954="technology/web","technology",N2954="technology/space exploration","technology",N2954="technology/makerspaces","technology",N2954="technology/hardware","technology",N2954="technology/gadgets","technology",N2954="technology/wearables","technology",N2954="film &amp; video/television","film &amp; video",N2954="film &amp; video/animation","film &amp; video",N2954="film &amp; video/science fiction","film &amp; video",N2954="film &amp; video/documentary","film &amp; video",N2954="film &amp; video/drama","film &amp; video",N2954="film &amp; video/shorts","film &amp; video",N2954="games/video games","games",N2954="games/tabletop games","games",N2954="games/mobile games","games",N2954="journalism/audio","journalism",N2954="photography/people","photography",N2954="photography/photobooks","photography",N2954="photography/places","photography",N2954="photography/nature","photography",N2954="music/electronic music","music",N2954="music/rock","music",N2954="music/indie rock","music",N2954="music/faith","music",N2954="publishing/children's books","publishing",N2954="publishing/art books","publishing",N2954="publishing/fiction","publishing",N2954="publishing/translations","publishing",N2954="music/pop","music",N2954="music/classical music","music",N2954="publishing/nonfiction","publishing",N2954="publishing/radio &amp; podcasts","publishing",N2954="music/world music","music",N2954="music/metal","music",N2954="music/jazz","music","TRUE","FALSE")</f>
        <v>theater</v>
      </c>
      <c r="R2954" t="str" cm="1">
        <f t="array" ref="R2954">_xlfn.IFS(N2954="food/small batch","small batch",N2954="food/restaurants","retaurants",N2954="food/food trucks","food trucks",N2954="theater/spaces","spaces",N2954="theater/musical","musical",N2954="theater/plays","plays",N2954="technology/web","web",N2954="technology/space exploration","space exploration",N2954="technology/makerspaces","makerspaces",N2954="technology/hardware","hardware",N2954="technology/gadgets","gadgets",N2954="technology/wearables","wearables",N2954="film &amp; video/television","television",N2954="film &amp; video/animation","animation",N2954="film &amp; video/science fiction","science fiction",N2954="film &amp; video/documentary","documentary",N2954="film &amp; video/drama","drama",N2954="film &amp; video/shorts","shorts",N2954="games/video games","video games",N2954="games/tabletop games","tabletop games",N2954="games/mobile games","mobile games",N2954="journalism/audio","audio",N2954="photography/people","people",N2954="photography/photobooks","photobooks",N2954="photography/places","places",N2954="photography/nature","nature",N2954="music/electronic music","electronic music",N2954="music/rock","rock",N2954="music/indie rock","indie rock",N2954="music/faith","faith",N2954="publishing/children's books","children's books",N2954="publishing/art books","art books",N2954="publishing/fiction","fiction",N2954="publishing/translations","translations",N2954="music/pop","pop",N2954="music/classical music","classical music",N2954="publishing/nonfiction","nonfiction",N2954="publishing/radio &amp; podcasts","radio &amp; podcasts",N2954="music/world music","world music",N2954="music/metal","metal",N2954="music/jazz","jazz","TRUE","FALSE")</f>
        <v>spaces</v>
      </c>
      <c r="S2954" s="5">
        <f t="shared" si="186"/>
        <v>42628.690266203703</v>
      </c>
      <c r="T2954" s="5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184"/>
        <v>0.15125</v>
      </c>
      <c r="P2955" s="24">
        <f t="shared" si="185"/>
        <v>201.66666666666666</v>
      </c>
      <c r="Q2955" t="str" cm="1">
        <f t="array" ref="Q2955">_xlfn.IFS(N2955="food/small batch","food",N2955="food/restaurants","food",N2955="food/food trucks","food",N2955="theater/spaces","theater",N2955="theater/musical","theater",N2955="theater/plays","theater",N2955="technology/web","technology",N2955="technology/space exploration","technology",N2955="technology/makerspaces","technology",N2955="technology/hardware","technology",N2955="technology/gadgets","technology",N2955="technology/wearables","technology",N2955="film &amp; video/television","film &amp; video",N2955="film &amp; video/animation","film &amp; video",N2955="film &amp; video/science fiction","film &amp; video",N2955="film &amp; video/documentary","film &amp; video",N2955="film &amp; video/drama","film &amp; video",N2955="film &amp; video/shorts","film &amp; video",N2955="games/video games","games",N2955="games/tabletop games","games",N2955="games/mobile games","games",N2955="journalism/audio","journalism",N2955="photography/people","photography",N2955="photography/photobooks","photography",N2955="photography/places","photography",N2955="photography/nature","photography",N2955="music/electronic music","music",N2955="music/rock","music",N2955="music/indie rock","music",N2955="music/faith","music",N2955="publishing/children's books","publishing",N2955="publishing/art books","publishing",N2955="publishing/fiction","publishing",N2955="publishing/translations","publishing",N2955="music/pop","music",N2955="music/classical music","music",N2955="publishing/nonfiction","publishing",N2955="publishing/radio &amp; podcasts","publishing",N2955="music/world music","music",N2955="music/metal","music",N2955="music/jazz","music","TRUE","FALSE")</f>
        <v>theater</v>
      </c>
      <c r="R2955" t="str" cm="1">
        <f t="array" ref="R2955">_xlfn.IFS(N2955="food/small batch","small batch",N2955="food/restaurants","retaurants",N2955="food/food trucks","food trucks",N2955="theater/spaces","spaces",N2955="theater/musical","musical",N2955="theater/plays","plays",N2955="technology/web","web",N2955="technology/space exploration","space exploration",N2955="technology/makerspaces","makerspaces",N2955="technology/hardware","hardware",N2955="technology/gadgets","gadgets",N2955="technology/wearables","wearables",N2955="film &amp; video/television","television",N2955="film &amp; video/animation","animation",N2955="film &amp; video/science fiction","science fiction",N2955="film &amp; video/documentary","documentary",N2955="film &amp; video/drama","drama",N2955="film &amp; video/shorts","shorts",N2955="games/video games","video games",N2955="games/tabletop games","tabletop games",N2955="games/mobile games","mobile games",N2955="journalism/audio","audio",N2955="photography/people","people",N2955="photography/photobooks","photobooks",N2955="photography/places","places",N2955="photography/nature","nature",N2955="music/electronic music","electronic music",N2955="music/rock","rock",N2955="music/indie rock","indie rock",N2955="music/faith","faith",N2955="publishing/children's books","children's books",N2955="publishing/art books","art books",N2955="publishing/fiction","fiction",N2955="publishing/translations","translations",N2955="music/pop","pop",N2955="music/classical music","classical music",N2955="publishing/nonfiction","nonfiction",N2955="publishing/radio &amp; podcasts","radio &amp; podcasts",N2955="music/world music","world music",N2955="music/metal","metal",N2955="music/jazz","jazz","TRUE","FALSE")</f>
        <v>spaces</v>
      </c>
      <c r="S2955" s="5">
        <f t="shared" si="186"/>
        <v>42255.791909722218</v>
      </c>
      <c r="T2955" s="5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184"/>
        <v>0</v>
      </c>
      <c r="P2956" s="24" t="e">
        <f t="shared" si="185"/>
        <v>#DIV/0!</v>
      </c>
      <c r="Q2956" t="str" cm="1">
        <f t="array" ref="Q2956">_xlfn.IFS(N2956="food/small batch","food",N2956="food/restaurants","food",N2956="food/food trucks","food",N2956="theater/spaces","theater",N2956="theater/musical","theater",N2956="theater/plays","theater",N2956="technology/web","technology",N2956="technology/space exploration","technology",N2956="technology/makerspaces","technology",N2956="technology/hardware","technology",N2956="technology/gadgets","technology",N2956="technology/wearables","technology",N2956="film &amp; video/television","film &amp; video",N2956="film &amp; video/animation","film &amp; video",N2956="film &amp; video/science fiction","film &amp; video",N2956="film &amp; video/documentary","film &amp; video",N2956="film &amp; video/drama","film &amp; video",N2956="film &amp; video/shorts","film &amp; video",N2956="games/video games","games",N2956="games/tabletop games","games",N2956="games/mobile games","games",N2956="journalism/audio","journalism",N2956="photography/people","photography",N2956="photography/photobooks","photography",N2956="photography/places","photography",N2956="photography/nature","photography",N2956="music/electronic music","music",N2956="music/rock","music",N2956="music/indie rock","music",N2956="music/faith","music",N2956="publishing/children's books","publishing",N2956="publishing/art books","publishing",N2956="publishing/fiction","publishing",N2956="publishing/translations","publishing",N2956="music/pop","music",N2956="music/classical music","music",N2956="publishing/nonfiction","publishing",N2956="publishing/radio &amp; podcasts","publishing",N2956="music/world music","music",N2956="music/metal","music",N2956="music/jazz","music","TRUE","FALSE")</f>
        <v>theater</v>
      </c>
      <c r="R2956" t="str" cm="1">
        <f t="array" ref="R2956">_xlfn.IFS(N2956="food/small batch","small batch",N2956="food/restaurants","retaurants",N2956="food/food trucks","food trucks",N2956="theater/spaces","spaces",N2956="theater/musical","musical",N2956="theater/plays","plays",N2956="technology/web","web",N2956="technology/space exploration","space exploration",N2956="technology/makerspaces","makerspaces",N2956="technology/hardware","hardware",N2956="technology/gadgets","gadgets",N2956="technology/wearables","wearables",N2956="film &amp; video/television","television",N2956="film &amp; video/animation","animation",N2956="film &amp; video/science fiction","science fiction",N2956="film &amp; video/documentary","documentary",N2956="film &amp; video/drama","drama",N2956="film &amp; video/shorts","shorts",N2956="games/video games","video games",N2956="games/tabletop games","tabletop games",N2956="games/mobile games","mobile games",N2956="journalism/audio","audio",N2956="photography/people","people",N2956="photography/photobooks","photobooks",N2956="photography/places","places",N2956="photography/nature","nature",N2956="music/electronic music","electronic music",N2956="music/rock","rock",N2956="music/indie rock","indie rock",N2956="music/faith","faith",N2956="publishing/children's books","children's books",N2956="publishing/art books","art books",N2956="publishing/fiction","fiction",N2956="publishing/translations","translations",N2956="music/pop","pop",N2956="music/classical music","classical music",N2956="publishing/nonfiction","nonfiction",N2956="publishing/radio &amp; podcasts","radio &amp; podcasts",N2956="music/world music","world music",N2956="music/metal","metal",N2956="music/jazz","jazz","TRUE","FALSE")</f>
        <v>spaces</v>
      </c>
      <c r="S2956" s="5">
        <f t="shared" si="186"/>
        <v>42790.583368055552</v>
      </c>
      <c r="T2956" s="5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184"/>
        <v>59.583333333333336</v>
      </c>
      <c r="P2957" s="24">
        <f t="shared" si="185"/>
        <v>65</v>
      </c>
      <c r="Q2957" t="str" cm="1">
        <f t="array" ref="Q2957">_xlfn.IFS(N2957="food/small batch","food",N2957="food/restaurants","food",N2957="food/food trucks","food",N2957="theater/spaces","theater",N2957="theater/musical","theater",N2957="theater/plays","theater",N2957="technology/web","technology",N2957="technology/space exploration","technology",N2957="technology/makerspaces","technology",N2957="technology/hardware","technology",N2957="technology/gadgets","technology",N2957="technology/wearables","technology",N2957="film &amp; video/television","film &amp; video",N2957="film &amp; video/animation","film &amp; video",N2957="film &amp; video/science fiction","film &amp; video",N2957="film &amp; video/documentary","film &amp; video",N2957="film &amp; video/drama","film &amp; video",N2957="film &amp; video/shorts","film &amp; video",N2957="games/video games","games",N2957="games/tabletop games","games",N2957="games/mobile games","games",N2957="journalism/audio","journalism",N2957="photography/people","photography",N2957="photography/photobooks","photography",N2957="photography/places","photography",N2957="photography/nature","photography",N2957="music/electronic music","music",N2957="music/rock","music",N2957="music/indie rock","music",N2957="music/faith","music",N2957="publishing/children's books","publishing",N2957="publishing/art books","publishing",N2957="publishing/fiction","publishing",N2957="publishing/translations","publishing",N2957="music/pop","music",N2957="music/classical music","music",N2957="publishing/nonfiction","publishing",N2957="publishing/radio &amp; podcasts","publishing",N2957="music/world music","music",N2957="music/metal","music",N2957="music/jazz","music","TRUE","FALSE")</f>
        <v>theater</v>
      </c>
      <c r="R2957" t="str" cm="1">
        <f t="array" ref="R2957">_xlfn.IFS(N2957="food/small batch","small batch",N2957="food/restaurants","retaurants",N2957="food/food trucks","food trucks",N2957="theater/spaces","spaces",N2957="theater/musical","musical",N2957="theater/plays","plays",N2957="technology/web","web",N2957="technology/space exploration","space exploration",N2957="technology/makerspaces","makerspaces",N2957="technology/hardware","hardware",N2957="technology/gadgets","gadgets",N2957="technology/wearables","wearables",N2957="film &amp; video/television","television",N2957="film &amp; video/animation","animation",N2957="film &amp; video/science fiction","science fiction",N2957="film &amp; video/documentary","documentary",N2957="film &amp; video/drama","drama",N2957="film &amp; video/shorts","shorts",N2957="games/video games","video games",N2957="games/tabletop games","tabletop games",N2957="games/mobile games","mobile games",N2957="journalism/audio","audio",N2957="photography/people","people",N2957="photography/photobooks","photobooks",N2957="photography/places","places",N2957="photography/nature","nature",N2957="music/electronic music","electronic music",N2957="music/rock","rock",N2957="music/indie rock","indie rock",N2957="music/faith","faith",N2957="publishing/children's books","children's books",N2957="publishing/art books","art books",N2957="publishing/fiction","fiction",N2957="publishing/translations","translations",N2957="music/pop","pop",N2957="music/classical music","classical music",N2957="publishing/nonfiction","nonfiction",N2957="publishing/radio &amp; podcasts","radio &amp; podcasts",N2957="music/world music","world music",N2957="music/metal","metal",N2957="music/jazz","jazz","TRUE","FALSE")</f>
        <v>spaces</v>
      </c>
      <c r="S2957" s="5">
        <f t="shared" si="186"/>
        <v>42141.741307870368</v>
      </c>
      <c r="T2957" s="5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184"/>
        <v>16.734177215189874</v>
      </c>
      <c r="P2958" s="24">
        <f t="shared" si="185"/>
        <v>66.099999999999994</v>
      </c>
      <c r="Q2958" t="str" cm="1">
        <f t="array" ref="Q2958">_xlfn.IFS(N2958="food/small batch","food",N2958="food/restaurants","food",N2958="food/food trucks","food",N2958="theater/spaces","theater",N2958="theater/musical","theater",N2958="theater/plays","theater",N2958="technology/web","technology",N2958="technology/space exploration","technology",N2958="technology/makerspaces","technology",N2958="technology/hardware","technology",N2958="technology/gadgets","technology",N2958="technology/wearables","technology",N2958="film &amp; video/television","film &amp; video",N2958="film &amp; video/animation","film &amp; video",N2958="film &amp; video/science fiction","film &amp; video",N2958="film &amp; video/documentary","film &amp; video",N2958="film &amp; video/drama","film &amp; video",N2958="film &amp; video/shorts","film &amp; video",N2958="games/video games","games",N2958="games/tabletop games","games",N2958="games/mobile games","games",N2958="journalism/audio","journalism",N2958="photography/people","photography",N2958="photography/photobooks","photography",N2958="photography/places","photography",N2958="photography/nature","photography",N2958="music/electronic music","music",N2958="music/rock","music",N2958="music/indie rock","music",N2958="music/faith","music",N2958="publishing/children's books","publishing",N2958="publishing/art books","publishing",N2958="publishing/fiction","publishing",N2958="publishing/translations","publishing",N2958="music/pop","music",N2958="music/classical music","music",N2958="publishing/nonfiction","publishing",N2958="publishing/radio &amp; podcasts","publishing",N2958="music/world music","music",N2958="music/metal","music",N2958="music/jazz","music","TRUE","FALSE")</f>
        <v>theater</v>
      </c>
      <c r="R2958" t="str" cm="1">
        <f t="array" ref="R2958">_xlfn.IFS(N2958="food/small batch","small batch",N2958="food/restaurants","retaurants",N2958="food/food trucks","food trucks",N2958="theater/spaces","spaces",N2958="theater/musical","musical",N2958="theater/plays","plays",N2958="technology/web","web",N2958="technology/space exploration","space exploration",N2958="technology/makerspaces","makerspaces",N2958="technology/hardware","hardware",N2958="technology/gadgets","gadgets",N2958="technology/wearables","wearables",N2958="film &amp; video/television","television",N2958="film &amp; video/animation","animation",N2958="film &amp; video/science fiction","science fiction",N2958="film &amp; video/documentary","documentary",N2958="film &amp; video/drama","drama",N2958="film &amp; video/shorts","shorts",N2958="games/video games","video games",N2958="games/tabletop games","tabletop games",N2958="games/mobile games","mobile games",N2958="journalism/audio","audio",N2958="photography/people","people",N2958="photography/photobooks","photobooks",N2958="photography/places","places",N2958="photography/nature","nature",N2958="music/electronic music","electronic music",N2958="music/rock","rock",N2958="music/indie rock","indie rock",N2958="music/faith","faith",N2958="publishing/children's books","children's books",N2958="publishing/art books","art books",N2958="publishing/fiction","fiction",N2958="publishing/translations","translations",N2958="music/pop","pop",N2958="music/classical music","classical music",N2958="publishing/nonfiction","nonfiction",N2958="publishing/radio &amp; podcasts","radio &amp; podcasts",N2958="music/world music","world music",N2958="music/metal","metal",N2958="music/jazz","jazz","TRUE","FALSE")</f>
        <v>spaces</v>
      </c>
      <c r="S2958" s="5">
        <f t="shared" si="186"/>
        <v>42464.958912037036</v>
      </c>
      <c r="T2958" s="5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184"/>
        <v>1.8666666666666669</v>
      </c>
      <c r="P2959" s="24">
        <f t="shared" si="185"/>
        <v>93.333333333333329</v>
      </c>
      <c r="Q2959" t="str" cm="1">
        <f t="array" ref="Q2959">_xlfn.IFS(N2959="food/small batch","food",N2959="food/restaurants","food",N2959="food/food trucks","food",N2959="theater/spaces","theater",N2959="theater/musical","theater",N2959="theater/plays","theater",N2959="technology/web","technology",N2959="technology/space exploration","technology",N2959="technology/makerspaces","technology",N2959="technology/hardware","technology",N2959="technology/gadgets","technology",N2959="technology/wearables","technology",N2959="film &amp; video/television","film &amp; video",N2959="film &amp; video/animation","film &amp; video",N2959="film &amp; video/science fiction","film &amp; video",N2959="film &amp; video/documentary","film &amp; video",N2959="film &amp; video/drama","film &amp; video",N2959="film &amp; video/shorts","film &amp; video",N2959="games/video games","games",N2959="games/tabletop games","games",N2959="games/mobile games","games",N2959="journalism/audio","journalism",N2959="photography/people","photography",N2959="photography/photobooks","photography",N2959="photography/places","photography",N2959="photography/nature","photography",N2959="music/electronic music","music",N2959="music/rock","music",N2959="music/indie rock","music",N2959="music/faith","music",N2959="publishing/children's books","publishing",N2959="publishing/art books","publishing",N2959="publishing/fiction","publishing",N2959="publishing/translations","publishing",N2959="music/pop","music",N2959="music/classical music","music",N2959="publishing/nonfiction","publishing",N2959="publishing/radio &amp; podcasts","publishing",N2959="music/world music","music",N2959="music/metal","music",N2959="music/jazz","music","TRUE","FALSE")</f>
        <v>theater</v>
      </c>
      <c r="R2959" t="str" cm="1">
        <f t="array" ref="R2959">_xlfn.IFS(N2959="food/small batch","small batch",N2959="food/restaurants","retaurants",N2959="food/food trucks","food trucks",N2959="theater/spaces","spaces",N2959="theater/musical","musical",N2959="theater/plays","plays",N2959="technology/web","web",N2959="technology/space exploration","space exploration",N2959="technology/makerspaces","makerspaces",N2959="technology/hardware","hardware",N2959="technology/gadgets","gadgets",N2959="technology/wearables","wearables",N2959="film &amp; video/television","television",N2959="film &amp; video/animation","animation",N2959="film &amp; video/science fiction","science fiction",N2959="film &amp; video/documentary","documentary",N2959="film &amp; video/drama","drama",N2959="film &amp; video/shorts","shorts",N2959="games/video games","video games",N2959="games/tabletop games","tabletop games",N2959="games/mobile games","mobile games",N2959="journalism/audio","audio",N2959="photography/people","people",N2959="photography/photobooks","photobooks",N2959="photography/places","places",N2959="photography/nature","nature",N2959="music/electronic music","electronic music",N2959="music/rock","rock",N2959="music/indie rock","indie rock",N2959="music/faith","faith",N2959="publishing/children's books","children's books",N2959="publishing/art books","art books",N2959="publishing/fiction","fiction",N2959="publishing/translations","translations",N2959="music/pop","pop",N2959="music/classical music","classical music",N2959="publishing/nonfiction","nonfiction",N2959="publishing/radio &amp; podcasts","radio &amp; podcasts",N2959="music/world music","world music",N2959="music/metal","metal",N2959="music/jazz","jazz","TRUE","FALSE")</f>
        <v>spaces</v>
      </c>
      <c r="S2959" s="5">
        <f t="shared" si="186"/>
        <v>42031.011249999996</v>
      </c>
      <c r="T2959" s="5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184"/>
        <v>0</v>
      </c>
      <c r="P2960" s="24" t="e">
        <f t="shared" si="185"/>
        <v>#DIV/0!</v>
      </c>
      <c r="Q2960" t="str" cm="1">
        <f t="array" ref="Q2960">_xlfn.IFS(N2960="food/small batch","food",N2960="food/restaurants","food",N2960="food/food trucks","food",N2960="theater/spaces","theater",N2960="theater/musical","theater",N2960="theater/plays","theater",N2960="technology/web","technology",N2960="technology/space exploration","technology",N2960="technology/makerspaces","technology",N2960="technology/hardware","technology",N2960="technology/gadgets","technology",N2960="technology/wearables","technology",N2960="film &amp; video/television","film &amp; video",N2960="film &amp; video/animation","film &amp; video",N2960="film &amp; video/science fiction","film &amp; video",N2960="film &amp; video/documentary","film &amp; video",N2960="film &amp; video/drama","film &amp; video",N2960="film &amp; video/shorts","film &amp; video",N2960="games/video games","games",N2960="games/tabletop games","games",N2960="games/mobile games","games",N2960="journalism/audio","journalism",N2960="photography/people","photography",N2960="photography/photobooks","photography",N2960="photography/places","photography",N2960="photography/nature","photography",N2960="music/electronic music","music",N2960="music/rock","music",N2960="music/indie rock","music",N2960="music/faith","music",N2960="publishing/children's books","publishing",N2960="publishing/art books","publishing",N2960="publishing/fiction","publishing",N2960="publishing/translations","publishing",N2960="music/pop","music",N2960="music/classical music","music",N2960="publishing/nonfiction","publishing",N2960="publishing/radio &amp; podcasts","publishing",N2960="music/world music","music",N2960="music/metal","music",N2960="music/jazz","music","TRUE","FALSE")</f>
        <v>theater</v>
      </c>
      <c r="R2960" t="str" cm="1">
        <f t="array" ref="R2960">_xlfn.IFS(N2960="food/small batch","small batch",N2960="food/restaurants","retaurants",N2960="food/food trucks","food trucks",N2960="theater/spaces","spaces",N2960="theater/musical","musical",N2960="theater/plays","plays",N2960="technology/web","web",N2960="technology/space exploration","space exploration",N2960="technology/makerspaces","makerspaces",N2960="technology/hardware","hardware",N2960="technology/gadgets","gadgets",N2960="technology/wearables","wearables",N2960="film &amp; video/television","television",N2960="film &amp; video/animation","animation",N2960="film &amp; video/science fiction","science fiction",N2960="film &amp; video/documentary","documentary",N2960="film &amp; video/drama","drama",N2960="film &amp; video/shorts","shorts",N2960="games/video games","video games",N2960="games/tabletop games","tabletop games",N2960="games/mobile games","mobile games",N2960="journalism/audio","audio",N2960="photography/people","people",N2960="photography/photobooks","photobooks",N2960="photography/places","places",N2960="photography/nature","nature",N2960="music/electronic music","electronic music",N2960="music/rock","rock",N2960="music/indie rock","indie rock",N2960="music/faith","faith",N2960="publishing/children's books","children's books",N2960="publishing/art books","art books",N2960="publishing/fiction","fiction",N2960="publishing/translations","translations",N2960="music/pop","pop",N2960="music/classical music","classical music",N2960="publishing/nonfiction","nonfiction",N2960="publishing/radio &amp; podcasts","radio &amp; podcasts",N2960="music/world music","world music",N2960="music/metal","metal",N2960="music/jazz","jazz","TRUE","FALSE")</f>
        <v>spaces</v>
      </c>
      <c r="S2960" s="5">
        <f t="shared" si="186"/>
        <v>42438.779131944444</v>
      </c>
      <c r="T2960" s="5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184"/>
        <v>0</v>
      </c>
      <c r="P2961" s="24" t="e">
        <f t="shared" si="185"/>
        <v>#DIV/0!</v>
      </c>
      <c r="Q2961" t="str" cm="1">
        <f t="array" ref="Q2961">_xlfn.IFS(N2961="food/small batch","food",N2961="food/restaurants","food",N2961="food/food trucks","food",N2961="theater/spaces","theater",N2961="theater/musical","theater",N2961="theater/plays","theater",N2961="technology/web","technology",N2961="technology/space exploration","technology",N2961="technology/makerspaces","technology",N2961="technology/hardware","technology",N2961="technology/gadgets","technology",N2961="technology/wearables","technology",N2961="film &amp; video/television","film &amp; video",N2961="film &amp; video/animation","film &amp; video",N2961="film &amp; video/science fiction","film &amp; video",N2961="film &amp; video/documentary","film &amp; video",N2961="film &amp; video/drama","film &amp; video",N2961="film &amp; video/shorts","film &amp; video",N2961="games/video games","games",N2961="games/tabletop games","games",N2961="games/mobile games","games",N2961="journalism/audio","journalism",N2961="photography/people","photography",N2961="photography/photobooks","photography",N2961="photography/places","photography",N2961="photography/nature","photography",N2961="music/electronic music","music",N2961="music/rock","music",N2961="music/indie rock","music",N2961="music/faith","music",N2961="publishing/children's books","publishing",N2961="publishing/art books","publishing",N2961="publishing/fiction","publishing",N2961="publishing/translations","publishing",N2961="music/pop","music",N2961="music/classical music","music",N2961="publishing/nonfiction","publishing",N2961="publishing/radio &amp; podcasts","publishing",N2961="music/world music","music",N2961="music/metal","music",N2961="music/jazz","music","TRUE","FALSE")</f>
        <v>theater</v>
      </c>
      <c r="R2961" t="str" cm="1">
        <f t="array" ref="R2961">_xlfn.IFS(N2961="food/small batch","small batch",N2961="food/restaurants","retaurants",N2961="food/food trucks","food trucks",N2961="theater/spaces","spaces",N2961="theater/musical","musical",N2961="theater/plays","plays",N2961="technology/web","web",N2961="technology/space exploration","space exploration",N2961="technology/makerspaces","makerspaces",N2961="technology/hardware","hardware",N2961="technology/gadgets","gadgets",N2961="technology/wearables","wearables",N2961="film &amp; video/television","television",N2961="film &amp; video/animation","animation",N2961="film &amp; video/science fiction","science fiction",N2961="film &amp; video/documentary","documentary",N2961="film &amp; video/drama","drama",N2961="film &amp; video/shorts","shorts",N2961="games/video games","video games",N2961="games/tabletop games","tabletop games",N2961="games/mobile games","mobile games",N2961="journalism/audio","audio",N2961="photography/people","people",N2961="photography/photobooks","photobooks",N2961="photography/places","places",N2961="photography/nature","nature",N2961="music/electronic music","electronic music",N2961="music/rock","rock",N2961="music/indie rock","indie rock",N2961="music/faith","faith",N2961="publishing/children's books","children's books",N2961="publishing/art books","art books",N2961="publishing/fiction","fiction",N2961="publishing/translations","translations",N2961="music/pop","pop",N2961="music/classical music","classical music",N2961="publishing/nonfiction","nonfiction",N2961="publishing/radio &amp; podcasts","radio &amp; podcasts",N2961="music/world music","world music",N2961="music/metal","metal",N2961="music/jazz","jazz","TRUE","FALSE")</f>
        <v>spaces</v>
      </c>
      <c r="S2961" s="5">
        <f t="shared" si="186"/>
        <v>42498.008391203708</v>
      </c>
      <c r="T2961" s="5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184"/>
        <v>0</v>
      </c>
      <c r="P2962" s="24" t="e">
        <f t="shared" si="185"/>
        <v>#DIV/0!</v>
      </c>
      <c r="Q2962" t="str" cm="1">
        <f t="array" ref="Q2962">_xlfn.IFS(N2962="food/small batch","food",N2962="food/restaurants","food",N2962="food/food trucks","food",N2962="theater/spaces","theater",N2962="theater/musical","theater",N2962="theater/plays","theater",N2962="technology/web","technology",N2962="technology/space exploration","technology",N2962="technology/makerspaces","technology",N2962="technology/hardware","technology",N2962="technology/gadgets","technology",N2962="technology/wearables","technology",N2962="film &amp; video/television","film &amp; video",N2962="film &amp; video/animation","film &amp; video",N2962="film &amp; video/science fiction","film &amp; video",N2962="film &amp; video/documentary","film &amp; video",N2962="film &amp; video/drama","film &amp; video",N2962="film &amp; video/shorts","film &amp; video",N2962="games/video games","games",N2962="games/tabletop games","games",N2962="games/mobile games","games",N2962="journalism/audio","journalism",N2962="photography/people","photography",N2962="photography/photobooks","photography",N2962="photography/places","photography",N2962="photography/nature","photography",N2962="music/electronic music","music",N2962="music/rock","music",N2962="music/indie rock","music",N2962="music/faith","music",N2962="publishing/children's books","publishing",N2962="publishing/art books","publishing",N2962="publishing/fiction","publishing",N2962="publishing/translations","publishing",N2962="music/pop","music",N2962="music/classical music","music",N2962="publishing/nonfiction","publishing",N2962="publishing/radio &amp; podcasts","publishing",N2962="music/world music","music",N2962="music/metal","music",N2962="music/jazz","music","TRUE","FALSE")</f>
        <v>theater</v>
      </c>
      <c r="R2962" t="str" cm="1">
        <f t="array" ref="R2962">_xlfn.IFS(N2962="food/small batch","small batch",N2962="food/restaurants","retaurants",N2962="food/food trucks","food trucks",N2962="theater/spaces","spaces",N2962="theater/musical","musical",N2962="theater/plays","plays",N2962="technology/web","web",N2962="technology/space exploration","space exploration",N2962="technology/makerspaces","makerspaces",N2962="technology/hardware","hardware",N2962="technology/gadgets","gadgets",N2962="technology/wearables","wearables",N2962="film &amp; video/television","television",N2962="film &amp; video/animation","animation",N2962="film &amp; video/science fiction","science fiction",N2962="film &amp; video/documentary","documentary",N2962="film &amp; video/drama","drama",N2962="film &amp; video/shorts","shorts",N2962="games/video games","video games",N2962="games/tabletop games","tabletop games",N2962="games/mobile games","mobile games",N2962="journalism/audio","audio",N2962="photography/people","people",N2962="photography/photobooks","photobooks",N2962="photography/places","places",N2962="photography/nature","nature",N2962="music/electronic music","electronic music",N2962="music/rock","rock",N2962="music/indie rock","indie rock",N2962="music/faith","faith",N2962="publishing/children's books","children's books",N2962="publishing/art books","art books",N2962="publishing/fiction","fiction",N2962="publishing/translations","translations",N2962="music/pop","pop",N2962="music/classical music","classical music",N2962="publishing/nonfiction","nonfiction",N2962="publishing/radio &amp; podcasts","radio &amp; podcasts",N2962="music/world music","world music",N2962="music/metal","metal",N2962="music/jazz","jazz","TRUE","FALSE")</f>
        <v>spaces</v>
      </c>
      <c r="S2962" s="5">
        <f t="shared" si="186"/>
        <v>41863.757210648146</v>
      </c>
      <c r="T2962" s="5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184"/>
        <v>109.62</v>
      </c>
      <c r="P2963" s="24">
        <f t="shared" si="185"/>
        <v>50.75</v>
      </c>
      <c r="Q2963" t="str" cm="1">
        <f t="array" ref="Q2963">_xlfn.IFS(N2963="food/small batch","food",N2963="food/restaurants","food",N2963="food/food trucks","food",N2963="theater/spaces","theater",N2963="theater/musical","theater",N2963="theater/plays","theater",N2963="technology/web","technology",N2963="technology/space exploration","technology",N2963="technology/makerspaces","technology",N2963="technology/hardware","technology",N2963="technology/gadgets","technology",N2963="technology/wearables","technology",N2963="film &amp; video/television","film &amp; video",N2963="film &amp; video/animation","film &amp; video",N2963="film &amp; video/science fiction","film &amp; video",N2963="film &amp; video/documentary","film &amp; video",N2963="film &amp; video/drama","film &amp; video",N2963="film &amp; video/shorts","film &amp; video",N2963="games/video games","games",N2963="games/tabletop games","games",N2963="games/mobile games","games",N2963="journalism/audio","journalism",N2963="photography/people","photography",N2963="photography/photobooks","photography",N2963="photography/places","photography",N2963="photography/nature","photography",N2963="music/electronic music","music",N2963="music/rock","music",N2963="music/indie rock","music",N2963="music/faith","music",N2963="publishing/children's books","publishing",N2963="publishing/art books","publishing",N2963="publishing/fiction","publishing",N2963="publishing/translations","publishing",N2963="music/pop","music",N2963="music/classical music","music",N2963="publishing/nonfiction","publishing",N2963="publishing/radio &amp; podcasts","publishing",N2963="music/world music","music",N2963="music/metal","music",N2963="music/jazz","music","TRUE","FALSE")</f>
        <v>theater</v>
      </c>
      <c r="R2963" t="str" cm="1">
        <f t="array" ref="R2963">_xlfn.IFS(N2963="food/small batch","small batch",N2963="food/restaurants","retaurants",N2963="food/food trucks","food trucks",N2963="theater/spaces","spaces",N2963="theater/musical","musical",N2963="theater/plays","plays",N2963="technology/web","web",N2963="technology/space exploration","space exploration",N2963="technology/makerspaces","makerspaces",N2963="technology/hardware","hardware",N2963="technology/gadgets","gadgets",N2963="technology/wearables","wearables",N2963="film &amp; video/television","television",N2963="film &amp; video/animation","animation",N2963="film &amp; video/science fiction","science fiction",N2963="film &amp; video/documentary","documentary",N2963="film &amp; video/drama","drama",N2963="film &amp; video/shorts","shorts",N2963="games/video games","video games",N2963="games/tabletop games","tabletop games",N2963="games/mobile games","mobile games",N2963="journalism/audio","audio",N2963="photography/people","people",N2963="photography/photobooks","photobooks",N2963="photography/places","places",N2963="photography/nature","nature",N2963="music/electronic music","electronic music",N2963="music/rock","rock",N2963="music/indie rock","indie rock",N2963="music/faith","faith",N2963="publishing/children's books","children's books",N2963="publishing/art books","art books",N2963="publishing/fiction","fiction",N2963="publishing/translations","translations",N2963="music/pop","pop",N2963="music/classical music","classical music",N2963="publishing/nonfiction","nonfiction",N2963="publishing/radio &amp; podcasts","radio &amp; podcasts",N2963="music/world music","world music",N2963="music/metal","metal",N2963="music/jazz","jazz","TRUE","FALSE")</f>
        <v>plays</v>
      </c>
      <c r="S2963" s="5">
        <f t="shared" si="186"/>
        <v>42061.212488425925</v>
      </c>
      <c r="T2963" s="5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184"/>
        <v>121.8</v>
      </c>
      <c r="P2964" s="24">
        <f t="shared" si="185"/>
        <v>60.9</v>
      </c>
      <c r="Q2964" t="str" cm="1">
        <f t="array" ref="Q2964">_xlfn.IFS(N2964="food/small batch","food",N2964="food/restaurants","food",N2964="food/food trucks","food",N2964="theater/spaces","theater",N2964="theater/musical","theater",N2964="theater/plays","theater",N2964="technology/web","technology",N2964="technology/space exploration","technology",N2964="technology/makerspaces","technology",N2964="technology/hardware","technology",N2964="technology/gadgets","technology",N2964="technology/wearables","technology",N2964="film &amp; video/television","film &amp; video",N2964="film &amp; video/animation","film &amp; video",N2964="film &amp; video/science fiction","film &amp; video",N2964="film &amp; video/documentary","film &amp; video",N2964="film &amp; video/drama","film &amp; video",N2964="film &amp; video/shorts","film &amp; video",N2964="games/video games","games",N2964="games/tabletop games","games",N2964="games/mobile games","games",N2964="journalism/audio","journalism",N2964="photography/people","photography",N2964="photography/photobooks","photography",N2964="photography/places","photography",N2964="photography/nature","photography",N2964="music/electronic music","music",N2964="music/rock","music",N2964="music/indie rock","music",N2964="music/faith","music",N2964="publishing/children's books","publishing",N2964="publishing/art books","publishing",N2964="publishing/fiction","publishing",N2964="publishing/translations","publishing",N2964="music/pop","music",N2964="music/classical music","music",N2964="publishing/nonfiction","publishing",N2964="publishing/radio &amp; podcasts","publishing",N2964="music/world music","music",N2964="music/metal","music",N2964="music/jazz","music","TRUE","FALSE")</f>
        <v>theater</v>
      </c>
      <c r="R2964" t="str" cm="1">
        <f t="array" ref="R2964">_xlfn.IFS(N2964="food/small batch","small batch",N2964="food/restaurants","retaurants",N2964="food/food trucks","food trucks",N2964="theater/spaces","spaces",N2964="theater/musical","musical",N2964="theater/plays","plays",N2964="technology/web","web",N2964="technology/space exploration","space exploration",N2964="technology/makerspaces","makerspaces",N2964="technology/hardware","hardware",N2964="technology/gadgets","gadgets",N2964="technology/wearables","wearables",N2964="film &amp; video/television","television",N2964="film &amp; video/animation","animation",N2964="film &amp; video/science fiction","science fiction",N2964="film &amp; video/documentary","documentary",N2964="film &amp; video/drama","drama",N2964="film &amp; video/shorts","shorts",N2964="games/video games","video games",N2964="games/tabletop games","tabletop games",N2964="games/mobile games","mobile games",N2964="journalism/audio","audio",N2964="photography/people","people",N2964="photography/photobooks","photobooks",N2964="photography/places","places",N2964="photography/nature","nature",N2964="music/electronic music","electronic music",N2964="music/rock","rock",N2964="music/indie rock","indie rock",N2964="music/faith","faith",N2964="publishing/children's books","children's books",N2964="publishing/art books","art books",N2964="publishing/fiction","fiction",N2964="publishing/translations","translations",N2964="music/pop","pop",N2964="music/classical music","classical music",N2964="publishing/nonfiction","nonfiction",N2964="publishing/radio &amp; podcasts","radio &amp; podcasts",N2964="music/world music","world music",N2964="music/metal","metal",N2964="music/jazz","jazz","TRUE","FALSE")</f>
        <v>plays</v>
      </c>
      <c r="S2964" s="5">
        <f t="shared" si="186"/>
        <v>42036.24428240741</v>
      </c>
      <c r="T2964" s="5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184"/>
        <v>106.85</v>
      </c>
      <c r="P2965" s="24">
        <f t="shared" si="185"/>
        <v>109.03061224489795</v>
      </c>
      <c r="Q2965" t="str" cm="1">
        <f t="array" ref="Q2965">_xlfn.IFS(N2965="food/small batch","food",N2965="food/restaurants","food",N2965="food/food trucks","food",N2965="theater/spaces","theater",N2965="theater/musical","theater",N2965="theater/plays","theater",N2965="technology/web","technology",N2965="technology/space exploration","technology",N2965="technology/makerspaces","technology",N2965="technology/hardware","technology",N2965="technology/gadgets","technology",N2965="technology/wearables","technology",N2965="film &amp; video/television","film &amp; video",N2965="film &amp; video/animation","film &amp; video",N2965="film &amp; video/science fiction","film &amp; video",N2965="film &amp; video/documentary","film &amp; video",N2965="film &amp; video/drama","film &amp; video",N2965="film &amp; video/shorts","film &amp; video",N2965="games/video games","games",N2965="games/tabletop games","games",N2965="games/mobile games","games",N2965="journalism/audio","journalism",N2965="photography/people","photography",N2965="photography/photobooks","photography",N2965="photography/places","photography",N2965="photography/nature","photography",N2965="music/electronic music","music",N2965="music/rock","music",N2965="music/indie rock","music",N2965="music/faith","music",N2965="publishing/children's books","publishing",N2965="publishing/art books","publishing",N2965="publishing/fiction","publishing",N2965="publishing/translations","publishing",N2965="music/pop","music",N2965="music/classical music","music",N2965="publishing/nonfiction","publishing",N2965="publishing/radio &amp; podcasts","publishing",N2965="music/world music","music",N2965="music/metal","music",N2965="music/jazz","music","TRUE","FALSE")</f>
        <v>theater</v>
      </c>
      <c r="R2965" t="str" cm="1">
        <f t="array" ref="R2965">_xlfn.IFS(N2965="food/small batch","small batch",N2965="food/restaurants","retaurants",N2965="food/food trucks","food trucks",N2965="theater/spaces","spaces",N2965="theater/musical","musical",N2965="theater/plays","plays",N2965="technology/web","web",N2965="technology/space exploration","space exploration",N2965="technology/makerspaces","makerspaces",N2965="technology/hardware","hardware",N2965="technology/gadgets","gadgets",N2965="technology/wearables","wearables",N2965="film &amp; video/television","television",N2965="film &amp; video/animation","animation",N2965="film &amp; video/science fiction","science fiction",N2965="film &amp; video/documentary","documentary",N2965="film &amp; video/drama","drama",N2965="film &amp; video/shorts","shorts",N2965="games/video games","video games",N2965="games/tabletop games","tabletop games",N2965="games/mobile games","mobile games",N2965="journalism/audio","audio",N2965="photography/people","people",N2965="photography/photobooks","photobooks",N2965="photography/places","places",N2965="photography/nature","nature",N2965="music/electronic music","electronic music",N2965="music/rock","rock",N2965="music/indie rock","indie rock",N2965="music/faith","faith",N2965="publishing/children's books","children's books",N2965="publishing/art books","art books",N2965="publishing/fiction","fiction",N2965="publishing/translations","translations",N2965="music/pop","pop",N2965="music/classical music","classical music",N2965="publishing/nonfiction","nonfiction",N2965="publishing/radio &amp; podcasts","radio &amp; podcasts",N2965="music/world music","world music",N2965="music/metal","metal",N2965="music/jazz","jazz","TRUE","FALSE")</f>
        <v>plays</v>
      </c>
      <c r="S2965" s="5">
        <f t="shared" si="186"/>
        <v>42157.470185185186</v>
      </c>
      <c r="T2965" s="5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184"/>
        <v>100.71379999999999</v>
      </c>
      <c r="P2966" s="24">
        <f t="shared" si="185"/>
        <v>25.692295918367346</v>
      </c>
      <c r="Q2966" t="str" cm="1">
        <f t="array" ref="Q2966">_xlfn.IFS(N2966="food/small batch","food",N2966="food/restaurants","food",N2966="food/food trucks","food",N2966="theater/spaces","theater",N2966="theater/musical","theater",N2966="theater/plays","theater",N2966="technology/web","technology",N2966="technology/space exploration","technology",N2966="technology/makerspaces","technology",N2966="technology/hardware","technology",N2966="technology/gadgets","technology",N2966="technology/wearables","technology",N2966="film &amp; video/television","film &amp; video",N2966="film &amp; video/animation","film &amp; video",N2966="film &amp; video/science fiction","film &amp; video",N2966="film &amp; video/documentary","film &amp; video",N2966="film &amp; video/drama","film &amp; video",N2966="film &amp; video/shorts","film &amp; video",N2966="games/video games","games",N2966="games/tabletop games","games",N2966="games/mobile games","games",N2966="journalism/audio","journalism",N2966="photography/people","photography",N2966="photography/photobooks","photography",N2966="photography/places","photography",N2966="photography/nature","photography",N2966="music/electronic music","music",N2966="music/rock","music",N2966="music/indie rock","music",N2966="music/faith","music",N2966="publishing/children's books","publishing",N2966="publishing/art books","publishing",N2966="publishing/fiction","publishing",N2966="publishing/translations","publishing",N2966="music/pop","music",N2966="music/classical music","music",N2966="publishing/nonfiction","publishing",N2966="publishing/radio &amp; podcasts","publishing",N2966="music/world music","music",N2966="music/metal","music",N2966="music/jazz","music","TRUE","FALSE")</f>
        <v>theater</v>
      </c>
      <c r="R2966" t="str" cm="1">
        <f t="array" ref="R2966">_xlfn.IFS(N2966="food/small batch","small batch",N2966="food/restaurants","retaurants",N2966="food/food trucks","food trucks",N2966="theater/spaces","spaces",N2966="theater/musical","musical",N2966="theater/plays","plays",N2966="technology/web","web",N2966="technology/space exploration","space exploration",N2966="technology/makerspaces","makerspaces",N2966="technology/hardware","hardware",N2966="technology/gadgets","gadgets",N2966="technology/wearables","wearables",N2966="film &amp; video/television","television",N2966="film &amp; video/animation","animation",N2966="film &amp; video/science fiction","science fiction",N2966="film &amp; video/documentary","documentary",N2966="film &amp; video/drama","drama",N2966="film &amp; video/shorts","shorts",N2966="games/video games","video games",N2966="games/tabletop games","tabletop games",N2966="games/mobile games","mobile games",N2966="journalism/audio","audio",N2966="photography/people","people",N2966="photography/photobooks","photobooks",N2966="photography/places","places",N2966="photography/nature","nature",N2966="music/electronic music","electronic music",N2966="music/rock","rock",N2966="music/indie rock","indie rock",N2966="music/faith","faith",N2966="publishing/children's books","children's books",N2966="publishing/art books","art books",N2966="publishing/fiction","fiction",N2966="publishing/translations","translations",N2966="music/pop","pop",N2966="music/classical music","classical music",N2966="publishing/nonfiction","nonfiction",N2966="publishing/radio &amp; podcasts","radio &amp; podcasts",N2966="music/world music","world music",N2966="music/metal","metal",N2966="music/jazz","jazz","TRUE","FALSE")</f>
        <v>plays</v>
      </c>
      <c r="S2966" s="5">
        <f t="shared" si="186"/>
        <v>41827.909942129627</v>
      </c>
      <c r="T2966" s="5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184"/>
        <v>109.00000000000001</v>
      </c>
      <c r="P2967" s="24">
        <f t="shared" si="185"/>
        <v>41.92307692307692</v>
      </c>
      <c r="Q2967" t="str" cm="1">
        <f t="array" ref="Q2967">_xlfn.IFS(N2967="food/small batch","food",N2967="food/restaurants","food",N2967="food/food trucks","food",N2967="theater/spaces","theater",N2967="theater/musical","theater",N2967="theater/plays","theater",N2967="technology/web","technology",N2967="technology/space exploration","technology",N2967="technology/makerspaces","technology",N2967="technology/hardware","technology",N2967="technology/gadgets","technology",N2967="technology/wearables","technology",N2967="film &amp; video/television","film &amp; video",N2967="film &amp; video/animation","film &amp; video",N2967="film &amp; video/science fiction","film &amp; video",N2967="film &amp; video/documentary","film &amp; video",N2967="film &amp; video/drama","film &amp; video",N2967="film &amp; video/shorts","film &amp; video",N2967="games/video games","games",N2967="games/tabletop games","games",N2967="games/mobile games","games",N2967="journalism/audio","journalism",N2967="photography/people","photography",N2967="photography/photobooks","photography",N2967="photography/places","photography",N2967="photography/nature","photography",N2967="music/electronic music","music",N2967="music/rock","music",N2967="music/indie rock","music",N2967="music/faith","music",N2967="publishing/children's books","publishing",N2967="publishing/art books","publishing",N2967="publishing/fiction","publishing",N2967="publishing/translations","publishing",N2967="music/pop","music",N2967="music/classical music","music",N2967="publishing/nonfiction","publishing",N2967="publishing/radio &amp; podcasts","publishing",N2967="music/world music","music",N2967="music/metal","music",N2967="music/jazz","music","TRUE","FALSE")</f>
        <v>theater</v>
      </c>
      <c r="R2967" t="str" cm="1">
        <f t="array" ref="R2967">_xlfn.IFS(N2967="food/small batch","small batch",N2967="food/restaurants","retaurants",N2967="food/food trucks","food trucks",N2967="theater/spaces","spaces",N2967="theater/musical","musical",N2967="theater/plays","plays",N2967="technology/web","web",N2967="technology/space exploration","space exploration",N2967="technology/makerspaces","makerspaces",N2967="technology/hardware","hardware",N2967="technology/gadgets","gadgets",N2967="technology/wearables","wearables",N2967="film &amp; video/television","television",N2967="film &amp; video/animation","animation",N2967="film &amp; video/science fiction","science fiction",N2967="film &amp; video/documentary","documentary",N2967="film &amp; video/drama","drama",N2967="film &amp; video/shorts","shorts",N2967="games/video games","video games",N2967="games/tabletop games","tabletop games",N2967="games/mobile games","mobile games",N2967="journalism/audio","audio",N2967="photography/people","people",N2967="photography/photobooks","photobooks",N2967="photography/places","places",N2967="photography/nature","nature",N2967="music/electronic music","electronic music",N2967="music/rock","rock",N2967="music/indie rock","indie rock",N2967="music/faith","faith",N2967="publishing/children's books","children's books",N2967="publishing/art books","art books",N2967="publishing/fiction","fiction",N2967="publishing/translations","translations",N2967="music/pop","pop",N2967="music/classical music","classical music",N2967="publishing/nonfiction","nonfiction",N2967="publishing/radio &amp; podcasts","radio &amp; podcasts",N2967="music/world music","world music",N2967="music/metal","metal",N2967="music/jazz","jazz","TRUE","FALSE")</f>
        <v>plays</v>
      </c>
      <c r="S2967" s="5">
        <f t="shared" si="186"/>
        <v>42162.729548611111</v>
      </c>
      <c r="T2967" s="5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184"/>
        <v>113.63000000000001</v>
      </c>
      <c r="P2968" s="24">
        <f t="shared" si="185"/>
        <v>88.7734375</v>
      </c>
      <c r="Q2968" t="str" cm="1">
        <f t="array" ref="Q2968">_xlfn.IFS(N2968="food/small batch","food",N2968="food/restaurants","food",N2968="food/food trucks","food",N2968="theater/spaces","theater",N2968="theater/musical","theater",N2968="theater/plays","theater",N2968="technology/web","technology",N2968="technology/space exploration","technology",N2968="technology/makerspaces","technology",N2968="technology/hardware","technology",N2968="technology/gadgets","technology",N2968="technology/wearables","technology",N2968="film &amp; video/television","film &amp; video",N2968="film &amp; video/animation","film &amp; video",N2968="film &amp; video/science fiction","film &amp; video",N2968="film &amp; video/documentary","film &amp; video",N2968="film &amp; video/drama","film &amp; video",N2968="film &amp; video/shorts","film &amp; video",N2968="games/video games","games",N2968="games/tabletop games","games",N2968="games/mobile games","games",N2968="journalism/audio","journalism",N2968="photography/people","photography",N2968="photography/photobooks","photography",N2968="photography/places","photography",N2968="photography/nature","photography",N2968="music/electronic music","music",N2968="music/rock","music",N2968="music/indie rock","music",N2968="music/faith","music",N2968="publishing/children's books","publishing",N2968="publishing/art books","publishing",N2968="publishing/fiction","publishing",N2968="publishing/translations","publishing",N2968="music/pop","music",N2968="music/classical music","music",N2968="publishing/nonfiction","publishing",N2968="publishing/radio &amp; podcasts","publishing",N2968="music/world music","music",N2968="music/metal","music",N2968="music/jazz","music","TRUE","FALSE")</f>
        <v>theater</v>
      </c>
      <c r="R2968" t="str" cm="1">
        <f t="array" ref="R2968">_xlfn.IFS(N2968="food/small batch","small batch",N2968="food/restaurants","retaurants",N2968="food/food trucks","food trucks",N2968="theater/spaces","spaces",N2968="theater/musical","musical",N2968="theater/plays","plays",N2968="technology/web","web",N2968="technology/space exploration","space exploration",N2968="technology/makerspaces","makerspaces",N2968="technology/hardware","hardware",N2968="technology/gadgets","gadgets",N2968="technology/wearables","wearables",N2968="film &amp; video/television","television",N2968="film &amp; video/animation","animation",N2968="film &amp; video/science fiction","science fiction",N2968="film &amp; video/documentary","documentary",N2968="film &amp; video/drama","drama",N2968="film &amp; video/shorts","shorts",N2968="games/video games","video games",N2968="games/tabletop games","tabletop games",N2968="games/mobile games","mobile games",N2968="journalism/audio","audio",N2968="photography/people","people",N2968="photography/photobooks","photobooks",N2968="photography/places","places",N2968="photography/nature","nature",N2968="music/electronic music","electronic music",N2968="music/rock","rock",N2968="music/indie rock","indie rock",N2968="music/faith","faith",N2968="publishing/children's books","children's books",N2968="publishing/art books","art books",N2968="publishing/fiction","fiction",N2968="publishing/translations","translations",N2968="music/pop","pop",N2968="music/classical music","classical music",N2968="publishing/nonfiction","nonfiction",N2968="publishing/radio &amp; podcasts","radio &amp; podcasts",N2968="music/world music","world music",N2968="music/metal","metal",N2968="music/jazz","jazz","TRUE","FALSE")</f>
        <v>plays</v>
      </c>
      <c r="S2968" s="5">
        <f t="shared" si="186"/>
        <v>42233.738564814819</v>
      </c>
      <c r="T2968" s="5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184"/>
        <v>113.92</v>
      </c>
      <c r="P2969" s="24">
        <f t="shared" si="185"/>
        <v>80.225352112676063</v>
      </c>
      <c r="Q2969" t="str" cm="1">
        <f t="array" ref="Q2969">_xlfn.IFS(N2969="food/small batch","food",N2969="food/restaurants","food",N2969="food/food trucks","food",N2969="theater/spaces","theater",N2969="theater/musical","theater",N2969="theater/plays","theater",N2969="technology/web","technology",N2969="technology/space exploration","technology",N2969="technology/makerspaces","technology",N2969="technology/hardware","technology",N2969="technology/gadgets","technology",N2969="technology/wearables","technology",N2969="film &amp; video/television","film &amp; video",N2969="film &amp; video/animation","film &amp; video",N2969="film &amp; video/science fiction","film &amp; video",N2969="film &amp; video/documentary","film &amp; video",N2969="film &amp; video/drama","film &amp; video",N2969="film &amp; video/shorts","film &amp; video",N2969="games/video games","games",N2969="games/tabletop games","games",N2969="games/mobile games","games",N2969="journalism/audio","journalism",N2969="photography/people","photography",N2969="photography/photobooks","photography",N2969="photography/places","photography",N2969="photography/nature","photography",N2969="music/electronic music","music",N2969="music/rock","music",N2969="music/indie rock","music",N2969="music/faith","music",N2969="publishing/children's books","publishing",N2969="publishing/art books","publishing",N2969="publishing/fiction","publishing",N2969="publishing/translations","publishing",N2969="music/pop","music",N2969="music/classical music","music",N2969="publishing/nonfiction","publishing",N2969="publishing/radio &amp; podcasts","publishing",N2969="music/world music","music",N2969="music/metal","music",N2969="music/jazz","music","TRUE","FALSE")</f>
        <v>theater</v>
      </c>
      <c r="R2969" t="str" cm="1">
        <f t="array" ref="R2969">_xlfn.IFS(N2969="food/small batch","small batch",N2969="food/restaurants","retaurants",N2969="food/food trucks","food trucks",N2969="theater/spaces","spaces",N2969="theater/musical","musical",N2969="theater/plays","plays",N2969="technology/web","web",N2969="technology/space exploration","space exploration",N2969="technology/makerspaces","makerspaces",N2969="technology/hardware","hardware",N2969="technology/gadgets","gadgets",N2969="technology/wearables","wearables",N2969="film &amp; video/television","television",N2969="film &amp; video/animation","animation",N2969="film &amp; video/science fiction","science fiction",N2969="film &amp; video/documentary","documentary",N2969="film &amp; video/drama","drama",N2969="film &amp; video/shorts","shorts",N2969="games/video games","video games",N2969="games/tabletop games","tabletop games",N2969="games/mobile games","mobile games",N2969="journalism/audio","audio",N2969="photography/people","people",N2969="photography/photobooks","photobooks",N2969="photography/places","places",N2969="photography/nature","nature",N2969="music/electronic music","electronic music",N2969="music/rock","rock",N2969="music/indie rock","indie rock",N2969="music/faith","faith",N2969="publishing/children's books","children's books",N2969="publishing/art books","art books",N2969="publishing/fiction","fiction",N2969="publishing/translations","translations",N2969="music/pop","pop",N2969="music/classical music","classical music",N2969="publishing/nonfiction","nonfiction",N2969="publishing/radio &amp; podcasts","radio &amp; podcasts",N2969="music/world music","world music",N2969="music/metal","metal",N2969="music/jazz","jazz","TRUE","FALSE")</f>
        <v>plays</v>
      </c>
      <c r="S2969" s="5">
        <f t="shared" si="186"/>
        <v>42042.197824074072</v>
      </c>
      <c r="T2969" s="5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184"/>
        <v>106</v>
      </c>
      <c r="P2970" s="24">
        <f t="shared" si="185"/>
        <v>78.936170212765958</v>
      </c>
      <c r="Q2970" t="str" cm="1">
        <f t="array" ref="Q2970">_xlfn.IFS(N2970="food/small batch","food",N2970="food/restaurants","food",N2970="food/food trucks","food",N2970="theater/spaces","theater",N2970="theater/musical","theater",N2970="theater/plays","theater",N2970="technology/web","technology",N2970="technology/space exploration","technology",N2970="technology/makerspaces","technology",N2970="technology/hardware","technology",N2970="technology/gadgets","technology",N2970="technology/wearables","technology",N2970="film &amp; video/television","film &amp; video",N2970="film &amp; video/animation","film &amp; video",N2970="film &amp; video/science fiction","film &amp; video",N2970="film &amp; video/documentary","film &amp; video",N2970="film &amp; video/drama","film &amp; video",N2970="film &amp; video/shorts","film &amp; video",N2970="games/video games","games",N2970="games/tabletop games","games",N2970="games/mobile games","games",N2970="journalism/audio","journalism",N2970="photography/people","photography",N2970="photography/photobooks","photography",N2970="photography/places","photography",N2970="photography/nature","photography",N2970="music/electronic music","music",N2970="music/rock","music",N2970="music/indie rock","music",N2970="music/faith","music",N2970="publishing/children's books","publishing",N2970="publishing/art books","publishing",N2970="publishing/fiction","publishing",N2970="publishing/translations","publishing",N2970="music/pop","music",N2970="music/classical music","music",N2970="publishing/nonfiction","publishing",N2970="publishing/radio &amp; podcasts","publishing",N2970="music/world music","music",N2970="music/metal","music",N2970="music/jazz","music","TRUE","FALSE")</f>
        <v>theater</v>
      </c>
      <c r="R2970" t="str" cm="1">
        <f t="array" ref="R2970">_xlfn.IFS(N2970="food/small batch","small batch",N2970="food/restaurants","retaurants",N2970="food/food trucks","food trucks",N2970="theater/spaces","spaces",N2970="theater/musical","musical",N2970="theater/plays","plays",N2970="technology/web","web",N2970="technology/space exploration","space exploration",N2970="technology/makerspaces","makerspaces",N2970="technology/hardware","hardware",N2970="technology/gadgets","gadgets",N2970="technology/wearables","wearables",N2970="film &amp; video/television","television",N2970="film &amp; video/animation","animation",N2970="film &amp; video/science fiction","science fiction",N2970="film &amp; video/documentary","documentary",N2970="film &amp; video/drama","drama",N2970="film &amp; video/shorts","shorts",N2970="games/video games","video games",N2970="games/tabletop games","tabletop games",N2970="games/mobile games","mobile games",N2970="journalism/audio","audio",N2970="photography/people","people",N2970="photography/photobooks","photobooks",N2970="photography/places","places",N2970="photography/nature","nature",N2970="music/electronic music","electronic music",N2970="music/rock","rock",N2970="music/indie rock","indie rock",N2970="music/faith","faith",N2970="publishing/children's books","children's books",N2970="publishing/art books","art books",N2970="publishing/fiction","fiction",N2970="publishing/translations","translations",N2970="music/pop","pop",N2970="music/classical music","classical music",N2970="publishing/nonfiction","nonfiction",N2970="publishing/radio &amp; podcasts","radio &amp; podcasts",N2970="music/world music","world music",N2970="music/metal","metal",N2970="music/jazz","jazz","TRUE","FALSE")</f>
        <v>plays</v>
      </c>
      <c r="S2970" s="5">
        <f t="shared" si="186"/>
        <v>42585.523842592593</v>
      </c>
      <c r="T2970" s="5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184"/>
        <v>162.5</v>
      </c>
      <c r="P2971" s="24">
        <f t="shared" si="185"/>
        <v>95.588235294117652</v>
      </c>
      <c r="Q2971" t="str" cm="1">
        <f t="array" ref="Q2971">_xlfn.IFS(N2971="food/small batch","food",N2971="food/restaurants","food",N2971="food/food trucks","food",N2971="theater/spaces","theater",N2971="theater/musical","theater",N2971="theater/plays","theater",N2971="technology/web","technology",N2971="technology/space exploration","technology",N2971="technology/makerspaces","technology",N2971="technology/hardware","technology",N2971="technology/gadgets","technology",N2971="technology/wearables","technology",N2971="film &amp; video/television","film &amp; video",N2971="film &amp; video/animation","film &amp; video",N2971="film &amp; video/science fiction","film &amp; video",N2971="film &amp; video/documentary","film &amp; video",N2971="film &amp; video/drama","film &amp; video",N2971="film &amp; video/shorts","film &amp; video",N2971="games/video games","games",N2971="games/tabletop games","games",N2971="games/mobile games","games",N2971="journalism/audio","journalism",N2971="photography/people","photography",N2971="photography/photobooks","photography",N2971="photography/places","photography",N2971="photography/nature","photography",N2971="music/electronic music","music",N2971="music/rock","music",N2971="music/indie rock","music",N2971="music/faith","music",N2971="publishing/children's books","publishing",N2971="publishing/art books","publishing",N2971="publishing/fiction","publishing",N2971="publishing/translations","publishing",N2971="music/pop","music",N2971="music/classical music","music",N2971="publishing/nonfiction","publishing",N2971="publishing/radio &amp; podcasts","publishing",N2971="music/world music","music",N2971="music/metal","music",N2971="music/jazz","music","TRUE","FALSE")</f>
        <v>theater</v>
      </c>
      <c r="R2971" t="str" cm="1">
        <f t="array" ref="R2971">_xlfn.IFS(N2971="food/small batch","small batch",N2971="food/restaurants","retaurants",N2971="food/food trucks","food trucks",N2971="theater/spaces","spaces",N2971="theater/musical","musical",N2971="theater/plays","plays",N2971="technology/web","web",N2971="technology/space exploration","space exploration",N2971="technology/makerspaces","makerspaces",N2971="technology/hardware","hardware",N2971="technology/gadgets","gadgets",N2971="technology/wearables","wearables",N2971="film &amp; video/television","television",N2971="film &amp; video/animation","animation",N2971="film &amp; video/science fiction","science fiction",N2971="film &amp; video/documentary","documentary",N2971="film &amp; video/drama","drama",N2971="film &amp; video/shorts","shorts",N2971="games/video games","video games",N2971="games/tabletop games","tabletop games",N2971="games/mobile games","mobile games",N2971="journalism/audio","audio",N2971="photography/people","people",N2971="photography/photobooks","photobooks",N2971="photography/places","places",N2971="photography/nature","nature",N2971="music/electronic music","electronic music",N2971="music/rock","rock",N2971="music/indie rock","indie rock",N2971="music/faith","faith",N2971="publishing/children's books","children's books",N2971="publishing/art books","art books",N2971="publishing/fiction","fiction",N2971="publishing/translations","translations",N2971="music/pop","pop",N2971="music/classical music","classical music",N2971="publishing/nonfiction","nonfiction",N2971="publishing/radio &amp; podcasts","radio &amp; podcasts",N2971="music/world music","world music",N2971="music/metal","metal",N2971="music/jazz","jazz","TRUE","FALSE")</f>
        <v>plays</v>
      </c>
      <c r="S2971" s="5">
        <f t="shared" si="186"/>
        <v>42097.786493055552</v>
      </c>
      <c r="T2971" s="5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184"/>
        <v>106</v>
      </c>
      <c r="P2972" s="24">
        <f t="shared" si="185"/>
        <v>69.890109890109883</v>
      </c>
      <c r="Q2972" t="str" cm="1">
        <f t="array" ref="Q2972">_xlfn.IFS(N2972="food/small batch","food",N2972="food/restaurants","food",N2972="food/food trucks","food",N2972="theater/spaces","theater",N2972="theater/musical","theater",N2972="theater/plays","theater",N2972="technology/web","technology",N2972="technology/space exploration","technology",N2972="technology/makerspaces","technology",N2972="technology/hardware","technology",N2972="technology/gadgets","technology",N2972="technology/wearables","technology",N2972="film &amp; video/television","film &amp; video",N2972="film &amp; video/animation","film &amp; video",N2972="film &amp; video/science fiction","film &amp; video",N2972="film &amp; video/documentary","film &amp; video",N2972="film &amp; video/drama","film &amp; video",N2972="film &amp; video/shorts","film &amp; video",N2972="games/video games","games",N2972="games/tabletop games","games",N2972="games/mobile games","games",N2972="journalism/audio","journalism",N2972="photography/people","photography",N2972="photography/photobooks","photography",N2972="photography/places","photography",N2972="photography/nature","photography",N2972="music/electronic music","music",N2972="music/rock","music",N2972="music/indie rock","music",N2972="music/faith","music",N2972="publishing/children's books","publishing",N2972="publishing/art books","publishing",N2972="publishing/fiction","publishing",N2972="publishing/translations","publishing",N2972="music/pop","music",N2972="music/classical music","music",N2972="publishing/nonfiction","publishing",N2972="publishing/radio &amp; podcasts","publishing",N2972="music/world music","music",N2972="music/metal","music",N2972="music/jazz","music","TRUE","FALSE")</f>
        <v>theater</v>
      </c>
      <c r="R2972" t="str" cm="1">
        <f t="array" ref="R2972">_xlfn.IFS(N2972="food/small batch","small batch",N2972="food/restaurants","retaurants",N2972="food/food trucks","food trucks",N2972="theater/spaces","spaces",N2972="theater/musical","musical",N2972="theater/plays","plays",N2972="technology/web","web",N2972="technology/space exploration","space exploration",N2972="technology/makerspaces","makerspaces",N2972="technology/hardware","hardware",N2972="technology/gadgets","gadgets",N2972="technology/wearables","wearables",N2972="film &amp; video/television","television",N2972="film &amp; video/animation","animation",N2972="film &amp; video/science fiction","science fiction",N2972="film &amp; video/documentary","documentary",N2972="film &amp; video/drama","drama",N2972="film &amp; video/shorts","shorts",N2972="games/video games","video games",N2972="games/tabletop games","tabletop games",N2972="games/mobile games","mobile games",N2972="journalism/audio","audio",N2972="photography/people","people",N2972="photography/photobooks","photobooks",N2972="photography/places","places",N2972="photography/nature","nature",N2972="music/electronic music","electronic music",N2972="music/rock","rock",N2972="music/indie rock","indie rock",N2972="music/faith","faith",N2972="publishing/children's books","children's books",N2972="publishing/art books","art books",N2972="publishing/fiction","fiction",N2972="publishing/translations","translations",N2972="music/pop","pop",N2972="music/classical music","classical music",N2972="publishing/nonfiction","nonfiction",N2972="publishing/radio &amp; podcasts","radio &amp; podcasts",N2972="music/world music","world music",N2972="music/metal","metal",N2972="music/jazz","jazz","TRUE","FALSE")</f>
        <v>plays</v>
      </c>
      <c r="S2972" s="5">
        <f t="shared" si="186"/>
        <v>41808.669571759259</v>
      </c>
      <c r="T2972" s="5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184"/>
        <v>100.15624999999999</v>
      </c>
      <c r="P2973" s="24">
        <f t="shared" si="185"/>
        <v>74.534883720930239</v>
      </c>
      <c r="Q2973" t="str" cm="1">
        <f t="array" ref="Q2973">_xlfn.IFS(N2973="food/small batch","food",N2973="food/restaurants","food",N2973="food/food trucks","food",N2973="theater/spaces","theater",N2973="theater/musical","theater",N2973="theater/plays","theater",N2973="technology/web","technology",N2973="technology/space exploration","technology",N2973="technology/makerspaces","technology",N2973="technology/hardware","technology",N2973="technology/gadgets","technology",N2973="technology/wearables","technology",N2973="film &amp; video/television","film &amp; video",N2973="film &amp; video/animation","film &amp; video",N2973="film &amp; video/science fiction","film &amp; video",N2973="film &amp; video/documentary","film &amp; video",N2973="film &amp; video/drama","film &amp; video",N2973="film &amp; video/shorts","film &amp; video",N2973="games/video games","games",N2973="games/tabletop games","games",N2973="games/mobile games","games",N2973="journalism/audio","journalism",N2973="photography/people","photography",N2973="photography/photobooks","photography",N2973="photography/places","photography",N2973="photography/nature","photography",N2973="music/electronic music","music",N2973="music/rock","music",N2973="music/indie rock","music",N2973="music/faith","music",N2973="publishing/children's books","publishing",N2973="publishing/art books","publishing",N2973="publishing/fiction","publishing",N2973="publishing/translations","publishing",N2973="music/pop","music",N2973="music/classical music","music",N2973="publishing/nonfiction","publishing",N2973="publishing/radio &amp; podcasts","publishing",N2973="music/world music","music",N2973="music/metal","music",N2973="music/jazz","music","TRUE","FALSE")</f>
        <v>theater</v>
      </c>
      <c r="R2973" t="str" cm="1">
        <f t="array" ref="R2973">_xlfn.IFS(N2973="food/small batch","small batch",N2973="food/restaurants","retaurants",N2973="food/food trucks","food trucks",N2973="theater/spaces","spaces",N2973="theater/musical","musical",N2973="theater/plays","plays",N2973="technology/web","web",N2973="technology/space exploration","space exploration",N2973="technology/makerspaces","makerspaces",N2973="technology/hardware","hardware",N2973="technology/gadgets","gadgets",N2973="technology/wearables","wearables",N2973="film &amp; video/television","television",N2973="film &amp; video/animation","animation",N2973="film &amp; video/science fiction","science fiction",N2973="film &amp; video/documentary","documentary",N2973="film &amp; video/drama","drama",N2973="film &amp; video/shorts","shorts",N2973="games/video games","video games",N2973="games/tabletop games","tabletop games",N2973="games/mobile games","mobile games",N2973="journalism/audio","audio",N2973="photography/people","people",N2973="photography/photobooks","photobooks",N2973="photography/places","places",N2973="photography/nature","nature",N2973="music/electronic music","electronic music",N2973="music/rock","rock",N2973="music/indie rock","indie rock",N2973="music/faith","faith",N2973="publishing/children's books","children's books",N2973="publishing/art books","art books",N2973="publishing/fiction","fiction",N2973="publishing/translations","translations",N2973="music/pop","pop",N2973="music/classical music","classical music",N2973="publishing/nonfiction","nonfiction",N2973="publishing/radio &amp; podcasts","radio &amp; podcasts",N2973="music/world music","world music",N2973="music/metal","metal",N2973="music/jazz","jazz","TRUE","FALSE")</f>
        <v>plays</v>
      </c>
      <c r="S2973" s="5">
        <f t="shared" si="186"/>
        <v>41852.658310185187</v>
      </c>
      <c r="T2973" s="5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184"/>
        <v>105.35000000000001</v>
      </c>
      <c r="P2974" s="24">
        <f t="shared" si="185"/>
        <v>123.94117647058823</v>
      </c>
      <c r="Q2974" t="str" cm="1">
        <f t="array" ref="Q2974">_xlfn.IFS(N2974="food/small batch","food",N2974="food/restaurants","food",N2974="food/food trucks","food",N2974="theater/spaces","theater",N2974="theater/musical","theater",N2974="theater/plays","theater",N2974="technology/web","technology",N2974="technology/space exploration","technology",N2974="technology/makerspaces","technology",N2974="technology/hardware","technology",N2974="technology/gadgets","technology",N2974="technology/wearables","technology",N2974="film &amp; video/television","film &amp; video",N2974="film &amp; video/animation","film &amp; video",N2974="film &amp; video/science fiction","film &amp; video",N2974="film &amp; video/documentary","film &amp; video",N2974="film &amp; video/drama","film &amp; video",N2974="film &amp; video/shorts","film &amp; video",N2974="games/video games","games",N2974="games/tabletop games","games",N2974="games/mobile games","games",N2974="journalism/audio","journalism",N2974="photography/people","photography",N2974="photography/photobooks","photography",N2974="photography/places","photography",N2974="photography/nature","photography",N2974="music/electronic music","music",N2974="music/rock","music",N2974="music/indie rock","music",N2974="music/faith","music",N2974="publishing/children's books","publishing",N2974="publishing/art books","publishing",N2974="publishing/fiction","publishing",N2974="publishing/translations","publishing",N2974="music/pop","music",N2974="music/classical music","music",N2974="publishing/nonfiction","publishing",N2974="publishing/radio &amp; podcasts","publishing",N2974="music/world music","music",N2974="music/metal","music",N2974="music/jazz","music","TRUE","FALSE")</f>
        <v>theater</v>
      </c>
      <c r="R2974" t="str" cm="1">
        <f t="array" ref="R2974">_xlfn.IFS(N2974="food/small batch","small batch",N2974="food/restaurants","retaurants",N2974="food/food trucks","food trucks",N2974="theater/spaces","spaces",N2974="theater/musical","musical",N2974="theater/plays","plays",N2974="technology/web","web",N2974="technology/space exploration","space exploration",N2974="technology/makerspaces","makerspaces",N2974="technology/hardware","hardware",N2974="technology/gadgets","gadgets",N2974="technology/wearables","wearables",N2974="film &amp; video/television","television",N2974="film &amp; video/animation","animation",N2974="film &amp; video/science fiction","science fiction",N2974="film &amp; video/documentary","documentary",N2974="film &amp; video/drama","drama",N2974="film &amp; video/shorts","shorts",N2974="games/video games","video games",N2974="games/tabletop games","tabletop games",N2974="games/mobile games","mobile games",N2974="journalism/audio","audio",N2974="photography/people","people",N2974="photography/photobooks","photobooks",N2974="photography/places","places",N2974="photography/nature","nature",N2974="music/electronic music","electronic music",N2974="music/rock","rock",N2974="music/indie rock","indie rock",N2974="music/faith","faith",N2974="publishing/children's books","children's books",N2974="publishing/art books","art books",N2974="publishing/fiction","fiction",N2974="publishing/translations","translations",N2974="music/pop","pop",N2974="music/classical music","classical music",N2974="publishing/nonfiction","nonfiction",N2974="publishing/radio &amp; podcasts","radio &amp; podcasts",N2974="music/world music","world music",N2974="music/metal","metal",N2974="music/jazz","jazz","TRUE","FALSE")</f>
        <v>plays</v>
      </c>
      <c r="S2974" s="5">
        <f t="shared" si="186"/>
        <v>42694.110185185185</v>
      </c>
      <c r="T2974" s="5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184"/>
        <v>174.8</v>
      </c>
      <c r="P2975" s="24">
        <f t="shared" si="185"/>
        <v>264.84848484848487</v>
      </c>
      <c r="Q2975" t="str" cm="1">
        <f t="array" ref="Q2975">_xlfn.IFS(N2975="food/small batch","food",N2975="food/restaurants","food",N2975="food/food trucks","food",N2975="theater/spaces","theater",N2975="theater/musical","theater",N2975="theater/plays","theater",N2975="technology/web","technology",N2975="technology/space exploration","technology",N2975="technology/makerspaces","technology",N2975="technology/hardware","technology",N2975="technology/gadgets","technology",N2975="technology/wearables","technology",N2975="film &amp; video/television","film &amp; video",N2975="film &amp; video/animation","film &amp; video",N2975="film &amp; video/science fiction","film &amp; video",N2975="film &amp; video/documentary","film &amp; video",N2975="film &amp; video/drama","film &amp; video",N2975="film &amp; video/shorts","film &amp; video",N2975="games/video games","games",N2975="games/tabletop games","games",N2975="games/mobile games","games",N2975="journalism/audio","journalism",N2975="photography/people","photography",N2975="photography/photobooks","photography",N2975="photography/places","photography",N2975="photography/nature","photography",N2975="music/electronic music","music",N2975="music/rock","music",N2975="music/indie rock","music",N2975="music/faith","music",N2975="publishing/children's books","publishing",N2975="publishing/art books","publishing",N2975="publishing/fiction","publishing",N2975="publishing/translations","publishing",N2975="music/pop","music",N2975="music/classical music","music",N2975="publishing/nonfiction","publishing",N2975="publishing/radio &amp; podcasts","publishing",N2975="music/world music","music",N2975="music/metal","music",N2975="music/jazz","music","TRUE","FALSE")</f>
        <v>theater</v>
      </c>
      <c r="R2975" t="str" cm="1">
        <f t="array" ref="R2975">_xlfn.IFS(N2975="food/small batch","small batch",N2975="food/restaurants","retaurants",N2975="food/food trucks","food trucks",N2975="theater/spaces","spaces",N2975="theater/musical","musical",N2975="theater/plays","plays",N2975="technology/web","web",N2975="technology/space exploration","space exploration",N2975="technology/makerspaces","makerspaces",N2975="technology/hardware","hardware",N2975="technology/gadgets","gadgets",N2975="technology/wearables","wearables",N2975="film &amp; video/television","television",N2975="film &amp; video/animation","animation",N2975="film &amp; video/science fiction","science fiction",N2975="film &amp; video/documentary","documentary",N2975="film &amp; video/drama","drama",N2975="film &amp; video/shorts","shorts",N2975="games/video games","video games",N2975="games/tabletop games","tabletop games",N2975="games/mobile games","mobile games",N2975="journalism/audio","audio",N2975="photography/people","people",N2975="photography/photobooks","photobooks",N2975="photography/places","places",N2975="photography/nature","nature",N2975="music/electronic music","electronic music",N2975="music/rock","rock",N2975="music/indie rock","indie rock",N2975="music/faith","faith",N2975="publishing/children's books","children's books",N2975="publishing/art books","art books",N2975="publishing/fiction","fiction",N2975="publishing/translations","translations",N2975="music/pop","pop",N2975="music/classical music","classical music",N2975="publishing/nonfiction","nonfiction",N2975="publishing/radio &amp; podcasts","radio &amp; podcasts",N2975="music/world music","world music",N2975="music/metal","metal",N2975="music/jazz","jazz","TRUE","FALSE")</f>
        <v>plays</v>
      </c>
      <c r="S2975" s="5">
        <f t="shared" si="186"/>
        <v>42341.818379629629</v>
      </c>
      <c r="T2975" s="5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184"/>
        <v>102</v>
      </c>
      <c r="P2976" s="24">
        <f t="shared" si="185"/>
        <v>58.620689655172413</v>
      </c>
      <c r="Q2976" t="str" cm="1">
        <f t="array" ref="Q2976">_xlfn.IFS(N2976="food/small batch","food",N2976="food/restaurants","food",N2976="food/food trucks","food",N2976="theater/spaces","theater",N2976="theater/musical","theater",N2976="theater/plays","theater",N2976="technology/web","technology",N2976="technology/space exploration","technology",N2976="technology/makerspaces","technology",N2976="technology/hardware","technology",N2976="technology/gadgets","technology",N2976="technology/wearables","technology",N2976="film &amp; video/television","film &amp; video",N2976="film &amp; video/animation","film &amp; video",N2976="film &amp; video/science fiction","film &amp; video",N2976="film &amp; video/documentary","film &amp; video",N2976="film &amp; video/drama","film &amp; video",N2976="film &amp; video/shorts","film &amp; video",N2976="games/video games","games",N2976="games/tabletop games","games",N2976="games/mobile games","games",N2976="journalism/audio","journalism",N2976="photography/people","photography",N2976="photography/photobooks","photography",N2976="photography/places","photography",N2976="photography/nature","photography",N2976="music/electronic music","music",N2976="music/rock","music",N2976="music/indie rock","music",N2976="music/faith","music",N2976="publishing/children's books","publishing",N2976="publishing/art books","publishing",N2976="publishing/fiction","publishing",N2976="publishing/translations","publishing",N2976="music/pop","music",N2976="music/classical music","music",N2976="publishing/nonfiction","publishing",N2976="publishing/radio &amp; podcasts","publishing",N2976="music/world music","music",N2976="music/metal","music",N2976="music/jazz","music","TRUE","FALSE")</f>
        <v>theater</v>
      </c>
      <c r="R2976" t="str" cm="1">
        <f t="array" ref="R2976">_xlfn.IFS(N2976="food/small batch","small batch",N2976="food/restaurants","retaurants",N2976="food/food trucks","food trucks",N2976="theater/spaces","spaces",N2976="theater/musical","musical",N2976="theater/plays","plays",N2976="technology/web","web",N2976="technology/space exploration","space exploration",N2976="technology/makerspaces","makerspaces",N2976="technology/hardware","hardware",N2976="technology/gadgets","gadgets",N2976="technology/wearables","wearables",N2976="film &amp; video/television","television",N2976="film &amp; video/animation","animation",N2976="film &amp; video/science fiction","science fiction",N2976="film &amp; video/documentary","documentary",N2976="film &amp; video/drama","drama",N2976="film &amp; video/shorts","shorts",N2976="games/video games","video games",N2976="games/tabletop games","tabletop games",N2976="games/mobile games","mobile games",N2976="journalism/audio","audio",N2976="photography/people","people",N2976="photography/photobooks","photobooks",N2976="photography/places","places",N2976="photography/nature","nature",N2976="music/electronic music","electronic music",N2976="music/rock","rock",N2976="music/indie rock","indie rock",N2976="music/faith","faith",N2976="publishing/children's books","children's books",N2976="publishing/art books","art books",N2976="publishing/fiction","fiction",N2976="publishing/translations","translations",N2976="music/pop","pop",N2976="music/classical music","classical music",N2976="publishing/nonfiction","nonfiction",N2976="publishing/radio &amp; podcasts","radio &amp; podcasts",N2976="music/world music","world music",N2976="music/metal","metal",N2976="music/jazz","jazz","TRUE","FALSE")</f>
        <v>plays</v>
      </c>
      <c r="S2976" s="5">
        <f t="shared" si="186"/>
        <v>41880.061006944445</v>
      </c>
      <c r="T2976" s="5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184"/>
        <v>100.125</v>
      </c>
      <c r="P2977" s="24">
        <f t="shared" si="185"/>
        <v>70.884955752212392</v>
      </c>
      <c r="Q2977" t="str" cm="1">
        <f t="array" ref="Q2977">_xlfn.IFS(N2977="food/small batch","food",N2977="food/restaurants","food",N2977="food/food trucks","food",N2977="theater/spaces","theater",N2977="theater/musical","theater",N2977="theater/plays","theater",N2977="technology/web","technology",N2977="technology/space exploration","technology",N2977="technology/makerspaces","technology",N2977="technology/hardware","technology",N2977="technology/gadgets","technology",N2977="technology/wearables","technology",N2977="film &amp; video/television","film &amp; video",N2977="film &amp; video/animation","film &amp; video",N2977="film &amp; video/science fiction","film &amp; video",N2977="film &amp; video/documentary","film &amp; video",N2977="film &amp; video/drama","film &amp; video",N2977="film &amp; video/shorts","film &amp; video",N2977="games/video games","games",N2977="games/tabletop games","games",N2977="games/mobile games","games",N2977="journalism/audio","journalism",N2977="photography/people","photography",N2977="photography/photobooks","photography",N2977="photography/places","photography",N2977="photography/nature","photography",N2977="music/electronic music","music",N2977="music/rock","music",N2977="music/indie rock","music",N2977="music/faith","music",N2977="publishing/children's books","publishing",N2977="publishing/art books","publishing",N2977="publishing/fiction","publishing",N2977="publishing/translations","publishing",N2977="music/pop","music",N2977="music/classical music","music",N2977="publishing/nonfiction","publishing",N2977="publishing/radio &amp; podcasts","publishing",N2977="music/world music","music",N2977="music/metal","music",N2977="music/jazz","music","TRUE","FALSE")</f>
        <v>theater</v>
      </c>
      <c r="R2977" t="str" cm="1">
        <f t="array" ref="R2977">_xlfn.IFS(N2977="food/small batch","small batch",N2977="food/restaurants","retaurants",N2977="food/food trucks","food trucks",N2977="theater/spaces","spaces",N2977="theater/musical","musical",N2977="theater/plays","plays",N2977="technology/web","web",N2977="technology/space exploration","space exploration",N2977="technology/makerspaces","makerspaces",N2977="technology/hardware","hardware",N2977="technology/gadgets","gadgets",N2977="technology/wearables","wearables",N2977="film &amp; video/television","television",N2977="film &amp; video/animation","animation",N2977="film &amp; video/science fiction","science fiction",N2977="film &amp; video/documentary","documentary",N2977="film &amp; video/drama","drama",N2977="film &amp; video/shorts","shorts",N2977="games/video games","video games",N2977="games/tabletop games","tabletop games",N2977="games/mobile games","mobile games",N2977="journalism/audio","audio",N2977="photography/people","people",N2977="photography/photobooks","photobooks",N2977="photography/places","places",N2977="photography/nature","nature",N2977="music/electronic music","electronic music",N2977="music/rock","rock",N2977="music/indie rock","indie rock",N2977="music/faith","faith",N2977="publishing/children's books","children's books",N2977="publishing/art books","art books",N2977="publishing/fiction","fiction",N2977="publishing/translations","translations",N2977="music/pop","pop",N2977="music/classical music","classical music",N2977="publishing/nonfiction","nonfiction",N2977="publishing/radio &amp; podcasts","radio &amp; podcasts",N2977="music/world music","world music",N2977="music/metal","metal",N2977="music/jazz","jazz","TRUE","FALSE")</f>
        <v>plays</v>
      </c>
      <c r="S2977" s="5">
        <f t="shared" si="186"/>
        <v>41941.683865740742</v>
      </c>
      <c r="T2977" s="5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184"/>
        <v>171.42857142857142</v>
      </c>
      <c r="P2978" s="24">
        <f t="shared" si="185"/>
        <v>8.5714285714285712</v>
      </c>
      <c r="Q2978" t="str" cm="1">
        <f t="array" ref="Q2978">_xlfn.IFS(N2978="food/small batch","food",N2978="food/restaurants","food",N2978="food/food trucks","food",N2978="theater/spaces","theater",N2978="theater/musical","theater",N2978="theater/plays","theater",N2978="technology/web","technology",N2978="technology/space exploration","technology",N2978="technology/makerspaces","technology",N2978="technology/hardware","technology",N2978="technology/gadgets","technology",N2978="technology/wearables","technology",N2978="film &amp; video/television","film &amp; video",N2978="film &amp; video/animation","film &amp; video",N2978="film &amp; video/science fiction","film &amp; video",N2978="film &amp; video/documentary","film &amp; video",N2978="film &amp; video/drama","film &amp; video",N2978="film &amp; video/shorts","film &amp; video",N2978="games/video games","games",N2978="games/tabletop games","games",N2978="games/mobile games","games",N2978="journalism/audio","journalism",N2978="photography/people","photography",N2978="photography/photobooks","photography",N2978="photography/places","photography",N2978="photography/nature","photography",N2978="music/electronic music","music",N2978="music/rock","music",N2978="music/indie rock","music",N2978="music/faith","music",N2978="publishing/children's books","publishing",N2978="publishing/art books","publishing",N2978="publishing/fiction","publishing",N2978="publishing/translations","publishing",N2978="music/pop","music",N2978="music/classical music","music",N2978="publishing/nonfiction","publishing",N2978="publishing/radio &amp; podcasts","publishing",N2978="music/world music","music",N2978="music/metal","music",N2978="music/jazz","music","TRUE","FALSE")</f>
        <v>theater</v>
      </c>
      <c r="R2978" t="str" cm="1">
        <f t="array" ref="R2978">_xlfn.IFS(N2978="food/small batch","small batch",N2978="food/restaurants","retaurants",N2978="food/food trucks","food trucks",N2978="theater/spaces","spaces",N2978="theater/musical","musical",N2978="theater/plays","plays",N2978="technology/web","web",N2978="technology/space exploration","space exploration",N2978="technology/makerspaces","makerspaces",N2978="technology/hardware","hardware",N2978="technology/gadgets","gadgets",N2978="technology/wearables","wearables",N2978="film &amp; video/television","television",N2978="film &amp; video/animation","animation",N2978="film &amp; video/science fiction","science fiction",N2978="film &amp; video/documentary","documentary",N2978="film &amp; video/drama","drama",N2978="film &amp; video/shorts","shorts",N2978="games/video games","video games",N2978="games/tabletop games","tabletop games",N2978="games/mobile games","mobile games",N2978="journalism/audio","audio",N2978="photography/people","people",N2978="photography/photobooks","photobooks",N2978="photography/places","places",N2978="photography/nature","nature",N2978="music/electronic music","electronic music",N2978="music/rock","rock",N2978="music/indie rock","indie rock",N2978="music/faith","faith",N2978="publishing/children's books","children's books",N2978="publishing/art books","art books",N2978="publishing/fiction","fiction",N2978="publishing/translations","translations",N2978="music/pop","pop",N2978="music/classical music","classical music",N2978="publishing/nonfiction","nonfiction",N2978="publishing/radio &amp; podcasts","radio &amp; podcasts",N2978="music/world music","world music",N2978="music/metal","metal",N2978="music/jazz","jazz","TRUE","FALSE")</f>
        <v>plays</v>
      </c>
      <c r="S2978" s="5">
        <f t="shared" si="186"/>
        <v>42425.730671296296</v>
      </c>
      <c r="T2978" s="5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184"/>
        <v>113.56666666666666</v>
      </c>
      <c r="P2979" s="24">
        <f t="shared" si="185"/>
        <v>113.56666666666666</v>
      </c>
      <c r="Q2979" t="str" cm="1">
        <f t="array" ref="Q2979">_xlfn.IFS(N2979="food/small batch","food",N2979="food/restaurants","food",N2979="food/food trucks","food",N2979="theater/spaces","theater",N2979="theater/musical","theater",N2979="theater/plays","theater",N2979="technology/web","technology",N2979="technology/space exploration","technology",N2979="technology/makerspaces","technology",N2979="technology/hardware","technology",N2979="technology/gadgets","technology",N2979="technology/wearables","technology",N2979="film &amp; video/television","film &amp; video",N2979="film &amp; video/animation","film &amp; video",N2979="film &amp; video/science fiction","film &amp; video",N2979="film &amp; video/documentary","film &amp; video",N2979="film &amp; video/drama","film &amp; video",N2979="film &amp; video/shorts","film &amp; video",N2979="games/video games","games",N2979="games/tabletop games","games",N2979="games/mobile games","games",N2979="journalism/audio","journalism",N2979="photography/people","photography",N2979="photography/photobooks","photography",N2979="photography/places","photography",N2979="photography/nature","photography",N2979="music/electronic music","music",N2979="music/rock","music",N2979="music/indie rock","music",N2979="music/faith","music",N2979="publishing/children's books","publishing",N2979="publishing/art books","publishing",N2979="publishing/fiction","publishing",N2979="publishing/translations","publishing",N2979="music/pop","music",N2979="music/classical music","music",N2979="publishing/nonfiction","publishing",N2979="publishing/radio &amp; podcasts","publishing",N2979="music/world music","music",N2979="music/metal","music",N2979="music/jazz","music","TRUE","FALSE")</f>
        <v>theater</v>
      </c>
      <c r="R2979" t="str" cm="1">
        <f t="array" ref="R2979">_xlfn.IFS(N2979="food/small batch","small batch",N2979="food/restaurants","retaurants",N2979="food/food trucks","food trucks",N2979="theater/spaces","spaces",N2979="theater/musical","musical",N2979="theater/plays","plays",N2979="technology/web","web",N2979="technology/space exploration","space exploration",N2979="technology/makerspaces","makerspaces",N2979="technology/hardware","hardware",N2979="technology/gadgets","gadgets",N2979="technology/wearables","wearables",N2979="film &amp; video/television","television",N2979="film &amp; video/animation","animation",N2979="film &amp; video/science fiction","science fiction",N2979="film &amp; video/documentary","documentary",N2979="film &amp; video/drama","drama",N2979="film &amp; video/shorts","shorts",N2979="games/video games","video games",N2979="games/tabletop games","tabletop games",N2979="games/mobile games","mobile games",N2979="journalism/audio","audio",N2979="photography/people","people",N2979="photography/photobooks","photobooks",N2979="photography/places","places",N2979="photography/nature","nature",N2979="music/electronic music","electronic music",N2979="music/rock","rock",N2979="music/indie rock","indie rock",N2979="music/faith","faith",N2979="publishing/children's books","children's books",N2979="publishing/art books","art books",N2979="publishing/fiction","fiction",N2979="publishing/translations","translations",N2979="music/pop","pop",N2979="music/classical music","classical music",N2979="publishing/nonfiction","nonfiction",N2979="publishing/radio &amp; podcasts","radio &amp; podcasts",N2979="music/world music","world music",N2979="music/metal","metal",N2979="music/jazz","jazz","TRUE","FALSE")</f>
        <v>plays</v>
      </c>
      <c r="S2979" s="5">
        <f t="shared" si="186"/>
        <v>42026.88118055556</v>
      </c>
      <c r="T2979" s="5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184"/>
        <v>129.46666666666667</v>
      </c>
      <c r="P2980" s="24">
        <f t="shared" si="185"/>
        <v>60.6875</v>
      </c>
      <c r="Q2980" t="str" cm="1">
        <f t="array" ref="Q2980">_xlfn.IFS(N2980="food/small batch","food",N2980="food/restaurants","food",N2980="food/food trucks","food",N2980="theater/spaces","theater",N2980="theater/musical","theater",N2980="theater/plays","theater",N2980="technology/web","technology",N2980="technology/space exploration","technology",N2980="technology/makerspaces","technology",N2980="technology/hardware","technology",N2980="technology/gadgets","technology",N2980="technology/wearables","technology",N2980="film &amp; video/television","film &amp; video",N2980="film &amp; video/animation","film &amp; video",N2980="film &amp; video/science fiction","film &amp; video",N2980="film &amp; video/documentary","film &amp; video",N2980="film &amp; video/drama","film &amp; video",N2980="film &amp; video/shorts","film &amp; video",N2980="games/video games","games",N2980="games/tabletop games","games",N2980="games/mobile games","games",N2980="journalism/audio","journalism",N2980="photography/people","photography",N2980="photography/photobooks","photography",N2980="photography/places","photography",N2980="photography/nature","photography",N2980="music/electronic music","music",N2980="music/rock","music",N2980="music/indie rock","music",N2980="music/faith","music",N2980="publishing/children's books","publishing",N2980="publishing/art books","publishing",N2980="publishing/fiction","publishing",N2980="publishing/translations","publishing",N2980="music/pop","music",N2980="music/classical music","music",N2980="publishing/nonfiction","publishing",N2980="publishing/radio &amp; podcasts","publishing",N2980="music/world music","music",N2980="music/metal","music",N2980="music/jazz","music","TRUE","FALSE")</f>
        <v>theater</v>
      </c>
      <c r="R2980" t="str" cm="1">
        <f t="array" ref="R2980">_xlfn.IFS(N2980="food/small batch","small batch",N2980="food/restaurants","retaurants",N2980="food/food trucks","food trucks",N2980="theater/spaces","spaces",N2980="theater/musical","musical",N2980="theater/plays","plays",N2980="technology/web","web",N2980="technology/space exploration","space exploration",N2980="technology/makerspaces","makerspaces",N2980="technology/hardware","hardware",N2980="technology/gadgets","gadgets",N2980="technology/wearables","wearables",N2980="film &amp; video/television","television",N2980="film &amp; video/animation","animation",N2980="film &amp; video/science fiction","science fiction",N2980="film &amp; video/documentary","documentary",N2980="film &amp; video/drama","drama",N2980="film &amp; video/shorts","shorts",N2980="games/video games","video games",N2980="games/tabletop games","tabletop games",N2980="games/mobile games","mobile games",N2980="journalism/audio","audio",N2980="photography/people","people",N2980="photography/photobooks","photobooks",N2980="photography/places","places",N2980="photography/nature","nature",N2980="music/electronic music","electronic music",N2980="music/rock","rock",N2980="music/indie rock","indie rock",N2980="music/faith","faith",N2980="publishing/children's books","children's books",N2980="publishing/art books","art books",N2980="publishing/fiction","fiction",N2980="publishing/translations","translations",N2980="music/pop","pop",N2980="music/classical music","classical music",N2980="publishing/nonfiction","nonfiction",N2980="publishing/radio &amp; podcasts","radio &amp; podcasts",N2980="music/world music","world music",N2980="music/metal","metal",N2980="music/jazz","jazz","TRUE","FALSE")</f>
        <v>plays</v>
      </c>
      <c r="S2980" s="5">
        <f t="shared" si="186"/>
        <v>41922.640590277777</v>
      </c>
      <c r="T2980" s="5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184"/>
        <v>101.4</v>
      </c>
      <c r="P2981" s="24">
        <f t="shared" si="185"/>
        <v>110.21739130434783</v>
      </c>
      <c r="Q2981" t="str" cm="1">
        <f t="array" ref="Q2981">_xlfn.IFS(N2981="food/small batch","food",N2981="food/restaurants","food",N2981="food/food trucks","food",N2981="theater/spaces","theater",N2981="theater/musical","theater",N2981="theater/plays","theater",N2981="technology/web","technology",N2981="technology/space exploration","technology",N2981="technology/makerspaces","technology",N2981="technology/hardware","technology",N2981="technology/gadgets","technology",N2981="technology/wearables","technology",N2981="film &amp; video/television","film &amp; video",N2981="film &amp; video/animation","film &amp; video",N2981="film &amp; video/science fiction","film &amp; video",N2981="film &amp; video/documentary","film &amp; video",N2981="film &amp; video/drama","film &amp; video",N2981="film &amp; video/shorts","film &amp; video",N2981="games/video games","games",N2981="games/tabletop games","games",N2981="games/mobile games","games",N2981="journalism/audio","journalism",N2981="photography/people","photography",N2981="photography/photobooks","photography",N2981="photography/places","photography",N2981="photography/nature","photography",N2981="music/electronic music","music",N2981="music/rock","music",N2981="music/indie rock","music",N2981="music/faith","music",N2981="publishing/children's books","publishing",N2981="publishing/art books","publishing",N2981="publishing/fiction","publishing",N2981="publishing/translations","publishing",N2981="music/pop","music",N2981="music/classical music","music",N2981="publishing/nonfiction","publishing",N2981="publishing/radio &amp; podcasts","publishing",N2981="music/world music","music",N2981="music/metal","music",N2981="music/jazz","music","TRUE","FALSE")</f>
        <v>theater</v>
      </c>
      <c r="R2981" t="str" cm="1">
        <f t="array" ref="R2981">_xlfn.IFS(N2981="food/small batch","small batch",N2981="food/restaurants","retaurants",N2981="food/food trucks","food trucks",N2981="theater/spaces","spaces",N2981="theater/musical","musical",N2981="theater/plays","plays",N2981="technology/web","web",N2981="technology/space exploration","space exploration",N2981="technology/makerspaces","makerspaces",N2981="technology/hardware","hardware",N2981="technology/gadgets","gadgets",N2981="technology/wearables","wearables",N2981="film &amp; video/television","television",N2981="film &amp; video/animation","animation",N2981="film &amp; video/science fiction","science fiction",N2981="film &amp; video/documentary","documentary",N2981="film &amp; video/drama","drama",N2981="film &amp; video/shorts","shorts",N2981="games/video games","video games",N2981="games/tabletop games","tabletop games",N2981="games/mobile games","mobile games",N2981="journalism/audio","audio",N2981="photography/people","people",N2981="photography/photobooks","photobooks",N2981="photography/places","places",N2981="photography/nature","nature",N2981="music/electronic music","electronic music",N2981="music/rock","rock",N2981="music/indie rock","indie rock",N2981="music/faith","faith",N2981="publishing/children's books","children's books",N2981="publishing/art books","art books",N2981="publishing/fiction","fiction",N2981="publishing/translations","translations",N2981="music/pop","pop",N2981="music/classical music","classical music",N2981="publishing/nonfiction","nonfiction",N2981="publishing/radio &amp; podcasts","radio &amp; podcasts",N2981="music/world music","world music",N2981="music/metal","metal",N2981="music/jazz","jazz","TRUE","FALSE")</f>
        <v>plays</v>
      </c>
      <c r="S2981" s="5">
        <f t="shared" si="186"/>
        <v>41993.824340277773</v>
      </c>
      <c r="T2981" s="5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si="184"/>
        <v>109.16666666666666</v>
      </c>
      <c r="P2982" s="24">
        <f t="shared" si="185"/>
        <v>136.45833333333334</v>
      </c>
      <c r="Q2982" t="str" cm="1">
        <f t="array" ref="Q2982">_xlfn.IFS(N2982="food/small batch","food",N2982="food/restaurants","food",N2982="food/food trucks","food",N2982="theater/spaces","theater",N2982="theater/musical","theater",N2982="theater/plays","theater",N2982="technology/web","technology",N2982="technology/space exploration","technology",N2982="technology/makerspaces","technology",N2982="technology/hardware","technology",N2982="technology/gadgets","technology",N2982="technology/wearables","technology",N2982="film &amp; video/television","film &amp; video",N2982="film &amp; video/animation","film &amp; video",N2982="film &amp; video/science fiction","film &amp; video",N2982="film &amp; video/documentary","film &amp; video",N2982="film &amp; video/drama","film &amp; video",N2982="film &amp; video/shorts","film &amp; video",N2982="games/video games","games",N2982="games/tabletop games","games",N2982="games/mobile games","games",N2982="journalism/audio","journalism",N2982="photography/people","photography",N2982="photography/photobooks","photography",N2982="photography/places","photography",N2982="photography/nature","photography",N2982="music/electronic music","music",N2982="music/rock","music",N2982="music/indie rock","music",N2982="music/faith","music",N2982="publishing/children's books","publishing",N2982="publishing/art books","publishing",N2982="publishing/fiction","publishing",N2982="publishing/translations","publishing",N2982="music/pop","music",N2982="music/classical music","music",N2982="publishing/nonfiction","publishing",N2982="publishing/radio &amp; podcasts","publishing",N2982="music/world music","music",N2982="music/metal","music",N2982="music/jazz","music","TRUE","FALSE")</f>
        <v>theater</v>
      </c>
      <c r="R2982" t="str" cm="1">
        <f t="array" ref="R2982">_xlfn.IFS(N2982="food/small batch","small batch",N2982="food/restaurants","retaurants",N2982="food/food trucks","food trucks",N2982="theater/spaces","spaces",N2982="theater/musical","musical",N2982="theater/plays","plays",N2982="technology/web","web",N2982="technology/space exploration","space exploration",N2982="technology/makerspaces","makerspaces",N2982="technology/hardware","hardware",N2982="technology/gadgets","gadgets",N2982="technology/wearables","wearables",N2982="film &amp; video/television","television",N2982="film &amp; video/animation","animation",N2982="film &amp; video/science fiction","science fiction",N2982="film &amp; video/documentary","documentary",N2982="film &amp; video/drama","drama",N2982="film &amp; video/shorts","shorts",N2982="games/video games","video games",N2982="games/tabletop games","tabletop games",N2982="games/mobile games","mobile games",N2982="journalism/audio","audio",N2982="photography/people","people",N2982="photography/photobooks","photobooks",N2982="photography/places","places",N2982="photography/nature","nature",N2982="music/electronic music","electronic music",N2982="music/rock","rock",N2982="music/indie rock","indie rock",N2982="music/faith","faith",N2982="publishing/children's books","children's books",N2982="publishing/art books","art books",N2982="publishing/fiction","fiction",N2982="publishing/translations","translations",N2982="music/pop","pop",N2982="music/classical music","classical music",N2982="publishing/nonfiction","nonfiction",N2982="publishing/radio &amp; podcasts","radio &amp; podcasts",N2982="music/world music","world music",N2982="music/metal","metal",N2982="music/jazz","jazz","TRUE","FALSE")</f>
        <v>plays</v>
      </c>
      <c r="S2982" s="5">
        <f t="shared" si="186"/>
        <v>42219.915856481486</v>
      </c>
      <c r="T2982" s="5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184"/>
        <v>128.92500000000001</v>
      </c>
      <c r="P2983" s="24">
        <f t="shared" si="185"/>
        <v>53.164948453608247</v>
      </c>
      <c r="Q2983" t="str" cm="1">
        <f t="array" ref="Q2983">_xlfn.IFS(N2983="food/small batch","food",N2983="food/restaurants","food",N2983="food/food trucks","food",N2983="theater/spaces","theater",N2983="theater/musical","theater",N2983="theater/plays","theater",N2983="technology/web","technology",N2983="technology/space exploration","technology",N2983="technology/makerspaces","technology",N2983="technology/hardware","technology",N2983="technology/gadgets","technology",N2983="technology/wearables","technology",N2983="film &amp; video/television","film &amp; video",N2983="film &amp; video/animation","film &amp; video",N2983="film &amp; video/science fiction","film &amp; video",N2983="film &amp; video/documentary","film &amp; video",N2983="film &amp; video/drama","film &amp; video",N2983="film &amp; video/shorts","film &amp; video",N2983="games/video games","games",N2983="games/tabletop games","games",N2983="games/mobile games","games",N2983="journalism/audio","journalism",N2983="photography/people","photography",N2983="photography/photobooks","photography",N2983="photography/places","photography",N2983="photography/nature","photography",N2983="music/electronic music","music",N2983="music/rock","music",N2983="music/indie rock","music",N2983="music/faith","music",N2983="publishing/children's books","publishing",N2983="publishing/art books","publishing",N2983="publishing/fiction","publishing",N2983="publishing/translations","publishing",N2983="music/pop","music",N2983="music/classical music","music",N2983="publishing/nonfiction","publishing",N2983="publishing/radio &amp; podcasts","publishing",N2983="music/world music","music",N2983="music/metal","music",N2983="music/jazz","music","TRUE","FALSE")</f>
        <v>theater</v>
      </c>
      <c r="R2983" t="str" cm="1">
        <f t="array" ref="R2983">_xlfn.IFS(N2983="food/small batch","small batch",N2983="food/restaurants","retaurants",N2983="food/food trucks","food trucks",N2983="theater/spaces","spaces",N2983="theater/musical","musical",N2983="theater/plays","plays",N2983="technology/web","web",N2983="technology/space exploration","space exploration",N2983="technology/makerspaces","makerspaces",N2983="technology/hardware","hardware",N2983="technology/gadgets","gadgets",N2983="technology/wearables","wearables",N2983="film &amp; video/television","television",N2983="film &amp; video/animation","animation",N2983="film &amp; video/science fiction","science fiction",N2983="film &amp; video/documentary","documentary",N2983="film &amp; video/drama","drama",N2983="film &amp; video/shorts","shorts",N2983="games/video games","video games",N2983="games/tabletop games","tabletop games",N2983="games/mobile games","mobile games",N2983="journalism/audio","audio",N2983="photography/people","people",N2983="photography/photobooks","photobooks",N2983="photography/places","places",N2983="photography/nature","nature",N2983="music/electronic music","electronic music",N2983="music/rock","rock",N2983="music/indie rock","indie rock",N2983="music/faith","faith",N2983="publishing/children's books","children's books",N2983="publishing/art books","art books",N2983="publishing/fiction","fiction",N2983="publishing/translations","translations",N2983="music/pop","pop",N2983="music/classical music","classical music",N2983="publishing/nonfiction","nonfiction",N2983="publishing/radio &amp; podcasts","radio &amp; podcasts",N2983="music/world music","world music",N2983="music/metal","metal",N2983="music/jazz","jazz","TRUE","FALSE")</f>
        <v>spaces</v>
      </c>
      <c r="S2983" s="5">
        <f t="shared" si="186"/>
        <v>42225.559675925921</v>
      </c>
      <c r="T2983" s="5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184"/>
        <v>102.06</v>
      </c>
      <c r="P2984" s="24">
        <f t="shared" si="185"/>
        <v>86.491525423728817</v>
      </c>
      <c r="Q2984" t="str" cm="1">
        <f t="array" ref="Q2984">_xlfn.IFS(N2984="food/small batch","food",N2984="food/restaurants","food",N2984="food/food trucks","food",N2984="theater/spaces","theater",N2984="theater/musical","theater",N2984="theater/plays","theater",N2984="technology/web","technology",N2984="technology/space exploration","technology",N2984="technology/makerspaces","technology",N2984="technology/hardware","technology",N2984="technology/gadgets","technology",N2984="technology/wearables","technology",N2984="film &amp; video/television","film &amp; video",N2984="film &amp; video/animation","film &amp; video",N2984="film &amp; video/science fiction","film &amp; video",N2984="film &amp; video/documentary","film &amp; video",N2984="film &amp; video/drama","film &amp; video",N2984="film &amp; video/shorts","film &amp; video",N2984="games/video games","games",N2984="games/tabletop games","games",N2984="games/mobile games","games",N2984="journalism/audio","journalism",N2984="photography/people","photography",N2984="photography/photobooks","photography",N2984="photography/places","photography",N2984="photography/nature","photography",N2984="music/electronic music","music",N2984="music/rock","music",N2984="music/indie rock","music",N2984="music/faith","music",N2984="publishing/children's books","publishing",N2984="publishing/art books","publishing",N2984="publishing/fiction","publishing",N2984="publishing/translations","publishing",N2984="music/pop","music",N2984="music/classical music","music",N2984="publishing/nonfiction","publishing",N2984="publishing/radio &amp; podcasts","publishing",N2984="music/world music","music",N2984="music/metal","music",N2984="music/jazz","music","TRUE","FALSE")</f>
        <v>theater</v>
      </c>
      <c r="R2984" t="str" cm="1">
        <f t="array" ref="R2984">_xlfn.IFS(N2984="food/small batch","small batch",N2984="food/restaurants","retaurants",N2984="food/food trucks","food trucks",N2984="theater/spaces","spaces",N2984="theater/musical","musical",N2984="theater/plays","plays",N2984="technology/web","web",N2984="technology/space exploration","space exploration",N2984="technology/makerspaces","makerspaces",N2984="technology/hardware","hardware",N2984="technology/gadgets","gadgets",N2984="technology/wearables","wearables",N2984="film &amp; video/television","television",N2984="film &amp; video/animation","animation",N2984="film &amp; video/science fiction","science fiction",N2984="film &amp; video/documentary","documentary",N2984="film &amp; video/drama","drama",N2984="film &amp; video/shorts","shorts",N2984="games/video games","video games",N2984="games/tabletop games","tabletop games",N2984="games/mobile games","mobile games",N2984="journalism/audio","audio",N2984="photography/people","people",N2984="photography/photobooks","photobooks",N2984="photography/places","places",N2984="photography/nature","nature",N2984="music/electronic music","electronic music",N2984="music/rock","rock",N2984="music/indie rock","indie rock",N2984="music/faith","faith",N2984="publishing/children's books","children's books",N2984="publishing/art books","art books",N2984="publishing/fiction","fiction",N2984="publishing/translations","translations",N2984="music/pop","pop",N2984="music/classical music","classical music",N2984="publishing/nonfiction","nonfiction",N2984="publishing/radio &amp; podcasts","radio &amp; podcasts",N2984="music/world music","world music",N2984="music/metal","metal",N2984="music/jazz","jazz","TRUE","FALSE")</f>
        <v>spaces</v>
      </c>
      <c r="S2984" s="5">
        <f t="shared" si="186"/>
        <v>42381.686840277776</v>
      </c>
      <c r="T2984" s="5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184"/>
        <v>146.53957758620692</v>
      </c>
      <c r="P2985" s="24">
        <f t="shared" si="185"/>
        <v>155.23827397260274</v>
      </c>
      <c r="Q2985" t="str" cm="1">
        <f t="array" ref="Q2985">_xlfn.IFS(N2985="food/small batch","food",N2985="food/restaurants","food",N2985="food/food trucks","food",N2985="theater/spaces","theater",N2985="theater/musical","theater",N2985="theater/plays","theater",N2985="technology/web","technology",N2985="technology/space exploration","technology",N2985="technology/makerspaces","technology",N2985="technology/hardware","technology",N2985="technology/gadgets","technology",N2985="technology/wearables","technology",N2985="film &amp; video/television","film &amp; video",N2985="film &amp; video/animation","film &amp; video",N2985="film &amp; video/science fiction","film &amp; video",N2985="film &amp; video/documentary","film &amp; video",N2985="film &amp; video/drama","film &amp; video",N2985="film &amp; video/shorts","film &amp; video",N2985="games/video games","games",N2985="games/tabletop games","games",N2985="games/mobile games","games",N2985="journalism/audio","journalism",N2985="photography/people","photography",N2985="photography/photobooks","photography",N2985="photography/places","photography",N2985="photography/nature","photography",N2985="music/electronic music","music",N2985="music/rock","music",N2985="music/indie rock","music",N2985="music/faith","music",N2985="publishing/children's books","publishing",N2985="publishing/art books","publishing",N2985="publishing/fiction","publishing",N2985="publishing/translations","publishing",N2985="music/pop","music",N2985="music/classical music","music",N2985="publishing/nonfiction","publishing",N2985="publishing/radio &amp; podcasts","publishing",N2985="music/world music","music",N2985="music/metal","music",N2985="music/jazz","music","TRUE","FALSE")</f>
        <v>theater</v>
      </c>
      <c r="R2985" t="str" cm="1">
        <f t="array" ref="R2985">_xlfn.IFS(N2985="food/small batch","small batch",N2985="food/restaurants","retaurants",N2985="food/food trucks","food trucks",N2985="theater/spaces","spaces",N2985="theater/musical","musical",N2985="theater/plays","plays",N2985="technology/web","web",N2985="technology/space exploration","space exploration",N2985="technology/makerspaces","makerspaces",N2985="technology/hardware","hardware",N2985="technology/gadgets","gadgets",N2985="technology/wearables","wearables",N2985="film &amp; video/television","television",N2985="film &amp; video/animation","animation",N2985="film &amp; video/science fiction","science fiction",N2985="film &amp; video/documentary","documentary",N2985="film &amp; video/drama","drama",N2985="film &amp; video/shorts","shorts",N2985="games/video games","video games",N2985="games/tabletop games","tabletop games",N2985="games/mobile games","mobile games",N2985="journalism/audio","audio",N2985="photography/people","people",N2985="photography/photobooks","photobooks",N2985="photography/places","places",N2985="photography/nature","nature",N2985="music/electronic music","electronic music",N2985="music/rock","rock",N2985="music/indie rock","indie rock",N2985="music/faith","faith",N2985="publishing/children's books","children's books",N2985="publishing/art books","art books",N2985="publishing/fiction","fiction",N2985="publishing/translations","translations",N2985="music/pop","pop",N2985="music/classical music","classical music",N2985="publishing/nonfiction","nonfiction",N2985="publishing/radio &amp; podcasts","radio &amp; podcasts",N2985="music/world music","world music",N2985="music/metal","metal",N2985="music/jazz","jazz","TRUE","FALSE")</f>
        <v>spaces</v>
      </c>
      <c r="S2985" s="5">
        <f t="shared" si="186"/>
        <v>41894.632361111115</v>
      </c>
      <c r="T2985" s="5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184"/>
        <v>100.352</v>
      </c>
      <c r="P2986" s="24">
        <f t="shared" si="185"/>
        <v>115.08256880733946</v>
      </c>
      <c r="Q2986" t="str" cm="1">
        <f t="array" ref="Q2986">_xlfn.IFS(N2986="food/small batch","food",N2986="food/restaurants","food",N2986="food/food trucks","food",N2986="theater/spaces","theater",N2986="theater/musical","theater",N2986="theater/plays","theater",N2986="technology/web","technology",N2986="technology/space exploration","technology",N2986="technology/makerspaces","technology",N2986="technology/hardware","technology",N2986="technology/gadgets","technology",N2986="technology/wearables","technology",N2986="film &amp; video/television","film &amp; video",N2986="film &amp; video/animation","film &amp; video",N2986="film &amp; video/science fiction","film &amp; video",N2986="film &amp; video/documentary","film &amp; video",N2986="film &amp; video/drama","film &amp; video",N2986="film &amp; video/shorts","film &amp; video",N2986="games/video games","games",N2986="games/tabletop games","games",N2986="games/mobile games","games",N2986="journalism/audio","journalism",N2986="photography/people","photography",N2986="photography/photobooks","photography",N2986="photography/places","photography",N2986="photography/nature","photography",N2986="music/electronic music","music",N2986="music/rock","music",N2986="music/indie rock","music",N2986="music/faith","music",N2986="publishing/children's books","publishing",N2986="publishing/art books","publishing",N2986="publishing/fiction","publishing",N2986="publishing/translations","publishing",N2986="music/pop","music",N2986="music/classical music","music",N2986="publishing/nonfiction","publishing",N2986="publishing/radio &amp; podcasts","publishing",N2986="music/world music","music",N2986="music/metal","music",N2986="music/jazz","music","TRUE","FALSE")</f>
        <v>theater</v>
      </c>
      <c r="R2986" t="str" cm="1">
        <f t="array" ref="R2986">_xlfn.IFS(N2986="food/small batch","small batch",N2986="food/restaurants","retaurants",N2986="food/food trucks","food trucks",N2986="theater/spaces","spaces",N2986="theater/musical","musical",N2986="theater/plays","plays",N2986="technology/web","web",N2986="technology/space exploration","space exploration",N2986="technology/makerspaces","makerspaces",N2986="technology/hardware","hardware",N2986="technology/gadgets","gadgets",N2986="technology/wearables","wearables",N2986="film &amp; video/television","television",N2986="film &amp; video/animation","animation",N2986="film &amp; video/science fiction","science fiction",N2986="film &amp; video/documentary","documentary",N2986="film &amp; video/drama","drama",N2986="film &amp; video/shorts","shorts",N2986="games/video games","video games",N2986="games/tabletop games","tabletop games",N2986="games/mobile games","mobile games",N2986="journalism/audio","audio",N2986="photography/people","people",N2986="photography/photobooks","photobooks",N2986="photography/places","places",N2986="photography/nature","nature",N2986="music/electronic music","electronic music",N2986="music/rock","rock",N2986="music/indie rock","indie rock",N2986="music/faith","faith",N2986="publishing/children's books","children's books",N2986="publishing/art books","art books",N2986="publishing/fiction","fiction",N2986="publishing/translations","translations",N2986="music/pop","pop",N2986="music/classical music","classical music",N2986="publishing/nonfiction","nonfiction",N2986="publishing/radio &amp; podcasts","radio &amp; podcasts",N2986="music/world music","world music",N2986="music/metal","metal",N2986="music/jazz","jazz","TRUE","FALSE")</f>
        <v>spaces</v>
      </c>
      <c r="S2986" s="5">
        <f t="shared" si="186"/>
        <v>42576.278715277775</v>
      </c>
      <c r="T2986" s="5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184"/>
        <v>121.64999999999999</v>
      </c>
      <c r="P2987" s="24">
        <f t="shared" si="185"/>
        <v>109.5945945945946</v>
      </c>
      <c r="Q2987" t="str" cm="1">
        <f t="array" ref="Q2987">_xlfn.IFS(N2987="food/small batch","food",N2987="food/restaurants","food",N2987="food/food trucks","food",N2987="theater/spaces","theater",N2987="theater/musical","theater",N2987="theater/plays","theater",N2987="technology/web","technology",N2987="technology/space exploration","technology",N2987="technology/makerspaces","technology",N2987="technology/hardware","technology",N2987="technology/gadgets","technology",N2987="technology/wearables","technology",N2987="film &amp; video/television","film &amp; video",N2987="film &amp; video/animation","film &amp; video",N2987="film &amp; video/science fiction","film &amp; video",N2987="film &amp; video/documentary","film &amp; video",N2987="film &amp; video/drama","film &amp; video",N2987="film &amp; video/shorts","film &amp; video",N2987="games/video games","games",N2987="games/tabletop games","games",N2987="games/mobile games","games",N2987="journalism/audio","journalism",N2987="photography/people","photography",N2987="photography/photobooks","photography",N2987="photography/places","photography",N2987="photography/nature","photography",N2987="music/electronic music","music",N2987="music/rock","music",N2987="music/indie rock","music",N2987="music/faith","music",N2987="publishing/children's books","publishing",N2987="publishing/art books","publishing",N2987="publishing/fiction","publishing",N2987="publishing/translations","publishing",N2987="music/pop","music",N2987="music/classical music","music",N2987="publishing/nonfiction","publishing",N2987="publishing/radio &amp; podcasts","publishing",N2987="music/world music","music",N2987="music/metal","music",N2987="music/jazz","music","TRUE","FALSE")</f>
        <v>theater</v>
      </c>
      <c r="R2987" t="str" cm="1">
        <f t="array" ref="R2987">_xlfn.IFS(N2987="food/small batch","small batch",N2987="food/restaurants","retaurants",N2987="food/food trucks","food trucks",N2987="theater/spaces","spaces",N2987="theater/musical","musical",N2987="theater/plays","plays",N2987="technology/web","web",N2987="technology/space exploration","space exploration",N2987="technology/makerspaces","makerspaces",N2987="technology/hardware","hardware",N2987="technology/gadgets","gadgets",N2987="technology/wearables","wearables",N2987="film &amp; video/television","television",N2987="film &amp; video/animation","animation",N2987="film &amp; video/science fiction","science fiction",N2987="film &amp; video/documentary","documentary",N2987="film &amp; video/drama","drama",N2987="film &amp; video/shorts","shorts",N2987="games/video games","video games",N2987="games/tabletop games","tabletop games",N2987="games/mobile games","mobile games",N2987="journalism/audio","audio",N2987="photography/people","people",N2987="photography/photobooks","photobooks",N2987="photography/places","places",N2987="photography/nature","nature",N2987="music/electronic music","electronic music",N2987="music/rock","rock",N2987="music/indie rock","indie rock",N2987="music/faith","faith",N2987="publishing/children's books","children's books",N2987="publishing/art books","art books",N2987="publishing/fiction","fiction",N2987="publishing/translations","translations",N2987="music/pop","pop",N2987="music/classical music","classical music",N2987="publishing/nonfiction","nonfiction",N2987="publishing/radio &amp; podcasts","radio &amp; podcasts",N2987="music/world music","world music",N2987="music/metal","metal",N2987="music/jazz","jazz","TRUE","FALSE")</f>
        <v>spaces</v>
      </c>
      <c r="S2987" s="5">
        <f t="shared" si="186"/>
        <v>42654.973703703698</v>
      </c>
      <c r="T2987" s="5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184"/>
        <v>105.5</v>
      </c>
      <c r="P2988" s="24">
        <f t="shared" si="185"/>
        <v>45.214285714285715</v>
      </c>
      <c r="Q2988" t="str" cm="1">
        <f t="array" ref="Q2988">_xlfn.IFS(N2988="food/small batch","food",N2988="food/restaurants","food",N2988="food/food trucks","food",N2988="theater/spaces","theater",N2988="theater/musical","theater",N2988="theater/plays","theater",N2988="technology/web","technology",N2988="technology/space exploration","technology",N2988="technology/makerspaces","technology",N2988="technology/hardware","technology",N2988="technology/gadgets","technology",N2988="technology/wearables","technology",N2988="film &amp; video/television","film &amp; video",N2988="film &amp; video/animation","film &amp; video",N2988="film &amp; video/science fiction","film &amp; video",N2988="film &amp; video/documentary","film &amp; video",N2988="film &amp; video/drama","film &amp; video",N2988="film &amp; video/shorts","film &amp; video",N2988="games/video games","games",N2988="games/tabletop games","games",N2988="games/mobile games","games",N2988="journalism/audio","journalism",N2988="photography/people","photography",N2988="photography/photobooks","photography",N2988="photography/places","photography",N2988="photography/nature","photography",N2988="music/electronic music","music",N2988="music/rock","music",N2988="music/indie rock","music",N2988="music/faith","music",N2988="publishing/children's books","publishing",N2988="publishing/art books","publishing",N2988="publishing/fiction","publishing",N2988="publishing/translations","publishing",N2988="music/pop","music",N2988="music/classical music","music",N2988="publishing/nonfiction","publishing",N2988="publishing/radio &amp; podcasts","publishing",N2988="music/world music","music",N2988="music/metal","music",N2988="music/jazz","music","TRUE","FALSE")</f>
        <v>theater</v>
      </c>
      <c r="R2988" t="str" cm="1">
        <f t="array" ref="R2988">_xlfn.IFS(N2988="food/small batch","small batch",N2988="food/restaurants","retaurants",N2988="food/food trucks","food trucks",N2988="theater/spaces","spaces",N2988="theater/musical","musical",N2988="theater/plays","plays",N2988="technology/web","web",N2988="technology/space exploration","space exploration",N2988="technology/makerspaces","makerspaces",N2988="technology/hardware","hardware",N2988="technology/gadgets","gadgets",N2988="technology/wearables","wearables",N2988="film &amp; video/television","television",N2988="film &amp; video/animation","animation",N2988="film &amp; video/science fiction","science fiction",N2988="film &amp; video/documentary","documentary",N2988="film &amp; video/drama","drama",N2988="film &amp; video/shorts","shorts",N2988="games/video games","video games",N2988="games/tabletop games","tabletop games",N2988="games/mobile games","mobile games",N2988="journalism/audio","audio",N2988="photography/people","people",N2988="photography/photobooks","photobooks",N2988="photography/places","places",N2988="photography/nature","nature",N2988="music/electronic music","electronic music",N2988="music/rock","rock",N2988="music/indie rock","indie rock",N2988="music/faith","faith",N2988="publishing/children's books","children's books",N2988="publishing/art books","art books",N2988="publishing/fiction","fiction",N2988="publishing/translations","translations",N2988="music/pop","pop",N2988="music/classical music","classical music",N2988="publishing/nonfiction","nonfiction",N2988="publishing/radio &amp; podcasts","radio &amp; podcasts",N2988="music/world music","world music",N2988="music/metal","metal",N2988="music/jazz","jazz","TRUE","FALSE")</f>
        <v>spaces</v>
      </c>
      <c r="S2988" s="5">
        <f t="shared" si="186"/>
        <v>42431.500069444446</v>
      </c>
      <c r="T2988" s="5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184"/>
        <v>110.4008</v>
      </c>
      <c r="P2989" s="24">
        <f t="shared" si="185"/>
        <v>104.15169811320754</v>
      </c>
      <c r="Q2989" t="str" cm="1">
        <f t="array" ref="Q2989">_xlfn.IFS(N2989="food/small batch","food",N2989="food/restaurants","food",N2989="food/food trucks","food",N2989="theater/spaces","theater",N2989="theater/musical","theater",N2989="theater/plays","theater",N2989="technology/web","technology",N2989="technology/space exploration","technology",N2989="technology/makerspaces","technology",N2989="technology/hardware","technology",N2989="technology/gadgets","technology",N2989="technology/wearables","technology",N2989="film &amp; video/television","film &amp; video",N2989="film &amp; video/animation","film &amp; video",N2989="film &amp; video/science fiction","film &amp; video",N2989="film &amp; video/documentary","film &amp; video",N2989="film &amp; video/drama","film &amp; video",N2989="film &amp; video/shorts","film &amp; video",N2989="games/video games","games",N2989="games/tabletop games","games",N2989="games/mobile games","games",N2989="journalism/audio","journalism",N2989="photography/people","photography",N2989="photography/photobooks","photography",N2989="photography/places","photography",N2989="photography/nature","photography",N2989="music/electronic music","music",N2989="music/rock","music",N2989="music/indie rock","music",N2989="music/faith","music",N2989="publishing/children's books","publishing",N2989="publishing/art books","publishing",N2989="publishing/fiction","publishing",N2989="publishing/translations","publishing",N2989="music/pop","music",N2989="music/classical music","music",N2989="publishing/nonfiction","publishing",N2989="publishing/radio &amp; podcasts","publishing",N2989="music/world music","music",N2989="music/metal","music",N2989="music/jazz","music","TRUE","FALSE")</f>
        <v>theater</v>
      </c>
      <c r="R2989" t="str" cm="1">
        <f t="array" ref="R2989">_xlfn.IFS(N2989="food/small batch","small batch",N2989="food/restaurants","retaurants",N2989="food/food trucks","food trucks",N2989="theater/spaces","spaces",N2989="theater/musical","musical",N2989="theater/plays","plays",N2989="technology/web","web",N2989="technology/space exploration","space exploration",N2989="technology/makerspaces","makerspaces",N2989="technology/hardware","hardware",N2989="technology/gadgets","gadgets",N2989="technology/wearables","wearables",N2989="film &amp; video/television","television",N2989="film &amp; video/animation","animation",N2989="film &amp; video/science fiction","science fiction",N2989="film &amp; video/documentary","documentary",N2989="film &amp; video/drama","drama",N2989="film &amp; video/shorts","shorts",N2989="games/video games","video games",N2989="games/tabletop games","tabletop games",N2989="games/mobile games","mobile games",N2989="journalism/audio","audio",N2989="photography/people","people",N2989="photography/photobooks","photobooks",N2989="photography/places","places",N2989="photography/nature","nature",N2989="music/electronic music","electronic music",N2989="music/rock","rock",N2989="music/indie rock","indie rock",N2989="music/faith","faith",N2989="publishing/children's books","children's books",N2989="publishing/art books","art books",N2989="publishing/fiction","fiction",N2989="publishing/translations","translations",N2989="music/pop","pop",N2989="music/classical music","classical music",N2989="publishing/nonfiction","nonfiction",N2989="publishing/radio &amp; podcasts","radio &amp; podcasts",N2989="music/world music","world music",N2989="music/metal","metal",N2989="music/jazz","jazz","TRUE","FALSE")</f>
        <v>spaces</v>
      </c>
      <c r="S2989" s="5">
        <f t="shared" si="186"/>
        <v>42627.307303240741</v>
      </c>
      <c r="T2989" s="5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184"/>
        <v>100</v>
      </c>
      <c r="P2990" s="24">
        <f t="shared" si="185"/>
        <v>35.714285714285715</v>
      </c>
      <c r="Q2990" t="str" cm="1">
        <f t="array" ref="Q2990">_xlfn.IFS(N2990="food/small batch","food",N2990="food/restaurants","food",N2990="food/food trucks","food",N2990="theater/spaces","theater",N2990="theater/musical","theater",N2990="theater/plays","theater",N2990="technology/web","technology",N2990="technology/space exploration","technology",N2990="technology/makerspaces","technology",N2990="technology/hardware","technology",N2990="technology/gadgets","technology",N2990="technology/wearables","technology",N2990="film &amp; video/television","film &amp; video",N2990="film &amp; video/animation","film &amp; video",N2990="film &amp; video/science fiction","film &amp; video",N2990="film &amp; video/documentary","film &amp; video",N2990="film &amp; video/drama","film &amp; video",N2990="film &amp; video/shorts","film &amp; video",N2990="games/video games","games",N2990="games/tabletop games","games",N2990="games/mobile games","games",N2990="journalism/audio","journalism",N2990="photography/people","photography",N2990="photography/photobooks","photography",N2990="photography/places","photography",N2990="photography/nature","photography",N2990="music/electronic music","music",N2990="music/rock","music",N2990="music/indie rock","music",N2990="music/faith","music",N2990="publishing/children's books","publishing",N2990="publishing/art books","publishing",N2990="publishing/fiction","publishing",N2990="publishing/translations","publishing",N2990="music/pop","music",N2990="music/classical music","music",N2990="publishing/nonfiction","publishing",N2990="publishing/radio &amp; podcasts","publishing",N2990="music/world music","music",N2990="music/metal","music",N2990="music/jazz","music","TRUE","FALSE")</f>
        <v>theater</v>
      </c>
      <c r="R2990" t="str" cm="1">
        <f t="array" ref="R2990">_xlfn.IFS(N2990="food/small batch","small batch",N2990="food/restaurants","retaurants",N2990="food/food trucks","food trucks",N2990="theater/spaces","spaces",N2990="theater/musical","musical",N2990="theater/plays","plays",N2990="technology/web","web",N2990="technology/space exploration","space exploration",N2990="technology/makerspaces","makerspaces",N2990="technology/hardware","hardware",N2990="technology/gadgets","gadgets",N2990="technology/wearables","wearables",N2990="film &amp; video/television","television",N2990="film &amp; video/animation","animation",N2990="film &amp; video/science fiction","science fiction",N2990="film &amp; video/documentary","documentary",N2990="film &amp; video/drama","drama",N2990="film &amp; video/shorts","shorts",N2990="games/video games","video games",N2990="games/tabletop games","tabletop games",N2990="games/mobile games","mobile games",N2990="journalism/audio","audio",N2990="photography/people","people",N2990="photography/photobooks","photobooks",N2990="photography/places","places",N2990="photography/nature","nature",N2990="music/electronic music","electronic music",N2990="music/rock","rock",N2990="music/indie rock","indie rock",N2990="music/faith","faith",N2990="publishing/children's books","children's books",N2990="publishing/art books","art books",N2990="publishing/fiction","fiction",N2990="publishing/translations","translations",N2990="music/pop","pop",N2990="music/classical music","classical music",N2990="publishing/nonfiction","nonfiction",N2990="publishing/radio &amp; podcasts","radio &amp; podcasts",N2990="music/world music","world music",N2990="music/metal","metal",N2990="music/jazz","jazz","TRUE","FALSE")</f>
        <v>spaces</v>
      </c>
      <c r="S2990" s="5">
        <f t="shared" si="186"/>
        <v>42511.362048611118</v>
      </c>
      <c r="T2990" s="5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184"/>
        <v>176.535</v>
      </c>
      <c r="P2991" s="24">
        <f t="shared" si="185"/>
        <v>96.997252747252745</v>
      </c>
      <c r="Q2991" t="str" cm="1">
        <f t="array" ref="Q2991">_xlfn.IFS(N2991="food/small batch","food",N2991="food/restaurants","food",N2991="food/food trucks","food",N2991="theater/spaces","theater",N2991="theater/musical","theater",N2991="theater/plays","theater",N2991="technology/web","technology",N2991="technology/space exploration","technology",N2991="technology/makerspaces","technology",N2991="technology/hardware","technology",N2991="technology/gadgets","technology",N2991="technology/wearables","technology",N2991="film &amp; video/television","film &amp; video",N2991="film &amp; video/animation","film &amp; video",N2991="film &amp; video/science fiction","film &amp; video",N2991="film &amp; video/documentary","film &amp; video",N2991="film &amp; video/drama","film &amp; video",N2991="film &amp; video/shorts","film &amp; video",N2991="games/video games","games",N2991="games/tabletop games","games",N2991="games/mobile games","games",N2991="journalism/audio","journalism",N2991="photography/people","photography",N2991="photography/photobooks","photography",N2991="photography/places","photography",N2991="photography/nature","photography",N2991="music/electronic music","music",N2991="music/rock","music",N2991="music/indie rock","music",N2991="music/faith","music",N2991="publishing/children's books","publishing",N2991="publishing/art books","publishing",N2991="publishing/fiction","publishing",N2991="publishing/translations","publishing",N2991="music/pop","music",N2991="music/classical music","music",N2991="publishing/nonfiction","publishing",N2991="publishing/radio &amp; podcasts","publishing",N2991="music/world music","music",N2991="music/metal","music",N2991="music/jazz","music","TRUE","FALSE")</f>
        <v>theater</v>
      </c>
      <c r="R2991" t="str" cm="1">
        <f t="array" ref="R2991">_xlfn.IFS(N2991="food/small batch","small batch",N2991="food/restaurants","retaurants",N2991="food/food trucks","food trucks",N2991="theater/spaces","spaces",N2991="theater/musical","musical",N2991="theater/plays","plays",N2991="technology/web","web",N2991="technology/space exploration","space exploration",N2991="technology/makerspaces","makerspaces",N2991="technology/hardware","hardware",N2991="technology/gadgets","gadgets",N2991="technology/wearables","wearables",N2991="film &amp; video/television","television",N2991="film &amp; video/animation","animation",N2991="film &amp; video/science fiction","science fiction",N2991="film &amp; video/documentary","documentary",N2991="film &amp; video/drama","drama",N2991="film &amp; video/shorts","shorts",N2991="games/video games","video games",N2991="games/tabletop games","tabletop games",N2991="games/mobile games","mobile games",N2991="journalism/audio","audio",N2991="photography/people","people",N2991="photography/photobooks","photobooks",N2991="photography/places","places",N2991="photography/nature","nature",N2991="music/electronic music","electronic music",N2991="music/rock","rock",N2991="music/indie rock","indie rock",N2991="music/faith","faith",N2991="publishing/children's books","children's books",N2991="publishing/art books","art books",N2991="publishing/fiction","fiction",N2991="publishing/translations","translations",N2991="music/pop","pop",N2991="music/classical music","classical music",N2991="publishing/nonfiction","nonfiction",N2991="publishing/radio &amp; podcasts","radio &amp; podcasts",N2991="music/world music","world music",N2991="music/metal","metal",N2991="music/jazz","jazz","TRUE","FALSE")</f>
        <v>spaces</v>
      </c>
      <c r="S2991" s="5">
        <f t="shared" si="186"/>
        <v>42337.02039351852</v>
      </c>
      <c r="T2991" s="5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184"/>
        <v>100</v>
      </c>
      <c r="P2992" s="24">
        <f t="shared" si="185"/>
        <v>370.37037037037038</v>
      </c>
      <c r="Q2992" t="str" cm="1">
        <f t="array" ref="Q2992">_xlfn.IFS(N2992="food/small batch","food",N2992="food/restaurants","food",N2992="food/food trucks","food",N2992="theater/spaces","theater",N2992="theater/musical","theater",N2992="theater/plays","theater",N2992="technology/web","technology",N2992="technology/space exploration","technology",N2992="technology/makerspaces","technology",N2992="technology/hardware","technology",N2992="technology/gadgets","technology",N2992="technology/wearables","technology",N2992="film &amp; video/television","film &amp; video",N2992="film &amp; video/animation","film &amp; video",N2992="film &amp; video/science fiction","film &amp; video",N2992="film &amp; video/documentary","film &amp; video",N2992="film &amp; video/drama","film &amp; video",N2992="film &amp; video/shorts","film &amp; video",N2992="games/video games","games",N2992="games/tabletop games","games",N2992="games/mobile games","games",N2992="journalism/audio","journalism",N2992="photography/people","photography",N2992="photography/photobooks","photography",N2992="photography/places","photography",N2992="photography/nature","photography",N2992="music/electronic music","music",N2992="music/rock","music",N2992="music/indie rock","music",N2992="music/faith","music",N2992="publishing/children's books","publishing",N2992="publishing/art books","publishing",N2992="publishing/fiction","publishing",N2992="publishing/translations","publishing",N2992="music/pop","music",N2992="music/classical music","music",N2992="publishing/nonfiction","publishing",N2992="publishing/radio &amp; podcasts","publishing",N2992="music/world music","music",N2992="music/metal","music",N2992="music/jazz","music","TRUE","FALSE")</f>
        <v>theater</v>
      </c>
      <c r="R2992" t="str" cm="1">
        <f t="array" ref="R2992">_xlfn.IFS(N2992="food/small batch","small batch",N2992="food/restaurants","retaurants",N2992="food/food trucks","food trucks",N2992="theater/spaces","spaces",N2992="theater/musical","musical",N2992="theater/plays","plays",N2992="technology/web","web",N2992="technology/space exploration","space exploration",N2992="technology/makerspaces","makerspaces",N2992="technology/hardware","hardware",N2992="technology/gadgets","gadgets",N2992="technology/wearables","wearables",N2992="film &amp; video/television","television",N2992="film &amp; video/animation","animation",N2992="film &amp; video/science fiction","science fiction",N2992="film &amp; video/documentary","documentary",N2992="film &amp; video/drama","drama",N2992="film &amp; video/shorts","shorts",N2992="games/video games","video games",N2992="games/tabletop games","tabletop games",N2992="games/mobile games","mobile games",N2992="journalism/audio","audio",N2992="photography/people","people",N2992="photography/photobooks","photobooks",N2992="photography/places","places",N2992="photography/nature","nature",N2992="music/electronic music","electronic music",N2992="music/rock","rock",N2992="music/indie rock","indie rock",N2992="music/faith","faith",N2992="publishing/children's books","children's books",N2992="publishing/art books","art books",N2992="publishing/fiction","fiction",N2992="publishing/translations","translations",N2992="music/pop","pop",N2992="music/classical music","classical music",N2992="publishing/nonfiction","nonfiction",N2992="publishing/radio &amp; podcasts","radio &amp; podcasts",N2992="music/world music","world music",N2992="music/metal","metal",N2992="music/jazz","jazz","TRUE","FALSE")</f>
        <v>spaces</v>
      </c>
      <c r="S2992" s="5">
        <f t="shared" si="186"/>
        <v>42341.57430555555</v>
      </c>
      <c r="T2992" s="5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184"/>
        <v>103.29411764705883</v>
      </c>
      <c r="P2993" s="24">
        <f t="shared" si="185"/>
        <v>94.408602150537632</v>
      </c>
      <c r="Q2993" t="str" cm="1">
        <f t="array" ref="Q2993">_xlfn.IFS(N2993="food/small batch","food",N2993="food/restaurants","food",N2993="food/food trucks","food",N2993="theater/spaces","theater",N2993="theater/musical","theater",N2993="theater/plays","theater",N2993="technology/web","technology",N2993="technology/space exploration","technology",N2993="technology/makerspaces","technology",N2993="technology/hardware","technology",N2993="technology/gadgets","technology",N2993="technology/wearables","technology",N2993="film &amp; video/television","film &amp; video",N2993="film &amp; video/animation","film &amp; video",N2993="film &amp; video/science fiction","film &amp; video",N2993="film &amp; video/documentary","film &amp; video",N2993="film &amp; video/drama","film &amp; video",N2993="film &amp; video/shorts","film &amp; video",N2993="games/video games","games",N2993="games/tabletop games","games",N2993="games/mobile games","games",N2993="journalism/audio","journalism",N2993="photography/people","photography",N2993="photography/photobooks","photography",N2993="photography/places","photography",N2993="photography/nature","photography",N2993="music/electronic music","music",N2993="music/rock","music",N2993="music/indie rock","music",N2993="music/faith","music",N2993="publishing/children's books","publishing",N2993="publishing/art books","publishing",N2993="publishing/fiction","publishing",N2993="publishing/translations","publishing",N2993="music/pop","music",N2993="music/classical music","music",N2993="publishing/nonfiction","publishing",N2993="publishing/radio &amp; podcasts","publishing",N2993="music/world music","music",N2993="music/metal","music",N2993="music/jazz","music","TRUE","FALSE")</f>
        <v>theater</v>
      </c>
      <c r="R2993" t="str" cm="1">
        <f t="array" ref="R2993">_xlfn.IFS(N2993="food/small batch","small batch",N2993="food/restaurants","retaurants",N2993="food/food trucks","food trucks",N2993="theater/spaces","spaces",N2993="theater/musical","musical",N2993="theater/plays","plays",N2993="technology/web","web",N2993="technology/space exploration","space exploration",N2993="technology/makerspaces","makerspaces",N2993="technology/hardware","hardware",N2993="technology/gadgets","gadgets",N2993="technology/wearables","wearables",N2993="film &amp; video/television","television",N2993="film &amp; video/animation","animation",N2993="film &amp; video/science fiction","science fiction",N2993="film &amp; video/documentary","documentary",N2993="film &amp; video/drama","drama",N2993="film &amp; video/shorts","shorts",N2993="games/video games","video games",N2993="games/tabletop games","tabletop games",N2993="games/mobile games","mobile games",N2993="journalism/audio","audio",N2993="photography/people","people",N2993="photography/photobooks","photobooks",N2993="photography/places","places",N2993="photography/nature","nature",N2993="music/electronic music","electronic music",N2993="music/rock","rock",N2993="music/indie rock","indie rock",N2993="music/faith","faith",N2993="publishing/children's books","children's books",N2993="publishing/art books","art books",N2993="publishing/fiction","fiction",N2993="publishing/translations","translations",N2993="music/pop","pop",N2993="music/classical music","classical music",N2993="publishing/nonfiction","nonfiction",N2993="publishing/radio &amp; podcasts","radio &amp; podcasts",N2993="music/world music","world music",N2993="music/metal","metal",N2993="music/jazz","jazz","TRUE","FALSE")</f>
        <v>spaces</v>
      </c>
      <c r="S2993" s="5">
        <f t="shared" si="186"/>
        <v>42740.837152777778</v>
      </c>
      <c r="T2993" s="5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184"/>
        <v>104.5</v>
      </c>
      <c r="P2994" s="24">
        <f t="shared" si="185"/>
        <v>48.984375</v>
      </c>
      <c r="Q2994" t="str" cm="1">
        <f t="array" ref="Q2994">_xlfn.IFS(N2994="food/small batch","food",N2994="food/restaurants","food",N2994="food/food trucks","food",N2994="theater/spaces","theater",N2994="theater/musical","theater",N2994="theater/plays","theater",N2994="technology/web","technology",N2994="technology/space exploration","technology",N2994="technology/makerspaces","technology",N2994="technology/hardware","technology",N2994="technology/gadgets","technology",N2994="technology/wearables","technology",N2994="film &amp; video/television","film &amp; video",N2994="film &amp; video/animation","film &amp; video",N2994="film &amp; video/science fiction","film &amp; video",N2994="film &amp; video/documentary","film &amp; video",N2994="film &amp; video/drama","film &amp; video",N2994="film &amp; video/shorts","film &amp; video",N2994="games/video games","games",N2994="games/tabletop games","games",N2994="games/mobile games","games",N2994="journalism/audio","journalism",N2994="photography/people","photography",N2994="photography/photobooks","photography",N2994="photography/places","photography",N2994="photography/nature","photography",N2994="music/electronic music","music",N2994="music/rock","music",N2994="music/indie rock","music",N2994="music/faith","music",N2994="publishing/children's books","publishing",N2994="publishing/art books","publishing",N2994="publishing/fiction","publishing",N2994="publishing/translations","publishing",N2994="music/pop","music",N2994="music/classical music","music",N2994="publishing/nonfiction","publishing",N2994="publishing/radio &amp; podcasts","publishing",N2994="music/world music","music",N2994="music/metal","music",N2994="music/jazz","music","TRUE","FALSE")</f>
        <v>theater</v>
      </c>
      <c r="R2994" t="str" cm="1">
        <f t="array" ref="R2994">_xlfn.IFS(N2994="food/small batch","small batch",N2994="food/restaurants","retaurants",N2994="food/food trucks","food trucks",N2994="theater/spaces","spaces",N2994="theater/musical","musical",N2994="theater/plays","plays",N2994="technology/web","web",N2994="technology/space exploration","space exploration",N2994="technology/makerspaces","makerspaces",N2994="technology/hardware","hardware",N2994="technology/gadgets","gadgets",N2994="technology/wearables","wearables",N2994="film &amp; video/television","television",N2994="film &amp; video/animation","animation",N2994="film &amp; video/science fiction","science fiction",N2994="film &amp; video/documentary","documentary",N2994="film &amp; video/drama","drama",N2994="film &amp; video/shorts","shorts",N2994="games/video games","video games",N2994="games/tabletop games","tabletop games",N2994="games/mobile games","mobile games",N2994="journalism/audio","audio",N2994="photography/people","people",N2994="photography/photobooks","photobooks",N2994="photography/places","places",N2994="photography/nature","nature",N2994="music/electronic music","electronic music",N2994="music/rock","rock",N2994="music/indie rock","indie rock",N2994="music/faith","faith",N2994="publishing/children's books","children's books",N2994="publishing/art books","art books",N2994="publishing/fiction","fiction",N2994="publishing/translations","translations",N2994="music/pop","pop",N2994="music/classical music","classical music",N2994="publishing/nonfiction","nonfiction",N2994="publishing/radio &amp; podcasts","radio &amp; podcasts",N2994="music/world music","world music",N2994="music/metal","metal",N2994="music/jazz","jazz","TRUE","FALSE")</f>
        <v>spaces</v>
      </c>
      <c r="S2994" s="5">
        <f t="shared" si="186"/>
        <v>42622.767476851848</v>
      </c>
      <c r="T2994" s="5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184"/>
        <v>100.29999999999998</v>
      </c>
      <c r="P2995" s="24">
        <f t="shared" si="185"/>
        <v>45.590909090909093</v>
      </c>
      <c r="Q2995" t="str" cm="1">
        <f t="array" ref="Q2995">_xlfn.IFS(N2995="food/small batch","food",N2995="food/restaurants","food",N2995="food/food trucks","food",N2995="theater/spaces","theater",N2995="theater/musical","theater",N2995="theater/plays","theater",N2995="technology/web","technology",N2995="technology/space exploration","technology",N2995="technology/makerspaces","technology",N2995="technology/hardware","technology",N2995="technology/gadgets","technology",N2995="technology/wearables","technology",N2995="film &amp; video/television","film &amp; video",N2995="film &amp; video/animation","film &amp; video",N2995="film &amp; video/science fiction","film &amp; video",N2995="film &amp; video/documentary","film &amp; video",N2995="film &amp; video/drama","film &amp; video",N2995="film &amp; video/shorts","film &amp; video",N2995="games/video games","games",N2995="games/tabletop games","games",N2995="games/mobile games","games",N2995="journalism/audio","journalism",N2995="photography/people","photography",N2995="photography/photobooks","photography",N2995="photography/places","photography",N2995="photography/nature","photography",N2995="music/electronic music","music",N2995="music/rock","music",N2995="music/indie rock","music",N2995="music/faith","music",N2995="publishing/children's books","publishing",N2995="publishing/art books","publishing",N2995="publishing/fiction","publishing",N2995="publishing/translations","publishing",N2995="music/pop","music",N2995="music/classical music","music",N2995="publishing/nonfiction","publishing",N2995="publishing/radio &amp; podcasts","publishing",N2995="music/world music","music",N2995="music/metal","music",N2995="music/jazz","music","TRUE","FALSE")</f>
        <v>theater</v>
      </c>
      <c r="R2995" t="str" cm="1">
        <f t="array" ref="R2995">_xlfn.IFS(N2995="food/small batch","small batch",N2995="food/restaurants","retaurants",N2995="food/food trucks","food trucks",N2995="theater/spaces","spaces",N2995="theater/musical","musical",N2995="theater/plays","plays",N2995="technology/web","web",N2995="technology/space exploration","space exploration",N2995="technology/makerspaces","makerspaces",N2995="technology/hardware","hardware",N2995="technology/gadgets","gadgets",N2995="technology/wearables","wearables",N2995="film &amp; video/television","television",N2995="film &amp; video/animation","animation",N2995="film &amp; video/science fiction","science fiction",N2995="film &amp; video/documentary","documentary",N2995="film &amp; video/drama","drama",N2995="film &amp; video/shorts","shorts",N2995="games/video games","video games",N2995="games/tabletop games","tabletop games",N2995="games/mobile games","mobile games",N2995="journalism/audio","audio",N2995="photography/people","people",N2995="photography/photobooks","photobooks",N2995="photography/places","places",N2995="photography/nature","nature",N2995="music/electronic music","electronic music",N2995="music/rock","rock",N2995="music/indie rock","indie rock",N2995="music/faith","faith",N2995="publishing/children's books","children's books",N2995="publishing/art books","art books",N2995="publishing/fiction","fiction",N2995="publishing/translations","translations",N2995="music/pop","pop",N2995="music/classical music","classical music",N2995="publishing/nonfiction","nonfiction",N2995="publishing/radio &amp; podcasts","radio &amp; podcasts",N2995="music/world music","world music",N2995="music/metal","metal",N2995="music/jazz","jazz","TRUE","FALSE")</f>
        <v>spaces</v>
      </c>
      <c r="S2995" s="5">
        <f t="shared" si="186"/>
        <v>42390.838738425926</v>
      </c>
      <c r="T2995" s="5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184"/>
        <v>457.74666666666673</v>
      </c>
      <c r="P2996" s="24">
        <f t="shared" si="185"/>
        <v>23.275254237288134</v>
      </c>
      <c r="Q2996" t="str" cm="1">
        <f t="array" ref="Q2996">_xlfn.IFS(N2996="food/small batch","food",N2996="food/restaurants","food",N2996="food/food trucks","food",N2996="theater/spaces","theater",N2996="theater/musical","theater",N2996="theater/plays","theater",N2996="technology/web","technology",N2996="technology/space exploration","technology",N2996="technology/makerspaces","technology",N2996="technology/hardware","technology",N2996="technology/gadgets","technology",N2996="technology/wearables","technology",N2996="film &amp; video/television","film &amp; video",N2996="film &amp; video/animation","film &amp; video",N2996="film &amp; video/science fiction","film &amp; video",N2996="film &amp; video/documentary","film &amp; video",N2996="film &amp; video/drama","film &amp; video",N2996="film &amp; video/shorts","film &amp; video",N2996="games/video games","games",N2996="games/tabletop games","games",N2996="games/mobile games","games",N2996="journalism/audio","journalism",N2996="photography/people","photography",N2996="photography/photobooks","photography",N2996="photography/places","photography",N2996="photography/nature","photography",N2996="music/electronic music","music",N2996="music/rock","music",N2996="music/indie rock","music",N2996="music/faith","music",N2996="publishing/children's books","publishing",N2996="publishing/art books","publishing",N2996="publishing/fiction","publishing",N2996="publishing/translations","publishing",N2996="music/pop","music",N2996="music/classical music","music",N2996="publishing/nonfiction","publishing",N2996="publishing/radio &amp; podcasts","publishing",N2996="music/world music","music",N2996="music/metal","music",N2996="music/jazz","music","TRUE","FALSE")</f>
        <v>theater</v>
      </c>
      <c r="R2996" t="str" cm="1">
        <f t="array" ref="R2996">_xlfn.IFS(N2996="food/small batch","small batch",N2996="food/restaurants","retaurants",N2996="food/food trucks","food trucks",N2996="theater/spaces","spaces",N2996="theater/musical","musical",N2996="theater/plays","plays",N2996="technology/web","web",N2996="technology/space exploration","space exploration",N2996="technology/makerspaces","makerspaces",N2996="technology/hardware","hardware",N2996="technology/gadgets","gadgets",N2996="technology/wearables","wearables",N2996="film &amp; video/television","television",N2996="film &amp; video/animation","animation",N2996="film &amp; video/science fiction","science fiction",N2996="film &amp; video/documentary","documentary",N2996="film &amp; video/drama","drama",N2996="film &amp; video/shorts","shorts",N2996="games/video games","video games",N2996="games/tabletop games","tabletop games",N2996="games/mobile games","mobile games",N2996="journalism/audio","audio",N2996="photography/people","people",N2996="photography/photobooks","photobooks",N2996="photography/places","places",N2996="photography/nature","nature",N2996="music/electronic music","electronic music",N2996="music/rock","rock",N2996="music/indie rock","indie rock",N2996="music/faith","faith",N2996="publishing/children's books","children's books",N2996="publishing/art books","art books",N2996="publishing/fiction","fiction",N2996="publishing/translations","translations",N2996="music/pop","pop",N2996="music/classical music","classical music",N2996="publishing/nonfiction","nonfiction",N2996="publishing/radio &amp; podcasts","radio &amp; podcasts",N2996="music/world music","world music",N2996="music/metal","metal",N2996="music/jazz","jazz","TRUE","FALSE")</f>
        <v>spaces</v>
      </c>
      <c r="S2996" s="5">
        <f t="shared" si="186"/>
        <v>41885.478842592594</v>
      </c>
      <c r="T2996" s="5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184"/>
        <v>104.96000000000001</v>
      </c>
      <c r="P2997" s="24">
        <f t="shared" si="185"/>
        <v>63.2289156626506</v>
      </c>
      <c r="Q2997" t="str" cm="1">
        <f t="array" ref="Q2997">_xlfn.IFS(N2997="food/small batch","food",N2997="food/restaurants","food",N2997="food/food trucks","food",N2997="theater/spaces","theater",N2997="theater/musical","theater",N2997="theater/plays","theater",N2997="technology/web","technology",N2997="technology/space exploration","technology",N2997="technology/makerspaces","technology",N2997="technology/hardware","technology",N2997="technology/gadgets","technology",N2997="technology/wearables","technology",N2997="film &amp; video/television","film &amp; video",N2997="film &amp; video/animation","film &amp; video",N2997="film &amp; video/science fiction","film &amp; video",N2997="film &amp; video/documentary","film &amp; video",N2997="film &amp; video/drama","film &amp; video",N2997="film &amp; video/shorts","film &amp; video",N2997="games/video games","games",N2997="games/tabletop games","games",N2997="games/mobile games","games",N2997="journalism/audio","journalism",N2997="photography/people","photography",N2997="photography/photobooks","photography",N2997="photography/places","photography",N2997="photography/nature","photography",N2997="music/electronic music","music",N2997="music/rock","music",N2997="music/indie rock","music",N2997="music/faith","music",N2997="publishing/children's books","publishing",N2997="publishing/art books","publishing",N2997="publishing/fiction","publishing",N2997="publishing/translations","publishing",N2997="music/pop","music",N2997="music/classical music","music",N2997="publishing/nonfiction","publishing",N2997="publishing/radio &amp; podcasts","publishing",N2997="music/world music","music",N2997="music/metal","music",N2997="music/jazz","music","TRUE","FALSE")</f>
        <v>theater</v>
      </c>
      <c r="R2997" t="str" cm="1">
        <f t="array" ref="R2997">_xlfn.IFS(N2997="food/small batch","small batch",N2997="food/restaurants","retaurants",N2997="food/food trucks","food trucks",N2997="theater/spaces","spaces",N2997="theater/musical","musical",N2997="theater/plays","plays",N2997="technology/web","web",N2997="technology/space exploration","space exploration",N2997="technology/makerspaces","makerspaces",N2997="technology/hardware","hardware",N2997="technology/gadgets","gadgets",N2997="technology/wearables","wearables",N2997="film &amp; video/television","television",N2997="film &amp; video/animation","animation",N2997="film &amp; video/science fiction","science fiction",N2997="film &amp; video/documentary","documentary",N2997="film &amp; video/drama","drama",N2997="film &amp; video/shorts","shorts",N2997="games/video games","video games",N2997="games/tabletop games","tabletop games",N2997="games/mobile games","mobile games",N2997="journalism/audio","audio",N2997="photography/people","people",N2997="photography/photobooks","photobooks",N2997="photography/places","places",N2997="photography/nature","nature",N2997="music/electronic music","electronic music",N2997="music/rock","rock",N2997="music/indie rock","indie rock",N2997="music/faith","faith",N2997="publishing/children's books","children's books",N2997="publishing/art books","art books",N2997="publishing/fiction","fiction",N2997="publishing/translations","translations",N2997="music/pop","pop",N2997="music/classical music","classical music",N2997="publishing/nonfiction","nonfiction",N2997="publishing/radio &amp; podcasts","radio &amp; podcasts",N2997="music/world music","world music",N2997="music/metal","metal",N2997="music/jazz","jazz","TRUE","FALSE")</f>
        <v>spaces</v>
      </c>
      <c r="S2997" s="5">
        <f t="shared" si="186"/>
        <v>42724.665173611109</v>
      </c>
      <c r="T2997" s="5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184"/>
        <v>171.94285714285715</v>
      </c>
      <c r="P2998" s="24">
        <f t="shared" si="185"/>
        <v>153.5204081632653</v>
      </c>
      <c r="Q2998" t="str" cm="1">
        <f t="array" ref="Q2998">_xlfn.IFS(N2998="food/small batch","food",N2998="food/restaurants","food",N2998="food/food trucks","food",N2998="theater/spaces","theater",N2998="theater/musical","theater",N2998="theater/plays","theater",N2998="technology/web","technology",N2998="technology/space exploration","technology",N2998="technology/makerspaces","technology",N2998="technology/hardware","technology",N2998="technology/gadgets","technology",N2998="technology/wearables","technology",N2998="film &amp; video/television","film &amp; video",N2998="film &amp; video/animation","film &amp; video",N2998="film &amp; video/science fiction","film &amp; video",N2998="film &amp; video/documentary","film &amp; video",N2998="film &amp; video/drama","film &amp; video",N2998="film &amp; video/shorts","film &amp; video",N2998="games/video games","games",N2998="games/tabletop games","games",N2998="games/mobile games","games",N2998="journalism/audio","journalism",N2998="photography/people","photography",N2998="photography/photobooks","photography",N2998="photography/places","photography",N2998="photography/nature","photography",N2998="music/electronic music","music",N2998="music/rock","music",N2998="music/indie rock","music",N2998="music/faith","music",N2998="publishing/children's books","publishing",N2998="publishing/art books","publishing",N2998="publishing/fiction","publishing",N2998="publishing/translations","publishing",N2998="music/pop","music",N2998="music/classical music","music",N2998="publishing/nonfiction","publishing",N2998="publishing/radio &amp; podcasts","publishing",N2998="music/world music","music",N2998="music/metal","music",N2998="music/jazz","music","TRUE","FALSE")</f>
        <v>theater</v>
      </c>
      <c r="R2998" t="str" cm="1">
        <f t="array" ref="R2998">_xlfn.IFS(N2998="food/small batch","small batch",N2998="food/restaurants","retaurants",N2998="food/food trucks","food trucks",N2998="theater/spaces","spaces",N2998="theater/musical","musical",N2998="theater/plays","plays",N2998="technology/web","web",N2998="technology/space exploration","space exploration",N2998="technology/makerspaces","makerspaces",N2998="technology/hardware","hardware",N2998="technology/gadgets","gadgets",N2998="technology/wearables","wearables",N2998="film &amp; video/television","television",N2998="film &amp; video/animation","animation",N2998="film &amp; video/science fiction","science fiction",N2998="film &amp; video/documentary","documentary",N2998="film &amp; video/drama","drama",N2998="film &amp; video/shorts","shorts",N2998="games/video games","video games",N2998="games/tabletop games","tabletop games",N2998="games/mobile games","mobile games",N2998="journalism/audio","audio",N2998="photography/people","people",N2998="photography/photobooks","photobooks",N2998="photography/places","places",N2998="photography/nature","nature",N2998="music/electronic music","electronic music",N2998="music/rock","rock",N2998="music/indie rock","indie rock",N2998="music/faith","faith",N2998="publishing/children's books","children's books",N2998="publishing/art books","art books",N2998="publishing/fiction","fiction",N2998="publishing/translations","translations",N2998="music/pop","pop",N2998="music/classical music","classical music",N2998="publishing/nonfiction","nonfiction",N2998="publishing/radio &amp; podcasts","radio &amp; podcasts",N2998="music/world music","world music",N2998="music/metal","metal",N2998="music/jazz","jazz","TRUE","FALSE")</f>
        <v>spaces</v>
      </c>
      <c r="S2998" s="5">
        <f t="shared" si="186"/>
        <v>42090.912500000006</v>
      </c>
      <c r="T2998" s="5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184"/>
        <v>103.73000000000002</v>
      </c>
      <c r="P2999" s="24">
        <f t="shared" si="185"/>
        <v>90.2</v>
      </c>
      <c r="Q2999" t="str" cm="1">
        <f t="array" ref="Q2999">_xlfn.IFS(N2999="food/small batch","food",N2999="food/restaurants","food",N2999="food/food trucks","food",N2999="theater/spaces","theater",N2999="theater/musical","theater",N2999="theater/plays","theater",N2999="technology/web","technology",N2999="technology/space exploration","technology",N2999="technology/makerspaces","technology",N2999="technology/hardware","technology",N2999="technology/gadgets","technology",N2999="technology/wearables","technology",N2999="film &amp; video/television","film &amp; video",N2999="film &amp; video/animation","film &amp; video",N2999="film &amp; video/science fiction","film &amp; video",N2999="film &amp; video/documentary","film &amp; video",N2999="film &amp; video/drama","film &amp; video",N2999="film &amp; video/shorts","film &amp; video",N2999="games/video games","games",N2999="games/tabletop games","games",N2999="games/mobile games","games",N2999="journalism/audio","journalism",N2999="photography/people","photography",N2999="photography/photobooks","photography",N2999="photography/places","photography",N2999="photography/nature","photography",N2999="music/electronic music","music",N2999="music/rock","music",N2999="music/indie rock","music",N2999="music/faith","music",N2999="publishing/children's books","publishing",N2999="publishing/art books","publishing",N2999="publishing/fiction","publishing",N2999="publishing/translations","publishing",N2999="music/pop","music",N2999="music/classical music","music",N2999="publishing/nonfiction","publishing",N2999="publishing/radio &amp; podcasts","publishing",N2999="music/world music","music",N2999="music/metal","music",N2999="music/jazz","music","TRUE","FALSE")</f>
        <v>theater</v>
      </c>
      <c r="R2999" t="str" cm="1">
        <f t="array" ref="R2999">_xlfn.IFS(N2999="food/small batch","small batch",N2999="food/restaurants","retaurants",N2999="food/food trucks","food trucks",N2999="theater/spaces","spaces",N2999="theater/musical","musical",N2999="theater/plays","plays",N2999="technology/web","web",N2999="technology/space exploration","space exploration",N2999="technology/makerspaces","makerspaces",N2999="technology/hardware","hardware",N2999="technology/gadgets","gadgets",N2999="technology/wearables","wearables",N2999="film &amp; video/television","television",N2999="film &amp; video/animation","animation",N2999="film &amp; video/science fiction","science fiction",N2999="film &amp; video/documentary","documentary",N2999="film &amp; video/drama","drama",N2999="film &amp; video/shorts","shorts",N2999="games/video games","video games",N2999="games/tabletop games","tabletop games",N2999="games/mobile games","mobile games",N2999="journalism/audio","audio",N2999="photography/people","people",N2999="photography/photobooks","photobooks",N2999="photography/places","places",N2999="photography/nature","nature",N2999="music/electronic music","electronic music",N2999="music/rock","rock",N2999="music/indie rock","indie rock",N2999="music/faith","faith",N2999="publishing/children's books","children's books",N2999="publishing/art books","art books",N2999="publishing/fiction","fiction",N2999="publishing/translations","translations",N2999="music/pop","pop",N2999="music/classical music","classical music",N2999="publishing/nonfiction","nonfiction",N2999="publishing/radio &amp; podcasts","radio &amp; podcasts",N2999="music/world music","world music",N2999="music/metal","metal",N2999="music/jazz","jazz","TRUE","FALSE")</f>
        <v>spaces</v>
      </c>
      <c r="S2999" s="5">
        <f t="shared" si="186"/>
        <v>42775.733715277776</v>
      </c>
      <c r="T2999" s="5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184"/>
        <v>103.029</v>
      </c>
      <c r="P3000" s="24">
        <f t="shared" si="185"/>
        <v>118.97113163972287</v>
      </c>
      <c r="Q3000" t="str" cm="1">
        <f t="array" ref="Q3000">_xlfn.IFS(N3000="food/small batch","food",N3000="food/restaurants","food",N3000="food/food trucks","food",N3000="theater/spaces","theater",N3000="theater/musical","theater",N3000="theater/plays","theater",N3000="technology/web","technology",N3000="technology/space exploration","technology",N3000="technology/makerspaces","technology",N3000="technology/hardware","technology",N3000="technology/gadgets","technology",N3000="technology/wearables","technology",N3000="film &amp; video/television","film &amp; video",N3000="film &amp; video/animation","film &amp; video",N3000="film &amp; video/science fiction","film &amp; video",N3000="film &amp; video/documentary","film &amp; video",N3000="film &amp; video/drama","film &amp; video",N3000="film &amp; video/shorts","film &amp; video",N3000="games/video games","games",N3000="games/tabletop games","games",N3000="games/mobile games","games",N3000="journalism/audio","journalism",N3000="photography/people","photography",N3000="photography/photobooks","photography",N3000="photography/places","photography",N3000="photography/nature","photography",N3000="music/electronic music","music",N3000="music/rock","music",N3000="music/indie rock","music",N3000="music/faith","music",N3000="publishing/children's books","publishing",N3000="publishing/art books","publishing",N3000="publishing/fiction","publishing",N3000="publishing/translations","publishing",N3000="music/pop","music",N3000="music/classical music","music",N3000="publishing/nonfiction","publishing",N3000="publishing/radio &amp; podcasts","publishing",N3000="music/world music","music",N3000="music/metal","music",N3000="music/jazz","music","TRUE","FALSE")</f>
        <v>theater</v>
      </c>
      <c r="R3000" t="str" cm="1">
        <f t="array" ref="R3000">_xlfn.IFS(N3000="food/small batch","small batch",N3000="food/restaurants","retaurants",N3000="food/food trucks","food trucks",N3000="theater/spaces","spaces",N3000="theater/musical","musical",N3000="theater/plays","plays",N3000="technology/web","web",N3000="technology/space exploration","space exploration",N3000="technology/makerspaces","makerspaces",N3000="technology/hardware","hardware",N3000="technology/gadgets","gadgets",N3000="technology/wearables","wearables",N3000="film &amp; video/television","television",N3000="film &amp; video/animation","animation",N3000="film &amp; video/science fiction","science fiction",N3000="film &amp; video/documentary","documentary",N3000="film &amp; video/drama","drama",N3000="film &amp; video/shorts","shorts",N3000="games/video games","video games",N3000="games/tabletop games","tabletop games",N3000="games/mobile games","mobile games",N3000="journalism/audio","audio",N3000="photography/people","people",N3000="photography/photobooks","photobooks",N3000="photography/places","places",N3000="photography/nature","nature",N3000="music/electronic music","electronic music",N3000="music/rock","rock",N3000="music/indie rock","indie rock",N3000="music/faith","faith",N3000="publishing/children's books","children's books",N3000="publishing/art books","art books",N3000="publishing/fiction","fiction",N3000="publishing/translations","translations",N3000="music/pop","pop",N3000="music/classical music","classical music",N3000="publishing/nonfiction","nonfiction",N3000="publishing/radio &amp; podcasts","radio &amp; podcasts",N3000="music/world music","world music",N3000="music/metal","metal",N3000="music/jazz","jazz","TRUE","FALSE")</f>
        <v>spaces</v>
      </c>
      <c r="S3000" s="5">
        <f t="shared" si="186"/>
        <v>41778.193622685183</v>
      </c>
      <c r="T3000" s="5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184"/>
        <v>118.88888888888889</v>
      </c>
      <c r="P3001" s="24">
        <f t="shared" si="185"/>
        <v>80.25</v>
      </c>
      <c r="Q3001" t="str" cm="1">
        <f t="array" ref="Q3001">_xlfn.IFS(N3001="food/small batch","food",N3001="food/restaurants","food",N3001="food/food trucks","food",N3001="theater/spaces","theater",N3001="theater/musical","theater",N3001="theater/plays","theater",N3001="technology/web","technology",N3001="technology/space exploration","technology",N3001="technology/makerspaces","technology",N3001="technology/hardware","technology",N3001="technology/gadgets","technology",N3001="technology/wearables","technology",N3001="film &amp; video/television","film &amp; video",N3001="film &amp; video/animation","film &amp; video",N3001="film &amp; video/science fiction","film &amp; video",N3001="film &amp; video/documentary","film &amp; video",N3001="film &amp; video/drama","film &amp; video",N3001="film &amp; video/shorts","film &amp; video",N3001="games/video games","games",N3001="games/tabletop games","games",N3001="games/mobile games","games",N3001="journalism/audio","journalism",N3001="photography/people","photography",N3001="photography/photobooks","photography",N3001="photography/places","photography",N3001="photography/nature","photography",N3001="music/electronic music","music",N3001="music/rock","music",N3001="music/indie rock","music",N3001="music/faith","music",N3001="publishing/children's books","publishing",N3001="publishing/art books","publishing",N3001="publishing/fiction","publishing",N3001="publishing/translations","publishing",N3001="music/pop","music",N3001="music/classical music","music",N3001="publishing/nonfiction","publishing",N3001="publishing/radio &amp; podcasts","publishing",N3001="music/world music","music",N3001="music/metal","music",N3001="music/jazz","music","TRUE","FALSE")</f>
        <v>theater</v>
      </c>
      <c r="R3001" t="str" cm="1">
        <f t="array" ref="R3001">_xlfn.IFS(N3001="food/small batch","small batch",N3001="food/restaurants","retaurants",N3001="food/food trucks","food trucks",N3001="theater/spaces","spaces",N3001="theater/musical","musical",N3001="theater/plays","plays",N3001="technology/web","web",N3001="technology/space exploration","space exploration",N3001="technology/makerspaces","makerspaces",N3001="technology/hardware","hardware",N3001="technology/gadgets","gadgets",N3001="technology/wearables","wearables",N3001="film &amp; video/television","television",N3001="film &amp; video/animation","animation",N3001="film &amp; video/science fiction","science fiction",N3001="film &amp; video/documentary","documentary",N3001="film &amp; video/drama","drama",N3001="film &amp; video/shorts","shorts",N3001="games/video games","video games",N3001="games/tabletop games","tabletop games",N3001="games/mobile games","mobile games",N3001="journalism/audio","audio",N3001="photography/people","people",N3001="photography/photobooks","photobooks",N3001="photography/places","places",N3001="photography/nature","nature",N3001="music/electronic music","electronic music",N3001="music/rock","rock",N3001="music/indie rock","indie rock",N3001="music/faith","faith",N3001="publishing/children's books","children's books",N3001="publishing/art books","art books",N3001="publishing/fiction","fiction",N3001="publishing/translations","translations",N3001="music/pop","pop",N3001="music/classical music","classical music",N3001="publishing/nonfiction","nonfiction",N3001="publishing/radio &amp; podcasts","radio &amp; podcasts",N3001="music/world music","world music",N3001="music/metal","metal",N3001="music/jazz","jazz","TRUE","FALSE")</f>
        <v>spaces</v>
      </c>
      <c r="S3001" s="5">
        <f t="shared" si="186"/>
        <v>42780.740277777775</v>
      </c>
      <c r="T3001" s="5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184"/>
        <v>100</v>
      </c>
      <c r="P3002" s="24">
        <f t="shared" si="185"/>
        <v>62.5</v>
      </c>
      <c r="Q3002" t="str" cm="1">
        <f t="array" ref="Q3002">_xlfn.IFS(N3002="food/small batch","food",N3002="food/restaurants","food",N3002="food/food trucks","food",N3002="theater/spaces","theater",N3002="theater/musical","theater",N3002="theater/plays","theater",N3002="technology/web","technology",N3002="technology/space exploration","technology",N3002="technology/makerspaces","technology",N3002="technology/hardware","technology",N3002="technology/gadgets","technology",N3002="technology/wearables","technology",N3002="film &amp; video/television","film &amp; video",N3002="film &amp; video/animation","film &amp; video",N3002="film &amp; video/science fiction","film &amp; video",N3002="film &amp; video/documentary","film &amp; video",N3002="film &amp; video/drama","film &amp; video",N3002="film &amp; video/shorts","film &amp; video",N3002="games/video games","games",N3002="games/tabletop games","games",N3002="games/mobile games","games",N3002="journalism/audio","journalism",N3002="photography/people","photography",N3002="photography/photobooks","photography",N3002="photography/places","photography",N3002="photography/nature","photography",N3002="music/electronic music","music",N3002="music/rock","music",N3002="music/indie rock","music",N3002="music/faith","music",N3002="publishing/children's books","publishing",N3002="publishing/art books","publishing",N3002="publishing/fiction","publishing",N3002="publishing/translations","publishing",N3002="music/pop","music",N3002="music/classical music","music",N3002="publishing/nonfiction","publishing",N3002="publishing/radio &amp; podcasts","publishing",N3002="music/world music","music",N3002="music/metal","music",N3002="music/jazz","music","TRUE","FALSE")</f>
        <v>theater</v>
      </c>
      <c r="R3002" t="str" cm="1">
        <f t="array" ref="R3002">_xlfn.IFS(N3002="food/small batch","small batch",N3002="food/restaurants","retaurants",N3002="food/food trucks","food trucks",N3002="theater/spaces","spaces",N3002="theater/musical","musical",N3002="theater/plays","plays",N3002="technology/web","web",N3002="technology/space exploration","space exploration",N3002="technology/makerspaces","makerspaces",N3002="technology/hardware","hardware",N3002="technology/gadgets","gadgets",N3002="technology/wearables","wearables",N3002="film &amp; video/television","television",N3002="film &amp; video/animation","animation",N3002="film &amp; video/science fiction","science fiction",N3002="film &amp; video/documentary","documentary",N3002="film &amp; video/drama","drama",N3002="film &amp; video/shorts","shorts",N3002="games/video games","video games",N3002="games/tabletop games","tabletop games",N3002="games/mobile games","mobile games",N3002="journalism/audio","audio",N3002="photography/people","people",N3002="photography/photobooks","photobooks",N3002="photography/places","places",N3002="photography/nature","nature",N3002="music/electronic music","electronic music",N3002="music/rock","rock",N3002="music/indie rock","indie rock",N3002="music/faith","faith",N3002="publishing/children's books","children's books",N3002="publishing/art books","art books",N3002="publishing/fiction","fiction",N3002="publishing/translations","translations",N3002="music/pop","pop",N3002="music/classical music","classical music",N3002="publishing/nonfiction","nonfiction",N3002="publishing/radio &amp; podcasts","radio &amp; podcasts",N3002="music/world music","world music",N3002="music/metal","metal",N3002="music/jazz","jazz","TRUE","FALSE")</f>
        <v>spaces</v>
      </c>
      <c r="S3002" s="5">
        <f t="shared" si="186"/>
        <v>42752.827199074076</v>
      </c>
      <c r="T3002" s="5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184"/>
        <v>318.69988910451895</v>
      </c>
      <c r="P3003" s="24">
        <f t="shared" si="185"/>
        <v>131.37719999999999</v>
      </c>
      <c r="Q3003" t="str" cm="1">
        <f t="array" ref="Q3003">_xlfn.IFS(N3003="food/small batch","food",N3003="food/restaurants","food",N3003="food/food trucks","food",N3003="theater/spaces","theater",N3003="theater/musical","theater",N3003="theater/plays","theater",N3003="technology/web","technology",N3003="technology/space exploration","technology",N3003="technology/makerspaces","technology",N3003="technology/hardware","technology",N3003="technology/gadgets","technology",N3003="technology/wearables","technology",N3003="film &amp; video/television","film &amp; video",N3003="film &amp; video/animation","film &amp; video",N3003="film &amp; video/science fiction","film &amp; video",N3003="film &amp; video/documentary","film &amp; video",N3003="film &amp; video/drama","film &amp; video",N3003="film &amp; video/shorts","film &amp; video",N3003="games/video games","games",N3003="games/tabletop games","games",N3003="games/mobile games","games",N3003="journalism/audio","journalism",N3003="photography/people","photography",N3003="photography/photobooks","photography",N3003="photography/places","photography",N3003="photography/nature","photography",N3003="music/electronic music","music",N3003="music/rock","music",N3003="music/indie rock","music",N3003="music/faith","music",N3003="publishing/children's books","publishing",N3003="publishing/art books","publishing",N3003="publishing/fiction","publishing",N3003="publishing/translations","publishing",N3003="music/pop","music",N3003="music/classical music","music",N3003="publishing/nonfiction","publishing",N3003="publishing/radio &amp; podcasts","publishing",N3003="music/world music","music",N3003="music/metal","music",N3003="music/jazz","music","TRUE","FALSE")</f>
        <v>theater</v>
      </c>
      <c r="R3003" t="str" cm="1">
        <f t="array" ref="R3003">_xlfn.IFS(N3003="food/small batch","small batch",N3003="food/restaurants","retaurants",N3003="food/food trucks","food trucks",N3003="theater/spaces","spaces",N3003="theater/musical","musical",N3003="theater/plays","plays",N3003="technology/web","web",N3003="technology/space exploration","space exploration",N3003="technology/makerspaces","makerspaces",N3003="technology/hardware","hardware",N3003="technology/gadgets","gadgets",N3003="technology/wearables","wearables",N3003="film &amp; video/television","television",N3003="film &amp; video/animation","animation",N3003="film &amp; video/science fiction","science fiction",N3003="film &amp; video/documentary","documentary",N3003="film &amp; video/drama","drama",N3003="film &amp; video/shorts","shorts",N3003="games/video games","video games",N3003="games/tabletop games","tabletop games",N3003="games/mobile games","mobile games",N3003="journalism/audio","audio",N3003="photography/people","people",N3003="photography/photobooks","photobooks",N3003="photography/places","places",N3003="photography/nature","nature",N3003="music/electronic music","electronic music",N3003="music/rock","rock",N3003="music/indie rock","indie rock",N3003="music/faith","faith",N3003="publishing/children's books","children's books",N3003="publishing/art books","art books",N3003="publishing/fiction","fiction",N3003="publishing/translations","translations",N3003="music/pop","pop",N3003="music/classical music","classical music",N3003="publishing/nonfiction","nonfiction",N3003="publishing/radio &amp; podcasts","radio &amp; podcasts",N3003="music/world music","world music",N3003="music/metal","metal",N3003="music/jazz","jazz","TRUE","FALSE")</f>
        <v>spaces</v>
      </c>
      <c r="S3003" s="5">
        <f t="shared" si="186"/>
        <v>42534.895625000005</v>
      </c>
      <c r="T3003" s="5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184"/>
        <v>108.50614285714286</v>
      </c>
      <c r="P3004" s="24">
        <f t="shared" si="185"/>
        <v>73.032980769230775</v>
      </c>
      <c r="Q3004" t="str" cm="1">
        <f t="array" ref="Q3004">_xlfn.IFS(N3004="food/small batch","food",N3004="food/restaurants","food",N3004="food/food trucks","food",N3004="theater/spaces","theater",N3004="theater/musical","theater",N3004="theater/plays","theater",N3004="technology/web","technology",N3004="technology/space exploration","technology",N3004="technology/makerspaces","technology",N3004="technology/hardware","technology",N3004="technology/gadgets","technology",N3004="technology/wearables","technology",N3004="film &amp; video/television","film &amp; video",N3004="film &amp; video/animation","film &amp; video",N3004="film &amp; video/science fiction","film &amp; video",N3004="film &amp; video/documentary","film &amp; video",N3004="film &amp; video/drama","film &amp; video",N3004="film &amp; video/shorts","film &amp; video",N3004="games/video games","games",N3004="games/tabletop games","games",N3004="games/mobile games","games",N3004="journalism/audio","journalism",N3004="photography/people","photography",N3004="photography/photobooks","photography",N3004="photography/places","photography",N3004="photography/nature","photography",N3004="music/electronic music","music",N3004="music/rock","music",N3004="music/indie rock","music",N3004="music/faith","music",N3004="publishing/children's books","publishing",N3004="publishing/art books","publishing",N3004="publishing/fiction","publishing",N3004="publishing/translations","publishing",N3004="music/pop","music",N3004="music/classical music","music",N3004="publishing/nonfiction","publishing",N3004="publishing/radio &amp; podcasts","publishing",N3004="music/world music","music",N3004="music/metal","music",N3004="music/jazz","music","TRUE","FALSE")</f>
        <v>theater</v>
      </c>
      <c r="R3004" t="str" cm="1">
        <f t="array" ref="R3004">_xlfn.IFS(N3004="food/small batch","small batch",N3004="food/restaurants","retaurants",N3004="food/food trucks","food trucks",N3004="theater/spaces","spaces",N3004="theater/musical","musical",N3004="theater/plays","plays",N3004="technology/web","web",N3004="technology/space exploration","space exploration",N3004="technology/makerspaces","makerspaces",N3004="technology/hardware","hardware",N3004="technology/gadgets","gadgets",N3004="technology/wearables","wearables",N3004="film &amp; video/television","television",N3004="film &amp; video/animation","animation",N3004="film &amp; video/science fiction","science fiction",N3004="film &amp; video/documentary","documentary",N3004="film &amp; video/drama","drama",N3004="film &amp; video/shorts","shorts",N3004="games/video games","video games",N3004="games/tabletop games","tabletop games",N3004="games/mobile games","mobile games",N3004="journalism/audio","audio",N3004="photography/people","people",N3004="photography/photobooks","photobooks",N3004="photography/places","places",N3004="photography/nature","nature",N3004="music/electronic music","electronic music",N3004="music/rock","rock",N3004="music/indie rock","indie rock",N3004="music/faith","faith",N3004="publishing/children's books","children's books",N3004="publishing/art books","art books",N3004="publishing/fiction","fiction",N3004="publishing/translations","translations",N3004="music/pop","pop",N3004="music/classical music","classical music",N3004="publishing/nonfiction","nonfiction",N3004="publishing/radio &amp; podcasts","radio &amp; podcasts",N3004="music/world music","world music",N3004="music/metal","metal",N3004="music/jazz","jazz","TRUE","FALSE")</f>
        <v>spaces</v>
      </c>
      <c r="S3004" s="5">
        <f t="shared" si="186"/>
        <v>41239.83625</v>
      </c>
      <c r="T3004" s="5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184"/>
        <v>101.16666666666667</v>
      </c>
      <c r="P3005" s="24">
        <f t="shared" si="185"/>
        <v>178.52941176470588</v>
      </c>
      <c r="Q3005" t="str" cm="1">
        <f t="array" ref="Q3005">_xlfn.IFS(N3005="food/small batch","food",N3005="food/restaurants","food",N3005="food/food trucks","food",N3005="theater/spaces","theater",N3005="theater/musical","theater",N3005="theater/plays","theater",N3005="technology/web","technology",N3005="technology/space exploration","technology",N3005="technology/makerspaces","technology",N3005="technology/hardware","technology",N3005="technology/gadgets","technology",N3005="technology/wearables","technology",N3005="film &amp; video/television","film &amp; video",N3005="film &amp; video/animation","film &amp; video",N3005="film &amp; video/science fiction","film &amp; video",N3005="film &amp; video/documentary","film &amp; video",N3005="film &amp; video/drama","film &amp; video",N3005="film &amp; video/shorts","film &amp; video",N3005="games/video games","games",N3005="games/tabletop games","games",N3005="games/mobile games","games",N3005="journalism/audio","journalism",N3005="photography/people","photography",N3005="photography/photobooks","photography",N3005="photography/places","photography",N3005="photography/nature","photography",N3005="music/electronic music","music",N3005="music/rock","music",N3005="music/indie rock","music",N3005="music/faith","music",N3005="publishing/children's books","publishing",N3005="publishing/art books","publishing",N3005="publishing/fiction","publishing",N3005="publishing/translations","publishing",N3005="music/pop","music",N3005="music/classical music","music",N3005="publishing/nonfiction","publishing",N3005="publishing/radio &amp; podcasts","publishing",N3005="music/world music","music",N3005="music/metal","music",N3005="music/jazz","music","TRUE","FALSE")</f>
        <v>theater</v>
      </c>
      <c r="R3005" t="str" cm="1">
        <f t="array" ref="R3005">_xlfn.IFS(N3005="food/small batch","small batch",N3005="food/restaurants","retaurants",N3005="food/food trucks","food trucks",N3005="theater/spaces","spaces",N3005="theater/musical","musical",N3005="theater/plays","plays",N3005="technology/web","web",N3005="technology/space exploration","space exploration",N3005="technology/makerspaces","makerspaces",N3005="technology/hardware","hardware",N3005="technology/gadgets","gadgets",N3005="technology/wearables","wearables",N3005="film &amp; video/television","television",N3005="film &amp; video/animation","animation",N3005="film &amp; video/science fiction","science fiction",N3005="film &amp; video/documentary","documentary",N3005="film &amp; video/drama","drama",N3005="film &amp; video/shorts","shorts",N3005="games/video games","video games",N3005="games/tabletop games","tabletop games",N3005="games/mobile games","mobile games",N3005="journalism/audio","audio",N3005="photography/people","people",N3005="photography/photobooks","photobooks",N3005="photography/places","places",N3005="photography/nature","nature",N3005="music/electronic music","electronic music",N3005="music/rock","rock",N3005="music/indie rock","indie rock",N3005="music/faith","faith",N3005="publishing/children's books","children's books",N3005="publishing/art books","art books",N3005="publishing/fiction","fiction",N3005="publishing/translations","translations",N3005="music/pop","pop",N3005="music/classical music","classical music",N3005="publishing/nonfiction","nonfiction",N3005="publishing/radio &amp; podcasts","radio &amp; podcasts",N3005="music/world music","world music",N3005="music/metal","metal",N3005="music/jazz","jazz","TRUE","FALSE")</f>
        <v>spaces</v>
      </c>
      <c r="S3005" s="5">
        <f t="shared" si="186"/>
        <v>42398.849259259259</v>
      </c>
      <c r="T3005" s="5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184"/>
        <v>112.815</v>
      </c>
      <c r="P3006" s="24">
        <f t="shared" si="185"/>
        <v>162.90974729241879</v>
      </c>
      <c r="Q3006" t="str" cm="1">
        <f t="array" ref="Q3006">_xlfn.IFS(N3006="food/small batch","food",N3006="food/restaurants","food",N3006="food/food trucks","food",N3006="theater/spaces","theater",N3006="theater/musical","theater",N3006="theater/plays","theater",N3006="technology/web","technology",N3006="technology/space exploration","technology",N3006="technology/makerspaces","technology",N3006="technology/hardware","technology",N3006="technology/gadgets","technology",N3006="technology/wearables","technology",N3006="film &amp; video/television","film &amp; video",N3006="film &amp; video/animation","film &amp; video",N3006="film &amp; video/science fiction","film &amp; video",N3006="film &amp; video/documentary","film &amp; video",N3006="film &amp; video/drama","film &amp; video",N3006="film &amp; video/shorts","film &amp; video",N3006="games/video games","games",N3006="games/tabletop games","games",N3006="games/mobile games","games",N3006="journalism/audio","journalism",N3006="photography/people","photography",N3006="photography/photobooks","photography",N3006="photography/places","photography",N3006="photography/nature","photography",N3006="music/electronic music","music",N3006="music/rock","music",N3006="music/indie rock","music",N3006="music/faith","music",N3006="publishing/children's books","publishing",N3006="publishing/art books","publishing",N3006="publishing/fiction","publishing",N3006="publishing/translations","publishing",N3006="music/pop","music",N3006="music/classical music","music",N3006="publishing/nonfiction","publishing",N3006="publishing/radio &amp; podcasts","publishing",N3006="music/world music","music",N3006="music/metal","music",N3006="music/jazz","music","TRUE","FALSE")</f>
        <v>theater</v>
      </c>
      <c r="R3006" t="str" cm="1">
        <f t="array" ref="R3006">_xlfn.IFS(N3006="food/small batch","small batch",N3006="food/restaurants","retaurants",N3006="food/food trucks","food trucks",N3006="theater/spaces","spaces",N3006="theater/musical","musical",N3006="theater/plays","plays",N3006="technology/web","web",N3006="technology/space exploration","space exploration",N3006="technology/makerspaces","makerspaces",N3006="technology/hardware","hardware",N3006="technology/gadgets","gadgets",N3006="technology/wearables","wearables",N3006="film &amp; video/television","television",N3006="film &amp; video/animation","animation",N3006="film &amp; video/science fiction","science fiction",N3006="film &amp; video/documentary","documentary",N3006="film &amp; video/drama","drama",N3006="film &amp; video/shorts","shorts",N3006="games/video games","video games",N3006="games/tabletop games","tabletop games",N3006="games/mobile games","mobile games",N3006="journalism/audio","audio",N3006="photography/people","people",N3006="photography/photobooks","photobooks",N3006="photography/places","places",N3006="photography/nature","nature",N3006="music/electronic music","electronic music",N3006="music/rock","rock",N3006="music/indie rock","indie rock",N3006="music/faith","faith",N3006="publishing/children's books","children's books",N3006="publishing/art books","art books",N3006="publishing/fiction","fiction",N3006="publishing/translations","translations",N3006="music/pop","pop",N3006="music/classical music","classical music",N3006="publishing/nonfiction","nonfiction",N3006="publishing/radio &amp; podcasts","radio &amp; podcasts",N3006="music/world music","world music",N3006="music/metal","metal",N3006="music/jazz","jazz","TRUE","FALSE")</f>
        <v>spaces</v>
      </c>
      <c r="S3006" s="5">
        <f t="shared" si="186"/>
        <v>41928.881064814814</v>
      </c>
      <c r="T3006" s="5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184"/>
        <v>120.49622641509434</v>
      </c>
      <c r="P3007" s="24">
        <f t="shared" si="185"/>
        <v>108.24237288135593</v>
      </c>
      <c r="Q3007" t="str" cm="1">
        <f t="array" ref="Q3007">_xlfn.IFS(N3007="food/small batch","food",N3007="food/restaurants","food",N3007="food/food trucks","food",N3007="theater/spaces","theater",N3007="theater/musical","theater",N3007="theater/plays","theater",N3007="technology/web","technology",N3007="technology/space exploration","technology",N3007="technology/makerspaces","technology",N3007="technology/hardware","technology",N3007="technology/gadgets","technology",N3007="technology/wearables","technology",N3007="film &amp; video/television","film &amp; video",N3007="film &amp; video/animation","film &amp; video",N3007="film &amp; video/science fiction","film &amp; video",N3007="film &amp; video/documentary","film &amp; video",N3007="film &amp; video/drama","film &amp; video",N3007="film &amp; video/shorts","film &amp; video",N3007="games/video games","games",N3007="games/tabletop games","games",N3007="games/mobile games","games",N3007="journalism/audio","journalism",N3007="photography/people","photography",N3007="photography/photobooks","photography",N3007="photography/places","photography",N3007="photography/nature","photography",N3007="music/electronic music","music",N3007="music/rock","music",N3007="music/indie rock","music",N3007="music/faith","music",N3007="publishing/children's books","publishing",N3007="publishing/art books","publishing",N3007="publishing/fiction","publishing",N3007="publishing/translations","publishing",N3007="music/pop","music",N3007="music/classical music","music",N3007="publishing/nonfiction","publishing",N3007="publishing/radio &amp; podcasts","publishing",N3007="music/world music","music",N3007="music/metal","music",N3007="music/jazz","music","TRUE","FALSE")</f>
        <v>theater</v>
      </c>
      <c r="R3007" t="str" cm="1">
        <f t="array" ref="R3007">_xlfn.IFS(N3007="food/small batch","small batch",N3007="food/restaurants","retaurants",N3007="food/food trucks","food trucks",N3007="theater/spaces","spaces",N3007="theater/musical","musical",N3007="theater/plays","plays",N3007="technology/web","web",N3007="technology/space exploration","space exploration",N3007="technology/makerspaces","makerspaces",N3007="technology/hardware","hardware",N3007="technology/gadgets","gadgets",N3007="technology/wearables","wearables",N3007="film &amp; video/television","television",N3007="film &amp; video/animation","animation",N3007="film &amp; video/science fiction","science fiction",N3007="film &amp; video/documentary","documentary",N3007="film &amp; video/drama","drama",N3007="film &amp; video/shorts","shorts",N3007="games/video games","video games",N3007="games/tabletop games","tabletop games",N3007="games/mobile games","mobile games",N3007="journalism/audio","audio",N3007="photography/people","people",N3007="photography/photobooks","photobooks",N3007="photography/places","places",N3007="photography/nature","nature",N3007="music/electronic music","electronic music",N3007="music/rock","rock",N3007="music/indie rock","indie rock",N3007="music/faith","faith",N3007="publishing/children's books","children's books",N3007="publishing/art books","art books",N3007="publishing/fiction","fiction",N3007="publishing/translations","translations",N3007="music/pop","pop",N3007="music/classical music","classical music",N3007="publishing/nonfiction","nonfiction",N3007="publishing/radio &amp; podcasts","radio &amp; podcasts",N3007="music/world music","world music",N3007="music/metal","metal",N3007="music/jazz","jazz","TRUE","FALSE")</f>
        <v>spaces</v>
      </c>
      <c r="S3007" s="5">
        <f t="shared" si="186"/>
        <v>41888.674826388888</v>
      </c>
      <c r="T3007" s="5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184"/>
        <v>107.74999999999999</v>
      </c>
      <c r="P3008" s="24">
        <f t="shared" si="185"/>
        <v>88.865979381443296</v>
      </c>
      <c r="Q3008" t="str" cm="1">
        <f t="array" ref="Q3008">_xlfn.IFS(N3008="food/small batch","food",N3008="food/restaurants","food",N3008="food/food trucks","food",N3008="theater/spaces","theater",N3008="theater/musical","theater",N3008="theater/plays","theater",N3008="technology/web","technology",N3008="technology/space exploration","technology",N3008="technology/makerspaces","technology",N3008="technology/hardware","technology",N3008="technology/gadgets","technology",N3008="technology/wearables","technology",N3008="film &amp; video/television","film &amp; video",N3008="film &amp; video/animation","film &amp; video",N3008="film &amp; video/science fiction","film &amp; video",N3008="film &amp; video/documentary","film &amp; video",N3008="film &amp; video/drama","film &amp; video",N3008="film &amp; video/shorts","film &amp; video",N3008="games/video games","games",N3008="games/tabletop games","games",N3008="games/mobile games","games",N3008="journalism/audio","journalism",N3008="photography/people","photography",N3008="photography/photobooks","photography",N3008="photography/places","photography",N3008="photography/nature","photography",N3008="music/electronic music","music",N3008="music/rock","music",N3008="music/indie rock","music",N3008="music/faith","music",N3008="publishing/children's books","publishing",N3008="publishing/art books","publishing",N3008="publishing/fiction","publishing",N3008="publishing/translations","publishing",N3008="music/pop","music",N3008="music/classical music","music",N3008="publishing/nonfiction","publishing",N3008="publishing/radio &amp; podcasts","publishing",N3008="music/world music","music",N3008="music/metal","music",N3008="music/jazz","music","TRUE","FALSE")</f>
        <v>theater</v>
      </c>
      <c r="R3008" t="str" cm="1">
        <f t="array" ref="R3008">_xlfn.IFS(N3008="food/small batch","small batch",N3008="food/restaurants","retaurants",N3008="food/food trucks","food trucks",N3008="theater/spaces","spaces",N3008="theater/musical","musical",N3008="theater/plays","plays",N3008="technology/web","web",N3008="technology/space exploration","space exploration",N3008="technology/makerspaces","makerspaces",N3008="technology/hardware","hardware",N3008="technology/gadgets","gadgets",N3008="technology/wearables","wearables",N3008="film &amp; video/television","television",N3008="film &amp; video/animation","animation",N3008="film &amp; video/science fiction","science fiction",N3008="film &amp; video/documentary","documentary",N3008="film &amp; video/drama","drama",N3008="film &amp; video/shorts","shorts",N3008="games/video games","video games",N3008="games/tabletop games","tabletop games",N3008="games/mobile games","mobile games",N3008="journalism/audio","audio",N3008="photography/people","people",N3008="photography/photobooks","photobooks",N3008="photography/places","places",N3008="photography/nature","nature",N3008="music/electronic music","electronic music",N3008="music/rock","rock",N3008="music/indie rock","indie rock",N3008="music/faith","faith",N3008="publishing/children's books","children's books",N3008="publishing/art books","art books",N3008="publishing/fiction","fiction",N3008="publishing/translations","translations",N3008="music/pop","pop",N3008="music/classical music","classical music",N3008="publishing/nonfiction","nonfiction",N3008="publishing/radio &amp; podcasts","radio &amp; podcasts",N3008="music/world music","world music",N3008="music/metal","metal",N3008="music/jazz","jazz","TRUE","FALSE")</f>
        <v>spaces</v>
      </c>
      <c r="S3008" s="5">
        <f t="shared" si="186"/>
        <v>41957.756840277783</v>
      </c>
      <c r="T3008" s="5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184"/>
        <v>180</v>
      </c>
      <c r="P3009" s="24">
        <f t="shared" si="185"/>
        <v>54</v>
      </c>
      <c r="Q3009" t="str" cm="1">
        <f t="array" ref="Q3009">_xlfn.IFS(N3009="food/small batch","food",N3009="food/restaurants","food",N3009="food/food trucks","food",N3009="theater/spaces","theater",N3009="theater/musical","theater",N3009="theater/plays","theater",N3009="technology/web","technology",N3009="technology/space exploration","technology",N3009="technology/makerspaces","technology",N3009="technology/hardware","technology",N3009="technology/gadgets","technology",N3009="technology/wearables","technology",N3009="film &amp; video/television","film &amp; video",N3009="film &amp; video/animation","film &amp; video",N3009="film &amp; video/science fiction","film &amp; video",N3009="film &amp; video/documentary","film &amp; video",N3009="film &amp; video/drama","film &amp; video",N3009="film &amp; video/shorts","film &amp; video",N3009="games/video games","games",N3009="games/tabletop games","games",N3009="games/mobile games","games",N3009="journalism/audio","journalism",N3009="photography/people","photography",N3009="photography/photobooks","photography",N3009="photography/places","photography",N3009="photography/nature","photography",N3009="music/electronic music","music",N3009="music/rock","music",N3009="music/indie rock","music",N3009="music/faith","music",N3009="publishing/children's books","publishing",N3009="publishing/art books","publishing",N3009="publishing/fiction","publishing",N3009="publishing/translations","publishing",N3009="music/pop","music",N3009="music/classical music","music",N3009="publishing/nonfiction","publishing",N3009="publishing/radio &amp; podcasts","publishing",N3009="music/world music","music",N3009="music/metal","music",N3009="music/jazz","music","TRUE","FALSE")</f>
        <v>theater</v>
      </c>
      <c r="R3009" t="str" cm="1">
        <f t="array" ref="R3009">_xlfn.IFS(N3009="food/small batch","small batch",N3009="food/restaurants","retaurants",N3009="food/food trucks","food trucks",N3009="theater/spaces","spaces",N3009="theater/musical","musical",N3009="theater/plays","plays",N3009="technology/web","web",N3009="technology/space exploration","space exploration",N3009="technology/makerspaces","makerspaces",N3009="technology/hardware","hardware",N3009="technology/gadgets","gadgets",N3009="technology/wearables","wearables",N3009="film &amp; video/television","television",N3009="film &amp; video/animation","animation",N3009="film &amp; video/science fiction","science fiction",N3009="film &amp; video/documentary","documentary",N3009="film &amp; video/drama","drama",N3009="film &amp; video/shorts","shorts",N3009="games/video games","video games",N3009="games/tabletop games","tabletop games",N3009="games/mobile games","mobile games",N3009="journalism/audio","audio",N3009="photography/people","people",N3009="photography/photobooks","photobooks",N3009="photography/places","places",N3009="photography/nature","nature",N3009="music/electronic music","electronic music",N3009="music/rock","rock",N3009="music/indie rock","indie rock",N3009="music/faith","faith",N3009="publishing/children's books","children's books",N3009="publishing/art books","art books",N3009="publishing/fiction","fiction",N3009="publishing/translations","translations",N3009="music/pop","pop",N3009="music/classical music","classical music",N3009="publishing/nonfiction","nonfiction",N3009="publishing/radio &amp; podcasts","radio &amp; podcasts",N3009="music/world music","world music",N3009="music/metal","metal",N3009="music/jazz","jazz","TRUE","FALSE")</f>
        <v>spaces</v>
      </c>
      <c r="S3009" s="5">
        <f t="shared" si="186"/>
        <v>42098.216238425928</v>
      </c>
      <c r="T3009" s="5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184"/>
        <v>101.16666666666667</v>
      </c>
      <c r="P3010" s="24">
        <f t="shared" si="185"/>
        <v>116.73076923076923</v>
      </c>
      <c r="Q3010" t="str" cm="1">
        <f t="array" ref="Q3010">_xlfn.IFS(N3010="food/small batch","food",N3010="food/restaurants","food",N3010="food/food trucks","food",N3010="theater/spaces","theater",N3010="theater/musical","theater",N3010="theater/plays","theater",N3010="technology/web","technology",N3010="technology/space exploration","technology",N3010="technology/makerspaces","technology",N3010="technology/hardware","technology",N3010="technology/gadgets","technology",N3010="technology/wearables","technology",N3010="film &amp; video/television","film &amp; video",N3010="film &amp; video/animation","film &amp; video",N3010="film &amp; video/science fiction","film &amp; video",N3010="film &amp; video/documentary","film &amp; video",N3010="film &amp; video/drama","film &amp; video",N3010="film &amp; video/shorts","film &amp; video",N3010="games/video games","games",N3010="games/tabletop games","games",N3010="games/mobile games","games",N3010="journalism/audio","journalism",N3010="photography/people","photography",N3010="photography/photobooks","photography",N3010="photography/places","photography",N3010="photography/nature","photography",N3010="music/electronic music","music",N3010="music/rock","music",N3010="music/indie rock","music",N3010="music/faith","music",N3010="publishing/children's books","publishing",N3010="publishing/art books","publishing",N3010="publishing/fiction","publishing",N3010="publishing/translations","publishing",N3010="music/pop","music",N3010="music/classical music","music",N3010="publishing/nonfiction","publishing",N3010="publishing/radio &amp; podcasts","publishing",N3010="music/world music","music",N3010="music/metal","music",N3010="music/jazz","music","TRUE","FALSE")</f>
        <v>theater</v>
      </c>
      <c r="R3010" t="str" cm="1">
        <f t="array" ref="R3010">_xlfn.IFS(N3010="food/small batch","small batch",N3010="food/restaurants","retaurants",N3010="food/food trucks","food trucks",N3010="theater/spaces","spaces",N3010="theater/musical","musical",N3010="theater/plays","plays",N3010="technology/web","web",N3010="technology/space exploration","space exploration",N3010="technology/makerspaces","makerspaces",N3010="technology/hardware","hardware",N3010="technology/gadgets","gadgets",N3010="technology/wearables","wearables",N3010="film &amp; video/television","television",N3010="film &amp; video/animation","animation",N3010="film &amp; video/science fiction","science fiction",N3010="film &amp; video/documentary","documentary",N3010="film &amp; video/drama","drama",N3010="film &amp; video/shorts","shorts",N3010="games/video games","video games",N3010="games/tabletop games","tabletop games",N3010="games/mobile games","mobile games",N3010="journalism/audio","audio",N3010="photography/people","people",N3010="photography/photobooks","photobooks",N3010="photography/places","places",N3010="photography/nature","nature",N3010="music/electronic music","electronic music",N3010="music/rock","rock",N3010="music/indie rock","indie rock",N3010="music/faith","faith",N3010="publishing/children's books","children's books",N3010="publishing/art books","art books",N3010="publishing/fiction","fiction",N3010="publishing/translations","translations",N3010="music/pop","pop",N3010="music/classical music","classical music",N3010="publishing/nonfiction","nonfiction",N3010="publishing/radio &amp; podcasts","radio &amp; podcasts",N3010="music/world music","world music",N3010="music/metal","metal",N3010="music/jazz","jazz","TRUE","FALSE")</f>
        <v>spaces</v>
      </c>
      <c r="S3010" s="5">
        <f t="shared" si="186"/>
        <v>42360.212025462963</v>
      </c>
      <c r="T3010" s="5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ref="O3011:O3074" si="188">(E3011/D3011)*100</f>
        <v>119.756</v>
      </c>
      <c r="P3011" s="24">
        <f t="shared" ref="P3011:P3074" si="189">E3011/L3011</f>
        <v>233.8984375</v>
      </c>
      <c r="Q3011" t="str" cm="1">
        <f t="array" ref="Q3011">_xlfn.IFS(N3011="food/small batch","food",N3011="food/restaurants","food",N3011="food/food trucks","food",N3011="theater/spaces","theater",N3011="theater/musical","theater",N3011="theater/plays","theater",N3011="technology/web","technology",N3011="technology/space exploration","technology",N3011="technology/makerspaces","technology",N3011="technology/hardware","technology",N3011="technology/gadgets","technology",N3011="technology/wearables","technology",N3011="film &amp; video/television","film &amp; video",N3011="film &amp; video/animation","film &amp; video",N3011="film &amp; video/science fiction","film &amp; video",N3011="film &amp; video/documentary","film &amp; video",N3011="film &amp; video/drama","film &amp; video",N3011="film &amp; video/shorts","film &amp; video",N3011="games/video games","games",N3011="games/tabletop games","games",N3011="games/mobile games","games",N3011="journalism/audio","journalism",N3011="photography/people","photography",N3011="photography/photobooks","photography",N3011="photography/places","photography",N3011="photography/nature","photography",N3011="music/electronic music","music",N3011="music/rock","music",N3011="music/indie rock","music",N3011="music/faith","music",N3011="publishing/children's books","publishing",N3011="publishing/art books","publishing",N3011="publishing/fiction","publishing",N3011="publishing/translations","publishing",N3011="music/pop","music",N3011="music/classical music","music",N3011="publishing/nonfiction","publishing",N3011="publishing/radio &amp; podcasts","publishing",N3011="music/world music","music",N3011="music/metal","music",N3011="music/jazz","music","TRUE","FALSE")</f>
        <v>theater</v>
      </c>
      <c r="R3011" t="str" cm="1">
        <f t="array" ref="R3011">_xlfn.IFS(N3011="food/small batch","small batch",N3011="food/restaurants","retaurants",N3011="food/food trucks","food trucks",N3011="theater/spaces","spaces",N3011="theater/musical","musical",N3011="theater/plays","plays",N3011="technology/web","web",N3011="technology/space exploration","space exploration",N3011="technology/makerspaces","makerspaces",N3011="technology/hardware","hardware",N3011="technology/gadgets","gadgets",N3011="technology/wearables","wearables",N3011="film &amp; video/television","television",N3011="film &amp; video/animation","animation",N3011="film &amp; video/science fiction","science fiction",N3011="film &amp; video/documentary","documentary",N3011="film &amp; video/drama","drama",N3011="film &amp; video/shorts","shorts",N3011="games/video games","video games",N3011="games/tabletop games","tabletop games",N3011="games/mobile games","mobile games",N3011="journalism/audio","audio",N3011="photography/people","people",N3011="photography/photobooks","photobooks",N3011="photography/places","places",N3011="photography/nature","nature",N3011="music/electronic music","electronic music",N3011="music/rock","rock",N3011="music/indie rock","indie rock",N3011="music/faith","faith",N3011="publishing/children's books","children's books",N3011="publishing/art books","art books",N3011="publishing/fiction","fiction",N3011="publishing/translations","translations",N3011="music/pop","pop",N3011="music/classical music","classical music",N3011="publishing/nonfiction","nonfiction",N3011="publishing/radio &amp; podcasts","radio &amp; podcasts",N3011="music/world music","world music",N3011="music/metal","metal",N3011="music/jazz","jazz","TRUE","FALSE")</f>
        <v>spaces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188"/>
        <v>158</v>
      </c>
      <c r="P3012" s="24">
        <f t="shared" si="189"/>
        <v>158</v>
      </c>
      <c r="Q3012" t="str" cm="1">
        <f t="array" ref="Q3012">_xlfn.IFS(N3012="food/small batch","food",N3012="food/restaurants","food",N3012="food/food trucks","food",N3012="theater/spaces","theater",N3012="theater/musical","theater",N3012="theater/plays","theater",N3012="technology/web","technology",N3012="technology/space exploration","technology",N3012="technology/makerspaces","technology",N3012="technology/hardware","technology",N3012="technology/gadgets","technology",N3012="technology/wearables","technology",N3012="film &amp; video/television","film &amp; video",N3012="film &amp; video/animation","film &amp; video",N3012="film &amp; video/science fiction","film &amp; video",N3012="film &amp; video/documentary","film &amp; video",N3012="film &amp; video/drama","film &amp; video",N3012="film &amp; video/shorts","film &amp; video",N3012="games/video games","games",N3012="games/tabletop games","games",N3012="games/mobile games","games",N3012="journalism/audio","journalism",N3012="photography/people","photography",N3012="photography/photobooks","photography",N3012="photography/places","photography",N3012="photography/nature","photography",N3012="music/electronic music","music",N3012="music/rock","music",N3012="music/indie rock","music",N3012="music/faith","music",N3012="publishing/children's books","publishing",N3012="publishing/art books","publishing",N3012="publishing/fiction","publishing",N3012="publishing/translations","publishing",N3012="music/pop","music",N3012="music/classical music","music",N3012="publishing/nonfiction","publishing",N3012="publishing/radio &amp; podcasts","publishing",N3012="music/world music","music",N3012="music/metal","music",N3012="music/jazz","music","TRUE","FALSE")</f>
        <v>theater</v>
      </c>
      <c r="R3012" t="str" cm="1">
        <f t="array" ref="R3012">_xlfn.IFS(N3012="food/small batch","small batch",N3012="food/restaurants","retaurants",N3012="food/food trucks","food trucks",N3012="theater/spaces","spaces",N3012="theater/musical","musical",N3012="theater/plays","plays",N3012="technology/web","web",N3012="technology/space exploration","space exploration",N3012="technology/makerspaces","makerspaces",N3012="technology/hardware","hardware",N3012="technology/gadgets","gadgets",N3012="technology/wearables","wearables",N3012="film &amp; video/television","television",N3012="film &amp; video/animation","animation",N3012="film &amp; video/science fiction","science fiction",N3012="film &amp; video/documentary","documentary",N3012="film &amp; video/drama","drama",N3012="film &amp; video/shorts","shorts",N3012="games/video games","video games",N3012="games/tabletop games","tabletop games",N3012="games/mobile games","mobile games",N3012="journalism/audio","audio",N3012="photography/people","people",N3012="photography/photobooks","photobooks",N3012="photography/places","places",N3012="photography/nature","nature",N3012="music/electronic music","electronic music",N3012="music/rock","rock",N3012="music/indie rock","indie rock",N3012="music/faith","faith",N3012="publishing/children's books","children's books",N3012="publishing/art books","art books",N3012="publishing/fiction","fiction",N3012="publishing/translations","translations",N3012="music/pop","pop",N3012="music/classical music","classical music",N3012="publishing/nonfiction","nonfiction",N3012="publishing/radio &amp; podcasts","radio &amp; podcasts",N3012="music/world music","world music",N3012="music/metal","metal",N3012="music/jazz","jazz","TRUE","FALSE")</f>
        <v>spaces</v>
      </c>
      <c r="S3012" s="5">
        <f t="shared" si="190"/>
        <v>41996.832395833335</v>
      </c>
      <c r="T3012" s="5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188"/>
        <v>123.66666666666666</v>
      </c>
      <c r="P3013" s="24">
        <f t="shared" si="189"/>
        <v>14.84</v>
      </c>
      <c r="Q3013" t="str" cm="1">
        <f t="array" ref="Q3013">_xlfn.IFS(N3013="food/small batch","food",N3013="food/restaurants","food",N3013="food/food trucks","food",N3013="theater/spaces","theater",N3013="theater/musical","theater",N3013="theater/plays","theater",N3013="technology/web","technology",N3013="technology/space exploration","technology",N3013="technology/makerspaces","technology",N3013="technology/hardware","technology",N3013="technology/gadgets","technology",N3013="technology/wearables","technology",N3013="film &amp; video/television","film &amp; video",N3013="film &amp; video/animation","film &amp; video",N3013="film &amp; video/science fiction","film &amp; video",N3013="film &amp; video/documentary","film &amp; video",N3013="film &amp; video/drama","film &amp; video",N3013="film &amp; video/shorts","film &amp; video",N3013="games/video games","games",N3013="games/tabletop games","games",N3013="games/mobile games","games",N3013="journalism/audio","journalism",N3013="photography/people","photography",N3013="photography/photobooks","photography",N3013="photography/places","photography",N3013="photography/nature","photography",N3013="music/electronic music","music",N3013="music/rock","music",N3013="music/indie rock","music",N3013="music/faith","music",N3013="publishing/children's books","publishing",N3013="publishing/art books","publishing",N3013="publishing/fiction","publishing",N3013="publishing/translations","publishing",N3013="music/pop","music",N3013="music/classical music","music",N3013="publishing/nonfiction","publishing",N3013="publishing/radio &amp; podcasts","publishing",N3013="music/world music","music",N3013="music/metal","music",N3013="music/jazz","music","TRUE","FALSE")</f>
        <v>theater</v>
      </c>
      <c r="R3013" t="str" cm="1">
        <f t="array" ref="R3013">_xlfn.IFS(N3013="food/small batch","small batch",N3013="food/restaurants","retaurants",N3013="food/food trucks","food trucks",N3013="theater/spaces","spaces",N3013="theater/musical","musical",N3013="theater/plays","plays",N3013="technology/web","web",N3013="technology/space exploration","space exploration",N3013="technology/makerspaces","makerspaces",N3013="technology/hardware","hardware",N3013="technology/gadgets","gadgets",N3013="technology/wearables","wearables",N3013="film &amp; video/television","television",N3013="film &amp; video/animation","animation",N3013="film &amp; video/science fiction","science fiction",N3013="film &amp; video/documentary","documentary",N3013="film &amp; video/drama","drama",N3013="film &amp; video/shorts","shorts",N3013="games/video games","video games",N3013="games/tabletop games","tabletop games",N3013="games/mobile games","mobile games",N3013="journalism/audio","audio",N3013="photography/people","people",N3013="photography/photobooks","photobooks",N3013="photography/places","places",N3013="photography/nature","nature",N3013="music/electronic music","electronic music",N3013="music/rock","rock",N3013="music/indie rock","indie rock",N3013="music/faith","faith",N3013="publishing/children's books","children's books",N3013="publishing/art books","art books",N3013="publishing/fiction","fiction",N3013="publishing/translations","translations",N3013="music/pop","pop",N3013="music/classical music","classical music",N3013="publishing/nonfiction","nonfiction",N3013="publishing/radio &amp; podcasts","radio &amp; podcasts",N3013="music/world music","world music",N3013="music/metal","metal",N3013="music/jazz","jazz","TRUE","FALSE")</f>
        <v>spaces</v>
      </c>
      <c r="S3013" s="5">
        <f t="shared" si="190"/>
        <v>42334.468935185185</v>
      </c>
      <c r="T3013" s="5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188"/>
        <v>117.12499999999999</v>
      </c>
      <c r="P3014" s="24">
        <f t="shared" si="189"/>
        <v>85.181818181818187</v>
      </c>
      <c r="Q3014" t="str" cm="1">
        <f t="array" ref="Q3014">_xlfn.IFS(N3014="food/small batch","food",N3014="food/restaurants","food",N3014="food/food trucks","food",N3014="theater/spaces","theater",N3014="theater/musical","theater",N3014="theater/plays","theater",N3014="technology/web","technology",N3014="technology/space exploration","technology",N3014="technology/makerspaces","technology",N3014="technology/hardware","technology",N3014="technology/gadgets","technology",N3014="technology/wearables","technology",N3014="film &amp; video/television","film &amp; video",N3014="film &amp; video/animation","film &amp; video",N3014="film &amp; video/science fiction","film &amp; video",N3014="film &amp; video/documentary","film &amp; video",N3014="film &amp; video/drama","film &amp; video",N3014="film &amp; video/shorts","film &amp; video",N3014="games/video games","games",N3014="games/tabletop games","games",N3014="games/mobile games","games",N3014="journalism/audio","journalism",N3014="photography/people","photography",N3014="photography/photobooks","photography",N3014="photography/places","photography",N3014="photography/nature","photography",N3014="music/electronic music","music",N3014="music/rock","music",N3014="music/indie rock","music",N3014="music/faith","music",N3014="publishing/children's books","publishing",N3014="publishing/art books","publishing",N3014="publishing/fiction","publishing",N3014="publishing/translations","publishing",N3014="music/pop","music",N3014="music/classical music","music",N3014="publishing/nonfiction","publishing",N3014="publishing/radio &amp; podcasts","publishing",N3014="music/world music","music",N3014="music/metal","music",N3014="music/jazz","music","TRUE","FALSE")</f>
        <v>theater</v>
      </c>
      <c r="R3014" t="str" cm="1">
        <f t="array" ref="R3014">_xlfn.IFS(N3014="food/small batch","small batch",N3014="food/restaurants","retaurants",N3014="food/food trucks","food trucks",N3014="theater/spaces","spaces",N3014="theater/musical","musical",N3014="theater/plays","plays",N3014="technology/web","web",N3014="technology/space exploration","space exploration",N3014="technology/makerspaces","makerspaces",N3014="technology/hardware","hardware",N3014="technology/gadgets","gadgets",N3014="technology/wearables","wearables",N3014="film &amp; video/television","television",N3014="film &amp; video/animation","animation",N3014="film &amp; video/science fiction","science fiction",N3014="film &amp; video/documentary","documentary",N3014="film &amp; video/drama","drama",N3014="film &amp; video/shorts","shorts",N3014="games/video games","video games",N3014="games/tabletop games","tabletop games",N3014="games/mobile games","mobile games",N3014="journalism/audio","audio",N3014="photography/people","people",N3014="photography/photobooks","photobooks",N3014="photography/places","places",N3014="photography/nature","nature",N3014="music/electronic music","electronic music",N3014="music/rock","rock",N3014="music/indie rock","indie rock",N3014="music/faith","faith",N3014="publishing/children's books","children's books",N3014="publishing/art books","art books",N3014="publishing/fiction","fiction",N3014="publishing/translations","translations",N3014="music/pop","pop",N3014="music/classical music","classical music",N3014="publishing/nonfiction","nonfiction",N3014="publishing/radio &amp; podcasts","radio &amp; podcasts",N3014="music/world music","world music",N3014="music/metal","metal",N3014="music/jazz","jazz","TRUE","FALSE")</f>
        <v>spaces</v>
      </c>
      <c r="S3014" s="5">
        <f t="shared" si="190"/>
        <v>42024.702893518523</v>
      </c>
      <c r="T3014" s="5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188"/>
        <v>156.96</v>
      </c>
      <c r="P3015" s="24">
        <f t="shared" si="189"/>
        <v>146.69158878504672</v>
      </c>
      <c r="Q3015" t="str" cm="1">
        <f t="array" ref="Q3015">_xlfn.IFS(N3015="food/small batch","food",N3015="food/restaurants","food",N3015="food/food trucks","food",N3015="theater/spaces","theater",N3015="theater/musical","theater",N3015="theater/plays","theater",N3015="technology/web","technology",N3015="technology/space exploration","technology",N3015="technology/makerspaces","technology",N3015="technology/hardware","technology",N3015="technology/gadgets","technology",N3015="technology/wearables","technology",N3015="film &amp; video/television","film &amp; video",N3015="film &amp; video/animation","film &amp; video",N3015="film &amp; video/science fiction","film &amp; video",N3015="film &amp; video/documentary","film &amp; video",N3015="film &amp; video/drama","film &amp; video",N3015="film &amp; video/shorts","film &amp; video",N3015="games/video games","games",N3015="games/tabletop games","games",N3015="games/mobile games","games",N3015="journalism/audio","journalism",N3015="photography/people","photography",N3015="photography/photobooks","photography",N3015="photography/places","photography",N3015="photography/nature","photography",N3015="music/electronic music","music",N3015="music/rock","music",N3015="music/indie rock","music",N3015="music/faith","music",N3015="publishing/children's books","publishing",N3015="publishing/art books","publishing",N3015="publishing/fiction","publishing",N3015="publishing/translations","publishing",N3015="music/pop","music",N3015="music/classical music","music",N3015="publishing/nonfiction","publishing",N3015="publishing/radio &amp; podcasts","publishing",N3015="music/world music","music",N3015="music/metal","music",N3015="music/jazz","music","TRUE","FALSE")</f>
        <v>theater</v>
      </c>
      <c r="R3015" t="str" cm="1">
        <f t="array" ref="R3015">_xlfn.IFS(N3015="food/small batch","small batch",N3015="food/restaurants","retaurants",N3015="food/food trucks","food trucks",N3015="theater/spaces","spaces",N3015="theater/musical","musical",N3015="theater/plays","plays",N3015="technology/web","web",N3015="technology/space exploration","space exploration",N3015="technology/makerspaces","makerspaces",N3015="technology/hardware","hardware",N3015="technology/gadgets","gadgets",N3015="technology/wearables","wearables",N3015="film &amp; video/television","television",N3015="film &amp; video/animation","animation",N3015="film &amp; video/science fiction","science fiction",N3015="film &amp; video/documentary","documentary",N3015="film &amp; video/drama","drama",N3015="film &amp; video/shorts","shorts",N3015="games/video games","video games",N3015="games/tabletop games","tabletop games",N3015="games/mobile games","mobile games",N3015="journalism/audio","audio",N3015="photography/people","people",N3015="photography/photobooks","photobooks",N3015="photography/places","places",N3015="photography/nature","nature",N3015="music/electronic music","electronic music",N3015="music/rock","rock",N3015="music/indie rock","indie rock",N3015="music/faith","faith",N3015="publishing/children's books","children's books",N3015="publishing/art books","art books",N3015="publishing/fiction","fiction",N3015="publishing/translations","translations",N3015="music/pop","pop",N3015="music/classical music","classical music",N3015="publishing/nonfiction","nonfiction",N3015="publishing/radio &amp; podcasts","radio &amp; podcasts",N3015="music/world music","world music",N3015="music/metal","metal",N3015="music/jazz","jazz","TRUE","FALSE")</f>
        <v>spaces</v>
      </c>
      <c r="S3015" s="5">
        <f t="shared" si="190"/>
        <v>42146.836215277777</v>
      </c>
      <c r="T3015" s="5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188"/>
        <v>113.104</v>
      </c>
      <c r="P3016" s="24">
        <f t="shared" si="189"/>
        <v>50.764811490125673</v>
      </c>
      <c r="Q3016" t="str" cm="1">
        <f t="array" ref="Q3016">_xlfn.IFS(N3016="food/small batch","food",N3016="food/restaurants","food",N3016="food/food trucks","food",N3016="theater/spaces","theater",N3016="theater/musical","theater",N3016="theater/plays","theater",N3016="technology/web","technology",N3016="technology/space exploration","technology",N3016="technology/makerspaces","technology",N3016="technology/hardware","technology",N3016="technology/gadgets","technology",N3016="technology/wearables","technology",N3016="film &amp; video/television","film &amp; video",N3016="film &amp; video/animation","film &amp; video",N3016="film &amp; video/science fiction","film &amp; video",N3016="film &amp; video/documentary","film &amp; video",N3016="film &amp; video/drama","film &amp; video",N3016="film &amp; video/shorts","film &amp; video",N3016="games/video games","games",N3016="games/tabletop games","games",N3016="games/mobile games","games",N3016="journalism/audio","journalism",N3016="photography/people","photography",N3016="photography/photobooks","photography",N3016="photography/places","photography",N3016="photography/nature","photography",N3016="music/electronic music","music",N3016="music/rock","music",N3016="music/indie rock","music",N3016="music/faith","music",N3016="publishing/children's books","publishing",N3016="publishing/art books","publishing",N3016="publishing/fiction","publishing",N3016="publishing/translations","publishing",N3016="music/pop","music",N3016="music/classical music","music",N3016="publishing/nonfiction","publishing",N3016="publishing/radio &amp; podcasts","publishing",N3016="music/world music","music",N3016="music/metal","music",N3016="music/jazz","music","TRUE","FALSE")</f>
        <v>theater</v>
      </c>
      <c r="R3016" t="str" cm="1">
        <f t="array" ref="R3016">_xlfn.IFS(N3016="food/small batch","small batch",N3016="food/restaurants","retaurants",N3016="food/food trucks","food trucks",N3016="theater/spaces","spaces",N3016="theater/musical","musical",N3016="theater/plays","plays",N3016="technology/web","web",N3016="technology/space exploration","space exploration",N3016="technology/makerspaces","makerspaces",N3016="technology/hardware","hardware",N3016="technology/gadgets","gadgets",N3016="technology/wearables","wearables",N3016="film &amp; video/television","television",N3016="film &amp; video/animation","animation",N3016="film &amp; video/science fiction","science fiction",N3016="film &amp; video/documentary","documentary",N3016="film &amp; video/drama","drama",N3016="film &amp; video/shorts","shorts",N3016="games/video games","video games",N3016="games/tabletop games","tabletop games",N3016="games/mobile games","mobile games",N3016="journalism/audio","audio",N3016="photography/people","people",N3016="photography/photobooks","photobooks",N3016="photography/places","places",N3016="photography/nature","nature",N3016="music/electronic music","electronic music",N3016="music/rock","rock",N3016="music/indie rock","indie rock",N3016="music/faith","faith",N3016="publishing/children's books","children's books",N3016="publishing/art books","art books",N3016="publishing/fiction","fiction",N3016="publishing/translations","translations",N3016="music/pop","pop",N3016="music/classical music","classical music",N3016="publishing/nonfiction","nonfiction",N3016="publishing/radio &amp; podcasts","radio &amp; podcasts",N3016="music/world music","world music",N3016="music/metal","metal",N3016="music/jazz","jazz","TRUE","FALSE")</f>
        <v>spaces</v>
      </c>
      <c r="S3016" s="5">
        <f t="shared" si="190"/>
        <v>41920.123611111114</v>
      </c>
      <c r="T3016" s="5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188"/>
        <v>103.17647058823529</v>
      </c>
      <c r="P3017" s="24">
        <f t="shared" si="189"/>
        <v>87.7</v>
      </c>
      <c r="Q3017" t="str" cm="1">
        <f t="array" ref="Q3017">_xlfn.IFS(N3017="food/small batch","food",N3017="food/restaurants","food",N3017="food/food trucks","food",N3017="theater/spaces","theater",N3017="theater/musical","theater",N3017="theater/plays","theater",N3017="technology/web","technology",N3017="technology/space exploration","technology",N3017="technology/makerspaces","technology",N3017="technology/hardware","technology",N3017="technology/gadgets","technology",N3017="technology/wearables","technology",N3017="film &amp; video/television","film &amp; video",N3017="film &amp; video/animation","film &amp; video",N3017="film &amp; video/science fiction","film &amp; video",N3017="film &amp; video/documentary","film &amp; video",N3017="film &amp; video/drama","film &amp; video",N3017="film &amp; video/shorts","film &amp; video",N3017="games/video games","games",N3017="games/tabletop games","games",N3017="games/mobile games","games",N3017="journalism/audio","journalism",N3017="photography/people","photography",N3017="photography/photobooks","photography",N3017="photography/places","photography",N3017="photography/nature","photography",N3017="music/electronic music","music",N3017="music/rock","music",N3017="music/indie rock","music",N3017="music/faith","music",N3017="publishing/children's books","publishing",N3017="publishing/art books","publishing",N3017="publishing/fiction","publishing",N3017="publishing/translations","publishing",N3017="music/pop","music",N3017="music/classical music","music",N3017="publishing/nonfiction","publishing",N3017="publishing/radio &amp; podcasts","publishing",N3017="music/world music","music",N3017="music/metal","music",N3017="music/jazz","music","TRUE","FALSE")</f>
        <v>theater</v>
      </c>
      <c r="R3017" t="str" cm="1">
        <f t="array" ref="R3017">_xlfn.IFS(N3017="food/small batch","small batch",N3017="food/restaurants","retaurants",N3017="food/food trucks","food trucks",N3017="theater/spaces","spaces",N3017="theater/musical","musical",N3017="theater/plays","plays",N3017="technology/web","web",N3017="technology/space exploration","space exploration",N3017="technology/makerspaces","makerspaces",N3017="technology/hardware","hardware",N3017="technology/gadgets","gadgets",N3017="technology/wearables","wearables",N3017="film &amp; video/television","television",N3017="film &amp; video/animation","animation",N3017="film &amp; video/science fiction","science fiction",N3017="film &amp; video/documentary","documentary",N3017="film &amp; video/drama","drama",N3017="film &amp; video/shorts","shorts",N3017="games/video games","video games",N3017="games/tabletop games","tabletop games",N3017="games/mobile games","mobile games",N3017="journalism/audio","audio",N3017="photography/people","people",N3017="photography/photobooks","photobooks",N3017="photography/places","places",N3017="photography/nature","nature",N3017="music/electronic music","electronic music",N3017="music/rock","rock",N3017="music/indie rock","indie rock",N3017="music/faith","faith",N3017="publishing/children's books","children's books",N3017="publishing/art books","art books",N3017="publishing/fiction","fiction",N3017="publishing/translations","translations",N3017="music/pop","pop",N3017="music/classical music","classical music",N3017="publishing/nonfiction","nonfiction",N3017="publishing/radio &amp; podcasts","radio &amp; podcasts",N3017="music/world music","world music",N3017="music/metal","metal",N3017="music/jazz","jazz","TRUE","FALSE")</f>
        <v>spaces</v>
      </c>
      <c r="S3017" s="5">
        <f t="shared" si="190"/>
        <v>41785.72729166667</v>
      </c>
      <c r="T3017" s="5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188"/>
        <v>102.61176470588236</v>
      </c>
      <c r="P3018" s="24">
        <f t="shared" si="189"/>
        <v>242.27777777777777</v>
      </c>
      <c r="Q3018" t="str" cm="1">
        <f t="array" ref="Q3018">_xlfn.IFS(N3018="food/small batch","food",N3018="food/restaurants","food",N3018="food/food trucks","food",N3018="theater/spaces","theater",N3018="theater/musical","theater",N3018="theater/plays","theater",N3018="technology/web","technology",N3018="technology/space exploration","technology",N3018="technology/makerspaces","technology",N3018="technology/hardware","technology",N3018="technology/gadgets","technology",N3018="technology/wearables","technology",N3018="film &amp; video/television","film &amp; video",N3018="film &amp; video/animation","film &amp; video",N3018="film &amp; video/science fiction","film &amp; video",N3018="film &amp; video/documentary","film &amp; video",N3018="film &amp; video/drama","film &amp; video",N3018="film &amp; video/shorts","film &amp; video",N3018="games/video games","games",N3018="games/tabletop games","games",N3018="games/mobile games","games",N3018="journalism/audio","journalism",N3018="photography/people","photography",N3018="photography/photobooks","photography",N3018="photography/places","photography",N3018="photography/nature","photography",N3018="music/electronic music","music",N3018="music/rock","music",N3018="music/indie rock","music",N3018="music/faith","music",N3018="publishing/children's books","publishing",N3018="publishing/art books","publishing",N3018="publishing/fiction","publishing",N3018="publishing/translations","publishing",N3018="music/pop","music",N3018="music/classical music","music",N3018="publishing/nonfiction","publishing",N3018="publishing/radio &amp; podcasts","publishing",N3018="music/world music","music",N3018="music/metal","music",N3018="music/jazz","music","TRUE","FALSE")</f>
        <v>theater</v>
      </c>
      <c r="R3018" t="str" cm="1">
        <f t="array" ref="R3018">_xlfn.IFS(N3018="food/small batch","small batch",N3018="food/restaurants","retaurants",N3018="food/food trucks","food trucks",N3018="theater/spaces","spaces",N3018="theater/musical","musical",N3018="theater/plays","plays",N3018="technology/web","web",N3018="technology/space exploration","space exploration",N3018="technology/makerspaces","makerspaces",N3018="technology/hardware","hardware",N3018="technology/gadgets","gadgets",N3018="technology/wearables","wearables",N3018="film &amp; video/television","television",N3018="film &amp; video/animation","animation",N3018="film &amp; video/science fiction","science fiction",N3018="film &amp; video/documentary","documentary",N3018="film &amp; video/drama","drama",N3018="film &amp; video/shorts","shorts",N3018="games/video games","video games",N3018="games/tabletop games","tabletop games",N3018="games/mobile games","mobile games",N3018="journalism/audio","audio",N3018="photography/people","people",N3018="photography/photobooks","photobooks",N3018="photography/places","places",N3018="photography/nature","nature",N3018="music/electronic music","electronic music",N3018="music/rock","rock",N3018="music/indie rock","indie rock",N3018="music/faith","faith",N3018="publishing/children's books","children's books",N3018="publishing/art books","art books",N3018="publishing/fiction","fiction",N3018="publishing/translations","translations",N3018="music/pop","pop",N3018="music/classical music","classical music",N3018="publishing/nonfiction","nonfiction",N3018="publishing/radio &amp; podcasts","radio &amp; podcasts",N3018="music/world music","world music",N3018="music/metal","metal",N3018="music/jazz","jazz","TRUE","FALSE")</f>
        <v>spaces</v>
      </c>
      <c r="S3018" s="5">
        <f t="shared" si="190"/>
        <v>41778.548055555555</v>
      </c>
      <c r="T3018" s="5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188"/>
        <v>105.84090909090908</v>
      </c>
      <c r="P3019" s="24">
        <f t="shared" si="189"/>
        <v>146.44654088050314</v>
      </c>
      <c r="Q3019" t="str" cm="1">
        <f t="array" ref="Q3019">_xlfn.IFS(N3019="food/small batch","food",N3019="food/restaurants","food",N3019="food/food trucks","food",N3019="theater/spaces","theater",N3019="theater/musical","theater",N3019="theater/plays","theater",N3019="technology/web","technology",N3019="technology/space exploration","technology",N3019="technology/makerspaces","technology",N3019="technology/hardware","technology",N3019="technology/gadgets","technology",N3019="technology/wearables","technology",N3019="film &amp; video/television","film &amp; video",N3019="film &amp; video/animation","film &amp; video",N3019="film &amp; video/science fiction","film &amp; video",N3019="film &amp; video/documentary","film &amp; video",N3019="film &amp; video/drama","film &amp; video",N3019="film &amp; video/shorts","film &amp; video",N3019="games/video games","games",N3019="games/tabletop games","games",N3019="games/mobile games","games",N3019="journalism/audio","journalism",N3019="photography/people","photography",N3019="photography/photobooks","photography",N3019="photography/places","photography",N3019="photography/nature","photography",N3019="music/electronic music","music",N3019="music/rock","music",N3019="music/indie rock","music",N3019="music/faith","music",N3019="publishing/children's books","publishing",N3019="publishing/art books","publishing",N3019="publishing/fiction","publishing",N3019="publishing/translations","publishing",N3019="music/pop","music",N3019="music/classical music","music",N3019="publishing/nonfiction","publishing",N3019="publishing/radio &amp; podcasts","publishing",N3019="music/world music","music",N3019="music/metal","music",N3019="music/jazz","music","TRUE","FALSE")</f>
        <v>theater</v>
      </c>
      <c r="R3019" t="str" cm="1">
        <f t="array" ref="R3019">_xlfn.IFS(N3019="food/small batch","small batch",N3019="food/restaurants","retaurants",N3019="food/food trucks","food trucks",N3019="theater/spaces","spaces",N3019="theater/musical","musical",N3019="theater/plays","plays",N3019="technology/web","web",N3019="technology/space exploration","space exploration",N3019="technology/makerspaces","makerspaces",N3019="technology/hardware","hardware",N3019="technology/gadgets","gadgets",N3019="technology/wearables","wearables",N3019="film &amp; video/television","television",N3019="film &amp; video/animation","animation",N3019="film &amp; video/science fiction","science fiction",N3019="film &amp; video/documentary","documentary",N3019="film &amp; video/drama","drama",N3019="film &amp; video/shorts","shorts",N3019="games/video games","video games",N3019="games/tabletop games","tabletop games",N3019="games/mobile games","mobile games",N3019="journalism/audio","audio",N3019="photography/people","people",N3019="photography/photobooks","photobooks",N3019="photography/places","places",N3019="photography/nature","nature",N3019="music/electronic music","electronic music",N3019="music/rock","rock",N3019="music/indie rock","indie rock",N3019="music/faith","faith",N3019="publishing/children's books","children's books",N3019="publishing/art books","art books",N3019="publishing/fiction","fiction",N3019="publishing/translations","translations",N3019="music/pop","pop",N3019="music/classical music","classical music",N3019="publishing/nonfiction","nonfiction",N3019="publishing/radio &amp; podcasts","radio &amp; podcasts",N3019="music/world music","world music",N3019="music/metal","metal",N3019="music/jazz","jazz","TRUE","FALSE")</f>
        <v>spaces</v>
      </c>
      <c r="S3019" s="5">
        <f t="shared" si="190"/>
        <v>41841.850034722222</v>
      </c>
      <c r="T3019" s="5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188"/>
        <v>100.71428571428571</v>
      </c>
      <c r="P3020" s="24">
        <f t="shared" si="189"/>
        <v>103.17073170731707</v>
      </c>
      <c r="Q3020" t="str" cm="1">
        <f t="array" ref="Q3020">_xlfn.IFS(N3020="food/small batch","food",N3020="food/restaurants","food",N3020="food/food trucks","food",N3020="theater/spaces","theater",N3020="theater/musical","theater",N3020="theater/plays","theater",N3020="technology/web","technology",N3020="technology/space exploration","technology",N3020="technology/makerspaces","technology",N3020="technology/hardware","technology",N3020="technology/gadgets","technology",N3020="technology/wearables","technology",N3020="film &amp; video/television","film &amp; video",N3020="film &amp; video/animation","film &amp; video",N3020="film &amp; video/science fiction","film &amp; video",N3020="film &amp; video/documentary","film &amp; video",N3020="film &amp; video/drama","film &amp; video",N3020="film &amp; video/shorts","film &amp; video",N3020="games/video games","games",N3020="games/tabletop games","games",N3020="games/mobile games","games",N3020="journalism/audio","journalism",N3020="photography/people","photography",N3020="photography/photobooks","photography",N3020="photography/places","photography",N3020="photography/nature","photography",N3020="music/electronic music","music",N3020="music/rock","music",N3020="music/indie rock","music",N3020="music/faith","music",N3020="publishing/children's books","publishing",N3020="publishing/art books","publishing",N3020="publishing/fiction","publishing",N3020="publishing/translations","publishing",N3020="music/pop","music",N3020="music/classical music","music",N3020="publishing/nonfiction","publishing",N3020="publishing/radio &amp; podcasts","publishing",N3020="music/world music","music",N3020="music/metal","music",N3020="music/jazz","music","TRUE","FALSE")</f>
        <v>theater</v>
      </c>
      <c r="R3020" t="str" cm="1">
        <f t="array" ref="R3020">_xlfn.IFS(N3020="food/small batch","small batch",N3020="food/restaurants","retaurants",N3020="food/food trucks","food trucks",N3020="theater/spaces","spaces",N3020="theater/musical","musical",N3020="theater/plays","plays",N3020="technology/web","web",N3020="technology/space exploration","space exploration",N3020="technology/makerspaces","makerspaces",N3020="technology/hardware","hardware",N3020="technology/gadgets","gadgets",N3020="technology/wearables","wearables",N3020="film &amp; video/television","television",N3020="film &amp; video/animation","animation",N3020="film &amp; video/science fiction","science fiction",N3020="film &amp; video/documentary","documentary",N3020="film &amp; video/drama","drama",N3020="film &amp; video/shorts","shorts",N3020="games/video games","video games",N3020="games/tabletop games","tabletop games",N3020="games/mobile games","mobile games",N3020="journalism/audio","audio",N3020="photography/people","people",N3020="photography/photobooks","photobooks",N3020="photography/places","places",N3020="photography/nature","nature",N3020="music/electronic music","electronic music",N3020="music/rock","rock",N3020="music/indie rock","indie rock",N3020="music/faith","faith",N3020="publishing/children's books","children's books",N3020="publishing/art books","art books",N3020="publishing/fiction","fiction",N3020="publishing/translations","translations",N3020="music/pop","pop",N3020="music/classical music","classical music",N3020="publishing/nonfiction","nonfiction",N3020="publishing/radio &amp; podcasts","radio &amp; podcasts",N3020="music/world music","world music",N3020="music/metal","metal",N3020="music/jazz","jazz","TRUE","FALSE")</f>
        <v>spaces</v>
      </c>
      <c r="S3020" s="5">
        <f t="shared" si="190"/>
        <v>42163.29833333334</v>
      </c>
      <c r="T3020" s="5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188"/>
        <v>121.23333333333332</v>
      </c>
      <c r="P3021" s="24">
        <f t="shared" si="189"/>
        <v>80.464601769911511</v>
      </c>
      <c r="Q3021" t="str" cm="1">
        <f t="array" ref="Q3021">_xlfn.IFS(N3021="food/small batch","food",N3021="food/restaurants","food",N3021="food/food trucks","food",N3021="theater/spaces","theater",N3021="theater/musical","theater",N3021="theater/plays","theater",N3021="technology/web","technology",N3021="technology/space exploration","technology",N3021="technology/makerspaces","technology",N3021="technology/hardware","technology",N3021="technology/gadgets","technology",N3021="technology/wearables","technology",N3021="film &amp; video/television","film &amp; video",N3021="film &amp; video/animation","film &amp; video",N3021="film &amp; video/science fiction","film &amp; video",N3021="film &amp; video/documentary","film &amp; video",N3021="film &amp; video/drama","film &amp; video",N3021="film &amp; video/shorts","film &amp; video",N3021="games/video games","games",N3021="games/tabletop games","games",N3021="games/mobile games","games",N3021="journalism/audio","journalism",N3021="photography/people","photography",N3021="photography/photobooks","photography",N3021="photography/places","photography",N3021="photography/nature","photography",N3021="music/electronic music","music",N3021="music/rock","music",N3021="music/indie rock","music",N3021="music/faith","music",N3021="publishing/children's books","publishing",N3021="publishing/art books","publishing",N3021="publishing/fiction","publishing",N3021="publishing/translations","publishing",N3021="music/pop","music",N3021="music/classical music","music",N3021="publishing/nonfiction","publishing",N3021="publishing/radio &amp; podcasts","publishing",N3021="music/world music","music",N3021="music/metal","music",N3021="music/jazz","music","TRUE","FALSE")</f>
        <v>theater</v>
      </c>
      <c r="R3021" t="str" cm="1">
        <f t="array" ref="R3021">_xlfn.IFS(N3021="food/small batch","small batch",N3021="food/restaurants","retaurants",N3021="food/food trucks","food trucks",N3021="theater/spaces","spaces",N3021="theater/musical","musical",N3021="theater/plays","plays",N3021="technology/web","web",N3021="technology/space exploration","space exploration",N3021="technology/makerspaces","makerspaces",N3021="technology/hardware","hardware",N3021="technology/gadgets","gadgets",N3021="technology/wearables","wearables",N3021="film &amp; video/television","television",N3021="film &amp; video/animation","animation",N3021="film &amp; video/science fiction","science fiction",N3021="film &amp; video/documentary","documentary",N3021="film &amp; video/drama","drama",N3021="film &amp; video/shorts","shorts",N3021="games/video games","video games",N3021="games/tabletop games","tabletop games",N3021="games/mobile games","mobile games",N3021="journalism/audio","audio",N3021="photography/people","people",N3021="photography/photobooks","photobooks",N3021="photography/places","places",N3021="photography/nature","nature",N3021="music/electronic music","electronic music",N3021="music/rock","rock",N3021="music/indie rock","indie rock",N3021="music/faith","faith",N3021="publishing/children's books","children's books",N3021="publishing/art books","art books",N3021="publishing/fiction","fiction",N3021="publishing/translations","translations",N3021="music/pop","pop",N3021="music/classical music","classical music",N3021="publishing/nonfiction","nonfiction",N3021="publishing/radio &amp; podcasts","radio &amp; podcasts",N3021="music/world music","world music",N3021="music/metal","metal",N3021="music/jazz","jazz","TRUE","FALSE")</f>
        <v>spaces</v>
      </c>
      <c r="S3021" s="5">
        <f t="shared" si="190"/>
        <v>41758.833564814813</v>
      </c>
      <c r="T3021" s="5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188"/>
        <v>100.57142857142858</v>
      </c>
      <c r="P3022" s="24">
        <f t="shared" si="189"/>
        <v>234.66666666666666</v>
      </c>
      <c r="Q3022" t="str" cm="1">
        <f t="array" ref="Q3022">_xlfn.IFS(N3022="food/small batch","food",N3022="food/restaurants","food",N3022="food/food trucks","food",N3022="theater/spaces","theater",N3022="theater/musical","theater",N3022="theater/plays","theater",N3022="technology/web","technology",N3022="technology/space exploration","technology",N3022="technology/makerspaces","technology",N3022="technology/hardware","technology",N3022="technology/gadgets","technology",N3022="technology/wearables","technology",N3022="film &amp; video/television","film &amp; video",N3022="film &amp; video/animation","film &amp; video",N3022="film &amp; video/science fiction","film &amp; video",N3022="film &amp; video/documentary","film &amp; video",N3022="film &amp; video/drama","film &amp; video",N3022="film &amp; video/shorts","film &amp; video",N3022="games/video games","games",N3022="games/tabletop games","games",N3022="games/mobile games","games",N3022="journalism/audio","journalism",N3022="photography/people","photography",N3022="photography/photobooks","photography",N3022="photography/places","photography",N3022="photography/nature","photography",N3022="music/electronic music","music",N3022="music/rock","music",N3022="music/indie rock","music",N3022="music/faith","music",N3022="publishing/children's books","publishing",N3022="publishing/art books","publishing",N3022="publishing/fiction","publishing",N3022="publishing/translations","publishing",N3022="music/pop","music",N3022="music/classical music","music",N3022="publishing/nonfiction","publishing",N3022="publishing/radio &amp; podcasts","publishing",N3022="music/world music","music",N3022="music/metal","music",N3022="music/jazz","music","TRUE","FALSE")</f>
        <v>theater</v>
      </c>
      <c r="R3022" t="str" cm="1">
        <f t="array" ref="R3022">_xlfn.IFS(N3022="food/small batch","small batch",N3022="food/restaurants","retaurants",N3022="food/food trucks","food trucks",N3022="theater/spaces","spaces",N3022="theater/musical","musical",N3022="theater/plays","plays",N3022="technology/web","web",N3022="technology/space exploration","space exploration",N3022="technology/makerspaces","makerspaces",N3022="technology/hardware","hardware",N3022="technology/gadgets","gadgets",N3022="technology/wearables","wearables",N3022="film &amp; video/television","television",N3022="film &amp; video/animation","animation",N3022="film &amp; video/science fiction","science fiction",N3022="film &amp; video/documentary","documentary",N3022="film &amp; video/drama","drama",N3022="film &amp; video/shorts","shorts",N3022="games/video games","video games",N3022="games/tabletop games","tabletop games",N3022="games/mobile games","mobile games",N3022="journalism/audio","audio",N3022="photography/people","people",N3022="photography/photobooks","photobooks",N3022="photography/places","places",N3022="photography/nature","nature",N3022="music/electronic music","electronic music",N3022="music/rock","rock",N3022="music/indie rock","indie rock",N3022="music/faith","faith",N3022="publishing/children's books","children's books",N3022="publishing/art books","art books",N3022="publishing/fiction","fiction",N3022="publishing/translations","translations",N3022="music/pop","pop",N3022="music/classical music","classical music",N3022="publishing/nonfiction","nonfiction",N3022="publishing/radio &amp; podcasts","radio &amp; podcasts",N3022="music/world music","world music",N3022="music/metal","metal",N3022="music/jazz","jazz","TRUE","FALSE")</f>
        <v>spaces</v>
      </c>
      <c r="S3022" s="5">
        <f t="shared" si="190"/>
        <v>42170.846446759257</v>
      </c>
      <c r="T3022" s="5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188"/>
        <v>116.02222222222223</v>
      </c>
      <c r="P3023" s="24">
        <f t="shared" si="189"/>
        <v>50.689320388349515</v>
      </c>
      <c r="Q3023" t="str" cm="1">
        <f t="array" ref="Q3023">_xlfn.IFS(N3023="food/small batch","food",N3023="food/restaurants","food",N3023="food/food trucks","food",N3023="theater/spaces","theater",N3023="theater/musical","theater",N3023="theater/plays","theater",N3023="technology/web","technology",N3023="technology/space exploration","technology",N3023="technology/makerspaces","technology",N3023="technology/hardware","technology",N3023="technology/gadgets","technology",N3023="technology/wearables","technology",N3023="film &amp; video/television","film &amp; video",N3023="film &amp; video/animation","film &amp; video",N3023="film &amp; video/science fiction","film &amp; video",N3023="film &amp; video/documentary","film &amp; video",N3023="film &amp; video/drama","film &amp; video",N3023="film &amp; video/shorts","film &amp; video",N3023="games/video games","games",N3023="games/tabletop games","games",N3023="games/mobile games","games",N3023="journalism/audio","journalism",N3023="photography/people","photography",N3023="photography/photobooks","photography",N3023="photography/places","photography",N3023="photography/nature","photography",N3023="music/electronic music","music",N3023="music/rock","music",N3023="music/indie rock","music",N3023="music/faith","music",N3023="publishing/children's books","publishing",N3023="publishing/art books","publishing",N3023="publishing/fiction","publishing",N3023="publishing/translations","publishing",N3023="music/pop","music",N3023="music/classical music","music",N3023="publishing/nonfiction","publishing",N3023="publishing/radio &amp; podcasts","publishing",N3023="music/world music","music",N3023="music/metal","music",N3023="music/jazz","music","TRUE","FALSE")</f>
        <v>theater</v>
      </c>
      <c r="R3023" t="str" cm="1">
        <f t="array" ref="R3023">_xlfn.IFS(N3023="food/small batch","small batch",N3023="food/restaurants","retaurants",N3023="food/food trucks","food trucks",N3023="theater/spaces","spaces",N3023="theater/musical","musical",N3023="theater/plays","plays",N3023="technology/web","web",N3023="technology/space exploration","space exploration",N3023="technology/makerspaces","makerspaces",N3023="technology/hardware","hardware",N3023="technology/gadgets","gadgets",N3023="technology/wearables","wearables",N3023="film &amp; video/television","television",N3023="film &amp; video/animation","animation",N3023="film &amp; video/science fiction","science fiction",N3023="film &amp; video/documentary","documentary",N3023="film &amp; video/drama","drama",N3023="film &amp; video/shorts","shorts",N3023="games/video games","video games",N3023="games/tabletop games","tabletop games",N3023="games/mobile games","mobile games",N3023="journalism/audio","audio",N3023="photography/people","people",N3023="photography/photobooks","photobooks",N3023="photography/places","places",N3023="photography/nature","nature",N3023="music/electronic music","electronic music",N3023="music/rock","rock",N3023="music/indie rock","indie rock",N3023="music/faith","faith",N3023="publishing/children's books","children's books",N3023="publishing/art books","art books",N3023="publishing/fiction","fiction",N3023="publishing/translations","translations",N3023="music/pop","pop",N3023="music/classical music","classical music",N3023="publishing/nonfiction","nonfiction",N3023="publishing/radio &amp; podcasts","radio &amp; podcasts",N3023="music/world music","world music",N3023="music/metal","metal",N3023="music/jazz","jazz","TRUE","FALSE")</f>
        <v>spaces</v>
      </c>
      <c r="S3023" s="5">
        <f t="shared" si="190"/>
        <v>42660.618854166663</v>
      </c>
      <c r="T3023" s="5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188"/>
        <v>100.88</v>
      </c>
      <c r="P3024" s="24">
        <f t="shared" si="189"/>
        <v>162.70967741935485</v>
      </c>
      <c r="Q3024" t="str" cm="1">
        <f t="array" ref="Q3024">_xlfn.IFS(N3024="food/small batch","food",N3024="food/restaurants","food",N3024="food/food trucks","food",N3024="theater/spaces","theater",N3024="theater/musical","theater",N3024="theater/plays","theater",N3024="technology/web","technology",N3024="technology/space exploration","technology",N3024="technology/makerspaces","technology",N3024="technology/hardware","technology",N3024="technology/gadgets","technology",N3024="technology/wearables","technology",N3024="film &amp; video/television","film &amp; video",N3024="film &amp; video/animation","film &amp; video",N3024="film &amp; video/science fiction","film &amp; video",N3024="film &amp; video/documentary","film &amp; video",N3024="film &amp; video/drama","film &amp; video",N3024="film &amp; video/shorts","film &amp; video",N3024="games/video games","games",N3024="games/tabletop games","games",N3024="games/mobile games","games",N3024="journalism/audio","journalism",N3024="photography/people","photography",N3024="photography/photobooks","photography",N3024="photography/places","photography",N3024="photography/nature","photography",N3024="music/electronic music","music",N3024="music/rock","music",N3024="music/indie rock","music",N3024="music/faith","music",N3024="publishing/children's books","publishing",N3024="publishing/art books","publishing",N3024="publishing/fiction","publishing",N3024="publishing/translations","publishing",N3024="music/pop","music",N3024="music/classical music","music",N3024="publishing/nonfiction","publishing",N3024="publishing/radio &amp; podcasts","publishing",N3024="music/world music","music",N3024="music/metal","music",N3024="music/jazz","music","TRUE","FALSE")</f>
        <v>theater</v>
      </c>
      <c r="R3024" t="str" cm="1">
        <f t="array" ref="R3024">_xlfn.IFS(N3024="food/small batch","small batch",N3024="food/restaurants","retaurants",N3024="food/food trucks","food trucks",N3024="theater/spaces","spaces",N3024="theater/musical","musical",N3024="theater/plays","plays",N3024="technology/web","web",N3024="technology/space exploration","space exploration",N3024="technology/makerspaces","makerspaces",N3024="technology/hardware","hardware",N3024="technology/gadgets","gadgets",N3024="technology/wearables","wearables",N3024="film &amp; video/television","television",N3024="film &amp; video/animation","animation",N3024="film &amp; video/science fiction","science fiction",N3024="film &amp; video/documentary","documentary",N3024="film &amp; video/drama","drama",N3024="film &amp; video/shorts","shorts",N3024="games/video games","video games",N3024="games/tabletop games","tabletop games",N3024="games/mobile games","mobile games",N3024="journalism/audio","audio",N3024="photography/people","people",N3024="photography/photobooks","photobooks",N3024="photography/places","places",N3024="photography/nature","nature",N3024="music/electronic music","electronic music",N3024="music/rock","rock",N3024="music/indie rock","indie rock",N3024="music/faith","faith",N3024="publishing/children's books","children's books",N3024="publishing/art books","art books",N3024="publishing/fiction","fiction",N3024="publishing/translations","translations",N3024="music/pop","pop",N3024="music/classical music","classical music",N3024="publishing/nonfiction","nonfiction",N3024="publishing/radio &amp; podcasts","radio &amp; podcasts",N3024="music/world music","world music",N3024="music/metal","metal",N3024="music/jazz","jazz","TRUE","FALSE")</f>
        <v>spaces</v>
      </c>
      <c r="S3024" s="5">
        <f t="shared" si="190"/>
        <v>42564.95380787037</v>
      </c>
      <c r="T3024" s="5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188"/>
        <v>103</v>
      </c>
      <c r="P3025" s="24">
        <f t="shared" si="189"/>
        <v>120.16666666666667</v>
      </c>
      <c r="Q3025" t="str" cm="1">
        <f t="array" ref="Q3025">_xlfn.IFS(N3025="food/small batch","food",N3025="food/restaurants","food",N3025="food/food trucks","food",N3025="theater/spaces","theater",N3025="theater/musical","theater",N3025="theater/plays","theater",N3025="technology/web","technology",N3025="technology/space exploration","technology",N3025="technology/makerspaces","technology",N3025="technology/hardware","technology",N3025="technology/gadgets","technology",N3025="technology/wearables","technology",N3025="film &amp; video/television","film &amp; video",N3025="film &amp; video/animation","film &amp; video",N3025="film &amp; video/science fiction","film &amp; video",N3025="film &amp; video/documentary","film &amp; video",N3025="film &amp; video/drama","film &amp; video",N3025="film &amp; video/shorts","film &amp; video",N3025="games/video games","games",N3025="games/tabletop games","games",N3025="games/mobile games","games",N3025="journalism/audio","journalism",N3025="photography/people","photography",N3025="photography/photobooks","photography",N3025="photography/places","photography",N3025="photography/nature","photography",N3025="music/electronic music","music",N3025="music/rock","music",N3025="music/indie rock","music",N3025="music/faith","music",N3025="publishing/children's books","publishing",N3025="publishing/art books","publishing",N3025="publishing/fiction","publishing",N3025="publishing/translations","publishing",N3025="music/pop","music",N3025="music/classical music","music",N3025="publishing/nonfiction","publishing",N3025="publishing/radio &amp; podcasts","publishing",N3025="music/world music","music",N3025="music/metal","music",N3025="music/jazz","music","TRUE","FALSE")</f>
        <v>theater</v>
      </c>
      <c r="R3025" t="str" cm="1">
        <f t="array" ref="R3025">_xlfn.IFS(N3025="food/small batch","small batch",N3025="food/restaurants","retaurants",N3025="food/food trucks","food trucks",N3025="theater/spaces","spaces",N3025="theater/musical","musical",N3025="theater/plays","plays",N3025="technology/web","web",N3025="technology/space exploration","space exploration",N3025="technology/makerspaces","makerspaces",N3025="technology/hardware","hardware",N3025="technology/gadgets","gadgets",N3025="technology/wearables","wearables",N3025="film &amp; video/television","television",N3025="film &amp; video/animation","animation",N3025="film &amp; video/science fiction","science fiction",N3025="film &amp; video/documentary","documentary",N3025="film &amp; video/drama","drama",N3025="film &amp; video/shorts","shorts",N3025="games/video games","video games",N3025="games/tabletop games","tabletop games",N3025="games/mobile games","mobile games",N3025="journalism/audio","audio",N3025="photography/people","people",N3025="photography/photobooks","photobooks",N3025="photography/places","places",N3025="photography/nature","nature",N3025="music/electronic music","electronic music",N3025="music/rock","rock",N3025="music/indie rock","indie rock",N3025="music/faith","faith",N3025="publishing/children's books","children's books",N3025="publishing/art books","art books",N3025="publishing/fiction","fiction",N3025="publishing/translations","translations",N3025="music/pop","pop",N3025="music/classical music","classical music",N3025="publishing/nonfiction","nonfiction",N3025="publishing/radio &amp; podcasts","radio &amp; podcasts",N3025="music/world music","world music",N3025="music/metal","metal",N3025="music/jazz","jazz","TRUE","FALSE")</f>
        <v>spaces</v>
      </c>
      <c r="S3025" s="5">
        <f t="shared" si="190"/>
        <v>42121.675763888896</v>
      </c>
      <c r="T3025" s="5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188"/>
        <v>246.42</v>
      </c>
      <c r="P3026" s="24">
        <f t="shared" si="189"/>
        <v>67.697802197802204</v>
      </c>
      <c r="Q3026" t="str" cm="1">
        <f t="array" ref="Q3026">_xlfn.IFS(N3026="food/small batch","food",N3026="food/restaurants","food",N3026="food/food trucks","food",N3026="theater/spaces","theater",N3026="theater/musical","theater",N3026="theater/plays","theater",N3026="technology/web","technology",N3026="technology/space exploration","technology",N3026="technology/makerspaces","technology",N3026="technology/hardware","technology",N3026="technology/gadgets","technology",N3026="technology/wearables","technology",N3026="film &amp; video/television","film &amp; video",N3026="film &amp; video/animation","film &amp; video",N3026="film &amp; video/science fiction","film &amp; video",N3026="film &amp; video/documentary","film &amp; video",N3026="film &amp; video/drama","film &amp; video",N3026="film &amp; video/shorts","film &amp; video",N3026="games/video games","games",N3026="games/tabletop games","games",N3026="games/mobile games","games",N3026="journalism/audio","journalism",N3026="photography/people","photography",N3026="photography/photobooks","photography",N3026="photography/places","photography",N3026="photography/nature","photography",N3026="music/electronic music","music",N3026="music/rock","music",N3026="music/indie rock","music",N3026="music/faith","music",N3026="publishing/children's books","publishing",N3026="publishing/art books","publishing",N3026="publishing/fiction","publishing",N3026="publishing/translations","publishing",N3026="music/pop","music",N3026="music/classical music","music",N3026="publishing/nonfiction","publishing",N3026="publishing/radio &amp; podcasts","publishing",N3026="music/world music","music",N3026="music/metal","music",N3026="music/jazz","music","TRUE","FALSE")</f>
        <v>theater</v>
      </c>
      <c r="R3026" t="str" cm="1">
        <f t="array" ref="R3026">_xlfn.IFS(N3026="food/small batch","small batch",N3026="food/restaurants","retaurants",N3026="food/food trucks","food trucks",N3026="theater/spaces","spaces",N3026="theater/musical","musical",N3026="theater/plays","plays",N3026="technology/web","web",N3026="technology/space exploration","space exploration",N3026="technology/makerspaces","makerspaces",N3026="technology/hardware","hardware",N3026="technology/gadgets","gadgets",N3026="technology/wearables","wearables",N3026="film &amp; video/television","television",N3026="film &amp; video/animation","animation",N3026="film &amp; video/science fiction","science fiction",N3026="film &amp; video/documentary","documentary",N3026="film &amp; video/drama","drama",N3026="film &amp; video/shorts","shorts",N3026="games/video games","video games",N3026="games/tabletop games","tabletop games",N3026="games/mobile games","mobile games",N3026="journalism/audio","audio",N3026="photography/people","people",N3026="photography/photobooks","photobooks",N3026="photography/places","places",N3026="photography/nature","nature",N3026="music/electronic music","electronic music",N3026="music/rock","rock",N3026="music/indie rock","indie rock",N3026="music/faith","faith",N3026="publishing/children's books","children's books",N3026="publishing/art books","art books",N3026="publishing/fiction","fiction",N3026="publishing/translations","translations",N3026="music/pop","pop",N3026="music/classical music","classical music",N3026="publishing/nonfiction","nonfiction",N3026="publishing/radio &amp; podcasts","radio &amp; podcasts",N3026="music/world music","world music",N3026="music/metal","metal",N3026="music/jazz","jazz","TRUE","FALSE")</f>
        <v>spaces</v>
      </c>
      <c r="S3026" s="5">
        <f t="shared" si="190"/>
        <v>41158.993923611109</v>
      </c>
      <c r="T3026" s="5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188"/>
        <v>302.2</v>
      </c>
      <c r="P3027" s="24">
        <f t="shared" si="189"/>
        <v>52.103448275862071</v>
      </c>
      <c r="Q3027" t="str" cm="1">
        <f t="array" ref="Q3027">_xlfn.IFS(N3027="food/small batch","food",N3027="food/restaurants","food",N3027="food/food trucks","food",N3027="theater/spaces","theater",N3027="theater/musical","theater",N3027="theater/plays","theater",N3027="technology/web","technology",N3027="technology/space exploration","technology",N3027="technology/makerspaces","technology",N3027="technology/hardware","technology",N3027="technology/gadgets","technology",N3027="technology/wearables","technology",N3027="film &amp; video/television","film &amp; video",N3027="film &amp; video/animation","film &amp; video",N3027="film &amp; video/science fiction","film &amp; video",N3027="film &amp; video/documentary","film &amp; video",N3027="film &amp; video/drama","film &amp; video",N3027="film &amp; video/shorts","film &amp; video",N3027="games/video games","games",N3027="games/tabletop games","games",N3027="games/mobile games","games",N3027="journalism/audio","journalism",N3027="photography/people","photography",N3027="photography/photobooks","photography",N3027="photography/places","photography",N3027="photography/nature","photography",N3027="music/electronic music","music",N3027="music/rock","music",N3027="music/indie rock","music",N3027="music/faith","music",N3027="publishing/children's books","publishing",N3027="publishing/art books","publishing",N3027="publishing/fiction","publishing",N3027="publishing/translations","publishing",N3027="music/pop","music",N3027="music/classical music","music",N3027="publishing/nonfiction","publishing",N3027="publishing/radio &amp; podcasts","publishing",N3027="music/world music","music",N3027="music/metal","music",N3027="music/jazz","music","TRUE","FALSE")</f>
        <v>theater</v>
      </c>
      <c r="R3027" t="str" cm="1">
        <f t="array" ref="R3027">_xlfn.IFS(N3027="food/small batch","small batch",N3027="food/restaurants","retaurants",N3027="food/food trucks","food trucks",N3027="theater/spaces","spaces",N3027="theater/musical","musical",N3027="theater/plays","plays",N3027="technology/web","web",N3027="technology/space exploration","space exploration",N3027="technology/makerspaces","makerspaces",N3027="technology/hardware","hardware",N3027="technology/gadgets","gadgets",N3027="technology/wearables","wearables",N3027="film &amp; video/television","television",N3027="film &amp; video/animation","animation",N3027="film &amp; video/science fiction","science fiction",N3027="film &amp; video/documentary","documentary",N3027="film &amp; video/drama","drama",N3027="film &amp; video/shorts","shorts",N3027="games/video games","video games",N3027="games/tabletop games","tabletop games",N3027="games/mobile games","mobile games",N3027="journalism/audio","audio",N3027="photography/people","people",N3027="photography/photobooks","photobooks",N3027="photography/places","places",N3027="photography/nature","nature",N3027="music/electronic music","electronic music",N3027="music/rock","rock",N3027="music/indie rock","indie rock",N3027="music/faith","faith",N3027="publishing/children's books","children's books",N3027="publishing/art books","art books",N3027="publishing/fiction","fiction",N3027="publishing/translations","translations",N3027="music/pop","pop",N3027="music/classical music","classical music",N3027="publishing/nonfiction","nonfiction",N3027="publishing/radio &amp; podcasts","radio &amp; podcasts",N3027="music/world music","world music",N3027="music/metal","metal",N3027="music/jazz","jazz","TRUE","FALSE")</f>
        <v>spaces</v>
      </c>
      <c r="S3027" s="5">
        <f t="shared" si="190"/>
        <v>41761.509409722225</v>
      </c>
      <c r="T3027" s="5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188"/>
        <v>143.33333333333334</v>
      </c>
      <c r="P3028" s="24">
        <f t="shared" si="189"/>
        <v>51.6</v>
      </c>
      <c r="Q3028" t="str" cm="1">
        <f t="array" ref="Q3028">_xlfn.IFS(N3028="food/small batch","food",N3028="food/restaurants","food",N3028="food/food trucks","food",N3028="theater/spaces","theater",N3028="theater/musical","theater",N3028="theater/plays","theater",N3028="technology/web","technology",N3028="technology/space exploration","technology",N3028="technology/makerspaces","technology",N3028="technology/hardware","technology",N3028="technology/gadgets","technology",N3028="technology/wearables","technology",N3028="film &amp; video/television","film &amp; video",N3028="film &amp; video/animation","film &amp; video",N3028="film &amp; video/science fiction","film &amp; video",N3028="film &amp; video/documentary","film &amp; video",N3028="film &amp; video/drama","film &amp; video",N3028="film &amp; video/shorts","film &amp; video",N3028="games/video games","games",N3028="games/tabletop games","games",N3028="games/mobile games","games",N3028="journalism/audio","journalism",N3028="photography/people","photography",N3028="photography/photobooks","photography",N3028="photography/places","photography",N3028="photography/nature","photography",N3028="music/electronic music","music",N3028="music/rock","music",N3028="music/indie rock","music",N3028="music/faith","music",N3028="publishing/children's books","publishing",N3028="publishing/art books","publishing",N3028="publishing/fiction","publishing",N3028="publishing/translations","publishing",N3028="music/pop","music",N3028="music/classical music","music",N3028="publishing/nonfiction","publishing",N3028="publishing/radio &amp; podcasts","publishing",N3028="music/world music","music",N3028="music/metal","music",N3028="music/jazz","music","TRUE","FALSE")</f>
        <v>theater</v>
      </c>
      <c r="R3028" t="str" cm="1">
        <f t="array" ref="R3028">_xlfn.IFS(N3028="food/small batch","small batch",N3028="food/restaurants","retaurants",N3028="food/food trucks","food trucks",N3028="theater/spaces","spaces",N3028="theater/musical","musical",N3028="theater/plays","plays",N3028="technology/web","web",N3028="technology/space exploration","space exploration",N3028="technology/makerspaces","makerspaces",N3028="technology/hardware","hardware",N3028="technology/gadgets","gadgets",N3028="technology/wearables","wearables",N3028="film &amp; video/television","television",N3028="film &amp; video/animation","animation",N3028="film &amp; video/science fiction","science fiction",N3028="film &amp; video/documentary","documentary",N3028="film &amp; video/drama","drama",N3028="film &amp; video/shorts","shorts",N3028="games/video games","video games",N3028="games/tabletop games","tabletop games",N3028="games/mobile games","mobile games",N3028="journalism/audio","audio",N3028="photography/people","people",N3028="photography/photobooks","photobooks",N3028="photography/places","places",N3028="photography/nature","nature",N3028="music/electronic music","electronic music",N3028="music/rock","rock",N3028="music/indie rock","indie rock",N3028="music/faith","faith",N3028="publishing/children's books","children's books",N3028="publishing/art books","art books",N3028="publishing/fiction","fiction",N3028="publishing/translations","translations",N3028="music/pop","pop",N3028="music/classical music","classical music",N3028="publishing/nonfiction","nonfiction",N3028="publishing/radio &amp; podcasts","radio &amp; podcasts",N3028="music/world music","world music",N3028="music/metal","metal",N3028="music/jazz","jazz","TRUE","FALSE")</f>
        <v>spaces</v>
      </c>
      <c r="S3028" s="5">
        <f t="shared" si="190"/>
        <v>42783.459398148145</v>
      </c>
      <c r="T3028" s="5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188"/>
        <v>131.44</v>
      </c>
      <c r="P3029" s="24">
        <f t="shared" si="189"/>
        <v>164.3</v>
      </c>
      <c r="Q3029" t="str" cm="1">
        <f t="array" ref="Q3029">_xlfn.IFS(N3029="food/small batch","food",N3029="food/restaurants","food",N3029="food/food trucks","food",N3029="theater/spaces","theater",N3029="theater/musical","theater",N3029="theater/plays","theater",N3029="technology/web","technology",N3029="technology/space exploration","technology",N3029="technology/makerspaces","technology",N3029="technology/hardware","technology",N3029="technology/gadgets","technology",N3029="technology/wearables","technology",N3029="film &amp; video/television","film &amp; video",N3029="film &amp; video/animation","film &amp; video",N3029="film &amp; video/science fiction","film &amp; video",N3029="film &amp; video/documentary","film &amp; video",N3029="film &amp; video/drama","film &amp; video",N3029="film &amp; video/shorts","film &amp; video",N3029="games/video games","games",N3029="games/tabletop games","games",N3029="games/mobile games","games",N3029="journalism/audio","journalism",N3029="photography/people","photography",N3029="photography/photobooks","photography",N3029="photography/places","photography",N3029="photography/nature","photography",N3029="music/electronic music","music",N3029="music/rock","music",N3029="music/indie rock","music",N3029="music/faith","music",N3029="publishing/children's books","publishing",N3029="publishing/art books","publishing",N3029="publishing/fiction","publishing",N3029="publishing/translations","publishing",N3029="music/pop","music",N3029="music/classical music","music",N3029="publishing/nonfiction","publishing",N3029="publishing/radio &amp; podcasts","publishing",N3029="music/world music","music",N3029="music/metal","music",N3029="music/jazz","music","TRUE","FALSE")</f>
        <v>theater</v>
      </c>
      <c r="R3029" t="str" cm="1">
        <f t="array" ref="R3029">_xlfn.IFS(N3029="food/small batch","small batch",N3029="food/restaurants","retaurants",N3029="food/food trucks","food trucks",N3029="theater/spaces","spaces",N3029="theater/musical","musical",N3029="theater/plays","plays",N3029="technology/web","web",N3029="technology/space exploration","space exploration",N3029="technology/makerspaces","makerspaces",N3029="technology/hardware","hardware",N3029="technology/gadgets","gadgets",N3029="technology/wearables","wearables",N3029="film &amp; video/television","television",N3029="film &amp; video/animation","animation",N3029="film &amp; video/science fiction","science fiction",N3029="film &amp; video/documentary","documentary",N3029="film &amp; video/drama","drama",N3029="film &amp; video/shorts","shorts",N3029="games/video games","video games",N3029="games/tabletop games","tabletop games",N3029="games/mobile games","mobile games",N3029="journalism/audio","audio",N3029="photography/people","people",N3029="photography/photobooks","photobooks",N3029="photography/places","places",N3029="photography/nature","nature",N3029="music/electronic music","electronic music",N3029="music/rock","rock",N3029="music/indie rock","indie rock",N3029="music/faith","faith",N3029="publishing/children's books","children's books",N3029="publishing/art books","art books",N3029="publishing/fiction","fiction",N3029="publishing/translations","translations",N3029="music/pop","pop",N3029="music/classical music","classical music",N3029="publishing/nonfiction","nonfiction",N3029="publishing/radio &amp; podcasts","radio &amp; podcasts",N3029="music/world music","world music",N3029="music/metal","metal",N3029="music/jazz","jazz","TRUE","FALSE")</f>
        <v>spaces</v>
      </c>
      <c r="S3029" s="5">
        <f t="shared" si="190"/>
        <v>42053.704293981486</v>
      </c>
      <c r="T3029" s="5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188"/>
        <v>168.01999999999998</v>
      </c>
      <c r="P3030" s="24">
        <f t="shared" si="189"/>
        <v>84.858585858585855</v>
      </c>
      <c r="Q3030" t="str" cm="1">
        <f t="array" ref="Q3030">_xlfn.IFS(N3030="food/small batch","food",N3030="food/restaurants","food",N3030="food/food trucks","food",N3030="theater/spaces","theater",N3030="theater/musical","theater",N3030="theater/plays","theater",N3030="technology/web","technology",N3030="technology/space exploration","technology",N3030="technology/makerspaces","technology",N3030="technology/hardware","technology",N3030="technology/gadgets","technology",N3030="technology/wearables","technology",N3030="film &amp; video/television","film &amp; video",N3030="film &amp; video/animation","film &amp; video",N3030="film &amp; video/science fiction","film &amp; video",N3030="film &amp; video/documentary","film &amp; video",N3030="film &amp; video/drama","film &amp; video",N3030="film &amp; video/shorts","film &amp; video",N3030="games/video games","games",N3030="games/tabletop games","games",N3030="games/mobile games","games",N3030="journalism/audio","journalism",N3030="photography/people","photography",N3030="photography/photobooks","photography",N3030="photography/places","photography",N3030="photography/nature","photography",N3030="music/electronic music","music",N3030="music/rock","music",N3030="music/indie rock","music",N3030="music/faith","music",N3030="publishing/children's books","publishing",N3030="publishing/art books","publishing",N3030="publishing/fiction","publishing",N3030="publishing/translations","publishing",N3030="music/pop","music",N3030="music/classical music","music",N3030="publishing/nonfiction","publishing",N3030="publishing/radio &amp; podcasts","publishing",N3030="music/world music","music",N3030="music/metal","music",N3030="music/jazz","music","TRUE","FALSE")</f>
        <v>theater</v>
      </c>
      <c r="R3030" t="str" cm="1">
        <f t="array" ref="R3030">_xlfn.IFS(N3030="food/small batch","small batch",N3030="food/restaurants","retaurants",N3030="food/food trucks","food trucks",N3030="theater/spaces","spaces",N3030="theater/musical","musical",N3030="theater/plays","plays",N3030="technology/web","web",N3030="technology/space exploration","space exploration",N3030="technology/makerspaces","makerspaces",N3030="technology/hardware","hardware",N3030="technology/gadgets","gadgets",N3030="technology/wearables","wearables",N3030="film &amp; video/television","television",N3030="film &amp; video/animation","animation",N3030="film &amp; video/science fiction","science fiction",N3030="film &amp; video/documentary","documentary",N3030="film &amp; video/drama","drama",N3030="film &amp; video/shorts","shorts",N3030="games/video games","video games",N3030="games/tabletop games","tabletop games",N3030="games/mobile games","mobile games",N3030="journalism/audio","audio",N3030="photography/people","people",N3030="photography/photobooks","photobooks",N3030="photography/places","places",N3030="photography/nature","nature",N3030="music/electronic music","electronic music",N3030="music/rock","rock",N3030="music/indie rock","indie rock",N3030="music/faith","faith",N3030="publishing/children's books","children's books",N3030="publishing/art books","art books",N3030="publishing/fiction","fiction",N3030="publishing/translations","translations",N3030="music/pop","pop",N3030="music/classical music","classical music",N3030="publishing/nonfiction","nonfiction",N3030="publishing/radio &amp; podcasts","radio &amp; podcasts",N3030="music/world music","world music",N3030="music/metal","metal",N3030="music/jazz","jazz","TRUE","FALSE")</f>
        <v>spaces</v>
      </c>
      <c r="S3030" s="5">
        <f t="shared" si="190"/>
        <v>42567.264178240745</v>
      </c>
      <c r="T3030" s="5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188"/>
        <v>109.67666666666666</v>
      </c>
      <c r="P3031" s="24">
        <f t="shared" si="189"/>
        <v>94.548850574712645</v>
      </c>
      <c r="Q3031" t="str" cm="1">
        <f t="array" ref="Q3031">_xlfn.IFS(N3031="food/small batch","food",N3031="food/restaurants","food",N3031="food/food trucks","food",N3031="theater/spaces","theater",N3031="theater/musical","theater",N3031="theater/plays","theater",N3031="technology/web","technology",N3031="technology/space exploration","technology",N3031="technology/makerspaces","technology",N3031="technology/hardware","technology",N3031="technology/gadgets","technology",N3031="technology/wearables","technology",N3031="film &amp; video/television","film &amp; video",N3031="film &amp; video/animation","film &amp; video",N3031="film &amp; video/science fiction","film &amp; video",N3031="film &amp; video/documentary","film &amp; video",N3031="film &amp; video/drama","film &amp; video",N3031="film &amp; video/shorts","film &amp; video",N3031="games/video games","games",N3031="games/tabletop games","games",N3031="games/mobile games","games",N3031="journalism/audio","journalism",N3031="photography/people","photography",N3031="photography/photobooks","photography",N3031="photography/places","photography",N3031="photography/nature","photography",N3031="music/electronic music","music",N3031="music/rock","music",N3031="music/indie rock","music",N3031="music/faith","music",N3031="publishing/children's books","publishing",N3031="publishing/art books","publishing",N3031="publishing/fiction","publishing",N3031="publishing/translations","publishing",N3031="music/pop","music",N3031="music/classical music","music",N3031="publishing/nonfiction","publishing",N3031="publishing/radio &amp; podcasts","publishing",N3031="music/world music","music",N3031="music/metal","music",N3031="music/jazz","music","TRUE","FALSE")</f>
        <v>theater</v>
      </c>
      <c r="R3031" t="str" cm="1">
        <f t="array" ref="R3031">_xlfn.IFS(N3031="food/small batch","small batch",N3031="food/restaurants","retaurants",N3031="food/food trucks","food trucks",N3031="theater/spaces","spaces",N3031="theater/musical","musical",N3031="theater/plays","plays",N3031="technology/web","web",N3031="technology/space exploration","space exploration",N3031="technology/makerspaces","makerspaces",N3031="technology/hardware","hardware",N3031="technology/gadgets","gadgets",N3031="technology/wearables","wearables",N3031="film &amp; video/television","television",N3031="film &amp; video/animation","animation",N3031="film &amp; video/science fiction","science fiction",N3031="film &amp; video/documentary","documentary",N3031="film &amp; video/drama","drama",N3031="film &amp; video/shorts","shorts",N3031="games/video games","video games",N3031="games/tabletop games","tabletop games",N3031="games/mobile games","mobile games",N3031="journalism/audio","audio",N3031="photography/people","people",N3031="photography/photobooks","photobooks",N3031="photography/places","places",N3031="photography/nature","nature",N3031="music/electronic music","electronic music",N3031="music/rock","rock",N3031="music/indie rock","indie rock",N3031="music/faith","faith",N3031="publishing/children's books","children's books",N3031="publishing/art books","art books",N3031="publishing/fiction","fiction",N3031="publishing/translations","translations",N3031="music/pop","pop",N3031="music/classical music","classical music",N3031="publishing/nonfiction","nonfiction",N3031="publishing/radio &amp; podcasts","radio &amp; podcasts",N3031="music/world music","world music",N3031="music/metal","metal",N3031="music/jazz","jazz","TRUE","FALSE")</f>
        <v>spaces</v>
      </c>
      <c r="S3031" s="5">
        <f t="shared" si="190"/>
        <v>41932.708877314813</v>
      </c>
      <c r="T3031" s="5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188"/>
        <v>106.6857142857143</v>
      </c>
      <c r="P3032" s="24">
        <f t="shared" si="189"/>
        <v>45.536585365853661</v>
      </c>
      <c r="Q3032" t="str" cm="1">
        <f t="array" ref="Q3032">_xlfn.IFS(N3032="food/small batch","food",N3032="food/restaurants","food",N3032="food/food trucks","food",N3032="theater/spaces","theater",N3032="theater/musical","theater",N3032="theater/plays","theater",N3032="technology/web","technology",N3032="technology/space exploration","technology",N3032="technology/makerspaces","technology",N3032="technology/hardware","technology",N3032="technology/gadgets","technology",N3032="technology/wearables","technology",N3032="film &amp; video/television","film &amp; video",N3032="film &amp; video/animation","film &amp; video",N3032="film &amp; video/science fiction","film &amp; video",N3032="film &amp; video/documentary","film &amp; video",N3032="film &amp; video/drama","film &amp; video",N3032="film &amp; video/shorts","film &amp; video",N3032="games/video games","games",N3032="games/tabletop games","games",N3032="games/mobile games","games",N3032="journalism/audio","journalism",N3032="photography/people","photography",N3032="photography/photobooks","photography",N3032="photography/places","photography",N3032="photography/nature","photography",N3032="music/electronic music","music",N3032="music/rock","music",N3032="music/indie rock","music",N3032="music/faith","music",N3032="publishing/children's books","publishing",N3032="publishing/art books","publishing",N3032="publishing/fiction","publishing",N3032="publishing/translations","publishing",N3032="music/pop","music",N3032="music/classical music","music",N3032="publishing/nonfiction","publishing",N3032="publishing/radio &amp; podcasts","publishing",N3032="music/world music","music",N3032="music/metal","music",N3032="music/jazz","music","TRUE","FALSE")</f>
        <v>theater</v>
      </c>
      <c r="R3032" t="str" cm="1">
        <f t="array" ref="R3032">_xlfn.IFS(N3032="food/small batch","small batch",N3032="food/restaurants","retaurants",N3032="food/food trucks","food trucks",N3032="theater/spaces","spaces",N3032="theater/musical","musical",N3032="theater/plays","plays",N3032="technology/web","web",N3032="technology/space exploration","space exploration",N3032="technology/makerspaces","makerspaces",N3032="technology/hardware","hardware",N3032="technology/gadgets","gadgets",N3032="technology/wearables","wearables",N3032="film &amp; video/television","television",N3032="film &amp; video/animation","animation",N3032="film &amp; video/science fiction","science fiction",N3032="film &amp; video/documentary","documentary",N3032="film &amp; video/drama","drama",N3032="film &amp; video/shorts","shorts",N3032="games/video games","video games",N3032="games/tabletop games","tabletop games",N3032="games/mobile games","mobile games",N3032="journalism/audio","audio",N3032="photography/people","people",N3032="photography/photobooks","photobooks",N3032="photography/places","places",N3032="photography/nature","nature",N3032="music/electronic music","electronic music",N3032="music/rock","rock",N3032="music/indie rock","indie rock",N3032="music/faith","faith",N3032="publishing/children's books","children's books",N3032="publishing/art books","art books",N3032="publishing/fiction","fiction",N3032="publishing/translations","translations",N3032="music/pop","pop",N3032="music/classical music","classical music",N3032="publishing/nonfiction","nonfiction",N3032="publishing/radio &amp; podcasts","radio &amp; podcasts",N3032="music/world music","world music",N3032="music/metal","metal",N3032="music/jazz","jazz","TRUE","FALSE")</f>
        <v>spaces</v>
      </c>
      <c r="S3032" s="5">
        <f t="shared" si="190"/>
        <v>42233.747349537036</v>
      </c>
      <c r="T3032" s="5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188"/>
        <v>100</v>
      </c>
      <c r="P3033" s="24">
        <f t="shared" si="189"/>
        <v>51.724137931034484</v>
      </c>
      <c r="Q3033" t="str" cm="1">
        <f t="array" ref="Q3033">_xlfn.IFS(N3033="food/small batch","food",N3033="food/restaurants","food",N3033="food/food trucks","food",N3033="theater/spaces","theater",N3033="theater/musical","theater",N3033="theater/plays","theater",N3033="technology/web","technology",N3033="technology/space exploration","technology",N3033="technology/makerspaces","technology",N3033="technology/hardware","technology",N3033="technology/gadgets","technology",N3033="technology/wearables","technology",N3033="film &amp; video/television","film &amp; video",N3033="film &amp; video/animation","film &amp; video",N3033="film &amp; video/science fiction","film &amp; video",N3033="film &amp; video/documentary","film &amp; video",N3033="film &amp; video/drama","film &amp; video",N3033="film &amp; video/shorts","film &amp; video",N3033="games/video games","games",N3033="games/tabletop games","games",N3033="games/mobile games","games",N3033="journalism/audio","journalism",N3033="photography/people","photography",N3033="photography/photobooks","photography",N3033="photography/places","photography",N3033="photography/nature","photography",N3033="music/electronic music","music",N3033="music/rock","music",N3033="music/indie rock","music",N3033="music/faith","music",N3033="publishing/children's books","publishing",N3033="publishing/art books","publishing",N3033="publishing/fiction","publishing",N3033="publishing/translations","publishing",N3033="music/pop","music",N3033="music/classical music","music",N3033="publishing/nonfiction","publishing",N3033="publishing/radio &amp; podcasts","publishing",N3033="music/world music","music",N3033="music/metal","music",N3033="music/jazz","music","TRUE","FALSE")</f>
        <v>theater</v>
      </c>
      <c r="R3033" t="str" cm="1">
        <f t="array" ref="R3033">_xlfn.IFS(N3033="food/small batch","small batch",N3033="food/restaurants","retaurants",N3033="food/food trucks","food trucks",N3033="theater/spaces","spaces",N3033="theater/musical","musical",N3033="theater/plays","plays",N3033="technology/web","web",N3033="technology/space exploration","space exploration",N3033="technology/makerspaces","makerspaces",N3033="technology/hardware","hardware",N3033="technology/gadgets","gadgets",N3033="technology/wearables","wearables",N3033="film &amp; video/television","television",N3033="film &amp; video/animation","animation",N3033="film &amp; video/science fiction","science fiction",N3033="film &amp; video/documentary","documentary",N3033="film &amp; video/drama","drama",N3033="film &amp; video/shorts","shorts",N3033="games/video games","video games",N3033="games/tabletop games","tabletop games",N3033="games/mobile games","mobile games",N3033="journalism/audio","audio",N3033="photography/people","people",N3033="photography/photobooks","photobooks",N3033="photography/places","places",N3033="photography/nature","nature",N3033="music/electronic music","electronic music",N3033="music/rock","rock",N3033="music/indie rock","indie rock",N3033="music/faith","faith",N3033="publishing/children's books","children's books",N3033="publishing/art books","art books",N3033="publishing/fiction","fiction",N3033="publishing/translations","translations",N3033="music/pop","pop",N3033="music/classical music","classical music",N3033="publishing/nonfiction","nonfiction",N3033="publishing/radio &amp; podcasts","radio &amp; podcasts",N3033="music/world music","world music",N3033="music/metal","metal",N3033="music/jazz","jazz","TRUE","FALSE")</f>
        <v>spaces</v>
      </c>
      <c r="S3033" s="5">
        <f t="shared" si="190"/>
        <v>42597.882488425923</v>
      </c>
      <c r="T3033" s="5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188"/>
        <v>127.2</v>
      </c>
      <c r="P3034" s="24">
        <f t="shared" si="189"/>
        <v>50.88</v>
      </c>
      <c r="Q3034" t="str" cm="1">
        <f t="array" ref="Q3034">_xlfn.IFS(N3034="food/small batch","food",N3034="food/restaurants","food",N3034="food/food trucks","food",N3034="theater/spaces","theater",N3034="theater/musical","theater",N3034="theater/plays","theater",N3034="technology/web","technology",N3034="technology/space exploration","technology",N3034="technology/makerspaces","technology",N3034="technology/hardware","technology",N3034="technology/gadgets","technology",N3034="technology/wearables","technology",N3034="film &amp; video/television","film &amp; video",N3034="film &amp; video/animation","film &amp; video",N3034="film &amp; video/science fiction","film &amp; video",N3034="film &amp; video/documentary","film &amp; video",N3034="film &amp; video/drama","film &amp; video",N3034="film &amp; video/shorts","film &amp; video",N3034="games/video games","games",N3034="games/tabletop games","games",N3034="games/mobile games","games",N3034="journalism/audio","journalism",N3034="photography/people","photography",N3034="photography/photobooks","photography",N3034="photography/places","photography",N3034="photography/nature","photography",N3034="music/electronic music","music",N3034="music/rock","music",N3034="music/indie rock","music",N3034="music/faith","music",N3034="publishing/children's books","publishing",N3034="publishing/art books","publishing",N3034="publishing/fiction","publishing",N3034="publishing/translations","publishing",N3034="music/pop","music",N3034="music/classical music","music",N3034="publishing/nonfiction","publishing",N3034="publishing/radio &amp; podcasts","publishing",N3034="music/world music","music",N3034="music/metal","music",N3034="music/jazz","music","TRUE","FALSE")</f>
        <v>theater</v>
      </c>
      <c r="R3034" t="str" cm="1">
        <f t="array" ref="R3034">_xlfn.IFS(N3034="food/small batch","small batch",N3034="food/restaurants","retaurants",N3034="food/food trucks","food trucks",N3034="theater/spaces","spaces",N3034="theater/musical","musical",N3034="theater/plays","plays",N3034="technology/web","web",N3034="technology/space exploration","space exploration",N3034="technology/makerspaces","makerspaces",N3034="technology/hardware","hardware",N3034="technology/gadgets","gadgets",N3034="technology/wearables","wearables",N3034="film &amp; video/television","television",N3034="film &amp; video/animation","animation",N3034="film &amp; video/science fiction","science fiction",N3034="film &amp; video/documentary","documentary",N3034="film &amp; video/drama","drama",N3034="film &amp; video/shorts","shorts",N3034="games/video games","video games",N3034="games/tabletop games","tabletop games",N3034="games/mobile games","mobile games",N3034="journalism/audio","audio",N3034="photography/people","people",N3034="photography/photobooks","photobooks",N3034="photography/places","places",N3034="photography/nature","nature",N3034="music/electronic music","electronic music",N3034="music/rock","rock",N3034="music/indie rock","indie rock",N3034="music/faith","faith",N3034="publishing/children's books","children's books",N3034="publishing/art books","art books",N3034="publishing/fiction","fiction",N3034="publishing/translations","translations",N3034="music/pop","pop",N3034="music/classical music","classical music",N3034="publishing/nonfiction","nonfiction",N3034="publishing/radio &amp; podcasts","radio &amp; podcasts",N3034="music/world music","world music",N3034="music/metal","metal",N3034="music/jazz","jazz","TRUE","FALSE")</f>
        <v>spaces</v>
      </c>
      <c r="S3034" s="5">
        <f t="shared" si="190"/>
        <v>42228.044664351852</v>
      </c>
      <c r="T3034" s="5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188"/>
        <v>146.53333333333333</v>
      </c>
      <c r="P3035" s="24">
        <f t="shared" si="189"/>
        <v>191.13043478260869</v>
      </c>
      <c r="Q3035" t="str" cm="1">
        <f t="array" ref="Q3035">_xlfn.IFS(N3035="food/small batch","food",N3035="food/restaurants","food",N3035="food/food trucks","food",N3035="theater/spaces","theater",N3035="theater/musical","theater",N3035="theater/plays","theater",N3035="technology/web","technology",N3035="technology/space exploration","technology",N3035="technology/makerspaces","technology",N3035="technology/hardware","technology",N3035="technology/gadgets","technology",N3035="technology/wearables","technology",N3035="film &amp; video/television","film &amp; video",N3035="film &amp; video/animation","film &amp; video",N3035="film &amp; video/science fiction","film &amp; video",N3035="film &amp; video/documentary","film &amp; video",N3035="film &amp; video/drama","film &amp; video",N3035="film &amp; video/shorts","film &amp; video",N3035="games/video games","games",N3035="games/tabletop games","games",N3035="games/mobile games","games",N3035="journalism/audio","journalism",N3035="photography/people","photography",N3035="photography/photobooks","photography",N3035="photography/places","photography",N3035="photography/nature","photography",N3035="music/electronic music","music",N3035="music/rock","music",N3035="music/indie rock","music",N3035="music/faith","music",N3035="publishing/children's books","publishing",N3035="publishing/art books","publishing",N3035="publishing/fiction","publishing",N3035="publishing/translations","publishing",N3035="music/pop","music",N3035="music/classical music","music",N3035="publishing/nonfiction","publishing",N3035="publishing/radio &amp; podcasts","publishing",N3035="music/world music","music",N3035="music/metal","music",N3035="music/jazz","music","TRUE","FALSE")</f>
        <v>theater</v>
      </c>
      <c r="R3035" t="str" cm="1">
        <f t="array" ref="R3035">_xlfn.IFS(N3035="food/small batch","small batch",N3035="food/restaurants","retaurants",N3035="food/food trucks","food trucks",N3035="theater/spaces","spaces",N3035="theater/musical","musical",N3035="theater/plays","plays",N3035="technology/web","web",N3035="technology/space exploration","space exploration",N3035="technology/makerspaces","makerspaces",N3035="technology/hardware","hardware",N3035="technology/gadgets","gadgets",N3035="technology/wearables","wearables",N3035="film &amp; video/television","television",N3035="film &amp; video/animation","animation",N3035="film &amp; video/science fiction","science fiction",N3035="film &amp; video/documentary","documentary",N3035="film &amp; video/drama","drama",N3035="film &amp; video/shorts","shorts",N3035="games/video games","video games",N3035="games/tabletop games","tabletop games",N3035="games/mobile games","mobile games",N3035="journalism/audio","audio",N3035="photography/people","people",N3035="photography/photobooks","photobooks",N3035="photography/places","places",N3035="photography/nature","nature",N3035="music/electronic music","electronic music",N3035="music/rock","rock",N3035="music/indie rock","indie rock",N3035="music/faith","faith",N3035="publishing/children's books","children's books",N3035="publishing/art books","art books",N3035="publishing/fiction","fiction",N3035="publishing/translations","translations",N3035="music/pop","pop",N3035="music/classical music","classical music",N3035="publishing/nonfiction","nonfiction",N3035="publishing/radio &amp; podcasts","radio &amp; podcasts",N3035="music/world music","world music",N3035="music/metal","metal",N3035="music/jazz","jazz","TRUE","FALSE")</f>
        <v>spaces</v>
      </c>
      <c r="S3035" s="5">
        <f t="shared" si="190"/>
        <v>42570.110243055555</v>
      </c>
      <c r="T3035" s="5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188"/>
        <v>112.53599999999999</v>
      </c>
      <c r="P3036" s="24">
        <f t="shared" si="189"/>
        <v>89.314285714285717</v>
      </c>
      <c r="Q3036" t="str" cm="1">
        <f t="array" ref="Q3036">_xlfn.IFS(N3036="food/small batch","food",N3036="food/restaurants","food",N3036="food/food trucks","food",N3036="theater/spaces","theater",N3036="theater/musical","theater",N3036="theater/plays","theater",N3036="technology/web","technology",N3036="technology/space exploration","technology",N3036="technology/makerspaces","technology",N3036="technology/hardware","technology",N3036="technology/gadgets","technology",N3036="technology/wearables","technology",N3036="film &amp; video/television","film &amp; video",N3036="film &amp; video/animation","film &amp; video",N3036="film &amp; video/science fiction","film &amp; video",N3036="film &amp; video/documentary","film &amp; video",N3036="film &amp; video/drama","film &amp; video",N3036="film &amp; video/shorts","film &amp; video",N3036="games/video games","games",N3036="games/tabletop games","games",N3036="games/mobile games","games",N3036="journalism/audio","journalism",N3036="photography/people","photography",N3036="photography/photobooks","photography",N3036="photography/places","photography",N3036="photography/nature","photography",N3036="music/electronic music","music",N3036="music/rock","music",N3036="music/indie rock","music",N3036="music/faith","music",N3036="publishing/children's books","publishing",N3036="publishing/art books","publishing",N3036="publishing/fiction","publishing",N3036="publishing/translations","publishing",N3036="music/pop","music",N3036="music/classical music","music",N3036="publishing/nonfiction","publishing",N3036="publishing/radio &amp; podcasts","publishing",N3036="music/world music","music",N3036="music/metal","music",N3036="music/jazz","music","TRUE","FALSE")</f>
        <v>theater</v>
      </c>
      <c r="R3036" t="str" cm="1">
        <f t="array" ref="R3036">_xlfn.IFS(N3036="food/small batch","small batch",N3036="food/restaurants","retaurants",N3036="food/food trucks","food trucks",N3036="theater/spaces","spaces",N3036="theater/musical","musical",N3036="theater/plays","plays",N3036="technology/web","web",N3036="technology/space exploration","space exploration",N3036="technology/makerspaces","makerspaces",N3036="technology/hardware","hardware",N3036="technology/gadgets","gadgets",N3036="technology/wearables","wearables",N3036="film &amp; video/television","television",N3036="film &amp; video/animation","animation",N3036="film &amp; video/science fiction","science fiction",N3036="film &amp; video/documentary","documentary",N3036="film &amp; video/drama","drama",N3036="film &amp; video/shorts","shorts",N3036="games/video games","video games",N3036="games/tabletop games","tabletop games",N3036="games/mobile games","mobile games",N3036="journalism/audio","audio",N3036="photography/people","people",N3036="photography/photobooks","photobooks",N3036="photography/places","places",N3036="photography/nature","nature",N3036="music/electronic music","electronic music",N3036="music/rock","rock",N3036="music/indie rock","indie rock",N3036="music/faith","faith",N3036="publishing/children's books","children's books",N3036="publishing/art books","art books",N3036="publishing/fiction","fiction",N3036="publishing/translations","translations",N3036="music/pop","pop",N3036="music/classical music","classical music",N3036="publishing/nonfiction","nonfiction",N3036="publishing/radio &amp; podcasts","radio &amp; podcasts",N3036="music/world music","world music",N3036="music/metal","metal",N3036="music/jazz","jazz","TRUE","FALSE")</f>
        <v>spaces</v>
      </c>
      <c r="S3036" s="5">
        <f t="shared" si="190"/>
        <v>42644.535358796296</v>
      </c>
      <c r="T3036" s="5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188"/>
        <v>108.78684000000001</v>
      </c>
      <c r="P3037" s="24">
        <f t="shared" si="189"/>
        <v>88.588631921824103</v>
      </c>
      <c r="Q3037" t="str" cm="1">
        <f t="array" ref="Q3037">_xlfn.IFS(N3037="food/small batch","food",N3037="food/restaurants","food",N3037="food/food trucks","food",N3037="theater/spaces","theater",N3037="theater/musical","theater",N3037="theater/plays","theater",N3037="technology/web","technology",N3037="technology/space exploration","technology",N3037="technology/makerspaces","technology",N3037="technology/hardware","technology",N3037="technology/gadgets","technology",N3037="technology/wearables","technology",N3037="film &amp; video/television","film &amp; video",N3037="film &amp; video/animation","film &amp; video",N3037="film &amp; video/science fiction","film &amp; video",N3037="film &amp; video/documentary","film &amp; video",N3037="film &amp; video/drama","film &amp; video",N3037="film &amp; video/shorts","film &amp; video",N3037="games/video games","games",N3037="games/tabletop games","games",N3037="games/mobile games","games",N3037="journalism/audio","journalism",N3037="photography/people","photography",N3037="photography/photobooks","photography",N3037="photography/places","photography",N3037="photography/nature","photography",N3037="music/electronic music","music",N3037="music/rock","music",N3037="music/indie rock","music",N3037="music/faith","music",N3037="publishing/children's books","publishing",N3037="publishing/art books","publishing",N3037="publishing/fiction","publishing",N3037="publishing/translations","publishing",N3037="music/pop","music",N3037="music/classical music","music",N3037="publishing/nonfiction","publishing",N3037="publishing/radio &amp; podcasts","publishing",N3037="music/world music","music",N3037="music/metal","music",N3037="music/jazz","music","TRUE","FALSE")</f>
        <v>theater</v>
      </c>
      <c r="R3037" t="str" cm="1">
        <f t="array" ref="R3037">_xlfn.IFS(N3037="food/small batch","small batch",N3037="food/restaurants","retaurants",N3037="food/food trucks","food trucks",N3037="theater/spaces","spaces",N3037="theater/musical","musical",N3037="theater/plays","plays",N3037="technology/web","web",N3037="technology/space exploration","space exploration",N3037="technology/makerspaces","makerspaces",N3037="technology/hardware","hardware",N3037="technology/gadgets","gadgets",N3037="technology/wearables","wearables",N3037="film &amp; video/television","television",N3037="film &amp; video/animation","animation",N3037="film &amp; video/science fiction","science fiction",N3037="film &amp; video/documentary","documentary",N3037="film &amp; video/drama","drama",N3037="film &amp; video/shorts","shorts",N3037="games/video games","video games",N3037="games/tabletop games","tabletop games",N3037="games/mobile games","mobile games",N3037="journalism/audio","audio",N3037="photography/people","people",N3037="photography/photobooks","photobooks",N3037="photography/places","places",N3037="photography/nature","nature",N3037="music/electronic music","electronic music",N3037="music/rock","rock",N3037="music/indie rock","indie rock",N3037="music/faith","faith",N3037="publishing/children's books","children's books",N3037="publishing/art books","art books",N3037="publishing/fiction","fiction",N3037="publishing/translations","translations",N3037="music/pop","pop",N3037="music/classical music","classical music",N3037="publishing/nonfiction","nonfiction",N3037="publishing/radio &amp; podcasts","radio &amp; podcasts",N3037="music/world music","world music",N3037="music/metal","metal",N3037="music/jazz","jazz","TRUE","FALSE")</f>
        <v>spaces</v>
      </c>
      <c r="S3037" s="5">
        <f t="shared" si="190"/>
        <v>41368.560289351852</v>
      </c>
      <c r="T3037" s="5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188"/>
        <v>126.732</v>
      </c>
      <c r="P3038" s="24">
        <f t="shared" si="189"/>
        <v>96.300911854103347</v>
      </c>
      <c r="Q3038" t="str" cm="1">
        <f t="array" ref="Q3038">_xlfn.IFS(N3038="food/small batch","food",N3038="food/restaurants","food",N3038="food/food trucks","food",N3038="theater/spaces","theater",N3038="theater/musical","theater",N3038="theater/plays","theater",N3038="technology/web","technology",N3038="technology/space exploration","technology",N3038="technology/makerspaces","technology",N3038="technology/hardware","technology",N3038="technology/gadgets","technology",N3038="technology/wearables","technology",N3038="film &amp; video/television","film &amp; video",N3038="film &amp; video/animation","film &amp; video",N3038="film &amp; video/science fiction","film &amp; video",N3038="film &amp; video/documentary","film &amp; video",N3038="film &amp; video/drama","film &amp; video",N3038="film &amp; video/shorts","film &amp; video",N3038="games/video games","games",N3038="games/tabletop games","games",N3038="games/mobile games","games",N3038="journalism/audio","journalism",N3038="photography/people","photography",N3038="photography/photobooks","photography",N3038="photography/places","photography",N3038="photography/nature","photography",N3038="music/electronic music","music",N3038="music/rock","music",N3038="music/indie rock","music",N3038="music/faith","music",N3038="publishing/children's books","publishing",N3038="publishing/art books","publishing",N3038="publishing/fiction","publishing",N3038="publishing/translations","publishing",N3038="music/pop","music",N3038="music/classical music","music",N3038="publishing/nonfiction","publishing",N3038="publishing/radio &amp; podcasts","publishing",N3038="music/world music","music",N3038="music/metal","music",N3038="music/jazz","music","TRUE","FALSE")</f>
        <v>theater</v>
      </c>
      <c r="R3038" t="str" cm="1">
        <f t="array" ref="R3038">_xlfn.IFS(N3038="food/small batch","small batch",N3038="food/restaurants","retaurants",N3038="food/food trucks","food trucks",N3038="theater/spaces","spaces",N3038="theater/musical","musical",N3038="theater/plays","plays",N3038="technology/web","web",N3038="technology/space exploration","space exploration",N3038="technology/makerspaces","makerspaces",N3038="technology/hardware","hardware",N3038="technology/gadgets","gadgets",N3038="technology/wearables","wearables",N3038="film &amp; video/television","television",N3038="film &amp; video/animation","animation",N3038="film &amp; video/science fiction","science fiction",N3038="film &amp; video/documentary","documentary",N3038="film &amp; video/drama","drama",N3038="film &amp; video/shorts","shorts",N3038="games/video games","video games",N3038="games/tabletop games","tabletop games",N3038="games/mobile games","mobile games",N3038="journalism/audio","audio",N3038="photography/people","people",N3038="photography/photobooks","photobooks",N3038="photography/places","places",N3038="photography/nature","nature",N3038="music/electronic music","electronic music",N3038="music/rock","rock",N3038="music/indie rock","indie rock",N3038="music/faith","faith",N3038="publishing/children's books","children's books",N3038="publishing/art books","art books",N3038="publishing/fiction","fiction",N3038="publishing/translations","translations",N3038="music/pop","pop",N3038="music/classical music","classical music",N3038="publishing/nonfiction","nonfiction",N3038="publishing/radio &amp; podcasts","radio &amp; podcasts",N3038="music/world music","world music",N3038="music/metal","metal",N3038="music/jazz","jazz","TRUE","FALSE")</f>
        <v>spaces</v>
      </c>
      <c r="S3038" s="5">
        <f t="shared" si="190"/>
        <v>41466.785231481481</v>
      </c>
      <c r="T3038" s="5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188"/>
        <v>213.20000000000002</v>
      </c>
      <c r="P3039" s="24">
        <f t="shared" si="189"/>
        <v>33.3125</v>
      </c>
      <c r="Q3039" t="str" cm="1">
        <f t="array" ref="Q3039">_xlfn.IFS(N3039="food/small batch","food",N3039="food/restaurants","food",N3039="food/food trucks","food",N3039="theater/spaces","theater",N3039="theater/musical","theater",N3039="theater/plays","theater",N3039="technology/web","technology",N3039="technology/space exploration","technology",N3039="technology/makerspaces","technology",N3039="technology/hardware","technology",N3039="technology/gadgets","technology",N3039="technology/wearables","technology",N3039="film &amp; video/television","film &amp; video",N3039="film &amp; video/animation","film &amp; video",N3039="film &amp; video/science fiction","film &amp; video",N3039="film &amp; video/documentary","film &amp; video",N3039="film &amp; video/drama","film &amp; video",N3039="film &amp; video/shorts","film &amp; video",N3039="games/video games","games",N3039="games/tabletop games","games",N3039="games/mobile games","games",N3039="journalism/audio","journalism",N3039="photography/people","photography",N3039="photography/photobooks","photography",N3039="photography/places","photography",N3039="photography/nature","photography",N3039="music/electronic music","music",N3039="music/rock","music",N3039="music/indie rock","music",N3039="music/faith","music",N3039="publishing/children's books","publishing",N3039="publishing/art books","publishing",N3039="publishing/fiction","publishing",N3039="publishing/translations","publishing",N3039="music/pop","music",N3039="music/classical music","music",N3039="publishing/nonfiction","publishing",N3039="publishing/radio &amp; podcasts","publishing",N3039="music/world music","music",N3039="music/metal","music",N3039="music/jazz","music","TRUE","FALSE")</f>
        <v>theater</v>
      </c>
      <c r="R3039" t="str" cm="1">
        <f t="array" ref="R3039">_xlfn.IFS(N3039="food/small batch","small batch",N3039="food/restaurants","retaurants",N3039="food/food trucks","food trucks",N3039="theater/spaces","spaces",N3039="theater/musical","musical",N3039="theater/plays","plays",N3039="technology/web","web",N3039="technology/space exploration","space exploration",N3039="technology/makerspaces","makerspaces",N3039="technology/hardware","hardware",N3039="technology/gadgets","gadgets",N3039="technology/wearables","wearables",N3039="film &amp; video/television","television",N3039="film &amp; video/animation","animation",N3039="film &amp; video/science fiction","science fiction",N3039="film &amp; video/documentary","documentary",N3039="film &amp; video/drama","drama",N3039="film &amp; video/shorts","shorts",N3039="games/video games","video games",N3039="games/tabletop games","tabletop games",N3039="games/mobile games","mobile games",N3039="journalism/audio","audio",N3039="photography/people","people",N3039="photography/photobooks","photobooks",N3039="photography/places","places",N3039="photography/nature","nature",N3039="music/electronic music","electronic music",N3039="music/rock","rock",N3039="music/indie rock","indie rock",N3039="music/faith","faith",N3039="publishing/children's books","children's books",N3039="publishing/art books","art books",N3039="publishing/fiction","fiction",N3039="publishing/translations","translations",N3039="music/pop","pop",N3039="music/classical music","classical music",N3039="publishing/nonfiction","nonfiction",N3039="publishing/radio &amp; podcasts","radio &amp; podcasts",N3039="music/world music","world music",N3039="music/metal","metal",N3039="music/jazz","jazz","TRUE","FALSE")</f>
        <v>spaces</v>
      </c>
      <c r="S3039" s="5">
        <f t="shared" si="190"/>
        <v>40378.893206018518</v>
      </c>
      <c r="T3039" s="5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188"/>
        <v>100.49999999999999</v>
      </c>
      <c r="P3040" s="24">
        <f t="shared" si="189"/>
        <v>37.222222222222221</v>
      </c>
      <c r="Q3040" t="str" cm="1">
        <f t="array" ref="Q3040">_xlfn.IFS(N3040="food/small batch","food",N3040="food/restaurants","food",N3040="food/food trucks","food",N3040="theater/spaces","theater",N3040="theater/musical","theater",N3040="theater/plays","theater",N3040="technology/web","technology",N3040="technology/space exploration","technology",N3040="technology/makerspaces","technology",N3040="technology/hardware","technology",N3040="technology/gadgets","technology",N3040="technology/wearables","technology",N3040="film &amp; video/television","film &amp; video",N3040="film &amp; video/animation","film &amp; video",N3040="film &amp; video/science fiction","film &amp; video",N3040="film &amp; video/documentary","film &amp; video",N3040="film &amp; video/drama","film &amp; video",N3040="film &amp; video/shorts","film &amp; video",N3040="games/video games","games",N3040="games/tabletop games","games",N3040="games/mobile games","games",N3040="journalism/audio","journalism",N3040="photography/people","photography",N3040="photography/photobooks","photography",N3040="photography/places","photography",N3040="photography/nature","photography",N3040="music/electronic music","music",N3040="music/rock","music",N3040="music/indie rock","music",N3040="music/faith","music",N3040="publishing/children's books","publishing",N3040="publishing/art books","publishing",N3040="publishing/fiction","publishing",N3040="publishing/translations","publishing",N3040="music/pop","music",N3040="music/classical music","music",N3040="publishing/nonfiction","publishing",N3040="publishing/radio &amp; podcasts","publishing",N3040="music/world music","music",N3040="music/metal","music",N3040="music/jazz","music","TRUE","FALSE")</f>
        <v>theater</v>
      </c>
      <c r="R3040" t="str" cm="1">
        <f t="array" ref="R3040">_xlfn.IFS(N3040="food/small batch","small batch",N3040="food/restaurants","retaurants",N3040="food/food trucks","food trucks",N3040="theater/spaces","spaces",N3040="theater/musical","musical",N3040="theater/plays","plays",N3040="technology/web","web",N3040="technology/space exploration","space exploration",N3040="technology/makerspaces","makerspaces",N3040="technology/hardware","hardware",N3040="technology/gadgets","gadgets",N3040="technology/wearables","wearables",N3040="film &amp; video/television","television",N3040="film &amp; video/animation","animation",N3040="film &amp; video/science fiction","science fiction",N3040="film &amp; video/documentary","documentary",N3040="film &amp; video/drama","drama",N3040="film &amp; video/shorts","shorts",N3040="games/video games","video games",N3040="games/tabletop games","tabletop games",N3040="games/mobile games","mobile games",N3040="journalism/audio","audio",N3040="photography/people","people",N3040="photography/photobooks","photobooks",N3040="photography/places","places",N3040="photography/nature","nature",N3040="music/electronic music","electronic music",N3040="music/rock","rock",N3040="music/indie rock","indie rock",N3040="music/faith","faith",N3040="publishing/children's books","children's books",N3040="publishing/art books","art books",N3040="publishing/fiction","fiction",N3040="publishing/translations","translations",N3040="music/pop","pop",N3040="music/classical music","classical music",N3040="publishing/nonfiction","nonfiction",N3040="publishing/radio &amp; podcasts","radio &amp; podcasts",N3040="music/world music","world music",N3040="music/metal","metal",N3040="music/jazz","jazz","TRUE","FALSE")</f>
        <v>spaces</v>
      </c>
      <c r="S3040" s="5">
        <f t="shared" si="190"/>
        <v>42373.252280092594</v>
      </c>
      <c r="T3040" s="5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188"/>
        <v>108.71389999999998</v>
      </c>
      <c r="P3041" s="24">
        <f t="shared" si="189"/>
        <v>92.130423728813554</v>
      </c>
      <c r="Q3041" t="str" cm="1">
        <f t="array" ref="Q3041">_xlfn.IFS(N3041="food/small batch","food",N3041="food/restaurants","food",N3041="food/food trucks","food",N3041="theater/spaces","theater",N3041="theater/musical","theater",N3041="theater/plays","theater",N3041="technology/web","technology",N3041="technology/space exploration","technology",N3041="technology/makerspaces","technology",N3041="technology/hardware","technology",N3041="technology/gadgets","technology",N3041="technology/wearables","technology",N3041="film &amp; video/television","film &amp; video",N3041="film &amp; video/animation","film &amp; video",N3041="film &amp; video/science fiction","film &amp; video",N3041="film &amp; video/documentary","film &amp; video",N3041="film &amp; video/drama","film &amp; video",N3041="film &amp; video/shorts","film &amp; video",N3041="games/video games","games",N3041="games/tabletop games","games",N3041="games/mobile games","games",N3041="journalism/audio","journalism",N3041="photography/people","photography",N3041="photography/photobooks","photography",N3041="photography/places","photography",N3041="photography/nature","photography",N3041="music/electronic music","music",N3041="music/rock","music",N3041="music/indie rock","music",N3041="music/faith","music",N3041="publishing/children's books","publishing",N3041="publishing/art books","publishing",N3041="publishing/fiction","publishing",N3041="publishing/translations","publishing",N3041="music/pop","music",N3041="music/classical music","music",N3041="publishing/nonfiction","publishing",N3041="publishing/radio &amp; podcasts","publishing",N3041="music/world music","music",N3041="music/metal","music",N3041="music/jazz","music","TRUE","FALSE")</f>
        <v>theater</v>
      </c>
      <c r="R3041" t="str" cm="1">
        <f t="array" ref="R3041">_xlfn.IFS(N3041="food/small batch","small batch",N3041="food/restaurants","retaurants",N3041="food/food trucks","food trucks",N3041="theater/spaces","spaces",N3041="theater/musical","musical",N3041="theater/plays","plays",N3041="technology/web","web",N3041="technology/space exploration","space exploration",N3041="technology/makerspaces","makerspaces",N3041="technology/hardware","hardware",N3041="technology/gadgets","gadgets",N3041="technology/wearables","wearables",N3041="film &amp; video/television","television",N3041="film &amp; video/animation","animation",N3041="film &amp; video/science fiction","science fiction",N3041="film &amp; video/documentary","documentary",N3041="film &amp; video/drama","drama",N3041="film &amp; video/shorts","shorts",N3041="games/video games","video games",N3041="games/tabletop games","tabletop games",N3041="games/mobile games","mobile games",N3041="journalism/audio","audio",N3041="photography/people","people",N3041="photography/photobooks","photobooks",N3041="photography/places","places",N3041="photography/nature","nature",N3041="music/electronic music","electronic music",N3041="music/rock","rock",N3041="music/indie rock","indie rock",N3041="music/faith","faith",N3041="publishing/children's books","children's books",N3041="publishing/art books","art books",N3041="publishing/fiction","fiction",N3041="publishing/translations","translations",N3041="music/pop","pop",N3041="music/classical music","classical music",N3041="publishing/nonfiction","nonfiction",N3041="publishing/radio &amp; podcasts","radio &amp; podcasts",N3041="music/world music","world music",N3041="music/metal","metal",N3041="music/jazz","jazz","TRUE","FALSE")</f>
        <v>spaces</v>
      </c>
      <c r="S3041" s="5">
        <f t="shared" si="190"/>
        <v>41610.794421296298</v>
      </c>
      <c r="T3041" s="5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188"/>
        <v>107.5</v>
      </c>
      <c r="P3042" s="24">
        <f t="shared" si="189"/>
        <v>76.785714285714292</v>
      </c>
      <c r="Q3042" t="str" cm="1">
        <f t="array" ref="Q3042">_xlfn.IFS(N3042="food/small batch","food",N3042="food/restaurants","food",N3042="food/food trucks","food",N3042="theater/spaces","theater",N3042="theater/musical","theater",N3042="theater/plays","theater",N3042="technology/web","technology",N3042="technology/space exploration","technology",N3042="technology/makerspaces","technology",N3042="technology/hardware","technology",N3042="technology/gadgets","technology",N3042="technology/wearables","technology",N3042="film &amp; video/television","film &amp; video",N3042="film &amp; video/animation","film &amp; video",N3042="film &amp; video/science fiction","film &amp; video",N3042="film &amp; video/documentary","film &amp; video",N3042="film &amp; video/drama","film &amp; video",N3042="film &amp; video/shorts","film &amp; video",N3042="games/video games","games",N3042="games/tabletop games","games",N3042="games/mobile games","games",N3042="journalism/audio","journalism",N3042="photography/people","photography",N3042="photography/photobooks","photography",N3042="photography/places","photography",N3042="photography/nature","photography",N3042="music/electronic music","music",N3042="music/rock","music",N3042="music/indie rock","music",N3042="music/faith","music",N3042="publishing/children's books","publishing",N3042="publishing/art books","publishing",N3042="publishing/fiction","publishing",N3042="publishing/translations","publishing",N3042="music/pop","music",N3042="music/classical music","music",N3042="publishing/nonfiction","publishing",N3042="publishing/radio &amp; podcasts","publishing",N3042="music/world music","music",N3042="music/metal","music",N3042="music/jazz","music","TRUE","FALSE")</f>
        <v>theater</v>
      </c>
      <c r="R3042" t="str" cm="1">
        <f t="array" ref="R3042">_xlfn.IFS(N3042="food/small batch","small batch",N3042="food/restaurants","retaurants",N3042="food/food trucks","food trucks",N3042="theater/spaces","spaces",N3042="theater/musical","musical",N3042="theater/plays","plays",N3042="technology/web","web",N3042="technology/space exploration","space exploration",N3042="technology/makerspaces","makerspaces",N3042="technology/hardware","hardware",N3042="technology/gadgets","gadgets",N3042="technology/wearables","wearables",N3042="film &amp; video/television","television",N3042="film &amp; video/animation","animation",N3042="film &amp; video/science fiction","science fiction",N3042="film &amp; video/documentary","documentary",N3042="film &amp; video/drama","drama",N3042="film &amp; video/shorts","shorts",N3042="games/video games","video games",N3042="games/tabletop games","tabletop games",N3042="games/mobile games","mobile games",N3042="journalism/audio","audio",N3042="photography/people","people",N3042="photography/photobooks","photobooks",N3042="photography/places","places",N3042="photography/nature","nature",N3042="music/electronic music","electronic music",N3042="music/rock","rock",N3042="music/indie rock","indie rock",N3042="music/faith","faith",N3042="publishing/children's books","children's books",N3042="publishing/art books","art books",N3042="publishing/fiction","fiction",N3042="publishing/translations","translations",N3042="music/pop","pop",N3042="music/classical music","classical music",N3042="publishing/nonfiction","nonfiction",N3042="publishing/radio &amp; podcasts","radio &amp; podcasts",N3042="music/world music","world music",N3042="music/metal","metal",N3042="music/jazz","jazz","TRUE","FALSE")</f>
        <v>spaces</v>
      </c>
      <c r="S3042" s="5">
        <f t="shared" si="190"/>
        <v>42177.791909722218</v>
      </c>
      <c r="T3042" s="5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188"/>
        <v>110.48192771084338</v>
      </c>
      <c r="P3043" s="24">
        <f t="shared" si="189"/>
        <v>96.526315789473685</v>
      </c>
      <c r="Q3043" t="str" cm="1">
        <f t="array" ref="Q3043">_xlfn.IFS(N3043="food/small batch","food",N3043="food/restaurants","food",N3043="food/food trucks","food",N3043="theater/spaces","theater",N3043="theater/musical","theater",N3043="theater/plays","theater",N3043="technology/web","technology",N3043="technology/space exploration","technology",N3043="technology/makerspaces","technology",N3043="technology/hardware","technology",N3043="technology/gadgets","technology",N3043="technology/wearables","technology",N3043="film &amp; video/television","film &amp; video",N3043="film &amp; video/animation","film &amp; video",N3043="film &amp; video/science fiction","film &amp; video",N3043="film &amp; video/documentary","film &amp; video",N3043="film &amp; video/drama","film &amp; video",N3043="film &amp; video/shorts","film &amp; video",N3043="games/video games","games",N3043="games/tabletop games","games",N3043="games/mobile games","games",N3043="journalism/audio","journalism",N3043="photography/people","photography",N3043="photography/photobooks","photography",N3043="photography/places","photography",N3043="photography/nature","photography",N3043="music/electronic music","music",N3043="music/rock","music",N3043="music/indie rock","music",N3043="music/faith","music",N3043="publishing/children's books","publishing",N3043="publishing/art books","publishing",N3043="publishing/fiction","publishing",N3043="publishing/translations","publishing",N3043="music/pop","music",N3043="music/classical music","music",N3043="publishing/nonfiction","publishing",N3043="publishing/radio &amp; podcasts","publishing",N3043="music/world music","music",N3043="music/metal","music",N3043="music/jazz","music","TRUE","FALSE")</f>
        <v>theater</v>
      </c>
      <c r="R3043" t="str" cm="1">
        <f t="array" ref="R3043">_xlfn.IFS(N3043="food/small batch","small batch",N3043="food/restaurants","retaurants",N3043="food/food trucks","food trucks",N3043="theater/spaces","spaces",N3043="theater/musical","musical",N3043="theater/plays","plays",N3043="technology/web","web",N3043="technology/space exploration","space exploration",N3043="technology/makerspaces","makerspaces",N3043="technology/hardware","hardware",N3043="technology/gadgets","gadgets",N3043="technology/wearables","wearables",N3043="film &amp; video/television","television",N3043="film &amp; video/animation","animation",N3043="film &amp; video/science fiction","science fiction",N3043="film &amp; video/documentary","documentary",N3043="film &amp; video/drama","drama",N3043="film &amp; video/shorts","shorts",N3043="games/video games","video games",N3043="games/tabletop games","tabletop games",N3043="games/mobile games","mobile games",N3043="journalism/audio","audio",N3043="photography/people","people",N3043="photography/photobooks","photobooks",N3043="photography/places","places",N3043="photography/nature","nature",N3043="music/electronic music","electronic music",N3043="music/rock","rock",N3043="music/indie rock","indie rock",N3043="music/faith","faith",N3043="publishing/children's books","children's books",N3043="publishing/art books","art books",N3043="publishing/fiction","fiction",N3043="publishing/translations","translations",N3043="music/pop","pop",N3043="music/classical music","classical music",N3043="publishing/nonfiction","nonfiction",N3043="publishing/radio &amp; podcasts","radio &amp; podcasts",N3043="music/world music","world music",N3043="music/metal","metal",N3043="music/jazz","jazz","TRUE","FALSE")</f>
        <v>spaces</v>
      </c>
      <c r="S3043" s="5">
        <f t="shared" si="190"/>
        <v>42359.868611111116</v>
      </c>
      <c r="T3043" s="5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188"/>
        <v>128</v>
      </c>
      <c r="P3044" s="24">
        <f t="shared" si="189"/>
        <v>51.891891891891895</v>
      </c>
      <c r="Q3044" t="str" cm="1">
        <f t="array" ref="Q3044">_xlfn.IFS(N3044="food/small batch","food",N3044="food/restaurants","food",N3044="food/food trucks","food",N3044="theater/spaces","theater",N3044="theater/musical","theater",N3044="theater/plays","theater",N3044="technology/web","technology",N3044="technology/space exploration","technology",N3044="technology/makerspaces","technology",N3044="technology/hardware","technology",N3044="technology/gadgets","technology",N3044="technology/wearables","technology",N3044="film &amp; video/television","film &amp; video",N3044="film &amp; video/animation","film &amp; video",N3044="film &amp; video/science fiction","film &amp; video",N3044="film &amp; video/documentary","film &amp; video",N3044="film &amp; video/drama","film &amp; video",N3044="film &amp; video/shorts","film &amp; video",N3044="games/video games","games",N3044="games/tabletop games","games",N3044="games/mobile games","games",N3044="journalism/audio","journalism",N3044="photography/people","photography",N3044="photography/photobooks","photography",N3044="photography/places","photography",N3044="photography/nature","photography",N3044="music/electronic music","music",N3044="music/rock","music",N3044="music/indie rock","music",N3044="music/faith","music",N3044="publishing/children's books","publishing",N3044="publishing/art books","publishing",N3044="publishing/fiction","publishing",N3044="publishing/translations","publishing",N3044="music/pop","music",N3044="music/classical music","music",N3044="publishing/nonfiction","publishing",N3044="publishing/radio &amp; podcasts","publishing",N3044="music/world music","music",N3044="music/metal","music",N3044="music/jazz","music","TRUE","FALSE")</f>
        <v>theater</v>
      </c>
      <c r="R3044" t="str" cm="1">
        <f t="array" ref="R3044">_xlfn.IFS(N3044="food/small batch","small batch",N3044="food/restaurants","retaurants",N3044="food/food trucks","food trucks",N3044="theater/spaces","spaces",N3044="theater/musical","musical",N3044="theater/plays","plays",N3044="technology/web","web",N3044="technology/space exploration","space exploration",N3044="technology/makerspaces","makerspaces",N3044="technology/hardware","hardware",N3044="technology/gadgets","gadgets",N3044="technology/wearables","wearables",N3044="film &amp; video/television","television",N3044="film &amp; video/animation","animation",N3044="film &amp; video/science fiction","science fiction",N3044="film &amp; video/documentary","documentary",N3044="film &amp; video/drama","drama",N3044="film &amp; video/shorts","shorts",N3044="games/video games","video games",N3044="games/tabletop games","tabletop games",N3044="games/mobile games","mobile games",N3044="journalism/audio","audio",N3044="photography/people","people",N3044="photography/photobooks","photobooks",N3044="photography/places","places",N3044="photography/nature","nature",N3044="music/electronic music","electronic music",N3044="music/rock","rock",N3044="music/indie rock","indie rock",N3044="music/faith","faith",N3044="publishing/children's books","children's books",N3044="publishing/art books","art books",N3044="publishing/fiction","fiction",N3044="publishing/translations","translations",N3044="music/pop","pop",N3044="music/classical music","classical music",N3044="publishing/nonfiction","nonfiction",N3044="publishing/radio &amp; podcasts","radio &amp; podcasts",N3044="music/world music","world music",N3044="music/metal","metal",N3044="music/jazz","jazz","TRUE","FALSE")</f>
        <v>spaces</v>
      </c>
      <c r="S3044" s="5">
        <f t="shared" si="190"/>
        <v>42253.688043981485</v>
      </c>
      <c r="T3044" s="5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188"/>
        <v>110.00666666666667</v>
      </c>
      <c r="P3045" s="24">
        <f t="shared" si="189"/>
        <v>128.9140625</v>
      </c>
      <c r="Q3045" t="str" cm="1">
        <f t="array" ref="Q3045">_xlfn.IFS(N3045="food/small batch","food",N3045="food/restaurants","food",N3045="food/food trucks","food",N3045="theater/spaces","theater",N3045="theater/musical","theater",N3045="theater/plays","theater",N3045="technology/web","technology",N3045="technology/space exploration","technology",N3045="technology/makerspaces","technology",N3045="technology/hardware","technology",N3045="technology/gadgets","technology",N3045="technology/wearables","technology",N3045="film &amp; video/television","film &amp; video",N3045="film &amp; video/animation","film &amp; video",N3045="film &amp; video/science fiction","film &amp; video",N3045="film &amp; video/documentary","film &amp; video",N3045="film &amp; video/drama","film &amp; video",N3045="film &amp; video/shorts","film &amp; video",N3045="games/video games","games",N3045="games/tabletop games","games",N3045="games/mobile games","games",N3045="journalism/audio","journalism",N3045="photography/people","photography",N3045="photography/photobooks","photography",N3045="photography/places","photography",N3045="photography/nature","photography",N3045="music/electronic music","music",N3045="music/rock","music",N3045="music/indie rock","music",N3045="music/faith","music",N3045="publishing/children's books","publishing",N3045="publishing/art books","publishing",N3045="publishing/fiction","publishing",N3045="publishing/translations","publishing",N3045="music/pop","music",N3045="music/classical music","music",N3045="publishing/nonfiction","publishing",N3045="publishing/radio &amp; podcasts","publishing",N3045="music/world music","music",N3045="music/metal","music",N3045="music/jazz","music","TRUE","FALSE")</f>
        <v>theater</v>
      </c>
      <c r="R3045" t="str" cm="1">
        <f t="array" ref="R3045">_xlfn.IFS(N3045="food/small batch","small batch",N3045="food/restaurants","retaurants",N3045="food/food trucks","food trucks",N3045="theater/spaces","spaces",N3045="theater/musical","musical",N3045="theater/plays","plays",N3045="technology/web","web",N3045="technology/space exploration","space exploration",N3045="technology/makerspaces","makerspaces",N3045="technology/hardware","hardware",N3045="technology/gadgets","gadgets",N3045="technology/wearables","wearables",N3045="film &amp; video/television","television",N3045="film &amp; video/animation","animation",N3045="film &amp; video/science fiction","science fiction",N3045="film &amp; video/documentary","documentary",N3045="film &amp; video/drama","drama",N3045="film &amp; video/shorts","shorts",N3045="games/video games","video games",N3045="games/tabletop games","tabletop games",N3045="games/mobile games","mobile games",N3045="journalism/audio","audio",N3045="photography/people","people",N3045="photography/photobooks","photobooks",N3045="photography/places","places",N3045="photography/nature","nature",N3045="music/electronic music","electronic music",N3045="music/rock","rock",N3045="music/indie rock","indie rock",N3045="music/faith","faith",N3045="publishing/children's books","children's books",N3045="publishing/art books","art books",N3045="publishing/fiction","fiction",N3045="publishing/translations","translations",N3045="music/pop","pop",N3045="music/classical music","classical music",N3045="publishing/nonfiction","nonfiction",N3045="publishing/radio &amp; podcasts","radio &amp; podcasts",N3045="music/world music","world music",N3045="music/metal","metal",N3045="music/jazz","jazz","TRUE","FALSE")</f>
        <v>spaces</v>
      </c>
      <c r="S3045" s="5">
        <f t="shared" si="190"/>
        <v>42083.070590277777</v>
      </c>
      <c r="T3045" s="5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si="188"/>
        <v>109.34166666666667</v>
      </c>
      <c r="P3046" s="24">
        <f t="shared" si="189"/>
        <v>84.108974358974365</v>
      </c>
      <c r="Q3046" t="str" cm="1">
        <f t="array" ref="Q3046">_xlfn.IFS(N3046="food/small batch","food",N3046="food/restaurants","food",N3046="food/food trucks","food",N3046="theater/spaces","theater",N3046="theater/musical","theater",N3046="theater/plays","theater",N3046="technology/web","technology",N3046="technology/space exploration","technology",N3046="technology/makerspaces","technology",N3046="technology/hardware","technology",N3046="technology/gadgets","technology",N3046="technology/wearables","technology",N3046="film &amp; video/television","film &amp; video",N3046="film &amp; video/animation","film &amp; video",N3046="film &amp; video/science fiction","film &amp; video",N3046="film &amp; video/documentary","film &amp; video",N3046="film &amp; video/drama","film &amp; video",N3046="film &amp; video/shorts","film &amp; video",N3046="games/video games","games",N3046="games/tabletop games","games",N3046="games/mobile games","games",N3046="journalism/audio","journalism",N3046="photography/people","photography",N3046="photography/photobooks","photography",N3046="photography/places","photography",N3046="photography/nature","photography",N3046="music/electronic music","music",N3046="music/rock","music",N3046="music/indie rock","music",N3046="music/faith","music",N3046="publishing/children's books","publishing",N3046="publishing/art books","publishing",N3046="publishing/fiction","publishing",N3046="publishing/translations","publishing",N3046="music/pop","music",N3046="music/classical music","music",N3046="publishing/nonfiction","publishing",N3046="publishing/radio &amp; podcasts","publishing",N3046="music/world music","music",N3046="music/metal","music",N3046="music/jazz","music","TRUE","FALSE")</f>
        <v>theater</v>
      </c>
      <c r="R3046" t="str" cm="1">
        <f t="array" ref="R3046">_xlfn.IFS(N3046="food/small batch","small batch",N3046="food/restaurants","retaurants",N3046="food/food trucks","food trucks",N3046="theater/spaces","spaces",N3046="theater/musical","musical",N3046="theater/plays","plays",N3046="technology/web","web",N3046="technology/space exploration","space exploration",N3046="technology/makerspaces","makerspaces",N3046="technology/hardware","hardware",N3046="technology/gadgets","gadgets",N3046="technology/wearables","wearables",N3046="film &amp; video/television","television",N3046="film &amp; video/animation","animation",N3046="film &amp; video/science fiction","science fiction",N3046="film &amp; video/documentary","documentary",N3046="film &amp; video/drama","drama",N3046="film &amp; video/shorts","shorts",N3046="games/video games","video games",N3046="games/tabletop games","tabletop games",N3046="games/mobile games","mobile games",N3046="journalism/audio","audio",N3046="photography/people","people",N3046="photography/photobooks","photobooks",N3046="photography/places","places",N3046="photography/nature","nature",N3046="music/electronic music","electronic music",N3046="music/rock","rock",N3046="music/indie rock","indie rock",N3046="music/faith","faith",N3046="publishing/children's books","children's books",N3046="publishing/art books","art books",N3046="publishing/fiction","fiction",N3046="publishing/translations","translations",N3046="music/pop","pop",N3046="music/classical music","classical music",N3046="publishing/nonfiction","nonfiction",N3046="publishing/radio &amp; podcasts","radio &amp; podcasts",N3046="music/world music","world music",N3046="music/metal","metal",N3046="music/jazz","jazz","TRUE","FALSE")</f>
        <v>spaces</v>
      </c>
      <c r="S3046" s="5">
        <f t="shared" si="190"/>
        <v>42387.7268287037</v>
      </c>
      <c r="T3046" s="5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188"/>
        <v>132.70650000000001</v>
      </c>
      <c r="P3047" s="24">
        <f t="shared" si="189"/>
        <v>82.941562500000003</v>
      </c>
      <c r="Q3047" t="str" cm="1">
        <f t="array" ref="Q3047">_xlfn.IFS(N3047="food/small batch","food",N3047="food/restaurants","food",N3047="food/food trucks","food",N3047="theater/spaces","theater",N3047="theater/musical","theater",N3047="theater/plays","theater",N3047="technology/web","technology",N3047="technology/space exploration","technology",N3047="technology/makerspaces","technology",N3047="technology/hardware","technology",N3047="technology/gadgets","technology",N3047="technology/wearables","technology",N3047="film &amp; video/television","film &amp; video",N3047="film &amp; video/animation","film &amp; video",N3047="film &amp; video/science fiction","film &amp; video",N3047="film &amp; video/documentary","film &amp; video",N3047="film &amp; video/drama","film &amp; video",N3047="film &amp; video/shorts","film &amp; video",N3047="games/video games","games",N3047="games/tabletop games","games",N3047="games/mobile games","games",N3047="journalism/audio","journalism",N3047="photography/people","photography",N3047="photography/photobooks","photography",N3047="photography/places","photography",N3047="photography/nature","photography",N3047="music/electronic music","music",N3047="music/rock","music",N3047="music/indie rock","music",N3047="music/faith","music",N3047="publishing/children's books","publishing",N3047="publishing/art books","publishing",N3047="publishing/fiction","publishing",N3047="publishing/translations","publishing",N3047="music/pop","music",N3047="music/classical music","music",N3047="publishing/nonfiction","publishing",N3047="publishing/radio &amp; podcasts","publishing",N3047="music/world music","music",N3047="music/metal","music",N3047="music/jazz","music","TRUE","FALSE")</f>
        <v>theater</v>
      </c>
      <c r="R3047" t="str" cm="1">
        <f t="array" ref="R3047">_xlfn.IFS(N3047="food/small batch","small batch",N3047="food/restaurants","retaurants",N3047="food/food trucks","food trucks",N3047="theater/spaces","spaces",N3047="theater/musical","musical",N3047="theater/plays","plays",N3047="technology/web","web",N3047="technology/space exploration","space exploration",N3047="technology/makerspaces","makerspaces",N3047="technology/hardware","hardware",N3047="technology/gadgets","gadgets",N3047="technology/wearables","wearables",N3047="film &amp; video/television","television",N3047="film &amp; video/animation","animation",N3047="film &amp; video/science fiction","science fiction",N3047="film &amp; video/documentary","documentary",N3047="film &amp; video/drama","drama",N3047="film &amp; video/shorts","shorts",N3047="games/video games","video games",N3047="games/tabletop games","tabletop games",N3047="games/mobile games","mobile games",N3047="journalism/audio","audio",N3047="photography/people","people",N3047="photography/photobooks","photobooks",N3047="photography/places","places",N3047="photography/nature","nature",N3047="music/electronic music","electronic music",N3047="music/rock","rock",N3047="music/indie rock","indie rock",N3047="music/faith","faith",N3047="publishing/children's books","children's books",N3047="publishing/art books","art books",N3047="publishing/fiction","fiction",N3047="publishing/translations","translations",N3047="music/pop","pop",N3047="music/classical music","classical music",N3047="publishing/nonfiction","nonfiction",N3047="publishing/radio &amp; podcasts","radio &amp; podcasts",N3047="music/world music","world music",N3047="music/metal","metal",N3047="music/jazz","jazz","TRUE","FALSE")</f>
        <v>spaces</v>
      </c>
      <c r="S3047" s="5">
        <f t="shared" si="190"/>
        <v>41843.155729166669</v>
      </c>
      <c r="T3047" s="5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188"/>
        <v>190.84810126582278</v>
      </c>
      <c r="P3048" s="24">
        <f t="shared" si="189"/>
        <v>259.94827586206895</v>
      </c>
      <c r="Q3048" t="str" cm="1">
        <f t="array" ref="Q3048">_xlfn.IFS(N3048="food/small batch","food",N3048="food/restaurants","food",N3048="food/food trucks","food",N3048="theater/spaces","theater",N3048="theater/musical","theater",N3048="theater/plays","theater",N3048="technology/web","technology",N3048="technology/space exploration","technology",N3048="technology/makerspaces","technology",N3048="technology/hardware","technology",N3048="technology/gadgets","technology",N3048="technology/wearables","technology",N3048="film &amp; video/television","film &amp; video",N3048="film &amp; video/animation","film &amp; video",N3048="film &amp; video/science fiction","film &amp; video",N3048="film &amp; video/documentary","film &amp; video",N3048="film &amp; video/drama","film &amp; video",N3048="film &amp; video/shorts","film &amp; video",N3048="games/video games","games",N3048="games/tabletop games","games",N3048="games/mobile games","games",N3048="journalism/audio","journalism",N3048="photography/people","photography",N3048="photography/photobooks","photography",N3048="photography/places","photography",N3048="photography/nature","photography",N3048="music/electronic music","music",N3048="music/rock","music",N3048="music/indie rock","music",N3048="music/faith","music",N3048="publishing/children's books","publishing",N3048="publishing/art books","publishing",N3048="publishing/fiction","publishing",N3048="publishing/translations","publishing",N3048="music/pop","music",N3048="music/classical music","music",N3048="publishing/nonfiction","publishing",N3048="publishing/radio &amp; podcasts","publishing",N3048="music/world music","music",N3048="music/metal","music",N3048="music/jazz","music","TRUE","FALSE")</f>
        <v>theater</v>
      </c>
      <c r="R3048" t="str" cm="1">
        <f t="array" ref="R3048">_xlfn.IFS(N3048="food/small batch","small batch",N3048="food/restaurants","retaurants",N3048="food/food trucks","food trucks",N3048="theater/spaces","spaces",N3048="theater/musical","musical",N3048="theater/plays","plays",N3048="technology/web","web",N3048="technology/space exploration","space exploration",N3048="technology/makerspaces","makerspaces",N3048="technology/hardware","hardware",N3048="technology/gadgets","gadgets",N3048="technology/wearables","wearables",N3048="film &amp; video/television","television",N3048="film &amp; video/animation","animation",N3048="film &amp; video/science fiction","science fiction",N3048="film &amp; video/documentary","documentary",N3048="film &amp; video/drama","drama",N3048="film &amp; video/shorts","shorts",N3048="games/video games","video games",N3048="games/tabletop games","tabletop games",N3048="games/mobile games","mobile games",N3048="journalism/audio","audio",N3048="photography/people","people",N3048="photography/photobooks","photobooks",N3048="photography/places","places",N3048="photography/nature","nature",N3048="music/electronic music","electronic music",N3048="music/rock","rock",N3048="music/indie rock","indie rock",N3048="music/faith","faith",N3048="publishing/children's books","children's books",N3048="publishing/art books","art books",N3048="publishing/fiction","fiction",N3048="publishing/translations","translations",N3048="music/pop","pop",N3048="music/classical music","classical music",N3048="publishing/nonfiction","nonfiction",N3048="publishing/radio &amp; podcasts","radio &amp; podcasts",N3048="music/world music","world music",N3048="music/metal","metal",N3048="music/jazz","jazz","TRUE","FALSE")</f>
        <v>spaces</v>
      </c>
      <c r="S3048" s="5">
        <f t="shared" si="190"/>
        <v>41862.803078703706</v>
      </c>
      <c r="T3048" s="5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188"/>
        <v>149</v>
      </c>
      <c r="P3049" s="24">
        <f t="shared" si="189"/>
        <v>37.25</v>
      </c>
      <c r="Q3049" t="str" cm="1">
        <f t="array" ref="Q3049">_xlfn.IFS(N3049="food/small batch","food",N3049="food/restaurants","food",N3049="food/food trucks","food",N3049="theater/spaces","theater",N3049="theater/musical","theater",N3049="theater/plays","theater",N3049="technology/web","technology",N3049="technology/space exploration","technology",N3049="technology/makerspaces","technology",N3049="technology/hardware","technology",N3049="technology/gadgets","technology",N3049="technology/wearables","technology",N3049="film &amp; video/television","film &amp; video",N3049="film &amp; video/animation","film &amp; video",N3049="film &amp; video/science fiction","film &amp; video",N3049="film &amp; video/documentary","film &amp; video",N3049="film &amp; video/drama","film &amp; video",N3049="film &amp; video/shorts","film &amp; video",N3049="games/video games","games",N3049="games/tabletop games","games",N3049="games/mobile games","games",N3049="journalism/audio","journalism",N3049="photography/people","photography",N3049="photography/photobooks","photography",N3049="photography/places","photography",N3049="photography/nature","photography",N3049="music/electronic music","music",N3049="music/rock","music",N3049="music/indie rock","music",N3049="music/faith","music",N3049="publishing/children's books","publishing",N3049="publishing/art books","publishing",N3049="publishing/fiction","publishing",N3049="publishing/translations","publishing",N3049="music/pop","music",N3049="music/classical music","music",N3049="publishing/nonfiction","publishing",N3049="publishing/radio &amp; podcasts","publishing",N3049="music/world music","music",N3049="music/metal","music",N3049="music/jazz","music","TRUE","FALSE")</f>
        <v>theater</v>
      </c>
      <c r="R3049" t="str" cm="1">
        <f t="array" ref="R3049">_xlfn.IFS(N3049="food/small batch","small batch",N3049="food/restaurants","retaurants",N3049="food/food trucks","food trucks",N3049="theater/spaces","spaces",N3049="theater/musical","musical",N3049="theater/plays","plays",N3049="technology/web","web",N3049="technology/space exploration","space exploration",N3049="technology/makerspaces","makerspaces",N3049="technology/hardware","hardware",N3049="technology/gadgets","gadgets",N3049="technology/wearables","wearables",N3049="film &amp; video/television","television",N3049="film &amp; video/animation","animation",N3049="film &amp; video/science fiction","science fiction",N3049="film &amp; video/documentary","documentary",N3049="film &amp; video/drama","drama",N3049="film &amp; video/shorts","shorts",N3049="games/video games","video games",N3049="games/tabletop games","tabletop games",N3049="games/mobile games","mobile games",N3049="journalism/audio","audio",N3049="photography/people","people",N3049="photography/photobooks","photobooks",N3049="photography/places","places",N3049="photography/nature","nature",N3049="music/electronic music","electronic music",N3049="music/rock","rock",N3049="music/indie rock","indie rock",N3049="music/faith","faith",N3049="publishing/children's books","children's books",N3049="publishing/art books","art books",N3049="publishing/fiction","fiction",N3049="publishing/translations","translations",N3049="music/pop","pop",N3049="music/classical music","classical music",N3049="publishing/nonfiction","nonfiction",N3049="publishing/radio &amp; podcasts","radio &amp; podcasts",N3049="music/world music","world music",N3049="music/metal","metal",N3049="music/jazz","jazz","TRUE","FALSE")</f>
        <v>spaces</v>
      </c>
      <c r="S3049" s="5">
        <f t="shared" si="190"/>
        <v>42443.989050925928</v>
      </c>
      <c r="T3049" s="5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188"/>
        <v>166.4</v>
      </c>
      <c r="P3050" s="24">
        <f t="shared" si="189"/>
        <v>177.02127659574469</v>
      </c>
      <c r="Q3050" t="str" cm="1">
        <f t="array" ref="Q3050">_xlfn.IFS(N3050="food/small batch","food",N3050="food/restaurants","food",N3050="food/food trucks","food",N3050="theater/spaces","theater",N3050="theater/musical","theater",N3050="theater/plays","theater",N3050="technology/web","technology",N3050="technology/space exploration","technology",N3050="technology/makerspaces","technology",N3050="technology/hardware","technology",N3050="technology/gadgets","technology",N3050="technology/wearables","technology",N3050="film &amp; video/television","film &amp; video",N3050="film &amp; video/animation","film &amp; video",N3050="film &amp; video/science fiction","film &amp; video",N3050="film &amp; video/documentary","film &amp; video",N3050="film &amp; video/drama","film &amp; video",N3050="film &amp; video/shorts","film &amp; video",N3050="games/video games","games",N3050="games/tabletop games","games",N3050="games/mobile games","games",N3050="journalism/audio","journalism",N3050="photography/people","photography",N3050="photography/photobooks","photography",N3050="photography/places","photography",N3050="photography/nature","photography",N3050="music/electronic music","music",N3050="music/rock","music",N3050="music/indie rock","music",N3050="music/faith","music",N3050="publishing/children's books","publishing",N3050="publishing/art books","publishing",N3050="publishing/fiction","publishing",N3050="publishing/translations","publishing",N3050="music/pop","music",N3050="music/classical music","music",N3050="publishing/nonfiction","publishing",N3050="publishing/radio &amp; podcasts","publishing",N3050="music/world music","music",N3050="music/metal","music",N3050="music/jazz","music","TRUE","FALSE")</f>
        <v>theater</v>
      </c>
      <c r="R3050" t="str" cm="1">
        <f t="array" ref="R3050">_xlfn.IFS(N3050="food/small batch","small batch",N3050="food/restaurants","retaurants",N3050="food/food trucks","food trucks",N3050="theater/spaces","spaces",N3050="theater/musical","musical",N3050="theater/plays","plays",N3050="technology/web","web",N3050="technology/space exploration","space exploration",N3050="technology/makerspaces","makerspaces",N3050="technology/hardware","hardware",N3050="technology/gadgets","gadgets",N3050="technology/wearables","wearables",N3050="film &amp; video/television","television",N3050="film &amp; video/animation","animation",N3050="film &amp; video/science fiction","science fiction",N3050="film &amp; video/documentary","documentary",N3050="film &amp; video/drama","drama",N3050="film &amp; video/shorts","shorts",N3050="games/video games","video games",N3050="games/tabletop games","tabletop games",N3050="games/mobile games","mobile games",N3050="journalism/audio","audio",N3050="photography/people","people",N3050="photography/photobooks","photobooks",N3050="photography/places","places",N3050="photography/nature","nature",N3050="music/electronic music","electronic music",N3050="music/rock","rock",N3050="music/indie rock","indie rock",N3050="music/faith","faith",N3050="publishing/children's books","children's books",N3050="publishing/art books","art books",N3050="publishing/fiction","fiction",N3050="publishing/translations","translations",N3050="music/pop","pop",N3050="music/classical music","classical music",N3050="publishing/nonfiction","nonfiction",N3050="publishing/radio &amp; podcasts","radio &amp; podcasts",N3050="music/world music","world music",N3050="music/metal","metal",N3050="music/jazz","jazz","TRUE","FALSE")</f>
        <v>spaces</v>
      </c>
      <c r="S3050" s="5">
        <f t="shared" si="190"/>
        <v>41975.901180555549</v>
      </c>
      <c r="T3050" s="5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188"/>
        <v>106.66666666666667</v>
      </c>
      <c r="P3051" s="24">
        <f t="shared" si="189"/>
        <v>74.074074074074076</v>
      </c>
      <c r="Q3051" t="str" cm="1">
        <f t="array" ref="Q3051">_xlfn.IFS(N3051="food/small batch","food",N3051="food/restaurants","food",N3051="food/food trucks","food",N3051="theater/spaces","theater",N3051="theater/musical","theater",N3051="theater/plays","theater",N3051="technology/web","technology",N3051="technology/space exploration","technology",N3051="technology/makerspaces","technology",N3051="technology/hardware","technology",N3051="technology/gadgets","technology",N3051="technology/wearables","technology",N3051="film &amp; video/television","film &amp; video",N3051="film &amp; video/animation","film &amp; video",N3051="film &amp; video/science fiction","film &amp; video",N3051="film &amp; video/documentary","film &amp; video",N3051="film &amp; video/drama","film &amp; video",N3051="film &amp; video/shorts","film &amp; video",N3051="games/video games","games",N3051="games/tabletop games","games",N3051="games/mobile games","games",N3051="journalism/audio","journalism",N3051="photography/people","photography",N3051="photography/photobooks","photography",N3051="photography/places","photography",N3051="photography/nature","photography",N3051="music/electronic music","music",N3051="music/rock","music",N3051="music/indie rock","music",N3051="music/faith","music",N3051="publishing/children's books","publishing",N3051="publishing/art books","publishing",N3051="publishing/fiction","publishing",N3051="publishing/translations","publishing",N3051="music/pop","music",N3051="music/classical music","music",N3051="publishing/nonfiction","publishing",N3051="publishing/radio &amp; podcasts","publishing",N3051="music/world music","music",N3051="music/metal","music",N3051="music/jazz","music","TRUE","FALSE")</f>
        <v>theater</v>
      </c>
      <c r="R3051" t="str" cm="1">
        <f t="array" ref="R3051">_xlfn.IFS(N3051="food/small batch","small batch",N3051="food/restaurants","retaurants",N3051="food/food trucks","food trucks",N3051="theater/spaces","spaces",N3051="theater/musical","musical",N3051="theater/plays","plays",N3051="technology/web","web",N3051="technology/space exploration","space exploration",N3051="technology/makerspaces","makerspaces",N3051="technology/hardware","hardware",N3051="technology/gadgets","gadgets",N3051="technology/wearables","wearables",N3051="film &amp; video/television","television",N3051="film &amp; video/animation","animation",N3051="film &amp; video/science fiction","science fiction",N3051="film &amp; video/documentary","documentary",N3051="film &amp; video/drama","drama",N3051="film &amp; video/shorts","shorts",N3051="games/video games","video games",N3051="games/tabletop games","tabletop games",N3051="games/mobile games","mobile games",N3051="journalism/audio","audio",N3051="photography/people","people",N3051="photography/photobooks","photobooks",N3051="photography/places","places",N3051="photography/nature","nature",N3051="music/electronic music","electronic music",N3051="music/rock","rock",N3051="music/indie rock","indie rock",N3051="music/faith","faith",N3051="publishing/children's books","children's books",N3051="publishing/art books","art books",N3051="publishing/fiction","fiction",N3051="publishing/translations","translations",N3051="music/pop","pop",N3051="music/classical music","classical music",N3051="publishing/nonfiction","nonfiction",N3051="publishing/radio &amp; podcasts","radio &amp; podcasts",N3051="music/world music","world music",N3051="music/metal","metal",N3051="music/jazz","jazz","TRUE","FALSE")</f>
        <v>spaces</v>
      </c>
      <c r="S3051" s="5">
        <f t="shared" si="190"/>
        <v>42139.014525462961</v>
      </c>
      <c r="T3051" s="5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188"/>
        <v>106</v>
      </c>
      <c r="P3052" s="24">
        <f t="shared" si="189"/>
        <v>70.666666666666671</v>
      </c>
      <c r="Q3052" t="str" cm="1">
        <f t="array" ref="Q3052">_xlfn.IFS(N3052="food/small batch","food",N3052="food/restaurants","food",N3052="food/food trucks","food",N3052="theater/spaces","theater",N3052="theater/musical","theater",N3052="theater/plays","theater",N3052="technology/web","technology",N3052="technology/space exploration","technology",N3052="technology/makerspaces","technology",N3052="technology/hardware","technology",N3052="technology/gadgets","technology",N3052="technology/wearables","technology",N3052="film &amp; video/television","film &amp; video",N3052="film &amp; video/animation","film &amp; video",N3052="film &amp; video/science fiction","film &amp; video",N3052="film &amp; video/documentary","film &amp; video",N3052="film &amp; video/drama","film &amp; video",N3052="film &amp; video/shorts","film &amp; video",N3052="games/video games","games",N3052="games/tabletop games","games",N3052="games/mobile games","games",N3052="journalism/audio","journalism",N3052="photography/people","photography",N3052="photography/photobooks","photography",N3052="photography/places","photography",N3052="photography/nature","photography",N3052="music/electronic music","music",N3052="music/rock","music",N3052="music/indie rock","music",N3052="music/faith","music",N3052="publishing/children's books","publishing",N3052="publishing/art books","publishing",N3052="publishing/fiction","publishing",N3052="publishing/translations","publishing",N3052="music/pop","music",N3052="music/classical music","music",N3052="publishing/nonfiction","publishing",N3052="publishing/radio &amp; podcasts","publishing",N3052="music/world music","music",N3052="music/metal","music",N3052="music/jazz","music","TRUE","FALSE")</f>
        <v>theater</v>
      </c>
      <c r="R3052" t="str" cm="1">
        <f t="array" ref="R3052">_xlfn.IFS(N3052="food/small batch","small batch",N3052="food/restaurants","retaurants",N3052="food/food trucks","food trucks",N3052="theater/spaces","spaces",N3052="theater/musical","musical",N3052="theater/plays","plays",N3052="technology/web","web",N3052="technology/space exploration","space exploration",N3052="technology/makerspaces","makerspaces",N3052="technology/hardware","hardware",N3052="technology/gadgets","gadgets",N3052="technology/wearables","wearables",N3052="film &amp; video/television","television",N3052="film &amp; video/animation","animation",N3052="film &amp; video/science fiction","science fiction",N3052="film &amp; video/documentary","documentary",N3052="film &amp; video/drama","drama",N3052="film &amp; video/shorts","shorts",N3052="games/video games","video games",N3052="games/tabletop games","tabletop games",N3052="games/mobile games","mobile games",N3052="journalism/audio","audio",N3052="photography/people","people",N3052="photography/photobooks","photobooks",N3052="photography/places","places",N3052="photography/nature","nature",N3052="music/electronic music","electronic music",N3052="music/rock","rock",N3052="music/indie rock","indie rock",N3052="music/faith","faith",N3052="publishing/children's books","children's books",N3052="publishing/art books","art books",N3052="publishing/fiction","fiction",N3052="publishing/translations","translations",N3052="music/pop","pop",N3052="music/classical music","classical music",N3052="publishing/nonfiction","nonfiction",N3052="publishing/radio &amp; podcasts","radio &amp; podcasts",N3052="music/world music","world music",N3052="music/metal","metal",N3052="music/jazz","jazz","TRUE","FALSE")</f>
        <v>spaces</v>
      </c>
      <c r="S3052" s="5">
        <f t="shared" si="190"/>
        <v>42465.16851851852</v>
      </c>
      <c r="T3052" s="5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188"/>
        <v>23.62857142857143</v>
      </c>
      <c r="P3053" s="24">
        <f t="shared" si="189"/>
        <v>23.62857142857143</v>
      </c>
      <c r="Q3053" t="str" cm="1">
        <f t="array" ref="Q3053">_xlfn.IFS(N3053="food/small batch","food",N3053="food/restaurants","food",N3053="food/food trucks","food",N3053="theater/spaces","theater",N3053="theater/musical","theater",N3053="theater/plays","theater",N3053="technology/web","technology",N3053="technology/space exploration","technology",N3053="technology/makerspaces","technology",N3053="technology/hardware","technology",N3053="technology/gadgets","technology",N3053="technology/wearables","technology",N3053="film &amp; video/television","film &amp; video",N3053="film &amp; video/animation","film &amp; video",N3053="film &amp; video/science fiction","film &amp; video",N3053="film &amp; video/documentary","film &amp; video",N3053="film &amp; video/drama","film &amp; video",N3053="film &amp; video/shorts","film &amp; video",N3053="games/video games","games",N3053="games/tabletop games","games",N3053="games/mobile games","games",N3053="journalism/audio","journalism",N3053="photography/people","photography",N3053="photography/photobooks","photography",N3053="photography/places","photography",N3053="photography/nature","photography",N3053="music/electronic music","music",N3053="music/rock","music",N3053="music/indie rock","music",N3053="music/faith","music",N3053="publishing/children's books","publishing",N3053="publishing/art books","publishing",N3053="publishing/fiction","publishing",N3053="publishing/translations","publishing",N3053="music/pop","music",N3053="music/classical music","music",N3053="publishing/nonfiction","publishing",N3053="publishing/radio &amp; podcasts","publishing",N3053="music/world music","music",N3053="music/metal","music",N3053="music/jazz","music","TRUE","FALSE")</f>
        <v>theater</v>
      </c>
      <c r="R3053" t="str" cm="1">
        <f t="array" ref="R3053">_xlfn.IFS(N3053="food/small batch","small batch",N3053="food/restaurants","retaurants",N3053="food/food trucks","food trucks",N3053="theater/spaces","spaces",N3053="theater/musical","musical",N3053="theater/plays","plays",N3053="technology/web","web",N3053="technology/space exploration","space exploration",N3053="technology/makerspaces","makerspaces",N3053="technology/hardware","hardware",N3053="technology/gadgets","gadgets",N3053="technology/wearables","wearables",N3053="film &amp; video/television","television",N3053="film &amp; video/animation","animation",N3053="film &amp; video/science fiction","science fiction",N3053="film &amp; video/documentary","documentary",N3053="film &amp; video/drama","drama",N3053="film &amp; video/shorts","shorts",N3053="games/video games","video games",N3053="games/tabletop games","tabletop games",N3053="games/mobile games","mobile games",N3053="journalism/audio","audio",N3053="photography/people","people",N3053="photography/photobooks","photobooks",N3053="photography/places","places",N3053="photography/nature","nature",N3053="music/electronic music","electronic music",N3053="music/rock","rock",N3053="music/indie rock","indie rock",N3053="music/faith","faith",N3053="publishing/children's books","children's books",N3053="publishing/art books","art books",N3053="publishing/fiction","fiction",N3053="publishing/translations","translations",N3053="music/pop","pop",N3053="music/classical music","classical music",N3053="publishing/nonfiction","nonfiction",N3053="publishing/radio &amp; podcasts","radio &amp; podcasts",N3053="music/world music","world music",N3053="music/metal","metal",N3053="music/jazz","jazz","TRUE","FALSE")</f>
        <v>spaces</v>
      </c>
      <c r="S3053" s="5">
        <f t="shared" si="190"/>
        <v>42744.416030092587</v>
      </c>
      <c r="T3053" s="5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188"/>
        <v>0.15</v>
      </c>
      <c r="P3054" s="24">
        <f t="shared" si="189"/>
        <v>37.5</v>
      </c>
      <c r="Q3054" t="str" cm="1">
        <f t="array" ref="Q3054">_xlfn.IFS(N3054="food/small batch","food",N3054="food/restaurants","food",N3054="food/food trucks","food",N3054="theater/spaces","theater",N3054="theater/musical","theater",N3054="theater/plays","theater",N3054="technology/web","technology",N3054="technology/space exploration","technology",N3054="technology/makerspaces","technology",N3054="technology/hardware","technology",N3054="technology/gadgets","technology",N3054="technology/wearables","technology",N3054="film &amp; video/television","film &amp; video",N3054="film &amp; video/animation","film &amp; video",N3054="film &amp; video/science fiction","film &amp; video",N3054="film &amp; video/documentary","film &amp; video",N3054="film &amp; video/drama","film &amp; video",N3054="film &amp; video/shorts","film &amp; video",N3054="games/video games","games",N3054="games/tabletop games","games",N3054="games/mobile games","games",N3054="journalism/audio","journalism",N3054="photography/people","photography",N3054="photography/photobooks","photography",N3054="photography/places","photography",N3054="photography/nature","photography",N3054="music/electronic music","music",N3054="music/rock","music",N3054="music/indie rock","music",N3054="music/faith","music",N3054="publishing/children's books","publishing",N3054="publishing/art books","publishing",N3054="publishing/fiction","publishing",N3054="publishing/translations","publishing",N3054="music/pop","music",N3054="music/classical music","music",N3054="publishing/nonfiction","publishing",N3054="publishing/radio &amp; podcasts","publishing",N3054="music/world music","music",N3054="music/metal","music",N3054="music/jazz","music","TRUE","FALSE")</f>
        <v>theater</v>
      </c>
      <c r="R3054" t="str" cm="1">
        <f t="array" ref="R3054">_xlfn.IFS(N3054="food/small batch","small batch",N3054="food/restaurants","retaurants",N3054="food/food trucks","food trucks",N3054="theater/spaces","spaces",N3054="theater/musical","musical",N3054="theater/plays","plays",N3054="technology/web","web",N3054="technology/space exploration","space exploration",N3054="technology/makerspaces","makerspaces",N3054="technology/hardware","hardware",N3054="technology/gadgets","gadgets",N3054="technology/wearables","wearables",N3054="film &amp; video/television","television",N3054="film &amp; video/animation","animation",N3054="film &amp; video/science fiction","science fiction",N3054="film &amp; video/documentary","documentary",N3054="film &amp; video/drama","drama",N3054="film &amp; video/shorts","shorts",N3054="games/video games","video games",N3054="games/tabletop games","tabletop games",N3054="games/mobile games","mobile games",N3054="journalism/audio","audio",N3054="photography/people","people",N3054="photography/photobooks","photobooks",N3054="photography/places","places",N3054="photography/nature","nature",N3054="music/electronic music","electronic music",N3054="music/rock","rock",N3054="music/indie rock","indie rock",N3054="music/faith","faith",N3054="publishing/children's books","children's books",N3054="publishing/art books","art books",N3054="publishing/fiction","fiction",N3054="publishing/translations","translations",N3054="music/pop","pop",N3054="music/classical music","classical music",N3054="publishing/nonfiction","nonfiction",N3054="publishing/radio &amp; podcasts","radio &amp; podcasts",N3054="music/world music","world music",N3054="music/metal","metal",N3054="music/jazz","jazz","TRUE","FALSE")</f>
        <v>spaces</v>
      </c>
      <c r="S3054" s="5">
        <f t="shared" si="190"/>
        <v>42122.670069444444</v>
      </c>
      <c r="T3054" s="5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188"/>
        <v>0.4</v>
      </c>
      <c r="P3055" s="24">
        <f t="shared" si="189"/>
        <v>13.333333333333334</v>
      </c>
      <c r="Q3055" t="str" cm="1">
        <f t="array" ref="Q3055">_xlfn.IFS(N3055="food/small batch","food",N3055="food/restaurants","food",N3055="food/food trucks","food",N3055="theater/spaces","theater",N3055="theater/musical","theater",N3055="theater/plays","theater",N3055="technology/web","technology",N3055="technology/space exploration","technology",N3055="technology/makerspaces","technology",N3055="technology/hardware","technology",N3055="technology/gadgets","technology",N3055="technology/wearables","technology",N3055="film &amp; video/television","film &amp; video",N3055="film &amp; video/animation","film &amp; video",N3055="film &amp; video/science fiction","film &amp; video",N3055="film &amp; video/documentary","film &amp; video",N3055="film &amp; video/drama","film &amp; video",N3055="film &amp; video/shorts","film &amp; video",N3055="games/video games","games",N3055="games/tabletop games","games",N3055="games/mobile games","games",N3055="journalism/audio","journalism",N3055="photography/people","photography",N3055="photography/photobooks","photography",N3055="photography/places","photography",N3055="photography/nature","photography",N3055="music/electronic music","music",N3055="music/rock","music",N3055="music/indie rock","music",N3055="music/faith","music",N3055="publishing/children's books","publishing",N3055="publishing/art books","publishing",N3055="publishing/fiction","publishing",N3055="publishing/translations","publishing",N3055="music/pop","music",N3055="music/classical music","music",N3055="publishing/nonfiction","publishing",N3055="publishing/radio &amp; podcasts","publishing",N3055="music/world music","music",N3055="music/metal","music",N3055="music/jazz","music","TRUE","FALSE")</f>
        <v>theater</v>
      </c>
      <c r="R3055" t="str" cm="1">
        <f t="array" ref="R3055">_xlfn.IFS(N3055="food/small batch","small batch",N3055="food/restaurants","retaurants",N3055="food/food trucks","food trucks",N3055="theater/spaces","spaces",N3055="theater/musical","musical",N3055="theater/plays","plays",N3055="technology/web","web",N3055="technology/space exploration","space exploration",N3055="technology/makerspaces","makerspaces",N3055="technology/hardware","hardware",N3055="technology/gadgets","gadgets",N3055="technology/wearables","wearables",N3055="film &amp; video/television","television",N3055="film &amp; video/animation","animation",N3055="film &amp; video/science fiction","science fiction",N3055="film &amp; video/documentary","documentary",N3055="film &amp; video/drama","drama",N3055="film &amp; video/shorts","shorts",N3055="games/video games","video games",N3055="games/tabletop games","tabletop games",N3055="games/mobile games","mobile games",N3055="journalism/audio","audio",N3055="photography/people","people",N3055="photography/photobooks","photobooks",N3055="photography/places","places",N3055="photography/nature","nature",N3055="music/electronic music","electronic music",N3055="music/rock","rock",N3055="music/indie rock","indie rock",N3055="music/faith","faith",N3055="publishing/children's books","children's books",N3055="publishing/art books","art books",N3055="publishing/fiction","fiction",N3055="publishing/translations","translations",N3055="music/pop","pop",N3055="music/classical music","classical music",N3055="publishing/nonfiction","nonfiction",N3055="publishing/radio &amp; podcasts","radio &amp; podcasts",N3055="music/world music","world music",N3055="music/metal","metal",N3055="music/jazz","jazz","TRUE","FALSE")</f>
        <v>spaces</v>
      </c>
      <c r="S3055" s="5">
        <f t="shared" si="190"/>
        <v>41862.761724537035</v>
      </c>
      <c r="T3055" s="5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188"/>
        <v>0</v>
      </c>
      <c r="P3056" s="24" t="e">
        <f t="shared" si="189"/>
        <v>#DIV/0!</v>
      </c>
      <c r="Q3056" t="str" cm="1">
        <f t="array" ref="Q3056">_xlfn.IFS(N3056="food/small batch","food",N3056="food/restaurants","food",N3056="food/food trucks","food",N3056="theater/spaces","theater",N3056="theater/musical","theater",N3056="theater/plays","theater",N3056="technology/web","technology",N3056="technology/space exploration","technology",N3056="technology/makerspaces","technology",N3056="technology/hardware","technology",N3056="technology/gadgets","technology",N3056="technology/wearables","technology",N3056="film &amp; video/television","film &amp; video",N3056="film &amp; video/animation","film &amp; video",N3056="film &amp; video/science fiction","film &amp; video",N3056="film &amp; video/documentary","film &amp; video",N3056="film &amp; video/drama","film &amp; video",N3056="film &amp; video/shorts","film &amp; video",N3056="games/video games","games",N3056="games/tabletop games","games",N3056="games/mobile games","games",N3056="journalism/audio","journalism",N3056="photography/people","photography",N3056="photography/photobooks","photography",N3056="photography/places","photography",N3056="photography/nature","photography",N3056="music/electronic music","music",N3056="music/rock","music",N3056="music/indie rock","music",N3056="music/faith","music",N3056="publishing/children's books","publishing",N3056="publishing/art books","publishing",N3056="publishing/fiction","publishing",N3056="publishing/translations","publishing",N3056="music/pop","music",N3056="music/classical music","music",N3056="publishing/nonfiction","publishing",N3056="publishing/radio &amp; podcasts","publishing",N3056="music/world music","music",N3056="music/metal","music",N3056="music/jazz","music","TRUE","FALSE")</f>
        <v>theater</v>
      </c>
      <c r="R3056" t="str" cm="1">
        <f t="array" ref="R3056">_xlfn.IFS(N3056="food/small batch","small batch",N3056="food/restaurants","retaurants",N3056="food/food trucks","food trucks",N3056="theater/spaces","spaces",N3056="theater/musical","musical",N3056="theater/plays","plays",N3056="technology/web","web",N3056="technology/space exploration","space exploration",N3056="technology/makerspaces","makerspaces",N3056="technology/hardware","hardware",N3056="technology/gadgets","gadgets",N3056="technology/wearables","wearables",N3056="film &amp; video/television","television",N3056="film &amp; video/animation","animation",N3056="film &amp; video/science fiction","science fiction",N3056="film &amp; video/documentary","documentary",N3056="film &amp; video/drama","drama",N3056="film &amp; video/shorts","shorts",N3056="games/video games","video games",N3056="games/tabletop games","tabletop games",N3056="games/mobile games","mobile games",N3056="journalism/audio","audio",N3056="photography/people","people",N3056="photography/photobooks","photobooks",N3056="photography/places","places",N3056="photography/nature","nature",N3056="music/electronic music","electronic music",N3056="music/rock","rock",N3056="music/indie rock","indie rock",N3056="music/faith","faith",N3056="publishing/children's books","children's books",N3056="publishing/art books","art books",N3056="publishing/fiction","fiction",N3056="publishing/translations","translations",N3056="music/pop","pop",N3056="music/classical music","classical music",N3056="publishing/nonfiction","nonfiction",N3056="publishing/radio &amp; podcasts","radio &amp; podcasts",N3056="music/world music","world music",N3056="music/metal","metal",N3056="music/jazz","jazz","TRUE","FALSE")</f>
        <v>spaces</v>
      </c>
      <c r="S3056" s="5">
        <f t="shared" si="190"/>
        <v>42027.832800925928</v>
      </c>
      <c r="T3056" s="5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188"/>
        <v>5.0000000000000001E-3</v>
      </c>
      <c r="P3057" s="24">
        <f t="shared" si="189"/>
        <v>1</v>
      </c>
      <c r="Q3057" t="str" cm="1">
        <f t="array" ref="Q3057">_xlfn.IFS(N3057="food/small batch","food",N3057="food/restaurants","food",N3057="food/food trucks","food",N3057="theater/spaces","theater",N3057="theater/musical","theater",N3057="theater/plays","theater",N3057="technology/web","technology",N3057="technology/space exploration","technology",N3057="technology/makerspaces","technology",N3057="technology/hardware","technology",N3057="technology/gadgets","technology",N3057="technology/wearables","technology",N3057="film &amp; video/television","film &amp; video",N3057="film &amp; video/animation","film &amp; video",N3057="film &amp; video/science fiction","film &amp; video",N3057="film &amp; video/documentary","film &amp; video",N3057="film &amp; video/drama","film &amp; video",N3057="film &amp; video/shorts","film &amp; video",N3057="games/video games","games",N3057="games/tabletop games","games",N3057="games/mobile games","games",N3057="journalism/audio","journalism",N3057="photography/people","photography",N3057="photography/photobooks","photography",N3057="photography/places","photography",N3057="photography/nature","photography",N3057="music/electronic music","music",N3057="music/rock","music",N3057="music/indie rock","music",N3057="music/faith","music",N3057="publishing/children's books","publishing",N3057="publishing/art books","publishing",N3057="publishing/fiction","publishing",N3057="publishing/translations","publishing",N3057="music/pop","music",N3057="music/classical music","music",N3057="publishing/nonfiction","publishing",N3057="publishing/radio &amp; podcasts","publishing",N3057="music/world music","music",N3057="music/metal","music",N3057="music/jazz","music","TRUE","FALSE")</f>
        <v>theater</v>
      </c>
      <c r="R3057" t="str" cm="1">
        <f t="array" ref="R3057">_xlfn.IFS(N3057="food/small batch","small batch",N3057="food/restaurants","retaurants",N3057="food/food trucks","food trucks",N3057="theater/spaces","spaces",N3057="theater/musical","musical",N3057="theater/plays","plays",N3057="technology/web","web",N3057="technology/space exploration","space exploration",N3057="technology/makerspaces","makerspaces",N3057="technology/hardware","hardware",N3057="technology/gadgets","gadgets",N3057="technology/wearables","wearables",N3057="film &amp; video/television","television",N3057="film &amp; video/animation","animation",N3057="film &amp; video/science fiction","science fiction",N3057="film &amp; video/documentary","documentary",N3057="film &amp; video/drama","drama",N3057="film &amp; video/shorts","shorts",N3057="games/video games","video games",N3057="games/tabletop games","tabletop games",N3057="games/mobile games","mobile games",N3057="journalism/audio","audio",N3057="photography/people","people",N3057="photography/photobooks","photobooks",N3057="photography/places","places",N3057="photography/nature","nature",N3057="music/electronic music","electronic music",N3057="music/rock","rock",N3057="music/indie rock","indie rock",N3057="music/faith","faith",N3057="publishing/children's books","children's books",N3057="publishing/art books","art books",N3057="publishing/fiction","fiction",N3057="publishing/translations","translations",N3057="music/pop","pop",N3057="music/classical music","classical music",N3057="publishing/nonfiction","nonfiction",N3057="publishing/radio &amp; podcasts","radio &amp; podcasts",N3057="music/world music","world music",N3057="music/metal","metal",N3057="music/jazz","jazz","TRUE","FALSE")</f>
        <v>spaces</v>
      </c>
      <c r="S3057" s="5">
        <f t="shared" si="190"/>
        <v>41953.95821759259</v>
      </c>
      <c r="T3057" s="5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188"/>
        <v>0</v>
      </c>
      <c r="P3058" s="24" t="e">
        <f t="shared" si="189"/>
        <v>#DIV/0!</v>
      </c>
      <c r="Q3058" t="str" cm="1">
        <f t="array" ref="Q3058">_xlfn.IFS(N3058="food/small batch","food",N3058="food/restaurants","food",N3058="food/food trucks","food",N3058="theater/spaces","theater",N3058="theater/musical","theater",N3058="theater/plays","theater",N3058="technology/web","technology",N3058="technology/space exploration","technology",N3058="technology/makerspaces","technology",N3058="technology/hardware","technology",N3058="technology/gadgets","technology",N3058="technology/wearables","technology",N3058="film &amp; video/television","film &amp; video",N3058="film &amp; video/animation","film &amp; video",N3058="film &amp; video/science fiction","film &amp; video",N3058="film &amp; video/documentary","film &amp; video",N3058="film &amp; video/drama","film &amp; video",N3058="film &amp; video/shorts","film &amp; video",N3058="games/video games","games",N3058="games/tabletop games","games",N3058="games/mobile games","games",N3058="journalism/audio","journalism",N3058="photography/people","photography",N3058="photography/photobooks","photography",N3058="photography/places","photography",N3058="photography/nature","photography",N3058="music/electronic music","music",N3058="music/rock","music",N3058="music/indie rock","music",N3058="music/faith","music",N3058="publishing/children's books","publishing",N3058="publishing/art books","publishing",N3058="publishing/fiction","publishing",N3058="publishing/translations","publishing",N3058="music/pop","music",N3058="music/classical music","music",N3058="publishing/nonfiction","publishing",N3058="publishing/radio &amp; podcasts","publishing",N3058="music/world music","music",N3058="music/metal","music",N3058="music/jazz","music","TRUE","FALSE")</f>
        <v>theater</v>
      </c>
      <c r="R3058" t="str" cm="1">
        <f t="array" ref="R3058">_xlfn.IFS(N3058="food/small batch","small batch",N3058="food/restaurants","retaurants",N3058="food/food trucks","food trucks",N3058="theater/spaces","spaces",N3058="theater/musical","musical",N3058="theater/plays","plays",N3058="technology/web","web",N3058="technology/space exploration","space exploration",N3058="technology/makerspaces","makerspaces",N3058="technology/hardware","hardware",N3058="technology/gadgets","gadgets",N3058="technology/wearables","wearables",N3058="film &amp; video/television","television",N3058="film &amp; video/animation","animation",N3058="film &amp; video/science fiction","science fiction",N3058="film &amp; video/documentary","documentary",N3058="film &amp; video/drama","drama",N3058="film &amp; video/shorts","shorts",N3058="games/video games","video games",N3058="games/tabletop games","tabletop games",N3058="games/mobile games","mobile games",N3058="journalism/audio","audio",N3058="photography/people","people",N3058="photography/photobooks","photobooks",N3058="photography/places","places",N3058="photography/nature","nature",N3058="music/electronic music","electronic music",N3058="music/rock","rock",N3058="music/indie rock","indie rock",N3058="music/faith","faith",N3058="publishing/children's books","children's books",N3058="publishing/art books","art books",N3058="publishing/fiction","fiction",N3058="publishing/translations","translations",N3058="music/pop","pop",N3058="music/classical music","classical music",N3058="publishing/nonfiction","nonfiction",N3058="publishing/radio &amp; podcasts","radio &amp; podcasts",N3058="music/world music","world music",N3058="music/metal","metal",N3058="music/jazz","jazz","TRUE","FALSE")</f>
        <v>spaces</v>
      </c>
      <c r="S3058" s="5">
        <f t="shared" si="190"/>
        <v>41851.636388888888</v>
      </c>
      <c r="T3058" s="5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188"/>
        <v>0</v>
      </c>
      <c r="P3059" s="24" t="e">
        <f t="shared" si="189"/>
        <v>#DIV/0!</v>
      </c>
      <c r="Q3059" t="str" cm="1">
        <f t="array" ref="Q3059">_xlfn.IFS(N3059="food/small batch","food",N3059="food/restaurants","food",N3059="food/food trucks","food",N3059="theater/spaces","theater",N3059="theater/musical","theater",N3059="theater/plays","theater",N3059="technology/web","technology",N3059="technology/space exploration","technology",N3059="technology/makerspaces","technology",N3059="technology/hardware","technology",N3059="technology/gadgets","technology",N3059="technology/wearables","technology",N3059="film &amp; video/television","film &amp; video",N3059="film &amp; video/animation","film &amp; video",N3059="film &amp; video/science fiction","film &amp; video",N3059="film &amp; video/documentary","film &amp; video",N3059="film &amp; video/drama","film &amp; video",N3059="film &amp; video/shorts","film &amp; video",N3059="games/video games","games",N3059="games/tabletop games","games",N3059="games/mobile games","games",N3059="journalism/audio","journalism",N3059="photography/people","photography",N3059="photography/photobooks","photography",N3059="photography/places","photography",N3059="photography/nature","photography",N3059="music/electronic music","music",N3059="music/rock","music",N3059="music/indie rock","music",N3059="music/faith","music",N3059="publishing/children's books","publishing",N3059="publishing/art books","publishing",N3059="publishing/fiction","publishing",N3059="publishing/translations","publishing",N3059="music/pop","music",N3059="music/classical music","music",N3059="publishing/nonfiction","publishing",N3059="publishing/radio &amp; podcasts","publishing",N3059="music/world music","music",N3059="music/metal","music",N3059="music/jazz","music","TRUE","FALSE")</f>
        <v>theater</v>
      </c>
      <c r="R3059" t="str" cm="1">
        <f t="array" ref="R3059">_xlfn.IFS(N3059="food/small batch","small batch",N3059="food/restaurants","retaurants",N3059="food/food trucks","food trucks",N3059="theater/spaces","spaces",N3059="theater/musical","musical",N3059="theater/plays","plays",N3059="technology/web","web",N3059="technology/space exploration","space exploration",N3059="technology/makerspaces","makerspaces",N3059="technology/hardware","hardware",N3059="technology/gadgets","gadgets",N3059="technology/wearables","wearables",N3059="film &amp; video/television","television",N3059="film &amp; video/animation","animation",N3059="film &amp; video/science fiction","science fiction",N3059="film &amp; video/documentary","documentary",N3059="film &amp; video/drama","drama",N3059="film &amp; video/shorts","shorts",N3059="games/video games","video games",N3059="games/tabletop games","tabletop games",N3059="games/mobile games","mobile games",N3059="journalism/audio","audio",N3059="photography/people","people",N3059="photography/photobooks","photobooks",N3059="photography/places","places",N3059="photography/nature","nature",N3059="music/electronic music","electronic music",N3059="music/rock","rock",N3059="music/indie rock","indie rock",N3059="music/faith","faith",N3059="publishing/children's books","children's books",N3059="publishing/art books","art books",N3059="publishing/fiction","fiction",N3059="publishing/translations","translations",N3059="music/pop","pop",N3059="music/classical music","classical music",N3059="publishing/nonfiction","nonfiction",N3059="publishing/radio &amp; podcasts","radio &amp; podcasts",N3059="music/world music","world music",N3059="music/metal","metal",N3059="music/jazz","jazz","TRUE","FALSE")</f>
        <v>spaces</v>
      </c>
      <c r="S3059" s="5">
        <f t="shared" si="190"/>
        <v>42433.650590277779</v>
      </c>
      <c r="T3059" s="5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188"/>
        <v>1.6666666666666666E-2</v>
      </c>
      <c r="P3060" s="24">
        <f t="shared" si="189"/>
        <v>1</v>
      </c>
      <c r="Q3060" t="str" cm="1">
        <f t="array" ref="Q3060">_xlfn.IFS(N3060="food/small batch","food",N3060="food/restaurants","food",N3060="food/food trucks","food",N3060="theater/spaces","theater",N3060="theater/musical","theater",N3060="theater/plays","theater",N3060="technology/web","technology",N3060="technology/space exploration","technology",N3060="technology/makerspaces","technology",N3060="technology/hardware","technology",N3060="technology/gadgets","technology",N3060="technology/wearables","technology",N3060="film &amp; video/television","film &amp; video",N3060="film &amp; video/animation","film &amp; video",N3060="film &amp; video/science fiction","film &amp; video",N3060="film &amp; video/documentary","film &amp; video",N3060="film &amp; video/drama","film &amp; video",N3060="film &amp; video/shorts","film &amp; video",N3060="games/video games","games",N3060="games/tabletop games","games",N3060="games/mobile games","games",N3060="journalism/audio","journalism",N3060="photography/people","photography",N3060="photography/photobooks","photography",N3060="photography/places","photography",N3060="photography/nature","photography",N3060="music/electronic music","music",N3060="music/rock","music",N3060="music/indie rock","music",N3060="music/faith","music",N3060="publishing/children's books","publishing",N3060="publishing/art books","publishing",N3060="publishing/fiction","publishing",N3060="publishing/translations","publishing",N3060="music/pop","music",N3060="music/classical music","music",N3060="publishing/nonfiction","publishing",N3060="publishing/radio &amp; podcasts","publishing",N3060="music/world music","music",N3060="music/metal","music",N3060="music/jazz","music","TRUE","FALSE")</f>
        <v>theater</v>
      </c>
      <c r="R3060" t="str" cm="1">
        <f t="array" ref="R3060">_xlfn.IFS(N3060="food/small batch","small batch",N3060="food/restaurants","retaurants",N3060="food/food trucks","food trucks",N3060="theater/spaces","spaces",N3060="theater/musical","musical",N3060="theater/plays","plays",N3060="technology/web","web",N3060="technology/space exploration","space exploration",N3060="technology/makerspaces","makerspaces",N3060="technology/hardware","hardware",N3060="technology/gadgets","gadgets",N3060="technology/wearables","wearables",N3060="film &amp; video/television","television",N3060="film &amp; video/animation","animation",N3060="film &amp; video/science fiction","science fiction",N3060="film &amp; video/documentary","documentary",N3060="film &amp; video/drama","drama",N3060="film &amp; video/shorts","shorts",N3060="games/video games","video games",N3060="games/tabletop games","tabletop games",N3060="games/mobile games","mobile games",N3060="journalism/audio","audio",N3060="photography/people","people",N3060="photography/photobooks","photobooks",N3060="photography/places","places",N3060="photography/nature","nature",N3060="music/electronic music","electronic music",N3060="music/rock","rock",N3060="music/indie rock","indie rock",N3060="music/faith","faith",N3060="publishing/children's books","children's books",N3060="publishing/art books","art books",N3060="publishing/fiction","fiction",N3060="publishing/translations","translations",N3060="music/pop","pop",N3060="music/classical music","classical music",N3060="publishing/nonfiction","nonfiction",N3060="publishing/radio &amp; podcasts","radio &amp; podcasts",N3060="music/world music","world music",N3060="music/metal","metal",N3060="music/jazz","jazz","TRUE","FALSE")</f>
        <v>spaces</v>
      </c>
      <c r="S3060" s="5">
        <f t="shared" si="190"/>
        <v>42460.374305555553</v>
      </c>
      <c r="T3060" s="5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188"/>
        <v>3.0066666666666664</v>
      </c>
      <c r="P3061" s="24">
        <f t="shared" si="189"/>
        <v>41</v>
      </c>
      <c r="Q3061" t="str" cm="1">
        <f t="array" ref="Q3061">_xlfn.IFS(N3061="food/small batch","food",N3061="food/restaurants","food",N3061="food/food trucks","food",N3061="theater/spaces","theater",N3061="theater/musical","theater",N3061="theater/plays","theater",N3061="technology/web","technology",N3061="technology/space exploration","technology",N3061="technology/makerspaces","technology",N3061="technology/hardware","technology",N3061="technology/gadgets","technology",N3061="technology/wearables","technology",N3061="film &amp; video/television","film &amp; video",N3061="film &amp; video/animation","film &amp; video",N3061="film &amp; video/science fiction","film &amp; video",N3061="film &amp; video/documentary","film &amp; video",N3061="film &amp; video/drama","film &amp; video",N3061="film &amp; video/shorts","film &amp; video",N3061="games/video games","games",N3061="games/tabletop games","games",N3061="games/mobile games","games",N3061="journalism/audio","journalism",N3061="photography/people","photography",N3061="photography/photobooks","photography",N3061="photography/places","photography",N3061="photography/nature","photography",N3061="music/electronic music","music",N3061="music/rock","music",N3061="music/indie rock","music",N3061="music/faith","music",N3061="publishing/children's books","publishing",N3061="publishing/art books","publishing",N3061="publishing/fiction","publishing",N3061="publishing/translations","publishing",N3061="music/pop","music",N3061="music/classical music","music",N3061="publishing/nonfiction","publishing",N3061="publishing/radio &amp; podcasts","publishing",N3061="music/world music","music",N3061="music/metal","music",N3061="music/jazz","music","TRUE","FALSE")</f>
        <v>theater</v>
      </c>
      <c r="R3061" t="str" cm="1">
        <f t="array" ref="R3061">_xlfn.IFS(N3061="food/small batch","small batch",N3061="food/restaurants","retaurants",N3061="food/food trucks","food trucks",N3061="theater/spaces","spaces",N3061="theater/musical","musical",N3061="theater/plays","plays",N3061="technology/web","web",N3061="technology/space exploration","space exploration",N3061="technology/makerspaces","makerspaces",N3061="technology/hardware","hardware",N3061="technology/gadgets","gadgets",N3061="technology/wearables","wearables",N3061="film &amp; video/television","television",N3061="film &amp; video/animation","animation",N3061="film &amp; video/science fiction","science fiction",N3061="film &amp; video/documentary","documentary",N3061="film &amp; video/drama","drama",N3061="film &amp; video/shorts","shorts",N3061="games/video games","video games",N3061="games/tabletop games","tabletop games",N3061="games/mobile games","mobile games",N3061="journalism/audio","audio",N3061="photography/people","people",N3061="photography/photobooks","photobooks",N3061="photography/places","places",N3061="photography/nature","nature",N3061="music/electronic music","electronic music",N3061="music/rock","rock",N3061="music/indie rock","indie rock",N3061="music/faith","faith",N3061="publishing/children's books","children's books",N3061="publishing/art books","art books",N3061="publishing/fiction","fiction",N3061="publishing/translations","translations",N3061="music/pop","pop",N3061="music/classical music","classical music",N3061="publishing/nonfiction","nonfiction",N3061="publishing/radio &amp; podcasts","radio &amp; podcasts",N3061="music/world music","world music",N3061="music/metal","metal",N3061="music/jazz","jazz","TRUE","FALSE")</f>
        <v>spaces</v>
      </c>
      <c r="S3061" s="5">
        <f t="shared" si="190"/>
        <v>41829.935717592591</v>
      </c>
      <c r="T3061" s="5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188"/>
        <v>0.15227272727272728</v>
      </c>
      <c r="P3062" s="24">
        <f t="shared" si="189"/>
        <v>55.833333333333336</v>
      </c>
      <c r="Q3062" t="str" cm="1">
        <f t="array" ref="Q3062">_xlfn.IFS(N3062="food/small batch","food",N3062="food/restaurants","food",N3062="food/food trucks","food",N3062="theater/spaces","theater",N3062="theater/musical","theater",N3062="theater/plays","theater",N3062="technology/web","technology",N3062="technology/space exploration","technology",N3062="technology/makerspaces","technology",N3062="technology/hardware","technology",N3062="technology/gadgets","technology",N3062="technology/wearables","technology",N3062="film &amp; video/television","film &amp; video",N3062="film &amp; video/animation","film &amp; video",N3062="film &amp; video/science fiction","film &amp; video",N3062="film &amp; video/documentary","film &amp; video",N3062="film &amp; video/drama","film &amp; video",N3062="film &amp; video/shorts","film &amp; video",N3062="games/video games","games",N3062="games/tabletop games","games",N3062="games/mobile games","games",N3062="journalism/audio","journalism",N3062="photography/people","photography",N3062="photography/photobooks","photography",N3062="photography/places","photography",N3062="photography/nature","photography",N3062="music/electronic music","music",N3062="music/rock","music",N3062="music/indie rock","music",N3062="music/faith","music",N3062="publishing/children's books","publishing",N3062="publishing/art books","publishing",N3062="publishing/fiction","publishing",N3062="publishing/translations","publishing",N3062="music/pop","music",N3062="music/classical music","music",N3062="publishing/nonfiction","publishing",N3062="publishing/radio &amp; podcasts","publishing",N3062="music/world music","music",N3062="music/metal","music",N3062="music/jazz","music","TRUE","FALSE")</f>
        <v>theater</v>
      </c>
      <c r="R3062" t="str" cm="1">
        <f t="array" ref="R3062">_xlfn.IFS(N3062="food/small batch","small batch",N3062="food/restaurants","retaurants",N3062="food/food trucks","food trucks",N3062="theater/spaces","spaces",N3062="theater/musical","musical",N3062="theater/plays","plays",N3062="technology/web","web",N3062="technology/space exploration","space exploration",N3062="technology/makerspaces","makerspaces",N3062="technology/hardware","hardware",N3062="technology/gadgets","gadgets",N3062="technology/wearables","wearables",N3062="film &amp; video/television","television",N3062="film &amp; video/animation","animation",N3062="film &amp; video/science fiction","science fiction",N3062="film &amp; video/documentary","documentary",N3062="film &amp; video/drama","drama",N3062="film &amp; video/shorts","shorts",N3062="games/video games","video games",N3062="games/tabletop games","tabletop games",N3062="games/mobile games","mobile games",N3062="journalism/audio","audio",N3062="photography/people","people",N3062="photography/photobooks","photobooks",N3062="photography/places","places",N3062="photography/nature","nature",N3062="music/electronic music","electronic music",N3062="music/rock","rock",N3062="music/indie rock","indie rock",N3062="music/faith","faith",N3062="publishing/children's books","children's books",N3062="publishing/art books","art books",N3062="publishing/fiction","fiction",N3062="publishing/translations","translations",N3062="music/pop","pop",N3062="music/classical music","classical music",N3062="publishing/nonfiction","nonfiction",N3062="publishing/radio &amp; podcasts","radio &amp; podcasts",N3062="music/world music","world music",N3062="music/metal","metal",N3062="music/jazz","jazz","TRUE","FALSE")</f>
        <v>spaces</v>
      </c>
      <c r="S3062" s="5">
        <f t="shared" si="190"/>
        <v>42245.274699074071</v>
      </c>
      <c r="T3062" s="5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188"/>
        <v>0</v>
      </c>
      <c r="P3063" s="24" t="e">
        <f t="shared" si="189"/>
        <v>#DIV/0!</v>
      </c>
      <c r="Q3063" t="str" cm="1">
        <f t="array" ref="Q3063">_xlfn.IFS(N3063="food/small batch","food",N3063="food/restaurants","food",N3063="food/food trucks","food",N3063="theater/spaces","theater",N3063="theater/musical","theater",N3063="theater/plays","theater",N3063="technology/web","technology",N3063="technology/space exploration","technology",N3063="technology/makerspaces","technology",N3063="technology/hardware","technology",N3063="technology/gadgets","technology",N3063="technology/wearables","technology",N3063="film &amp; video/television","film &amp; video",N3063="film &amp; video/animation","film &amp; video",N3063="film &amp; video/science fiction","film &amp; video",N3063="film &amp; video/documentary","film &amp; video",N3063="film &amp; video/drama","film &amp; video",N3063="film &amp; video/shorts","film &amp; video",N3063="games/video games","games",N3063="games/tabletop games","games",N3063="games/mobile games","games",N3063="journalism/audio","journalism",N3063="photography/people","photography",N3063="photography/photobooks","photography",N3063="photography/places","photography",N3063="photography/nature","photography",N3063="music/electronic music","music",N3063="music/rock","music",N3063="music/indie rock","music",N3063="music/faith","music",N3063="publishing/children's books","publishing",N3063="publishing/art books","publishing",N3063="publishing/fiction","publishing",N3063="publishing/translations","publishing",N3063="music/pop","music",N3063="music/classical music","music",N3063="publishing/nonfiction","publishing",N3063="publishing/radio &amp; podcasts","publishing",N3063="music/world music","music",N3063="music/metal","music",N3063="music/jazz","music","TRUE","FALSE")</f>
        <v>theater</v>
      </c>
      <c r="R3063" t="str" cm="1">
        <f t="array" ref="R3063">_xlfn.IFS(N3063="food/small batch","small batch",N3063="food/restaurants","retaurants",N3063="food/food trucks","food trucks",N3063="theater/spaces","spaces",N3063="theater/musical","musical",N3063="theater/plays","plays",N3063="technology/web","web",N3063="technology/space exploration","space exploration",N3063="technology/makerspaces","makerspaces",N3063="technology/hardware","hardware",N3063="technology/gadgets","gadgets",N3063="technology/wearables","wearables",N3063="film &amp; video/television","television",N3063="film &amp; video/animation","animation",N3063="film &amp; video/science fiction","science fiction",N3063="film &amp; video/documentary","documentary",N3063="film &amp; video/drama","drama",N3063="film &amp; video/shorts","shorts",N3063="games/video games","video games",N3063="games/tabletop games","tabletop games",N3063="games/mobile games","mobile games",N3063="journalism/audio","audio",N3063="photography/people","people",N3063="photography/photobooks","photobooks",N3063="photography/places","places",N3063="photography/nature","nature",N3063="music/electronic music","electronic music",N3063="music/rock","rock",N3063="music/indie rock","indie rock",N3063="music/faith","faith",N3063="publishing/children's books","children's books",N3063="publishing/art books","art books",N3063="publishing/fiction","fiction",N3063="publishing/translations","translations",N3063="music/pop","pop",N3063="music/classical music","classical music",N3063="publishing/nonfiction","nonfiction",N3063="publishing/radio &amp; podcasts","radio &amp; podcasts",N3063="music/world music","world music",N3063="music/metal","metal",N3063="music/jazz","jazz","TRUE","FALSE")</f>
        <v>spaces</v>
      </c>
      <c r="S3063" s="5">
        <f t="shared" si="190"/>
        <v>41834.784120370372</v>
      </c>
      <c r="T3063" s="5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188"/>
        <v>66.84</v>
      </c>
      <c r="P3064" s="24">
        <f t="shared" si="189"/>
        <v>99.761194029850742</v>
      </c>
      <c r="Q3064" t="str" cm="1">
        <f t="array" ref="Q3064">_xlfn.IFS(N3064="food/small batch","food",N3064="food/restaurants","food",N3064="food/food trucks","food",N3064="theater/spaces","theater",N3064="theater/musical","theater",N3064="theater/plays","theater",N3064="technology/web","technology",N3064="technology/space exploration","technology",N3064="technology/makerspaces","technology",N3064="technology/hardware","technology",N3064="technology/gadgets","technology",N3064="technology/wearables","technology",N3064="film &amp; video/television","film &amp; video",N3064="film &amp; video/animation","film &amp; video",N3064="film &amp; video/science fiction","film &amp; video",N3064="film &amp; video/documentary","film &amp; video",N3064="film &amp; video/drama","film &amp; video",N3064="film &amp; video/shorts","film &amp; video",N3064="games/video games","games",N3064="games/tabletop games","games",N3064="games/mobile games","games",N3064="journalism/audio","journalism",N3064="photography/people","photography",N3064="photography/photobooks","photography",N3064="photography/places","photography",N3064="photography/nature","photography",N3064="music/electronic music","music",N3064="music/rock","music",N3064="music/indie rock","music",N3064="music/faith","music",N3064="publishing/children's books","publishing",N3064="publishing/art books","publishing",N3064="publishing/fiction","publishing",N3064="publishing/translations","publishing",N3064="music/pop","music",N3064="music/classical music","music",N3064="publishing/nonfiction","publishing",N3064="publishing/radio &amp; podcasts","publishing",N3064="music/world music","music",N3064="music/metal","music",N3064="music/jazz","music","TRUE","FALSE")</f>
        <v>theater</v>
      </c>
      <c r="R3064" t="str" cm="1">
        <f t="array" ref="R3064">_xlfn.IFS(N3064="food/small batch","small batch",N3064="food/restaurants","retaurants",N3064="food/food trucks","food trucks",N3064="theater/spaces","spaces",N3064="theater/musical","musical",N3064="theater/plays","plays",N3064="technology/web","web",N3064="technology/space exploration","space exploration",N3064="technology/makerspaces","makerspaces",N3064="technology/hardware","hardware",N3064="technology/gadgets","gadgets",N3064="technology/wearables","wearables",N3064="film &amp; video/television","television",N3064="film &amp; video/animation","animation",N3064="film &amp; video/science fiction","science fiction",N3064="film &amp; video/documentary","documentary",N3064="film &amp; video/drama","drama",N3064="film &amp; video/shorts","shorts",N3064="games/video games","video games",N3064="games/tabletop games","tabletop games",N3064="games/mobile games","mobile games",N3064="journalism/audio","audio",N3064="photography/people","people",N3064="photography/photobooks","photobooks",N3064="photography/places","places",N3064="photography/nature","nature",N3064="music/electronic music","electronic music",N3064="music/rock","rock",N3064="music/indie rock","indie rock",N3064="music/faith","faith",N3064="publishing/children's books","children's books",N3064="publishing/art books","art books",N3064="publishing/fiction","fiction",N3064="publishing/translations","translations",N3064="music/pop","pop",N3064="music/classical music","classical music",N3064="publishing/nonfiction","nonfiction",N3064="publishing/radio &amp; podcasts","radio &amp; podcasts",N3064="music/world music","world music",N3064="music/metal","metal",N3064="music/jazz","jazz","TRUE","FALSE")</f>
        <v>spaces</v>
      </c>
      <c r="S3064" s="5">
        <f t="shared" si="190"/>
        <v>42248.535787037035</v>
      </c>
      <c r="T3064" s="5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188"/>
        <v>19.566666666666666</v>
      </c>
      <c r="P3065" s="24">
        <f t="shared" si="189"/>
        <v>25.521739130434781</v>
      </c>
      <c r="Q3065" t="str" cm="1">
        <f t="array" ref="Q3065">_xlfn.IFS(N3065="food/small batch","food",N3065="food/restaurants","food",N3065="food/food trucks","food",N3065="theater/spaces","theater",N3065="theater/musical","theater",N3065="theater/plays","theater",N3065="technology/web","technology",N3065="technology/space exploration","technology",N3065="technology/makerspaces","technology",N3065="technology/hardware","technology",N3065="technology/gadgets","technology",N3065="technology/wearables","technology",N3065="film &amp; video/television","film &amp; video",N3065="film &amp; video/animation","film &amp; video",N3065="film &amp; video/science fiction","film &amp; video",N3065="film &amp; video/documentary","film &amp; video",N3065="film &amp; video/drama","film &amp; video",N3065="film &amp; video/shorts","film &amp; video",N3065="games/video games","games",N3065="games/tabletop games","games",N3065="games/mobile games","games",N3065="journalism/audio","journalism",N3065="photography/people","photography",N3065="photography/photobooks","photography",N3065="photography/places","photography",N3065="photography/nature","photography",N3065="music/electronic music","music",N3065="music/rock","music",N3065="music/indie rock","music",N3065="music/faith","music",N3065="publishing/children's books","publishing",N3065="publishing/art books","publishing",N3065="publishing/fiction","publishing",N3065="publishing/translations","publishing",N3065="music/pop","music",N3065="music/classical music","music",N3065="publishing/nonfiction","publishing",N3065="publishing/radio &amp; podcasts","publishing",N3065="music/world music","music",N3065="music/metal","music",N3065="music/jazz","music","TRUE","FALSE")</f>
        <v>theater</v>
      </c>
      <c r="R3065" t="str" cm="1">
        <f t="array" ref="R3065">_xlfn.IFS(N3065="food/small batch","small batch",N3065="food/restaurants","retaurants",N3065="food/food trucks","food trucks",N3065="theater/spaces","spaces",N3065="theater/musical","musical",N3065="theater/plays","plays",N3065="technology/web","web",N3065="technology/space exploration","space exploration",N3065="technology/makerspaces","makerspaces",N3065="technology/hardware","hardware",N3065="technology/gadgets","gadgets",N3065="technology/wearables","wearables",N3065="film &amp; video/television","television",N3065="film &amp; video/animation","animation",N3065="film &amp; video/science fiction","science fiction",N3065="film &amp; video/documentary","documentary",N3065="film &amp; video/drama","drama",N3065="film &amp; video/shorts","shorts",N3065="games/video games","video games",N3065="games/tabletop games","tabletop games",N3065="games/mobile games","mobile games",N3065="journalism/audio","audio",N3065="photography/people","people",N3065="photography/photobooks","photobooks",N3065="photography/places","places",N3065="photography/nature","nature",N3065="music/electronic music","electronic music",N3065="music/rock","rock",N3065="music/indie rock","indie rock",N3065="music/faith","faith",N3065="publishing/children's books","children's books",N3065="publishing/art books","art books",N3065="publishing/fiction","fiction",N3065="publishing/translations","translations",N3065="music/pop","pop",N3065="music/classical music","classical music",N3065="publishing/nonfiction","nonfiction",N3065="publishing/radio &amp; podcasts","radio &amp; podcasts",N3065="music/world music","world music",N3065="music/metal","metal",N3065="music/jazz","jazz","TRUE","FALSE")</f>
        <v>spaces</v>
      </c>
      <c r="S3065" s="5">
        <f t="shared" si="190"/>
        <v>42630.922893518517</v>
      </c>
      <c r="T3065" s="5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188"/>
        <v>11.294666666666666</v>
      </c>
      <c r="P3066" s="24">
        <f t="shared" si="189"/>
        <v>117.65277777777777</v>
      </c>
      <c r="Q3066" t="str" cm="1">
        <f t="array" ref="Q3066">_xlfn.IFS(N3066="food/small batch","food",N3066="food/restaurants","food",N3066="food/food trucks","food",N3066="theater/spaces","theater",N3066="theater/musical","theater",N3066="theater/plays","theater",N3066="technology/web","technology",N3066="technology/space exploration","technology",N3066="technology/makerspaces","technology",N3066="technology/hardware","technology",N3066="technology/gadgets","technology",N3066="technology/wearables","technology",N3066="film &amp; video/television","film &amp; video",N3066="film &amp; video/animation","film &amp; video",N3066="film &amp; video/science fiction","film &amp; video",N3066="film &amp; video/documentary","film &amp; video",N3066="film &amp; video/drama","film &amp; video",N3066="film &amp; video/shorts","film &amp; video",N3066="games/video games","games",N3066="games/tabletop games","games",N3066="games/mobile games","games",N3066="journalism/audio","journalism",N3066="photography/people","photography",N3066="photography/photobooks","photography",N3066="photography/places","photography",N3066="photography/nature","photography",N3066="music/electronic music","music",N3066="music/rock","music",N3066="music/indie rock","music",N3066="music/faith","music",N3066="publishing/children's books","publishing",N3066="publishing/art books","publishing",N3066="publishing/fiction","publishing",N3066="publishing/translations","publishing",N3066="music/pop","music",N3066="music/classical music","music",N3066="publishing/nonfiction","publishing",N3066="publishing/radio &amp; podcasts","publishing",N3066="music/world music","music",N3066="music/metal","music",N3066="music/jazz","music","TRUE","FALSE")</f>
        <v>theater</v>
      </c>
      <c r="R3066" t="str" cm="1">
        <f t="array" ref="R3066">_xlfn.IFS(N3066="food/small batch","small batch",N3066="food/restaurants","retaurants",N3066="food/food trucks","food trucks",N3066="theater/spaces","spaces",N3066="theater/musical","musical",N3066="theater/plays","plays",N3066="technology/web","web",N3066="technology/space exploration","space exploration",N3066="technology/makerspaces","makerspaces",N3066="technology/hardware","hardware",N3066="technology/gadgets","gadgets",N3066="technology/wearables","wearables",N3066="film &amp; video/television","television",N3066="film &amp; video/animation","animation",N3066="film &amp; video/science fiction","science fiction",N3066="film &amp; video/documentary","documentary",N3066="film &amp; video/drama","drama",N3066="film &amp; video/shorts","shorts",N3066="games/video games","video games",N3066="games/tabletop games","tabletop games",N3066="games/mobile games","mobile games",N3066="journalism/audio","audio",N3066="photography/people","people",N3066="photography/photobooks","photobooks",N3066="photography/places","places",N3066="photography/nature","nature",N3066="music/electronic music","electronic music",N3066="music/rock","rock",N3066="music/indie rock","indie rock",N3066="music/faith","faith",N3066="publishing/children's books","children's books",N3066="publishing/art books","art books",N3066="publishing/fiction","fiction",N3066="publishing/translations","translations",N3066="music/pop","pop",N3066="music/classical music","classical music",N3066="publishing/nonfiction","nonfiction",N3066="publishing/radio &amp; podcasts","radio &amp; podcasts",N3066="music/world music","world music",N3066="music/metal","metal",N3066="music/jazz","jazz","TRUE","FALSE")</f>
        <v>spaces</v>
      </c>
      <c r="S3066" s="5">
        <f t="shared" si="190"/>
        <v>42299.130162037036</v>
      </c>
      <c r="T3066" s="5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188"/>
        <v>0.04</v>
      </c>
      <c r="P3067" s="24">
        <f t="shared" si="189"/>
        <v>5</v>
      </c>
      <c r="Q3067" t="str" cm="1">
        <f t="array" ref="Q3067">_xlfn.IFS(N3067="food/small batch","food",N3067="food/restaurants","food",N3067="food/food trucks","food",N3067="theater/spaces","theater",N3067="theater/musical","theater",N3067="theater/plays","theater",N3067="technology/web","technology",N3067="technology/space exploration","technology",N3067="technology/makerspaces","technology",N3067="technology/hardware","technology",N3067="technology/gadgets","technology",N3067="technology/wearables","technology",N3067="film &amp; video/television","film &amp; video",N3067="film &amp; video/animation","film &amp; video",N3067="film &amp; video/science fiction","film &amp; video",N3067="film &amp; video/documentary","film &amp; video",N3067="film &amp; video/drama","film &amp; video",N3067="film &amp; video/shorts","film &amp; video",N3067="games/video games","games",N3067="games/tabletop games","games",N3067="games/mobile games","games",N3067="journalism/audio","journalism",N3067="photography/people","photography",N3067="photography/photobooks","photography",N3067="photography/places","photography",N3067="photography/nature","photography",N3067="music/electronic music","music",N3067="music/rock","music",N3067="music/indie rock","music",N3067="music/faith","music",N3067="publishing/children's books","publishing",N3067="publishing/art books","publishing",N3067="publishing/fiction","publishing",N3067="publishing/translations","publishing",N3067="music/pop","music",N3067="music/classical music","music",N3067="publishing/nonfiction","publishing",N3067="publishing/radio &amp; podcasts","publishing",N3067="music/world music","music",N3067="music/metal","music",N3067="music/jazz","music","TRUE","FALSE")</f>
        <v>theater</v>
      </c>
      <c r="R3067" t="str" cm="1">
        <f t="array" ref="R3067">_xlfn.IFS(N3067="food/small batch","small batch",N3067="food/restaurants","retaurants",N3067="food/food trucks","food trucks",N3067="theater/spaces","spaces",N3067="theater/musical","musical",N3067="theater/plays","plays",N3067="technology/web","web",N3067="technology/space exploration","space exploration",N3067="technology/makerspaces","makerspaces",N3067="technology/hardware","hardware",N3067="technology/gadgets","gadgets",N3067="technology/wearables","wearables",N3067="film &amp; video/television","television",N3067="film &amp; video/animation","animation",N3067="film &amp; video/science fiction","science fiction",N3067="film &amp; video/documentary","documentary",N3067="film &amp; video/drama","drama",N3067="film &amp; video/shorts","shorts",N3067="games/video games","video games",N3067="games/tabletop games","tabletop games",N3067="games/mobile games","mobile games",N3067="journalism/audio","audio",N3067="photography/people","people",N3067="photography/photobooks","photobooks",N3067="photography/places","places",N3067="photography/nature","nature",N3067="music/electronic music","electronic music",N3067="music/rock","rock",N3067="music/indie rock","indie rock",N3067="music/faith","faith",N3067="publishing/children's books","children's books",N3067="publishing/art books","art books",N3067="publishing/fiction","fiction",N3067="publishing/translations","translations",N3067="music/pop","pop",N3067="music/classical music","classical music",N3067="publishing/nonfiction","nonfiction",N3067="publishing/radio &amp; podcasts","radio &amp; podcasts",N3067="music/world music","world music",N3067="music/metal","metal",N3067="music/jazz","jazz","TRUE","FALSE")</f>
        <v>spaces</v>
      </c>
      <c r="S3067" s="5">
        <f t="shared" si="190"/>
        <v>41825.055231481485</v>
      </c>
      <c r="T3067" s="5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188"/>
        <v>11.985714285714286</v>
      </c>
      <c r="P3068" s="24">
        <f t="shared" si="189"/>
        <v>2796.6666666666665</v>
      </c>
      <c r="Q3068" t="str" cm="1">
        <f t="array" ref="Q3068">_xlfn.IFS(N3068="food/small batch","food",N3068="food/restaurants","food",N3068="food/food trucks","food",N3068="theater/spaces","theater",N3068="theater/musical","theater",N3068="theater/plays","theater",N3068="technology/web","technology",N3068="technology/space exploration","technology",N3068="technology/makerspaces","technology",N3068="technology/hardware","technology",N3068="technology/gadgets","technology",N3068="technology/wearables","technology",N3068="film &amp; video/television","film &amp; video",N3068="film &amp; video/animation","film &amp; video",N3068="film &amp; video/science fiction","film &amp; video",N3068="film &amp; video/documentary","film &amp; video",N3068="film &amp; video/drama","film &amp; video",N3068="film &amp; video/shorts","film &amp; video",N3068="games/video games","games",N3068="games/tabletop games","games",N3068="games/mobile games","games",N3068="journalism/audio","journalism",N3068="photography/people","photography",N3068="photography/photobooks","photography",N3068="photography/places","photography",N3068="photography/nature","photography",N3068="music/electronic music","music",N3068="music/rock","music",N3068="music/indie rock","music",N3068="music/faith","music",N3068="publishing/children's books","publishing",N3068="publishing/art books","publishing",N3068="publishing/fiction","publishing",N3068="publishing/translations","publishing",N3068="music/pop","music",N3068="music/classical music","music",N3068="publishing/nonfiction","publishing",N3068="publishing/radio &amp; podcasts","publishing",N3068="music/world music","music",N3068="music/metal","music",N3068="music/jazz","music","TRUE","FALSE")</f>
        <v>theater</v>
      </c>
      <c r="R3068" t="str" cm="1">
        <f t="array" ref="R3068">_xlfn.IFS(N3068="food/small batch","small batch",N3068="food/restaurants","retaurants",N3068="food/food trucks","food trucks",N3068="theater/spaces","spaces",N3068="theater/musical","musical",N3068="theater/plays","plays",N3068="technology/web","web",N3068="technology/space exploration","space exploration",N3068="technology/makerspaces","makerspaces",N3068="technology/hardware","hardware",N3068="technology/gadgets","gadgets",N3068="technology/wearables","wearables",N3068="film &amp; video/television","television",N3068="film &amp; video/animation","animation",N3068="film &amp; video/science fiction","science fiction",N3068="film &amp; video/documentary","documentary",N3068="film &amp; video/drama","drama",N3068="film &amp; video/shorts","shorts",N3068="games/video games","video games",N3068="games/tabletop games","tabletop games",N3068="games/mobile games","mobile games",N3068="journalism/audio","audio",N3068="photography/people","people",N3068="photography/photobooks","photobooks",N3068="photography/places","places",N3068="photography/nature","nature",N3068="music/electronic music","electronic music",N3068="music/rock","rock",N3068="music/indie rock","indie rock",N3068="music/faith","faith",N3068="publishing/children's books","children's books",N3068="publishing/art books","art books",N3068="publishing/fiction","fiction",N3068="publishing/translations","translations",N3068="music/pop","pop",N3068="music/classical music","classical music",N3068="publishing/nonfiction","nonfiction",N3068="publishing/radio &amp; podcasts","radio &amp; podcasts",N3068="music/world music","world music",N3068="music/metal","metal",N3068="music/jazz","jazz","TRUE","FALSE")</f>
        <v>spaces</v>
      </c>
      <c r="S3068" s="5">
        <f t="shared" si="190"/>
        <v>42531.228437500002</v>
      </c>
      <c r="T3068" s="5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188"/>
        <v>2.5</v>
      </c>
      <c r="P3069" s="24">
        <f t="shared" si="189"/>
        <v>200</v>
      </c>
      <c r="Q3069" t="str" cm="1">
        <f t="array" ref="Q3069">_xlfn.IFS(N3069="food/small batch","food",N3069="food/restaurants","food",N3069="food/food trucks","food",N3069="theater/spaces","theater",N3069="theater/musical","theater",N3069="theater/plays","theater",N3069="technology/web","technology",N3069="technology/space exploration","technology",N3069="technology/makerspaces","technology",N3069="technology/hardware","technology",N3069="technology/gadgets","technology",N3069="technology/wearables","technology",N3069="film &amp; video/television","film &amp; video",N3069="film &amp; video/animation","film &amp; video",N3069="film &amp; video/science fiction","film &amp; video",N3069="film &amp; video/documentary","film &amp; video",N3069="film &amp; video/drama","film &amp; video",N3069="film &amp; video/shorts","film &amp; video",N3069="games/video games","games",N3069="games/tabletop games","games",N3069="games/mobile games","games",N3069="journalism/audio","journalism",N3069="photography/people","photography",N3069="photography/photobooks","photography",N3069="photography/places","photography",N3069="photography/nature","photography",N3069="music/electronic music","music",N3069="music/rock","music",N3069="music/indie rock","music",N3069="music/faith","music",N3069="publishing/children's books","publishing",N3069="publishing/art books","publishing",N3069="publishing/fiction","publishing",N3069="publishing/translations","publishing",N3069="music/pop","music",N3069="music/classical music","music",N3069="publishing/nonfiction","publishing",N3069="publishing/radio &amp; podcasts","publishing",N3069="music/world music","music",N3069="music/metal","music",N3069="music/jazz","music","TRUE","FALSE")</f>
        <v>theater</v>
      </c>
      <c r="R3069" t="str" cm="1">
        <f t="array" ref="R3069">_xlfn.IFS(N3069="food/small batch","small batch",N3069="food/restaurants","retaurants",N3069="food/food trucks","food trucks",N3069="theater/spaces","spaces",N3069="theater/musical","musical",N3069="theater/plays","plays",N3069="technology/web","web",N3069="technology/space exploration","space exploration",N3069="technology/makerspaces","makerspaces",N3069="technology/hardware","hardware",N3069="technology/gadgets","gadgets",N3069="technology/wearables","wearables",N3069="film &amp; video/television","television",N3069="film &amp; video/animation","animation",N3069="film &amp; video/science fiction","science fiction",N3069="film &amp; video/documentary","documentary",N3069="film &amp; video/drama","drama",N3069="film &amp; video/shorts","shorts",N3069="games/video games","video games",N3069="games/tabletop games","tabletop games",N3069="games/mobile games","mobile games",N3069="journalism/audio","audio",N3069="photography/people","people",N3069="photography/photobooks","photobooks",N3069="photography/places","places",N3069="photography/nature","nature",N3069="music/electronic music","electronic music",N3069="music/rock","rock",N3069="music/indie rock","indie rock",N3069="music/faith","faith",N3069="publishing/children's books","children's books",N3069="publishing/art books","art books",N3069="publishing/fiction","fiction",N3069="publishing/translations","translations",N3069="music/pop","pop",N3069="music/classical music","classical music",N3069="publishing/nonfiction","nonfiction",N3069="publishing/radio &amp; podcasts","radio &amp; podcasts",N3069="music/world music","world music",N3069="music/metal","metal",N3069="music/jazz","jazz","TRUE","FALSE")</f>
        <v>spaces</v>
      </c>
      <c r="S3069" s="5">
        <f t="shared" si="190"/>
        <v>42226.938414351855</v>
      </c>
      <c r="T3069" s="5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188"/>
        <v>6.9999999999999993E-2</v>
      </c>
      <c r="P3070" s="24">
        <f t="shared" si="189"/>
        <v>87.5</v>
      </c>
      <c r="Q3070" t="str" cm="1">
        <f t="array" ref="Q3070">_xlfn.IFS(N3070="food/small batch","food",N3070="food/restaurants","food",N3070="food/food trucks","food",N3070="theater/spaces","theater",N3070="theater/musical","theater",N3070="theater/plays","theater",N3070="technology/web","technology",N3070="technology/space exploration","technology",N3070="technology/makerspaces","technology",N3070="technology/hardware","technology",N3070="technology/gadgets","technology",N3070="technology/wearables","technology",N3070="film &amp; video/television","film &amp; video",N3070="film &amp; video/animation","film &amp; video",N3070="film &amp; video/science fiction","film &amp; video",N3070="film &amp; video/documentary","film &amp; video",N3070="film &amp; video/drama","film &amp; video",N3070="film &amp; video/shorts","film &amp; video",N3070="games/video games","games",N3070="games/tabletop games","games",N3070="games/mobile games","games",N3070="journalism/audio","journalism",N3070="photography/people","photography",N3070="photography/photobooks","photography",N3070="photography/places","photography",N3070="photography/nature","photography",N3070="music/electronic music","music",N3070="music/rock","music",N3070="music/indie rock","music",N3070="music/faith","music",N3070="publishing/children's books","publishing",N3070="publishing/art books","publishing",N3070="publishing/fiction","publishing",N3070="publishing/translations","publishing",N3070="music/pop","music",N3070="music/classical music","music",N3070="publishing/nonfiction","publishing",N3070="publishing/radio &amp; podcasts","publishing",N3070="music/world music","music",N3070="music/metal","music",N3070="music/jazz","music","TRUE","FALSE")</f>
        <v>theater</v>
      </c>
      <c r="R3070" t="str" cm="1">
        <f t="array" ref="R3070">_xlfn.IFS(N3070="food/small batch","small batch",N3070="food/restaurants","retaurants",N3070="food/food trucks","food trucks",N3070="theater/spaces","spaces",N3070="theater/musical","musical",N3070="theater/plays","plays",N3070="technology/web","web",N3070="technology/space exploration","space exploration",N3070="technology/makerspaces","makerspaces",N3070="technology/hardware","hardware",N3070="technology/gadgets","gadgets",N3070="technology/wearables","wearables",N3070="film &amp; video/television","television",N3070="film &amp; video/animation","animation",N3070="film &amp; video/science fiction","science fiction",N3070="film &amp; video/documentary","documentary",N3070="film &amp; video/drama","drama",N3070="film &amp; video/shorts","shorts",N3070="games/video games","video games",N3070="games/tabletop games","tabletop games",N3070="games/mobile games","mobile games",N3070="journalism/audio","audio",N3070="photography/people","people",N3070="photography/photobooks","photobooks",N3070="photography/places","places",N3070="photography/nature","nature",N3070="music/electronic music","electronic music",N3070="music/rock","rock",N3070="music/indie rock","indie rock",N3070="music/faith","faith",N3070="publishing/children's books","children's books",N3070="publishing/art books","art books",N3070="publishing/fiction","fiction",N3070="publishing/translations","translations",N3070="music/pop","pop",N3070="music/classical music","classical music",N3070="publishing/nonfiction","nonfiction",N3070="publishing/radio &amp; podcasts","radio &amp; podcasts",N3070="music/world music","world music",N3070="music/metal","metal",N3070="music/jazz","jazz","TRUE","FALSE")</f>
        <v>spaces</v>
      </c>
      <c r="S3070" s="5">
        <f t="shared" si="190"/>
        <v>42263.691574074073</v>
      </c>
      <c r="T3070" s="5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188"/>
        <v>14.099999999999998</v>
      </c>
      <c r="P3071" s="24">
        <f t="shared" si="189"/>
        <v>20.142857142857142</v>
      </c>
      <c r="Q3071" t="str" cm="1">
        <f t="array" ref="Q3071">_xlfn.IFS(N3071="food/small batch","food",N3071="food/restaurants","food",N3071="food/food trucks","food",N3071="theater/spaces","theater",N3071="theater/musical","theater",N3071="theater/plays","theater",N3071="technology/web","technology",N3071="technology/space exploration","technology",N3071="technology/makerspaces","technology",N3071="technology/hardware","technology",N3071="technology/gadgets","technology",N3071="technology/wearables","technology",N3071="film &amp; video/television","film &amp; video",N3071="film &amp; video/animation","film &amp; video",N3071="film &amp; video/science fiction","film &amp; video",N3071="film &amp; video/documentary","film &amp; video",N3071="film &amp; video/drama","film &amp; video",N3071="film &amp; video/shorts","film &amp; video",N3071="games/video games","games",N3071="games/tabletop games","games",N3071="games/mobile games","games",N3071="journalism/audio","journalism",N3071="photography/people","photography",N3071="photography/photobooks","photography",N3071="photography/places","photography",N3071="photography/nature","photography",N3071="music/electronic music","music",N3071="music/rock","music",N3071="music/indie rock","music",N3071="music/faith","music",N3071="publishing/children's books","publishing",N3071="publishing/art books","publishing",N3071="publishing/fiction","publishing",N3071="publishing/translations","publishing",N3071="music/pop","music",N3071="music/classical music","music",N3071="publishing/nonfiction","publishing",N3071="publishing/radio &amp; podcasts","publishing",N3071="music/world music","music",N3071="music/metal","music",N3071="music/jazz","music","TRUE","FALSE")</f>
        <v>theater</v>
      </c>
      <c r="R3071" t="str" cm="1">
        <f t="array" ref="R3071">_xlfn.IFS(N3071="food/small batch","small batch",N3071="food/restaurants","retaurants",N3071="food/food trucks","food trucks",N3071="theater/spaces","spaces",N3071="theater/musical","musical",N3071="theater/plays","plays",N3071="technology/web","web",N3071="technology/space exploration","space exploration",N3071="technology/makerspaces","makerspaces",N3071="technology/hardware","hardware",N3071="technology/gadgets","gadgets",N3071="technology/wearables","wearables",N3071="film &amp; video/television","television",N3071="film &amp; video/animation","animation",N3071="film &amp; video/science fiction","science fiction",N3071="film &amp; video/documentary","documentary",N3071="film &amp; video/drama","drama",N3071="film &amp; video/shorts","shorts",N3071="games/video games","video games",N3071="games/tabletop games","tabletop games",N3071="games/mobile games","mobile games",N3071="journalism/audio","audio",N3071="photography/people","people",N3071="photography/photobooks","photobooks",N3071="photography/places","places",N3071="photography/nature","nature",N3071="music/electronic music","electronic music",N3071="music/rock","rock",N3071="music/indie rock","indie rock",N3071="music/faith","faith",N3071="publishing/children's books","children's books",N3071="publishing/art books","art books",N3071="publishing/fiction","fiction",N3071="publishing/translations","translations",N3071="music/pop","pop",N3071="music/classical music","classical music",N3071="publishing/nonfiction","nonfiction",N3071="publishing/radio &amp; podcasts","radio &amp; podcasts",N3071="music/world music","world music",N3071="music/metal","metal",N3071="music/jazz","jazz","TRUE","FALSE")</f>
        <v>spaces</v>
      </c>
      <c r="S3071" s="5">
        <f t="shared" si="190"/>
        <v>41957.833726851852</v>
      </c>
      <c r="T3071" s="5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188"/>
        <v>3.34</v>
      </c>
      <c r="P3072" s="24">
        <f t="shared" si="189"/>
        <v>20.875</v>
      </c>
      <c r="Q3072" t="str" cm="1">
        <f t="array" ref="Q3072">_xlfn.IFS(N3072="food/small batch","food",N3072="food/restaurants","food",N3072="food/food trucks","food",N3072="theater/spaces","theater",N3072="theater/musical","theater",N3072="theater/plays","theater",N3072="technology/web","technology",N3072="technology/space exploration","technology",N3072="technology/makerspaces","technology",N3072="technology/hardware","technology",N3072="technology/gadgets","technology",N3072="technology/wearables","technology",N3072="film &amp; video/television","film &amp; video",N3072="film &amp; video/animation","film &amp; video",N3072="film &amp; video/science fiction","film &amp; video",N3072="film &amp; video/documentary","film &amp; video",N3072="film &amp; video/drama","film &amp; video",N3072="film &amp; video/shorts","film &amp; video",N3072="games/video games","games",N3072="games/tabletop games","games",N3072="games/mobile games","games",N3072="journalism/audio","journalism",N3072="photography/people","photography",N3072="photography/photobooks","photography",N3072="photography/places","photography",N3072="photography/nature","photography",N3072="music/electronic music","music",N3072="music/rock","music",N3072="music/indie rock","music",N3072="music/faith","music",N3072="publishing/children's books","publishing",N3072="publishing/art books","publishing",N3072="publishing/fiction","publishing",N3072="publishing/translations","publishing",N3072="music/pop","music",N3072="music/classical music","music",N3072="publishing/nonfiction","publishing",N3072="publishing/radio &amp; podcasts","publishing",N3072="music/world music","music",N3072="music/metal","music",N3072="music/jazz","music","TRUE","FALSE")</f>
        <v>theater</v>
      </c>
      <c r="R3072" t="str" cm="1">
        <f t="array" ref="R3072">_xlfn.IFS(N3072="food/small batch","small batch",N3072="food/restaurants","retaurants",N3072="food/food trucks","food trucks",N3072="theater/spaces","spaces",N3072="theater/musical","musical",N3072="theater/plays","plays",N3072="technology/web","web",N3072="technology/space exploration","space exploration",N3072="technology/makerspaces","makerspaces",N3072="technology/hardware","hardware",N3072="technology/gadgets","gadgets",N3072="technology/wearables","wearables",N3072="film &amp; video/television","television",N3072="film &amp; video/animation","animation",N3072="film &amp; video/science fiction","science fiction",N3072="film &amp; video/documentary","documentary",N3072="film &amp; video/drama","drama",N3072="film &amp; video/shorts","shorts",N3072="games/video games","video games",N3072="games/tabletop games","tabletop games",N3072="games/mobile games","mobile games",N3072="journalism/audio","audio",N3072="photography/people","people",N3072="photography/photobooks","photobooks",N3072="photography/places","places",N3072="photography/nature","nature",N3072="music/electronic music","electronic music",N3072="music/rock","rock",N3072="music/indie rock","indie rock",N3072="music/faith","faith",N3072="publishing/children's books","children's books",N3072="publishing/art books","art books",N3072="publishing/fiction","fiction",N3072="publishing/translations","translations",N3072="music/pop","pop",N3072="music/classical music","classical music",N3072="publishing/nonfiction","nonfiction",N3072="publishing/radio &amp; podcasts","radio &amp; podcasts",N3072="music/world music","world music",N3072="music/metal","metal",N3072="music/jazz","jazz","TRUE","FALSE")</f>
        <v>spaces</v>
      </c>
      <c r="S3072" s="5">
        <f t="shared" si="190"/>
        <v>42690.733437499999</v>
      </c>
      <c r="T3072" s="5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188"/>
        <v>59.774999999999999</v>
      </c>
      <c r="P3073" s="24">
        <f t="shared" si="189"/>
        <v>61.307692307692307</v>
      </c>
      <c r="Q3073" t="str" cm="1">
        <f t="array" ref="Q3073">_xlfn.IFS(N3073="food/small batch","food",N3073="food/restaurants","food",N3073="food/food trucks","food",N3073="theater/spaces","theater",N3073="theater/musical","theater",N3073="theater/plays","theater",N3073="technology/web","technology",N3073="technology/space exploration","technology",N3073="technology/makerspaces","technology",N3073="technology/hardware","technology",N3073="technology/gadgets","technology",N3073="technology/wearables","technology",N3073="film &amp; video/television","film &amp; video",N3073="film &amp; video/animation","film &amp; video",N3073="film &amp; video/science fiction","film &amp; video",N3073="film &amp; video/documentary","film &amp; video",N3073="film &amp; video/drama","film &amp; video",N3073="film &amp; video/shorts","film &amp; video",N3073="games/video games","games",N3073="games/tabletop games","games",N3073="games/mobile games","games",N3073="journalism/audio","journalism",N3073="photography/people","photography",N3073="photography/photobooks","photography",N3073="photography/places","photography",N3073="photography/nature","photography",N3073="music/electronic music","music",N3073="music/rock","music",N3073="music/indie rock","music",N3073="music/faith","music",N3073="publishing/children's books","publishing",N3073="publishing/art books","publishing",N3073="publishing/fiction","publishing",N3073="publishing/translations","publishing",N3073="music/pop","music",N3073="music/classical music","music",N3073="publishing/nonfiction","publishing",N3073="publishing/radio &amp; podcasts","publishing",N3073="music/world music","music",N3073="music/metal","music",N3073="music/jazz","music","TRUE","FALSE")</f>
        <v>theater</v>
      </c>
      <c r="R3073" t="str" cm="1">
        <f t="array" ref="R3073">_xlfn.IFS(N3073="food/small batch","small batch",N3073="food/restaurants","retaurants",N3073="food/food trucks","food trucks",N3073="theater/spaces","spaces",N3073="theater/musical","musical",N3073="theater/plays","plays",N3073="technology/web","web",N3073="technology/space exploration","space exploration",N3073="technology/makerspaces","makerspaces",N3073="technology/hardware","hardware",N3073="technology/gadgets","gadgets",N3073="technology/wearables","wearables",N3073="film &amp; video/television","television",N3073="film &amp; video/animation","animation",N3073="film &amp; video/science fiction","science fiction",N3073="film &amp; video/documentary","documentary",N3073="film &amp; video/drama","drama",N3073="film &amp; video/shorts","shorts",N3073="games/video games","video games",N3073="games/tabletop games","tabletop games",N3073="games/mobile games","mobile games",N3073="journalism/audio","audio",N3073="photography/people","people",N3073="photography/photobooks","photobooks",N3073="photography/places","places",N3073="photography/nature","nature",N3073="music/electronic music","electronic music",N3073="music/rock","rock",N3073="music/indie rock","indie rock",N3073="music/faith","faith",N3073="publishing/children's books","children's books",N3073="publishing/art books","art books",N3073="publishing/fiction","fiction",N3073="publishing/translations","translations",N3073="music/pop","pop",N3073="music/classical music","classical music",N3073="publishing/nonfiction","nonfiction",N3073="publishing/radio &amp; podcasts","radio &amp; podcasts",N3073="music/world music","world music",N3073="music/metal","metal",N3073="music/jazz","jazz","TRUE","FALSE")</f>
        <v>spaces</v>
      </c>
      <c r="S3073" s="5">
        <f t="shared" si="190"/>
        <v>42097.732418981483</v>
      </c>
      <c r="T3073" s="5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188"/>
        <v>1.6666666666666666E-2</v>
      </c>
      <c r="P3074" s="24">
        <f t="shared" si="189"/>
        <v>1</v>
      </c>
      <c r="Q3074" t="str" cm="1">
        <f t="array" ref="Q3074">_xlfn.IFS(N3074="food/small batch","food",N3074="food/restaurants","food",N3074="food/food trucks","food",N3074="theater/spaces","theater",N3074="theater/musical","theater",N3074="theater/plays","theater",N3074="technology/web","technology",N3074="technology/space exploration","technology",N3074="technology/makerspaces","technology",N3074="technology/hardware","technology",N3074="technology/gadgets","technology",N3074="technology/wearables","technology",N3074="film &amp; video/television","film &amp; video",N3074="film &amp; video/animation","film &amp; video",N3074="film &amp; video/science fiction","film &amp; video",N3074="film &amp; video/documentary","film &amp; video",N3074="film &amp; video/drama","film &amp; video",N3074="film &amp; video/shorts","film &amp; video",N3074="games/video games","games",N3074="games/tabletop games","games",N3074="games/mobile games","games",N3074="journalism/audio","journalism",N3074="photography/people","photography",N3074="photography/photobooks","photography",N3074="photography/places","photography",N3074="photography/nature","photography",N3074="music/electronic music","music",N3074="music/rock","music",N3074="music/indie rock","music",N3074="music/faith","music",N3074="publishing/children's books","publishing",N3074="publishing/art books","publishing",N3074="publishing/fiction","publishing",N3074="publishing/translations","publishing",N3074="music/pop","music",N3074="music/classical music","music",N3074="publishing/nonfiction","publishing",N3074="publishing/radio &amp; podcasts","publishing",N3074="music/world music","music",N3074="music/metal","music",N3074="music/jazz","music","TRUE","FALSE")</f>
        <v>theater</v>
      </c>
      <c r="R3074" t="str" cm="1">
        <f t="array" ref="R3074">_xlfn.IFS(N3074="food/small batch","small batch",N3074="food/restaurants","retaurants",N3074="food/food trucks","food trucks",N3074="theater/spaces","spaces",N3074="theater/musical","musical",N3074="theater/plays","plays",N3074="technology/web","web",N3074="technology/space exploration","space exploration",N3074="technology/makerspaces","makerspaces",N3074="technology/hardware","hardware",N3074="technology/gadgets","gadgets",N3074="technology/wearables","wearables",N3074="film &amp; video/television","television",N3074="film &amp; video/animation","animation",N3074="film &amp; video/science fiction","science fiction",N3074="film &amp; video/documentary","documentary",N3074="film &amp; video/drama","drama",N3074="film &amp; video/shorts","shorts",N3074="games/video games","video games",N3074="games/tabletop games","tabletop games",N3074="games/mobile games","mobile games",N3074="journalism/audio","audio",N3074="photography/people","people",N3074="photography/photobooks","photobooks",N3074="photography/places","places",N3074="photography/nature","nature",N3074="music/electronic music","electronic music",N3074="music/rock","rock",N3074="music/indie rock","indie rock",N3074="music/faith","faith",N3074="publishing/children's books","children's books",N3074="publishing/art books","art books",N3074="publishing/fiction","fiction",N3074="publishing/translations","translations",N3074="music/pop","pop",N3074="music/classical music","classical music",N3074="publishing/nonfiction","nonfiction",N3074="publishing/radio &amp; podcasts","radio &amp; podcasts",N3074="music/world music","world music",N3074="music/metal","metal",N3074="music/jazz","jazz","TRUE","FALSE")</f>
        <v>spaces</v>
      </c>
      <c r="S3074" s="5">
        <f t="shared" si="190"/>
        <v>42658.690532407403</v>
      </c>
      <c r="T3074" s="5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ref="O3075:O3138" si="192">(E3075/D3075)*100</f>
        <v>2.3035714285714284E-2</v>
      </c>
      <c r="P3075" s="24">
        <f t="shared" ref="P3075:P3138" si="193">E3075/L3075</f>
        <v>92.142857142857139</v>
      </c>
      <c r="Q3075" t="str" cm="1">
        <f t="array" ref="Q3075">_xlfn.IFS(N3075="food/small batch","food",N3075="food/restaurants","food",N3075="food/food trucks","food",N3075="theater/spaces","theater",N3075="theater/musical","theater",N3075="theater/plays","theater",N3075="technology/web","technology",N3075="technology/space exploration","technology",N3075="technology/makerspaces","technology",N3075="technology/hardware","technology",N3075="technology/gadgets","technology",N3075="technology/wearables","technology",N3075="film &amp; video/television","film &amp; video",N3075="film &amp; video/animation","film &amp; video",N3075="film &amp; video/science fiction","film &amp; video",N3075="film &amp; video/documentary","film &amp; video",N3075="film &amp; video/drama","film &amp; video",N3075="film &amp; video/shorts","film &amp; video",N3075="games/video games","games",N3075="games/tabletop games","games",N3075="games/mobile games","games",N3075="journalism/audio","journalism",N3075="photography/people","photography",N3075="photography/photobooks","photography",N3075="photography/places","photography",N3075="photography/nature","photography",N3075="music/electronic music","music",N3075="music/rock","music",N3075="music/indie rock","music",N3075="music/faith","music",N3075="publishing/children's books","publishing",N3075="publishing/art books","publishing",N3075="publishing/fiction","publishing",N3075="publishing/translations","publishing",N3075="music/pop","music",N3075="music/classical music","music",N3075="publishing/nonfiction","publishing",N3075="publishing/radio &amp; podcasts","publishing",N3075="music/world music","music",N3075="music/metal","music",N3075="music/jazz","music","TRUE","FALSE")</f>
        <v>theater</v>
      </c>
      <c r="R3075" t="str" cm="1">
        <f t="array" ref="R3075">_xlfn.IFS(N3075="food/small batch","small batch",N3075="food/restaurants","retaurants",N3075="food/food trucks","food trucks",N3075="theater/spaces","spaces",N3075="theater/musical","musical",N3075="theater/plays","plays",N3075="technology/web","web",N3075="technology/space exploration","space exploration",N3075="technology/makerspaces","makerspaces",N3075="technology/hardware","hardware",N3075="technology/gadgets","gadgets",N3075="technology/wearables","wearables",N3075="film &amp; video/television","television",N3075="film &amp; video/animation","animation",N3075="film &amp; video/science fiction","science fiction",N3075="film &amp; video/documentary","documentary",N3075="film &amp; video/drama","drama",N3075="film &amp; video/shorts","shorts",N3075="games/video games","video games",N3075="games/tabletop games","tabletop games",N3075="games/mobile games","mobile games",N3075="journalism/audio","audio",N3075="photography/people","people",N3075="photography/photobooks","photobooks",N3075="photography/places","places",N3075="photography/nature","nature",N3075="music/electronic music","electronic music",N3075="music/rock","rock",N3075="music/indie rock","indie rock",N3075="music/faith","faith",N3075="publishing/children's books","children's books",N3075="publishing/art books","art books",N3075="publishing/fiction","fiction",N3075="publishing/translations","translations",N3075="music/pop","pop",N3075="music/classical music","classical music",N3075="publishing/nonfiction","nonfiction",N3075="publishing/radio &amp; podcasts","radio &amp; podcasts",N3075="music/world music","world music",N3075="music/metal","metal",N3075="music/jazz","jazz","TRUE","FALSE")</f>
        <v>spaces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192"/>
        <v>8.8000000000000009E-2</v>
      </c>
      <c r="P3076" s="24">
        <f t="shared" si="193"/>
        <v>7.333333333333333</v>
      </c>
      <c r="Q3076" t="str" cm="1">
        <f t="array" ref="Q3076">_xlfn.IFS(N3076="food/small batch","food",N3076="food/restaurants","food",N3076="food/food trucks","food",N3076="theater/spaces","theater",N3076="theater/musical","theater",N3076="theater/plays","theater",N3076="technology/web","technology",N3076="technology/space exploration","technology",N3076="technology/makerspaces","technology",N3076="technology/hardware","technology",N3076="technology/gadgets","technology",N3076="technology/wearables","technology",N3076="film &amp; video/television","film &amp; video",N3076="film &amp; video/animation","film &amp; video",N3076="film &amp; video/science fiction","film &amp; video",N3076="film &amp; video/documentary","film &amp; video",N3076="film &amp; video/drama","film &amp; video",N3076="film &amp; video/shorts","film &amp; video",N3076="games/video games","games",N3076="games/tabletop games","games",N3076="games/mobile games","games",N3076="journalism/audio","journalism",N3076="photography/people","photography",N3076="photography/photobooks","photography",N3076="photography/places","photography",N3076="photography/nature","photography",N3076="music/electronic music","music",N3076="music/rock","music",N3076="music/indie rock","music",N3076="music/faith","music",N3076="publishing/children's books","publishing",N3076="publishing/art books","publishing",N3076="publishing/fiction","publishing",N3076="publishing/translations","publishing",N3076="music/pop","music",N3076="music/classical music","music",N3076="publishing/nonfiction","publishing",N3076="publishing/radio &amp; podcasts","publishing",N3076="music/world music","music",N3076="music/metal","music",N3076="music/jazz","music","TRUE","FALSE")</f>
        <v>theater</v>
      </c>
      <c r="R3076" t="str" cm="1">
        <f t="array" ref="R3076">_xlfn.IFS(N3076="food/small batch","small batch",N3076="food/restaurants","retaurants",N3076="food/food trucks","food trucks",N3076="theater/spaces","spaces",N3076="theater/musical","musical",N3076="theater/plays","plays",N3076="technology/web","web",N3076="technology/space exploration","space exploration",N3076="technology/makerspaces","makerspaces",N3076="technology/hardware","hardware",N3076="technology/gadgets","gadgets",N3076="technology/wearables","wearables",N3076="film &amp; video/television","television",N3076="film &amp; video/animation","animation",N3076="film &amp; video/science fiction","science fiction",N3076="film &amp; video/documentary","documentary",N3076="film &amp; video/drama","drama",N3076="film &amp; video/shorts","shorts",N3076="games/video games","video games",N3076="games/tabletop games","tabletop games",N3076="games/mobile games","mobile games",N3076="journalism/audio","audio",N3076="photography/people","people",N3076="photography/photobooks","photobooks",N3076="photography/places","places",N3076="photography/nature","nature",N3076="music/electronic music","electronic music",N3076="music/rock","rock",N3076="music/indie rock","indie rock",N3076="music/faith","faith",N3076="publishing/children's books","children's books",N3076="publishing/art books","art books",N3076="publishing/fiction","fiction",N3076="publishing/translations","translations",N3076="music/pop","pop",N3076="music/classical music","classical music",N3076="publishing/nonfiction","nonfiction",N3076="publishing/radio &amp; podcasts","radio &amp; podcasts",N3076="music/world music","world music",N3076="music/metal","metal",N3076="music/jazz","jazz","TRUE","FALSE")</f>
        <v>spaces</v>
      </c>
      <c r="S3076" s="5">
        <f t="shared" si="194"/>
        <v>42409.571284722217</v>
      </c>
      <c r="T3076" s="5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192"/>
        <v>8.64</v>
      </c>
      <c r="P3077" s="24">
        <f t="shared" si="193"/>
        <v>64.8</v>
      </c>
      <c r="Q3077" t="str" cm="1">
        <f t="array" ref="Q3077">_xlfn.IFS(N3077="food/small batch","food",N3077="food/restaurants","food",N3077="food/food trucks","food",N3077="theater/spaces","theater",N3077="theater/musical","theater",N3077="theater/plays","theater",N3077="technology/web","technology",N3077="technology/space exploration","technology",N3077="technology/makerspaces","technology",N3077="technology/hardware","technology",N3077="technology/gadgets","technology",N3077="technology/wearables","technology",N3077="film &amp; video/television","film &amp; video",N3077="film &amp; video/animation","film &amp; video",N3077="film &amp; video/science fiction","film &amp; video",N3077="film &amp; video/documentary","film &amp; video",N3077="film &amp; video/drama","film &amp; video",N3077="film &amp; video/shorts","film &amp; video",N3077="games/video games","games",N3077="games/tabletop games","games",N3077="games/mobile games","games",N3077="journalism/audio","journalism",N3077="photography/people","photography",N3077="photography/photobooks","photography",N3077="photography/places","photography",N3077="photography/nature","photography",N3077="music/electronic music","music",N3077="music/rock","music",N3077="music/indie rock","music",N3077="music/faith","music",N3077="publishing/children's books","publishing",N3077="publishing/art books","publishing",N3077="publishing/fiction","publishing",N3077="publishing/translations","publishing",N3077="music/pop","music",N3077="music/classical music","music",N3077="publishing/nonfiction","publishing",N3077="publishing/radio &amp; podcasts","publishing",N3077="music/world music","music",N3077="music/metal","music",N3077="music/jazz","music","TRUE","FALSE")</f>
        <v>theater</v>
      </c>
      <c r="R3077" t="str" cm="1">
        <f t="array" ref="R3077">_xlfn.IFS(N3077="food/small batch","small batch",N3077="food/restaurants","retaurants",N3077="food/food trucks","food trucks",N3077="theater/spaces","spaces",N3077="theater/musical","musical",N3077="theater/plays","plays",N3077="technology/web","web",N3077="technology/space exploration","space exploration",N3077="technology/makerspaces","makerspaces",N3077="technology/hardware","hardware",N3077="technology/gadgets","gadgets",N3077="technology/wearables","wearables",N3077="film &amp; video/television","television",N3077="film &amp; video/animation","animation",N3077="film &amp; video/science fiction","science fiction",N3077="film &amp; video/documentary","documentary",N3077="film &amp; video/drama","drama",N3077="film &amp; video/shorts","shorts",N3077="games/video games","video games",N3077="games/tabletop games","tabletop games",N3077="games/mobile games","mobile games",N3077="journalism/audio","audio",N3077="photography/people","people",N3077="photography/photobooks","photobooks",N3077="photography/places","places",N3077="photography/nature","nature",N3077="music/electronic music","electronic music",N3077="music/rock","rock",N3077="music/indie rock","indie rock",N3077="music/faith","faith",N3077="publishing/children's books","children's books",N3077="publishing/art books","art books",N3077="publishing/fiction","fiction",N3077="publishing/translations","translations",N3077="music/pop","pop",N3077="music/classical music","classical music",N3077="publishing/nonfiction","nonfiction",N3077="publishing/radio &amp; podcasts","radio &amp; podcasts",N3077="music/world music","world music",N3077="music/metal","metal",N3077="music/jazz","jazz","TRUE","FALSE")</f>
        <v>spaces</v>
      </c>
      <c r="S3077" s="5">
        <f t="shared" si="194"/>
        <v>42551.102314814809</v>
      </c>
      <c r="T3077" s="5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192"/>
        <v>15.06</v>
      </c>
      <c r="P3078" s="24">
        <f t="shared" si="193"/>
        <v>30.12</v>
      </c>
      <c r="Q3078" t="str" cm="1">
        <f t="array" ref="Q3078">_xlfn.IFS(N3078="food/small batch","food",N3078="food/restaurants","food",N3078="food/food trucks","food",N3078="theater/spaces","theater",N3078="theater/musical","theater",N3078="theater/plays","theater",N3078="technology/web","technology",N3078="technology/space exploration","technology",N3078="technology/makerspaces","technology",N3078="technology/hardware","technology",N3078="technology/gadgets","technology",N3078="technology/wearables","technology",N3078="film &amp; video/television","film &amp; video",N3078="film &amp; video/animation","film &amp; video",N3078="film &amp; video/science fiction","film &amp; video",N3078="film &amp; video/documentary","film &amp; video",N3078="film &amp; video/drama","film &amp; video",N3078="film &amp; video/shorts","film &amp; video",N3078="games/video games","games",N3078="games/tabletop games","games",N3078="games/mobile games","games",N3078="journalism/audio","journalism",N3078="photography/people","photography",N3078="photography/photobooks","photography",N3078="photography/places","photography",N3078="photography/nature","photography",N3078="music/electronic music","music",N3078="music/rock","music",N3078="music/indie rock","music",N3078="music/faith","music",N3078="publishing/children's books","publishing",N3078="publishing/art books","publishing",N3078="publishing/fiction","publishing",N3078="publishing/translations","publishing",N3078="music/pop","music",N3078="music/classical music","music",N3078="publishing/nonfiction","publishing",N3078="publishing/radio &amp; podcasts","publishing",N3078="music/world music","music",N3078="music/metal","music",N3078="music/jazz","music","TRUE","FALSE")</f>
        <v>theater</v>
      </c>
      <c r="R3078" t="str" cm="1">
        <f t="array" ref="R3078">_xlfn.IFS(N3078="food/small batch","small batch",N3078="food/restaurants","retaurants",N3078="food/food trucks","food trucks",N3078="theater/spaces","spaces",N3078="theater/musical","musical",N3078="theater/plays","plays",N3078="technology/web","web",N3078="technology/space exploration","space exploration",N3078="technology/makerspaces","makerspaces",N3078="technology/hardware","hardware",N3078="technology/gadgets","gadgets",N3078="technology/wearables","wearables",N3078="film &amp; video/television","television",N3078="film &amp; video/animation","animation",N3078="film &amp; video/science fiction","science fiction",N3078="film &amp; video/documentary","documentary",N3078="film &amp; video/drama","drama",N3078="film &amp; video/shorts","shorts",N3078="games/video games","video games",N3078="games/tabletop games","tabletop games",N3078="games/mobile games","mobile games",N3078="journalism/audio","audio",N3078="photography/people","people",N3078="photography/photobooks","photobooks",N3078="photography/places","places",N3078="photography/nature","nature",N3078="music/electronic music","electronic music",N3078="music/rock","rock",N3078="music/indie rock","indie rock",N3078="music/faith","faith",N3078="publishing/children's books","children's books",N3078="publishing/art books","art books",N3078="publishing/fiction","fiction",N3078="publishing/translations","translations",N3078="music/pop","pop",N3078="music/classical music","classical music",N3078="publishing/nonfiction","nonfiction",N3078="publishing/radio &amp; podcasts","radio &amp; podcasts",N3078="music/world music","world music",N3078="music/metal","metal",N3078="music/jazz","jazz","TRUE","FALSE")</f>
        <v>spaces</v>
      </c>
      <c r="S3078" s="5">
        <f t="shared" si="194"/>
        <v>42226.651886574073</v>
      </c>
      <c r="T3078" s="5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192"/>
        <v>0.47727272727272729</v>
      </c>
      <c r="P3079" s="24">
        <f t="shared" si="193"/>
        <v>52.5</v>
      </c>
      <c r="Q3079" t="str" cm="1">
        <f t="array" ref="Q3079">_xlfn.IFS(N3079="food/small batch","food",N3079="food/restaurants","food",N3079="food/food trucks","food",N3079="theater/spaces","theater",N3079="theater/musical","theater",N3079="theater/plays","theater",N3079="technology/web","technology",N3079="technology/space exploration","technology",N3079="technology/makerspaces","technology",N3079="technology/hardware","technology",N3079="technology/gadgets","technology",N3079="technology/wearables","technology",N3079="film &amp; video/television","film &amp; video",N3079="film &amp; video/animation","film &amp; video",N3079="film &amp; video/science fiction","film &amp; video",N3079="film &amp; video/documentary","film &amp; video",N3079="film &amp; video/drama","film &amp; video",N3079="film &amp; video/shorts","film &amp; video",N3079="games/video games","games",N3079="games/tabletop games","games",N3079="games/mobile games","games",N3079="journalism/audio","journalism",N3079="photography/people","photography",N3079="photography/photobooks","photography",N3079="photography/places","photography",N3079="photography/nature","photography",N3079="music/electronic music","music",N3079="music/rock","music",N3079="music/indie rock","music",N3079="music/faith","music",N3079="publishing/children's books","publishing",N3079="publishing/art books","publishing",N3079="publishing/fiction","publishing",N3079="publishing/translations","publishing",N3079="music/pop","music",N3079="music/classical music","music",N3079="publishing/nonfiction","publishing",N3079="publishing/radio &amp; podcasts","publishing",N3079="music/world music","music",N3079="music/metal","music",N3079="music/jazz","music","TRUE","FALSE")</f>
        <v>theater</v>
      </c>
      <c r="R3079" t="str" cm="1">
        <f t="array" ref="R3079">_xlfn.IFS(N3079="food/small batch","small batch",N3079="food/restaurants","retaurants",N3079="food/food trucks","food trucks",N3079="theater/spaces","spaces",N3079="theater/musical","musical",N3079="theater/plays","plays",N3079="technology/web","web",N3079="technology/space exploration","space exploration",N3079="technology/makerspaces","makerspaces",N3079="technology/hardware","hardware",N3079="technology/gadgets","gadgets",N3079="technology/wearables","wearables",N3079="film &amp; video/television","television",N3079="film &amp; video/animation","animation",N3079="film &amp; video/science fiction","science fiction",N3079="film &amp; video/documentary","documentary",N3079="film &amp; video/drama","drama",N3079="film &amp; video/shorts","shorts",N3079="games/video games","video games",N3079="games/tabletop games","tabletop games",N3079="games/mobile games","mobile games",N3079="journalism/audio","audio",N3079="photography/people","people",N3079="photography/photobooks","photobooks",N3079="photography/places","places",N3079="photography/nature","nature",N3079="music/electronic music","electronic music",N3079="music/rock","rock",N3079="music/indie rock","indie rock",N3079="music/faith","faith",N3079="publishing/children's books","children's books",N3079="publishing/art books","art books",N3079="publishing/fiction","fiction",N3079="publishing/translations","translations",N3079="music/pop","pop",N3079="music/classical music","classical music",N3079="publishing/nonfiction","nonfiction",N3079="publishing/radio &amp; podcasts","radio &amp; podcasts",N3079="music/world music","world music",N3079="music/metal","metal",N3079="music/jazz","jazz","TRUE","FALSE")</f>
        <v>spaces</v>
      </c>
      <c r="S3079" s="5">
        <f t="shared" si="194"/>
        <v>42766.956921296296</v>
      </c>
      <c r="T3079" s="5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192"/>
        <v>0.11833333333333333</v>
      </c>
      <c r="P3080" s="24">
        <f t="shared" si="193"/>
        <v>23.666666666666668</v>
      </c>
      <c r="Q3080" t="str" cm="1">
        <f t="array" ref="Q3080">_xlfn.IFS(N3080="food/small batch","food",N3080="food/restaurants","food",N3080="food/food trucks","food",N3080="theater/spaces","theater",N3080="theater/musical","theater",N3080="theater/plays","theater",N3080="technology/web","technology",N3080="technology/space exploration","technology",N3080="technology/makerspaces","technology",N3080="technology/hardware","technology",N3080="technology/gadgets","technology",N3080="technology/wearables","technology",N3080="film &amp; video/television","film &amp; video",N3080="film &amp; video/animation","film &amp; video",N3080="film &amp; video/science fiction","film &amp; video",N3080="film &amp; video/documentary","film &amp; video",N3080="film &amp; video/drama","film &amp; video",N3080="film &amp; video/shorts","film &amp; video",N3080="games/video games","games",N3080="games/tabletop games","games",N3080="games/mobile games","games",N3080="journalism/audio","journalism",N3080="photography/people","photography",N3080="photography/photobooks","photography",N3080="photography/places","photography",N3080="photography/nature","photography",N3080="music/electronic music","music",N3080="music/rock","music",N3080="music/indie rock","music",N3080="music/faith","music",N3080="publishing/children's books","publishing",N3080="publishing/art books","publishing",N3080="publishing/fiction","publishing",N3080="publishing/translations","publishing",N3080="music/pop","music",N3080="music/classical music","music",N3080="publishing/nonfiction","publishing",N3080="publishing/radio &amp; podcasts","publishing",N3080="music/world music","music",N3080="music/metal","music",N3080="music/jazz","music","TRUE","FALSE")</f>
        <v>theater</v>
      </c>
      <c r="R3080" t="str" cm="1">
        <f t="array" ref="R3080">_xlfn.IFS(N3080="food/small batch","small batch",N3080="food/restaurants","retaurants",N3080="food/food trucks","food trucks",N3080="theater/spaces","spaces",N3080="theater/musical","musical",N3080="theater/plays","plays",N3080="technology/web","web",N3080="technology/space exploration","space exploration",N3080="technology/makerspaces","makerspaces",N3080="technology/hardware","hardware",N3080="technology/gadgets","gadgets",N3080="technology/wearables","wearables",N3080="film &amp; video/television","television",N3080="film &amp; video/animation","animation",N3080="film &amp; video/science fiction","science fiction",N3080="film &amp; video/documentary","documentary",N3080="film &amp; video/drama","drama",N3080="film &amp; video/shorts","shorts",N3080="games/video games","video games",N3080="games/tabletop games","tabletop games",N3080="games/mobile games","mobile games",N3080="journalism/audio","audio",N3080="photography/people","people",N3080="photography/photobooks","photobooks",N3080="photography/places","places",N3080="photography/nature","nature",N3080="music/electronic music","electronic music",N3080="music/rock","rock",N3080="music/indie rock","indie rock",N3080="music/faith","faith",N3080="publishing/children's books","children's books",N3080="publishing/art books","art books",N3080="publishing/fiction","fiction",N3080="publishing/translations","translations",N3080="music/pop","pop",N3080="music/classical music","classical music",N3080="publishing/nonfiction","nonfiction",N3080="publishing/radio &amp; podcasts","radio &amp; podcasts",N3080="music/world music","world music",N3080="music/metal","metal",N3080="music/jazz","jazz","TRUE","FALSE")</f>
        <v>spaces</v>
      </c>
      <c r="S3080" s="5">
        <f t="shared" si="194"/>
        <v>42031.138831018514</v>
      </c>
      <c r="T3080" s="5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192"/>
        <v>0.8417399858735245</v>
      </c>
      <c r="P3081" s="24">
        <f t="shared" si="193"/>
        <v>415.77777777777777</v>
      </c>
      <c r="Q3081" t="str" cm="1">
        <f t="array" ref="Q3081">_xlfn.IFS(N3081="food/small batch","food",N3081="food/restaurants","food",N3081="food/food trucks","food",N3081="theater/spaces","theater",N3081="theater/musical","theater",N3081="theater/plays","theater",N3081="technology/web","technology",N3081="technology/space exploration","technology",N3081="technology/makerspaces","technology",N3081="technology/hardware","technology",N3081="technology/gadgets","technology",N3081="technology/wearables","technology",N3081="film &amp; video/television","film &amp; video",N3081="film &amp; video/animation","film &amp; video",N3081="film &amp; video/science fiction","film &amp; video",N3081="film &amp; video/documentary","film &amp; video",N3081="film &amp; video/drama","film &amp; video",N3081="film &amp; video/shorts","film &amp; video",N3081="games/video games","games",N3081="games/tabletop games","games",N3081="games/mobile games","games",N3081="journalism/audio","journalism",N3081="photography/people","photography",N3081="photography/photobooks","photography",N3081="photography/places","photography",N3081="photography/nature","photography",N3081="music/electronic music","music",N3081="music/rock","music",N3081="music/indie rock","music",N3081="music/faith","music",N3081="publishing/children's books","publishing",N3081="publishing/art books","publishing",N3081="publishing/fiction","publishing",N3081="publishing/translations","publishing",N3081="music/pop","music",N3081="music/classical music","music",N3081="publishing/nonfiction","publishing",N3081="publishing/radio &amp; podcasts","publishing",N3081="music/world music","music",N3081="music/metal","music",N3081="music/jazz","music","TRUE","FALSE")</f>
        <v>theater</v>
      </c>
      <c r="R3081" t="str" cm="1">
        <f t="array" ref="R3081">_xlfn.IFS(N3081="food/small batch","small batch",N3081="food/restaurants","retaurants",N3081="food/food trucks","food trucks",N3081="theater/spaces","spaces",N3081="theater/musical","musical",N3081="theater/plays","plays",N3081="technology/web","web",N3081="technology/space exploration","space exploration",N3081="technology/makerspaces","makerspaces",N3081="technology/hardware","hardware",N3081="technology/gadgets","gadgets",N3081="technology/wearables","wearables",N3081="film &amp; video/television","television",N3081="film &amp; video/animation","animation",N3081="film &amp; video/science fiction","science fiction",N3081="film &amp; video/documentary","documentary",N3081="film &amp; video/drama","drama",N3081="film &amp; video/shorts","shorts",N3081="games/video games","video games",N3081="games/tabletop games","tabletop games",N3081="games/mobile games","mobile games",N3081="journalism/audio","audio",N3081="photography/people","people",N3081="photography/photobooks","photobooks",N3081="photography/places","places",N3081="photography/nature","nature",N3081="music/electronic music","electronic music",N3081="music/rock","rock",N3081="music/indie rock","indie rock",N3081="music/faith","faith",N3081="publishing/children's books","children's books",N3081="publishing/art books","art books",N3081="publishing/fiction","fiction",N3081="publishing/translations","translations",N3081="music/pop","pop",N3081="music/classical music","classical music",N3081="publishing/nonfiction","nonfiction",N3081="publishing/radio &amp; podcasts","radio &amp; podcasts",N3081="music/world music","world music",N3081="music/metal","metal",N3081="music/jazz","jazz","TRUE","FALSE")</f>
        <v>spaces</v>
      </c>
      <c r="S3081" s="5">
        <f t="shared" si="194"/>
        <v>42055.713368055556</v>
      </c>
      <c r="T3081" s="5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192"/>
        <v>1.8799999999999997E-2</v>
      </c>
      <c r="P3082" s="24">
        <f t="shared" si="193"/>
        <v>53.714285714285715</v>
      </c>
      <c r="Q3082" t="str" cm="1">
        <f t="array" ref="Q3082">_xlfn.IFS(N3082="food/small batch","food",N3082="food/restaurants","food",N3082="food/food trucks","food",N3082="theater/spaces","theater",N3082="theater/musical","theater",N3082="theater/plays","theater",N3082="technology/web","technology",N3082="technology/space exploration","technology",N3082="technology/makerspaces","technology",N3082="technology/hardware","technology",N3082="technology/gadgets","technology",N3082="technology/wearables","technology",N3082="film &amp; video/television","film &amp; video",N3082="film &amp; video/animation","film &amp; video",N3082="film &amp; video/science fiction","film &amp; video",N3082="film &amp; video/documentary","film &amp; video",N3082="film &amp; video/drama","film &amp; video",N3082="film &amp; video/shorts","film &amp; video",N3082="games/video games","games",N3082="games/tabletop games","games",N3082="games/mobile games","games",N3082="journalism/audio","journalism",N3082="photography/people","photography",N3082="photography/photobooks","photography",N3082="photography/places","photography",N3082="photography/nature","photography",N3082="music/electronic music","music",N3082="music/rock","music",N3082="music/indie rock","music",N3082="music/faith","music",N3082="publishing/children's books","publishing",N3082="publishing/art books","publishing",N3082="publishing/fiction","publishing",N3082="publishing/translations","publishing",N3082="music/pop","music",N3082="music/classical music","music",N3082="publishing/nonfiction","publishing",N3082="publishing/radio &amp; podcasts","publishing",N3082="music/world music","music",N3082="music/metal","music",N3082="music/jazz","music","TRUE","FALSE")</f>
        <v>theater</v>
      </c>
      <c r="R3082" t="str" cm="1">
        <f t="array" ref="R3082">_xlfn.IFS(N3082="food/small batch","small batch",N3082="food/restaurants","retaurants",N3082="food/food trucks","food trucks",N3082="theater/spaces","spaces",N3082="theater/musical","musical",N3082="theater/plays","plays",N3082="technology/web","web",N3082="technology/space exploration","space exploration",N3082="technology/makerspaces","makerspaces",N3082="technology/hardware","hardware",N3082="technology/gadgets","gadgets",N3082="technology/wearables","wearables",N3082="film &amp; video/television","television",N3082="film &amp; video/animation","animation",N3082="film &amp; video/science fiction","science fiction",N3082="film &amp; video/documentary","documentary",N3082="film &amp; video/drama","drama",N3082="film &amp; video/shorts","shorts",N3082="games/video games","video games",N3082="games/tabletop games","tabletop games",N3082="games/mobile games","mobile games",N3082="journalism/audio","audio",N3082="photography/people","people",N3082="photography/photobooks","photobooks",N3082="photography/places","places",N3082="photography/nature","nature",N3082="music/electronic music","electronic music",N3082="music/rock","rock",N3082="music/indie rock","indie rock",N3082="music/faith","faith",N3082="publishing/children's books","children's books",N3082="publishing/art books","art books",N3082="publishing/fiction","fiction",N3082="publishing/translations","translations",N3082="music/pop","pop",N3082="music/classical music","classical music",N3082="publishing/nonfiction","nonfiction",N3082="publishing/radio &amp; podcasts","radio &amp; podcasts",N3082="music/world music","world music",N3082="music/metal","metal",N3082="music/jazz","jazz","TRUE","FALSE")</f>
        <v>spaces</v>
      </c>
      <c r="S3082" s="5">
        <f t="shared" si="194"/>
        <v>41940.028287037036</v>
      </c>
      <c r="T3082" s="5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192"/>
        <v>0.21029999999999999</v>
      </c>
      <c r="P3083" s="24">
        <f t="shared" si="193"/>
        <v>420.6</v>
      </c>
      <c r="Q3083" t="str" cm="1">
        <f t="array" ref="Q3083">_xlfn.IFS(N3083="food/small batch","food",N3083="food/restaurants","food",N3083="food/food trucks","food",N3083="theater/spaces","theater",N3083="theater/musical","theater",N3083="theater/plays","theater",N3083="technology/web","technology",N3083="technology/space exploration","technology",N3083="technology/makerspaces","technology",N3083="technology/hardware","technology",N3083="technology/gadgets","technology",N3083="technology/wearables","technology",N3083="film &amp; video/television","film &amp; video",N3083="film &amp; video/animation","film &amp; video",N3083="film &amp; video/science fiction","film &amp; video",N3083="film &amp; video/documentary","film &amp; video",N3083="film &amp; video/drama","film &amp; video",N3083="film &amp; video/shorts","film &amp; video",N3083="games/video games","games",N3083="games/tabletop games","games",N3083="games/mobile games","games",N3083="journalism/audio","journalism",N3083="photography/people","photography",N3083="photography/photobooks","photography",N3083="photography/places","photography",N3083="photography/nature","photography",N3083="music/electronic music","music",N3083="music/rock","music",N3083="music/indie rock","music",N3083="music/faith","music",N3083="publishing/children's books","publishing",N3083="publishing/art books","publishing",N3083="publishing/fiction","publishing",N3083="publishing/translations","publishing",N3083="music/pop","music",N3083="music/classical music","music",N3083="publishing/nonfiction","publishing",N3083="publishing/radio &amp; podcasts","publishing",N3083="music/world music","music",N3083="music/metal","music",N3083="music/jazz","music","TRUE","FALSE")</f>
        <v>theater</v>
      </c>
      <c r="R3083" t="str" cm="1">
        <f t="array" ref="R3083">_xlfn.IFS(N3083="food/small batch","small batch",N3083="food/restaurants","retaurants",N3083="food/food trucks","food trucks",N3083="theater/spaces","spaces",N3083="theater/musical","musical",N3083="theater/plays","plays",N3083="technology/web","web",N3083="technology/space exploration","space exploration",N3083="technology/makerspaces","makerspaces",N3083="technology/hardware","hardware",N3083="technology/gadgets","gadgets",N3083="technology/wearables","wearables",N3083="film &amp; video/television","television",N3083="film &amp; video/animation","animation",N3083="film &amp; video/science fiction","science fiction",N3083="film &amp; video/documentary","documentary",N3083="film &amp; video/drama","drama",N3083="film &amp; video/shorts","shorts",N3083="games/video games","video games",N3083="games/tabletop games","tabletop games",N3083="games/mobile games","mobile games",N3083="journalism/audio","audio",N3083="photography/people","people",N3083="photography/photobooks","photobooks",N3083="photography/places","places",N3083="photography/nature","nature",N3083="music/electronic music","electronic music",N3083="music/rock","rock",N3083="music/indie rock","indie rock",N3083="music/faith","faith",N3083="publishing/children's books","children's books",N3083="publishing/art books","art books",N3083="publishing/fiction","fiction",N3083="publishing/translations","translations",N3083="music/pop","pop",N3083="music/classical music","classical music",N3083="publishing/nonfiction","nonfiction",N3083="publishing/radio &amp; podcasts","radio &amp; podcasts",N3083="music/world music","world music",N3083="music/metal","metal",N3083="music/jazz","jazz","TRUE","FALSE")</f>
        <v>spaces</v>
      </c>
      <c r="S3083" s="5">
        <f t="shared" si="194"/>
        <v>42237.181608796294</v>
      </c>
      <c r="T3083" s="5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192"/>
        <v>0</v>
      </c>
      <c r="P3084" s="24" t="e">
        <f t="shared" si="193"/>
        <v>#DIV/0!</v>
      </c>
      <c r="Q3084" t="str" cm="1">
        <f t="array" ref="Q3084">_xlfn.IFS(N3084="food/small batch","food",N3084="food/restaurants","food",N3084="food/food trucks","food",N3084="theater/spaces","theater",N3084="theater/musical","theater",N3084="theater/plays","theater",N3084="technology/web","technology",N3084="technology/space exploration","technology",N3084="technology/makerspaces","technology",N3084="technology/hardware","technology",N3084="technology/gadgets","technology",N3084="technology/wearables","technology",N3084="film &amp; video/television","film &amp; video",N3084="film &amp; video/animation","film &amp; video",N3084="film &amp; video/science fiction","film &amp; video",N3084="film &amp; video/documentary","film &amp; video",N3084="film &amp; video/drama","film &amp; video",N3084="film &amp; video/shorts","film &amp; video",N3084="games/video games","games",N3084="games/tabletop games","games",N3084="games/mobile games","games",N3084="journalism/audio","journalism",N3084="photography/people","photography",N3084="photography/photobooks","photography",N3084="photography/places","photography",N3084="photography/nature","photography",N3084="music/electronic music","music",N3084="music/rock","music",N3084="music/indie rock","music",N3084="music/faith","music",N3084="publishing/children's books","publishing",N3084="publishing/art books","publishing",N3084="publishing/fiction","publishing",N3084="publishing/translations","publishing",N3084="music/pop","music",N3084="music/classical music","music",N3084="publishing/nonfiction","publishing",N3084="publishing/radio &amp; podcasts","publishing",N3084="music/world music","music",N3084="music/metal","music",N3084="music/jazz","music","TRUE","FALSE")</f>
        <v>theater</v>
      </c>
      <c r="R3084" t="str" cm="1">
        <f t="array" ref="R3084">_xlfn.IFS(N3084="food/small batch","small batch",N3084="food/restaurants","retaurants",N3084="food/food trucks","food trucks",N3084="theater/spaces","spaces",N3084="theater/musical","musical",N3084="theater/plays","plays",N3084="technology/web","web",N3084="technology/space exploration","space exploration",N3084="technology/makerspaces","makerspaces",N3084="technology/hardware","hardware",N3084="technology/gadgets","gadgets",N3084="technology/wearables","wearables",N3084="film &amp; video/television","television",N3084="film &amp; video/animation","animation",N3084="film &amp; video/science fiction","science fiction",N3084="film &amp; video/documentary","documentary",N3084="film &amp; video/drama","drama",N3084="film &amp; video/shorts","shorts",N3084="games/video games","video games",N3084="games/tabletop games","tabletop games",N3084="games/mobile games","mobile games",N3084="journalism/audio","audio",N3084="photography/people","people",N3084="photography/photobooks","photobooks",N3084="photography/places","places",N3084="photography/nature","nature",N3084="music/electronic music","electronic music",N3084="music/rock","rock",N3084="music/indie rock","indie rock",N3084="music/faith","faith",N3084="publishing/children's books","children's books",N3084="publishing/art books","art books",N3084="publishing/fiction","fiction",N3084="publishing/translations","translations",N3084="music/pop","pop",N3084="music/classical music","classical music",N3084="publishing/nonfiction","nonfiction",N3084="publishing/radio &amp; podcasts","radio &amp; podcasts",N3084="music/world music","world music",N3084="music/metal","metal",N3084="music/jazz","jazz","TRUE","FALSE")</f>
        <v>spaces</v>
      </c>
      <c r="S3084" s="5">
        <f t="shared" si="194"/>
        <v>42293.922986111109</v>
      </c>
      <c r="T3084" s="5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192"/>
        <v>0.27999999999999997</v>
      </c>
      <c r="P3085" s="24">
        <f t="shared" si="193"/>
        <v>18.666666666666668</v>
      </c>
      <c r="Q3085" t="str" cm="1">
        <f t="array" ref="Q3085">_xlfn.IFS(N3085="food/small batch","food",N3085="food/restaurants","food",N3085="food/food trucks","food",N3085="theater/spaces","theater",N3085="theater/musical","theater",N3085="theater/plays","theater",N3085="technology/web","technology",N3085="technology/space exploration","technology",N3085="technology/makerspaces","technology",N3085="technology/hardware","technology",N3085="technology/gadgets","technology",N3085="technology/wearables","technology",N3085="film &amp; video/television","film &amp; video",N3085="film &amp; video/animation","film &amp; video",N3085="film &amp; video/science fiction","film &amp; video",N3085="film &amp; video/documentary","film &amp; video",N3085="film &amp; video/drama","film &amp; video",N3085="film &amp; video/shorts","film &amp; video",N3085="games/video games","games",N3085="games/tabletop games","games",N3085="games/mobile games","games",N3085="journalism/audio","journalism",N3085="photography/people","photography",N3085="photography/photobooks","photography",N3085="photography/places","photography",N3085="photography/nature","photography",N3085="music/electronic music","music",N3085="music/rock","music",N3085="music/indie rock","music",N3085="music/faith","music",N3085="publishing/children's books","publishing",N3085="publishing/art books","publishing",N3085="publishing/fiction","publishing",N3085="publishing/translations","publishing",N3085="music/pop","music",N3085="music/classical music","music",N3085="publishing/nonfiction","publishing",N3085="publishing/radio &amp; podcasts","publishing",N3085="music/world music","music",N3085="music/metal","music",N3085="music/jazz","music","TRUE","FALSE")</f>
        <v>theater</v>
      </c>
      <c r="R3085" t="str" cm="1">
        <f t="array" ref="R3085">_xlfn.IFS(N3085="food/small batch","small batch",N3085="food/restaurants","retaurants",N3085="food/food trucks","food trucks",N3085="theater/spaces","spaces",N3085="theater/musical","musical",N3085="theater/plays","plays",N3085="technology/web","web",N3085="technology/space exploration","space exploration",N3085="technology/makerspaces","makerspaces",N3085="technology/hardware","hardware",N3085="technology/gadgets","gadgets",N3085="technology/wearables","wearables",N3085="film &amp; video/television","television",N3085="film &amp; video/animation","animation",N3085="film &amp; video/science fiction","science fiction",N3085="film &amp; video/documentary","documentary",N3085="film &amp; video/drama","drama",N3085="film &amp; video/shorts","shorts",N3085="games/video games","video games",N3085="games/tabletop games","tabletop games",N3085="games/mobile games","mobile games",N3085="journalism/audio","audio",N3085="photography/people","people",N3085="photography/photobooks","photobooks",N3085="photography/places","places",N3085="photography/nature","nature",N3085="music/electronic music","electronic music",N3085="music/rock","rock",N3085="music/indie rock","indie rock",N3085="music/faith","faith",N3085="publishing/children's books","children's books",N3085="publishing/art books","art books",N3085="publishing/fiction","fiction",N3085="publishing/translations","translations",N3085="music/pop","pop",N3085="music/classical music","classical music",N3085="publishing/nonfiction","nonfiction",N3085="publishing/radio &amp; podcasts","radio &amp; podcasts",N3085="music/world music","world music",N3085="music/metal","metal",N3085="music/jazz","jazz","TRUE","FALSE")</f>
        <v>spaces</v>
      </c>
      <c r="S3085" s="5">
        <f t="shared" si="194"/>
        <v>41853.563402777778</v>
      </c>
      <c r="T3085" s="5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192"/>
        <v>11.57920670115792</v>
      </c>
      <c r="P3086" s="24">
        <f t="shared" si="193"/>
        <v>78.333333333333329</v>
      </c>
      <c r="Q3086" t="str" cm="1">
        <f t="array" ref="Q3086">_xlfn.IFS(N3086="food/small batch","food",N3086="food/restaurants","food",N3086="food/food trucks","food",N3086="theater/spaces","theater",N3086="theater/musical","theater",N3086="theater/plays","theater",N3086="technology/web","technology",N3086="technology/space exploration","technology",N3086="technology/makerspaces","technology",N3086="technology/hardware","technology",N3086="technology/gadgets","technology",N3086="technology/wearables","technology",N3086="film &amp; video/television","film &amp; video",N3086="film &amp; video/animation","film &amp; video",N3086="film &amp; video/science fiction","film &amp; video",N3086="film &amp; video/documentary","film &amp; video",N3086="film &amp; video/drama","film &amp; video",N3086="film &amp; video/shorts","film &amp; video",N3086="games/video games","games",N3086="games/tabletop games","games",N3086="games/mobile games","games",N3086="journalism/audio","journalism",N3086="photography/people","photography",N3086="photography/photobooks","photography",N3086="photography/places","photography",N3086="photography/nature","photography",N3086="music/electronic music","music",N3086="music/rock","music",N3086="music/indie rock","music",N3086="music/faith","music",N3086="publishing/children's books","publishing",N3086="publishing/art books","publishing",N3086="publishing/fiction","publishing",N3086="publishing/translations","publishing",N3086="music/pop","music",N3086="music/classical music","music",N3086="publishing/nonfiction","publishing",N3086="publishing/radio &amp; podcasts","publishing",N3086="music/world music","music",N3086="music/metal","music",N3086="music/jazz","music","TRUE","FALSE")</f>
        <v>theater</v>
      </c>
      <c r="R3086" t="str" cm="1">
        <f t="array" ref="R3086">_xlfn.IFS(N3086="food/small batch","small batch",N3086="food/restaurants","retaurants",N3086="food/food trucks","food trucks",N3086="theater/spaces","spaces",N3086="theater/musical","musical",N3086="theater/plays","plays",N3086="technology/web","web",N3086="technology/space exploration","space exploration",N3086="technology/makerspaces","makerspaces",N3086="technology/hardware","hardware",N3086="technology/gadgets","gadgets",N3086="technology/wearables","wearables",N3086="film &amp; video/television","television",N3086="film &amp; video/animation","animation",N3086="film &amp; video/science fiction","science fiction",N3086="film &amp; video/documentary","documentary",N3086="film &amp; video/drama","drama",N3086="film &amp; video/shorts","shorts",N3086="games/video games","video games",N3086="games/tabletop games","tabletop games",N3086="games/mobile games","mobile games",N3086="journalism/audio","audio",N3086="photography/people","people",N3086="photography/photobooks","photobooks",N3086="photography/places","places",N3086="photography/nature","nature",N3086="music/electronic music","electronic music",N3086="music/rock","rock",N3086="music/indie rock","indie rock",N3086="music/faith","faith",N3086="publishing/children's books","children's books",N3086="publishing/art books","art books",N3086="publishing/fiction","fiction",N3086="publishing/translations","translations",N3086="music/pop","pop",N3086="music/classical music","classical music",N3086="publishing/nonfiction","nonfiction",N3086="publishing/radio &amp; podcasts","radio &amp; podcasts",N3086="music/world music","world music",N3086="music/metal","metal",N3086="music/jazz","jazz","TRUE","FALSE")</f>
        <v>spaces</v>
      </c>
      <c r="S3086" s="5">
        <f t="shared" si="194"/>
        <v>42100.723738425921</v>
      </c>
      <c r="T3086" s="5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192"/>
        <v>2.44</v>
      </c>
      <c r="P3087" s="24">
        <f t="shared" si="193"/>
        <v>67.777777777777771</v>
      </c>
      <c r="Q3087" t="str" cm="1">
        <f t="array" ref="Q3087">_xlfn.IFS(N3087="food/small batch","food",N3087="food/restaurants","food",N3087="food/food trucks","food",N3087="theater/spaces","theater",N3087="theater/musical","theater",N3087="theater/plays","theater",N3087="technology/web","technology",N3087="technology/space exploration","technology",N3087="technology/makerspaces","technology",N3087="technology/hardware","technology",N3087="technology/gadgets","technology",N3087="technology/wearables","technology",N3087="film &amp; video/television","film &amp; video",N3087="film &amp; video/animation","film &amp; video",N3087="film &amp; video/science fiction","film &amp; video",N3087="film &amp; video/documentary","film &amp; video",N3087="film &amp; video/drama","film &amp; video",N3087="film &amp; video/shorts","film &amp; video",N3087="games/video games","games",N3087="games/tabletop games","games",N3087="games/mobile games","games",N3087="journalism/audio","journalism",N3087="photography/people","photography",N3087="photography/photobooks","photography",N3087="photography/places","photography",N3087="photography/nature","photography",N3087="music/electronic music","music",N3087="music/rock","music",N3087="music/indie rock","music",N3087="music/faith","music",N3087="publishing/children's books","publishing",N3087="publishing/art books","publishing",N3087="publishing/fiction","publishing",N3087="publishing/translations","publishing",N3087="music/pop","music",N3087="music/classical music","music",N3087="publishing/nonfiction","publishing",N3087="publishing/radio &amp; podcasts","publishing",N3087="music/world music","music",N3087="music/metal","music",N3087="music/jazz","music","TRUE","FALSE")</f>
        <v>theater</v>
      </c>
      <c r="R3087" t="str" cm="1">
        <f t="array" ref="R3087">_xlfn.IFS(N3087="food/small batch","small batch",N3087="food/restaurants","retaurants",N3087="food/food trucks","food trucks",N3087="theater/spaces","spaces",N3087="theater/musical","musical",N3087="theater/plays","plays",N3087="technology/web","web",N3087="technology/space exploration","space exploration",N3087="technology/makerspaces","makerspaces",N3087="technology/hardware","hardware",N3087="technology/gadgets","gadgets",N3087="technology/wearables","wearables",N3087="film &amp; video/television","television",N3087="film &amp; video/animation","animation",N3087="film &amp; video/science fiction","science fiction",N3087="film &amp; video/documentary","documentary",N3087="film &amp; video/drama","drama",N3087="film &amp; video/shorts","shorts",N3087="games/video games","video games",N3087="games/tabletop games","tabletop games",N3087="games/mobile games","mobile games",N3087="journalism/audio","audio",N3087="photography/people","people",N3087="photography/photobooks","photobooks",N3087="photography/places","places",N3087="photography/nature","nature",N3087="music/electronic music","electronic music",N3087="music/rock","rock",N3087="music/indie rock","indie rock",N3087="music/faith","faith",N3087="publishing/children's books","children's books",N3087="publishing/art books","art books",N3087="publishing/fiction","fiction",N3087="publishing/translations","translations",N3087="music/pop","pop",N3087="music/classical music","classical music",N3087="publishing/nonfiction","nonfiction",N3087="publishing/radio &amp; podcasts","radio &amp; podcasts",N3087="music/world music","world music",N3087="music/metal","metal",N3087="music/jazz","jazz","TRUE","FALSE")</f>
        <v>spaces</v>
      </c>
      <c r="S3087" s="5">
        <f t="shared" si="194"/>
        <v>42246.883784722217</v>
      </c>
      <c r="T3087" s="5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192"/>
        <v>0.25</v>
      </c>
      <c r="P3088" s="24">
        <f t="shared" si="193"/>
        <v>16.666666666666668</v>
      </c>
      <c r="Q3088" t="str" cm="1">
        <f t="array" ref="Q3088">_xlfn.IFS(N3088="food/small batch","food",N3088="food/restaurants","food",N3088="food/food trucks","food",N3088="theater/spaces","theater",N3088="theater/musical","theater",N3088="theater/plays","theater",N3088="technology/web","technology",N3088="technology/space exploration","technology",N3088="technology/makerspaces","technology",N3088="technology/hardware","technology",N3088="technology/gadgets","technology",N3088="technology/wearables","technology",N3088="film &amp; video/television","film &amp; video",N3088="film &amp; video/animation","film &amp; video",N3088="film &amp; video/science fiction","film &amp; video",N3088="film &amp; video/documentary","film &amp; video",N3088="film &amp; video/drama","film &amp; video",N3088="film &amp; video/shorts","film &amp; video",N3088="games/video games","games",N3088="games/tabletop games","games",N3088="games/mobile games","games",N3088="journalism/audio","journalism",N3088="photography/people","photography",N3088="photography/photobooks","photography",N3088="photography/places","photography",N3088="photography/nature","photography",N3088="music/electronic music","music",N3088="music/rock","music",N3088="music/indie rock","music",N3088="music/faith","music",N3088="publishing/children's books","publishing",N3088="publishing/art books","publishing",N3088="publishing/fiction","publishing",N3088="publishing/translations","publishing",N3088="music/pop","music",N3088="music/classical music","music",N3088="publishing/nonfiction","publishing",N3088="publishing/radio &amp; podcasts","publishing",N3088="music/world music","music",N3088="music/metal","music",N3088="music/jazz","music","TRUE","FALSE")</f>
        <v>theater</v>
      </c>
      <c r="R3088" t="str" cm="1">
        <f t="array" ref="R3088">_xlfn.IFS(N3088="food/small batch","small batch",N3088="food/restaurants","retaurants",N3088="food/food trucks","food trucks",N3088="theater/spaces","spaces",N3088="theater/musical","musical",N3088="theater/plays","plays",N3088="technology/web","web",N3088="technology/space exploration","space exploration",N3088="technology/makerspaces","makerspaces",N3088="technology/hardware","hardware",N3088="technology/gadgets","gadgets",N3088="technology/wearables","wearables",N3088="film &amp; video/television","television",N3088="film &amp; video/animation","animation",N3088="film &amp; video/science fiction","science fiction",N3088="film &amp; video/documentary","documentary",N3088="film &amp; video/drama","drama",N3088="film &amp; video/shorts","shorts",N3088="games/video games","video games",N3088="games/tabletop games","tabletop games",N3088="games/mobile games","mobile games",N3088="journalism/audio","audio",N3088="photography/people","people",N3088="photography/photobooks","photobooks",N3088="photography/places","places",N3088="photography/nature","nature",N3088="music/electronic music","electronic music",N3088="music/rock","rock",N3088="music/indie rock","indie rock",N3088="music/faith","faith",N3088="publishing/children's books","children's books",N3088="publishing/art books","art books",N3088="publishing/fiction","fiction",N3088="publishing/translations","translations",N3088="music/pop","pop",N3088="music/classical music","classical music",N3088="publishing/nonfiction","nonfiction",N3088="publishing/radio &amp; podcasts","radio &amp; podcasts",N3088="music/world music","world music",N3088="music/metal","metal",N3088="music/jazz","jazz","TRUE","FALSE")</f>
        <v>spaces</v>
      </c>
      <c r="S3088" s="5">
        <f t="shared" si="194"/>
        <v>42173.67082175926</v>
      </c>
      <c r="T3088" s="5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192"/>
        <v>0.625</v>
      </c>
      <c r="P3089" s="24">
        <f t="shared" si="193"/>
        <v>62.5</v>
      </c>
      <c r="Q3089" t="str" cm="1">
        <f t="array" ref="Q3089">_xlfn.IFS(N3089="food/small batch","food",N3089="food/restaurants","food",N3089="food/food trucks","food",N3089="theater/spaces","theater",N3089="theater/musical","theater",N3089="theater/plays","theater",N3089="technology/web","technology",N3089="technology/space exploration","technology",N3089="technology/makerspaces","technology",N3089="technology/hardware","technology",N3089="technology/gadgets","technology",N3089="technology/wearables","technology",N3089="film &amp; video/television","film &amp; video",N3089="film &amp; video/animation","film &amp; video",N3089="film &amp; video/science fiction","film &amp; video",N3089="film &amp; video/documentary","film &amp; video",N3089="film &amp; video/drama","film &amp; video",N3089="film &amp; video/shorts","film &amp; video",N3089="games/video games","games",N3089="games/tabletop games","games",N3089="games/mobile games","games",N3089="journalism/audio","journalism",N3089="photography/people","photography",N3089="photography/photobooks","photography",N3089="photography/places","photography",N3089="photography/nature","photography",N3089="music/electronic music","music",N3089="music/rock","music",N3089="music/indie rock","music",N3089="music/faith","music",N3089="publishing/children's books","publishing",N3089="publishing/art books","publishing",N3089="publishing/fiction","publishing",N3089="publishing/translations","publishing",N3089="music/pop","music",N3089="music/classical music","music",N3089="publishing/nonfiction","publishing",N3089="publishing/radio &amp; podcasts","publishing",N3089="music/world music","music",N3089="music/metal","music",N3089="music/jazz","music","TRUE","FALSE")</f>
        <v>theater</v>
      </c>
      <c r="R3089" t="str" cm="1">
        <f t="array" ref="R3089">_xlfn.IFS(N3089="food/small batch","small batch",N3089="food/restaurants","retaurants",N3089="food/food trucks","food trucks",N3089="theater/spaces","spaces",N3089="theater/musical","musical",N3089="theater/plays","plays",N3089="technology/web","web",N3089="technology/space exploration","space exploration",N3089="technology/makerspaces","makerspaces",N3089="technology/hardware","hardware",N3089="technology/gadgets","gadgets",N3089="technology/wearables","wearables",N3089="film &amp; video/television","television",N3089="film &amp; video/animation","animation",N3089="film &amp; video/science fiction","science fiction",N3089="film &amp; video/documentary","documentary",N3089="film &amp; video/drama","drama",N3089="film &amp; video/shorts","shorts",N3089="games/video games","video games",N3089="games/tabletop games","tabletop games",N3089="games/mobile games","mobile games",N3089="journalism/audio","audio",N3089="photography/people","people",N3089="photography/photobooks","photobooks",N3089="photography/places","places",N3089="photography/nature","nature",N3089="music/electronic music","electronic music",N3089="music/rock","rock",N3089="music/indie rock","indie rock",N3089="music/faith","faith",N3089="publishing/children's books","children's books",N3089="publishing/art books","art books",N3089="publishing/fiction","fiction",N3089="publishing/translations","translations",N3089="music/pop","pop",N3089="music/classical music","classical music",N3089="publishing/nonfiction","nonfiction",N3089="publishing/radio &amp; podcasts","radio &amp; podcasts",N3089="music/world music","world music",N3089="music/metal","metal",N3089="music/jazz","jazz","TRUE","FALSE")</f>
        <v>spaces</v>
      </c>
      <c r="S3089" s="5">
        <f t="shared" si="194"/>
        <v>42665.150347222225</v>
      </c>
      <c r="T3089" s="5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192"/>
        <v>0.19384615384615383</v>
      </c>
      <c r="P3090" s="24">
        <f t="shared" si="193"/>
        <v>42</v>
      </c>
      <c r="Q3090" t="str" cm="1">
        <f t="array" ref="Q3090">_xlfn.IFS(N3090="food/small batch","food",N3090="food/restaurants","food",N3090="food/food trucks","food",N3090="theater/spaces","theater",N3090="theater/musical","theater",N3090="theater/plays","theater",N3090="technology/web","technology",N3090="technology/space exploration","technology",N3090="technology/makerspaces","technology",N3090="technology/hardware","technology",N3090="technology/gadgets","technology",N3090="technology/wearables","technology",N3090="film &amp; video/television","film &amp; video",N3090="film &amp; video/animation","film &amp; video",N3090="film &amp; video/science fiction","film &amp; video",N3090="film &amp; video/documentary","film &amp; video",N3090="film &amp; video/drama","film &amp; video",N3090="film &amp; video/shorts","film &amp; video",N3090="games/video games","games",N3090="games/tabletop games","games",N3090="games/mobile games","games",N3090="journalism/audio","journalism",N3090="photography/people","photography",N3090="photography/photobooks","photography",N3090="photography/places","photography",N3090="photography/nature","photography",N3090="music/electronic music","music",N3090="music/rock","music",N3090="music/indie rock","music",N3090="music/faith","music",N3090="publishing/children's books","publishing",N3090="publishing/art books","publishing",N3090="publishing/fiction","publishing",N3090="publishing/translations","publishing",N3090="music/pop","music",N3090="music/classical music","music",N3090="publishing/nonfiction","publishing",N3090="publishing/radio &amp; podcasts","publishing",N3090="music/world music","music",N3090="music/metal","music",N3090="music/jazz","music","TRUE","FALSE")</f>
        <v>theater</v>
      </c>
      <c r="R3090" t="str" cm="1">
        <f t="array" ref="R3090">_xlfn.IFS(N3090="food/small batch","small batch",N3090="food/restaurants","retaurants",N3090="food/food trucks","food trucks",N3090="theater/spaces","spaces",N3090="theater/musical","musical",N3090="theater/plays","plays",N3090="technology/web","web",N3090="technology/space exploration","space exploration",N3090="technology/makerspaces","makerspaces",N3090="technology/hardware","hardware",N3090="technology/gadgets","gadgets",N3090="technology/wearables","wearables",N3090="film &amp; video/television","television",N3090="film &amp; video/animation","animation",N3090="film &amp; video/science fiction","science fiction",N3090="film &amp; video/documentary","documentary",N3090="film &amp; video/drama","drama",N3090="film &amp; video/shorts","shorts",N3090="games/video games","video games",N3090="games/tabletop games","tabletop games",N3090="games/mobile games","mobile games",N3090="journalism/audio","audio",N3090="photography/people","people",N3090="photography/photobooks","photobooks",N3090="photography/places","places",N3090="photography/nature","nature",N3090="music/electronic music","electronic music",N3090="music/rock","rock",N3090="music/indie rock","indie rock",N3090="music/faith","faith",N3090="publishing/children's books","children's books",N3090="publishing/art books","art books",N3090="publishing/fiction","fiction",N3090="publishing/translations","translations",N3090="music/pop","pop",N3090="music/classical music","classical music",N3090="publishing/nonfiction","nonfiction",N3090="publishing/radio &amp; podcasts","radio &amp; podcasts",N3090="music/world music","world music",N3090="music/metal","metal",N3090="music/jazz","jazz","TRUE","FALSE")</f>
        <v>spaces</v>
      </c>
      <c r="S3090" s="5">
        <f t="shared" si="194"/>
        <v>41981.57230324074</v>
      </c>
      <c r="T3090" s="5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192"/>
        <v>23.416</v>
      </c>
      <c r="P3091" s="24">
        <f t="shared" si="193"/>
        <v>130.0888888888889</v>
      </c>
      <c r="Q3091" t="str" cm="1">
        <f t="array" ref="Q3091">_xlfn.IFS(N3091="food/small batch","food",N3091="food/restaurants","food",N3091="food/food trucks","food",N3091="theater/spaces","theater",N3091="theater/musical","theater",N3091="theater/plays","theater",N3091="technology/web","technology",N3091="technology/space exploration","technology",N3091="technology/makerspaces","technology",N3091="technology/hardware","technology",N3091="technology/gadgets","technology",N3091="technology/wearables","technology",N3091="film &amp; video/television","film &amp; video",N3091="film &amp; video/animation","film &amp; video",N3091="film &amp; video/science fiction","film &amp; video",N3091="film &amp; video/documentary","film &amp; video",N3091="film &amp; video/drama","film &amp; video",N3091="film &amp; video/shorts","film &amp; video",N3091="games/video games","games",N3091="games/tabletop games","games",N3091="games/mobile games","games",N3091="journalism/audio","journalism",N3091="photography/people","photography",N3091="photography/photobooks","photography",N3091="photography/places","photography",N3091="photography/nature","photography",N3091="music/electronic music","music",N3091="music/rock","music",N3091="music/indie rock","music",N3091="music/faith","music",N3091="publishing/children's books","publishing",N3091="publishing/art books","publishing",N3091="publishing/fiction","publishing",N3091="publishing/translations","publishing",N3091="music/pop","music",N3091="music/classical music","music",N3091="publishing/nonfiction","publishing",N3091="publishing/radio &amp; podcasts","publishing",N3091="music/world music","music",N3091="music/metal","music",N3091="music/jazz","music","TRUE","FALSE")</f>
        <v>theater</v>
      </c>
      <c r="R3091" t="str" cm="1">
        <f t="array" ref="R3091">_xlfn.IFS(N3091="food/small batch","small batch",N3091="food/restaurants","retaurants",N3091="food/food trucks","food trucks",N3091="theater/spaces","spaces",N3091="theater/musical","musical",N3091="theater/plays","plays",N3091="technology/web","web",N3091="technology/space exploration","space exploration",N3091="technology/makerspaces","makerspaces",N3091="technology/hardware","hardware",N3091="technology/gadgets","gadgets",N3091="technology/wearables","wearables",N3091="film &amp; video/television","television",N3091="film &amp; video/animation","animation",N3091="film &amp; video/science fiction","science fiction",N3091="film &amp; video/documentary","documentary",N3091="film &amp; video/drama","drama",N3091="film &amp; video/shorts","shorts",N3091="games/video games","video games",N3091="games/tabletop games","tabletop games",N3091="games/mobile games","mobile games",N3091="journalism/audio","audio",N3091="photography/people","people",N3091="photography/photobooks","photobooks",N3091="photography/places","places",N3091="photography/nature","nature",N3091="music/electronic music","electronic music",N3091="music/rock","rock",N3091="music/indie rock","indie rock",N3091="music/faith","faith",N3091="publishing/children's books","children's books",N3091="publishing/art books","art books",N3091="publishing/fiction","fiction",N3091="publishing/translations","translations",N3091="music/pop","pop",N3091="music/classical music","classical music",N3091="publishing/nonfiction","nonfiction",N3091="publishing/radio &amp; podcasts","radio &amp; podcasts",N3091="music/world music","world music",N3091="music/metal","metal",N3091="music/jazz","jazz","TRUE","FALSE")</f>
        <v>spaces</v>
      </c>
      <c r="S3091" s="5">
        <f t="shared" si="194"/>
        <v>42528.542627314819</v>
      </c>
      <c r="T3091" s="5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192"/>
        <v>5.0808888888888886</v>
      </c>
      <c r="P3092" s="24">
        <f t="shared" si="193"/>
        <v>1270.2222222222222</v>
      </c>
      <c r="Q3092" t="str" cm="1">
        <f t="array" ref="Q3092">_xlfn.IFS(N3092="food/small batch","food",N3092="food/restaurants","food",N3092="food/food trucks","food",N3092="theater/spaces","theater",N3092="theater/musical","theater",N3092="theater/plays","theater",N3092="technology/web","technology",N3092="technology/space exploration","technology",N3092="technology/makerspaces","technology",N3092="technology/hardware","technology",N3092="technology/gadgets","technology",N3092="technology/wearables","technology",N3092="film &amp; video/television","film &amp; video",N3092="film &amp; video/animation","film &amp; video",N3092="film &amp; video/science fiction","film &amp; video",N3092="film &amp; video/documentary","film &amp; video",N3092="film &amp; video/drama","film &amp; video",N3092="film &amp; video/shorts","film &amp; video",N3092="games/video games","games",N3092="games/tabletop games","games",N3092="games/mobile games","games",N3092="journalism/audio","journalism",N3092="photography/people","photography",N3092="photography/photobooks","photography",N3092="photography/places","photography",N3092="photography/nature","photography",N3092="music/electronic music","music",N3092="music/rock","music",N3092="music/indie rock","music",N3092="music/faith","music",N3092="publishing/children's books","publishing",N3092="publishing/art books","publishing",N3092="publishing/fiction","publishing",N3092="publishing/translations","publishing",N3092="music/pop","music",N3092="music/classical music","music",N3092="publishing/nonfiction","publishing",N3092="publishing/radio &amp; podcasts","publishing",N3092="music/world music","music",N3092="music/metal","music",N3092="music/jazz","music","TRUE","FALSE")</f>
        <v>theater</v>
      </c>
      <c r="R3092" t="str" cm="1">
        <f t="array" ref="R3092">_xlfn.IFS(N3092="food/small batch","small batch",N3092="food/restaurants","retaurants",N3092="food/food trucks","food trucks",N3092="theater/spaces","spaces",N3092="theater/musical","musical",N3092="theater/plays","plays",N3092="technology/web","web",N3092="technology/space exploration","space exploration",N3092="technology/makerspaces","makerspaces",N3092="technology/hardware","hardware",N3092="technology/gadgets","gadgets",N3092="technology/wearables","wearables",N3092="film &amp; video/television","television",N3092="film &amp; video/animation","animation",N3092="film &amp; video/science fiction","science fiction",N3092="film &amp; video/documentary","documentary",N3092="film &amp; video/drama","drama",N3092="film &amp; video/shorts","shorts",N3092="games/video games","video games",N3092="games/tabletop games","tabletop games",N3092="games/mobile games","mobile games",N3092="journalism/audio","audio",N3092="photography/people","people",N3092="photography/photobooks","photobooks",N3092="photography/places","places",N3092="photography/nature","nature",N3092="music/electronic music","electronic music",N3092="music/rock","rock",N3092="music/indie rock","indie rock",N3092="music/faith","faith",N3092="publishing/children's books","children's books",N3092="publishing/art books","art books",N3092="publishing/fiction","fiction",N3092="publishing/translations","translations",N3092="music/pop","pop",N3092="music/classical music","classical music",N3092="publishing/nonfiction","nonfiction",N3092="publishing/radio &amp; podcasts","radio &amp; podcasts",N3092="music/world music","world music",N3092="music/metal","metal",N3092="music/jazz","jazz","TRUE","FALSE")</f>
        <v>spaces</v>
      </c>
      <c r="S3092" s="5">
        <f t="shared" si="194"/>
        <v>42065.818807870368</v>
      </c>
      <c r="T3092" s="5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192"/>
        <v>15.920000000000002</v>
      </c>
      <c r="P3093" s="24">
        <f t="shared" si="193"/>
        <v>88.444444444444443</v>
      </c>
      <c r="Q3093" t="str" cm="1">
        <f t="array" ref="Q3093">_xlfn.IFS(N3093="food/small batch","food",N3093="food/restaurants","food",N3093="food/food trucks","food",N3093="theater/spaces","theater",N3093="theater/musical","theater",N3093="theater/plays","theater",N3093="technology/web","technology",N3093="technology/space exploration","technology",N3093="technology/makerspaces","technology",N3093="technology/hardware","technology",N3093="technology/gadgets","technology",N3093="technology/wearables","technology",N3093="film &amp; video/television","film &amp; video",N3093="film &amp; video/animation","film &amp; video",N3093="film &amp; video/science fiction","film &amp; video",N3093="film &amp; video/documentary","film &amp; video",N3093="film &amp; video/drama","film &amp; video",N3093="film &amp; video/shorts","film &amp; video",N3093="games/video games","games",N3093="games/tabletop games","games",N3093="games/mobile games","games",N3093="journalism/audio","journalism",N3093="photography/people","photography",N3093="photography/photobooks","photography",N3093="photography/places","photography",N3093="photography/nature","photography",N3093="music/electronic music","music",N3093="music/rock","music",N3093="music/indie rock","music",N3093="music/faith","music",N3093="publishing/children's books","publishing",N3093="publishing/art books","publishing",N3093="publishing/fiction","publishing",N3093="publishing/translations","publishing",N3093="music/pop","music",N3093="music/classical music","music",N3093="publishing/nonfiction","publishing",N3093="publishing/radio &amp; podcasts","publishing",N3093="music/world music","music",N3093="music/metal","music",N3093="music/jazz","music","TRUE","FALSE")</f>
        <v>theater</v>
      </c>
      <c r="R3093" t="str" cm="1">
        <f t="array" ref="R3093">_xlfn.IFS(N3093="food/small batch","small batch",N3093="food/restaurants","retaurants",N3093="food/food trucks","food trucks",N3093="theater/spaces","spaces",N3093="theater/musical","musical",N3093="theater/plays","plays",N3093="technology/web","web",N3093="technology/space exploration","space exploration",N3093="technology/makerspaces","makerspaces",N3093="technology/hardware","hardware",N3093="technology/gadgets","gadgets",N3093="technology/wearables","wearables",N3093="film &amp; video/television","television",N3093="film &amp; video/animation","animation",N3093="film &amp; video/science fiction","science fiction",N3093="film &amp; video/documentary","documentary",N3093="film &amp; video/drama","drama",N3093="film &amp; video/shorts","shorts",N3093="games/video games","video games",N3093="games/tabletop games","tabletop games",N3093="games/mobile games","mobile games",N3093="journalism/audio","audio",N3093="photography/people","people",N3093="photography/photobooks","photobooks",N3093="photography/places","places",N3093="photography/nature","nature",N3093="music/electronic music","electronic music",N3093="music/rock","rock",N3093="music/indie rock","indie rock",N3093="music/faith","faith",N3093="publishing/children's books","children's books",N3093="publishing/art books","art books",N3093="publishing/fiction","fiction",N3093="publishing/translations","translations",N3093="music/pop","pop",N3093="music/classical music","classical music",N3093="publishing/nonfiction","nonfiction",N3093="publishing/radio &amp; podcasts","radio &amp; podcasts",N3093="music/world music","world music",N3093="music/metal","metal",N3093="music/jazz","jazz","TRUE","FALSE")</f>
        <v>spaces</v>
      </c>
      <c r="S3093" s="5">
        <f t="shared" si="194"/>
        <v>42566.948414351849</v>
      </c>
      <c r="T3093" s="5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192"/>
        <v>1.1831900000000002</v>
      </c>
      <c r="P3094" s="24">
        <f t="shared" si="193"/>
        <v>56.342380952380957</v>
      </c>
      <c r="Q3094" t="str" cm="1">
        <f t="array" ref="Q3094">_xlfn.IFS(N3094="food/small batch","food",N3094="food/restaurants","food",N3094="food/food trucks","food",N3094="theater/spaces","theater",N3094="theater/musical","theater",N3094="theater/plays","theater",N3094="technology/web","technology",N3094="technology/space exploration","technology",N3094="technology/makerspaces","technology",N3094="technology/hardware","technology",N3094="technology/gadgets","technology",N3094="technology/wearables","technology",N3094="film &amp; video/television","film &amp; video",N3094="film &amp; video/animation","film &amp; video",N3094="film &amp; video/science fiction","film &amp; video",N3094="film &amp; video/documentary","film &amp; video",N3094="film &amp; video/drama","film &amp; video",N3094="film &amp; video/shorts","film &amp; video",N3094="games/video games","games",N3094="games/tabletop games","games",N3094="games/mobile games","games",N3094="journalism/audio","journalism",N3094="photography/people","photography",N3094="photography/photobooks","photography",N3094="photography/places","photography",N3094="photography/nature","photography",N3094="music/electronic music","music",N3094="music/rock","music",N3094="music/indie rock","music",N3094="music/faith","music",N3094="publishing/children's books","publishing",N3094="publishing/art books","publishing",N3094="publishing/fiction","publishing",N3094="publishing/translations","publishing",N3094="music/pop","music",N3094="music/classical music","music",N3094="publishing/nonfiction","publishing",N3094="publishing/radio &amp; podcasts","publishing",N3094="music/world music","music",N3094="music/metal","music",N3094="music/jazz","music","TRUE","FALSE")</f>
        <v>theater</v>
      </c>
      <c r="R3094" t="str" cm="1">
        <f t="array" ref="R3094">_xlfn.IFS(N3094="food/small batch","small batch",N3094="food/restaurants","retaurants",N3094="food/food trucks","food trucks",N3094="theater/spaces","spaces",N3094="theater/musical","musical",N3094="theater/plays","plays",N3094="technology/web","web",N3094="technology/space exploration","space exploration",N3094="technology/makerspaces","makerspaces",N3094="technology/hardware","hardware",N3094="technology/gadgets","gadgets",N3094="technology/wearables","wearables",N3094="film &amp; video/television","television",N3094="film &amp; video/animation","animation",N3094="film &amp; video/science fiction","science fiction",N3094="film &amp; video/documentary","documentary",N3094="film &amp; video/drama","drama",N3094="film &amp; video/shorts","shorts",N3094="games/video games","video games",N3094="games/tabletop games","tabletop games",N3094="games/mobile games","mobile games",N3094="journalism/audio","audio",N3094="photography/people","people",N3094="photography/photobooks","photobooks",N3094="photography/places","places",N3094="photography/nature","nature",N3094="music/electronic music","electronic music",N3094="music/rock","rock",N3094="music/indie rock","indie rock",N3094="music/faith","faith",N3094="publishing/children's books","children's books",N3094="publishing/art books","art books",N3094="publishing/fiction","fiction",N3094="publishing/translations","translations",N3094="music/pop","pop",N3094="music/classical music","classical music",N3094="publishing/nonfiction","nonfiction",N3094="publishing/radio &amp; podcasts","radio &amp; podcasts",N3094="music/world music","world music",N3094="music/metal","metal",N3094="music/jazz","jazz","TRUE","FALSE")</f>
        <v>spaces</v>
      </c>
      <c r="S3094" s="5">
        <f t="shared" si="194"/>
        <v>42255.619351851856</v>
      </c>
      <c r="T3094" s="5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192"/>
        <v>22.75</v>
      </c>
      <c r="P3095" s="24">
        <f t="shared" si="193"/>
        <v>53.529411764705884</v>
      </c>
      <c r="Q3095" t="str" cm="1">
        <f t="array" ref="Q3095">_xlfn.IFS(N3095="food/small batch","food",N3095="food/restaurants","food",N3095="food/food trucks","food",N3095="theater/spaces","theater",N3095="theater/musical","theater",N3095="theater/plays","theater",N3095="technology/web","technology",N3095="technology/space exploration","technology",N3095="technology/makerspaces","technology",N3095="technology/hardware","technology",N3095="technology/gadgets","technology",N3095="technology/wearables","technology",N3095="film &amp; video/television","film &amp; video",N3095="film &amp; video/animation","film &amp; video",N3095="film &amp; video/science fiction","film &amp; video",N3095="film &amp; video/documentary","film &amp; video",N3095="film &amp; video/drama","film &amp; video",N3095="film &amp; video/shorts","film &amp; video",N3095="games/video games","games",N3095="games/tabletop games","games",N3095="games/mobile games","games",N3095="journalism/audio","journalism",N3095="photography/people","photography",N3095="photography/photobooks","photography",N3095="photography/places","photography",N3095="photography/nature","photography",N3095="music/electronic music","music",N3095="music/rock","music",N3095="music/indie rock","music",N3095="music/faith","music",N3095="publishing/children's books","publishing",N3095="publishing/art books","publishing",N3095="publishing/fiction","publishing",N3095="publishing/translations","publishing",N3095="music/pop","music",N3095="music/classical music","music",N3095="publishing/nonfiction","publishing",N3095="publishing/radio &amp; podcasts","publishing",N3095="music/world music","music",N3095="music/metal","music",N3095="music/jazz","music","TRUE","FALSE")</f>
        <v>theater</v>
      </c>
      <c r="R3095" t="str" cm="1">
        <f t="array" ref="R3095">_xlfn.IFS(N3095="food/small batch","small batch",N3095="food/restaurants","retaurants",N3095="food/food trucks","food trucks",N3095="theater/spaces","spaces",N3095="theater/musical","musical",N3095="theater/plays","plays",N3095="technology/web","web",N3095="technology/space exploration","space exploration",N3095="technology/makerspaces","makerspaces",N3095="technology/hardware","hardware",N3095="technology/gadgets","gadgets",N3095="technology/wearables","wearables",N3095="film &amp; video/television","television",N3095="film &amp; video/animation","animation",N3095="film &amp; video/science fiction","science fiction",N3095="film &amp; video/documentary","documentary",N3095="film &amp; video/drama","drama",N3095="film &amp; video/shorts","shorts",N3095="games/video games","video games",N3095="games/tabletop games","tabletop games",N3095="games/mobile games","mobile games",N3095="journalism/audio","audio",N3095="photography/people","people",N3095="photography/photobooks","photobooks",N3095="photography/places","places",N3095="photography/nature","nature",N3095="music/electronic music","electronic music",N3095="music/rock","rock",N3095="music/indie rock","indie rock",N3095="music/faith","faith",N3095="publishing/children's books","children's books",N3095="publishing/art books","art books",N3095="publishing/fiction","fiction",N3095="publishing/translations","translations",N3095="music/pop","pop",N3095="music/classical music","classical music",N3095="publishing/nonfiction","nonfiction",N3095="publishing/radio &amp; podcasts","radio &amp; podcasts",N3095="music/world music","world music",N3095="music/metal","metal",N3095="music/jazz","jazz","TRUE","FALSE")</f>
        <v>spaces</v>
      </c>
      <c r="S3095" s="5">
        <f t="shared" si="194"/>
        <v>41760.909039351849</v>
      </c>
      <c r="T3095" s="5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192"/>
        <v>2.5000000000000001E-2</v>
      </c>
      <c r="P3096" s="24">
        <f t="shared" si="193"/>
        <v>25</v>
      </c>
      <c r="Q3096" t="str" cm="1">
        <f t="array" ref="Q3096">_xlfn.IFS(N3096="food/small batch","food",N3096="food/restaurants","food",N3096="food/food trucks","food",N3096="theater/spaces","theater",N3096="theater/musical","theater",N3096="theater/plays","theater",N3096="technology/web","technology",N3096="technology/space exploration","technology",N3096="technology/makerspaces","technology",N3096="technology/hardware","technology",N3096="technology/gadgets","technology",N3096="technology/wearables","technology",N3096="film &amp; video/television","film &amp; video",N3096="film &amp; video/animation","film &amp; video",N3096="film &amp; video/science fiction","film &amp; video",N3096="film &amp; video/documentary","film &amp; video",N3096="film &amp; video/drama","film &amp; video",N3096="film &amp; video/shorts","film &amp; video",N3096="games/video games","games",N3096="games/tabletop games","games",N3096="games/mobile games","games",N3096="journalism/audio","journalism",N3096="photography/people","photography",N3096="photography/photobooks","photography",N3096="photography/places","photography",N3096="photography/nature","photography",N3096="music/electronic music","music",N3096="music/rock","music",N3096="music/indie rock","music",N3096="music/faith","music",N3096="publishing/children's books","publishing",N3096="publishing/art books","publishing",N3096="publishing/fiction","publishing",N3096="publishing/translations","publishing",N3096="music/pop","music",N3096="music/classical music","music",N3096="publishing/nonfiction","publishing",N3096="publishing/radio &amp; podcasts","publishing",N3096="music/world music","music",N3096="music/metal","music",N3096="music/jazz","music","TRUE","FALSE")</f>
        <v>theater</v>
      </c>
      <c r="R3096" t="str" cm="1">
        <f t="array" ref="R3096">_xlfn.IFS(N3096="food/small batch","small batch",N3096="food/restaurants","retaurants",N3096="food/food trucks","food trucks",N3096="theater/spaces","spaces",N3096="theater/musical","musical",N3096="theater/plays","plays",N3096="technology/web","web",N3096="technology/space exploration","space exploration",N3096="technology/makerspaces","makerspaces",N3096="technology/hardware","hardware",N3096="technology/gadgets","gadgets",N3096="technology/wearables","wearables",N3096="film &amp; video/television","television",N3096="film &amp; video/animation","animation",N3096="film &amp; video/science fiction","science fiction",N3096="film &amp; video/documentary","documentary",N3096="film &amp; video/drama","drama",N3096="film &amp; video/shorts","shorts",N3096="games/video games","video games",N3096="games/tabletop games","tabletop games",N3096="games/mobile games","mobile games",N3096="journalism/audio","audio",N3096="photography/people","people",N3096="photography/photobooks","photobooks",N3096="photography/places","places",N3096="photography/nature","nature",N3096="music/electronic music","electronic music",N3096="music/rock","rock",N3096="music/indie rock","indie rock",N3096="music/faith","faith",N3096="publishing/children's books","children's books",N3096="publishing/art books","art books",N3096="publishing/fiction","fiction",N3096="publishing/translations","translations",N3096="music/pop","pop",N3096="music/classical music","classical music",N3096="publishing/nonfiction","nonfiction",N3096="publishing/radio &amp; podcasts","radio &amp; podcasts",N3096="music/world music","world music",N3096="music/metal","metal",N3096="music/jazz","jazz","TRUE","FALSE")</f>
        <v>spaces</v>
      </c>
      <c r="S3096" s="5">
        <f t="shared" si="194"/>
        <v>42207.795787037037</v>
      </c>
      <c r="T3096" s="5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192"/>
        <v>0.33512064343163539</v>
      </c>
      <c r="P3097" s="24">
        <f t="shared" si="193"/>
        <v>50</v>
      </c>
      <c r="Q3097" t="str" cm="1">
        <f t="array" ref="Q3097">_xlfn.IFS(N3097="food/small batch","food",N3097="food/restaurants","food",N3097="food/food trucks","food",N3097="theater/spaces","theater",N3097="theater/musical","theater",N3097="theater/plays","theater",N3097="technology/web","technology",N3097="technology/space exploration","technology",N3097="technology/makerspaces","technology",N3097="technology/hardware","technology",N3097="technology/gadgets","technology",N3097="technology/wearables","technology",N3097="film &amp; video/television","film &amp; video",N3097="film &amp; video/animation","film &amp; video",N3097="film &amp; video/science fiction","film &amp; video",N3097="film &amp; video/documentary","film &amp; video",N3097="film &amp; video/drama","film &amp; video",N3097="film &amp; video/shorts","film &amp; video",N3097="games/video games","games",N3097="games/tabletop games","games",N3097="games/mobile games","games",N3097="journalism/audio","journalism",N3097="photography/people","photography",N3097="photography/photobooks","photography",N3097="photography/places","photography",N3097="photography/nature","photography",N3097="music/electronic music","music",N3097="music/rock","music",N3097="music/indie rock","music",N3097="music/faith","music",N3097="publishing/children's books","publishing",N3097="publishing/art books","publishing",N3097="publishing/fiction","publishing",N3097="publishing/translations","publishing",N3097="music/pop","music",N3097="music/classical music","music",N3097="publishing/nonfiction","publishing",N3097="publishing/radio &amp; podcasts","publishing",N3097="music/world music","music",N3097="music/metal","music",N3097="music/jazz","music","TRUE","FALSE")</f>
        <v>theater</v>
      </c>
      <c r="R3097" t="str" cm="1">
        <f t="array" ref="R3097">_xlfn.IFS(N3097="food/small batch","small batch",N3097="food/restaurants","retaurants",N3097="food/food trucks","food trucks",N3097="theater/spaces","spaces",N3097="theater/musical","musical",N3097="theater/plays","plays",N3097="technology/web","web",N3097="technology/space exploration","space exploration",N3097="technology/makerspaces","makerspaces",N3097="technology/hardware","hardware",N3097="technology/gadgets","gadgets",N3097="technology/wearables","wearables",N3097="film &amp; video/television","television",N3097="film &amp; video/animation","animation",N3097="film &amp; video/science fiction","science fiction",N3097="film &amp; video/documentary","documentary",N3097="film &amp; video/drama","drama",N3097="film &amp; video/shorts","shorts",N3097="games/video games","video games",N3097="games/tabletop games","tabletop games",N3097="games/mobile games","mobile games",N3097="journalism/audio","audio",N3097="photography/people","people",N3097="photography/photobooks","photobooks",N3097="photography/places","places",N3097="photography/nature","nature",N3097="music/electronic music","electronic music",N3097="music/rock","rock",N3097="music/indie rock","indie rock",N3097="music/faith","faith",N3097="publishing/children's books","children's books",N3097="publishing/art books","art books",N3097="publishing/fiction","fiction",N3097="publishing/translations","translations",N3097="music/pop","pop",N3097="music/classical music","classical music",N3097="publishing/nonfiction","nonfiction",N3097="publishing/radio &amp; podcasts","radio &amp; podcasts",N3097="music/world music","world music",N3097="music/metal","metal",N3097="music/jazz","jazz","TRUE","FALSE")</f>
        <v>spaces</v>
      </c>
      <c r="S3097" s="5">
        <f t="shared" si="194"/>
        <v>42523.025231481486</v>
      </c>
      <c r="T3097" s="5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192"/>
        <v>3.9750000000000001</v>
      </c>
      <c r="P3098" s="24">
        <f t="shared" si="193"/>
        <v>56.785714285714285</v>
      </c>
      <c r="Q3098" t="str" cm="1">
        <f t="array" ref="Q3098">_xlfn.IFS(N3098="food/small batch","food",N3098="food/restaurants","food",N3098="food/food trucks","food",N3098="theater/spaces","theater",N3098="theater/musical","theater",N3098="theater/plays","theater",N3098="technology/web","technology",N3098="technology/space exploration","technology",N3098="technology/makerspaces","technology",N3098="technology/hardware","technology",N3098="technology/gadgets","technology",N3098="technology/wearables","technology",N3098="film &amp; video/television","film &amp; video",N3098="film &amp; video/animation","film &amp; video",N3098="film &amp; video/science fiction","film &amp; video",N3098="film &amp; video/documentary","film &amp; video",N3098="film &amp; video/drama","film &amp; video",N3098="film &amp; video/shorts","film &amp; video",N3098="games/video games","games",N3098="games/tabletop games","games",N3098="games/mobile games","games",N3098="journalism/audio","journalism",N3098="photography/people","photography",N3098="photography/photobooks","photography",N3098="photography/places","photography",N3098="photography/nature","photography",N3098="music/electronic music","music",N3098="music/rock","music",N3098="music/indie rock","music",N3098="music/faith","music",N3098="publishing/children's books","publishing",N3098="publishing/art books","publishing",N3098="publishing/fiction","publishing",N3098="publishing/translations","publishing",N3098="music/pop","music",N3098="music/classical music","music",N3098="publishing/nonfiction","publishing",N3098="publishing/radio &amp; podcasts","publishing",N3098="music/world music","music",N3098="music/metal","music",N3098="music/jazz","music","TRUE","FALSE")</f>
        <v>theater</v>
      </c>
      <c r="R3098" t="str" cm="1">
        <f t="array" ref="R3098">_xlfn.IFS(N3098="food/small batch","small batch",N3098="food/restaurants","retaurants",N3098="food/food trucks","food trucks",N3098="theater/spaces","spaces",N3098="theater/musical","musical",N3098="theater/plays","plays",N3098="technology/web","web",N3098="technology/space exploration","space exploration",N3098="technology/makerspaces","makerspaces",N3098="technology/hardware","hardware",N3098="technology/gadgets","gadgets",N3098="technology/wearables","wearables",N3098="film &amp; video/television","television",N3098="film &amp; video/animation","animation",N3098="film &amp; video/science fiction","science fiction",N3098="film &amp; video/documentary","documentary",N3098="film &amp; video/drama","drama",N3098="film &amp; video/shorts","shorts",N3098="games/video games","video games",N3098="games/tabletop games","tabletop games",N3098="games/mobile games","mobile games",N3098="journalism/audio","audio",N3098="photography/people","people",N3098="photography/photobooks","photobooks",N3098="photography/places","places",N3098="photography/nature","nature",N3098="music/electronic music","electronic music",N3098="music/rock","rock",N3098="music/indie rock","indie rock",N3098="music/faith","faith",N3098="publishing/children's books","children's books",N3098="publishing/art books","art books",N3098="publishing/fiction","fiction",N3098="publishing/translations","translations",N3098="music/pop","pop",N3098="music/classical music","classical music",N3098="publishing/nonfiction","nonfiction",N3098="publishing/radio &amp; podcasts","radio &amp; podcasts",N3098="music/world music","world music",N3098="music/metal","metal",N3098="music/jazz","jazz","TRUE","FALSE")</f>
        <v>spaces</v>
      </c>
      <c r="S3098" s="5">
        <f t="shared" si="194"/>
        <v>42114.825532407413</v>
      </c>
      <c r="T3098" s="5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192"/>
        <v>17.150000000000002</v>
      </c>
      <c r="P3099" s="24">
        <f t="shared" si="193"/>
        <v>40.833333333333336</v>
      </c>
      <c r="Q3099" t="str" cm="1">
        <f t="array" ref="Q3099">_xlfn.IFS(N3099="food/small batch","food",N3099="food/restaurants","food",N3099="food/food trucks","food",N3099="theater/spaces","theater",N3099="theater/musical","theater",N3099="theater/plays","theater",N3099="technology/web","technology",N3099="technology/space exploration","technology",N3099="technology/makerspaces","technology",N3099="technology/hardware","technology",N3099="technology/gadgets","technology",N3099="technology/wearables","technology",N3099="film &amp; video/television","film &amp; video",N3099="film &amp; video/animation","film &amp; video",N3099="film &amp; video/science fiction","film &amp; video",N3099="film &amp; video/documentary","film &amp; video",N3099="film &amp; video/drama","film &amp; video",N3099="film &amp; video/shorts","film &amp; video",N3099="games/video games","games",N3099="games/tabletop games","games",N3099="games/mobile games","games",N3099="journalism/audio","journalism",N3099="photography/people","photography",N3099="photography/photobooks","photography",N3099="photography/places","photography",N3099="photography/nature","photography",N3099="music/electronic music","music",N3099="music/rock","music",N3099="music/indie rock","music",N3099="music/faith","music",N3099="publishing/children's books","publishing",N3099="publishing/art books","publishing",N3099="publishing/fiction","publishing",N3099="publishing/translations","publishing",N3099="music/pop","music",N3099="music/classical music","music",N3099="publishing/nonfiction","publishing",N3099="publishing/radio &amp; podcasts","publishing",N3099="music/world music","music",N3099="music/metal","music",N3099="music/jazz","music","TRUE","FALSE")</f>
        <v>theater</v>
      </c>
      <c r="R3099" t="str" cm="1">
        <f t="array" ref="R3099">_xlfn.IFS(N3099="food/small batch","small batch",N3099="food/restaurants","retaurants",N3099="food/food trucks","food trucks",N3099="theater/spaces","spaces",N3099="theater/musical","musical",N3099="theater/plays","plays",N3099="technology/web","web",N3099="technology/space exploration","space exploration",N3099="technology/makerspaces","makerspaces",N3099="technology/hardware","hardware",N3099="technology/gadgets","gadgets",N3099="technology/wearables","wearables",N3099="film &amp; video/television","television",N3099="film &amp; video/animation","animation",N3099="film &amp; video/science fiction","science fiction",N3099="film &amp; video/documentary","documentary",N3099="film &amp; video/drama","drama",N3099="film &amp; video/shorts","shorts",N3099="games/video games","video games",N3099="games/tabletop games","tabletop games",N3099="games/mobile games","mobile games",N3099="journalism/audio","audio",N3099="photography/people","people",N3099="photography/photobooks","photobooks",N3099="photography/places","places",N3099="photography/nature","nature",N3099="music/electronic music","electronic music",N3099="music/rock","rock",N3099="music/indie rock","indie rock",N3099="music/faith","faith",N3099="publishing/children's books","children's books",N3099="publishing/art books","art books",N3099="publishing/fiction","fiction",N3099="publishing/translations","translations",N3099="music/pop","pop",N3099="music/classical music","classical music",N3099="publishing/nonfiction","nonfiction",N3099="publishing/radio &amp; podcasts","radio &amp; podcasts",N3099="music/world music","world music",N3099="music/metal","metal",N3099="music/jazz","jazz","TRUE","FALSE")</f>
        <v>spaces</v>
      </c>
      <c r="S3099" s="5">
        <f t="shared" si="194"/>
        <v>42629.503483796296</v>
      </c>
      <c r="T3099" s="5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192"/>
        <v>3.6080041046690612</v>
      </c>
      <c r="P3100" s="24">
        <f t="shared" si="193"/>
        <v>65.111111111111114</v>
      </c>
      <c r="Q3100" t="str" cm="1">
        <f t="array" ref="Q3100">_xlfn.IFS(N3100="food/small batch","food",N3100="food/restaurants","food",N3100="food/food trucks","food",N3100="theater/spaces","theater",N3100="theater/musical","theater",N3100="theater/plays","theater",N3100="technology/web","technology",N3100="technology/space exploration","technology",N3100="technology/makerspaces","technology",N3100="technology/hardware","technology",N3100="technology/gadgets","technology",N3100="technology/wearables","technology",N3100="film &amp; video/television","film &amp; video",N3100="film &amp; video/animation","film &amp; video",N3100="film &amp; video/science fiction","film &amp; video",N3100="film &amp; video/documentary","film &amp; video",N3100="film &amp; video/drama","film &amp; video",N3100="film &amp; video/shorts","film &amp; video",N3100="games/video games","games",N3100="games/tabletop games","games",N3100="games/mobile games","games",N3100="journalism/audio","journalism",N3100="photography/people","photography",N3100="photography/photobooks","photography",N3100="photography/places","photography",N3100="photography/nature","photography",N3100="music/electronic music","music",N3100="music/rock","music",N3100="music/indie rock","music",N3100="music/faith","music",N3100="publishing/children's books","publishing",N3100="publishing/art books","publishing",N3100="publishing/fiction","publishing",N3100="publishing/translations","publishing",N3100="music/pop","music",N3100="music/classical music","music",N3100="publishing/nonfiction","publishing",N3100="publishing/radio &amp; podcasts","publishing",N3100="music/world music","music",N3100="music/metal","music",N3100="music/jazz","music","TRUE","FALSE")</f>
        <v>theater</v>
      </c>
      <c r="R3100" t="str" cm="1">
        <f t="array" ref="R3100">_xlfn.IFS(N3100="food/small batch","small batch",N3100="food/restaurants","retaurants",N3100="food/food trucks","food trucks",N3100="theater/spaces","spaces",N3100="theater/musical","musical",N3100="theater/plays","plays",N3100="technology/web","web",N3100="technology/space exploration","space exploration",N3100="technology/makerspaces","makerspaces",N3100="technology/hardware","hardware",N3100="technology/gadgets","gadgets",N3100="technology/wearables","wearables",N3100="film &amp; video/television","television",N3100="film &amp; video/animation","animation",N3100="film &amp; video/science fiction","science fiction",N3100="film &amp; video/documentary","documentary",N3100="film &amp; video/drama","drama",N3100="film &amp; video/shorts","shorts",N3100="games/video games","video games",N3100="games/tabletop games","tabletop games",N3100="games/mobile games","mobile games",N3100="journalism/audio","audio",N3100="photography/people","people",N3100="photography/photobooks","photobooks",N3100="photography/places","places",N3100="photography/nature","nature",N3100="music/electronic music","electronic music",N3100="music/rock","rock",N3100="music/indie rock","indie rock",N3100="music/faith","faith",N3100="publishing/children's books","children's books",N3100="publishing/art books","art books",N3100="publishing/fiction","fiction",N3100="publishing/translations","translations",N3100="music/pop","pop",N3100="music/classical music","classical music",N3100="publishing/nonfiction","nonfiction",N3100="publishing/radio &amp; podcasts","radio &amp; podcasts",N3100="music/world music","world music",N3100="music/metal","metal",N3100="music/jazz","jazz","TRUE","FALSE")</f>
        <v>spaces</v>
      </c>
      <c r="S3100" s="5">
        <f t="shared" si="194"/>
        <v>42359.792233796295</v>
      </c>
      <c r="T3100" s="5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192"/>
        <v>13.900000000000002</v>
      </c>
      <c r="P3101" s="24">
        <f t="shared" si="193"/>
        <v>55.6</v>
      </c>
      <c r="Q3101" t="str" cm="1">
        <f t="array" ref="Q3101">_xlfn.IFS(N3101="food/small batch","food",N3101="food/restaurants","food",N3101="food/food trucks","food",N3101="theater/spaces","theater",N3101="theater/musical","theater",N3101="theater/plays","theater",N3101="technology/web","technology",N3101="technology/space exploration","technology",N3101="technology/makerspaces","technology",N3101="technology/hardware","technology",N3101="technology/gadgets","technology",N3101="technology/wearables","technology",N3101="film &amp; video/television","film &amp; video",N3101="film &amp; video/animation","film &amp; video",N3101="film &amp; video/science fiction","film &amp; video",N3101="film &amp; video/documentary","film &amp; video",N3101="film &amp; video/drama","film &amp; video",N3101="film &amp; video/shorts","film &amp; video",N3101="games/video games","games",N3101="games/tabletop games","games",N3101="games/mobile games","games",N3101="journalism/audio","journalism",N3101="photography/people","photography",N3101="photography/photobooks","photography",N3101="photography/places","photography",N3101="photography/nature","photography",N3101="music/electronic music","music",N3101="music/rock","music",N3101="music/indie rock","music",N3101="music/faith","music",N3101="publishing/children's books","publishing",N3101="publishing/art books","publishing",N3101="publishing/fiction","publishing",N3101="publishing/translations","publishing",N3101="music/pop","music",N3101="music/classical music","music",N3101="publishing/nonfiction","publishing",N3101="publishing/radio &amp; podcasts","publishing",N3101="music/world music","music",N3101="music/metal","music",N3101="music/jazz","music","TRUE","FALSE")</f>
        <v>theater</v>
      </c>
      <c r="R3101" t="str" cm="1">
        <f t="array" ref="R3101">_xlfn.IFS(N3101="food/small batch","small batch",N3101="food/restaurants","retaurants",N3101="food/food trucks","food trucks",N3101="theater/spaces","spaces",N3101="theater/musical","musical",N3101="theater/plays","plays",N3101="technology/web","web",N3101="technology/space exploration","space exploration",N3101="technology/makerspaces","makerspaces",N3101="technology/hardware","hardware",N3101="technology/gadgets","gadgets",N3101="technology/wearables","wearables",N3101="film &amp; video/television","television",N3101="film &amp; video/animation","animation",N3101="film &amp; video/science fiction","science fiction",N3101="film &amp; video/documentary","documentary",N3101="film &amp; video/drama","drama",N3101="film &amp; video/shorts","shorts",N3101="games/video games","video games",N3101="games/tabletop games","tabletop games",N3101="games/mobile games","mobile games",N3101="journalism/audio","audio",N3101="photography/people","people",N3101="photography/photobooks","photobooks",N3101="photography/places","places",N3101="photography/nature","nature",N3101="music/electronic music","electronic music",N3101="music/rock","rock",N3101="music/indie rock","indie rock",N3101="music/faith","faith",N3101="publishing/children's books","children's books",N3101="publishing/art books","art books",N3101="publishing/fiction","fiction",N3101="publishing/translations","translations",N3101="music/pop","pop",N3101="music/classical music","classical music",N3101="publishing/nonfiction","nonfiction",N3101="publishing/radio &amp; podcasts","radio &amp; podcasts",N3101="music/world music","world music",N3101="music/metal","metal",N3101="music/jazz","jazz","TRUE","FALSE")</f>
        <v>spaces</v>
      </c>
      <c r="S3101" s="5">
        <f t="shared" si="194"/>
        <v>42382.189710648148</v>
      </c>
      <c r="T3101" s="5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192"/>
        <v>15.225</v>
      </c>
      <c r="P3102" s="24">
        <f t="shared" si="193"/>
        <v>140.53846153846155</v>
      </c>
      <c r="Q3102" t="str" cm="1">
        <f t="array" ref="Q3102">_xlfn.IFS(N3102="food/small batch","food",N3102="food/restaurants","food",N3102="food/food trucks","food",N3102="theater/spaces","theater",N3102="theater/musical","theater",N3102="theater/plays","theater",N3102="technology/web","technology",N3102="technology/space exploration","technology",N3102="technology/makerspaces","technology",N3102="technology/hardware","technology",N3102="technology/gadgets","technology",N3102="technology/wearables","technology",N3102="film &amp; video/television","film &amp; video",N3102="film &amp; video/animation","film &amp; video",N3102="film &amp; video/science fiction","film &amp; video",N3102="film &amp; video/documentary","film &amp; video",N3102="film &amp; video/drama","film &amp; video",N3102="film &amp; video/shorts","film &amp; video",N3102="games/video games","games",N3102="games/tabletop games","games",N3102="games/mobile games","games",N3102="journalism/audio","journalism",N3102="photography/people","photography",N3102="photography/photobooks","photography",N3102="photography/places","photography",N3102="photography/nature","photography",N3102="music/electronic music","music",N3102="music/rock","music",N3102="music/indie rock","music",N3102="music/faith","music",N3102="publishing/children's books","publishing",N3102="publishing/art books","publishing",N3102="publishing/fiction","publishing",N3102="publishing/translations","publishing",N3102="music/pop","music",N3102="music/classical music","music",N3102="publishing/nonfiction","publishing",N3102="publishing/radio &amp; podcasts","publishing",N3102="music/world music","music",N3102="music/metal","music",N3102="music/jazz","music","TRUE","FALSE")</f>
        <v>theater</v>
      </c>
      <c r="R3102" t="str" cm="1">
        <f t="array" ref="R3102">_xlfn.IFS(N3102="food/small batch","small batch",N3102="food/restaurants","retaurants",N3102="food/food trucks","food trucks",N3102="theater/spaces","spaces",N3102="theater/musical","musical",N3102="theater/plays","plays",N3102="technology/web","web",N3102="technology/space exploration","space exploration",N3102="technology/makerspaces","makerspaces",N3102="technology/hardware","hardware",N3102="technology/gadgets","gadgets",N3102="technology/wearables","wearables",N3102="film &amp; video/television","television",N3102="film &amp; video/animation","animation",N3102="film &amp; video/science fiction","science fiction",N3102="film &amp; video/documentary","documentary",N3102="film &amp; video/drama","drama",N3102="film &amp; video/shorts","shorts",N3102="games/video games","video games",N3102="games/tabletop games","tabletop games",N3102="games/mobile games","mobile games",N3102="journalism/audio","audio",N3102="photography/people","people",N3102="photography/photobooks","photobooks",N3102="photography/places","places",N3102="photography/nature","nature",N3102="music/electronic music","electronic music",N3102="music/rock","rock",N3102="music/indie rock","indie rock",N3102="music/faith","faith",N3102="publishing/children's books","children's books",N3102="publishing/art books","art books",N3102="publishing/fiction","fiction",N3102="publishing/translations","translations",N3102="music/pop","pop",N3102="music/classical music","classical music",N3102="publishing/nonfiction","nonfiction",N3102="publishing/radio &amp; podcasts","radio &amp; podcasts",N3102="music/world music","world music",N3102="music/metal","metal",N3102="music/jazz","jazz","TRUE","FALSE")</f>
        <v>spaces</v>
      </c>
      <c r="S3102" s="5">
        <f t="shared" si="194"/>
        <v>41902.622395833336</v>
      </c>
      <c r="T3102" s="5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192"/>
        <v>12</v>
      </c>
      <c r="P3103" s="24">
        <f t="shared" si="193"/>
        <v>25</v>
      </c>
      <c r="Q3103" t="str" cm="1">
        <f t="array" ref="Q3103">_xlfn.IFS(N3103="food/small batch","food",N3103="food/restaurants","food",N3103="food/food trucks","food",N3103="theater/spaces","theater",N3103="theater/musical","theater",N3103="theater/plays","theater",N3103="technology/web","technology",N3103="technology/space exploration","technology",N3103="technology/makerspaces","technology",N3103="technology/hardware","technology",N3103="technology/gadgets","technology",N3103="technology/wearables","technology",N3103="film &amp; video/television","film &amp; video",N3103="film &amp; video/animation","film &amp; video",N3103="film &amp; video/science fiction","film &amp; video",N3103="film &amp; video/documentary","film &amp; video",N3103="film &amp; video/drama","film &amp; video",N3103="film &amp; video/shorts","film &amp; video",N3103="games/video games","games",N3103="games/tabletop games","games",N3103="games/mobile games","games",N3103="journalism/audio","journalism",N3103="photography/people","photography",N3103="photography/photobooks","photography",N3103="photography/places","photography",N3103="photography/nature","photography",N3103="music/electronic music","music",N3103="music/rock","music",N3103="music/indie rock","music",N3103="music/faith","music",N3103="publishing/children's books","publishing",N3103="publishing/art books","publishing",N3103="publishing/fiction","publishing",N3103="publishing/translations","publishing",N3103="music/pop","music",N3103="music/classical music","music",N3103="publishing/nonfiction","publishing",N3103="publishing/radio &amp; podcasts","publishing",N3103="music/world music","music",N3103="music/metal","music",N3103="music/jazz","music","TRUE","FALSE")</f>
        <v>theater</v>
      </c>
      <c r="R3103" t="str" cm="1">
        <f t="array" ref="R3103">_xlfn.IFS(N3103="food/small batch","small batch",N3103="food/restaurants","retaurants",N3103="food/food trucks","food trucks",N3103="theater/spaces","spaces",N3103="theater/musical","musical",N3103="theater/plays","plays",N3103="technology/web","web",N3103="technology/space exploration","space exploration",N3103="technology/makerspaces","makerspaces",N3103="technology/hardware","hardware",N3103="technology/gadgets","gadgets",N3103="technology/wearables","wearables",N3103="film &amp; video/television","television",N3103="film &amp; video/animation","animation",N3103="film &amp; video/science fiction","science fiction",N3103="film &amp; video/documentary","documentary",N3103="film &amp; video/drama","drama",N3103="film &amp; video/shorts","shorts",N3103="games/video games","video games",N3103="games/tabletop games","tabletop games",N3103="games/mobile games","mobile games",N3103="journalism/audio","audio",N3103="photography/people","people",N3103="photography/photobooks","photobooks",N3103="photography/places","places",N3103="photography/nature","nature",N3103="music/electronic music","electronic music",N3103="music/rock","rock",N3103="music/indie rock","indie rock",N3103="music/faith","faith",N3103="publishing/children's books","children's books",N3103="publishing/art books","art books",N3103="publishing/fiction","fiction",N3103="publishing/translations","translations",N3103="music/pop","pop",N3103="music/classical music","classical music",N3103="publishing/nonfiction","nonfiction",N3103="publishing/radio &amp; podcasts","radio &amp; podcasts",N3103="music/world music","world music",N3103="music/metal","metal",N3103="music/jazz","jazz","TRUE","FALSE")</f>
        <v>spaces</v>
      </c>
      <c r="S3103" s="5">
        <f t="shared" si="194"/>
        <v>42171.383530092593</v>
      </c>
      <c r="T3103" s="5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192"/>
        <v>39.112499999999997</v>
      </c>
      <c r="P3104" s="24">
        <f t="shared" si="193"/>
        <v>69.533333333333331</v>
      </c>
      <c r="Q3104" t="str" cm="1">
        <f t="array" ref="Q3104">_xlfn.IFS(N3104="food/small batch","food",N3104="food/restaurants","food",N3104="food/food trucks","food",N3104="theater/spaces","theater",N3104="theater/musical","theater",N3104="theater/plays","theater",N3104="technology/web","technology",N3104="technology/space exploration","technology",N3104="technology/makerspaces","technology",N3104="technology/hardware","technology",N3104="technology/gadgets","technology",N3104="technology/wearables","technology",N3104="film &amp; video/television","film &amp; video",N3104="film &amp; video/animation","film &amp; video",N3104="film &amp; video/science fiction","film &amp; video",N3104="film &amp; video/documentary","film &amp; video",N3104="film &amp; video/drama","film &amp; video",N3104="film &amp; video/shorts","film &amp; video",N3104="games/video games","games",N3104="games/tabletop games","games",N3104="games/mobile games","games",N3104="journalism/audio","journalism",N3104="photography/people","photography",N3104="photography/photobooks","photography",N3104="photography/places","photography",N3104="photography/nature","photography",N3104="music/electronic music","music",N3104="music/rock","music",N3104="music/indie rock","music",N3104="music/faith","music",N3104="publishing/children's books","publishing",N3104="publishing/art books","publishing",N3104="publishing/fiction","publishing",N3104="publishing/translations","publishing",N3104="music/pop","music",N3104="music/classical music","music",N3104="publishing/nonfiction","publishing",N3104="publishing/radio &amp; podcasts","publishing",N3104="music/world music","music",N3104="music/metal","music",N3104="music/jazz","music","TRUE","FALSE")</f>
        <v>theater</v>
      </c>
      <c r="R3104" t="str" cm="1">
        <f t="array" ref="R3104">_xlfn.IFS(N3104="food/small batch","small batch",N3104="food/restaurants","retaurants",N3104="food/food trucks","food trucks",N3104="theater/spaces","spaces",N3104="theater/musical","musical",N3104="theater/plays","plays",N3104="technology/web","web",N3104="technology/space exploration","space exploration",N3104="technology/makerspaces","makerspaces",N3104="technology/hardware","hardware",N3104="technology/gadgets","gadgets",N3104="technology/wearables","wearables",N3104="film &amp; video/television","television",N3104="film &amp; video/animation","animation",N3104="film &amp; video/science fiction","science fiction",N3104="film &amp; video/documentary","documentary",N3104="film &amp; video/drama","drama",N3104="film &amp; video/shorts","shorts",N3104="games/video games","video games",N3104="games/tabletop games","tabletop games",N3104="games/mobile games","mobile games",N3104="journalism/audio","audio",N3104="photography/people","people",N3104="photography/photobooks","photobooks",N3104="photography/places","places",N3104="photography/nature","nature",N3104="music/electronic music","electronic music",N3104="music/rock","rock",N3104="music/indie rock","indie rock",N3104="music/faith","faith",N3104="publishing/children's books","children's books",N3104="publishing/art books","art books",N3104="publishing/fiction","fiction",N3104="publishing/translations","translations",N3104="music/pop","pop",N3104="music/classical music","classical music",N3104="publishing/nonfiction","nonfiction",N3104="publishing/radio &amp; podcasts","radio &amp; podcasts",N3104="music/world music","world music",N3104="music/metal","metal",N3104="music/jazz","jazz","TRUE","FALSE")</f>
        <v>spaces</v>
      </c>
      <c r="S3104" s="5">
        <f t="shared" si="194"/>
        <v>42555.340486111112</v>
      </c>
      <c r="T3104" s="5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192"/>
        <v>0.26829268292682928</v>
      </c>
      <c r="P3105" s="24">
        <f t="shared" si="193"/>
        <v>5.5</v>
      </c>
      <c r="Q3105" t="str" cm="1">
        <f t="array" ref="Q3105">_xlfn.IFS(N3105="food/small batch","food",N3105="food/restaurants","food",N3105="food/food trucks","food",N3105="theater/spaces","theater",N3105="theater/musical","theater",N3105="theater/plays","theater",N3105="technology/web","technology",N3105="technology/space exploration","technology",N3105="technology/makerspaces","technology",N3105="technology/hardware","technology",N3105="technology/gadgets","technology",N3105="technology/wearables","technology",N3105="film &amp; video/television","film &amp; video",N3105="film &amp; video/animation","film &amp; video",N3105="film &amp; video/science fiction","film &amp; video",N3105="film &amp; video/documentary","film &amp; video",N3105="film &amp; video/drama","film &amp; video",N3105="film &amp; video/shorts","film &amp; video",N3105="games/video games","games",N3105="games/tabletop games","games",N3105="games/mobile games","games",N3105="journalism/audio","journalism",N3105="photography/people","photography",N3105="photography/photobooks","photography",N3105="photography/places","photography",N3105="photography/nature","photography",N3105="music/electronic music","music",N3105="music/rock","music",N3105="music/indie rock","music",N3105="music/faith","music",N3105="publishing/children's books","publishing",N3105="publishing/art books","publishing",N3105="publishing/fiction","publishing",N3105="publishing/translations","publishing",N3105="music/pop","music",N3105="music/classical music","music",N3105="publishing/nonfiction","publishing",N3105="publishing/radio &amp; podcasts","publishing",N3105="music/world music","music",N3105="music/metal","music",N3105="music/jazz","music","TRUE","FALSE")</f>
        <v>theater</v>
      </c>
      <c r="R3105" t="str" cm="1">
        <f t="array" ref="R3105">_xlfn.IFS(N3105="food/small batch","small batch",N3105="food/restaurants","retaurants",N3105="food/food trucks","food trucks",N3105="theater/spaces","spaces",N3105="theater/musical","musical",N3105="theater/plays","plays",N3105="technology/web","web",N3105="technology/space exploration","space exploration",N3105="technology/makerspaces","makerspaces",N3105="technology/hardware","hardware",N3105="technology/gadgets","gadgets",N3105="technology/wearables","wearables",N3105="film &amp; video/television","television",N3105="film &amp; video/animation","animation",N3105="film &amp; video/science fiction","science fiction",N3105="film &amp; video/documentary","documentary",N3105="film &amp; video/drama","drama",N3105="film &amp; video/shorts","shorts",N3105="games/video games","video games",N3105="games/tabletop games","tabletop games",N3105="games/mobile games","mobile games",N3105="journalism/audio","audio",N3105="photography/people","people",N3105="photography/photobooks","photobooks",N3105="photography/places","places",N3105="photography/nature","nature",N3105="music/electronic music","electronic music",N3105="music/rock","rock",N3105="music/indie rock","indie rock",N3105="music/faith","faith",N3105="publishing/children's books","children's books",N3105="publishing/art books","art books",N3105="publishing/fiction","fiction",N3105="publishing/translations","translations",N3105="music/pop","pop",N3105="music/classical music","classical music",N3105="publishing/nonfiction","nonfiction",N3105="publishing/radio &amp; podcasts","radio &amp; podcasts",N3105="music/world music","world music",N3105="music/metal","metal",N3105="music/jazz","jazz","TRUE","FALSE")</f>
        <v>spaces</v>
      </c>
      <c r="S3105" s="5">
        <f t="shared" si="194"/>
        <v>42107.156319444446</v>
      </c>
      <c r="T3105" s="5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192"/>
        <v>29.625</v>
      </c>
      <c r="P3106" s="24">
        <f t="shared" si="193"/>
        <v>237</v>
      </c>
      <c r="Q3106" t="str" cm="1">
        <f t="array" ref="Q3106">_xlfn.IFS(N3106="food/small batch","food",N3106="food/restaurants","food",N3106="food/food trucks","food",N3106="theater/spaces","theater",N3106="theater/musical","theater",N3106="theater/plays","theater",N3106="technology/web","technology",N3106="technology/space exploration","technology",N3106="technology/makerspaces","technology",N3106="technology/hardware","technology",N3106="technology/gadgets","technology",N3106="technology/wearables","technology",N3106="film &amp; video/television","film &amp; video",N3106="film &amp; video/animation","film &amp; video",N3106="film &amp; video/science fiction","film &amp; video",N3106="film &amp; video/documentary","film &amp; video",N3106="film &amp; video/drama","film &amp; video",N3106="film &amp; video/shorts","film &amp; video",N3106="games/video games","games",N3106="games/tabletop games","games",N3106="games/mobile games","games",N3106="journalism/audio","journalism",N3106="photography/people","photography",N3106="photography/photobooks","photography",N3106="photography/places","photography",N3106="photography/nature","photography",N3106="music/electronic music","music",N3106="music/rock","music",N3106="music/indie rock","music",N3106="music/faith","music",N3106="publishing/children's books","publishing",N3106="publishing/art books","publishing",N3106="publishing/fiction","publishing",N3106="publishing/translations","publishing",N3106="music/pop","music",N3106="music/classical music","music",N3106="publishing/nonfiction","publishing",N3106="publishing/radio &amp; podcasts","publishing",N3106="music/world music","music",N3106="music/metal","music",N3106="music/jazz","music","TRUE","FALSE")</f>
        <v>theater</v>
      </c>
      <c r="R3106" t="str" cm="1">
        <f t="array" ref="R3106">_xlfn.IFS(N3106="food/small batch","small batch",N3106="food/restaurants","retaurants",N3106="food/food trucks","food trucks",N3106="theater/spaces","spaces",N3106="theater/musical","musical",N3106="theater/plays","plays",N3106="technology/web","web",N3106="technology/space exploration","space exploration",N3106="technology/makerspaces","makerspaces",N3106="technology/hardware","hardware",N3106="technology/gadgets","gadgets",N3106="technology/wearables","wearables",N3106="film &amp; video/television","television",N3106="film &amp; video/animation","animation",N3106="film &amp; video/science fiction","science fiction",N3106="film &amp; video/documentary","documentary",N3106="film &amp; video/drama","drama",N3106="film &amp; video/shorts","shorts",N3106="games/video games","video games",N3106="games/tabletop games","tabletop games",N3106="games/mobile games","mobile games",N3106="journalism/audio","audio",N3106="photography/people","people",N3106="photography/photobooks","photobooks",N3106="photography/places","places",N3106="photography/nature","nature",N3106="music/electronic music","electronic music",N3106="music/rock","rock",N3106="music/indie rock","indie rock",N3106="music/faith","faith",N3106="publishing/children's books","children's books",N3106="publishing/art books","art books",N3106="publishing/fiction","fiction",N3106="publishing/translations","translations",N3106="music/pop","pop",N3106="music/classical music","classical music",N3106="publishing/nonfiction","nonfiction",N3106="publishing/radio &amp; podcasts","radio &amp; podcasts",N3106="music/world music","world music",N3106="music/metal","metal",N3106="music/jazz","jazz","TRUE","FALSE")</f>
        <v>spaces</v>
      </c>
      <c r="S3106" s="5">
        <f t="shared" si="194"/>
        <v>42006.908692129626</v>
      </c>
      <c r="T3106" s="5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192"/>
        <v>42.360992301112063</v>
      </c>
      <c r="P3107" s="24">
        <f t="shared" si="193"/>
        <v>79.870967741935488</v>
      </c>
      <c r="Q3107" t="str" cm="1">
        <f t="array" ref="Q3107">_xlfn.IFS(N3107="food/small batch","food",N3107="food/restaurants","food",N3107="food/food trucks","food",N3107="theater/spaces","theater",N3107="theater/musical","theater",N3107="theater/plays","theater",N3107="technology/web","technology",N3107="technology/space exploration","technology",N3107="technology/makerspaces","technology",N3107="technology/hardware","technology",N3107="technology/gadgets","technology",N3107="technology/wearables","technology",N3107="film &amp; video/television","film &amp; video",N3107="film &amp; video/animation","film &amp; video",N3107="film &amp; video/science fiction","film &amp; video",N3107="film &amp; video/documentary","film &amp; video",N3107="film &amp; video/drama","film &amp; video",N3107="film &amp; video/shorts","film &amp; video",N3107="games/video games","games",N3107="games/tabletop games","games",N3107="games/mobile games","games",N3107="journalism/audio","journalism",N3107="photography/people","photography",N3107="photography/photobooks","photography",N3107="photography/places","photography",N3107="photography/nature","photography",N3107="music/electronic music","music",N3107="music/rock","music",N3107="music/indie rock","music",N3107="music/faith","music",N3107="publishing/children's books","publishing",N3107="publishing/art books","publishing",N3107="publishing/fiction","publishing",N3107="publishing/translations","publishing",N3107="music/pop","music",N3107="music/classical music","music",N3107="publishing/nonfiction","publishing",N3107="publishing/radio &amp; podcasts","publishing",N3107="music/world music","music",N3107="music/metal","music",N3107="music/jazz","music","TRUE","FALSE")</f>
        <v>theater</v>
      </c>
      <c r="R3107" t="str" cm="1">
        <f t="array" ref="R3107">_xlfn.IFS(N3107="food/small batch","small batch",N3107="food/restaurants","retaurants",N3107="food/food trucks","food trucks",N3107="theater/spaces","spaces",N3107="theater/musical","musical",N3107="theater/plays","plays",N3107="technology/web","web",N3107="technology/space exploration","space exploration",N3107="technology/makerspaces","makerspaces",N3107="technology/hardware","hardware",N3107="technology/gadgets","gadgets",N3107="technology/wearables","wearables",N3107="film &amp; video/television","television",N3107="film &amp; video/animation","animation",N3107="film &amp; video/science fiction","science fiction",N3107="film &amp; video/documentary","documentary",N3107="film &amp; video/drama","drama",N3107="film &amp; video/shorts","shorts",N3107="games/video games","video games",N3107="games/tabletop games","tabletop games",N3107="games/mobile games","mobile games",N3107="journalism/audio","audio",N3107="photography/people","people",N3107="photography/photobooks","photobooks",N3107="photography/places","places",N3107="photography/nature","nature",N3107="music/electronic music","electronic music",N3107="music/rock","rock",N3107="music/indie rock","indie rock",N3107="music/faith","faith",N3107="publishing/children's books","children's books",N3107="publishing/art books","art books",N3107="publishing/fiction","fiction",N3107="publishing/translations","translations",N3107="music/pop","pop",N3107="music/classical music","classical music",N3107="publishing/nonfiction","nonfiction",N3107="publishing/radio &amp; podcasts","radio &amp; podcasts",N3107="music/world music","world music",N3107="music/metal","metal",N3107="music/jazz","jazz","TRUE","FALSE")</f>
        <v>spaces</v>
      </c>
      <c r="S3107" s="5">
        <f t="shared" si="194"/>
        <v>41876.718935185185</v>
      </c>
      <c r="T3107" s="5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192"/>
        <v>4.1000000000000005</v>
      </c>
      <c r="P3108" s="24">
        <f t="shared" si="193"/>
        <v>10.25</v>
      </c>
      <c r="Q3108" t="str" cm="1">
        <f t="array" ref="Q3108">_xlfn.IFS(N3108="food/small batch","food",N3108="food/restaurants","food",N3108="food/food trucks","food",N3108="theater/spaces","theater",N3108="theater/musical","theater",N3108="theater/plays","theater",N3108="technology/web","technology",N3108="technology/space exploration","technology",N3108="technology/makerspaces","technology",N3108="technology/hardware","technology",N3108="technology/gadgets","technology",N3108="technology/wearables","technology",N3108="film &amp; video/television","film &amp; video",N3108="film &amp; video/animation","film &amp; video",N3108="film &amp; video/science fiction","film &amp; video",N3108="film &amp; video/documentary","film &amp; video",N3108="film &amp; video/drama","film &amp; video",N3108="film &amp; video/shorts","film &amp; video",N3108="games/video games","games",N3108="games/tabletop games","games",N3108="games/mobile games","games",N3108="journalism/audio","journalism",N3108="photography/people","photography",N3108="photography/photobooks","photography",N3108="photography/places","photography",N3108="photography/nature","photography",N3108="music/electronic music","music",N3108="music/rock","music",N3108="music/indie rock","music",N3108="music/faith","music",N3108="publishing/children's books","publishing",N3108="publishing/art books","publishing",N3108="publishing/fiction","publishing",N3108="publishing/translations","publishing",N3108="music/pop","music",N3108="music/classical music","music",N3108="publishing/nonfiction","publishing",N3108="publishing/radio &amp; podcasts","publishing",N3108="music/world music","music",N3108="music/metal","music",N3108="music/jazz","music","TRUE","FALSE")</f>
        <v>theater</v>
      </c>
      <c r="R3108" t="str" cm="1">
        <f t="array" ref="R3108">_xlfn.IFS(N3108="food/small batch","small batch",N3108="food/restaurants","retaurants",N3108="food/food trucks","food trucks",N3108="theater/spaces","spaces",N3108="theater/musical","musical",N3108="theater/plays","plays",N3108="technology/web","web",N3108="technology/space exploration","space exploration",N3108="technology/makerspaces","makerspaces",N3108="technology/hardware","hardware",N3108="technology/gadgets","gadgets",N3108="technology/wearables","wearables",N3108="film &amp; video/television","television",N3108="film &amp; video/animation","animation",N3108="film &amp; video/science fiction","science fiction",N3108="film &amp; video/documentary","documentary",N3108="film &amp; video/drama","drama",N3108="film &amp; video/shorts","shorts",N3108="games/video games","video games",N3108="games/tabletop games","tabletop games",N3108="games/mobile games","mobile games",N3108="journalism/audio","audio",N3108="photography/people","people",N3108="photography/photobooks","photobooks",N3108="photography/places","places",N3108="photography/nature","nature",N3108="music/electronic music","electronic music",N3108="music/rock","rock",N3108="music/indie rock","indie rock",N3108="music/faith","faith",N3108="publishing/children's books","children's books",N3108="publishing/art books","art books",N3108="publishing/fiction","fiction",N3108="publishing/translations","translations",N3108="music/pop","pop",N3108="music/classical music","classical music",N3108="publishing/nonfiction","nonfiction",N3108="publishing/radio &amp; podcasts","radio &amp; podcasts",N3108="music/world music","world music",N3108="music/metal","metal",N3108="music/jazz","jazz","TRUE","FALSE")</f>
        <v>spaces</v>
      </c>
      <c r="S3108" s="5">
        <f t="shared" si="194"/>
        <v>42241.429120370376</v>
      </c>
      <c r="T3108" s="5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192"/>
        <v>19.762499999999999</v>
      </c>
      <c r="P3109" s="24">
        <f t="shared" si="193"/>
        <v>272.58620689655174</v>
      </c>
      <c r="Q3109" t="str" cm="1">
        <f t="array" ref="Q3109">_xlfn.IFS(N3109="food/small batch","food",N3109="food/restaurants","food",N3109="food/food trucks","food",N3109="theater/spaces","theater",N3109="theater/musical","theater",N3109="theater/plays","theater",N3109="technology/web","technology",N3109="technology/space exploration","technology",N3109="technology/makerspaces","technology",N3109="technology/hardware","technology",N3109="technology/gadgets","technology",N3109="technology/wearables","technology",N3109="film &amp; video/television","film &amp; video",N3109="film &amp; video/animation","film &amp; video",N3109="film &amp; video/science fiction","film &amp; video",N3109="film &amp; video/documentary","film &amp; video",N3109="film &amp; video/drama","film &amp; video",N3109="film &amp; video/shorts","film &amp; video",N3109="games/video games","games",N3109="games/tabletop games","games",N3109="games/mobile games","games",N3109="journalism/audio","journalism",N3109="photography/people","photography",N3109="photography/photobooks","photography",N3109="photography/places","photography",N3109="photography/nature","photography",N3109="music/electronic music","music",N3109="music/rock","music",N3109="music/indie rock","music",N3109="music/faith","music",N3109="publishing/children's books","publishing",N3109="publishing/art books","publishing",N3109="publishing/fiction","publishing",N3109="publishing/translations","publishing",N3109="music/pop","music",N3109="music/classical music","music",N3109="publishing/nonfiction","publishing",N3109="publishing/radio &amp; podcasts","publishing",N3109="music/world music","music",N3109="music/metal","music",N3109="music/jazz","music","TRUE","FALSE")</f>
        <v>theater</v>
      </c>
      <c r="R3109" t="str" cm="1">
        <f t="array" ref="R3109">_xlfn.IFS(N3109="food/small batch","small batch",N3109="food/restaurants","retaurants",N3109="food/food trucks","food trucks",N3109="theater/spaces","spaces",N3109="theater/musical","musical",N3109="theater/plays","plays",N3109="technology/web","web",N3109="technology/space exploration","space exploration",N3109="technology/makerspaces","makerspaces",N3109="technology/hardware","hardware",N3109="technology/gadgets","gadgets",N3109="technology/wearables","wearables",N3109="film &amp; video/television","television",N3109="film &amp; video/animation","animation",N3109="film &amp; video/science fiction","science fiction",N3109="film &amp; video/documentary","documentary",N3109="film &amp; video/drama","drama",N3109="film &amp; video/shorts","shorts",N3109="games/video games","video games",N3109="games/tabletop games","tabletop games",N3109="games/mobile games","mobile games",N3109="journalism/audio","audio",N3109="photography/people","people",N3109="photography/photobooks","photobooks",N3109="photography/places","places",N3109="photography/nature","nature",N3109="music/electronic music","electronic music",N3109="music/rock","rock",N3109="music/indie rock","indie rock",N3109="music/faith","faith",N3109="publishing/children's books","children's books",N3109="publishing/art books","art books",N3109="publishing/fiction","fiction",N3109="publishing/translations","translations",N3109="music/pop","pop",N3109="music/classical music","classical music",N3109="publishing/nonfiction","nonfiction",N3109="publishing/radio &amp; podcasts","radio &amp; podcasts",N3109="music/world music","world music",N3109="music/metal","metal",N3109="music/jazz","jazz","TRUE","FALSE")</f>
        <v>spaces</v>
      </c>
      <c r="S3109" s="5">
        <f t="shared" si="194"/>
        <v>42128.814247685179</v>
      </c>
      <c r="T3109" s="5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si="192"/>
        <v>5.1999999999999998E-2</v>
      </c>
      <c r="P3110" s="24">
        <f t="shared" si="193"/>
        <v>13</v>
      </c>
      <c r="Q3110" t="str" cm="1">
        <f t="array" ref="Q3110">_xlfn.IFS(N3110="food/small batch","food",N3110="food/restaurants","food",N3110="food/food trucks","food",N3110="theater/spaces","theater",N3110="theater/musical","theater",N3110="theater/plays","theater",N3110="technology/web","technology",N3110="technology/space exploration","technology",N3110="technology/makerspaces","technology",N3110="technology/hardware","technology",N3110="technology/gadgets","technology",N3110="technology/wearables","technology",N3110="film &amp; video/television","film &amp; video",N3110="film &amp; video/animation","film &amp; video",N3110="film &amp; video/science fiction","film &amp; video",N3110="film &amp; video/documentary","film &amp; video",N3110="film &amp; video/drama","film &amp; video",N3110="film &amp; video/shorts","film &amp; video",N3110="games/video games","games",N3110="games/tabletop games","games",N3110="games/mobile games","games",N3110="journalism/audio","journalism",N3110="photography/people","photography",N3110="photography/photobooks","photography",N3110="photography/places","photography",N3110="photography/nature","photography",N3110="music/electronic music","music",N3110="music/rock","music",N3110="music/indie rock","music",N3110="music/faith","music",N3110="publishing/children's books","publishing",N3110="publishing/art books","publishing",N3110="publishing/fiction","publishing",N3110="publishing/translations","publishing",N3110="music/pop","music",N3110="music/classical music","music",N3110="publishing/nonfiction","publishing",N3110="publishing/radio &amp; podcasts","publishing",N3110="music/world music","music",N3110="music/metal","music",N3110="music/jazz","music","TRUE","FALSE")</f>
        <v>theater</v>
      </c>
      <c r="R3110" t="str" cm="1">
        <f t="array" ref="R3110">_xlfn.IFS(N3110="food/small batch","small batch",N3110="food/restaurants","retaurants",N3110="food/food trucks","food trucks",N3110="theater/spaces","spaces",N3110="theater/musical","musical",N3110="theater/plays","plays",N3110="technology/web","web",N3110="technology/space exploration","space exploration",N3110="technology/makerspaces","makerspaces",N3110="technology/hardware","hardware",N3110="technology/gadgets","gadgets",N3110="technology/wearables","wearables",N3110="film &amp; video/television","television",N3110="film &amp; video/animation","animation",N3110="film &amp; video/science fiction","science fiction",N3110="film &amp; video/documentary","documentary",N3110="film &amp; video/drama","drama",N3110="film &amp; video/shorts","shorts",N3110="games/video games","video games",N3110="games/tabletop games","tabletop games",N3110="games/mobile games","mobile games",N3110="journalism/audio","audio",N3110="photography/people","people",N3110="photography/photobooks","photobooks",N3110="photography/places","places",N3110="photography/nature","nature",N3110="music/electronic music","electronic music",N3110="music/rock","rock",N3110="music/indie rock","indie rock",N3110="music/faith","faith",N3110="publishing/children's books","children's books",N3110="publishing/art books","art books",N3110="publishing/fiction","fiction",N3110="publishing/translations","translations",N3110="music/pop","pop",N3110="music/classical music","classical music",N3110="publishing/nonfiction","nonfiction",N3110="publishing/radio &amp; podcasts","radio &amp; podcasts",N3110="music/world music","world music",N3110="music/metal","metal",N3110="music/jazz","jazz","TRUE","FALSE")</f>
        <v>spaces</v>
      </c>
      <c r="S3110" s="5">
        <f t="shared" si="194"/>
        <v>42062.680486111116</v>
      </c>
      <c r="T3110" s="5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192"/>
        <v>25.030188679245285</v>
      </c>
      <c r="P3111" s="24">
        <f t="shared" si="193"/>
        <v>58.184210526315788</v>
      </c>
      <c r="Q3111" t="str" cm="1">
        <f t="array" ref="Q3111">_xlfn.IFS(N3111="food/small batch","food",N3111="food/restaurants","food",N3111="food/food trucks","food",N3111="theater/spaces","theater",N3111="theater/musical","theater",N3111="theater/plays","theater",N3111="technology/web","technology",N3111="technology/space exploration","technology",N3111="technology/makerspaces","technology",N3111="technology/hardware","technology",N3111="technology/gadgets","technology",N3111="technology/wearables","technology",N3111="film &amp; video/television","film &amp; video",N3111="film &amp; video/animation","film &amp; video",N3111="film &amp; video/science fiction","film &amp; video",N3111="film &amp; video/documentary","film &amp; video",N3111="film &amp; video/drama","film &amp; video",N3111="film &amp; video/shorts","film &amp; video",N3111="games/video games","games",N3111="games/tabletop games","games",N3111="games/mobile games","games",N3111="journalism/audio","journalism",N3111="photography/people","photography",N3111="photography/photobooks","photography",N3111="photography/places","photography",N3111="photography/nature","photography",N3111="music/electronic music","music",N3111="music/rock","music",N3111="music/indie rock","music",N3111="music/faith","music",N3111="publishing/children's books","publishing",N3111="publishing/art books","publishing",N3111="publishing/fiction","publishing",N3111="publishing/translations","publishing",N3111="music/pop","music",N3111="music/classical music","music",N3111="publishing/nonfiction","publishing",N3111="publishing/radio &amp; podcasts","publishing",N3111="music/world music","music",N3111="music/metal","music",N3111="music/jazz","music","TRUE","FALSE")</f>
        <v>theater</v>
      </c>
      <c r="R3111" t="str" cm="1">
        <f t="array" ref="R3111">_xlfn.IFS(N3111="food/small batch","small batch",N3111="food/restaurants","retaurants",N3111="food/food trucks","food trucks",N3111="theater/spaces","spaces",N3111="theater/musical","musical",N3111="theater/plays","plays",N3111="technology/web","web",N3111="technology/space exploration","space exploration",N3111="technology/makerspaces","makerspaces",N3111="technology/hardware","hardware",N3111="technology/gadgets","gadgets",N3111="technology/wearables","wearables",N3111="film &amp; video/television","television",N3111="film &amp; video/animation","animation",N3111="film &amp; video/science fiction","science fiction",N3111="film &amp; video/documentary","documentary",N3111="film &amp; video/drama","drama",N3111="film &amp; video/shorts","shorts",N3111="games/video games","video games",N3111="games/tabletop games","tabletop games",N3111="games/mobile games","mobile games",N3111="journalism/audio","audio",N3111="photography/people","people",N3111="photography/photobooks","photobooks",N3111="photography/places","places",N3111="photography/nature","nature",N3111="music/electronic music","electronic music",N3111="music/rock","rock",N3111="music/indie rock","indie rock",N3111="music/faith","faith",N3111="publishing/children's books","children's books",N3111="publishing/art books","art books",N3111="publishing/fiction","fiction",N3111="publishing/translations","translations",N3111="music/pop","pop",N3111="music/classical music","classical music",N3111="publishing/nonfiction","nonfiction",N3111="publishing/radio &amp; podcasts","radio &amp; podcasts",N3111="music/world music","world music",N3111="music/metal","metal",N3111="music/jazz","jazz","TRUE","FALSE")</f>
        <v>spaces</v>
      </c>
      <c r="S3111" s="5">
        <f t="shared" si="194"/>
        <v>41844.125115740739</v>
      </c>
      <c r="T3111" s="5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192"/>
        <v>0.04</v>
      </c>
      <c r="P3112" s="24">
        <f t="shared" si="193"/>
        <v>10</v>
      </c>
      <c r="Q3112" t="str" cm="1">
        <f t="array" ref="Q3112">_xlfn.IFS(N3112="food/small batch","food",N3112="food/restaurants","food",N3112="food/food trucks","food",N3112="theater/spaces","theater",N3112="theater/musical","theater",N3112="theater/plays","theater",N3112="technology/web","technology",N3112="technology/space exploration","technology",N3112="technology/makerspaces","technology",N3112="technology/hardware","technology",N3112="technology/gadgets","technology",N3112="technology/wearables","technology",N3112="film &amp; video/television","film &amp; video",N3112="film &amp; video/animation","film &amp; video",N3112="film &amp; video/science fiction","film &amp; video",N3112="film &amp; video/documentary","film &amp; video",N3112="film &amp; video/drama","film &amp; video",N3112="film &amp; video/shorts","film &amp; video",N3112="games/video games","games",N3112="games/tabletop games","games",N3112="games/mobile games","games",N3112="journalism/audio","journalism",N3112="photography/people","photography",N3112="photography/photobooks","photography",N3112="photography/places","photography",N3112="photography/nature","photography",N3112="music/electronic music","music",N3112="music/rock","music",N3112="music/indie rock","music",N3112="music/faith","music",N3112="publishing/children's books","publishing",N3112="publishing/art books","publishing",N3112="publishing/fiction","publishing",N3112="publishing/translations","publishing",N3112="music/pop","music",N3112="music/classical music","music",N3112="publishing/nonfiction","publishing",N3112="publishing/radio &amp; podcasts","publishing",N3112="music/world music","music",N3112="music/metal","music",N3112="music/jazz","music","TRUE","FALSE")</f>
        <v>theater</v>
      </c>
      <c r="R3112" t="str" cm="1">
        <f t="array" ref="R3112">_xlfn.IFS(N3112="food/small batch","small batch",N3112="food/restaurants","retaurants",N3112="food/food trucks","food trucks",N3112="theater/spaces","spaces",N3112="theater/musical","musical",N3112="theater/plays","plays",N3112="technology/web","web",N3112="technology/space exploration","space exploration",N3112="technology/makerspaces","makerspaces",N3112="technology/hardware","hardware",N3112="technology/gadgets","gadgets",N3112="technology/wearables","wearables",N3112="film &amp; video/television","television",N3112="film &amp; video/animation","animation",N3112="film &amp; video/science fiction","science fiction",N3112="film &amp; video/documentary","documentary",N3112="film &amp; video/drama","drama",N3112="film &amp; video/shorts","shorts",N3112="games/video games","video games",N3112="games/tabletop games","tabletop games",N3112="games/mobile games","mobile games",N3112="journalism/audio","audio",N3112="photography/people","people",N3112="photography/photobooks","photobooks",N3112="photography/places","places",N3112="photography/nature","nature",N3112="music/electronic music","electronic music",N3112="music/rock","rock",N3112="music/indie rock","indie rock",N3112="music/faith","faith",N3112="publishing/children's books","children's books",N3112="publishing/art books","art books",N3112="publishing/fiction","fiction",N3112="publishing/translations","translations",N3112="music/pop","pop",N3112="music/classical music","classical music",N3112="publishing/nonfiction","nonfiction",N3112="publishing/radio &amp; podcasts","radio &amp; podcasts",N3112="music/world music","world music",N3112="music/metal","metal",N3112="music/jazz","jazz","TRUE","FALSE")</f>
        <v>spaces</v>
      </c>
      <c r="S3112" s="5">
        <f t="shared" si="194"/>
        <v>42745.031469907408</v>
      </c>
      <c r="T3112" s="5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192"/>
        <v>26.640000000000004</v>
      </c>
      <c r="P3113" s="24">
        <f t="shared" si="193"/>
        <v>70.10526315789474</v>
      </c>
      <c r="Q3113" t="str" cm="1">
        <f t="array" ref="Q3113">_xlfn.IFS(N3113="food/small batch","food",N3113="food/restaurants","food",N3113="food/food trucks","food",N3113="theater/spaces","theater",N3113="theater/musical","theater",N3113="theater/plays","theater",N3113="technology/web","technology",N3113="technology/space exploration","technology",N3113="technology/makerspaces","technology",N3113="technology/hardware","technology",N3113="technology/gadgets","technology",N3113="technology/wearables","technology",N3113="film &amp; video/television","film &amp; video",N3113="film &amp; video/animation","film &amp; video",N3113="film &amp; video/science fiction","film &amp; video",N3113="film &amp; video/documentary","film &amp; video",N3113="film &amp; video/drama","film &amp; video",N3113="film &amp; video/shorts","film &amp; video",N3113="games/video games","games",N3113="games/tabletop games","games",N3113="games/mobile games","games",N3113="journalism/audio","journalism",N3113="photography/people","photography",N3113="photography/photobooks","photography",N3113="photography/places","photography",N3113="photography/nature","photography",N3113="music/electronic music","music",N3113="music/rock","music",N3113="music/indie rock","music",N3113="music/faith","music",N3113="publishing/children's books","publishing",N3113="publishing/art books","publishing",N3113="publishing/fiction","publishing",N3113="publishing/translations","publishing",N3113="music/pop","music",N3113="music/classical music","music",N3113="publishing/nonfiction","publishing",N3113="publishing/radio &amp; podcasts","publishing",N3113="music/world music","music",N3113="music/metal","music",N3113="music/jazz","music","TRUE","FALSE")</f>
        <v>theater</v>
      </c>
      <c r="R3113" t="str" cm="1">
        <f t="array" ref="R3113">_xlfn.IFS(N3113="food/small batch","small batch",N3113="food/restaurants","retaurants",N3113="food/food trucks","food trucks",N3113="theater/spaces","spaces",N3113="theater/musical","musical",N3113="theater/plays","plays",N3113="technology/web","web",N3113="technology/space exploration","space exploration",N3113="technology/makerspaces","makerspaces",N3113="technology/hardware","hardware",N3113="technology/gadgets","gadgets",N3113="technology/wearables","wearables",N3113="film &amp; video/television","television",N3113="film &amp; video/animation","animation",N3113="film &amp; video/science fiction","science fiction",N3113="film &amp; video/documentary","documentary",N3113="film &amp; video/drama","drama",N3113="film &amp; video/shorts","shorts",N3113="games/video games","video games",N3113="games/tabletop games","tabletop games",N3113="games/mobile games","mobile games",N3113="journalism/audio","audio",N3113="photography/people","people",N3113="photography/photobooks","photobooks",N3113="photography/places","places",N3113="photography/nature","nature",N3113="music/electronic music","electronic music",N3113="music/rock","rock",N3113="music/indie rock","indie rock",N3113="music/faith","faith",N3113="publishing/children's books","children's books",N3113="publishing/art books","art books",N3113="publishing/fiction","fiction",N3113="publishing/translations","translations",N3113="music/pop","pop",N3113="music/classical music","classical music",N3113="publishing/nonfiction","nonfiction",N3113="publishing/radio &amp; podcasts","radio &amp; podcasts",N3113="music/world music","world music",N3113="music/metal","metal",N3113="music/jazz","jazz","TRUE","FALSE")</f>
        <v>spaces</v>
      </c>
      <c r="S3113" s="5">
        <f t="shared" si="194"/>
        <v>41885.595138888886</v>
      </c>
      <c r="T3113" s="5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192"/>
        <v>4.7363636363636363</v>
      </c>
      <c r="P3114" s="24">
        <f t="shared" si="193"/>
        <v>57.888888888888886</v>
      </c>
      <c r="Q3114" t="str" cm="1">
        <f t="array" ref="Q3114">_xlfn.IFS(N3114="food/small batch","food",N3114="food/restaurants","food",N3114="food/food trucks","food",N3114="theater/spaces","theater",N3114="theater/musical","theater",N3114="theater/plays","theater",N3114="technology/web","technology",N3114="technology/space exploration","technology",N3114="technology/makerspaces","technology",N3114="technology/hardware","technology",N3114="technology/gadgets","technology",N3114="technology/wearables","technology",N3114="film &amp; video/television","film &amp; video",N3114="film &amp; video/animation","film &amp; video",N3114="film &amp; video/science fiction","film &amp; video",N3114="film &amp; video/documentary","film &amp; video",N3114="film &amp; video/drama","film &amp; video",N3114="film &amp; video/shorts","film &amp; video",N3114="games/video games","games",N3114="games/tabletop games","games",N3114="games/mobile games","games",N3114="journalism/audio","journalism",N3114="photography/people","photography",N3114="photography/photobooks","photography",N3114="photography/places","photography",N3114="photography/nature","photography",N3114="music/electronic music","music",N3114="music/rock","music",N3114="music/indie rock","music",N3114="music/faith","music",N3114="publishing/children's books","publishing",N3114="publishing/art books","publishing",N3114="publishing/fiction","publishing",N3114="publishing/translations","publishing",N3114="music/pop","music",N3114="music/classical music","music",N3114="publishing/nonfiction","publishing",N3114="publishing/radio &amp; podcasts","publishing",N3114="music/world music","music",N3114="music/metal","music",N3114="music/jazz","music","TRUE","FALSE")</f>
        <v>theater</v>
      </c>
      <c r="R3114" t="str" cm="1">
        <f t="array" ref="R3114">_xlfn.IFS(N3114="food/small batch","small batch",N3114="food/restaurants","retaurants",N3114="food/food trucks","food trucks",N3114="theater/spaces","spaces",N3114="theater/musical","musical",N3114="theater/plays","plays",N3114="technology/web","web",N3114="technology/space exploration","space exploration",N3114="technology/makerspaces","makerspaces",N3114="technology/hardware","hardware",N3114="technology/gadgets","gadgets",N3114="technology/wearables","wearables",N3114="film &amp; video/television","television",N3114="film &amp; video/animation","animation",N3114="film &amp; video/science fiction","science fiction",N3114="film &amp; video/documentary","documentary",N3114="film &amp; video/drama","drama",N3114="film &amp; video/shorts","shorts",N3114="games/video games","video games",N3114="games/tabletop games","tabletop games",N3114="games/mobile games","mobile games",N3114="journalism/audio","audio",N3114="photography/people","people",N3114="photography/photobooks","photobooks",N3114="photography/places","places",N3114="photography/nature","nature",N3114="music/electronic music","electronic music",N3114="music/rock","rock",N3114="music/indie rock","indie rock",N3114="music/faith","faith",N3114="publishing/children's books","children's books",N3114="publishing/art books","art books",N3114="publishing/fiction","fiction",N3114="publishing/translations","translations",N3114="music/pop","pop",N3114="music/classical music","classical music",N3114="publishing/nonfiction","nonfiction",N3114="publishing/radio &amp; podcasts","radio &amp; podcasts",N3114="music/world music","world music",N3114="music/metal","metal",N3114="music/jazz","jazz","TRUE","FALSE")</f>
        <v>spaces</v>
      </c>
      <c r="S3114" s="5">
        <f t="shared" si="194"/>
        <v>42615.121921296297</v>
      </c>
      <c r="T3114" s="5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192"/>
        <v>4.2435339894712749</v>
      </c>
      <c r="P3115" s="24">
        <f t="shared" si="193"/>
        <v>125.27027027027027</v>
      </c>
      <c r="Q3115" t="str" cm="1">
        <f t="array" ref="Q3115">_xlfn.IFS(N3115="food/small batch","food",N3115="food/restaurants","food",N3115="food/food trucks","food",N3115="theater/spaces","theater",N3115="theater/musical","theater",N3115="theater/plays","theater",N3115="technology/web","technology",N3115="technology/space exploration","technology",N3115="technology/makerspaces","technology",N3115="technology/hardware","technology",N3115="technology/gadgets","technology",N3115="technology/wearables","technology",N3115="film &amp; video/television","film &amp; video",N3115="film &amp; video/animation","film &amp; video",N3115="film &amp; video/science fiction","film &amp; video",N3115="film &amp; video/documentary","film &amp; video",N3115="film &amp; video/drama","film &amp; video",N3115="film &amp; video/shorts","film &amp; video",N3115="games/video games","games",N3115="games/tabletop games","games",N3115="games/mobile games","games",N3115="journalism/audio","journalism",N3115="photography/people","photography",N3115="photography/photobooks","photography",N3115="photography/places","photography",N3115="photography/nature","photography",N3115="music/electronic music","music",N3115="music/rock","music",N3115="music/indie rock","music",N3115="music/faith","music",N3115="publishing/children's books","publishing",N3115="publishing/art books","publishing",N3115="publishing/fiction","publishing",N3115="publishing/translations","publishing",N3115="music/pop","music",N3115="music/classical music","music",N3115="publishing/nonfiction","publishing",N3115="publishing/radio &amp; podcasts","publishing",N3115="music/world music","music",N3115="music/metal","music",N3115="music/jazz","music","TRUE","FALSE")</f>
        <v>theater</v>
      </c>
      <c r="R3115" t="str" cm="1">
        <f t="array" ref="R3115">_xlfn.IFS(N3115="food/small batch","small batch",N3115="food/restaurants","retaurants",N3115="food/food trucks","food trucks",N3115="theater/spaces","spaces",N3115="theater/musical","musical",N3115="theater/plays","plays",N3115="technology/web","web",N3115="technology/space exploration","space exploration",N3115="technology/makerspaces","makerspaces",N3115="technology/hardware","hardware",N3115="technology/gadgets","gadgets",N3115="technology/wearables","wearables",N3115="film &amp; video/television","television",N3115="film &amp; video/animation","animation",N3115="film &amp; video/science fiction","science fiction",N3115="film &amp; video/documentary","documentary",N3115="film &amp; video/drama","drama",N3115="film &amp; video/shorts","shorts",N3115="games/video games","video games",N3115="games/tabletop games","tabletop games",N3115="games/mobile games","mobile games",N3115="journalism/audio","audio",N3115="photography/people","people",N3115="photography/photobooks","photobooks",N3115="photography/places","places",N3115="photography/nature","nature",N3115="music/electronic music","electronic music",N3115="music/rock","rock",N3115="music/indie rock","indie rock",N3115="music/faith","faith",N3115="publishing/children's books","children's books",N3115="publishing/art books","art books",N3115="publishing/fiction","fiction",N3115="publishing/translations","translations",N3115="music/pop","pop",N3115="music/classical music","classical music",N3115="publishing/nonfiction","nonfiction",N3115="publishing/radio &amp; podcasts","radio &amp; podcasts",N3115="music/world music","world music",N3115="music/metal","metal",N3115="music/jazz","jazz","TRUE","FALSE")</f>
        <v>spaces</v>
      </c>
      <c r="S3115" s="5">
        <f t="shared" si="194"/>
        <v>42081.731273148151</v>
      </c>
      <c r="T3115" s="5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192"/>
        <v>0</v>
      </c>
      <c r="P3116" s="24" t="e">
        <f t="shared" si="193"/>
        <v>#DIV/0!</v>
      </c>
      <c r="Q3116" t="str" cm="1">
        <f t="array" ref="Q3116">_xlfn.IFS(N3116="food/small batch","food",N3116="food/restaurants","food",N3116="food/food trucks","food",N3116="theater/spaces","theater",N3116="theater/musical","theater",N3116="theater/plays","theater",N3116="technology/web","technology",N3116="technology/space exploration","technology",N3116="technology/makerspaces","technology",N3116="technology/hardware","technology",N3116="technology/gadgets","technology",N3116="technology/wearables","technology",N3116="film &amp; video/television","film &amp; video",N3116="film &amp; video/animation","film &amp; video",N3116="film &amp; video/science fiction","film &amp; video",N3116="film &amp; video/documentary","film &amp; video",N3116="film &amp; video/drama","film &amp; video",N3116="film &amp; video/shorts","film &amp; video",N3116="games/video games","games",N3116="games/tabletop games","games",N3116="games/mobile games","games",N3116="journalism/audio","journalism",N3116="photography/people","photography",N3116="photography/photobooks","photography",N3116="photography/places","photography",N3116="photography/nature","photography",N3116="music/electronic music","music",N3116="music/rock","music",N3116="music/indie rock","music",N3116="music/faith","music",N3116="publishing/children's books","publishing",N3116="publishing/art books","publishing",N3116="publishing/fiction","publishing",N3116="publishing/translations","publishing",N3116="music/pop","music",N3116="music/classical music","music",N3116="publishing/nonfiction","publishing",N3116="publishing/radio &amp; podcasts","publishing",N3116="music/world music","music",N3116="music/metal","music",N3116="music/jazz","music","TRUE","FALSE")</f>
        <v>theater</v>
      </c>
      <c r="R3116" t="str" cm="1">
        <f t="array" ref="R3116">_xlfn.IFS(N3116="food/small batch","small batch",N3116="food/restaurants","retaurants",N3116="food/food trucks","food trucks",N3116="theater/spaces","spaces",N3116="theater/musical","musical",N3116="theater/plays","plays",N3116="technology/web","web",N3116="technology/space exploration","space exploration",N3116="technology/makerspaces","makerspaces",N3116="technology/hardware","hardware",N3116="technology/gadgets","gadgets",N3116="technology/wearables","wearables",N3116="film &amp; video/television","television",N3116="film &amp; video/animation","animation",N3116="film &amp; video/science fiction","science fiction",N3116="film &amp; video/documentary","documentary",N3116="film &amp; video/drama","drama",N3116="film &amp; video/shorts","shorts",N3116="games/video games","video games",N3116="games/tabletop games","tabletop games",N3116="games/mobile games","mobile games",N3116="journalism/audio","audio",N3116="photography/people","people",N3116="photography/photobooks","photobooks",N3116="photography/places","places",N3116="photography/nature","nature",N3116="music/electronic music","electronic music",N3116="music/rock","rock",N3116="music/indie rock","indie rock",N3116="music/faith","faith",N3116="publishing/children's books","children's books",N3116="publishing/art books","art books",N3116="publishing/fiction","fiction",N3116="publishing/translations","translations",N3116="music/pop","pop",N3116="music/classical music","classical music",N3116="publishing/nonfiction","nonfiction",N3116="publishing/radio &amp; podcasts","radio &amp; podcasts",N3116="music/world music","world music",N3116="music/metal","metal",N3116="music/jazz","jazz","TRUE","FALSE")</f>
        <v>spaces</v>
      </c>
      <c r="S3116" s="5">
        <f t="shared" si="194"/>
        <v>41843.632523148146</v>
      </c>
      <c r="T3116" s="5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192"/>
        <v>3</v>
      </c>
      <c r="P3117" s="24">
        <f t="shared" si="193"/>
        <v>300</v>
      </c>
      <c r="Q3117" t="str" cm="1">
        <f t="array" ref="Q3117">_xlfn.IFS(N3117="food/small batch","food",N3117="food/restaurants","food",N3117="food/food trucks","food",N3117="theater/spaces","theater",N3117="theater/musical","theater",N3117="theater/plays","theater",N3117="technology/web","technology",N3117="technology/space exploration","technology",N3117="technology/makerspaces","technology",N3117="technology/hardware","technology",N3117="technology/gadgets","technology",N3117="technology/wearables","technology",N3117="film &amp; video/television","film &amp; video",N3117="film &amp; video/animation","film &amp; video",N3117="film &amp; video/science fiction","film &amp; video",N3117="film &amp; video/documentary","film &amp; video",N3117="film &amp; video/drama","film &amp; video",N3117="film &amp; video/shorts","film &amp; video",N3117="games/video games","games",N3117="games/tabletop games","games",N3117="games/mobile games","games",N3117="journalism/audio","journalism",N3117="photography/people","photography",N3117="photography/photobooks","photography",N3117="photography/places","photography",N3117="photography/nature","photography",N3117="music/electronic music","music",N3117="music/rock","music",N3117="music/indie rock","music",N3117="music/faith","music",N3117="publishing/children's books","publishing",N3117="publishing/art books","publishing",N3117="publishing/fiction","publishing",N3117="publishing/translations","publishing",N3117="music/pop","music",N3117="music/classical music","music",N3117="publishing/nonfiction","publishing",N3117="publishing/radio &amp; podcasts","publishing",N3117="music/world music","music",N3117="music/metal","music",N3117="music/jazz","music","TRUE","FALSE")</f>
        <v>theater</v>
      </c>
      <c r="R3117" t="str" cm="1">
        <f t="array" ref="R3117">_xlfn.IFS(N3117="food/small batch","small batch",N3117="food/restaurants","retaurants",N3117="food/food trucks","food trucks",N3117="theater/spaces","spaces",N3117="theater/musical","musical",N3117="theater/plays","plays",N3117="technology/web","web",N3117="technology/space exploration","space exploration",N3117="technology/makerspaces","makerspaces",N3117="technology/hardware","hardware",N3117="technology/gadgets","gadgets",N3117="technology/wearables","wearables",N3117="film &amp; video/television","television",N3117="film &amp; video/animation","animation",N3117="film &amp; video/science fiction","science fiction",N3117="film &amp; video/documentary","documentary",N3117="film &amp; video/drama","drama",N3117="film &amp; video/shorts","shorts",N3117="games/video games","video games",N3117="games/tabletop games","tabletop games",N3117="games/mobile games","mobile games",N3117="journalism/audio","audio",N3117="photography/people","people",N3117="photography/photobooks","photobooks",N3117="photography/places","places",N3117="photography/nature","nature",N3117="music/electronic music","electronic music",N3117="music/rock","rock",N3117="music/indie rock","indie rock",N3117="music/faith","faith",N3117="publishing/children's books","children's books",N3117="publishing/art books","art books",N3117="publishing/fiction","fiction",N3117="publishing/translations","translations",N3117="music/pop","pop",N3117="music/classical music","classical music",N3117="publishing/nonfiction","nonfiction",N3117="publishing/radio &amp; podcasts","radio &amp; podcasts",N3117="music/world music","world music",N3117="music/metal","metal",N3117="music/jazz","jazz","TRUE","FALSE")</f>
        <v>spaces</v>
      </c>
      <c r="S3117" s="5">
        <f t="shared" si="194"/>
        <v>42496.447071759263</v>
      </c>
      <c r="T3117" s="5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192"/>
        <v>57.333333333333336</v>
      </c>
      <c r="P3118" s="24">
        <f t="shared" si="193"/>
        <v>43</v>
      </c>
      <c r="Q3118" t="str" cm="1">
        <f t="array" ref="Q3118">_xlfn.IFS(N3118="food/small batch","food",N3118="food/restaurants","food",N3118="food/food trucks","food",N3118="theater/spaces","theater",N3118="theater/musical","theater",N3118="theater/plays","theater",N3118="technology/web","technology",N3118="technology/space exploration","technology",N3118="technology/makerspaces","technology",N3118="technology/hardware","technology",N3118="technology/gadgets","technology",N3118="technology/wearables","technology",N3118="film &amp; video/television","film &amp; video",N3118="film &amp; video/animation","film &amp; video",N3118="film &amp; video/science fiction","film &amp; video",N3118="film &amp; video/documentary","film &amp; video",N3118="film &amp; video/drama","film &amp; video",N3118="film &amp; video/shorts","film &amp; video",N3118="games/video games","games",N3118="games/tabletop games","games",N3118="games/mobile games","games",N3118="journalism/audio","journalism",N3118="photography/people","photography",N3118="photography/photobooks","photography",N3118="photography/places","photography",N3118="photography/nature","photography",N3118="music/electronic music","music",N3118="music/rock","music",N3118="music/indie rock","music",N3118="music/faith","music",N3118="publishing/children's books","publishing",N3118="publishing/art books","publishing",N3118="publishing/fiction","publishing",N3118="publishing/translations","publishing",N3118="music/pop","music",N3118="music/classical music","music",N3118="publishing/nonfiction","publishing",N3118="publishing/radio &amp; podcasts","publishing",N3118="music/world music","music",N3118="music/metal","music",N3118="music/jazz","music","TRUE","FALSE")</f>
        <v>theater</v>
      </c>
      <c r="R3118" t="str" cm="1">
        <f t="array" ref="R3118">_xlfn.IFS(N3118="food/small batch","small batch",N3118="food/restaurants","retaurants",N3118="food/food trucks","food trucks",N3118="theater/spaces","spaces",N3118="theater/musical","musical",N3118="theater/plays","plays",N3118="technology/web","web",N3118="technology/space exploration","space exploration",N3118="technology/makerspaces","makerspaces",N3118="technology/hardware","hardware",N3118="technology/gadgets","gadgets",N3118="technology/wearables","wearables",N3118="film &amp; video/television","television",N3118="film &amp; video/animation","animation",N3118="film &amp; video/science fiction","science fiction",N3118="film &amp; video/documentary","documentary",N3118="film &amp; video/drama","drama",N3118="film &amp; video/shorts","shorts",N3118="games/video games","video games",N3118="games/tabletop games","tabletop games",N3118="games/mobile games","mobile games",N3118="journalism/audio","audio",N3118="photography/people","people",N3118="photography/photobooks","photobooks",N3118="photography/places","places",N3118="photography/nature","nature",N3118="music/electronic music","electronic music",N3118="music/rock","rock",N3118="music/indie rock","indie rock",N3118="music/faith","faith",N3118="publishing/children's books","children's books",N3118="publishing/art books","art books",N3118="publishing/fiction","fiction",N3118="publishing/translations","translations",N3118="music/pop","pop",N3118="music/classical music","classical music",N3118="publishing/nonfiction","nonfiction",N3118="publishing/radio &amp; podcasts","radio &amp; podcasts",N3118="music/world music","world music",N3118="music/metal","metal",N3118="music/jazz","jazz","TRUE","FALSE")</f>
        <v>spaces</v>
      </c>
      <c r="S3118" s="5">
        <f t="shared" si="194"/>
        <v>42081.515335648146</v>
      </c>
      <c r="T3118" s="5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192"/>
        <v>0.1</v>
      </c>
      <c r="P3119" s="24">
        <f t="shared" si="193"/>
        <v>1</v>
      </c>
      <c r="Q3119" t="str" cm="1">
        <f t="array" ref="Q3119">_xlfn.IFS(N3119="food/small batch","food",N3119="food/restaurants","food",N3119="food/food trucks","food",N3119="theater/spaces","theater",N3119="theater/musical","theater",N3119="theater/plays","theater",N3119="technology/web","technology",N3119="technology/space exploration","technology",N3119="technology/makerspaces","technology",N3119="technology/hardware","technology",N3119="technology/gadgets","technology",N3119="technology/wearables","technology",N3119="film &amp; video/television","film &amp; video",N3119="film &amp; video/animation","film &amp; video",N3119="film &amp; video/science fiction","film &amp; video",N3119="film &amp; video/documentary","film &amp; video",N3119="film &amp; video/drama","film &amp; video",N3119="film &amp; video/shorts","film &amp; video",N3119="games/video games","games",N3119="games/tabletop games","games",N3119="games/mobile games","games",N3119="journalism/audio","journalism",N3119="photography/people","photography",N3119="photography/photobooks","photography",N3119="photography/places","photography",N3119="photography/nature","photography",N3119="music/electronic music","music",N3119="music/rock","music",N3119="music/indie rock","music",N3119="music/faith","music",N3119="publishing/children's books","publishing",N3119="publishing/art books","publishing",N3119="publishing/fiction","publishing",N3119="publishing/translations","publishing",N3119="music/pop","music",N3119="music/classical music","music",N3119="publishing/nonfiction","publishing",N3119="publishing/radio &amp; podcasts","publishing",N3119="music/world music","music",N3119="music/metal","music",N3119="music/jazz","music","TRUE","FALSE")</f>
        <v>theater</v>
      </c>
      <c r="R3119" t="str" cm="1">
        <f t="array" ref="R3119">_xlfn.IFS(N3119="food/small batch","small batch",N3119="food/restaurants","retaurants",N3119="food/food trucks","food trucks",N3119="theater/spaces","spaces",N3119="theater/musical","musical",N3119="theater/plays","plays",N3119="technology/web","web",N3119="technology/space exploration","space exploration",N3119="technology/makerspaces","makerspaces",N3119="technology/hardware","hardware",N3119="technology/gadgets","gadgets",N3119="technology/wearables","wearables",N3119="film &amp; video/television","television",N3119="film &amp; video/animation","animation",N3119="film &amp; video/science fiction","science fiction",N3119="film &amp; video/documentary","documentary",N3119="film &amp; video/drama","drama",N3119="film &amp; video/shorts","shorts",N3119="games/video games","video games",N3119="games/tabletop games","tabletop games",N3119="games/mobile games","mobile games",N3119="journalism/audio","audio",N3119="photography/people","people",N3119="photography/photobooks","photobooks",N3119="photography/places","places",N3119="photography/nature","nature",N3119="music/electronic music","electronic music",N3119="music/rock","rock",N3119="music/indie rock","indie rock",N3119="music/faith","faith",N3119="publishing/children's books","children's books",N3119="publishing/art books","art books",N3119="publishing/fiction","fiction",N3119="publishing/translations","translations",N3119="music/pop","pop",N3119="music/classical music","classical music",N3119="publishing/nonfiction","nonfiction",N3119="publishing/radio &amp; podcasts","radio &amp; podcasts",N3119="music/world music","world music",N3119="music/metal","metal",N3119="music/jazz","jazz","TRUE","FALSE")</f>
        <v>spaces</v>
      </c>
      <c r="S3119" s="5">
        <f t="shared" si="194"/>
        <v>42509.374537037031</v>
      </c>
      <c r="T3119" s="5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192"/>
        <v>0.31</v>
      </c>
      <c r="P3120" s="24">
        <f t="shared" si="193"/>
        <v>775</v>
      </c>
      <c r="Q3120" t="str" cm="1">
        <f t="array" ref="Q3120">_xlfn.IFS(N3120="food/small batch","food",N3120="food/restaurants","food",N3120="food/food trucks","food",N3120="theater/spaces","theater",N3120="theater/musical","theater",N3120="theater/plays","theater",N3120="technology/web","technology",N3120="technology/space exploration","technology",N3120="technology/makerspaces","technology",N3120="technology/hardware","technology",N3120="technology/gadgets","technology",N3120="technology/wearables","technology",N3120="film &amp; video/television","film &amp; video",N3120="film &amp; video/animation","film &amp; video",N3120="film &amp; video/science fiction","film &amp; video",N3120="film &amp; video/documentary","film &amp; video",N3120="film &amp; video/drama","film &amp; video",N3120="film &amp; video/shorts","film &amp; video",N3120="games/video games","games",N3120="games/tabletop games","games",N3120="games/mobile games","games",N3120="journalism/audio","journalism",N3120="photography/people","photography",N3120="photography/photobooks","photography",N3120="photography/places","photography",N3120="photography/nature","photography",N3120="music/electronic music","music",N3120="music/rock","music",N3120="music/indie rock","music",N3120="music/faith","music",N3120="publishing/children's books","publishing",N3120="publishing/art books","publishing",N3120="publishing/fiction","publishing",N3120="publishing/translations","publishing",N3120="music/pop","music",N3120="music/classical music","music",N3120="publishing/nonfiction","publishing",N3120="publishing/radio &amp; podcasts","publishing",N3120="music/world music","music",N3120="music/metal","music",N3120="music/jazz","music","TRUE","FALSE")</f>
        <v>theater</v>
      </c>
      <c r="R3120" t="str" cm="1">
        <f t="array" ref="R3120">_xlfn.IFS(N3120="food/small batch","small batch",N3120="food/restaurants","retaurants",N3120="food/food trucks","food trucks",N3120="theater/spaces","spaces",N3120="theater/musical","musical",N3120="theater/plays","plays",N3120="technology/web","web",N3120="technology/space exploration","space exploration",N3120="technology/makerspaces","makerspaces",N3120="technology/hardware","hardware",N3120="technology/gadgets","gadgets",N3120="technology/wearables","wearables",N3120="film &amp; video/television","television",N3120="film &amp; video/animation","animation",N3120="film &amp; video/science fiction","science fiction",N3120="film &amp; video/documentary","documentary",N3120="film &amp; video/drama","drama",N3120="film &amp; video/shorts","shorts",N3120="games/video games","video games",N3120="games/tabletop games","tabletop games",N3120="games/mobile games","mobile games",N3120="journalism/audio","audio",N3120="photography/people","people",N3120="photography/photobooks","photobooks",N3120="photography/places","places",N3120="photography/nature","nature",N3120="music/electronic music","electronic music",N3120="music/rock","rock",N3120="music/indie rock","indie rock",N3120="music/faith","faith",N3120="publishing/children's books","children's books",N3120="publishing/art books","art books",N3120="publishing/fiction","fiction",N3120="publishing/translations","translations",N3120="music/pop","pop",N3120="music/classical music","classical music",N3120="publishing/nonfiction","nonfiction",N3120="publishing/radio &amp; podcasts","radio &amp; podcasts",N3120="music/world music","world music",N3120="music/metal","metal",N3120="music/jazz","jazz","TRUE","FALSE")</f>
        <v>spaces</v>
      </c>
      <c r="S3120" s="5">
        <f t="shared" si="194"/>
        <v>42534.649571759262</v>
      </c>
      <c r="T3120" s="5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192"/>
        <v>0.05</v>
      </c>
      <c r="P3121" s="24">
        <f t="shared" si="193"/>
        <v>5</v>
      </c>
      <c r="Q3121" t="str" cm="1">
        <f t="array" ref="Q3121">_xlfn.IFS(N3121="food/small batch","food",N3121="food/restaurants","food",N3121="food/food trucks","food",N3121="theater/spaces","theater",N3121="theater/musical","theater",N3121="theater/plays","theater",N3121="technology/web","technology",N3121="technology/space exploration","technology",N3121="technology/makerspaces","technology",N3121="technology/hardware","technology",N3121="technology/gadgets","technology",N3121="technology/wearables","technology",N3121="film &amp; video/television","film &amp; video",N3121="film &amp; video/animation","film &amp; video",N3121="film &amp; video/science fiction","film &amp; video",N3121="film &amp; video/documentary","film &amp; video",N3121="film &amp; video/drama","film &amp; video",N3121="film &amp; video/shorts","film &amp; video",N3121="games/video games","games",N3121="games/tabletop games","games",N3121="games/mobile games","games",N3121="journalism/audio","journalism",N3121="photography/people","photography",N3121="photography/photobooks","photography",N3121="photography/places","photography",N3121="photography/nature","photography",N3121="music/electronic music","music",N3121="music/rock","music",N3121="music/indie rock","music",N3121="music/faith","music",N3121="publishing/children's books","publishing",N3121="publishing/art books","publishing",N3121="publishing/fiction","publishing",N3121="publishing/translations","publishing",N3121="music/pop","music",N3121="music/classical music","music",N3121="publishing/nonfiction","publishing",N3121="publishing/radio &amp; podcasts","publishing",N3121="music/world music","music",N3121="music/metal","music",N3121="music/jazz","music","TRUE","FALSE")</f>
        <v>theater</v>
      </c>
      <c r="R3121" t="str" cm="1">
        <f t="array" ref="R3121">_xlfn.IFS(N3121="food/small batch","small batch",N3121="food/restaurants","retaurants",N3121="food/food trucks","food trucks",N3121="theater/spaces","spaces",N3121="theater/musical","musical",N3121="theater/plays","plays",N3121="technology/web","web",N3121="technology/space exploration","space exploration",N3121="technology/makerspaces","makerspaces",N3121="technology/hardware","hardware",N3121="technology/gadgets","gadgets",N3121="technology/wearables","wearables",N3121="film &amp; video/television","television",N3121="film &amp; video/animation","animation",N3121="film &amp; video/science fiction","science fiction",N3121="film &amp; video/documentary","documentary",N3121="film &amp; video/drama","drama",N3121="film &amp; video/shorts","shorts",N3121="games/video games","video games",N3121="games/tabletop games","tabletop games",N3121="games/mobile games","mobile games",N3121="journalism/audio","audio",N3121="photography/people","people",N3121="photography/photobooks","photobooks",N3121="photography/places","places",N3121="photography/nature","nature",N3121="music/electronic music","electronic music",N3121="music/rock","rock",N3121="music/indie rock","indie rock",N3121="music/faith","faith",N3121="publishing/children's books","children's books",N3121="publishing/art books","art books",N3121="publishing/fiction","fiction",N3121="publishing/translations","translations",N3121="music/pop","pop",N3121="music/classical music","classical music",N3121="publishing/nonfiction","nonfiction",N3121="publishing/radio &amp; podcasts","radio &amp; podcasts",N3121="music/world music","world music",N3121="music/metal","metal",N3121="music/jazz","jazz","TRUE","FALSE")</f>
        <v>spaces</v>
      </c>
      <c r="S3121" s="5">
        <f t="shared" si="194"/>
        <v>42060.04550925926</v>
      </c>
      <c r="T3121" s="5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192"/>
        <v>9.8461538461538465E-3</v>
      </c>
      <c r="P3122" s="24">
        <f t="shared" si="193"/>
        <v>12.8</v>
      </c>
      <c r="Q3122" t="str" cm="1">
        <f t="array" ref="Q3122">_xlfn.IFS(N3122="food/small batch","food",N3122="food/restaurants","food",N3122="food/food trucks","food",N3122="theater/spaces","theater",N3122="theater/musical","theater",N3122="theater/plays","theater",N3122="technology/web","technology",N3122="technology/space exploration","technology",N3122="technology/makerspaces","technology",N3122="technology/hardware","technology",N3122="technology/gadgets","technology",N3122="technology/wearables","technology",N3122="film &amp; video/television","film &amp; video",N3122="film &amp; video/animation","film &amp; video",N3122="film &amp; video/science fiction","film &amp; video",N3122="film &amp; video/documentary","film &amp; video",N3122="film &amp; video/drama","film &amp; video",N3122="film &amp; video/shorts","film &amp; video",N3122="games/video games","games",N3122="games/tabletop games","games",N3122="games/mobile games","games",N3122="journalism/audio","journalism",N3122="photography/people","photography",N3122="photography/photobooks","photography",N3122="photography/places","photography",N3122="photography/nature","photography",N3122="music/electronic music","music",N3122="music/rock","music",N3122="music/indie rock","music",N3122="music/faith","music",N3122="publishing/children's books","publishing",N3122="publishing/art books","publishing",N3122="publishing/fiction","publishing",N3122="publishing/translations","publishing",N3122="music/pop","music",N3122="music/classical music","music",N3122="publishing/nonfiction","publishing",N3122="publishing/radio &amp; podcasts","publishing",N3122="music/world music","music",N3122="music/metal","music",N3122="music/jazz","music","TRUE","FALSE")</f>
        <v>theater</v>
      </c>
      <c r="R3122" t="str" cm="1">
        <f t="array" ref="R3122">_xlfn.IFS(N3122="food/small batch","small batch",N3122="food/restaurants","retaurants",N3122="food/food trucks","food trucks",N3122="theater/spaces","spaces",N3122="theater/musical","musical",N3122="theater/plays","plays",N3122="technology/web","web",N3122="technology/space exploration","space exploration",N3122="technology/makerspaces","makerspaces",N3122="technology/hardware","hardware",N3122="technology/gadgets","gadgets",N3122="technology/wearables","wearables",N3122="film &amp; video/television","television",N3122="film &amp; video/animation","animation",N3122="film &amp; video/science fiction","science fiction",N3122="film &amp; video/documentary","documentary",N3122="film &amp; video/drama","drama",N3122="film &amp; video/shorts","shorts",N3122="games/video games","video games",N3122="games/tabletop games","tabletop games",N3122="games/mobile games","mobile games",N3122="journalism/audio","audio",N3122="photography/people","people",N3122="photography/photobooks","photobooks",N3122="photography/places","places",N3122="photography/nature","nature",N3122="music/electronic music","electronic music",N3122="music/rock","rock",N3122="music/indie rock","indie rock",N3122="music/faith","faith",N3122="publishing/children's books","children's books",N3122="publishing/art books","art books",N3122="publishing/fiction","fiction",N3122="publishing/translations","translations",N3122="music/pop","pop",N3122="music/classical music","classical music",N3122="publishing/nonfiction","nonfiction",N3122="publishing/radio &amp; podcasts","radio &amp; podcasts",N3122="music/world music","world music",N3122="music/metal","metal",N3122="music/jazz","jazz","TRUE","FALSE")</f>
        <v>spaces</v>
      </c>
      <c r="S3122" s="5">
        <f t="shared" si="194"/>
        <v>42435.942083333335</v>
      </c>
      <c r="T3122" s="5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192"/>
        <v>0.66666666666666674</v>
      </c>
      <c r="P3123" s="24">
        <f t="shared" si="193"/>
        <v>10</v>
      </c>
      <c r="Q3123" t="str" cm="1">
        <f t="array" ref="Q3123">_xlfn.IFS(N3123="food/small batch","food",N3123="food/restaurants","food",N3123="food/food trucks","food",N3123="theater/spaces","theater",N3123="theater/musical","theater",N3123="theater/plays","theater",N3123="technology/web","technology",N3123="technology/space exploration","technology",N3123="technology/makerspaces","technology",N3123="technology/hardware","technology",N3123="technology/gadgets","technology",N3123="technology/wearables","technology",N3123="film &amp; video/television","film &amp; video",N3123="film &amp; video/animation","film &amp; video",N3123="film &amp; video/science fiction","film &amp; video",N3123="film &amp; video/documentary","film &amp; video",N3123="film &amp; video/drama","film &amp; video",N3123="film &amp; video/shorts","film &amp; video",N3123="games/video games","games",N3123="games/tabletop games","games",N3123="games/mobile games","games",N3123="journalism/audio","journalism",N3123="photography/people","photography",N3123="photography/photobooks","photography",N3123="photography/places","photography",N3123="photography/nature","photography",N3123="music/electronic music","music",N3123="music/rock","music",N3123="music/indie rock","music",N3123="music/faith","music",N3123="publishing/children's books","publishing",N3123="publishing/art books","publishing",N3123="publishing/fiction","publishing",N3123="publishing/translations","publishing",N3123="music/pop","music",N3123="music/classical music","music",N3123="publishing/nonfiction","publishing",N3123="publishing/radio &amp; podcasts","publishing",N3123="music/world music","music",N3123="music/metal","music",N3123="music/jazz","music","TRUE","FALSE")</f>
        <v>theater</v>
      </c>
      <c r="R3123" t="str" cm="1">
        <f t="array" ref="R3123">_xlfn.IFS(N3123="food/small batch","small batch",N3123="food/restaurants","retaurants",N3123="food/food trucks","food trucks",N3123="theater/spaces","spaces",N3123="theater/musical","musical",N3123="theater/plays","plays",N3123="technology/web","web",N3123="technology/space exploration","space exploration",N3123="technology/makerspaces","makerspaces",N3123="technology/hardware","hardware",N3123="technology/gadgets","gadgets",N3123="technology/wearables","wearables",N3123="film &amp; video/television","television",N3123="film &amp; video/animation","animation",N3123="film &amp; video/science fiction","science fiction",N3123="film &amp; video/documentary","documentary",N3123="film &amp; video/drama","drama",N3123="film &amp; video/shorts","shorts",N3123="games/video games","video games",N3123="games/tabletop games","tabletop games",N3123="games/mobile games","mobile games",N3123="journalism/audio","audio",N3123="photography/people","people",N3123="photography/photobooks","photobooks",N3123="photography/places","places",N3123="photography/nature","nature",N3123="music/electronic music","electronic music",N3123="music/rock","rock",N3123="music/indie rock","indie rock",N3123="music/faith","faith",N3123="publishing/children's books","children's books",N3123="publishing/art books","art books",N3123="publishing/fiction","fiction",N3123="publishing/translations","translations",N3123="music/pop","pop",N3123="music/classical music","classical music",N3123="publishing/nonfiction","nonfiction",N3123="publishing/radio &amp; podcasts","radio &amp; podcasts",N3123="music/world music","world music",N3123="music/metal","metal",N3123="music/jazz","jazz","TRUE","FALSE")</f>
        <v>spaces</v>
      </c>
      <c r="S3123" s="5">
        <f t="shared" si="194"/>
        <v>41848.679803240739</v>
      </c>
      <c r="T3123" s="5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192"/>
        <v>58.291457286432156</v>
      </c>
      <c r="P3124" s="24">
        <f t="shared" si="193"/>
        <v>58</v>
      </c>
      <c r="Q3124" t="str" cm="1">
        <f t="array" ref="Q3124">_xlfn.IFS(N3124="food/small batch","food",N3124="food/restaurants","food",N3124="food/food trucks","food",N3124="theater/spaces","theater",N3124="theater/musical","theater",N3124="theater/plays","theater",N3124="technology/web","technology",N3124="technology/space exploration","technology",N3124="technology/makerspaces","technology",N3124="technology/hardware","technology",N3124="technology/gadgets","technology",N3124="technology/wearables","technology",N3124="film &amp; video/television","film &amp; video",N3124="film &amp; video/animation","film &amp; video",N3124="film &amp; video/science fiction","film &amp; video",N3124="film &amp; video/documentary","film &amp; video",N3124="film &amp; video/drama","film &amp; video",N3124="film &amp; video/shorts","film &amp; video",N3124="games/video games","games",N3124="games/tabletop games","games",N3124="games/mobile games","games",N3124="journalism/audio","journalism",N3124="photography/people","photography",N3124="photography/photobooks","photography",N3124="photography/places","photography",N3124="photography/nature","photography",N3124="music/electronic music","music",N3124="music/rock","music",N3124="music/indie rock","music",N3124="music/faith","music",N3124="publishing/children's books","publishing",N3124="publishing/art books","publishing",N3124="publishing/fiction","publishing",N3124="publishing/translations","publishing",N3124="music/pop","music",N3124="music/classical music","music",N3124="publishing/nonfiction","publishing",N3124="publishing/radio &amp; podcasts","publishing",N3124="music/world music","music",N3124="music/metal","music",N3124="music/jazz","music","TRUE","FALSE")</f>
        <v>theater</v>
      </c>
      <c r="R3124" t="str" cm="1">
        <f t="array" ref="R3124">_xlfn.IFS(N3124="food/small batch","small batch",N3124="food/restaurants","retaurants",N3124="food/food trucks","food trucks",N3124="theater/spaces","spaces",N3124="theater/musical","musical",N3124="theater/plays","plays",N3124="technology/web","web",N3124="technology/space exploration","space exploration",N3124="technology/makerspaces","makerspaces",N3124="technology/hardware","hardware",N3124="technology/gadgets","gadgets",N3124="technology/wearables","wearables",N3124="film &amp; video/television","television",N3124="film &amp; video/animation","animation",N3124="film &amp; video/science fiction","science fiction",N3124="film &amp; video/documentary","documentary",N3124="film &amp; video/drama","drama",N3124="film &amp; video/shorts","shorts",N3124="games/video games","video games",N3124="games/tabletop games","tabletop games",N3124="games/mobile games","mobile games",N3124="journalism/audio","audio",N3124="photography/people","people",N3124="photography/photobooks","photobooks",N3124="photography/places","places",N3124="photography/nature","nature",N3124="music/electronic music","electronic music",N3124="music/rock","rock",N3124="music/indie rock","indie rock",N3124="music/faith","faith",N3124="publishing/children's books","children's books",N3124="publishing/art books","art books",N3124="publishing/fiction","fiction",N3124="publishing/translations","translations",N3124="music/pop","pop",N3124="music/classical music","classical music",N3124="publishing/nonfiction","nonfiction",N3124="publishing/radio &amp; podcasts","radio &amp; podcasts",N3124="music/world music","world music",N3124="music/metal","metal",N3124="music/jazz","jazz","TRUE","FALSE")</f>
        <v>spaces</v>
      </c>
      <c r="S3124" s="5">
        <f t="shared" si="194"/>
        <v>42678.932083333333</v>
      </c>
      <c r="T3124" s="5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192"/>
        <v>68.153599999999997</v>
      </c>
      <c r="P3125" s="24">
        <f t="shared" si="193"/>
        <v>244.80459770114942</v>
      </c>
      <c r="Q3125" t="str" cm="1">
        <f t="array" ref="Q3125">_xlfn.IFS(N3125="food/small batch","food",N3125="food/restaurants","food",N3125="food/food trucks","food",N3125="theater/spaces","theater",N3125="theater/musical","theater",N3125="theater/plays","theater",N3125="technology/web","technology",N3125="technology/space exploration","technology",N3125="technology/makerspaces","technology",N3125="technology/hardware","technology",N3125="technology/gadgets","technology",N3125="technology/wearables","technology",N3125="film &amp; video/television","film &amp; video",N3125="film &amp; video/animation","film &amp; video",N3125="film &amp; video/science fiction","film &amp; video",N3125="film &amp; video/documentary","film &amp; video",N3125="film &amp; video/drama","film &amp; video",N3125="film &amp; video/shorts","film &amp; video",N3125="games/video games","games",N3125="games/tabletop games","games",N3125="games/mobile games","games",N3125="journalism/audio","journalism",N3125="photography/people","photography",N3125="photography/photobooks","photography",N3125="photography/places","photography",N3125="photography/nature","photography",N3125="music/electronic music","music",N3125="music/rock","music",N3125="music/indie rock","music",N3125="music/faith","music",N3125="publishing/children's books","publishing",N3125="publishing/art books","publishing",N3125="publishing/fiction","publishing",N3125="publishing/translations","publishing",N3125="music/pop","music",N3125="music/classical music","music",N3125="publishing/nonfiction","publishing",N3125="publishing/radio &amp; podcasts","publishing",N3125="music/world music","music",N3125="music/metal","music",N3125="music/jazz","music","TRUE","FALSE")</f>
        <v>theater</v>
      </c>
      <c r="R3125" t="str" cm="1">
        <f t="array" ref="R3125">_xlfn.IFS(N3125="food/small batch","small batch",N3125="food/restaurants","retaurants",N3125="food/food trucks","food trucks",N3125="theater/spaces","spaces",N3125="theater/musical","musical",N3125="theater/plays","plays",N3125="technology/web","web",N3125="technology/space exploration","space exploration",N3125="technology/makerspaces","makerspaces",N3125="technology/hardware","hardware",N3125="technology/gadgets","gadgets",N3125="technology/wearables","wearables",N3125="film &amp; video/television","television",N3125="film &amp; video/animation","animation",N3125="film &amp; video/science fiction","science fiction",N3125="film &amp; video/documentary","documentary",N3125="film &amp; video/drama","drama",N3125="film &amp; video/shorts","shorts",N3125="games/video games","video games",N3125="games/tabletop games","tabletop games",N3125="games/mobile games","mobile games",N3125="journalism/audio","audio",N3125="photography/people","people",N3125="photography/photobooks","photobooks",N3125="photography/places","places",N3125="photography/nature","nature",N3125="music/electronic music","electronic music",N3125="music/rock","rock",N3125="music/indie rock","indie rock",N3125="music/faith","faith",N3125="publishing/children's books","children's books",N3125="publishing/art books","art books",N3125="publishing/fiction","fiction",N3125="publishing/translations","translations",N3125="music/pop","pop",N3125="music/classical music","classical music",N3125="publishing/nonfiction","nonfiction",N3125="publishing/radio &amp; podcasts","radio &amp; podcasts",N3125="music/world music","world music",N3125="music/metal","metal",N3125="music/jazz","jazz","TRUE","FALSE")</f>
        <v>spaces</v>
      </c>
      <c r="S3125" s="5">
        <f t="shared" si="194"/>
        <v>42530.993032407408</v>
      </c>
      <c r="T3125" s="5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192"/>
        <v>3.2499999999999999E-3</v>
      </c>
      <c r="P3126" s="24">
        <f t="shared" si="193"/>
        <v>6.5</v>
      </c>
      <c r="Q3126" t="str" cm="1">
        <f t="array" ref="Q3126">_xlfn.IFS(N3126="food/small batch","food",N3126="food/restaurants","food",N3126="food/food trucks","food",N3126="theater/spaces","theater",N3126="theater/musical","theater",N3126="theater/plays","theater",N3126="technology/web","technology",N3126="technology/space exploration","technology",N3126="technology/makerspaces","technology",N3126="technology/hardware","technology",N3126="technology/gadgets","technology",N3126="technology/wearables","technology",N3126="film &amp; video/television","film &amp; video",N3126="film &amp; video/animation","film &amp; video",N3126="film &amp; video/science fiction","film &amp; video",N3126="film &amp; video/documentary","film &amp; video",N3126="film &amp; video/drama","film &amp; video",N3126="film &amp; video/shorts","film &amp; video",N3126="games/video games","games",N3126="games/tabletop games","games",N3126="games/mobile games","games",N3126="journalism/audio","journalism",N3126="photography/people","photography",N3126="photography/photobooks","photography",N3126="photography/places","photography",N3126="photography/nature","photography",N3126="music/electronic music","music",N3126="music/rock","music",N3126="music/indie rock","music",N3126="music/faith","music",N3126="publishing/children's books","publishing",N3126="publishing/art books","publishing",N3126="publishing/fiction","publishing",N3126="publishing/translations","publishing",N3126="music/pop","music",N3126="music/classical music","music",N3126="publishing/nonfiction","publishing",N3126="publishing/radio &amp; podcasts","publishing",N3126="music/world music","music",N3126="music/metal","music",N3126="music/jazz","music","TRUE","FALSE")</f>
        <v>theater</v>
      </c>
      <c r="R3126" t="str" cm="1">
        <f t="array" ref="R3126">_xlfn.IFS(N3126="food/small batch","small batch",N3126="food/restaurants","retaurants",N3126="food/food trucks","food trucks",N3126="theater/spaces","spaces",N3126="theater/musical","musical",N3126="theater/plays","plays",N3126="technology/web","web",N3126="technology/space exploration","space exploration",N3126="technology/makerspaces","makerspaces",N3126="technology/hardware","hardware",N3126="technology/gadgets","gadgets",N3126="technology/wearables","wearables",N3126="film &amp; video/television","television",N3126="film &amp; video/animation","animation",N3126="film &amp; video/science fiction","science fiction",N3126="film &amp; video/documentary","documentary",N3126="film &amp; video/drama","drama",N3126="film &amp; video/shorts","shorts",N3126="games/video games","video games",N3126="games/tabletop games","tabletop games",N3126="games/mobile games","mobile games",N3126="journalism/audio","audio",N3126="photography/people","people",N3126="photography/photobooks","photobooks",N3126="photography/places","places",N3126="photography/nature","nature",N3126="music/electronic music","electronic music",N3126="music/rock","rock",N3126="music/indie rock","indie rock",N3126="music/faith","faith",N3126="publishing/children's books","children's books",N3126="publishing/art books","art books",N3126="publishing/fiction","fiction",N3126="publishing/translations","translations",N3126="music/pop","pop",N3126="music/classical music","classical music",N3126="publishing/nonfiction","nonfiction",N3126="publishing/radio &amp; podcasts","radio &amp; podcasts",N3126="music/world music","world music",N3126="music/metal","metal",N3126="music/jazz","jazz","TRUE","FALSE")</f>
        <v>spaces</v>
      </c>
      <c r="S3126" s="5">
        <f t="shared" si="194"/>
        <v>41977.780104166668</v>
      </c>
      <c r="T3126" s="5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192"/>
        <v>0</v>
      </c>
      <c r="P3127" s="24" t="e">
        <f t="shared" si="193"/>
        <v>#DIV/0!</v>
      </c>
      <c r="Q3127" t="str" cm="1">
        <f t="array" ref="Q3127">_xlfn.IFS(N3127="food/small batch","food",N3127="food/restaurants","food",N3127="food/food trucks","food",N3127="theater/spaces","theater",N3127="theater/musical","theater",N3127="theater/plays","theater",N3127="technology/web","technology",N3127="technology/space exploration","technology",N3127="technology/makerspaces","technology",N3127="technology/hardware","technology",N3127="technology/gadgets","technology",N3127="technology/wearables","technology",N3127="film &amp; video/television","film &amp; video",N3127="film &amp; video/animation","film &amp; video",N3127="film &amp; video/science fiction","film &amp; video",N3127="film &amp; video/documentary","film &amp; video",N3127="film &amp; video/drama","film &amp; video",N3127="film &amp; video/shorts","film &amp; video",N3127="games/video games","games",N3127="games/tabletop games","games",N3127="games/mobile games","games",N3127="journalism/audio","journalism",N3127="photography/people","photography",N3127="photography/photobooks","photography",N3127="photography/places","photography",N3127="photography/nature","photography",N3127="music/electronic music","music",N3127="music/rock","music",N3127="music/indie rock","music",N3127="music/faith","music",N3127="publishing/children's books","publishing",N3127="publishing/art books","publishing",N3127="publishing/fiction","publishing",N3127="publishing/translations","publishing",N3127="music/pop","music",N3127="music/classical music","music",N3127="publishing/nonfiction","publishing",N3127="publishing/radio &amp; podcasts","publishing",N3127="music/world music","music",N3127="music/metal","music",N3127="music/jazz","music","TRUE","FALSE")</f>
        <v>theater</v>
      </c>
      <c r="R3127" t="str" cm="1">
        <f t="array" ref="R3127">_xlfn.IFS(N3127="food/small batch","small batch",N3127="food/restaurants","retaurants",N3127="food/food trucks","food trucks",N3127="theater/spaces","spaces",N3127="theater/musical","musical",N3127="theater/plays","plays",N3127="technology/web","web",N3127="technology/space exploration","space exploration",N3127="technology/makerspaces","makerspaces",N3127="technology/hardware","hardware",N3127="technology/gadgets","gadgets",N3127="technology/wearables","wearables",N3127="film &amp; video/television","television",N3127="film &amp; video/animation","animation",N3127="film &amp; video/science fiction","science fiction",N3127="film &amp; video/documentary","documentary",N3127="film &amp; video/drama","drama",N3127="film &amp; video/shorts","shorts",N3127="games/video games","video games",N3127="games/tabletop games","tabletop games",N3127="games/mobile games","mobile games",N3127="journalism/audio","audio",N3127="photography/people","people",N3127="photography/photobooks","photobooks",N3127="photography/places","places",N3127="photography/nature","nature",N3127="music/electronic music","electronic music",N3127="music/rock","rock",N3127="music/indie rock","indie rock",N3127="music/faith","faith",N3127="publishing/children's books","children's books",N3127="publishing/art books","art books",N3127="publishing/fiction","fiction",N3127="publishing/translations","translations",N3127="music/pop","pop",N3127="music/classical music","classical music",N3127="publishing/nonfiction","nonfiction",N3127="publishing/radio &amp; podcasts","radio &amp; podcasts",N3127="music/world music","world music",N3127="music/metal","metal",N3127="music/jazz","jazz","TRUE","FALSE")</f>
        <v>spaces</v>
      </c>
      <c r="S3127" s="5">
        <f t="shared" si="194"/>
        <v>42346.20685185185</v>
      </c>
      <c r="T3127" s="5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192"/>
        <v>4.16</v>
      </c>
      <c r="P3128" s="24">
        <f t="shared" si="193"/>
        <v>61.176470588235297</v>
      </c>
      <c r="Q3128" t="str" cm="1">
        <f t="array" ref="Q3128">_xlfn.IFS(N3128="food/small batch","food",N3128="food/restaurants","food",N3128="food/food trucks","food",N3128="theater/spaces","theater",N3128="theater/musical","theater",N3128="theater/plays","theater",N3128="technology/web","technology",N3128="technology/space exploration","technology",N3128="technology/makerspaces","technology",N3128="technology/hardware","technology",N3128="technology/gadgets","technology",N3128="technology/wearables","technology",N3128="film &amp; video/television","film &amp; video",N3128="film &amp; video/animation","film &amp; video",N3128="film &amp; video/science fiction","film &amp; video",N3128="film &amp; video/documentary","film &amp; video",N3128="film &amp; video/drama","film &amp; video",N3128="film &amp; video/shorts","film &amp; video",N3128="games/video games","games",N3128="games/tabletop games","games",N3128="games/mobile games","games",N3128="journalism/audio","journalism",N3128="photography/people","photography",N3128="photography/photobooks","photography",N3128="photography/places","photography",N3128="photography/nature","photography",N3128="music/electronic music","music",N3128="music/rock","music",N3128="music/indie rock","music",N3128="music/faith","music",N3128="publishing/children's books","publishing",N3128="publishing/art books","publishing",N3128="publishing/fiction","publishing",N3128="publishing/translations","publishing",N3128="music/pop","music",N3128="music/classical music","music",N3128="publishing/nonfiction","publishing",N3128="publishing/radio &amp; podcasts","publishing",N3128="music/world music","music",N3128="music/metal","music",N3128="music/jazz","music","TRUE","FALSE")</f>
        <v>theater</v>
      </c>
      <c r="R3128" t="str" cm="1">
        <f t="array" ref="R3128">_xlfn.IFS(N3128="food/small batch","small batch",N3128="food/restaurants","retaurants",N3128="food/food trucks","food trucks",N3128="theater/spaces","spaces",N3128="theater/musical","musical",N3128="theater/plays","plays",N3128="technology/web","web",N3128="technology/space exploration","space exploration",N3128="technology/makerspaces","makerspaces",N3128="technology/hardware","hardware",N3128="technology/gadgets","gadgets",N3128="technology/wearables","wearables",N3128="film &amp; video/television","television",N3128="film &amp; video/animation","animation",N3128="film &amp; video/science fiction","science fiction",N3128="film &amp; video/documentary","documentary",N3128="film &amp; video/drama","drama",N3128="film &amp; video/shorts","shorts",N3128="games/video games","video games",N3128="games/tabletop games","tabletop games",N3128="games/mobile games","mobile games",N3128="journalism/audio","audio",N3128="photography/people","people",N3128="photography/photobooks","photobooks",N3128="photography/places","places",N3128="photography/nature","nature",N3128="music/electronic music","electronic music",N3128="music/rock","rock",N3128="music/indie rock","indie rock",N3128="music/faith","faith",N3128="publishing/children's books","children's books",N3128="publishing/art books","art books",N3128="publishing/fiction","fiction",N3128="publishing/translations","translations",N3128="music/pop","pop",N3128="music/classical music","classical music",N3128="publishing/nonfiction","nonfiction",N3128="publishing/radio &amp; podcasts","radio &amp; podcasts",N3128="music/world music","world music",N3128="music/metal","metal",N3128="music/jazz","jazz","TRUE","FALSE")</f>
        <v>spaces</v>
      </c>
      <c r="S3128" s="5">
        <f t="shared" si="194"/>
        <v>42427.01807870371</v>
      </c>
      <c r="T3128" s="5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192"/>
        <v>0</v>
      </c>
      <c r="P3129" s="24" t="e">
        <f t="shared" si="193"/>
        <v>#DIV/0!</v>
      </c>
      <c r="Q3129" t="str" cm="1">
        <f t="array" ref="Q3129">_xlfn.IFS(N3129="food/small batch","food",N3129="food/restaurants","food",N3129="food/food trucks","food",N3129="theater/spaces","theater",N3129="theater/musical","theater",N3129="theater/plays","theater",N3129="technology/web","technology",N3129="technology/space exploration","technology",N3129="technology/makerspaces","technology",N3129="technology/hardware","technology",N3129="technology/gadgets","technology",N3129="technology/wearables","technology",N3129="film &amp; video/television","film &amp; video",N3129="film &amp; video/animation","film &amp; video",N3129="film &amp; video/science fiction","film &amp; video",N3129="film &amp; video/documentary","film &amp; video",N3129="film &amp; video/drama","film &amp; video",N3129="film &amp; video/shorts","film &amp; video",N3129="games/video games","games",N3129="games/tabletop games","games",N3129="games/mobile games","games",N3129="journalism/audio","journalism",N3129="photography/people","photography",N3129="photography/photobooks","photography",N3129="photography/places","photography",N3129="photography/nature","photography",N3129="music/electronic music","music",N3129="music/rock","music",N3129="music/indie rock","music",N3129="music/faith","music",N3129="publishing/children's books","publishing",N3129="publishing/art books","publishing",N3129="publishing/fiction","publishing",N3129="publishing/translations","publishing",N3129="music/pop","music",N3129="music/classical music","music",N3129="publishing/nonfiction","publishing",N3129="publishing/radio &amp; podcasts","publishing",N3129="music/world music","music",N3129="music/metal","music",N3129="music/jazz","music","TRUE","FALSE")</f>
        <v>theater</v>
      </c>
      <c r="R3129" t="str" cm="1">
        <f t="array" ref="R3129">_xlfn.IFS(N3129="food/small batch","small batch",N3129="food/restaurants","retaurants",N3129="food/food trucks","food trucks",N3129="theater/spaces","spaces",N3129="theater/musical","musical",N3129="theater/plays","plays",N3129="technology/web","web",N3129="technology/space exploration","space exploration",N3129="technology/makerspaces","makerspaces",N3129="technology/hardware","hardware",N3129="technology/gadgets","gadgets",N3129="technology/wearables","wearables",N3129="film &amp; video/television","television",N3129="film &amp; video/animation","animation",N3129="film &amp; video/science fiction","science fiction",N3129="film &amp; video/documentary","documentary",N3129="film &amp; video/drama","drama",N3129="film &amp; video/shorts","shorts",N3129="games/video games","video games",N3129="games/tabletop games","tabletop games",N3129="games/mobile games","mobile games",N3129="journalism/audio","audio",N3129="photography/people","people",N3129="photography/photobooks","photobooks",N3129="photography/places","places",N3129="photography/nature","nature",N3129="music/electronic music","electronic music",N3129="music/rock","rock",N3129="music/indie rock","indie rock",N3129="music/faith","faith",N3129="publishing/children's books","children's books",N3129="publishing/art books","art books",N3129="publishing/fiction","fiction",N3129="publishing/translations","translations",N3129="music/pop","pop",N3129="music/classical music","classical music",N3129="publishing/nonfiction","nonfiction",N3129="publishing/radio &amp; podcasts","radio &amp; podcasts",N3129="music/world music","world music",N3129="music/metal","metal",N3129="music/jazz","jazz","TRUE","FALSE")</f>
        <v>spaces</v>
      </c>
      <c r="S3129" s="5">
        <f t="shared" si="194"/>
        <v>42034.856817129628</v>
      </c>
      <c r="T3129" s="5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192"/>
        <v>108.60666666666667</v>
      </c>
      <c r="P3130" s="24">
        <f t="shared" si="193"/>
        <v>139.23931623931625</v>
      </c>
      <c r="Q3130" t="str" cm="1">
        <f t="array" ref="Q3130">_xlfn.IFS(N3130="food/small batch","food",N3130="food/restaurants","food",N3130="food/food trucks","food",N3130="theater/spaces","theater",N3130="theater/musical","theater",N3130="theater/plays","theater",N3130="technology/web","technology",N3130="technology/space exploration","technology",N3130="technology/makerspaces","technology",N3130="technology/hardware","technology",N3130="technology/gadgets","technology",N3130="technology/wearables","technology",N3130="film &amp; video/television","film &amp; video",N3130="film &amp; video/animation","film &amp; video",N3130="film &amp; video/science fiction","film &amp; video",N3130="film &amp; video/documentary","film &amp; video",N3130="film &amp; video/drama","film &amp; video",N3130="film &amp; video/shorts","film &amp; video",N3130="games/video games","games",N3130="games/tabletop games","games",N3130="games/mobile games","games",N3130="journalism/audio","journalism",N3130="photography/people","photography",N3130="photography/photobooks","photography",N3130="photography/places","photography",N3130="photography/nature","photography",N3130="music/electronic music","music",N3130="music/rock","music",N3130="music/indie rock","music",N3130="music/faith","music",N3130="publishing/children's books","publishing",N3130="publishing/art books","publishing",N3130="publishing/fiction","publishing",N3130="publishing/translations","publishing",N3130="music/pop","music",N3130="music/classical music","music",N3130="publishing/nonfiction","publishing",N3130="publishing/radio &amp; podcasts","publishing",N3130="music/world music","music",N3130="music/metal","music",N3130="music/jazz","music","TRUE","FALSE")</f>
        <v>theater</v>
      </c>
      <c r="R3130" t="str" cm="1">
        <f t="array" ref="R3130">_xlfn.IFS(N3130="food/small batch","small batch",N3130="food/restaurants","retaurants",N3130="food/food trucks","food trucks",N3130="theater/spaces","spaces",N3130="theater/musical","musical",N3130="theater/plays","plays",N3130="technology/web","web",N3130="technology/space exploration","space exploration",N3130="technology/makerspaces","makerspaces",N3130="technology/hardware","hardware",N3130="technology/gadgets","gadgets",N3130="technology/wearables","wearables",N3130="film &amp; video/television","television",N3130="film &amp; video/animation","animation",N3130="film &amp; video/science fiction","science fiction",N3130="film &amp; video/documentary","documentary",N3130="film &amp; video/drama","drama",N3130="film &amp; video/shorts","shorts",N3130="games/video games","video games",N3130="games/tabletop games","tabletop games",N3130="games/mobile games","mobile games",N3130="journalism/audio","audio",N3130="photography/people","people",N3130="photography/photobooks","photobooks",N3130="photography/places","places",N3130="photography/nature","nature",N3130="music/electronic music","electronic music",N3130="music/rock","rock",N3130="music/indie rock","indie rock",N3130="music/faith","faith",N3130="publishing/children's books","children's books",N3130="publishing/art books","art books",N3130="publishing/fiction","fiction",N3130="publishing/translations","translations",N3130="music/pop","pop",N3130="music/classical music","classical music",N3130="publishing/nonfiction","nonfiction",N3130="publishing/radio &amp; podcasts","radio &amp; podcasts",N3130="music/world music","world music",N3130="music/metal","metal",N3130="music/jazz","jazz","TRUE","FALSE")</f>
        <v>plays</v>
      </c>
      <c r="S3130" s="5">
        <f t="shared" si="194"/>
        <v>42780.825706018513</v>
      </c>
      <c r="T3130" s="5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192"/>
        <v>0.8</v>
      </c>
      <c r="P3131" s="24">
        <f t="shared" si="193"/>
        <v>10</v>
      </c>
      <c r="Q3131" t="str" cm="1">
        <f t="array" ref="Q3131">_xlfn.IFS(N3131="food/small batch","food",N3131="food/restaurants","food",N3131="food/food trucks","food",N3131="theater/spaces","theater",N3131="theater/musical","theater",N3131="theater/plays","theater",N3131="technology/web","technology",N3131="technology/space exploration","technology",N3131="technology/makerspaces","technology",N3131="technology/hardware","technology",N3131="technology/gadgets","technology",N3131="technology/wearables","technology",N3131="film &amp; video/television","film &amp; video",N3131="film &amp; video/animation","film &amp; video",N3131="film &amp; video/science fiction","film &amp; video",N3131="film &amp; video/documentary","film &amp; video",N3131="film &amp; video/drama","film &amp; video",N3131="film &amp; video/shorts","film &amp; video",N3131="games/video games","games",N3131="games/tabletop games","games",N3131="games/mobile games","games",N3131="journalism/audio","journalism",N3131="photography/people","photography",N3131="photography/photobooks","photography",N3131="photography/places","photography",N3131="photography/nature","photography",N3131="music/electronic music","music",N3131="music/rock","music",N3131="music/indie rock","music",N3131="music/faith","music",N3131="publishing/children's books","publishing",N3131="publishing/art books","publishing",N3131="publishing/fiction","publishing",N3131="publishing/translations","publishing",N3131="music/pop","music",N3131="music/classical music","music",N3131="publishing/nonfiction","publishing",N3131="publishing/radio &amp; podcasts","publishing",N3131="music/world music","music",N3131="music/metal","music",N3131="music/jazz","music","TRUE","FALSE")</f>
        <v>theater</v>
      </c>
      <c r="R3131" t="str" cm="1">
        <f t="array" ref="R3131">_xlfn.IFS(N3131="food/small batch","small batch",N3131="food/restaurants","retaurants",N3131="food/food trucks","food trucks",N3131="theater/spaces","spaces",N3131="theater/musical","musical",N3131="theater/plays","plays",N3131="technology/web","web",N3131="technology/space exploration","space exploration",N3131="technology/makerspaces","makerspaces",N3131="technology/hardware","hardware",N3131="technology/gadgets","gadgets",N3131="technology/wearables","wearables",N3131="film &amp; video/television","television",N3131="film &amp; video/animation","animation",N3131="film &amp; video/science fiction","science fiction",N3131="film &amp; video/documentary","documentary",N3131="film &amp; video/drama","drama",N3131="film &amp; video/shorts","shorts",N3131="games/video games","video games",N3131="games/tabletop games","tabletop games",N3131="games/mobile games","mobile games",N3131="journalism/audio","audio",N3131="photography/people","people",N3131="photography/photobooks","photobooks",N3131="photography/places","places",N3131="photography/nature","nature",N3131="music/electronic music","electronic music",N3131="music/rock","rock",N3131="music/indie rock","indie rock",N3131="music/faith","faith",N3131="publishing/children's books","children's books",N3131="publishing/art books","art books",N3131="publishing/fiction","fiction",N3131="publishing/translations","translations",N3131="music/pop","pop",N3131="music/classical music","classical music",N3131="publishing/nonfiction","nonfiction",N3131="publishing/radio &amp; podcasts","radio &amp; podcasts",N3131="music/world music","world music",N3131="music/metal","metal",N3131="music/jazz","jazz","TRUE","FALSE")</f>
        <v>plays</v>
      </c>
      <c r="S3131" s="5">
        <f t="shared" si="194"/>
        <v>42803.842812499999</v>
      </c>
      <c r="T3131" s="5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192"/>
        <v>3.75</v>
      </c>
      <c r="P3132" s="24">
        <f t="shared" si="193"/>
        <v>93.75</v>
      </c>
      <c r="Q3132" t="str" cm="1">
        <f t="array" ref="Q3132">_xlfn.IFS(N3132="food/small batch","food",N3132="food/restaurants","food",N3132="food/food trucks","food",N3132="theater/spaces","theater",N3132="theater/musical","theater",N3132="theater/plays","theater",N3132="technology/web","technology",N3132="technology/space exploration","technology",N3132="technology/makerspaces","technology",N3132="technology/hardware","technology",N3132="technology/gadgets","technology",N3132="technology/wearables","technology",N3132="film &amp; video/television","film &amp; video",N3132="film &amp; video/animation","film &amp; video",N3132="film &amp; video/science fiction","film &amp; video",N3132="film &amp; video/documentary","film &amp; video",N3132="film &amp; video/drama","film &amp; video",N3132="film &amp; video/shorts","film &amp; video",N3132="games/video games","games",N3132="games/tabletop games","games",N3132="games/mobile games","games",N3132="journalism/audio","journalism",N3132="photography/people","photography",N3132="photography/photobooks","photography",N3132="photography/places","photography",N3132="photography/nature","photography",N3132="music/electronic music","music",N3132="music/rock","music",N3132="music/indie rock","music",N3132="music/faith","music",N3132="publishing/children's books","publishing",N3132="publishing/art books","publishing",N3132="publishing/fiction","publishing",N3132="publishing/translations","publishing",N3132="music/pop","music",N3132="music/classical music","music",N3132="publishing/nonfiction","publishing",N3132="publishing/radio &amp; podcasts","publishing",N3132="music/world music","music",N3132="music/metal","music",N3132="music/jazz","music","TRUE","FALSE")</f>
        <v>theater</v>
      </c>
      <c r="R3132" t="str" cm="1">
        <f t="array" ref="R3132">_xlfn.IFS(N3132="food/small batch","small batch",N3132="food/restaurants","retaurants",N3132="food/food trucks","food trucks",N3132="theater/spaces","spaces",N3132="theater/musical","musical",N3132="theater/plays","plays",N3132="technology/web","web",N3132="technology/space exploration","space exploration",N3132="technology/makerspaces","makerspaces",N3132="technology/hardware","hardware",N3132="technology/gadgets","gadgets",N3132="technology/wearables","wearables",N3132="film &amp; video/television","television",N3132="film &amp; video/animation","animation",N3132="film &amp; video/science fiction","science fiction",N3132="film &amp; video/documentary","documentary",N3132="film &amp; video/drama","drama",N3132="film &amp; video/shorts","shorts",N3132="games/video games","video games",N3132="games/tabletop games","tabletop games",N3132="games/mobile games","mobile games",N3132="journalism/audio","audio",N3132="photography/people","people",N3132="photography/photobooks","photobooks",N3132="photography/places","places",N3132="photography/nature","nature",N3132="music/electronic music","electronic music",N3132="music/rock","rock",N3132="music/indie rock","indie rock",N3132="music/faith","faith",N3132="publishing/children's books","children's books",N3132="publishing/art books","art books",N3132="publishing/fiction","fiction",N3132="publishing/translations","translations",N3132="music/pop","pop",N3132="music/classical music","classical music",N3132="publishing/nonfiction","nonfiction",N3132="publishing/radio &amp; podcasts","radio &amp; podcasts",N3132="music/world music","world music",N3132="music/metal","metal",N3132="music/jazz","jazz","TRUE","FALSE")</f>
        <v>plays</v>
      </c>
      <c r="S3132" s="5">
        <f t="shared" si="194"/>
        <v>42808.640231481477</v>
      </c>
      <c r="T3132" s="5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192"/>
        <v>15.731707317073171</v>
      </c>
      <c r="P3133" s="24">
        <f t="shared" si="193"/>
        <v>53.75</v>
      </c>
      <c r="Q3133" t="str" cm="1">
        <f t="array" ref="Q3133">_xlfn.IFS(N3133="food/small batch","food",N3133="food/restaurants","food",N3133="food/food trucks","food",N3133="theater/spaces","theater",N3133="theater/musical","theater",N3133="theater/plays","theater",N3133="technology/web","technology",N3133="technology/space exploration","technology",N3133="technology/makerspaces","technology",N3133="technology/hardware","technology",N3133="technology/gadgets","technology",N3133="technology/wearables","technology",N3133="film &amp; video/television","film &amp; video",N3133="film &amp; video/animation","film &amp; video",N3133="film &amp; video/science fiction","film &amp; video",N3133="film &amp; video/documentary","film &amp; video",N3133="film &amp; video/drama","film &amp; video",N3133="film &amp; video/shorts","film &amp; video",N3133="games/video games","games",N3133="games/tabletop games","games",N3133="games/mobile games","games",N3133="journalism/audio","journalism",N3133="photography/people","photography",N3133="photography/photobooks","photography",N3133="photography/places","photography",N3133="photography/nature","photography",N3133="music/electronic music","music",N3133="music/rock","music",N3133="music/indie rock","music",N3133="music/faith","music",N3133="publishing/children's books","publishing",N3133="publishing/art books","publishing",N3133="publishing/fiction","publishing",N3133="publishing/translations","publishing",N3133="music/pop","music",N3133="music/classical music","music",N3133="publishing/nonfiction","publishing",N3133="publishing/radio &amp; podcasts","publishing",N3133="music/world music","music",N3133="music/metal","music",N3133="music/jazz","music","TRUE","FALSE")</f>
        <v>theater</v>
      </c>
      <c r="R3133" t="str" cm="1">
        <f t="array" ref="R3133">_xlfn.IFS(N3133="food/small batch","small batch",N3133="food/restaurants","retaurants",N3133="food/food trucks","food trucks",N3133="theater/spaces","spaces",N3133="theater/musical","musical",N3133="theater/plays","plays",N3133="technology/web","web",N3133="technology/space exploration","space exploration",N3133="technology/makerspaces","makerspaces",N3133="technology/hardware","hardware",N3133="technology/gadgets","gadgets",N3133="technology/wearables","wearables",N3133="film &amp; video/television","television",N3133="film &amp; video/animation","animation",N3133="film &amp; video/science fiction","science fiction",N3133="film &amp; video/documentary","documentary",N3133="film &amp; video/drama","drama",N3133="film &amp; video/shorts","shorts",N3133="games/video games","video games",N3133="games/tabletop games","tabletop games",N3133="games/mobile games","mobile games",N3133="journalism/audio","audio",N3133="photography/people","people",N3133="photography/photobooks","photobooks",N3133="photography/places","places",N3133="photography/nature","nature",N3133="music/electronic music","electronic music",N3133="music/rock","rock",N3133="music/indie rock","indie rock",N3133="music/faith","faith",N3133="publishing/children's books","children's books",N3133="publishing/art books","art books",N3133="publishing/fiction","fiction",N3133="publishing/translations","translations",N3133="music/pop","pop",N3133="music/classical music","classical music",N3133="publishing/nonfiction","nonfiction",N3133="publishing/radio &amp; podcasts","radio &amp; podcasts",N3133="music/world music","world music",N3133="music/metal","metal",N3133="music/jazz","jazz","TRUE","FALSE")</f>
        <v>plays</v>
      </c>
      <c r="S3133" s="5">
        <f t="shared" si="194"/>
        <v>42803.579224537039</v>
      </c>
      <c r="T3133" s="5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192"/>
        <v>3.3333333333333333E-2</v>
      </c>
      <c r="P3134" s="24">
        <f t="shared" si="193"/>
        <v>10</v>
      </c>
      <c r="Q3134" t="str" cm="1">
        <f t="array" ref="Q3134">_xlfn.IFS(N3134="food/small batch","food",N3134="food/restaurants","food",N3134="food/food trucks","food",N3134="theater/spaces","theater",N3134="theater/musical","theater",N3134="theater/plays","theater",N3134="technology/web","technology",N3134="technology/space exploration","technology",N3134="technology/makerspaces","technology",N3134="technology/hardware","technology",N3134="technology/gadgets","technology",N3134="technology/wearables","technology",N3134="film &amp; video/television","film &amp; video",N3134="film &amp; video/animation","film &amp; video",N3134="film &amp; video/science fiction","film &amp; video",N3134="film &amp; video/documentary","film &amp; video",N3134="film &amp; video/drama","film &amp; video",N3134="film &amp; video/shorts","film &amp; video",N3134="games/video games","games",N3134="games/tabletop games","games",N3134="games/mobile games","games",N3134="journalism/audio","journalism",N3134="photography/people","photography",N3134="photography/photobooks","photography",N3134="photography/places","photography",N3134="photography/nature","photography",N3134="music/electronic music","music",N3134="music/rock","music",N3134="music/indie rock","music",N3134="music/faith","music",N3134="publishing/children's books","publishing",N3134="publishing/art books","publishing",N3134="publishing/fiction","publishing",N3134="publishing/translations","publishing",N3134="music/pop","music",N3134="music/classical music","music",N3134="publishing/nonfiction","publishing",N3134="publishing/radio &amp; podcasts","publishing",N3134="music/world music","music",N3134="music/metal","music",N3134="music/jazz","music","TRUE","FALSE")</f>
        <v>theater</v>
      </c>
      <c r="R3134" t="str" cm="1">
        <f t="array" ref="R3134">_xlfn.IFS(N3134="food/small batch","small batch",N3134="food/restaurants","retaurants",N3134="food/food trucks","food trucks",N3134="theater/spaces","spaces",N3134="theater/musical","musical",N3134="theater/plays","plays",N3134="technology/web","web",N3134="technology/space exploration","space exploration",N3134="technology/makerspaces","makerspaces",N3134="technology/hardware","hardware",N3134="technology/gadgets","gadgets",N3134="technology/wearables","wearables",N3134="film &amp; video/television","television",N3134="film &amp; video/animation","animation",N3134="film &amp; video/science fiction","science fiction",N3134="film &amp; video/documentary","documentary",N3134="film &amp; video/drama","drama",N3134="film &amp; video/shorts","shorts",N3134="games/video games","video games",N3134="games/tabletop games","tabletop games",N3134="games/mobile games","mobile games",N3134="journalism/audio","audio",N3134="photography/people","people",N3134="photography/photobooks","photobooks",N3134="photography/places","places",N3134="photography/nature","nature",N3134="music/electronic music","electronic music",N3134="music/rock","rock",N3134="music/indie rock","indie rock",N3134="music/faith","faith",N3134="publishing/children's books","children's books",N3134="publishing/art books","art books",N3134="publishing/fiction","fiction",N3134="publishing/translations","translations",N3134="music/pop","pop",N3134="music/classical music","classical music",N3134="publishing/nonfiction","nonfiction",N3134="publishing/radio &amp; podcasts","radio &amp; podcasts",N3134="music/world music","world music",N3134="music/metal","metal",N3134="music/jazz","jazz","TRUE","FALSE")</f>
        <v>plays</v>
      </c>
      <c r="S3134" s="5">
        <f t="shared" si="194"/>
        <v>42786.350231481483</v>
      </c>
      <c r="T3134" s="5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192"/>
        <v>108</v>
      </c>
      <c r="P3135" s="24">
        <f t="shared" si="193"/>
        <v>33.75</v>
      </c>
      <c r="Q3135" t="str" cm="1">
        <f t="array" ref="Q3135">_xlfn.IFS(N3135="food/small batch","food",N3135="food/restaurants","food",N3135="food/food trucks","food",N3135="theater/spaces","theater",N3135="theater/musical","theater",N3135="theater/plays","theater",N3135="technology/web","technology",N3135="technology/space exploration","technology",N3135="technology/makerspaces","technology",N3135="technology/hardware","technology",N3135="technology/gadgets","technology",N3135="technology/wearables","technology",N3135="film &amp; video/television","film &amp; video",N3135="film &amp; video/animation","film &amp; video",N3135="film &amp; video/science fiction","film &amp; video",N3135="film &amp; video/documentary","film &amp; video",N3135="film &amp; video/drama","film &amp; video",N3135="film &amp; video/shorts","film &amp; video",N3135="games/video games","games",N3135="games/tabletop games","games",N3135="games/mobile games","games",N3135="journalism/audio","journalism",N3135="photography/people","photography",N3135="photography/photobooks","photography",N3135="photography/places","photography",N3135="photography/nature","photography",N3135="music/electronic music","music",N3135="music/rock","music",N3135="music/indie rock","music",N3135="music/faith","music",N3135="publishing/children's books","publishing",N3135="publishing/art books","publishing",N3135="publishing/fiction","publishing",N3135="publishing/translations","publishing",N3135="music/pop","music",N3135="music/classical music","music",N3135="publishing/nonfiction","publishing",N3135="publishing/radio &amp; podcasts","publishing",N3135="music/world music","music",N3135="music/metal","music",N3135="music/jazz","music","TRUE","FALSE")</f>
        <v>theater</v>
      </c>
      <c r="R3135" t="str" cm="1">
        <f t="array" ref="R3135">_xlfn.IFS(N3135="food/small batch","small batch",N3135="food/restaurants","retaurants",N3135="food/food trucks","food trucks",N3135="theater/spaces","spaces",N3135="theater/musical","musical",N3135="theater/plays","plays",N3135="technology/web","web",N3135="technology/space exploration","space exploration",N3135="technology/makerspaces","makerspaces",N3135="technology/hardware","hardware",N3135="technology/gadgets","gadgets",N3135="technology/wearables","wearables",N3135="film &amp; video/television","television",N3135="film &amp; video/animation","animation",N3135="film &amp; video/science fiction","science fiction",N3135="film &amp; video/documentary","documentary",N3135="film &amp; video/drama","drama",N3135="film &amp; video/shorts","shorts",N3135="games/video games","video games",N3135="games/tabletop games","tabletop games",N3135="games/mobile games","mobile games",N3135="journalism/audio","audio",N3135="photography/people","people",N3135="photography/photobooks","photobooks",N3135="photography/places","places",N3135="photography/nature","nature",N3135="music/electronic music","electronic music",N3135="music/rock","rock",N3135="music/indie rock","indie rock",N3135="music/faith","faith",N3135="publishing/children's books","children's books",N3135="publishing/art books","art books",N3135="publishing/fiction","fiction",N3135="publishing/translations","translations",N3135="music/pop","pop",N3135="music/classical music","classical music",N3135="publishing/nonfiction","nonfiction",N3135="publishing/radio &amp; podcasts","radio &amp; podcasts",N3135="music/world music","world music",N3135="music/metal","metal",N3135="music/jazz","jazz","TRUE","FALSE")</f>
        <v>plays</v>
      </c>
      <c r="S3135" s="5">
        <f t="shared" si="194"/>
        <v>42788.565208333333</v>
      </c>
      <c r="T3135" s="5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192"/>
        <v>22.5</v>
      </c>
      <c r="P3136" s="24">
        <f t="shared" si="193"/>
        <v>18.75</v>
      </c>
      <c r="Q3136" t="str" cm="1">
        <f t="array" ref="Q3136">_xlfn.IFS(N3136="food/small batch","food",N3136="food/restaurants","food",N3136="food/food trucks","food",N3136="theater/spaces","theater",N3136="theater/musical","theater",N3136="theater/plays","theater",N3136="technology/web","technology",N3136="technology/space exploration","technology",N3136="technology/makerspaces","technology",N3136="technology/hardware","technology",N3136="technology/gadgets","technology",N3136="technology/wearables","technology",N3136="film &amp; video/television","film &amp; video",N3136="film &amp; video/animation","film &amp; video",N3136="film &amp; video/science fiction","film &amp; video",N3136="film &amp; video/documentary","film &amp; video",N3136="film &amp; video/drama","film &amp; video",N3136="film &amp; video/shorts","film &amp; video",N3136="games/video games","games",N3136="games/tabletop games","games",N3136="games/mobile games","games",N3136="journalism/audio","journalism",N3136="photography/people","photography",N3136="photography/photobooks","photography",N3136="photography/places","photography",N3136="photography/nature","photography",N3136="music/electronic music","music",N3136="music/rock","music",N3136="music/indie rock","music",N3136="music/faith","music",N3136="publishing/children's books","publishing",N3136="publishing/art books","publishing",N3136="publishing/fiction","publishing",N3136="publishing/translations","publishing",N3136="music/pop","music",N3136="music/classical music","music",N3136="publishing/nonfiction","publishing",N3136="publishing/radio &amp; podcasts","publishing",N3136="music/world music","music",N3136="music/metal","music",N3136="music/jazz","music","TRUE","FALSE")</f>
        <v>theater</v>
      </c>
      <c r="R3136" t="str" cm="1">
        <f t="array" ref="R3136">_xlfn.IFS(N3136="food/small batch","small batch",N3136="food/restaurants","retaurants",N3136="food/food trucks","food trucks",N3136="theater/spaces","spaces",N3136="theater/musical","musical",N3136="theater/plays","plays",N3136="technology/web","web",N3136="technology/space exploration","space exploration",N3136="technology/makerspaces","makerspaces",N3136="technology/hardware","hardware",N3136="technology/gadgets","gadgets",N3136="technology/wearables","wearables",N3136="film &amp; video/television","television",N3136="film &amp; video/animation","animation",N3136="film &amp; video/science fiction","science fiction",N3136="film &amp; video/documentary","documentary",N3136="film &amp; video/drama","drama",N3136="film &amp; video/shorts","shorts",N3136="games/video games","video games",N3136="games/tabletop games","tabletop games",N3136="games/mobile games","mobile games",N3136="journalism/audio","audio",N3136="photography/people","people",N3136="photography/photobooks","photobooks",N3136="photography/places","places",N3136="photography/nature","nature",N3136="music/electronic music","electronic music",N3136="music/rock","rock",N3136="music/indie rock","indie rock",N3136="music/faith","faith",N3136="publishing/children's books","children's books",N3136="publishing/art books","art books",N3136="publishing/fiction","fiction",N3136="publishing/translations","translations",N3136="music/pop","pop",N3136="music/classical music","classical music",N3136="publishing/nonfiction","nonfiction",N3136="publishing/radio &amp; podcasts","radio &amp; podcasts",N3136="music/world music","world music",N3136="music/metal","metal",N3136="music/jazz","jazz","TRUE","FALSE")</f>
        <v>plays</v>
      </c>
      <c r="S3136" s="5">
        <f t="shared" si="194"/>
        <v>42800.720127314817</v>
      </c>
      <c r="T3136" s="5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192"/>
        <v>20.849420849420849</v>
      </c>
      <c r="P3137" s="24">
        <f t="shared" si="193"/>
        <v>23.142857142857142</v>
      </c>
      <c r="Q3137" t="str" cm="1">
        <f t="array" ref="Q3137">_xlfn.IFS(N3137="food/small batch","food",N3137="food/restaurants","food",N3137="food/food trucks","food",N3137="theater/spaces","theater",N3137="theater/musical","theater",N3137="theater/plays","theater",N3137="technology/web","technology",N3137="technology/space exploration","technology",N3137="technology/makerspaces","technology",N3137="technology/hardware","technology",N3137="technology/gadgets","technology",N3137="technology/wearables","technology",N3137="film &amp; video/television","film &amp; video",N3137="film &amp; video/animation","film &amp; video",N3137="film &amp; video/science fiction","film &amp; video",N3137="film &amp; video/documentary","film &amp; video",N3137="film &amp; video/drama","film &amp; video",N3137="film &amp; video/shorts","film &amp; video",N3137="games/video games","games",N3137="games/tabletop games","games",N3137="games/mobile games","games",N3137="journalism/audio","journalism",N3137="photography/people","photography",N3137="photography/photobooks","photography",N3137="photography/places","photography",N3137="photography/nature","photography",N3137="music/electronic music","music",N3137="music/rock","music",N3137="music/indie rock","music",N3137="music/faith","music",N3137="publishing/children's books","publishing",N3137="publishing/art books","publishing",N3137="publishing/fiction","publishing",N3137="publishing/translations","publishing",N3137="music/pop","music",N3137="music/classical music","music",N3137="publishing/nonfiction","publishing",N3137="publishing/radio &amp; podcasts","publishing",N3137="music/world music","music",N3137="music/metal","music",N3137="music/jazz","music","TRUE","FALSE")</f>
        <v>theater</v>
      </c>
      <c r="R3137" t="str" cm="1">
        <f t="array" ref="R3137">_xlfn.IFS(N3137="food/small batch","small batch",N3137="food/restaurants","retaurants",N3137="food/food trucks","food trucks",N3137="theater/spaces","spaces",N3137="theater/musical","musical",N3137="theater/plays","plays",N3137="technology/web","web",N3137="technology/space exploration","space exploration",N3137="technology/makerspaces","makerspaces",N3137="technology/hardware","hardware",N3137="technology/gadgets","gadgets",N3137="technology/wearables","wearables",N3137="film &amp; video/television","television",N3137="film &amp; video/animation","animation",N3137="film &amp; video/science fiction","science fiction",N3137="film &amp; video/documentary","documentary",N3137="film &amp; video/drama","drama",N3137="film &amp; video/shorts","shorts",N3137="games/video games","video games",N3137="games/tabletop games","tabletop games",N3137="games/mobile games","mobile games",N3137="journalism/audio","audio",N3137="photography/people","people",N3137="photography/photobooks","photobooks",N3137="photography/places","places",N3137="photography/nature","nature",N3137="music/electronic music","electronic music",N3137="music/rock","rock",N3137="music/indie rock","indie rock",N3137="music/faith","faith",N3137="publishing/children's books","children's books",N3137="publishing/art books","art books",N3137="publishing/fiction","fiction",N3137="publishing/translations","translations",N3137="music/pop","pop",N3137="music/classical music","classical music",N3137="publishing/nonfiction","nonfiction",N3137="publishing/radio &amp; podcasts","radio &amp; podcasts",N3137="music/world music","world music",N3137="music/metal","metal",N3137="music/jazz","jazz","TRUE","FALSE")</f>
        <v>plays</v>
      </c>
      <c r="S3137" s="5">
        <f t="shared" si="194"/>
        <v>42807.151863425926</v>
      </c>
      <c r="T3137" s="5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192"/>
        <v>127.8</v>
      </c>
      <c r="P3138" s="24">
        <f t="shared" si="193"/>
        <v>29.045454545454547</v>
      </c>
      <c r="Q3138" t="str" cm="1">
        <f t="array" ref="Q3138">_xlfn.IFS(N3138="food/small batch","food",N3138="food/restaurants","food",N3138="food/food trucks","food",N3138="theater/spaces","theater",N3138="theater/musical","theater",N3138="theater/plays","theater",N3138="technology/web","technology",N3138="technology/space exploration","technology",N3138="technology/makerspaces","technology",N3138="technology/hardware","technology",N3138="technology/gadgets","technology",N3138="technology/wearables","technology",N3138="film &amp; video/television","film &amp; video",N3138="film &amp; video/animation","film &amp; video",N3138="film &amp; video/science fiction","film &amp; video",N3138="film &amp; video/documentary","film &amp; video",N3138="film &amp; video/drama","film &amp; video",N3138="film &amp; video/shorts","film &amp; video",N3138="games/video games","games",N3138="games/tabletop games","games",N3138="games/mobile games","games",N3138="journalism/audio","journalism",N3138="photography/people","photography",N3138="photography/photobooks","photography",N3138="photography/places","photography",N3138="photography/nature","photography",N3138="music/electronic music","music",N3138="music/rock","music",N3138="music/indie rock","music",N3138="music/faith","music",N3138="publishing/children's books","publishing",N3138="publishing/art books","publishing",N3138="publishing/fiction","publishing",N3138="publishing/translations","publishing",N3138="music/pop","music",N3138="music/classical music","music",N3138="publishing/nonfiction","publishing",N3138="publishing/radio &amp; podcasts","publishing",N3138="music/world music","music",N3138="music/metal","music",N3138="music/jazz","music","TRUE","FALSE")</f>
        <v>theater</v>
      </c>
      <c r="R3138" t="str" cm="1">
        <f t="array" ref="R3138">_xlfn.IFS(N3138="food/small batch","small batch",N3138="food/restaurants","retaurants",N3138="food/food trucks","food trucks",N3138="theater/spaces","spaces",N3138="theater/musical","musical",N3138="theater/plays","plays",N3138="technology/web","web",N3138="technology/space exploration","space exploration",N3138="technology/makerspaces","makerspaces",N3138="technology/hardware","hardware",N3138="technology/gadgets","gadgets",N3138="technology/wearables","wearables",N3138="film &amp; video/television","television",N3138="film &amp; video/animation","animation",N3138="film &amp; video/science fiction","science fiction",N3138="film &amp; video/documentary","documentary",N3138="film &amp; video/drama","drama",N3138="film &amp; video/shorts","shorts",N3138="games/video games","video games",N3138="games/tabletop games","tabletop games",N3138="games/mobile games","mobile games",N3138="journalism/audio","audio",N3138="photography/people","people",N3138="photography/photobooks","photobooks",N3138="photography/places","places",N3138="photography/nature","nature",N3138="music/electronic music","electronic music",N3138="music/rock","rock",N3138="music/indie rock","indie rock",N3138="music/faith","faith",N3138="publishing/children's books","children's books",N3138="publishing/art books","art books",N3138="publishing/fiction","fiction",N3138="publishing/translations","translations",N3138="music/pop","pop",N3138="music/classical music","classical music",N3138="publishing/nonfiction","nonfiction",N3138="publishing/radio &amp; podcasts","radio &amp; podcasts",N3138="music/world music","world music",N3138="music/metal","metal",N3138="music/jazz","jazz","TRUE","FALSE")</f>
        <v>plays</v>
      </c>
      <c r="S3138" s="5">
        <f t="shared" si="194"/>
        <v>42789.462430555555</v>
      </c>
      <c r="T3138" s="5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ref="O3139:O3202" si="196">(E3139/D3139)*100</f>
        <v>3.3333333333333335</v>
      </c>
      <c r="P3139" s="24">
        <f t="shared" ref="P3139:P3202" si="197">E3139/L3139</f>
        <v>50</v>
      </c>
      <c r="Q3139" t="str" cm="1">
        <f t="array" ref="Q3139">_xlfn.IFS(N3139="food/small batch","food",N3139="food/restaurants","food",N3139="food/food trucks","food",N3139="theater/spaces","theater",N3139="theater/musical","theater",N3139="theater/plays","theater",N3139="technology/web","technology",N3139="technology/space exploration","technology",N3139="technology/makerspaces","technology",N3139="technology/hardware","technology",N3139="technology/gadgets","technology",N3139="technology/wearables","technology",N3139="film &amp; video/television","film &amp; video",N3139="film &amp; video/animation","film &amp; video",N3139="film &amp; video/science fiction","film &amp; video",N3139="film &amp; video/documentary","film &amp; video",N3139="film &amp; video/drama","film &amp; video",N3139="film &amp; video/shorts","film &amp; video",N3139="games/video games","games",N3139="games/tabletop games","games",N3139="games/mobile games","games",N3139="journalism/audio","journalism",N3139="photography/people","photography",N3139="photography/photobooks","photography",N3139="photography/places","photography",N3139="photography/nature","photography",N3139="music/electronic music","music",N3139="music/rock","music",N3139="music/indie rock","music",N3139="music/faith","music",N3139="publishing/children's books","publishing",N3139="publishing/art books","publishing",N3139="publishing/fiction","publishing",N3139="publishing/translations","publishing",N3139="music/pop","music",N3139="music/classical music","music",N3139="publishing/nonfiction","publishing",N3139="publishing/radio &amp; podcasts","publishing",N3139="music/world music","music",N3139="music/metal","music",N3139="music/jazz","music","TRUE","FALSE")</f>
        <v>theater</v>
      </c>
      <c r="R3139" t="str" cm="1">
        <f t="array" ref="R3139">_xlfn.IFS(N3139="food/small batch","small batch",N3139="food/restaurants","retaurants",N3139="food/food trucks","food trucks",N3139="theater/spaces","spaces",N3139="theater/musical","musical",N3139="theater/plays","plays",N3139="technology/web","web",N3139="technology/space exploration","space exploration",N3139="technology/makerspaces","makerspaces",N3139="technology/hardware","hardware",N3139="technology/gadgets","gadgets",N3139="technology/wearables","wearables",N3139="film &amp; video/television","television",N3139="film &amp; video/animation","animation",N3139="film &amp; video/science fiction","science fiction",N3139="film &amp; video/documentary","documentary",N3139="film &amp; video/drama","drama",N3139="film &amp; video/shorts","shorts",N3139="games/video games","video games",N3139="games/tabletop games","tabletop games",N3139="games/mobile games","mobile games",N3139="journalism/audio","audio",N3139="photography/people","people",N3139="photography/photobooks","photobooks",N3139="photography/places","places",N3139="photography/nature","nature",N3139="music/electronic music","electronic music",N3139="music/rock","rock",N3139="music/indie rock","indie rock",N3139="music/faith","faith",N3139="publishing/children's books","children's books",N3139="publishing/art books","art books",N3139="publishing/fiction","fiction",N3139="publishing/translations","translations",N3139="music/pop","pop",N3139="music/classical music","classical music",N3139="publishing/nonfiction","nonfiction",N3139="publishing/radio &amp; podcasts","radio &amp; podcasts",N3139="music/world music","world music",N3139="music/metal","metal",N3139="music/jazz","jazz","TRUE","FALSE")</f>
        <v>plays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196"/>
        <v>0</v>
      </c>
      <c r="P3140" s="24" t="e">
        <f t="shared" si="197"/>
        <v>#DIV/0!</v>
      </c>
      <c r="Q3140" t="str" cm="1">
        <f t="array" ref="Q3140">_xlfn.IFS(N3140="food/small batch","food",N3140="food/restaurants","food",N3140="food/food trucks","food",N3140="theater/spaces","theater",N3140="theater/musical","theater",N3140="theater/plays","theater",N3140="technology/web","technology",N3140="technology/space exploration","technology",N3140="technology/makerspaces","technology",N3140="technology/hardware","technology",N3140="technology/gadgets","technology",N3140="technology/wearables","technology",N3140="film &amp; video/television","film &amp; video",N3140="film &amp; video/animation","film &amp; video",N3140="film &amp; video/science fiction","film &amp; video",N3140="film &amp; video/documentary","film &amp; video",N3140="film &amp; video/drama","film &amp; video",N3140="film &amp; video/shorts","film &amp; video",N3140="games/video games","games",N3140="games/tabletop games","games",N3140="games/mobile games","games",N3140="journalism/audio","journalism",N3140="photography/people","photography",N3140="photography/photobooks","photography",N3140="photography/places","photography",N3140="photography/nature","photography",N3140="music/electronic music","music",N3140="music/rock","music",N3140="music/indie rock","music",N3140="music/faith","music",N3140="publishing/children's books","publishing",N3140="publishing/art books","publishing",N3140="publishing/fiction","publishing",N3140="publishing/translations","publishing",N3140="music/pop","music",N3140="music/classical music","music",N3140="publishing/nonfiction","publishing",N3140="publishing/radio &amp; podcasts","publishing",N3140="music/world music","music",N3140="music/metal","music",N3140="music/jazz","music","TRUE","FALSE")</f>
        <v>theater</v>
      </c>
      <c r="R3140" t="str" cm="1">
        <f t="array" ref="R3140">_xlfn.IFS(N3140="food/small batch","small batch",N3140="food/restaurants","retaurants",N3140="food/food trucks","food trucks",N3140="theater/spaces","spaces",N3140="theater/musical","musical",N3140="theater/plays","plays",N3140="technology/web","web",N3140="technology/space exploration","space exploration",N3140="technology/makerspaces","makerspaces",N3140="technology/hardware","hardware",N3140="technology/gadgets","gadgets",N3140="technology/wearables","wearables",N3140="film &amp; video/television","television",N3140="film &amp; video/animation","animation",N3140="film &amp; video/science fiction","science fiction",N3140="film &amp; video/documentary","documentary",N3140="film &amp; video/drama","drama",N3140="film &amp; video/shorts","shorts",N3140="games/video games","video games",N3140="games/tabletop games","tabletop games",N3140="games/mobile games","mobile games",N3140="journalism/audio","audio",N3140="photography/people","people",N3140="photography/photobooks","photobooks",N3140="photography/places","places",N3140="photography/nature","nature",N3140="music/electronic music","electronic music",N3140="music/rock","rock",N3140="music/indie rock","indie rock",N3140="music/faith","faith",N3140="publishing/children's books","children's books",N3140="publishing/art books","art books",N3140="publishing/fiction","fiction",N3140="publishing/translations","translations",N3140="music/pop","pop",N3140="music/classical music","classical music",N3140="publishing/nonfiction","nonfiction",N3140="publishing/radio &amp; podcasts","radio &amp; podcasts",N3140="music/world music","world music",N3140="music/metal","metal",N3140="music/jazz","jazz","TRUE","FALSE")</f>
        <v>plays</v>
      </c>
      <c r="S3140" s="5">
        <f t="shared" si="198"/>
        <v>42809.645914351851</v>
      </c>
      <c r="T3140" s="5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196"/>
        <v>5.4</v>
      </c>
      <c r="P3141" s="24">
        <f t="shared" si="197"/>
        <v>450</v>
      </c>
      <c r="Q3141" t="str" cm="1">
        <f t="array" ref="Q3141">_xlfn.IFS(N3141="food/small batch","food",N3141="food/restaurants","food",N3141="food/food trucks","food",N3141="theater/spaces","theater",N3141="theater/musical","theater",N3141="theater/plays","theater",N3141="technology/web","technology",N3141="technology/space exploration","technology",N3141="technology/makerspaces","technology",N3141="technology/hardware","technology",N3141="technology/gadgets","technology",N3141="technology/wearables","technology",N3141="film &amp; video/television","film &amp; video",N3141="film &amp; video/animation","film &amp; video",N3141="film &amp; video/science fiction","film &amp; video",N3141="film &amp; video/documentary","film &amp; video",N3141="film &amp; video/drama","film &amp; video",N3141="film &amp; video/shorts","film &amp; video",N3141="games/video games","games",N3141="games/tabletop games","games",N3141="games/mobile games","games",N3141="journalism/audio","journalism",N3141="photography/people","photography",N3141="photography/photobooks","photography",N3141="photography/places","photography",N3141="photography/nature","photography",N3141="music/electronic music","music",N3141="music/rock","music",N3141="music/indie rock","music",N3141="music/faith","music",N3141="publishing/children's books","publishing",N3141="publishing/art books","publishing",N3141="publishing/fiction","publishing",N3141="publishing/translations","publishing",N3141="music/pop","music",N3141="music/classical music","music",N3141="publishing/nonfiction","publishing",N3141="publishing/radio &amp; podcasts","publishing",N3141="music/world music","music",N3141="music/metal","music",N3141="music/jazz","music","TRUE","FALSE")</f>
        <v>theater</v>
      </c>
      <c r="R3141" t="str" cm="1">
        <f t="array" ref="R3141">_xlfn.IFS(N3141="food/small batch","small batch",N3141="food/restaurants","retaurants",N3141="food/food trucks","food trucks",N3141="theater/spaces","spaces",N3141="theater/musical","musical",N3141="theater/plays","plays",N3141="technology/web","web",N3141="technology/space exploration","space exploration",N3141="technology/makerspaces","makerspaces",N3141="technology/hardware","hardware",N3141="technology/gadgets","gadgets",N3141="technology/wearables","wearables",N3141="film &amp; video/television","television",N3141="film &amp; video/animation","animation",N3141="film &amp; video/science fiction","science fiction",N3141="film &amp; video/documentary","documentary",N3141="film &amp; video/drama","drama",N3141="film &amp; video/shorts","shorts",N3141="games/video games","video games",N3141="games/tabletop games","tabletop games",N3141="games/mobile games","mobile games",N3141="journalism/audio","audio",N3141="photography/people","people",N3141="photography/photobooks","photobooks",N3141="photography/places","places",N3141="photography/nature","nature",N3141="music/electronic music","electronic music",N3141="music/rock","rock",N3141="music/indie rock","indie rock",N3141="music/faith","faith",N3141="publishing/children's books","children's books",N3141="publishing/art books","art books",N3141="publishing/fiction","fiction",N3141="publishing/translations","translations",N3141="music/pop","pop",N3141="music/classical music","classical music",N3141="publishing/nonfiction","nonfiction",N3141="publishing/radio &amp; podcasts","radio &amp; podcasts",N3141="music/world music","world music",N3141="music/metal","metal",N3141="music/jazz","jazz","TRUE","FALSE")</f>
        <v>plays</v>
      </c>
      <c r="S3141" s="5">
        <f t="shared" si="198"/>
        <v>42785.270370370374</v>
      </c>
      <c r="T3141" s="5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196"/>
        <v>0.96</v>
      </c>
      <c r="P3142" s="24">
        <f t="shared" si="197"/>
        <v>24</v>
      </c>
      <c r="Q3142" t="str" cm="1">
        <f t="array" ref="Q3142">_xlfn.IFS(N3142="food/small batch","food",N3142="food/restaurants","food",N3142="food/food trucks","food",N3142="theater/spaces","theater",N3142="theater/musical","theater",N3142="theater/plays","theater",N3142="technology/web","technology",N3142="technology/space exploration","technology",N3142="technology/makerspaces","technology",N3142="technology/hardware","technology",N3142="technology/gadgets","technology",N3142="technology/wearables","technology",N3142="film &amp; video/television","film &amp; video",N3142="film &amp; video/animation","film &amp; video",N3142="film &amp; video/science fiction","film &amp; video",N3142="film &amp; video/documentary","film &amp; video",N3142="film &amp; video/drama","film &amp; video",N3142="film &amp; video/shorts","film &amp; video",N3142="games/video games","games",N3142="games/tabletop games","games",N3142="games/mobile games","games",N3142="journalism/audio","journalism",N3142="photography/people","photography",N3142="photography/photobooks","photography",N3142="photography/places","photography",N3142="photography/nature","photography",N3142="music/electronic music","music",N3142="music/rock","music",N3142="music/indie rock","music",N3142="music/faith","music",N3142="publishing/children's books","publishing",N3142="publishing/art books","publishing",N3142="publishing/fiction","publishing",N3142="publishing/translations","publishing",N3142="music/pop","music",N3142="music/classical music","music",N3142="publishing/nonfiction","publishing",N3142="publishing/radio &amp; podcasts","publishing",N3142="music/world music","music",N3142="music/metal","music",N3142="music/jazz","music","TRUE","FALSE")</f>
        <v>theater</v>
      </c>
      <c r="R3142" t="str" cm="1">
        <f t="array" ref="R3142">_xlfn.IFS(N3142="food/small batch","small batch",N3142="food/restaurants","retaurants",N3142="food/food trucks","food trucks",N3142="theater/spaces","spaces",N3142="theater/musical","musical",N3142="theater/plays","plays",N3142="technology/web","web",N3142="technology/space exploration","space exploration",N3142="technology/makerspaces","makerspaces",N3142="technology/hardware","hardware",N3142="technology/gadgets","gadgets",N3142="technology/wearables","wearables",N3142="film &amp; video/television","television",N3142="film &amp; video/animation","animation",N3142="film &amp; video/science fiction","science fiction",N3142="film &amp; video/documentary","documentary",N3142="film &amp; video/drama","drama",N3142="film &amp; video/shorts","shorts",N3142="games/video games","video games",N3142="games/tabletop games","tabletop games",N3142="games/mobile games","mobile games",N3142="journalism/audio","audio",N3142="photography/people","people",N3142="photography/photobooks","photobooks",N3142="photography/places","places",N3142="photography/nature","nature",N3142="music/electronic music","electronic music",N3142="music/rock","rock",N3142="music/indie rock","indie rock",N3142="music/faith","faith",N3142="publishing/children's books","children's books",N3142="publishing/art books","art books",N3142="publishing/fiction","fiction",N3142="publishing/translations","translations",N3142="music/pop","pop",N3142="music/classical music","classical music",N3142="publishing/nonfiction","nonfiction",N3142="publishing/radio &amp; podcasts","radio &amp; podcasts",N3142="music/world music","world music",N3142="music/metal","metal",N3142="music/jazz","jazz","TRUE","FALSE")</f>
        <v>plays</v>
      </c>
      <c r="S3142" s="5">
        <f t="shared" si="198"/>
        <v>42802.718784722223</v>
      </c>
      <c r="T3142" s="5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196"/>
        <v>51.6</v>
      </c>
      <c r="P3143" s="24">
        <f t="shared" si="197"/>
        <v>32.25</v>
      </c>
      <c r="Q3143" t="str" cm="1">
        <f t="array" ref="Q3143">_xlfn.IFS(N3143="food/small batch","food",N3143="food/restaurants","food",N3143="food/food trucks","food",N3143="theater/spaces","theater",N3143="theater/musical","theater",N3143="theater/plays","theater",N3143="technology/web","technology",N3143="technology/space exploration","technology",N3143="technology/makerspaces","technology",N3143="technology/hardware","technology",N3143="technology/gadgets","technology",N3143="technology/wearables","technology",N3143="film &amp; video/television","film &amp; video",N3143="film &amp; video/animation","film &amp; video",N3143="film &amp; video/science fiction","film &amp; video",N3143="film &amp; video/documentary","film &amp; video",N3143="film &amp; video/drama","film &amp; video",N3143="film &amp; video/shorts","film &amp; video",N3143="games/video games","games",N3143="games/tabletop games","games",N3143="games/mobile games","games",N3143="journalism/audio","journalism",N3143="photography/people","photography",N3143="photography/photobooks","photography",N3143="photography/places","photography",N3143="photography/nature","photography",N3143="music/electronic music","music",N3143="music/rock","music",N3143="music/indie rock","music",N3143="music/faith","music",N3143="publishing/children's books","publishing",N3143="publishing/art books","publishing",N3143="publishing/fiction","publishing",N3143="publishing/translations","publishing",N3143="music/pop","music",N3143="music/classical music","music",N3143="publishing/nonfiction","publishing",N3143="publishing/radio &amp; podcasts","publishing",N3143="music/world music","music",N3143="music/metal","music",N3143="music/jazz","music","TRUE","FALSE")</f>
        <v>theater</v>
      </c>
      <c r="R3143" t="str" cm="1">
        <f t="array" ref="R3143">_xlfn.IFS(N3143="food/small batch","small batch",N3143="food/restaurants","retaurants",N3143="food/food trucks","food trucks",N3143="theater/spaces","spaces",N3143="theater/musical","musical",N3143="theater/plays","plays",N3143="technology/web","web",N3143="technology/space exploration","space exploration",N3143="technology/makerspaces","makerspaces",N3143="technology/hardware","hardware",N3143="technology/gadgets","gadgets",N3143="technology/wearables","wearables",N3143="film &amp; video/television","television",N3143="film &amp; video/animation","animation",N3143="film &amp; video/science fiction","science fiction",N3143="film &amp; video/documentary","documentary",N3143="film &amp; video/drama","drama",N3143="film &amp; video/shorts","shorts",N3143="games/video games","video games",N3143="games/tabletop games","tabletop games",N3143="games/mobile games","mobile games",N3143="journalism/audio","audio",N3143="photography/people","people",N3143="photography/photobooks","photobooks",N3143="photography/places","places",N3143="photography/nature","nature",N3143="music/electronic music","electronic music",N3143="music/rock","rock",N3143="music/indie rock","indie rock",N3143="music/faith","faith",N3143="publishing/children's books","children's books",N3143="publishing/art books","art books",N3143="publishing/fiction","fiction",N3143="publishing/translations","translations",N3143="music/pop","pop",N3143="music/classical music","classical music",N3143="publishing/nonfiction","nonfiction",N3143="publishing/radio &amp; podcasts","radio &amp; podcasts",N3143="music/world music","world music",N3143="music/metal","metal",N3143="music/jazz","jazz","TRUE","FALSE")</f>
        <v>plays</v>
      </c>
      <c r="S3143" s="5">
        <f t="shared" si="198"/>
        <v>42800.753333333334</v>
      </c>
      <c r="T3143" s="5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196"/>
        <v>1.6363636363636365</v>
      </c>
      <c r="P3144" s="24">
        <f t="shared" si="197"/>
        <v>15</v>
      </c>
      <c r="Q3144" t="str" cm="1">
        <f t="array" ref="Q3144">_xlfn.IFS(N3144="food/small batch","food",N3144="food/restaurants","food",N3144="food/food trucks","food",N3144="theater/spaces","theater",N3144="theater/musical","theater",N3144="theater/plays","theater",N3144="technology/web","technology",N3144="technology/space exploration","technology",N3144="technology/makerspaces","technology",N3144="technology/hardware","technology",N3144="technology/gadgets","technology",N3144="technology/wearables","technology",N3144="film &amp; video/television","film &amp; video",N3144="film &amp; video/animation","film &amp; video",N3144="film &amp; video/science fiction","film &amp; video",N3144="film &amp; video/documentary","film &amp; video",N3144="film &amp; video/drama","film &amp; video",N3144="film &amp; video/shorts","film &amp; video",N3144="games/video games","games",N3144="games/tabletop games","games",N3144="games/mobile games","games",N3144="journalism/audio","journalism",N3144="photography/people","photography",N3144="photography/photobooks","photography",N3144="photography/places","photography",N3144="photography/nature","photography",N3144="music/electronic music","music",N3144="music/rock","music",N3144="music/indie rock","music",N3144="music/faith","music",N3144="publishing/children's books","publishing",N3144="publishing/art books","publishing",N3144="publishing/fiction","publishing",N3144="publishing/translations","publishing",N3144="music/pop","music",N3144="music/classical music","music",N3144="publishing/nonfiction","publishing",N3144="publishing/radio &amp; podcasts","publishing",N3144="music/world music","music",N3144="music/metal","music",N3144="music/jazz","music","TRUE","FALSE")</f>
        <v>theater</v>
      </c>
      <c r="R3144" t="str" cm="1">
        <f t="array" ref="R3144">_xlfn.IFS(N3144="food/small batch","small batch",N3144="food/restaurants","retaurants",N3144="food/food trucks","food trucks",N3144="theater/spaces","spaces",N3144="theater/musical","musical",N3144="theater/plays","plays",N3144="technology/web","web",N3144="technology/space exploration","space exploration",N3144="technology/makerspaces","makerspaces",N3144="technology/hardware","hardware",N3144="technology/gadgets","gadgets",N3144="technology/wearables","wearables",N3144="film &amp; video/television","television",N3144="film &amp; video/animation","animation",N3144="film &amp; video/science fiction","science fiction",N3144="film &amp; video/documentary","documentary",N3144="film &amp; video/drama","drama",N3144="film &amp; video/shorts","shorts",N3144="games/video games","video games",N3144="games/tabletop games","tabletop games",N3144="games/mobile games","mobile games",N3144="journalism/audio","audio",N3144="photography/people","people",N3144="photography/photobooks","photobooks",N3144="photography/places","places",N3144="photography/nature","nature",N3144="music/electronic music","electronic music",N3144="music/rock","rock",N3144="music/indie rock","indie rock",N3144="music/faith","faith",N3144="publishing/children's books","children's books",N3144="publishing/art books","art books",N3144="publishing/fiction","fiction",N3144="publishing/translations","translations",N3144="music/pop","pop",N3144="music/classical music","classical music",N3144="publishing/nonfiction","nonfiction",N3144="publishing/radio &amp; podcasts","radio &amp; podcasts",N3144="music/world music","world music",N3144="music/metal","metal",N3144="music/jazz","jazz","TRUE","FALSE")</f>
        <v>plays</v>
      </c>
      <c r="S3144" s="5">
        <f t="shared" si="198"/>
        <v>42783.513182870374</v>
      </c>
      <c r="T3144" s="5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196"/>
        <v>0</v>
      </c>
      <c r="P3145" s="24" t="e">
        <f t="shared" si="197"/>
        <v>#DIV/0!</v>
      </c>
      <c r="Q3145" t="str" cm="1">
        <f t="array" ref="Q3145">_xlfn.IFS(N3145="food/small batch","food",N3145="food/restaurants","food",N3145="food/food trucks","food",N3145="theater/spaces","theater",N3145="theater/musical","theater",N3145="theater/plays","theater",N3145="technology/web","technology",N3145="technology/space exploration","technology",N3145="technology/makerspaces","technology",N3145="technology/hardware","technology",N3145="technology/gadgets","technology",N3145="technology/wearables","technology",N3145="film &amp; video/television","film &amp; video",N3145="film &amp; video/animation","film &amp; video",N3145="film &amp; video/science fiction","film &amp; video",N3145="film &amp; video/documentary","film &amp; video",N3145="film &amp; video/drama","film &amp; video",N3145="film &amp; video/shorts","film &amp; video",N3145="games/video games","games",N3145="games/tabletop games","games",N3145="games/mobile games","games",N3145="journalism/audio","journalism",N3145="photography/people","photography",N3145="photography/photobooks","photography",N3145="photography/places","photography",N3145="photography/nature","photography",N3145="music/electronic music","music",N3145="music/rock","music",N3145="music/indie rock","music",N3145="music/faith","music",N3145="publishing/children's books","publishing",N3145="publishing/art books","publishing",N3145="publishing/fiction","publishing",N3145="publishing/translations","publishing",N3145="music/pop","music",N3145="music/classical music","music",N3145="publishing/nonfiction","publishing",N3145="publishing/radio &amp; podcasts","publishing",N3145="music/world music","music",N3145="music/metal","music",N3145="music/jazz","music","TRUE","FALSE")</f>
        <v>theater</v>
      </c>
      <c r="R3145" t="str" cm="1">
        <f t="array" ref="R3145">_xlfn.IFS(N3145="food/small batch","small batch",N3145="food/restaurants","retaurants",N3145="food/food trucks","food trucks",N3145="theater/spaces","spaces",N3145="theater/musical","musical",N3145="theater/plays","plays",N3145="technology/web","web",N3145="technology/space exploration","space exploration",N3145="technology/makerspaces","makerspaces",N3145="technology/hardware","hardware",N3145="technology/gadgets","gadgets",N3145="technology/wearables","wearables",N3145="film &amp; video/television","television",N3145="film &amp; video/animation","animation",N3145="film &amp; video/science fiction","science fiction",N3145="film &amp; video/documentary","documentary",N3145="film &amp; video/drama","drama",N3145="film &amp; video/shorts","shorts",N3145="games/video games","video games",N3145="games/tabletop games","tabletop games",N3145="games/mobile games","mobile games",N3145="journalism/audio","audio",N3145="photography/people","people",N3145="photography/photobooks","photobooks",N3145="photography/places","places",N3145="photography/nature","nature",N3145="music/electronic music","electronic music",N3145="music/rock","rock",N3145="music/indie rock","indie rock",N3145="music/faith","faith",N3145="publishing/children's books","children's books",N3145="publishing/art books","art books",N3145="publishing/fiction","fiction",N3145="publishing/translations","translations",N3145="music/pop","pop",N3145="music/classical music","classical music",N3145="publishing/nonfiction","nonfiction",N3145="publishing/radio &amp; podcasts","radio &amp; podcasts",N3145="music/world music","world music",N3145="music/metal","metal",N3145="music/jazz","jazz","TRUE","FALSE")</f>
        <v>plays</v>
      </c>
      <c r="S3145" s="5">
        <f t="shared" si="198"/>
        <v>42808.358287037037</v>
      </c>
      <c r="T3145" s="5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196"/>
        <v>75.400000000000006</v>
      </c>
      <c r="P3146" s="24">
        <f t="shared" si="197"/>
        <v>251.33333333333334</v>
      </c>
      <c r="Q3146" t="str" cm="1">
        <f t="array" ref="Q3146">_xlfn.IFS(N3146="food/small batch","food",N3146="food/restaurants","food",N3146="food/food trucks","food",N3146="theater/spaces","theater",N3146="theater/musical","theater",N3146="theater/plays","theater",N3146="technology/web","technology",N3146="technology/space exploration","technology",N3146="technology/makerspaces","technology",N3146="technology/hardware","technology",N3146="technology/gadgets","technology",N3146="technology/wearables","technology",N3146="film &amp; video/television","film &amp; video",N3146="film &amp; video/animation","film &amp; video",N3146="film &amp; video/science fiction","film &amp; video",N3146="film &amp; video/documentary","film &amp; video",N3146="film &amp; video/drama","film &amp; video",N3146="film &amp; video/shorts","film &amp; video",N3146="games/video games","games",N3146="games/tabletop games","games",N3146="games/mobile games","games",N3146="journalism/audio","journalism",N3146="photography/people","photography",N3146="photography/photobooks","photography",N3146="photography/places","photography",N3146="photography/nature","photography",N3146="music/electronic music","music",N3146="music/rock","music",N3146="music/indie rock","music",N3146="music/faith","music",N3146="publishing/children's books","publishing",N3146="publishing/art books","publishing",N3146="publishing/fiction","publishing",N3146="publishing/translations","publishing",N3146="music/pop","music",N3146="music/classical music","music",N3146="publishing/nonfiction","publishing",N3146="publishing/radio &amp; podcasts","publishing",N3146="music/world music","music",N3146="music/metal","music",N3146="music/jazz","music","TRUE","FALSE")</f>
        <v>theater</v>
      </c>
      <c r="R3146" t="str" cm="1">
        <f t="array" ref="R3146">_xlfn.IFS(N3146="food/small batch","small batch",N3146="food/restaurants","retaurants",N3146="food/food trucks","food trucks",N3146="theater/spaces","spaces",N3146="theater/musical","musical",N3146="theater/plays","plays",N3146="technology/web","web",N3146="technology/space exploration","space exploration",N3146="technology/makerspaces","makerspaces",N3146="technology/hardware","hardware",N3146="technology/gadgets","gadgets",N3146="technology/wearables","wearables",N3146="film &amp; video/television","television",N3146="film &amp; video/animation","animation",N3146="film &amp; video/science fiction","science fiction",N3146="film &amp; video/documentary","documentary",N3146="film &amp; video/drama","drama",N3146="film &amp; video/shorts","shorts",N3146="games/video games","video games",N3146="games/tabletop games","tabletop games",N3146="games/mobile games","mobile games",N3146="journalism/audio","audio",N3146="photography/people","people",N3146="photography/photobooks","photobooks",N3146="photography/places","places",N3146="photography/nature","nature",N3146="music/electronic music","electronic music",N3146="music/rock","rock",N3146="music/indie rock","indie rock",N3146="music/faith","faith",N3146="publishing/children's books","children's books",N3146="publishing/art books","art books",N3146="publishing/fiction","fiction",N3146="publishing/translations","translations",N3146="music/pop","pop",N3146="music/classical music","classical music",N3146="publishing/nonfiction","nonfiction",N3146="publishing/radio &amp; podcasts","radio &amp; podcasts",N3146="music/world music","world music",N3146="music/metal","metal",N3146="music/jazz","jazz","TRUE","FALSE")</f>
        <v>plays</v>
      </c>
      <c r="S3146" s="5">
        <f t="shared" si="198"/>
        <v>42796.538275462968</v>
      </c>
      <c r="T3146" s="5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196"/>
        <v>0</v>
      </c>
      <c r="P3147" s="24" t="e">
        <f t="shared" si="197"/>
        <v>#DIV/0!</v>
      </c>
      <c r="Q3147" t="str" cm="1">
        <f t="array" ref="Q3147">_xlfn.IFS(N3147="food/small batch","food",N3147="food/restaurants","food",N3147="food/food trucks","food",N3147="theater/spaces","theater",N3147="theater/musical","theater",N3147="theater/plays","theater",N3147="technology/web","technology",N3147="technology/space exploration","technology",N3147="technology/makerspaces","technology",N3147="technology/hardware","technology",N3147="technology/gadgets","technology",N3147="technology/wearables","technology",N3147="film &amp; video/television","film &amp; video",N3147="film &amp; video/animation","film &amp; video",N3147="film &amp; video/science fiction","film &amp; video",N3147="film &amp; video/documentary","film &amp; video",N3147="film &amp; video/drama","film &amp; video",N3147="film &amp; video/shorts","film &amp; video",N3147="games/video games","games",N3147="games/tabletop games","games",N3147="games/mobile games","games",N3147="journalism/audio","journalism",N3147="photography/people","photography",N3147="photography/photobooks","photography",N3147="photography/places","photography",N3147="photography/nature","photography",N3147="music/electronic music","music",N3147="music/rock","music",N3147="music/indie rock","music",N3147="music/faith","music",N3147="publishing/children's books","publishing",N3147="publishing/art books","publishing",N3147="publishing/fiction","publishing",N3147="publishing/translations","publishing",N3147="music/pop","music",N3147="music/classical music","music",N3147="publishing/nonfiction","publishing",N3147="publishing/radio &amp; podcasts","publishing",N3147="music/world music","music",N3147="music/metal","music",N3147="music/jazz","music","TRUE","FALSE")</f>
        <v>theater</v>
      </c>
      <c r="R3147" t="str" cm="1">
        <f t="array" ref="R3147">_xlfn.IFS(N3147="food/small batch","small batch",N3147="food/restaurants","retaurants",N3147="food/food trucks","food trucks",N3147="theater/spaces","spaces",N3147="theater/musical","musical",N3147="theater/plays","plays",N3147="technology/web","web",N3147="technology/space exploration","space exploration",N3147="technology/makerspaces","makerspaces",N3147="technology/hardware","hardware",N3147="technology/gadgets","gadgets",N3147="technology/wearables","wearables",N3147="film &amp; video/television","television",N3147="film &amp; video/animation","animation",N3147="film &amp; video/science fiction","science fiction",N3147="film &amp; video/documentary","documentary",N3147="film &amp; video/drama","drama",N3147="film &amp; video/shorts","shorts",N3147="games/video games","video games",N3147="games/tabletop games","tabletop games",N3147="games/mobile games","mobile games",N3147="journalism/audio","audio",N3147="photography/people","people",N3147="photography/photobooks","photobooks",N3147="photography/places","places",N3147="photography/nature","nature",N3147="music/electronic music","electronic music",N3147="music/rock","rock",N3147="music/indie rock","indie rock",N3147="music/faith","faith",N3147="publishing/children's books","children's books",N3147="publishing/art books","art books",N3147="publishing/fiction","fiction",N3147="publishing/translations","translations",N3147="music/pop","pop",N3147="music/classical music","classical music",N3147="publishing/nonfiction","nonfiction",N3147="publishing/radio &amp; podcasts","radio &amp; podcasts",N3147="music/world music","world music",N3147="music/metal","metal",N3147="music/jazz","jazz","TRUE","FALSE")</f>
        <v>plays</v>
      </c>
      <c r="S3147" s="5">
        <f t="shared" si="198"/>
        <v>42762.040902777779</v>
      </c>
      <c r="T3147" s="5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196"/>
        <v>10.5</v>
      </c>
      <c r="P3148" s="24">
        <f t="shared" si="197"/>
        <v>437.5</v>
      </c>
      <c r="Q3148" t="str" cm="1">
        <f t="array" ref="Q3148">_xlfn.IFS(N3148="food/small batch","food",N3148="food/restaurants","food",N3148="food/food trucks","food",N3148="theater/spaces","theater",N3148="theater/musical","theater",N3148="theater/plays","theater",N3148="technology/web","technology",N3148="technology/space exploration","technology",N3148="technology/makerspaces","technology",N3148="technology/hardware","technology",N3148="technology/gadgets","technology",N3148="technology/wearables","technology",N3148="film &amp; video/television","film &amp; video",N3148="film &amp; video/animation","film &amp; video",N3148="film &amp; video/science fiction","film &amp; video",N3148="film &amp; video/documentary","film &amp; video",N3148="film &amp; video/drama","film &amp; video",N3148="film &amp; video/shorts","film &amp; video",N3148="games/video games","games",N3148="games/tabletop games","games",N3148="games/mobile games","games",N3148="journalism/audio","journalism",N3148="photography/people","photography",N3148="photography/photobooks","photography",N3148="photography/places","photography",N3148="photography/nature","photography",N3148="music/electronic music","music",N3148="music/rock","music",N3148="music/indie rock","music",N3148="music/faith","music",N3148="publishing/children's books","publishing",N3148="publishing/art books","publishing",N3148="publishing/fiction","publishing",N3148="publishing/translations","publishing",N3148="music/pop","music",N3148="music/classical music","music",N3148="publishing/nonfiction","publishing",N3148="publishing/radio &amp; podcasts","publishing",N3148="music/world music","music",N3148="music/metal","music",N3148="music/jazz","music","TRUE","FALSE")</f>
        <v>theater</v>
      </c>
      <c r="R3148" t="str" cm="1">
        <f t="array" ref="R3148">_xlfn.IFS(N3148="food/small batch","small batch",N3148="food/restaurants","retaurants",N3148="food/food trucks","food trucks",N3148="theater/spaces","spaces",N3148="theater/musical","musical",N3148="theater/plays","plays",N3148="technology/web","web",N3148="technology/space exploration","space exploration",N3148="technology/makerspaces","makerspaces",N3148="technology/hardware","hardware",N3148="technology/gadgets","gadgets",N3148="technology/wearables","wearables",N3148="film &amp; video/television","television",N3148="film &amp; video/animation","animation",N3148="film &amp; video/science fiction","science fiction",N3148="film &amp; video/documentary","documentary",N3148="film &amp; video/drama","drama",N3148="film &amp; video/shorts","shorts",N3148="games/video games","video games",N3148="games/tabletop games","tabletop games",N3148="games/mobile games","mobile games",N3148="journalism/audio","audio",N3148="photography/people","people",N3148="photography/photobooks","photobooks",N3148="photography/places","places",N3148="photography/nature","nature",N3148="music/electronic music","electronic music",N3148="music/rock","rock",N3148="music/indie rock","indie rock",N3148="music/faith","faith",N3148="publishing/children's books","children's books",N3148="publishing/art books","art books",N3148="publishing/fiction","fiction",N3148="publishing/translations","translations",N3148="music/pop","pop",N3148="music/classical music","classical music",N3148="publishing/nonfiction","nonfiction",N3148="publishing/radio &amp; podcasts","radio &amp; podcasts",N3148="music/world music","world music",N3148="music/metal","metal",N3148="music/jazz","jazz","TRUE","FALSE")</f>
        <v>plays</v>
      </c>
      <c r="S3148" s="5">
        <f t="shared" si="198"/>
        <v>42796.682476851856</v>
      </c>
      <c r="T3148" s="5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196"/>
        <v>117.52499999999999</v>
      </c>
      <c r="P3149" s="24">
        <f t="shared" si="197"/>
        <v>110.35211267605634</v>
      </c>
      <c r="Q3149" t="str" cm="1">
        <f t="array" ref="Q3149">_xlfn.IFS(N3149="food/small batch","food",N3149="food/restaurants","food",N3149="food/food trucks","food",N3149="theater/spaces","theater",N3149="theater/musical","theater",N3149="theater/plays","theater",N3149="technology/web","technology",N3149="technology/space exploration","technology",N3149="technology/makerspaces","technology",N3149="technology/hardware","technology",N3149="technology/gadgets","technology",N3149="technology/wearables","technology",N3149="film &amp; video/television","film &amp; video",N3149="film &amp; video/animation","film &amp; video",N3149="film &amp; video/science fiction","film &amp; video",N3149="film &amp; video/documentary","film &amp; video",N3149="film &amp; video/drama","film &amp; video",N3149="film &amp; video/shorts","film &amp; video",N3149="games/video games","games",N3149="games/tabletop games","games",N3149="games/mobile games","games",N3149="journalism/audio","journalism",N3149="photography/people","photography",N3149="photography/photobooks","photography",N3149="photography/places","photography",N3149="photography/nature","photography",N3149="music/electronic music","music",N3149="music/rock","music",N3149="music/indie rock","music",N3149="music/faith","music",N3149="publishing/children's books","publishing",N3149="publishing/art books","publishing",N3149="publishing/fiction","publishing",N3149="publishing/translations","publishing",N3149="music/pop","music",N3149="music/classical music","music",N3149="publishing/nonfiction","publishing",N3149="publishing/radio &amp; podcasts","publishing",N3149="music/world music","music",N3149="music/metal","music",N3149="music/jazz","music","TRUE","FALSE")</f>
        <v>theater</v>
      </c>
      <c r="R3149" t="str" cm="1">
        <f t="array" ref="R3149">_xlfn.IFS(N3149="food/small batch","small batch",N3149="food/restaurants","retaurants",N3149="food/food trucks","food trucks",N3149="theater/spaces","spaces",N3149="theater/musical","musical",N3149="theater/plays","plays",N3149="technology/web","web",N3149="technology/space exploration","space exploration",N3149="technology/makerspaces","makerspaces",N3149="technology/hardware","hardware",N3149="technology/gadgets","gadgets",N3149="technology/wearables","wearables",N3149="film &amp; video/television","television",N3149="film &amp; video/animation","animation",N3149="film &amp; video/science fiction","science fiction",N3149="film &amp; video/documentary","documentary",N3149="film &amp; video/drama","drama",N3149="film &amp; video/shorts","shorts",N3149="games/video games","video games",N3149="games/tabletop games","tabletop games",N3149="games/mobile games","mobile games",N3149="journalism/audio","audio",N3149="photography/people","people",N3149="photography/photobooks","photobooks",N3149="photography/places","places",N3149="photography/nature","nature",N3149="music/electronic music","electronic music",N3149="music/rock","rock",N3149="music/indie rock","indie rock",N3149="music/faith","faith",N3149="publishing/children's books","children's books",N3149="publishing/art books","art books",N3149="publishing/fiction","fiction",N3149="publishing/translations","translations",N3149="music/pop","pop",N3149="music/classical music","classical music",N3149="publishing/nonfiction","nonfiction",N3149="publishing/radio &amp; podcasts","radio &amp; podcasts",N3149="music/world music","world music",N3149="music/metal","metal",N3149="music/jazz","jazz","TRUE","FALSE")</f>
        <v>plays</v>
      </c>
      <c r="S3149" s="5">
        <f t="shared" si="198"/>
        <v>41909.969386574077</v>
      </c>
      <c r="T3149" s="5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196"/>
        <v>131.16666666666669</v>
      </c>
      <c r="P3150" s="24">
        <f t="shared" si="197"/>
        <v>41.421052631578945</v>
      </c>
      <c r="Q3150" t="str" cm="1">
        <f t="array" ref="Q3150">_xlfn.IFS(N3150="food/small batch","food",N3150="food/restaurants","food",N3150="food/food trucks","food",N3150="theater/spaces","theater",N3150="theater/musical","theater",N3150="theater/plays","theater",N3150="technology/web","technology",N3150="technology/space exploration","technology",N3150="technology/makerspaces","technology",N3150="technology/hardware","technology",N3150="technology/gadgets","technology",N3150="technology/wearables","technology",N3150="film &amp; video/television","film &amp; video",N3150="film &amp; video/animation","film &amp; video",N3150="film &amp; video/science fiction","film &amp; video",N3150="film &amp; video/documentary","film &amp; video",N3150="film &amp; video/drama","film &amp; video",N3150="film &amp; video/shorts","film &amp; video",N3150="games/video games","games",N3150="games/tabletop games","games",N3150="games/mobile games","games",N3150="journalism/audio","journalism",N3150="photography/people","photography",N3150="photography/photobooks","photography",N3150="photography/places","photography",N3150="photography/nature","photography",N3150="music/electronic music","music",N3150="music/rock","music",N3150="music/indie rock","music",N3150="music/faith","music",N3150="publishing/children's books","publishing",N3150="publishing/art books","publishing",N3150="publishing/fiction","publishing",N3150="publishing/translations","publishing",N3150="music/pop","music",N3150="music/classical music","music",N3150="publishing/nonfiction","publishing",N3150="publishing/radio &amp; podcasts","publishing",N3150="music/world music","music",N3150="music/metal","music",N3150="music/jazz","music","TRUE","FALSE")</f>
        <v>theater</v>
      </c>
      <c r="R3150" t="str" cm="1">
        <f t="array" ref="R3150">_xlfn.IFS(N3150="food/small batch","small batch",N3150="food/restaurants","retaurants",N3150="food/food trucks","food trucks",N3150="theater/spaces","spaces",N3150="theater/musical","musical",N3150="theater/plays","plays",N3150="technology/web","web",N3150="technology/space exploration","space exploration",N3150="technology/makerspaces","makerspaces",N3150="technology/hardware","hardware",N3150="technology/gadgets","gadgets",N3150="technology/wearables","wearables",N3150="film &amp; video/television","television",N3150="film &amp; video/animation","animation",N3150="film &amp; video/science fiction","science fiction",N3150="film &amp; video/documentary","documentary",N3150="film &amp; video/drama","drama",N3150="film &amp; video/shorts","shorts",N3150="games/video games","video games",N3150="games/tabletop games","tabletop games",N3150="games/mobile games","mobile games",N3150="journalism/audio","audio",N3150="photography/people","people",N3150="photography/photobooks","photobooks",N3150="photography/places","places",N3150="photography/nature","nature",N3150="music/electronic music","electronic music",N3150="music/rock","rock",N3150="music/indie rock","indie rock",N3150="music/faith","faith",N3150="publishing/children's books","children's books",N3150="publishing/art books","art books",N3150="publishing/fiction","fiction",N3150="publishing/translations","translations",N3150="music/pop","pop",N3150="music/classical music","classical music",N3150="publishing/nonfiction","nonfiction",N3150="publishing/radio &amp; podcasts","radio &amp; podcasts",N3150="music/world music","world music",N3150="music/metal","metal",N3150="music/jazz","jazz","TRUE","FALSE")</f>
        <v>plays</v>
      </c>
      <c r="S3150" s="5">
        <f t="shared" si="198"/>
        <v>41891.665324074071</v>
      </c>
      <c r="T3150" s="5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196"/>
        <v>104</v>
      </c>
      <c r="P3151" s="24">
        <f t="shared" si="197"/>
        <v>52</v>
      </c>
      <c r="Q3151" t="str" cm="1">
        <f t="array" ref="Q3151">_xlfn.IFS(N3151="food/small batch","food",N3151="food/restaurants","food",N3151="food/food trucks","food",N3151="theater/spaces","theater",N3151="theater/musical","theater",N3151="theater/plays","theater",N3151="technology/web","technology",N3151="technology/space exploration","technology",N3151="technology/makerspaces","technology",N3151="technology/hardware","technology",N3151="technology/gadgets","technology",N3151="technology/wearables","technology",N3151="film &amp; video/television","film &amp; video",N3151="film &amp; video/animation","film &amp; video",N3151="film &amp; video/science fiction","film &amp; video",N3151="film &amp; video/documentary","film &amp; video",N3151="film &amp; video/drama","film &amp; video",N3151="film &amp; video/shorts","film &amp; video",N3151="games/video games","games",N3151="games/tabletop games","games",N3151="games/mobile games","games",N3151="journalism/audio","journalism",N3151="photography/people","photography",N3151="photography/photobooks","photography",N3151="photography/places","photography",N3151="photography/nature","photography",N3151="music/electronic music","music",N3151="music/rock","music",N3151="music/indie rock","music",N3151="music/faith","music",N3151="publishing/children's books","publishing",N3151="publishing/art books","publishing",N3151="publishing/fiction","publishing",N3151="publishing/translations","publishing",N3151="music/pop","music",N3151="music/classical music","music",N3151="publishing/nonfiction","publishing",N3151="publishing/radio &amp; podcasts","publishing",N3151="music/world music","music",N3151="music/metal","music",N3151="music/jazz","music","TRUE","FALSE")</f>
        <v>theater</v>
      </c>
      <c r="R3151" t="str" cm="1">
        <f t="array" ref="R3151">_xlfn.IFS(N3151="food/small batch","small batch",N3151="food/restaurants","retaurants",N3151="food/food trucks","food trucks",N3151="theater/spaces","spaces",N3151="theater/musical","musical",N3151="theater/plays","plays",N3151="technology/web","web",N3151="technology/space exploration","space exploration",N3151="technology/makerspaces","makerspaces",N3151="technology/hardware","hardware",N3151="technology/gadgets","gadgets",N3151="technology/wearables","wearables",N3151="film &amp; video/television","television",N3151="film &amp; video/animation","animation",N3151="film &amp; video/science fiction","science fiction",N3151="film &amp; video/documentary","documentary",N3151="film &amp; video/drama","drama",N3151="film &amp; video/shorts","shorts",N3151="games/video games","video games",N3151="games/tabletop games","tabletop games",N3151="games/mobile games","mobile games",N3151="journalism/audio","audio",N3151="photography/people","people",N3151="photography/photobooks","photobooks",N3151="photography/places","places",N3151="photography/nature","nature",N3151="music/electronic music","electronic music",N3151="music/rock","rock",N3151="music/indie rock","indie rock",N3151="music/faith","faith",N3151="publishing/children's books","children's books",N3151="publishing/art books","art books",N3151="publishing/fiction","fiction",N3151="publishing/translations","translations",N3151="music/pop","pop",N3151="music/classical music","classical music",N3151="publishing/nonfiction","nonfiction",N3151="publishing/radio &amp; podcasts","radio &amp; podcasts",N3151="music/world music","world music",N3151="music/metal","metal",N3151="music/jazz","jazz","TRUE","FALSE")</f>
        <v>plays</v>
      </c>
      <c r="S3151" s="5">
        <f t="shared" si="198"/>
        <v>41226.017361111109</v>
      </c>
      <c r="T3151" s="5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196"/>
        <v>101</v>
      </c>
      <c r="P3152" s="24">
        <f t="shared" si="197"/>
        <v>33.990384615384613</v>
      </c>
      <c r="Q3152" t="str" cm="1">
        <f t="array" ref="Q3152">_xlfn.IFS(N3152="food/small batch","food",N3152="food/restaurants","food",N3152="food/food trucks","food",N3152="theater/spaces","theater",N3152="theater/musical","theater",N3152="theater/plays","theater",N3152="technology/web","technology",N3152="technology/space exploration","technology",N3152="technology/makerspaces","technology",N3152="technology/hardware","technology",N3152="technology/gadgets","technology",N3152="technology/wearables","technology",N3152="film &amp; video/television","film &amp; video",N3152="film &amp; video/animation","film &amp; video",N3152="film &amp; video/science fiction","film &amp; video",N3152="film &amp; video/documentary","film &amp; video",N3152="film &amp; video/drama","film &amp; video",N3152="film &amp; video/shorts","film &amp; video",N3152="games/video games","games",N3152="games/tabletop games","games",N3152="games/mobile games","games",N3152="journalism/audio","journalism",N3152="photography/people","photography",N3152="photography/photobooks","photography",N3152="photography/places","photography",N3152="photography/nature","photography",N3152="music/electronic music","music",N3152="music/rock","music",N3152="music/indie rock","music",N3152="music/faith","music",N3152="publishing/children's books","publishing",N3152="publishing/art books","publishing",N3152="publishing/fiction","publishing",N3152="publishing/translations","publishing",N3152="music/pop","music",N3152="music/classical music","music",N3152="publishing/nonfiction","publishing",N3152="publishing/radio &amp; podcasts","publishing",N3152="music/world music","music",N3152="music/metal","music",N3152="music/jazz","music","TRUE","FALSE")</f>
        <v>theater</v>
      </c>
      <c r="R3152" t="str" cm="1">
        <f t="array" ref="R3152">_xlfn.IFS(N3152="food/small batch","small batch",N3152="food/restaurants","retaurants",N3152="food/food trucks","food trucks",N3152="theater/spaces","spaces",N3152="theater/musical","musical",N3152="theater/plays","plays",N3152="technology/web","web",N3152="technology/space exploration","space exploration",N3152="technology/makerspaces","makerspaces",N3152="technology/hardware","hardware",N3152="technology/gadgets","gadgets",N3152="technology/wearables","wearables",N3152="film &amp; video/television","television",N3152="film &amp; video/animation","animation",N3152="film &amp; video/science fiction","science fiction",N3152="film &amp; video/documentary","documentary",N3152="film &amp; video/drama","drama",N3152="film &amp; video/shorts","shorts",N3152="games/video games","video games",N3152="games/tabletop games","tabletop games",N3152="games/mobile games","mobile games",N3152="journalism/audio","audio",N3152="photography/people","people",N3152="photography/photobooks","photobooks",N3152="photography/places","places",N3152="photography/nature","nature",N3152="music/electronic music","electronic music",N3152="music/rock","rock",N3152="music/indie rock","indie rock",N3152="music/faith","faith",N3152="publishing/children's books","children's books",N3152="publishing/art books","art books",N3152="publishing/fiction","fiction",N3152="publishing/translations","translations",N3152="music/pop","pop",N3152="music/classical music","classical music",N3152="publishing/nonfiction","nonfiction",N3152="publishing/radio &amp; podcasts","radio &amp; podcasts",N3152="music/world music","world music",N3152="music/metal","metal",N3152="music/jazz","jazz","TRUE","FALSE")</f>
        <v>plays</v>
      </c>
      <c r="S3152" s="5">
        <f t="shared" si="198"/>
        <v>40478.263923611114</v>
      </c>
      <c r="T3152" s="5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196"/>
        <v>100.4</v>
      </c>
      <c r="P3153" s="24">
        <f t="shared" si="197"/>
        <v>103.35294117647059</v>
      </c>
      <c r="Q3153" t="str" cm="1">
        <f t="array" ref="Q3153">_xlfn.IFS(N3153="food/small batch","food",N3153="food/restaurants","food",N3153="food/food trucks","food",N3153="theater/spaces","theater",N3153="theater/musical","theater",N3153="theater/plays","theater",N3153="technology/web","technology",N3153="technology/space exploration","technology",N3153="technology/makerspaces","technology",N3153="technology/hardware","technology",N3153="technology/gadgets","technology",N3153="technology/wearables","technology",N3153="film &amp; video/television","film &amp; video",N3153="film &amp; video/animation","film &amp; video",N3153="film &amp; video/science fiction","film &amp; video",N3153="film &amp; video/documentary","film &amp; video",N3153="film &amp; video/drama","film &amp; video",N3153="film &amp; video/shorts","film &amp; video",N3153="games/video games","games",N3153="games/tabletop games","games",N3153="games/mobile games","games",N3153="journalism/audio","journalism",N3153="photography/people","photography",N3153="photography/photobooks","photography",N3153="photography/places","photography",N3153="photography/nature","photography",N3153="music/electronic music","music",N3153="music/rock","music",N3153="music/indie rock","music",N3153="music/faith","music",N3153="publishing/children's books","publishing",N3153="publishing/art books","publishing",N3153="publishing/fiction","publishing",N3153="publishing/translations","publishing",N3153="music/pop","music",N3153="music/classical music","music",N3153="publishing/nonfiction","publishing",N3153="publishing/radio &amp; podcasts","publishing",N3153="music/world music","music",N3153="music/metal","music",N3153="music/jazz","music","TRUE","FALSE")</f>
        <v>theater</v>
      </c>
      <c r="R3153" t="str" cm="1">
        <f t="array" ref="R3153">_xlfn.IFS(N3153="food/small batch","small batch",N3153="food/restaurants","retaurants",N3153="food/food trucks","food trucks",N3153="theater/spaces","spaces",N3153="theater/musical","musical",N3153="theater/plays","plays",N3153="technology/web","web",N3153="technology/space exploration","space exploration",N3153="technology/makerspaces","makerspaces",N3153="technology/hardware","hardware",N3153="technology/gadgets","gadgets",N3153="technology/wearables","wearables",N3153="film &amp; video/television","television",N3153="film &amp; video/animation","animation",N3153="film &amp; video/science fiction","science fiction",N3153="film &amp; video/documentary","documentary",N3153="film &amp; video/drama","drama",N3153="film &amp; video/shorts","shorts",N3153="games/video games","video games",N3153="games/tabletop games","tabletop games",N3153="games/mobile games","mobile games",N3153="journalism/audio","audio",N3153="photography/people","people",N3153="photography/photobooks","photobooks",N3153="photography/places","places",N3153="photography/nature","nature",N3153="music/electronic music","electronic music",N3153="music/rock","rock",N3153="music/indie rock","indie rock",N3153="music/faith","faith",N3153="publishing/children's books","children's books",N3153="publishing/art books","art books",N3153="publishing/fiction","fiction",N3153="publishing/translations","translations",N3153="music/pop","pop",N3153="music/classical music","classical music",N3153="publishing/nonfiction","nonfiction",N3153="publishing/radio &amp; podcasts","radio &amp; podcasts",N3153="music/world music","world music",N3153="music/metal","metal",N3153="music/jazz","jazz","TRUE","FALSE")</f>
        <v>plays</v>
      </c>
      <c r="S3153" s="5">
        <f t="shared" si="198"/>
        <v>41862.83997685185</v>
      </c>
      <c r="T3153" s="5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196"/>
        <v>105.95454545454545</v>
      </c>
      <c r="P3154" s="24">
        <f t="shared" si="197"/>
        <v>34.791044776119406</v>
      </c>
      <c r="Q3154" t="str" cm="1">
        <f t="array" ref="Q3154">_xlfn.IFS(N3154="food/small batch","food",N3154="food/restaurants","food",N3154="food/food trucks","food",N3154="theater/spaces","theater",N3154="theater/musical","theater",N3154="theater/plays","theater",N3154="technology/web","technology",N3154="technology/space exploration","technology",N3154="technology/makerspaces","technology",N3154="technology/hardware","technology",N3154="technology/gadgets","technology",N3154="technology/wearables","technology",N3154="film &amp; video/television","film &amp; video",N3154="film &amp; video/animation","film &amp; video",N3154="film &amp; video/science fiction","film &amp; video",N3154="film &amp; video/documentary","film &amp; video",N3154="film &amp; video/drama","film &amp; video",N3154="film &amp; video/shorts","film &amp; video",N3154="games/video games","games",N3154="games/tabletop games","games",N3154="games/mobile games","games",N3154="journalism/audio","journalism",N3154="photography/people","photography",N3154="photography/photobooks","photography",N3154="photography/places","photography",N3154="photography/nature","photography",N3154="music/electronic music","music",N3154="music/rock","music",N3154="music/indie rock","music",N3154="music/faith","music",N3154="publishing/children's books","publishing",N3154="publishing/art books","publishing",N3154="publishing/fiction","publishing",N3154="publishing/translations","publishing",N3154="music/pop","music",N3154="music/classical music","music",N3154="publishing/nonfiction","publishing",N3154="publishing/radio &amp; podcasts","publishing",N3154="music/world music","music",N3154="music/metal","music",N3154="music/jazz","music","TRUE","FALSE")</f>
        <v>theater</v>
      </c>
      <c r="R3154" t="str" cm="1">
        <f t="array" ref="R3154">_xlfn.IFS(N3154="food/small batch","small batch",N3154="food/restaurants","retaurants",N3154="food/food trucks","food trucks",N3154="theater/spaces","spaces",N3154="theater/musical","musical",N3154="theater/plays","plays",N3154="technology/web","web",N3154="technology/space exploration","space exploration",N3154="technology/makerspaces","makerspaces",N3154="technology/hardware","hardware",N3154="technology/gadgets","gadgets",N3154="technology/wearables","wearables",N3154="film &amp; video/television","television",N3154="film &amp; video/animation","animation",N3154="film &amp; video/science fiction","science fiction",N3154="film &amp; video/documentary","documentary",N3154="film &amp; video/drama","drama",N3154="film &amp; video/shorts","shorts",N3154="games/video games","video games",N3154="games/tabletop games","tabletop games",N3154="games/mobile games","mobile games",N3154="journalism/audio","audio",N3154="photography/people","people",N3154="photography/photobooks","photobooks",N3154="photography/places","places",N3154="photography/nature","nature",N3154="music/electronic music","electronic music",N3154="music/rock","rock",N3154="music/indie rock","indie rock",N3154="music/faith","faith",N3154="publishing/children's books","children's books",N3154="publishing/art books","art books",N3154="publishing/fiction","fiction",N3154="publishing/translations","translations",N3154="music/pop","pop",N3154="music/classical music","classical music",N3154="publishing/nonfiction","nonfiction",N3154="publishing/radio &amp; podcasts","radio &amp; podcasts",N3154="music/world music","world music",N3154="music/metal","metal",N3154="music/jazz","jazz","TRUE","FALSE")</f>
        <v>plays</v>
      </c>
      <c r="S3154" s="5">
        <f t="shared" si="198"/>
        <v>41550.867673611108</v>
      </c>
      <c r="T3154" s="5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196"/>
        <v>335.58333333333337</v>
      </c>
      <c r="P3155" s="24">
        <f t="shared" si="197"/>
        <v>41.773858921161825</v>
      </c>
      <c r="Q3155" t="str" cm="1">
        <f t="array" ref="Q3155">_xlfn.IFS(N3155="food/small batch","food",N3155="food/restaurants","food",N3155="food/food trucks","food",N3155="theater/spaces","theater",N3155="theater/musical","theater",N3155="theater/plays","theater",N3155="technology/web","technology",N3155="technology/space exploration","technology",N3155="technology/makerspaces","technology",N3155="technology/hardware","technology",N3155="technology/gadgets","technology",N3155="technology/wearables","technology",N3155="film &amp; video/television","film &amp; video",N3155="film &amp; video/animation","film &amp; video",N3155="film &amp; video/science fiction","film &amp; video",N3155="film &amp; video/documentary","film &amp; video",N3155="film &amp; video/drama","film &amp; video",N3155="film &amp; video/shorts","film &amp; video",N3155="games/video games","games",N3155="games/tabletop games","games",N3155="games/mobile games","games",N3155="journalism/audio","journalism",N3155="photography/people","photography",N3155="photography/photobooks","photography",N3155="photography/places","photography",N3155="photography/nature","photography",N3155="music/electronic music","music",N3155="music/rock","music",N3155="music/indie rock","music",N3155="music/faith","music",N3155="publishing/children's books","publishing",N3155="publishing/art books","publishing",N3155="publishing/fiction","publishing",N3155="publishing/translations","publishing",N3155="music/pop","music",N3155="music/classical music","music",N3155="publishing/nonfiction","publishing",N3155="publishing/radio &amp; podcasts","publishing",N3155="music/world music","music",N3155="music/metal","music",N3155="music/jazz","music","TRUE","FALSE")</f>
        <v>theater</v>
      </c>
      <c r="R3155" t="str" cm="1">
        <f t="array" ref="R3155">_xlfn.IFS(N3155="food/small batch","small batch",N3155="food/restaurants","retaurants",N3155="food/food trucks","food trucks",N3155="theater/spaces","spaces",N3155="theater/musical","musical",N3155="theater/plays","plays",N3155="technology/web","web",N3155="technology/space exploration","space exploration",N3155="technology/makerspaces","makerspaces",N3155="technology/hardware","hardware",N3155="technology/gadgets","gadgets",N3155="technology/wearables","wearables",N3155="film &amp; video/television","television",N3155="film &amp; video/animation","animation",N3155="film &amp; video/science fiction","science fiction",N3155="film &amp; video/documentary","documentary",N3155="film &amp; video/drama","drama",N3155="film &amp; video/shorts","shorts",N3155="games/video games","video games",N3155="games/tabletop games","tabletop games",N3155="games/mobile games","mobile games",N3155="journalism/audio","audio",N3155="photography/people","people",N3155="photography/photobooks","photobooks",N3155="photography/places","places",N3155="photography/nature","nature",N3155="music/electronic music","electronic music",N3155="music/rock","rock",N3155="music/indie rock","indie rock",N3155="music/faith","faith",N3155="publishing/children's books","children's books",N3155="publishing/art books","art books",N3155="publishing/fiction","fiction",N3155="publishing/translations","translations",N3155="music/pop","pop",N3155="music/classical music","classical music",N3155="publishing/nonfiction","nonfiction",N3155="publishing/radio &amp; podcasts","radio &amp; podcasts",N3155="music/world music","world music",N3155="music/metal","metal",N3155="music/jazz","jazz","TRUE","FALSE")</f>
        <v>plays</v>
      </c>
      <c r="S3155" s="5">
        <f t="shared" si="198"/>
        <v>40633.154363425929</v>
      </c>
      <c r="T3155" s="5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196"/>
        <v>112.92857142857142</v>
      </c>
      <c r="P3156" s="24">
        <f t="shared" si="197"/>
        <v>64.268292682926827</v>
      </c>
      <c r="Q3156" t="str" cm="1">
        <f t="array" ref="Q3156">_xlfn.IFS(N3156="food/small batch","food",N3156="food/restaurants","food",N3156="food/food trucks","food",N3156="theater/spaces","theater",N3156="theater/musical","theater",N3156="theater/plays","theater",N3156="technology/web","technology",N3156="technology/space exploration","technology",N3156="technology/makerspaces","technology",N3156="technology/hardware","technology",N3156="technology/gadgets","technology",N3156="technology/wearables","technology",N3156="film &amp; video/television","film &amp; video",N3156="film &amp; video/animation","film &amp; video",N3156="film &amp; video/science fiction","film &amp; video",N3156="film &amp; video/documentary","film &amp; video",N3156="film &amp; video/drama","film &amp; video",N3156="film &amp; video/shorts","film &amp; video",N3156="games/video games","games",N3156="games/tabletop games","games",N3156="games/mobile games","games",N3156="journalism/audio","journalism",N3156="photography/people","photography",N3156="photography/photobooks","photography",N3156="photography/places","photography",N3156="photography/nature","photography",N3156="music/electronic music","music",N3156="music/rock","music",N3156="music/indie rock","music",N3156="music/faith","music",N3156="publishing/children's books","publishing",N3156="publishing/art books","publishing",N3156="publishing/fiction","publishing",N3156="publishing/translations","publishing",N3156="music/pop","music",N3156="music/classical music","music",N3156="publishing/nonfiction","publishing",N3156="publishing/radio &amp; podcasts","publishing",N3156="music/world music","music",N3156="music/metal","music",N3156="music/jazz","music","TRUE","FALSE")</f>
        <v>theater</v>
      </c>
      <c r="R3156" t="str" cm="1">
        <f t="array" ref="R3156">_xlfn.IFS(N3156="food/small batch","small batch",N3156="food/restaurants","retaurants",N3156="food/food trucks","food trucks",N3156="theater/spaces","spaces",N3156="theater/musical","musical",N3156="theater/plays","plays",N3156="technology/web","web",N3156="technology/space exploration","space exploration",N3156="technology/makerspaces","makerspaces",N3156="technology/hardware","hardware",N3156="technology/gadgets","gadgets",N3156="technology/wearables","wearables",N3156="film &amp; video/television","television",N3156="film &amp; video/animation","animation",N3156="film &amp; video/science fiction","science fiction",N3156="film &amp; video/documentary","documentary",N3156="film &amp; video/drama","drama",N3156="film &amp; video/shorts","shorts",N3156="games/video games","video games",N3156="games/tabletop games","tabletop games",N3156="games/mobile games","mobile games",N3156="journalism/audio","audio",N3156="photography/people","people",N3156="photography/photobooks","photobooks",N3156="photography/places","places",N3156="photography/nature","nature",N3156="music/electronic music","electronic music",N3156="music/rock","rock",N3156="music/indie rock","indie rock",N3156="music/faith","faith",N3156="publishing/children's books","children's books",N3156="publishing/art books","art books",N3156="publishing/fiction","fiction",N3156="publishing/translations","translations",N3156="music/pop","pop",N3156="music/classical music","classical music",N3156="publishing/nonfiction","nonfiction",N3156="publishing/radio &amp; podcasts","radio &amp; podcasts",N3156="music/world music","world music",N3156="music/metal","metal",N3156="music/jazz","jazz","TRUE","FALSE")</f>
        <v>plays</v>
      </c>
      <c r="S3156" s="5">
        <f t="shared" si="198"/>
        <v>40970.875671296293</v>
      </c>
      <c r="T3156" s="5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196"/>
        <v>188.50460000000001</v>
      </c>
      <c r="P3157" s="24">
        <f t="shared" si="197"/>
        <v>31.209370860927152</v>
      </c>
      <c r="Q3157" t="str" cm="1">
        <f t="array" ref="Q3157">_xlfn.IFS(N3157="food/small batch","food",N3157="food/restaurants","food",N3157="food/food trucks","food",N3157="theater/spaces","theater",N3157="theater/musical","theater",N3157="theater/plays","theater",N3157="technology/web","technology",N3157="technology/space exploration","technology",N3157="technology/makerspaces","technology",N3157="technology/hardware","technology",N3157="technology/gadgets","technology",N3157="technology/wearables","technology",N3157="film &amp; video/television","film &amp; video",N3157="film &amp; video/animation","film &amp; video",N3157="film &amp; video/science fiction","film &amp; video",N3157="film &amp; video/documentary","film &amp; video",N3157="film &amp; video/drama","film &amp; video",N3157="film &amp; video/shorts","film &amp; video",N3157="games/video games","games",N3157="games/tabletop games","games",N3157="games/mobile games","games",N3157="journalism/audio","journalism",N3157="photography/people","photography",N3157="photography/photobooks","photography",N3157="photography/places","photography",N3157="photography/nature","photography",N3157="music/electronic music","music",N3157="music/rock","music",N3157="music/indie rock","music",N3157="music/faith","music",N3157="publishing/children's books","publishing",N3157="publishing/art books","publishing",N3157="publishing/fiction","publishing",N3157="publishing/translations","publishing",N3157="music/pop","music",N3157="music/classical music","music",N3157="publishing/nonfiction","publishing",N3157="publishing/radio &amp; podcasts","publishing",N3157="music/world music","music",N3157="music/metal","music",N3157="music/jazz","music","TRUE","FALSE")</f>
        <v>theater</v>
      </c>
      <c r="R3157" t="str" cm="1">
        <f t="array" ref="R3157">_xlfn.IFS(N3157="food/small batch","small batch",N3157="food/restaurants","retaurants",N3157="food/food trucks","food trucks",N3157="theater/spaces","spaces",N3157="theater/musical","musical",N3157="theater/plays","plays",N3157="technology/web","web",N3157="technology/space exploration","space exploration",N3157="technology/makerspaces","makerspaces",N3157="technology/hardware","hardware",N3157="technology/gadgets","gadgets",N3157="technology/wearables","wearables",N3157="film &amp; video/television","television",N3157="film &amp; video/animation","animation",N3157="film &amp; video/science fiction","science fiction",N3157="film &amp; video/documentary","documentary",N3157="film &amp; video/drama","drama",N3157="film &amp; video/shorts","shorts",N3157="games/video games","video games",N3157="games/tabletop games","tabletop games",N3157="games/mobile games","mobile games",N3157="journalism/audio","audio",N3157="photography/people","people",N3157="photography/photobooks","photobooks",N3157="photography/places","places",N3157="photography/nature","nature",N3157="music/electronic music","electronic music",N3157="music/rock","rock",N3157="music/indie rock","indie rock",N3157="music/faith","faith",N3157="publishing/children's books","children's books",N3157="publishing/art books","art books",N3157="publishing/fiction","fiction",N3157="publishing/translations","translations",N3157="music/pop","pop",N3157="music/classical music","classical music",N3157="publishing/nonfiction","nonfiction",N3157="publishing/radio &amp; podcasts","radio &amp; podcasts",N3157="music/world music","world music",N3157="music/metal","metal",N3157="music/jazz","jazz","TRUE","FALSE")</f>
        <v>plays</v>
      </c>
      <c r="S3157" s="5">
        <f t="shared" si="198"/>
        <v>41233.499131944445</v>
      </c>
      <c r="T3157" s="5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196"/>
        <v>101.81818181818181</v>
      </c>
      <c r="P3158" s="24">
        <f t="shared" si="197"/>
        <v>62.921348314606739</v>
      </c>
      <c r="Q3158" t="str" cm="1">
        <f t="array" ref="Q3158">_xlfn.IFS(N3158="food/small batch","food",N3158="food/restaurants","food",N3158="food/food trucks","food",N3158="theater/spaces","theater",N3158="theater/musical","theater",N3158="theater/plays","theater",N3158="technology/web","technology",N3158="technology/space exploration","technology",N3158="technology/makerspaces","technology",N3158="technology/hardware","technology",N3158="technology/gadgets","technology",N3158="technology/wearables","technology",N3158="film &amp; video/television","film &amp; video",N3158="film &amp; video/animation","film &amp; video",N3158="film &amp; video/science fiction","film &amp; video",N3158="film &amp; video/documentary","film &amp; video",N3158="film &amp; video/drama","film &amp; video",N3158="film &amp; video/shorts","film &amp; video",N3158="games/video games","games",N3158="games/tabletop games","games",N3158="games/mobile games","games",N3158="journalism/audio","journalism",N3158="photography/people","photography",N3158="photography/photobooks","photography",N3158="photography/places","photography",N3158="photography/nature","photography",N3158="music/electronic music","music",N3158="music/rock","music",N3158="music/indie rock","music",N3158="music/faith","music",N3158="publishing/children's books","publishing",N3158="publishing/art books","publishing",N3158="publishing/fiction","publishing",N3158="publishing/translations","publishing",N3158="music/pop","music",N3158="music/classical music","music",N3158="publishing/nonfiction","publishing",N3158="publishing/radio &amp; podcasts","publishing",N3158="music/world music","music",N3158="music/metal","music",N3158="music/jazz","music","TRUE","FALSE")</f>
        <v>theater</v>
      </c>
      <c r="R3158" t="str" cm="1">
        <f t="array" ref="R3158">_xlfn.IFS(N3158="food/small batch","small batch",N3158="food/restaurants","retaurants",N3158="food/food trucks","food trucks",N3158="theater/spaces","spaces",N3158="theater/musical","musical",N3158="theater/plays","plays",N3158="technology/web","web",N3158="technology/space exploration","space exploration",N3158="technology/makerspaces","makerspaces",N3158="technology/hardware","hardware",N3158="technology/gadgets","gadgets",N3158="technology/wearables","wearables",N3158="film &amp; video/television","television",N3158="film &amp; video/animation","animation",N3158="film &amp; video/science fiction","science fiction",N3158="film &amp; video/documentary","documentary",N3158="film &amp; video/drama","drama",N3158="film &amp; video/shorts","shorts",N3158="games/video games","video games",N3158="games/tabletop games","tabletop games",N3158="games/mobile games","mobile games",N3158="journalism/audio","audio",N3158="photography/people","people",N3158="photography/photobooks","photobooks",N3158="photography/places","places",N3158="photography/nature","nature",N3158="music/electronic music","electronic music",N3158="music/rock","rock",N3158="music/indie rock","indie rock",N3158="music/faith","faith",N3158="publishing/children's books","children's books",N3158="publishing/art books","art books",N3158="publishing/fiction","fiction",N3158="publishing/translations","translations",N3158="music/pop","pop",N3158="music/classical music","classical music",N3158="publishing/nonfiction","nonfiction",N3158="publishing/radio &amp; podcasts","radio &amp; podcasts",N3158="music/world music","world music",N3158="music/metal","metal",N3158="music/jazz","jazz","TRUE","FALSE")</f>
        <v>plays</v>
      </c>
      <c r="S3158" s="5">
        <f t="shared" si="198"/>
        <v>41026.953055555554</v>
      </c>
      <c r="T3158" s="5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196"/>
        <v>101</v>
      </c>
      <c r="P3159" s="24">
        <f t="shared" si="197"/>
        <v>98.536585365853654</v>
      </c>
      <c r="Q3159" t="str" cm="1">
        <f t="array" ref="Q3159">_xlfn.IFS(N3159="food/small batch","food",N3159="food/restaurants","food",N3159="food/food trucks","food",N3159="theater/spaces","theater",N3159="theater/musical","theater",N3159="theater/plays","theater",N3159="technology/web","technology",N3159="technology/space exploration","technology",N3159="technology/makerspaces","technology",N3159="technology/hardware","technology",N3159="technology/gadgets","technology",N3159="technology/wearables","technology",N3159="film &amp; video/television","film &amp; video",N3159="film &amp; video/animation","film &amp; video",N3159="film &amp; video/science fiction","film &amp; video",N3159="film &amp; video/documentary","film &amp; video",N3159="film &amp; video/drama","film &amp; video",N3159="film &amp; video/shorts","film &amp; video",N3159="games/video games","games",N3159="games/tabletop games","games",N3159="games/mobile games","games",N3159="journalism/audio","journalism",N3159="photography/people","photography",N3159="photography/photobooks","photography",N3159="photography/places","photography",N3159="photography/nature","photography",N3159="music/electronic music","music",N3159="music/rock","music",N3159="music/indie rock","music",N3159="music/faith","music",N3159="publishing/children's books","publishing",N3159="publishing/art books","publishing",N3159="publishing/fiction","publishing",N3159="publishing/translations","publishing",N3159="music/pop","music",N3159="music/classical music","music",N3159="publishing/nonfiction","publishing",N3159="publishing/radio &amp; podcasts","publishing",N3159="music/world music","music",N3159="music/metal","music",N3159="music/jazz","music","TRUE","FALSE")</f>
        <v>theater</v>
      </c>
      <c r="R3159" t="str" cm="1">
        <f t="array" ref="R3159">_xlfn.IFS(N3159="food/small batch","small batch",N3159="food/restaurants","retaurants",N3159="food/food trucks","food trucks",N3159="theater/spaces","spaces",N3159="theater/musical","musical",N3159="theater/plays","plays",N3159="technology/web","web",N3159="technology/space exploration","space exploration",N3159="technology/makerspaces","makerspaces",N3159="technology/hardware","hardware",N3159="technology/gadgets","gadgets",N3159="technology/wearables","wearables",N3159="film &amp; video/television","television",N3159="film &amp; video/animation","animation",N3159="film &amp; video/science fiction","science fiction",N3159="film &amp; video/documentary","documentary",N3159="film &amp; video/drama","drama",N3159="film &amp; video/shorts","shorts",N3159="games/video games","video games",N3159="games/tabletop games","tabletop games",N3159="games/mobile games","mobile games",N3159="journalism/audio","audio",N3159="photography/people","people",N3159="photography/photobooks","photobooks",N3159="photography/places","places",N3159="photography/nature","nature",N3159="music/electronic music","electronic music",N3159="music/rock","rock",N3159="music/indie rock","indie rock",N3159="music/faith","faith",N3159="publishing/children's books","children's books",N3159="publishing/art books","art books",N3159="publishing/fiction","fiction",N3159="publishing/translations","translations",N3159="music/pop","pop",N3159="music/classical music","classical music",N3159="publishing/nonfiction","nonfiction",N3159="publishing/radio &amp; podcasts","radio &amp; podcasts",N3159="music/world music","world music",N3159="music/metal","metal",N3159="music/jazz","jazz","TRUE","FALSE")</f>
        <v>plays</v>
      </c>
      <c r="S3159" s="5">
        <f t="shared" si="198"/>
        <v>41829.788252314815</v>
      </c>
      <c r="T3159" s="5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196"/>
        <v>113.99999999999999</v>
      </c>
      <c r="P3160" s="24">
        <f t="shared" si="197"/>
        <v>82.608695652173907</v>
      </c>
      <c r="Q3160" t="str" cm="1">
        <f t="array" ref="Q3160">_xlfn.IFS(N3160="food/small batch","food",N3160="food/restaurants","food",N3160="food/food trucks","food",N3160="theater/spaces","theater",N3160="theater/musical","theater",N3160="theater/plays","theater",N3160="technology/web","technology",N3160="technology/space exploration","technology",N3160="technology/makerspaces","technology",N3160="technology/hardware","technology",N3160="technology/gadgets","technology",N3160="technology/wearables","technology",N3160="film &amp; video/television","film &amp; video",N3160="film &amp; video/animation","film &amp; video",N3160="film &amp; video/science fiction","film &amp; video",N3160="film &amp; video/documentary","film &amp; video",N3160="film &amp; video/drama","film &amp; video",N3160="film &amp; video/shorts","film &amp; video",N3160="games/video games","games",N3160="games/tabletop games","games",N3160="games/mobile games","games",N3160="journalism/audio","journalism",N3160="photography/people","photography",N3160="photography/photobooks","photography",N3160="photography/places","photography",N3160="photography/nature","photography",N3160="music/electronic music","music",N3160="music/rock","music",N3160="music/indie rock","music",N3160="music/faith","music",N3160="publishing/children's books","publishing",N3160="publishing/art books","publishing",N3160="publishing/fiction","publishing",N3160="publishing/translations","publishing",N3160="music/pop","music",N3160="music/classical music","music",N3160="publishing/nonfiction","publishing",N3160="publishing/radio &amp; podcasts","publishing",N3160="music/world music","music",N3160="music/metal","music",N3160="music/jazz","music","TRUE","FALSE")</f>
        <v>theater</v>
      </c>
      <c r="R3160" t="str" cm="1">
        <f t="array" ref="R3160">_xlfn.IFS(N3160="food/small batch","small batch",N3160="food/restaurants","retaurants",N3160="food/food trucks","food trucks",N3160="theater/spaces","spaces",N3160="theater/musical","musical",N3160="theater/plays","plays",N3160="technology/web","web",N3160="technology/space exploration","space exploration",N3160="technology/makerspaces","makerspaces",N3160="technology/hardware","hardware",N3160="technology/gadgets","gadgets",N3160="technology/wearables","wearables",N3160="film &amp; video/television","television",N3160="film &amp; video/animation","animation",N3160="film &amp; video/science fiction","science fiction",N3160="film &amp; video/documentary","documentary",N3160="film &amp; video/drama","drama",N3160="film &amp; video/shorts","shorts",N3160="games/video games","video games",N3160="games/tabletop games","tabletop games",N3160="games/mobile games","mobile games",N3160="journalism/audio","audio",N3160="photography/people","people",N3160="photography/photobooks","photobooks",N3160="photography/places","places",N3160="photography/nature","nature",N3160="music/electronic music","electronic music",N3160="music/rock","rock",N3160="music/indie rock","indie rock",N3160="music/faith","faith",N3160="publishing/children's books","children's books",N3160="publishing/art books","art books",N3160="publishing/fiction","fiction",N3160="publishing/translations","translations",N3160="music/pop","pop",N3160="music/classical music","classical music",N3160="publishing/nonfiction","nonfiction",N3160="publishing/radio &amp; podcasts","radio &amp; podcasts",N3160="music/world music","world music",N3160="music/metal","metal",N3160="music/jazz","jazz","TRUE","FALSE")</f>
        <v>plays</v>
      </c>
      <c r="S3160" s="5">
        <f t="shared" si="198"/>
        <v>41447.839722222219</v>
      </c>
      <c r="T3160" s="5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196"/>
        <v>133.48133333333334</v>
      </c>
      <c r="P3161" s="24">
        <f t="shared" si="197"/>
        <v>38.504230769230773</v>
      </c>
      <c r="Q3161" t="str" cm="1">
        <f t="array" ref="Q3161">_xlfn.IFS(N3161="food/small batch","food",N3161="food/restaurants","food",N3161="food/food trucks","food",N3161="theater/spaces","theater",N3161="theater/musical","theater",N3161="theater/plays","theater",N3161="technology/web","technology",N3161="technology/space exploration","technology",N3161="technology/makerspaces","technology",N3161="technology/hardware","technology",N3161="technology/gadgets","technology",N3161="technology/wearables","technology",N3161="film &amp; video/television","film &amp; video",N3161="film &amp; video/animation","film &amp; video",N3161="film &amp; video/science fiction","film &amp; video",N3161="film &amp; video/documentary","film &amp; video",N3161="film &amp; video/drama","film &amp; video",N3161="film &amp; video/shorts","film &amp; video",N3161="games/video games","games",N3161="games/tabletop games","games",N3161="games/mobile games","games",N3161="journalism/audio","journalism",N3161="photography/people","photography",N3161="photography/photobooks","photography",N3161="photography/places","photography",N3161="photography/nature","photography",N3161="music/electronic music","music",N3161="music/rock","music",N3161="music/indie rock","music",N3161="music/faith","music",N3161="publishing/children's books","publishing",N3161="publishing/art books","publishing",N3161="publishing/fiction","publishing",N3161="publishing/translations","publishing",N3161="music/pop","music",N3161="music/classical music","music",N3161="publishing/nonfiction","publishing",N3161="publishing/radio &amp; podcasts","publishing",N3161="music/world music","music",N3161="music/metal","music",N3161="music/jazz","music","TRUE","FALSE")</f>
        <v>theater</v>
      </c>
      <c r="R3161" t="str" cm="1">
        <f t="array" ref="R3161">_xlfn.IFS(N3161="food/small batch","small batch",N3161="food/restaurants","retaurants",N3161="food/food trucks","food trucks",N3161="theater/spaces","spaces",N3161="theater/musical","musical",N3161="theater/plays","plays",N3161="technology/web","web",N3161="technology/space exploration","space exploration",N3161="technology/makerspaces","makerspaces",N3161="technology/hardware","hardware",N3161="technology/gadgets","gadgets",N3161="technology/wearables","wearables",N3161="film &amp; video/television","television",N3161="film &amp; video/animation","animation",N3161="film &amp; video/science fiction","science fiction",N3161="film &amp; video/documentary","documentary",N3161="film &amp; video/drama","drama",N3161="film &amp; video/shorts","shorts",N3161="games/video games","video games",N3161="games/tabletop games","tabletop games",N3161="games/mobile games","mobile games",N3161="journalism/audio","audio",N3161="photography/people","people",N3161="photography/photobooks","photobooks",N3161="photography/places","places",N3161="photography/nature","nature",N3161="music/electronic music","electronic music",N3161="music/rock","rock",N3161="music/indie rock","indie rock",N3161="music/faith","faith",N3161="publishing/children's books","children's books",N3161="publishing/art books","art books",N3161="publishing/fiction","fiction",N3161="publishing/translations","translations",N3161="music/pop","pop",N3161="music/classical music","classical music",N3161="publishing/nonfiction","nonfiction",N3161="publishing/radio &amp; podcasts","radio &amp; podcasts",N3161="music/world music","world music",N3161="music/metal","metal",N3161="music/jazz","jazz","TRUE","FALSE")</f>
        <v>plays</v>
      </c>
      <c r="S3161" s="5">
        <f t="shared" si="198"/>
        <v>40884.066678240742</v>
      </c>
      <c r="T3161" s="5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196"/>
        <v>101.53333333333335</v>
      </c>
      <c r="P3162" s="24">
        <f t="shared" si="197"/>
        <v>80.15789473684211</v>
      </c>
      <c r="Q3162" t="str" cm="1">
        <f t="array" ref="Q3162">_xlfn.IFS(N3162="food/small batch","food",N3162="food/restaurants","food",N3162="food/food trucks","food",N3162="theater/spaces","theater",N3162="theater/musical","theater",N3162="theater/plays","theater",N3162="technology/web","technology",N3162="technology/space exploration","technology",N3162="technology/makerspaces","technology",N3162="technology/hardware","technology",N3162="technology/gadgets","technology",N3162="technology/wearables","technology",N3162="film &amp; video/television","film &amp; video",N3162="film &amp; video/animation","film &amp; video",N3162="film &amp; video/science fiction","film &amp; video",N3162="film &amp; video/documentary","film &amp; video",N3162="film &amp; video/drama","film &amp; video",N3162="film &amp; video/shorts","film &amp; video",N3162="games/video games","games",N3162="games/tabletop games","games",N3162="games/mobile games","games",N3162="journalism/audio","journalism",N3162="photography/people","photography",N3162="photography/photobooks","photography",N3162="photography/places","photography",N3162="photography/nature","photography",N3162="music/electronic music","music",N3162="music/rock","music",N3162="music/indie rock","music",N3162="music/faith","music",N3162="publishing/children's books","publishing",N3162="publishing/art books","publishing",N3162="publishing/fiction","publishing",N3162="publishing/translations","publishing",N3162="music/pop","music",N3162="music/classical music","music",N3162="publishing/nonfiction","publishing",N3162="publishing/radio &amp; podcasts","publishing",N3162="music/world music","music",N3162="music/metal","music",N3162="music/jazz","music","TRUE","FALSE")</f>
        <v>theater</v>
      </c>
      <c r="R3162" t="str" cm="1">
        <f t="array" ref="R3162">_xlfn.IFS(N3162="food/small batch","small batch",N3162="food/restaurants","retaurants",N3162="food/food trucks","food trucks",N3162="theater/spaces","spaces",N3162="theater/musical","musical",N3162="theater/plays","plays",N3162="technology/web","web",N3162="technology/space exploration","space exploration",N3162="technology/makerspaces","makerspaces",N3162="technology/hardware","hardware",N3162="technology/gadgets","gadgets",N3162="technology/wearables","wearables",N3162="film &amp; video/television","television",N3162="film &amp; video/animation","animation",N3162="film &amp; video/science fiction","science fiction",N3162="film &amp; video/documentary","documentary",N3162="film &amp; video/drama","drama",N3162="film &amp; video/shorts","shorts",N3162="games/video games","video games",N3162="games/tabletop games","tabletop games",N3162="games/mobile games","mobile games",N3162="journalism/audio","audio",N3162="photography/people","people",N3162="photography/photobooks","photobooks",N3162="photography/places","places",N3162="photography/nature","nature",N3162="music/electronic music","electronic music",N3162="music/rock","rock",N3162="music/indie rock","indie rock",N3162="music/faith","faith",N3162="publishing/children's books","children's books",N3162="publishing/art books","art books",N3162="publishing/fiction","fiction",N3162="publishing/translations","translations",N3162="music/pop","pop",N3162="music/classical music","classical music",N3162="publishing/nonfiction","nonfiction",N3162="publishing/radio &amp; podcasts","radio &amp; podcasts",N3162="music/world music","world music",N3162="music/metal","metal",N3162="music/jazz","jazz","TRUE","FALSE")</f>
        <v>plays</v>
      </c>
      <c r="S3162" s="5">
        <f t="shared" si="198"/>
        <v>41841.26489583333</v>
      </c>
      <c r="T3162" s="5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196"/>
        <v>105.1</v>
      </c>
      <c r="P3163" s="24">
        <f t="shared" si="197"/>
        <v>28.405405405405407</v>
      </c>
      <c r="Q3163" t="str" cm="1">
        <f t="array" ref="Q3163">_xlfn.IFS(N3163="food/small batch","food",N3163="food/restaurants","food",N3163="food/food trucks","food",N3163="theater/spaces","theater",N3163="theater/musical","theater",N3163="theater/plays","theater",N3163="technology/web","technology",N3163="technology/space exploration","technology",N3163="technology/makerspaces","technology",N3163="technology/hardware","technology",N3163="technology/gadgets","technology",N3163="technology/wearables","technology",N3163="film &amp; video/television","film &amp; video",N3163="film &amp; video/animation","film &amp; video",N3163="film &amp; video/science fiction","film &amp; video",N3163="film &amp; video/documentary","film &amp; video",N3163="film &amp; video/drama","film &amp; video",N3163="film &amp; video/shorts","film &amp; video",N3163="games/video games","games",N3163="games/tabletop games","games",N3163="games/mobile games","games",N3163="journalism/audio","journalism",N3163="photography/people","photography",N3163="photography/photobooks","photography",N3163="photography/places","photography",N3163="photography/nature","photography",N3163="music/electronic music","music",N3163="music/rock","music",N3163="music/indie rock","music",N3163="music/faith","music",N3163="publishing/children's books","publishing",N3163="publishing/art books","publishing",N3163="publishing/fiction","publishing",N3163="publishing/translations","publishing",N3163="music/pop","music",N3163="music/classical music","music",N3163="publishing/nonfiction","publishing",N3163="publishing/radio &amp; podcasts","publishing",N3163="music/world music","music",N3163="music/metal","music",N3163="music/jazz","music","TRUE","FALSE")</f>
        <v>theater</v>
      </c>
      <c r="R3163" t="str" cm="1">
        <f t="array" ref="R3163">_xlfn.IFS(N3163="food/small batch","small batch",N3163="food/restaurants","retaurants",N3163="food/food trucks","food trucks",N3163="theater/spaces","spaces",N3163="theater/musical","musical",N3163="theater/plays","plays",N3163="technology/web","web",N3163="technology/space exploration","space exploration",N3163="technology/makerspaces","makerspaces",N3163="technology/hardware","hardware",N3163="technology/gadgets","gadgets",N3163="technology/wearables","wearables",N3163="film &amp; video/television","television",N3163="film &amp; video/animation","animation",N3163="film &amp; video/science fiction","science fiction",N3163="film &amp; video/documentary","documentary",N3163="film &amp; video/drama","drama",N3163="film &amp; video/shorts","shorts",N3163="games/video games","video games",N3163="games/tabletop games","tabletop games",N3163="games/mobile games","mobile games",N3163="journalism/audio","audio",N3163="photography/people","people",N3163="photography/photobooks","photobooks",N3163="photography/places","places",N3163="photography/nature","nature",N3163="music/electronic music","electronic music",N3163="music/rock","rock",N3163="music/indie rock","indie rock",N3163="music/faith","faith",N3163="publishing/children's books","children's books",N3163="publishing/art books","art books",N3163="publishing/fiction","fiction",N3163="publishing/translations","translations",N3163="music/pop","pop",N3163="music/classical music","classical music",N3163="publishing/nonfiction","nonfiction",N3163="publishing/radio &amp; podcasts","radio &amp; podcasts",N3163="music/world music","world music",N3163="music/metal","metal",N3163="music/jazz","jazz","TRUE","FALSE")</f>
        <v>plays</v>
      </c>
      <c r="S3163" s="5">
        <f t="shared" si="198"/>
        <v>41897.536134259259</v>
      </c>
      <c r="T3163" s="5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196"/>
        <v>127.15</v>
      </c>
      <c r="P3164" s="24">
        <f t="shared" si="197"/>
        <v>80.730158730158735</v>
      </c>
      <c r="Q3164" t="str" cm="1">
        <f t="array" ref="Q3164">_xlfn.IFS(N3164="food/small batch","food",N3164="food/restaurants","food",N3164="food/food trucks","food",N3164="theater/spaces","theater",N3164="theater/musical","theater",N3164="theater/plays","theater",N3164="technology/web","technology",N3164="technology/space exploration","technology",N3164="technology/makerspaces","technology",N3164="technology/hardware","technology",N3164="technology/gadgets","technology",N3164="technology/wearables","technology",N3164="film &amp; video/television","film &amp; video",N3164="film &amp; video/animation","film &amp; video",N3164="film &amp; video/science fiction","film &amp; video",N3164="film &amp; video/documentary","film &amp; video",N3164="film &amp; video/drama","film &amp; video",N3164="film &amp; video/shorts","film &amp; video",N3164="games/video games","games",N3164="games/tabletop games","games",N3164="games/mobile games","games",N3164="journalism/audio","journalism",N3164="photography/people","photography",N3164="photography/photobooks","photography",N3164="photography/places","photography",N3164="photography/nature","photography",N3164="music/electronic music","music",N3164="music/rock","music",N3164="music/indie rock","music",N3164="music/faith","music",N3164="publishing/children's books","publishing",N3164="publishing/art books","publishing",N3164="publishing/fiction","publishing",N3164="publishing/translations","publishing",N3164="music/pop","music",N3164="music/classical music","music",N3164="publishing/nonfiction","publishing",N3164="publishing/radio &amp; podcasts","publishing",N3164="music/world music","music",N3164="music/metal","music",N3164="music/jazz","music","TRUE","FALSE")</f>
        <v>theater</v>
      </c>
      <c r="R3164" t="str" cm="1">
        <f t="array" ref="R3164">_xlfn.IFS(N3164="food/small batch","small batch",N3164="food/restaurants","retaurants",N3164="food/food trucks","food trucks",N3164="theater/spaces","spaces",N3164="theater/musical","musical",N3164="theater/plays","plays",N3164="technology/web","web",N3164="technology/space exploration","space exploration",N3164="technology/makerspaces","makerspaces",N3164="technology/hardware","hardware",N3164="technology/gadgets","gadgets",N3164="technology/wearables","wearables",N3164="film &amp; video/television","television",N3164="film &amp; video/animation","animation",N3164="film &amp; video/science fiction","science fiction",N3164="film &amp; video/documentary","documentary",N3164="film &amp; video/drama","drama",N3164="film &amp; video/shorts","shorts",N3164="games/video games","video games",N3164="games/tabletop games","tabletop games",N3164="games/mobile games","mobile games",N3164="journalism/audio","audio",N3164="photography/people","people",N3164="photography/photobooks","photobooks",N3164="photography/places","places",N3164="photography/nature","nature",N3164="music/electronic music","electronic music",N3164="music/rock","rock",N3164="music/indie rock","indie rock",N3164="music/faith","faith",N3164="publishing/children's books","children's books",N3164="publishing/art books","art books",N3164="publishing/fiction","fiction",N3164="publishing/translations","translations",N3164="music/pop","pop",N3164="music/classical music","classical music",N3164="publishing/nonfiction","nonfiction",N3164="publishing/radio &amp; podcasts","radio &amp; podcasts",N3164="music/world music","world music",N3164="music/metal","metal",N3164="music/jazz","jazz","TRUE","FALSE")</f>
        <v>plays</v>
      </c>
      <c r="S3164" s="5">
        <f t="shared" si="198"/>
        <v>41799.685902777775</v>
      </c>
      <c r="T3164" s="5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196"/>
        <v>111.15384615384616</v>
      </c>
      <c r="P3165" s="24">
        <f t="shared" si="197"/>
        <v>200.69444444444446</v>
      </c>
      <c r="Q3165" t="str" cm="1">
        <f t="array" ref="Q3165">_xlfn.IFS(N3165="food/small batch","food",N3165="food/restaurants","food",N3165="food/food trucks","food",N3165="theater/spaces","theater",N3165="theater/musical","theater",N3165="theater/plays","theater",N3165="technology/web","technology",N3165="technology/space exploration","technology",N3165="technology/makerspaces","technology",N3165="technology/hardware","technology",N3165="technology/gadgets","technology",N3165="technology/wearables","technology",N3165="film &amp; video/television","film &amp; video",N3165="film &amp; video/animation","film &amp; video",N3165="film &amp; video/science fiction","film &amp; video",N3165="film &amp; video/documentary","film &amp; video",N3165="film &amp; video/drama","film &amp; video",N3165="film &amp; video/shorts","film &amp; video",N3165="games/video games","games",N3165="games/tabletop games","games",N3165="games/mobile games","games",N3165="journalism/audio","journalism",N3165="photography/people","photography",N3165="photography/photobooks","photography",N3165="photography/places","photography",N3165="photography/nature","photography",N3165="music/electronic music","music",N3165="music/rock","music",N3165="music/indie rock","music",N3165="music/faith","music",N3165="publishing/children's books","publishing",N3165="publishing/art books","publishing",N3165="publishing/fiction","publishing",N3165="publishing/translations","publishing",N3165="music/pop","music",N3165="music/classical music","music",N3165="publishing/nonfiction","publishing",N3165="publishing/radio &amp; podcasts","publishing",N3165="music/world music","music",N3165="music/metal","music",N3165="music/jazz","music","TRUE","FALSE")</f>
        <v>theater</v>
      </c>
      <c r="R3165" t="str" cm="1">
        <f t="array" ref="R3165">_xlfn.IFS(N3165="food/small batch","small batch",N3165="food/restaurants","retaurants",N3165="food/food trucks","food trucks",N3165="theater/spaces","spaces",N3165="theater/musical","musical",N3165="theater/plays","plays",N3165="technology/web","web",N3165="technology/space exploration","space exploration",N3165="technology/makerspaces","makerspaces",N3165="technology/hardware","hardware",N3165="technology/gadgets","gadgets",N3165="technology/wearables","wearables",N3165="film &amp; video/television","television",N3165="film &amp; video/animation","animation",N3165="film &amp; video/science fiction","science fiction",N3165="film &amp; video/documentary","documentary",N3165="film &amp; video/drama","drama",N3165="film &amp; video/shorts","shorts",N3165="games/video games","video games",N3165="games/tabletop games","tabletop games",N3165="games/mobile games","mobile games",N3165="journalism/audio","audio",N3165="photography/people","people",N3165="photography/photobooks","photobooks",N3165="photography/places","places",N3165="photography/nature","nature",N3165="music/electronic music","electronic music",N3165="music/rock","rock",N3165="music/indie rock","indie rock",N3165="music/faith","faith",N3165="publishing/children's books","children's books",N3165="publishing/art books","art books",N3165="publishing/fiction","fiction",N3165="publishing/translations","translations",N3165="music/pop","pop",N3165="music/classical music","classical music",N3165="publishing/nonfiction","nonfiction",N3165="publishing/radio &amp; podcasts","radio &amp; podcasts",N3165="music/world music","world music",N3165="music/metal","metal",N3165="music/jazz","jazz","TRUE","FALSE")</f>
        <v>plays</v>
      </c>
      <c r="S3165" s="5">
        <f t="shared" si="198"/>
        <v>41775.753761574073</v>
      </c>
      <c r="T3165" s="5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196"/>
        <v>106.76</v>
      </c>
      <c r="P3166" s="24">
        <f t="shared" si="197"/>
        <v>37.591549295774648</v>
      </c>
      <c r="Q3166" t="str" cm="1">
        <f t="array" ref="Q3166">_xlfn.IFS(N3166="food/small batch","food",N3166="food/restaurants","food",N3166="food/food trucks","food",N3166="theater/spaces","theater",N3166="theater/musical","theater",N3166="theater/plays","theater",N3166="technology/web","technology",N3166="technology/space exploration","technology",N3166="technology/makerspaces","technology",N3166="technology/hardware","technology",N3166="technology/gadgets","technology",N3166="technology/wearables","technology",N3166="film &amp; video/television","film &amp; video",N3166="film &amp; video/animation","film &amp; video",N3166="film &amp; video/science fiction","film &amp; video",N3166="film &amp; video/documentary","film &amp; video",N3166="film &amp; video/drama","film &amp; video",N3166="film &amp; video/shorts","film &amp; video",N3166="games/video games","games",N3166="games/tabletop games","games",N3166="games/mobile games","games",N3166="journalism/audio","journalism",N3166="photography/people","photography",N3166="photography/photobooks","photography",N3166="photography/places","photography",N3166="photography/nature","photography",N3166="music/electronic music","music",N3166="music/rock","music",N3166="music/indie rock","music",N3166="music/faith","music",N3166="publishing/children's books","publishing",N3166="publishing/art books","publishing",N3166="publishing/fiction","publishing",N3166="publishing/translations","publishing",N3166="music/pop","music",N3166="music/classical music","music",N3166="publishing/nonfiction","publishing",N3166="publishing/radio &amp; podcasts","publishing",N3166="music/world music","music",N3166="music/metal","music",N3166="music/jazz","music","TRUE","FALSE")</f>
        <v>theater</v>
      </c>
      <c r="R3166" t="str" cm="1">
        <f t="array" ref="R3166">_xlfn.IFS(N3166="food/small batch","small batch",N3166="food/restaurants","retaurants",N3166="food/food trucks","food trucks",N3166="theater/spaces","spaces",N3166="theater/musical","musical",N3166="theater/plays","plays",N3166="technology/web","web",N3166="technology/space exploration","space exploration",N3166="technology/makerspaces","makerspaces",N3166="technology/hardware","hardware",N3166="technology/gadgets","gadgets",N3166="technology/wearables","wearables",N3166="film &amp; video/television","television",N3166="film &amp; video/animation","animation",N3166="film &amp; video/science fiction","science fiction",N3166="film &amp; video/documentary","documentary",N3166="film &amp; video/drama","drama",N3166="film &amp; video/shorts","shorts",N3166="games/video games","video games",N3166="games/tabletop games","tabletop games",N3166="games/mobile games","mobile games",N3166="journalism/audio","audio",N3166="photography/people","people",N3166="photography/photobooks","photobooks",N3166="photography/places","places",N3166="photography/nature","nature",N3166="music/electronic music","electronic music",N3166="music/rock","rock",N3166="music/indie rock","indie rock",N3166="music/faith","faith",N3166="publishing/children's books","children's books",N3166="publishing/art books","art books",N3166="publishing/fiction","fiction",N3166="publishing/translations","translations",N3166="music/pop","pop",N3166="music/classical music","classical music",N3166="publishing/nonfiction","nonfiction",N3166="publishing/radio &amp; podcasts","radio &amp; podcasts",N3166="music/world music","world music",N3166="music/metal","metal",N3166="music/jazz","jazz","TRUE","FALSE")</f>
        <v>plays</v>
      </c>
      <c r="S3166" s="5">
        <f t="shared" si="198"/>
        <v>41766.80572916667</v>
      </c>
      <c r="T3166" s="5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196"/>
        <v>162.66666666666666</v>
      </c>
      <c r="P3167" s="24">
        <f t="shared" si="197"/>
        <v>58.095238095238095</v>
      </c>
      <c r="Q3167" t="str" cm="1">
        <f t="array" ref="Q3167">_xlfn.IFS(N3167="food/small batch","food",N3167="food/restaurants","food",N3167="food/food trucks","food",N3167="theater/spaces","theater",N3167="theater/musical","theater",N3167="theater/plays","theater",N3167="technology/web","technology",N3167="technology/space exploration","technology",N3167="technology/makerspaces","technology",N3167="technology/hardware","technology",N3167="technology/gadgets","technology",N3167="technology/wearables","technology",N3167="film &amp; video/television","film &amp; video",N3167="film &amp; video/animation","film &amp; video",N3167="film &amp; video/science fiction","film &amp; video",N3167="film &amp; video/documentary","film &amp; video",N3167="film &amp; video/drama","film &amp; video",N3167="film &amp; video/shorts","film &amp; video",N3167="games/video games","games",N3167="games/tabletop games","games",N3167="games/mobile games","games",N3167="journalism/audio","journalism",N3167="photography/people","photography",N3167="photography/photobooks","photography",N3167="photography/places","photography",N3167="photography/nature","photography",N3167="music/electronic music","music",N3167="music/rock","music",N3167="music/indie rock","music",N3167="music/faith","music",N3167="publishing/children's books","publishing",N3167="publishing/art books","publishing",N3167="publishing/fiction","publishing",N3167="publishing/translations","publishing",N3167="music/pop","music",N3167="music/classical music","music",N3167="publishing/nonfiction","publishing",N3167="publishing/radio &amp; podcasts","publishing",N3167="music/world music","music",N3167="music/metal","music",N3167="music/jazz","music","TRUE","FALSE")</f>
        <v>theater</v>
      </c>
      <c r="R3167" t="str" cm="1">
        <f t="array" ref="R3167">_xlfn.IFS(N3167="food/small batch","small batch",N3167="food/restaurants","retaurants",N3167="food/food trucks","food trucks",N3167="theater/spaces","spaces",N3167="theater/musical","musical",N3167="theater/plays","plays",N3167="technology/web","web",N3167="technology/space exploration","space exploration",N3167="technology/makerspaces","makerspaces",N3167="technology/hardware","hardware",N3167="technology/gadgets","gadgets",N3167="technology/wearables","wearables",N3167="film &amp; video/television","television",N3167="film &amp; video/animation","animation",N3167="film &amp; video/science fiction","science fiction",N3167="film &amp; video/documentary","documentary",N3167="film &amp; video/drama","drama",N3167="film &amp; video/shorts","shorts",N3167="games/video games","video games",N3167="games/tabletop games","tabletop games",N3167="games/mobile games","mobile games",N3167="journalism/audio","audio",N3167="photography/people","people",N3167="photography/photobooks","photobooks",N3167="photography/places","places",N3167="photography/nature","nature",N3167="music/electronic music","electronic music",N3167="music/rock","rock",N3167="music/indie rock","indie rock",N3167="music/faith","faith",N3167="publishing/children's books","children's books",N3167="publishing/art books","art books",N3167="publishing/fiction","fiction",N3167="publishing/translations","translations",N3167="music/pop","pop",N3167="music/classical music","classical music",N3167="publishing/nonfiction","nonfiction",N3167="publishing/radio &amp; podcasts","radio &amp; podcasts",N3167="music/world music","world music",N3167="music/metal","metal",N3167="music/jazz","jazz","TRUE","FALSE")</f>
        <v>plays</v>
      </c>
      <c r="S3167" s="5">
        <f t="shared" si="198"/>
        <v>40644.159259259257</v>
      </c>
      <c r="T3167" s="5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196"/>
        <v>160.22808571428573</v>
      </c>
      <c r="P3168" s="24">
        <f t="shared" si="197"/>
        <v>60.300892473118282</v>
      </c>
      <c r="Q3168" t="str" cm="1">
        <f t="array" ref="Q3168">_xlfn.IFS(N3168="food/small batch","food",N3168="food/restaurants","food",N3168="food/food trucks","food",N3168="theater/spaces","theater",N3168="theater/musical","theater",N3168="theater/plays","theater",N3168="technology/web","technology",N3168="technology/space exploration","technology",N3168="technology/makerspaces","technology",N3168="technology/hardware","technology",N3168="technology/gadgets","technology",N3168="technology/wearables","technology",N3168="film &amp; video/television","film &amp; video",N3168="film &amp; video/animation","film &amp; video",N3168="film &amp; video/science fiction","film &amp; video",N3168="film &amp; video/documentary","film &amp; video",N3168="film &amp; video/drama","film &amp; video",N3168="film &amp; video/shorts","film &amp; video",N3168="games/video games","games",N3168="games/tabletop games","games",N3168="games/mobile games","games",N3168="journalism/audio","journalism",N3168="photography/people","photography",N3168="photography/photobooks","photography",N3168="photography/places","photography",N3168="photography/nature","photography",N3168="music/electronic music","music",N3168="music/rock","music",N3168="music/indie rock","music",N3168="music/faith","music",N3168="publishing/children's books","publishing",N3168="publishing/art books","publishing",N3168="publishing/fiction","publishing",N3168="publishing/translations","publishing",N3168="music/pop","music",N3168="music/classical music","music",N3168="publishing/nonfiction","publishing",N3168="publishing/radio &amp; podcasts","publishing",N3168="music/world music","music",N3168="music/metal","music",N3168="music/jazz","music","TRUE","FALSE")</f>
        <v>theater</v>
      </c>
      <c r="R3168" t="str" cm="1">
        <f t="array" ref="R3168">_xlfn.IFS(N3168="food/small batch","small batch",N3168="food/restaurants","retaurants",N3168="food/food trucks","food trucks",N3168="theater/spaces","spaces",N3168="theater/musical","musical",N3168="theater/plays","plays",N3168="technology/web","web",N3168="technology/space exploration","space exploration",N3168="technology/makerspaces","makerspaces",N3168="technology/hardware","hardware",N3168="technology/gadgets","gadgets",N3168="technology/wearables","wearables",N3168="film &amp; video/television","television",N3168="film &amp; video/animation","animation",N3168="film &amp; video/science fiction","science fiction",N3168="film &amp; video/documentary","documentary",N3168="film &amp; video/drama","drama",N3168="film &amp; video/shorts","shorts",N3168="games/video games","video games",N3168="games/tabletop games","tabletop games",N3168="games/mobile games","mobile games",N3168="journalism/audio","audio",N3168="photography/people","people",N3168="photography/photobooks","photobooks",N3168="photography/places","places",N3168="photography/nature","nature",N3168="music/electronic music","electronic music",N3168="music/rock","rock",N3168="music/indie rock","indie rock",N3168="music/faith","faith",N3168="publishing/children's books","children's books",N3168="publishing/art books","art books",N3168="publishing/fiction","fiction",N3168="publishing/translations","translations",N3168="music/pop","pop",N3168="music/classical music","classical music",N3168="publishing/nonfiction","nonfiction",N3168="publishing/radio &amp; podcasts","radio &amp; podcasts",N3168="music/world music","world music",N3168="music/metal","metal",N3168="music/jazz","jazz","TRUE","FALSE")</f>
        <v>plays</v>
      </c>
      <c r="S3168" s="5">
        <f t="shared" si="198"/>
        <v>41940.69158564815</v>
      </c>
      <c r="T3168" s="5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196"/>
        <v>116.16666666666666</v>
      </c>
      <c r="P3169" s="24">
        <f t="shared" si="197"/>
        <v>63.363636363636367</v>
      </c>
      <c r="Q3169" t="str" cm="1">
        <f t="array" ref="Q3169">_xlfn.IFS(N3169="food/small batch","food",N3169="food/restaurants","food",N3169="food/food trucks","food",N3169="theater/spaces","theater",N3169="theater/musical","theater",N3169="theater/plays","theater",N3169="technology/web","technology",N3169="technology/space exploration","technology",N3169="technology/makerspaces","technology",N3169="technology/hardware","technology",N3169="technology/gadgets","technology",N3169="technology/wearables","technology",N3169="film &amp; video/television","film &amp; video",N3169="film &amp; video/animation","film &amp; video",N3169="film &amp; video/science fiction","film &amp; video",N3169="film &amp; video/documentary","film &amp; video",N3169="film &amp; video/drama","film &amp; video",N3169="film &amp; video/shorts","film &amp; video",N3169="games/video games","games",N3169="games/tabletop games","games",N3169="games/mobile games","games",N3169="journalism/audio","journalism",N3169="photography/people","photography",N3169="photography/photobooks","photography",N3169="photography/places","photography",N3169="photography/nature","photography",N3169="music/electronic music","music",N3169="music/rock","music",N3169="music/indie rock","music",N3169="music/faith","music",N3169="publishing/children's books","publishing",N3169="publishing/art books","publishing",N3169="publishing/fiction","publishing",N3169="publishing/translations","publishing",N3169="music/pop","music",N3169="music/classical music","music",N3169="publishing/nonfiction","publishing",N3169="publishing/radio &amp; podcasts","publishing",N3169="music/world music","music",N3169="music/metal","music",N3169="music/jazz","music","TRUE","FALSE")</f>
        <v>theater</v>
      </c>
      <c r="R3169" t="str" cm="1">
        <f t="array" ref="R3169">_xlfn.IFS(N3169="food/small batch","small batch",N3169="food/restaurants","retaurants",N3169="food/food trucks","food trucks",N3169="theater/spaces","spaces",N3169="theater/musical","musical",N3169="theater/plays","plays",N3169="technology/web","web",N3169="technology/space exploration","space exploration",N3169="technology/makerspaces","makerspaces",N3169="technology/hardware","hardware",N3169="technology/gadgets","gadgets",N3169="technology/wearables","wearables",N3169="film &amp; video/television","television",N3169="film &amp; video/animation","animation",N3169="film &amp; video/science fiction","science fiction",N3169="film &amp; video/documentary","documentary",N3169="film &amp; video/drama","drama",N3169="film &amp; video/shorts","shorts",N3169="games/video games","video games",N3169="games/tabletop games","tabletop games",N3169="games/mobile games","mobile games",N3169="journalism/audio","audio",N3169="photography/people","people",N3169="photography/photobooks","photobooks",N3169="photography/places","places",N3169="photography/nature","nature",N3169="music/electronic music","electronic music",N3169="music/rock","rock",N3169="music/indie rock","indie rock",N3169="music/faith","faith",N3169="publishing/children's books","children's books",N3169="publishing/art books","art books",N3169="publishing/fiction","fiction",N3169="publishing/translations","translations",N3169="music/pop","pop",N3169="music/classical music","classical music",N3169="publishing/nonfiction","nonfiction",N3169="publishing/radio &amp; podcasts","radio &amp; podcasts",N3169="music/world music","world music",N3169="music/metal","metal",N3169="music/jazz","jazz","TRUE","FALSE")</f>
        <v>plays</v>
      </c>
      <c r="S3169" s="5">
        <f t="shared" si="198"/>
        <v>41839.175706018519</v>
      </c>
      <c r="T3169" s="5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196"/>
        <v>124.2</v>
      </c>
      <c r="P3170" s="24">
        <f t="shared" si="197"/>
        <v>50.901639344262293</v>
      </c>
      <c r="Q3170" t="str" cm="1">
        <f t="array" ref="Q3170">_xlfn.IFS(N3170="food/small batch","food",N3170="food/restaurants","food",N3170="food/food trucks","food",N3170="theater/spaces","theater",N3170="theater/musical","theater",N3170="theater/plays","theater",N3170="technology/web","technology",N3170="technology/space exploration","technology",N3170="technology/makerspaces","technology",N3170="technology/hardware","technology",N3170="technology/gadgets","technology",N3170="technology/wearables","technology",N3170="film &amp; video/television","film &amp; video",N3170="film &amp; video/animation","film &amp; video",N3170="film &amp; video/science fiction","film &amp; video",N3170="film &amp; video/documentary","film &amp; video",N3170="film &amp; video/drama","film &amp; video",N3170="film &amp; video/shorts","film &amp; video",N3170="games/video games","games",N3170="games/tabletop games","games",N3170="games/mobile games","games",N3170="journalism/audio","journalism",N3170="photography/people","photography",N3170="photography/photobooks","photography",N3170="photography/places","photography",N3170="photography/nature","photography",N3170="music/electronic music","music",N3170="music/rock","music",N3170="music/indie rock","music",N3170="music/faith","music",N3170="publishing/children's books","publishing",N3170="publishing/art books","publishing",N3170="publishing/fiction","publishing",N3170="publishing/translations","publishing",N3170="music/pop","music",N3170="music/classical music","music",N3170="publishing/nonfiction","publishing",N3170="publishing/radio &amp; podcasts","publishing",N3170="music/world music","music",N3170="music/metal","music",N3170="music/jazz","music","TRUE","FALSE")</f>
        <v>theater</v>
      </c>
      <c r="R3170" t="str" cm="1">
        <f t="array" ref="R3170">_xlfn.IFS(N3170="food/small batch","small batch",N3170="food/restaurants","retaurants",N3170="food/food trucks","food trucks",N3170="theater/spaces","spaces",N3170="theater/musical","musical",N3170="theater/plays","plays",N3170="technology/web","web",N3170="technology/space exploration","space exploration",N3170="technology/makerspaces","makerspaces",N3170="technology/hardware","hardware",N3170="technology/gadgets","gadgets",N3170="technology/wearables","wearables",N3170="film &amp; video/television","television",N3170="film &amp; video/animation","animation",N3170="film &amp; video/science fiction","science fiction",N3170="film &amp; video/documentary","documentary",N3170="film &amp; video/drama","drama",N3170="film &amp; video/shorts","shorts",N3170="games/video games","video games",N3170="games/tabletop games","tabletop games",N3170="games/mobile games","mobile games",N3170="journalism/audio","audio",N3170="photography/people","people",N3170="photography/photobooks","photobooks",N3170="photography/places","places",N3170="photography/nature","nature",N3170="music/electronic music","electronic music",N3170="music/rock","rock",N3170="music/indie rock","indie rock",N3170="music/faith","faith",N3170="publishing/children's books","children's books",N3170="publishing/art books","art books",N3170="publishing/fiction","fiction",N3170="publishing/translations","translations",N3170="music/pop","pop",N3170="music/classical music","classical music",N3170="publishing/nonfiction","nonfiction",N3170="publishing/radio &amp; podcasts","radio &amp; podcasts",N3170="music/world music","world music",N3170="music/metal","metal",N3170="music/jazz","jazz","TRUE","FALSE")</f>
        <v>plays</v>
      </c>
      <c r="S3170" s="5">
        <f t="shared" si="198"/>
        <v>41772.105937500004</v>
      </c>
      <c r="T3170" s="5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196"/>
        <v>103.01249999999999</v>
      </c>
      <c r="P3171" s="24">
        <f t="shared" si="197"/>
        <v>100.5</v>
      </c>
      <c r="Q3171" t="str" cm="1">
        <f t="array" ref="Q3171">_xlfn.IFS(N3171="food/small batch","food",N3171="food/restaurants","food",N3171="food/food trucks","food",N3171="theater/spaces","theater",N3171="theater/musical","theater",N3171="theater/plays","theater",N3171="technology/web","technology",N3171="technology/space exploration","technology",N3171="technology/makerspaces","technology",N3171="technology/hardware","technology",N3171="technology/gadgets","technology",N3171="technology/wearables","technology",N3171="film &amp; video/television","film &amp; video",N3171="film &amp; video/animation","film &amp; video",N3171="film &amp; video/science fiction","film &amp; video",N3171="film &amp; video/documentary","film &amp; video",N3171="film &amp; video/drama","film &amp; video",N3171="film &amp; video/shorts","film &amp; video",N3171="games/video games","games",N3171="games/tabletop games","games",N3171="games/mobile games","games",N3171="journalism/audio","journalism",N3171="photography/people","photography",N3171="photography/photobooks","photography",N3171="photography/places","photography",N3171="photography/nature","photography",N3171="music/electronic music","music",N3171="music/rock","music",N3171="music/indie rock","music",N3171="music/faith","music",N3171="publishing/children's books","publishing",N3171="publishing/art books","publishing",N3171="publishing/fiction","publishing",N3171="publishing/translations","publishing",N3171="music/pop","music",N3171="music/classical music","music",N3171="publishing/nonfiction","publishing",N3171="publishing/radio &amp; podcasts","publishing",N3171="music/world music","music",N3171="music/metal","music",N3171="music/jazz","music","TRUE","FALSE")</f>
        <v>theater</v>
      </c>
      <c r="R3171" t="str" cm="1">
        <f t="array" ref="R3171">_xlfn.IFS(N3171="food/small batch","small batch",N3171="food/restaurants","retaurants",N3171="food/food trucks","food trucks",N3171="theater/spaces","spaces",N3171="theater/musical","musical",N3171="theater/plays","plays",N3171="technology/web","web",N3171="technology/space exploration","space exploration",N3171="technology/makerspaces","makerspaces",N3171="technology/hardware","hardware",N3171="technology/gadgets","gadgets",N3171="technology/wearables","wearables",N3171="film &amp; video/television","television",N3171="film &amp; video/animation","animation",N3171="film &amp; video/science fiction","science fiction",N3171="film &amp; video/documentary","documentary",N3171="film &amp; video/drama","drama",N3171="film &amp; video/shorts","shorts",N3171="games/video games","video games",N3171="games/tabletop games","tabletop games",N3171="games/mobile games","mobile games",N3171="journalism/audio","audio",N3171="photography/people","people",N3171="photography/photobooks","photobooks",N3171="photography/places","places",N3171="photography/nature","nature",N3171="music/electronic music","electronic music",N3171="music/rock","rock",N3171="music/indie rock","indie rock",N3171="music/faith","faith",N3171="publishing/children's books","children's books",N3171="publishing/art books","art books",N3171="publishing/fiction","fiction",N3171="publishing/translations","translations",N3171="music/pop","pop",N3171="music/classical music","classical music",N3171="publishing/nonfiction","nonfiction",N3171="publishing/radio &amp; podcasts","radio &amp; podcasts",N3171="music/world music","world music",N3171="music/metal","metal",N3171="music/jazz","jazz","TRUE","FALSE")</f>
        <v>plays</v>
      </c>
      <c r="S3171" s="5">
        <f t="shared" si="198"/>
        <v>41591.737974537034</v>
      </c>
      <c r="T3171" s="5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196"/>
        <v>112.25</v>
      </c>
      <c r="P3172" s="24">
        <f t="shared" si="197"/>
        <v>31.619718309859156</v>
      </c>
      <c r="Q3172" t="str" cm="1">
        <f t="array" ref="Q3172">_xlfn.IFS(N3172="food/small batch","food",N3172="food/restaurants","food",N3172="food/food trucks","food",N3172="theater/spaces","theater",N3172="theater/musical","theater",N3172="theater/plays","theater",N3172="technology/web","technology",N3172="technology/space exploration","technology",N3172="technology/makerspaces","technology",N3172="technology/hardware","technology",N3172="technology/gadgets","technology",N3172="technology/wearables","technology",N3172="film &amp; video/television","film &amp; video",N3172="film &amp; video/animation","film &amp; video",N3172="film &amp; video/science fiction","film &amp; video",N3172="film &amp; video/documentary","film &amp; video",N3172="film &amp; video/drama","film &amp; video",N3172="film &amp; video/shorts","film &amp; video",N3172="games/video games","games",N3172="games/tabletop games","games",N3172="games/mobile games","games",N3172="journalism/audio","journalism",N3172="photography/people","photography",N3172="photography/photobooks","photography",N3172="photography/places","photography",N3172="photography/nature","photography",N3172="music/electronic music","music",N3172="music/rock","music",N3172="music/indie rock","music",N3172="music/faith","music",N3172="publishing/children's books","publishing",N3172="publishing/art books","publishing",N3172="publishing/fiction","publishing",N3172="publishing/translations","publishing",N3172="music/pop","music",N3172="music/classical music","music",N3172="publishing/nonfiction","publishing",N3172="publishing/radio &amp; podcasts","publishing",N3172="music/world music","music",N3172="music/metal","music",N3172="music/jazz","music","TRUE","FALSE")</f>
        <v>theater</v>
      </c>
      <c r="R3172" t="str" cm="1">
        <f t="array" ref="R3172">_xlfn.IFS(N3172="food/small batch","small batch",N3172="food/restaurants","retaurants",N3172="food/food trucks","food trucks",N3172="theater/spaces","spaces",N3172="theater/musical","musical",N3172="theater/plays","plays",N3172="technology/web","web",N3172="technology/space exploration","space exploration",N3172="technology/makerspaces","makerspaces",N3172="technology/hardware","hardware",N3172="technology/gadgets","gadgets",N3172="technology/wearables","wearables",N3172="film &amp; video/television","television",N3172="film &amp; video/animation","animation",N3172="film &amp; video/science fiction","science fiction",N3172="film &amp; video/documentary","documentary",N3172="film &amp; video/drama","drama",N3172="film &amp; video/shorts","shorts",N3172="games/video games","video games",N3172="games/tabletop games","tabletop games",N3172="games/mobile games","mobile games",N3172="journalism/audio","audio",N3172="photography/people","people",N3172="photography/photobooks","photobooks",N3172="photography/places","places",N3172="photography/nature","nature",N3172="music/electronic music","electronic music",N3172="music/rock","rock",N3172="music/indie rock","indie rock",N3172="music/faith","faith",N3172="publishing/children's books","children's books",N3172="publishing/art books","art books",N3172="publishing/fiction","fiction",N3172="publishing/translations","translations",N3172="music/pop","pop",N3172="music/classical music","classical music",N3172="publishing/nonfiction","nonfiction",N3172="publishing/radio &amp; podcasts","radio &amp; podcasts",N3172="music/world music","world music",N3172="music/metal","metal",N3172="music/jazz","jazz","TRUE","FALSE")</f>
        <v>plays</v>
      </c>
      <c r="S3172" s="5">
        <f t="shared" si="198"/>
        <v>41789.080370370371</v>
      </c>
      <c r="T3172" s="5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196"/>
        <v>108.8142857142857</v>
      </c>
      <c r="P3173" s="24">
        <f t="shared" si="197"/>
        <v>65.102564102564102</v>
      </c>
      <c r="Q3173" t="str" cm="1">
        <f t="array" ref="Q3173">_xlfn.IFS(N3173="food/small batch","food",N3173="food/restaurants","food",N3173="food/food trucks","food",N3173="theater/spaces","theater",N3173="theater/musical","theater",N3173="theater/plays","theater",N3173="technology/web","technology",N3173="technology/space exploration","technology",N3173="technology/makerspaces","technology",N3173="technology/hardware","technology",N3173="technology/gadgets","technology",N3173="technology/wearables","technology",N3173="film &amp; video/television","film &amp; video",N3173="film &amp; video/animation","film &amp; video",N3173="film &amp; video/science fiction","film &amp; video",N3173="film &amp; video/documentary","film &amp; video",N3173="film &amp; video/drama","film &amp; video",N3173="film &amp; video/shorts","film &amp; video",N3173="games/video games","games",N3173="games/tabletop games","games",N3173="games/mobile games","games",N3173="journalism/audio","journalism",N3173="photography/people","photography",N3173="photography/photobooks","photography",N3173="photography/places","photography",N3173="photography/nature","photography",N3173="music/electronic music","music",N3173="music/rock","music",N3173="music/indie rock","music",N3173="music/faith","music",N3173="publishing/children's books","publishing",N3173="publishing/art books","publishing",N3173="publishing/fiction","publishing",N3173="publishing/translations","publishing",N3173="music/pop","music",N3173="music/classical music","music",N3173="publishing/nonfiction","publishing",N3173="publishing/radio &amp; podcasts","publishing",N3173="music/world music","music",N3173="music/metal","music",N3173="music/jazz","music","TRUE","FALSE")</f>
        <v>theater</v>
      </c>
      <c r="R3173" t="str" cm="1">
        <f t="array" ref="R3173">_xlfn.IFS(N3173="food/small batch","small batch",N3173="food/restaurants","retaurants",N3173="food/food trucks","food trucks",N3173="theater/spaces","spaces",N3173="theater/musical","musical",N3173="theater/plays","plays",N3173="technology/web","web",N3173="technology/space exploration","space exploration",N3173="technology/makerspaces","makerspaces",N3173="technology/hardware","hardware",N3173="technology/gadgets","gadgets",N3173="technology/wearables","wearables",N3173="film &amp; video/television","television",N3173="film &amp; video/animation","animation",N3173="film &amp; video/science fiction","science fiction",N3173="film &amp; video/documentary","documentary",N3173="film &amp; video/drama","drama",N3173="film &amp; video/shorts","shorts",N3173="games/video games","video games",N3173="games/tabletop games","tabletop games",N3173="games/mobile games","mobile games",N3173="journalism/audio","audio",N3173="photography/people","people",N3173="photography/photobooks","photobooks",N3173="photography/places","places",N3173="photography/nature","nature",N3173="music/electronic music","electronic music",N3173="music/rock","rock",N3173="music/indie rock","indie rock",N3173="music/faith","faith",N3173="publishing/children's books","children's books",N3173="publishing/art books","art books",N3173="publishing/fiction","fiction",N3173="publishing/translations","translations",N3173="music/pop","pop",N3173="music/classical music","classical music",N3173="publishing/nonfiction","nonfiction",N3173="publishing/radio &amp; podcasts","radio &amp; podcasts",N3173="music/world music","world music",N3173="music/metal","metal",N3173="music/jazz","jazz","TRUE","FALSE")</f>
        <v>plays</v>
      </c>
      <c r="S3173" s="5">
        <f t="shared" si="198"/>
        <v>42466.608310185184</v>
      </c>
      <c r="T3173" s="5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si="196"/>
        <v>114.99999999999999</v>
      </c>
      <c r="P3174" s="24">
        <f t="shared" si="197"/>
        <v>79.310344827586206</v>
      </c>
      <c r="Q3174" t="str" cm="1">
        <f t="array" ref="Q3174">_xlfn.IFS(N3174="food/small batch","food",N3174="food/restaurants","food",N3174="food/food trucks","food",N3174="theater/spaces","theater",N3174="theater/musical","theater",N3174="theater/plays","theater",N3174="technology/web","technology",N3174="technology/space exploration","technology",N3174="technology/makerspaces","technology",N3174="technology/hardware","technology",N3174="technology/gadgets","technology",N3174="technology/wearables","technology",N3174="film &amp; video/television","film &amp; video",N3174="film &amp; video/animation","film &amp; video",N3174="film &amp; video/science fiction","film &amp; video",N3174="film &amp; video/documentary","film &amp; video",N3174="film &amp; video/drama","film &amp; video",N3174="film &amp; video/shorts","film &amp; video",N3174="games/video games","games",N3174="games/tabletop games","games",N3174="games/mobile games","games",N3174="journalism/audio","journalism",N3174="photography/people","photography",N3174="photography/photobooks","photography",N3174="photography/places","photography",N3174="photography/nature","photography",N3174="music/electronic music","music",N3174="music/rock","music",N3174="music/indie rock","music",N3174="music/faith","music",N3174="publishing/children's books","publishing",N3174="publishing/art books","publishing",N3174="publishing/fiction","publishing",N3174="publishing/translations","publishing",N3174="music/pop","music",N3174="music/classical music","music",N3174="publishing/nonfiction","publishing",N3174="publishing/radio &amp; podcasts","publishing",N3174="music/world music","music",N3174="music/metal","music",N3174="music/jazz","music","TRUE","FALSE")</f>
        <v>theater</v>
      </c>
      <c r="R3174" t="str" cm="1">
        <f t="array" ref="R3174">_xlfn.IFS(N3174="food/small batch","small batch",N3174="food/restaurants","retaurants",N3174="food/food trucks","food trucks",N3174="theater/spaces","spaces",N3174="theater/musical","musical",N3174="theater/plays","plays",N3174="technology/web","web",N3174="technology/space exploration","space exploration",N3174="technology/makerspaces","makerspaces",N3174="technology/hardware","hardware",N3174="technology/gadgets","gadgets",N3174="technology/wearables","wearables",N3174="film &amp; video/television","television",N3174="film &amp; video/animation","animation",N3174="film &amp; video/science fiction","science fiction",N3174="film &amp; video/documentary","documentary",N3174="film &amp; video/drama","drama",N3174="film &amp; video/shorts","shorts",N3174="games/video games","video games",N3174="games/tabletop games","tabletop games",N3174="games/mobile games","mobile games",N3174="journalism/audio","audio",N3174="photography/people","people",N3174="photography/photobooks","photobooks",N3174="photography/places","places",N3174="photography/nature","nature",N3174="music/electronic music","electronic music",N3174="music/rock","rock",N3174="music/indie rock","indie rock",N3174="music/faith","faith",N3174="publishing/children's books","children's books",N3174="publishing/art books","art books",N3174="publishing/fiction","fiction",N3174="publishing/translations","translations",N3174="music/pop","pop",N3174="music/classical music","classical music",N3174="publishing/nonfiction","nonfiction",N3174="publishing/radio &amp; podcasts","radio &amp; podcasts",N3174="music/world music","world music",N3174="music/metal","metal",N3174="music/jazz","jazz","TRUE","FALSE")</f>
        <v>plays</v>
      </c>
      <c r="S3174" s="5">
        <f t="shared" si="198"/>
        <v>40923.729953703703</v>
      </c>
      <c r="T3174" s="5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196"/>
        <v>103</v>
      </c>
      <c r="P3175" s="24">
        <f t="shared" si="197"/>
        <v>139.18918918918919</v>
      </c>
      <c r="Q3175" t="str" cm="1">
        <f t="array" ref="Q3175">_xlfn.IFS(N3175="food/small batch","food",N3175="food/restaurants","food",N3175="food/food trucks","food",N3175="theater/spaces","theater",N3175="theater/musical","theater",N3175="theater/plays","theater",N3175="technology/web","technology",N3175="technology/space exploration","technology",N3175="technology/makerspaces","technology",N3175="technology/hardware","technology",N3175="technology/gadgets","technology",N3175="technology/wearables","technology",N3175="film &amp; video/television","film &amp; video",N3175="film &amp; video/animation","film &amp; video",N3175="film &amp; video/science fiction","film &amp; video",N3175="film &amp; video/documentary","film &amp; video",N3175="film &amp; video/drama","film &amp; video",N3175="film &amp; video/shorts","film &amp; video",N3175="games/video games","games",N3175="games/tabletop games","games",N3175="games/mobile games","games",N3175="journalism/audio","journalism",N3175="photography/people","photography",N3175="photography/photobooks","photography",N3175="photography/places","photography",N3175="photography/nature","photography",N3175="music/electronic music","music",N3175="music/rock","music",N3175="music/indie rock","music",N3175="music/faith","music",N3175="publishing/children's books","publishing",N3175="publishing/art books","publishing",N3175="publishing/fiction","publishing",N3175="publishing/translations","publishing",N3175="music/pop","music",N3175="music/classical music","music",N3175="publishing/nonfiction","publishing",N3175="publishing/radio &amp; podcasts","publishing",N3175="music/world music","music",N3175="music/metal","music",N3175="music/jazz","music","TRUE","FALSE")</f>
        <v>theater</v>
      </c>
      <c r="R3175" t="str" cm="1">
        <f t="array" ref="R3175">_xlfn.IFS(N3175="food/small batch","small batch",N3175="food/restaurants","retaurants",N3175="food/food trucks","food trucks",N3175="theater/spaces","spaces",N3175="theater/musical","musical",N3175="theater/plays","plays",N3175="technology/web","web",N3175="technology/space exploration","space exploration",N3175="technology/makerspaces","makerspaces",N3175="technology/hardware","hardware",N3175="technology/gadgets","gadgets",N3175="technology/wearables","wearables",N3175="film &amp; video/television","television",N3175="film &amp; video/animation","animation",N3175="film &amp; video/science fiction","science fiction",N3175="film &amp; video/documentary","documentary",N3175="film &amp; video/drama","drama",N3175="film &amp; video/shorts","shorts",N3175="games/video games","video games",N3175="games/tabletop games","tabletop games",N3175="games/mobile games","mobile games",N3175="journalism/audio","audio",N3175="photography/people","people",N3175="photography/photobooks","photobooks",N3175="photography/places","places",N3175="photography/nature","nature",N3175="music/electronic music","electronic music",N3175="music/rock","rock",N3175="music/indie rock","indie rock",N3175="music/faith","faith",N3175="publishing/children's books","children's books",N3175="publishing/art books","art books",N3175="publishing/fiction","fiction",N3175="publishing/translations","translations",N3175="music/pop","pop",N3175="music/classical music","classical music",N3175="publishing/nonfiction","nonfiction",N3175="publishing/radio &amp; podcasts","radio &amp; podcasts",N3175="music/world music","world music",N3175="music/metal","metal",N3175="music/jazz","jazz","TRUE","FALSE")</f>
        <v>plays</v>
      </c>
      <c r="S3175" s="5">
        <f t="shared" si="198"/>
        <v>41878.878379629627</v>
      </c>
      <c r="T3175" s="5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196"/>
        <v>101.13333333333334</v>
      </c>
      <c r="P3176" s="24">
        <f t="shared" si="197"/>
        <v>131.91304347826087</v>
      </c>
      <c r="Q3176" t="str" cm="1">
        <f t="array" ref="Q3176">_xlfn.IFS(N3176="food/small batch","food",N3176="food/restaurants","food",N3176="food/food trucks","food",N3176="theater/spaces","theater",N3176="theater/musical","theater",N3176="theater/plays","theater",N3176="technology/web","technology",N3176="technology/space exploration","technology",N3176="technology/makerspaces","technology",N3176="technology/hardware","technology",N3176="technology/gadgets","technology",N3176="technology/wearables","technology",N3176="film &amp; video/television","film &amp; video",N3176="film &amp; video/animation","film &amp; video",N3176="film &amp; video/science fiction","film &amp; video",N3176="film &amp; video/documentary","film &amp; video",N3176="film &amp; video/drama","film &amp; video",N3176="film &amp; video/shorts","film &amp; video",N3176="games/video games","games",N3176="games/tabletop games","games",N3176="games/mobile games","games",N3176="journalism/audio","journalism",N3176="photography/people","photography",N3176="photography/photobooks","photography",N3176="photography/places","photography",N3176="photography/nature","photography",N3176="music/electronic music","music",N3176="music/rock","music",N3176="music/indie rock","music",N3176="music/faith","music",N3176="publishing/children's books","publishing",N3176="publishing/art books","publishing",N3176="publishing/fiction","publishing",N3176="publishing/translations","publishing",N3176="music/pop","music",N3176="music/classical music","music",N3176="publishing/nonfiction","publishing",N3176="publishing/radio &amp; podcasts","publishing",N3176="music/world music","music",N3176="music/metal","music",N3176="music/jazz","music","TRUE","FALSE")</f>
        <v>theater</v>
      </c>
      <c r="R3176" t="str" cm="1">
        <f t="array" ref="R3176">_xlfn.IFS(N3176="food/small batch","small batch",N3176="food/restaurants","retaurants",N3176="food/food trucks","food trucks",N3176="theater/spaces","spaces",N3176="theater/musical","musical",N3176="theater/plays","plays",N3176="technology/web","web",N3176="technology/space exploration","space exploration",N3176="technology/makerspaces","makerspaces",N3176="technology/hardware","hardware",N3176="technology/gadgets","gadgets",N3176="technology/wearables","wearables",N3176="film &amp; video/television","television",N3176="film &amp; video/animation","animation",N3176="film &amp; video/science fiction","science fiction",N3176="film &amp; video/documentary","documentary",N3176="film &amp; video/drama","drama",N3176="film &amp; video/shorts","shorts",N3176="games/video games","video games",N3176="games/tabletop games","tabletop games",N3176="games/mobile games","mobile games",N3176="journalism/audio","audio",N3176="photography/people","people",N3176="photography/photobooks","photobooks",N3176="photography/places","places",N3176="photography/nature","nature",N3176="music/electronic music","electronic music",N3176="music/rock","rock",N3176="music/indie rock","indie rock",N3176="music/faith","faith",N3176="publishing/children's books","children's books",N3176="publishing/art books","art books",N3176="publishing/fiction","fiction",N3176="publishing/translations","translations",N3176="music/pop","pop",N3176="music/classical music","classical music",N3176="publishing/nonfiction","nonfiction",N3176="publishing/radio &amp; podcasts","radio &amp; podcasts",N3176="music/world music","world music",N3176="music/metal","metal",N3176="music/jazz","jazz","TRUE","FALSE")</f>
        <v>plays</v>
      </c>
      <c r="S3176" s="5">
        <f t="shared" si="198"/>
        <v>41862.864675925928</v>
      </c>
      <c r="T3176" s="5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196"/>
        <v>109.55999999999999</v>
      </c>
      <c r="P3177" s="24">
        <f t="shared" si="197"/>
        <v>91.3</v>
      </c>
      <c r="Q3177" t="str" cm="1">
        <f t="array" ref="Q3177">_xlfn.IFS(N3177="food/small batch","food",N3177="food/restaurants","food",N3177="food/food trucks","food",N3177="theater/spaces","theater",N3177="theater/musical","theater",N3177="theater/plays","theater",N3177="technology/web","technology",N3177="technology/space exploration","technology",N3177="technology/makerspaces","technology",N3177="technology/hardware","technology",N3177="technology/gadgets","technology",N3177="technology/wearables","technology",N3177="film &amp; video/television","film &amp; video",N3177="film &amp; video/animation","film &amp; video",N3177="film &amp; video/science fiction","film &amp; video",N3177="film &amp; video/documentary","film &amp; video",N3177="film &amp; video/drama","film &amp; video",N3177="film &amp; video/shorts","film &amp; video",N3177="games/video games","games",N3177="games/tabletop games","games",N3177="games/mobile games","games",N3177="journalism/audio","journalism",N3177="photography/people","photography",N3177="photography/photobooks","photography",N3177="photography/places","photography",N3177="photography/nature","photography",N3177="music/electronic music","music",N3177="music/rock","music",N3177="music/indie rock","music",N3177="music/faith","music",N3177="publishing/children's books","publishing",N3177="publishing/art books","publishing",N3177="publishing/fiction","publishing",N3177="publishing/translations","publishing",N3177="music/pop","music",N3177="music/classical music","music",N3177="publishing/nonfiction","publishing",N3177="publishing/radio &amp; podcasts","publishing",N3177="music/world music","music",N3177="music/metal","music",N3177="music/jazz","music","TRUE","FALSE")</f>
        <v>theater</v>
      </c>
      <c r="R3177" t="str" cm="1">
        <f t="array" ref="R3177">_xlfn.IFS(N3177="food/small batch","small batch",N3177="food/restaurants","retaurants",N3177="food/food trucks","food trucks",N3177="theater/spaces","spaces",N3177="theater/musical","musical",N3177="theater/plays","plays",N3177="technology/web","web",N3177="technology/space exploration","space exploration",N3177="technology/makerspaces","makerspaces",N3177="technology/hardware","hardware",N3177="technology/gadgets","gadgets",N3177="technology/wearables","wearables",N3177="film &amp; video/television","television",N3177="film &amp; video/animation","animation",N3177="film &amp; video/science fiction","science fiction",N3177="film &amp; video/documentary","documentary",N3177="film &amp; video/drama","drama",N3177="film &amp; video/shorts","shorts",N3177="games/video games","video games",N3177="games/tabletop games","tabletop games",N3177="games/mobile games","mobile games",N3177="journalism/audio","audio",N3177="photography/people","people",N3177="photography/photobooks","photobooks",N3177="photography/places","places",N3177="photography/nature","nature",N3177="music/electronic music","electronic music",N3177="music/rock","rock",N3177="music/indie rock","indie rock",N3177="music/faith","faith",N3177="publishing/children's books","children's books",N3177="publishing/art books","art books",N3177="publishing/fiction","fiction",N3177="publishing/translations","translations",N3177="music/pop","pop",N3177="music/classical music","classical music",N3177="publishing/nonfiction","nonfiction",N3177="publishing/radio &amp; podcasts","radio &amp; podcasts",N3177="music/world music","world music",N3177="music/metal","metal",N3177="music/jazz","jazz","TRUE","FALSE")</f>
        <v>plays</v>
      </c>
      <c r="S3177" s="5">
        <f t="shared" si="198"/>
        <v>40531.886886574073</v>
      </c>
      <c r="T3177" s="5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196"/>
        <v>114.8421052631579</v>
      </c>
      <c r="P3178" s="24">
        <f t="shared" si="197"/>
        <v>39.672727272727272</v>
      </c>
      <c r="Q3178" t="str" cm="1">
        <f t="array" ref="Q3178">_xlfn.IFS(N3178="food/small batch","food",N3178="food/restaurants","food",N3178="food/food trucks","food",N3178="theater/spaces","theater",N3178="theater/musical","theater",N3178="theater/plays","theater",N3178="technology/web","technology",N3178="technology/space exploration","technology",N3178="technology/makerspaces","technology",N3178="technology/hardware","technology",N3178="technology/gadgets","technology",N3178="technology/wearables","technology",N3178="film &amp; video/television","film &amp; video",N3178="film &amp; video/animation","film &amp; video",N3178="film &amp; video/science fiction","film &amp; video",N3178="film &amp; video/documentary","film &amp; video",N3178="film &amp; video/drama","film &amp; video",N3178="film &amp; video/shorts","film &amp; video",N3178="games/video games","games",N3178="games/tabletop games","games",N3178="games/mobile games","games",N3178="journalism/audio","journalism",N3178="photography/people","photography",N3178="photography/photobooks","photography",N3178="photography/places","photography",N3178="photography/nature","photography",N3178="music/electronic music","music",N3178="music/rock","music",N3178="music/indie rock","music",N3178="music/faith","music",N3178="publishing/children's books","publishing",N3178="publishing/art books","publishing",N3178="publishing/fiction","publishing",N3178="publishing/translations","publishing",N3178="music/pop","music",N3178="music/classical music","music",N3178="publishing/nonfiction","publishing",N3178="publishing/radio &amp; podcasts","publishing",N3178="music/world music","music",N3178="music/metal","music",N3178="music/jazz","music","TRUE","FALSE")</f>
        <v>theater</v>
      </c>
      <c r="R3178" t="str" cm="1">
        <f t="array" ref="R3178">_xlfn.IFS(N3178="food/small batch","small batch",N3178="food/restaurants","retaurants",N3178="food/food trucks","food trucks",N3178="theater/spaces","spaces",N3178="theater/musical","musical",N3178="theater/plays","plays",N3178="technology/web","web",N3178="technology/space exploration","space exploration",N3178="technology/makerspaces","makerspaces",N3178="technology/hardware","hardware",N3178="technology/gadgets","gadgets",N3178="technology/wearables","wearables",N3178="film &amp; video/television","television",N3178="film &amp; video/animation","animation",N3178="film &amp; video/science fiction","science fiction",N3178="film &amp; video/documentary","documentary",N3178="film &amp; video/drama","drama",N3178="film &amp; video/shorts","shorts",N3178="games/video games","video games",N3178="games/tabletop games","tabletop games",N3178="games/mobile games","mobile games",N3178="journalism/audio","audio",N3178="photography/people","people",N3178="photography/photobooks","photobooks",N3178="photography/places","places",N3178="photography/nature","nature",N3178="music/electronic music","electronic music",N3178="music/rock","rock",N3178="music/indie rock","indie rock",N3178="music/faith","faith",N3178="publishing/children's books","children's books",N3178="publishing/art books","art books",N3178="publishing/fiction","fiction",N3178="publishing/translations","translations",N3178="music/pop","pop",N3178="music/classical music","classical music",N3178="publishing/nonfiction","nonfiction",N3178="publishing/radio &amp; podcasts","radio &amp; podcasts",N3178="music/world music","world music",N3178="music/metal","metal",N3178="music/jazz","jazz","TRUE","FALSE")</f>
        <v>plays</v>
      </c>
      <c r="S3178" s="5">
        <f t="shared" si="198"/>
        <v>41477.930914351848</v>
      </c>
      <c r="T3178" s="5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196"/>
        <v>117.39999999999999</v>
      </c>
      <c r="P3179" s="24">
        <f t="shared" si="197"/>
        <v>57.549019607843135</v>
      </c>
      <c r="Q3179" t="str" cm="1">
        <f t="array" ref="Q3179">_xlfn.IFS(N3179="food/small batch","food",N3179="food/restaurants","food",N3179="food/food trucks","food",N3179="theater/spaces","theater",N3179="theater/musical","theater",N3179="theater/plays","theater",N3179="technology/web","technology",N3179="technology/space exploration","technology",N3179="technology/makerspaces","technology",N3179="technology/hardware","technology",N3179="technology/gadgets","technology",N3179="technology/wearables","technology",N3179="film &amp; video/television","film &amp; video",N3179="film &amp; video/animation","film &amp; video",N3179="film &amp; video/science fiction","film &amp; video",N3179="film &amp; video/documentary","film &amp; video",N3179="film &amp; video/drama","film &amp; video",N3179="film &amp; video/shorts","film &amp; video",N3179="games/video games","games",N3179="games/tabletop games","games",N3179="games/mobile games","games",N3179="journalism/audio","journalism",N3179="photography/people","photography",N3179="photography/photobooks","photography",N3179="photography/places","photography",N3179="photography/nature","photography",N3179="music/electronic music","music",N3179="music/rock","music",N3179="music/indie rock","music",N3179="music/faith","music",N3179="publishing/children's books","publishing",N3179="publishing/art books","publishing",N3179="publishing/fiction","publishing",N3179="publishing/translations","publishing",N3179="music/pop","music",N3179="music/classical music","music",N3179="publishing/nonfiction","publishing",N3179="publishing/radio &amp; podcasts","publishing",N3179="music/world music","music",N3179="music/metal","music",N3179="music/jazz","music","TRUE","FALSE")</f>
        <v>theater</v>
      </c>
      <c r="R3179" t="str" cm="1">
        <f t="array" ref="R3179">_xlfn.IFS(N3179="food/small batch","small batch",N3179="food/restaurants","retaurants",N3179="food/food trucks","food trucks",N3179="theater/spaces","spaces",N3179="theater/musical","musical",N3179="theater/plays","plays",N3179="technology/web","web",N3179="technology/space exploration","space exploration",N3179="technology/makerspaces","makerspaces",N3179="technology/hardware","hardware",N3179="technology/gadgets","gadgets",N3179="technology/wearables","wearables",N3179="film &amp; video/television","television",N3179="film &amp; video/animation","animation",N3179="film &amp; video/science fiction","science fiction",N3179="film &amp; video/documentary","documentary",N3179="film &amp; video/drama","drama",N3179="film &amp; video/shorts","shorts",N3179="games/video games","video games",N3179="games/tabletop games","tabletop games",N3179="games/mobile games","mobile games",N3179="journalism/audio","audio",N3179="photography/people","people",N3179="photography/photobooks","photobooks",N3179="photography/places","places",N3179="photography/nature","nature",N3179="music/electronic music","electronic music",N3179="music/rock","rock",N3179="music/indie rock","indie rock",N3179="music/faith","faith",N3179="publishing/children's books","children's books",N3179="publishing/art books","art books",N3179="publishing/fiction","fiction",N3179="publishing/translations","translations",N3179="music/pop","pop",N3179="music/classical music","classical music",N3179="publishing/nonfiction","nonfiction",N3179="publishing/radio &amp; podcasts","radio &amp; podcasts",N3179="music/world music","world music",N3179="music/metal","metal",N3179="music/jazz","jazz","TRUE","FALSE")</f>
        <v>plays</v>
      </c>
      <c r="S3179" s="5">
        <f t="shared" si="198"/>
        <v>41781.666770833333</v>
      </c>
      <c r="T3179" s="5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196"/>
        <v>171.73333333333335</v>
      </c>
      <c r="P3180" s="24">
        <f t="shared" si="197"/>
        <v>33.025641025641029</v>
      </c>
      <c r="Q3180" t="str" cm="1">
        <f t="array" ref="Q3180">_xlfn.IFS(N3180="food/small batch","food",N3180="food/restaurants","food",N3180="food/food trucks","food",N3180="theater/spaces","theater",N3180="theater/musical","theater",N3180="theater/plays","theater",N3180="technology/web","technology",N3180="technology/space exploration","technology",N3180="technology/makerspaces","technology",N3180="technology/hardware","technology",N3180="technology/gadgets","technology",N3180="technology/wearables","technology",N3180="film &amp; video/television","film &amp; video",N3180="film &amp; video/animation","film &amp; video",N3180="film &amp; video/science fiction","film &amp; video",N3180="film &amp; video/documentary","film &amp; video",N3180="film &amp; video/drama","film &amp; video",N3180="film &amp; video/shorts","film &amp; video",N3180="games/video games","games",N3180="games/tabletop games","games",N3180="games/mobile games","games",N3180="journalism/audio","journalism",N3180="photography/people","photography",N3180="photography/photobooks","photography",N3180="photography/places","photography",N3180="photography/nature","photography",N3180="music/electronic music","music",N3180="music/rock","music",N3180="music/indie rock","music",N3180="music/faith","music",N3180="publishing/children's books","publishing",N3180="publishing/art books","publishing",N3180="publishing/fiction","publishing",N3180="publishing/translations","publishing",N3180="music/pop","music",N3180="music/classical music","music",N3180="publishing/nonfiction","publishing",N3180="publishing/radio &amp; podcasts","publishing",N3180="music/world music","music",N3180="music/metal","music",N3180="music/jazz","music","TRUE","FALSE")</f>
        <v>theater</v>
      </c>
      <c r="R3180" t="str" cm="1">
        <f t="array" ref="R3180">_xlfn.IFS(N3180="food/small batch","small batch",N3180="food/restaurants","retaurants",N3180="food/food trucks","food trucks",N3180="theater/spaces","spaces",N3180="theater/musical","musical",N3180="theater/plays","plays",N3180="technology/web","web",N3180="technology/space exploration","space exploration",N3180="technology/makerspaces","makerspaces",N3180="technology/hardware","hardware",N3180="technology/gadgets","gadgets",N3180="technology/wearables","wearables",N3180="film &amp; video/television","television",N3180="film &amp; video/animation","animation",N3180="film &amp; video/science fiction","science fiction",N3180="film &amp; video/documentary","documentary",N3180="film &amp; video/drama","drama",N3180="film &amp; video/shorts","shorts",N3180="games/video games","video games",N3180="games/tabletop games","tabletop games",N3180="games/mobile games","mobile games",N3180="journalism/audio","audio",N3180="photography/people","people",N3180="photography/photobooks","photobooks",N3180="photography/places","places",N3180="photography/nature","nature",N3180="music/electronic music","electronic music",N3180="music/rock","rock",N3180="music/indie rock","indie rock",N3180="music/faith","faith",N3180="publishing/children's books","children's books",N3180="publishing/art books","art books",N3180="publishing/fiction","fiction",N3180="publishing/translations","translations",N3180="music/pop","pop",N3180="music/classical music","classical music",N3180="publishing/nonfiction","nonfiction",N3180="publishing/radio &amp; podcasts","radio &amp; podcasts",N3180="music/world music","world music",N3180="music/metal","metal",N3180="music/jazz","jazz","TRUE","FALSE")</f>
        <v>plays</v>
      </c>
      <c r="S3180" s="5">
        <f t="shared" si="198"/>
        <v>41806.605034722219</v>
      </c>
      <c r="T3180" s="5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196"/>
        <v>114.16238095238094</v>
      </c>
      <c r="P3181" s="24">
        <f t="shared" si="197"/>
        <v>77.335806451612896</v>
      </c>
      <c r="Q3181" t="str" cm="1">
        <f t="array" ref="Q3181">_xlfn.IFS(N3181="food/small batch","food",N3181="food/restaurants","food",N3181="food/food trucks","food",N3181="theater/spaces","theater",N3181="theater/musical","theater",N3181="theater/plays","theater",N3181="technology/web","technology",N3181="technology/space exploration","technology",N3181="technology/makerspaces","technology",N3181="technology/hardware","technology",N3181="technology/gadgets","technology",N3181="technology/wearables","technology",N3181="film &amp; video/television","film &amp; video",N3181="film &amp; video/animation","film &amp; video",N3181="film &amp; video/science fiction","film &amp; video",N3181="film &amp; video/documentary","film &amp; video",N3181="film &amp; video/drama","film &amp; video",N3181="film &amp; video/shorts","film &amp; video",N3181="games/video games","games",N3181="games/tabletop games","games",N3181="games/mobile games","games",N3181="journalism/audio","journalism",N3181="photography/people","photography",N3181="photography/photobooks","photography",N3181="photography/places","photography",N3181="photography/nature","photography",N3181="music/electronic music","music",N3181="music/rock","music",N3181="music/indie rock","music",N3181="music/faith","music",N3181="publishing/children's books","publishing",N3181="publishing/art books","publishing",N3181="publishing/fiction","publishing",N3181="publishing/translations","publishing",N3181="music/pop","music",N3181="music/classical music","music",N3181="publishing/nonfiction","publishing",N3181="publishing/radio &amp; podcasts","publishing",N3181="music/world music","music",N3181="music/metal","music",N3181="music/jazz","music","TRUE","FALSE")</f>
        <v>theater</v>
      </c>
      <c r="R3181" t="str" cm="1">
        <f t="array" ref="R3181">_xlfn.IFS(N3181="food/small batch","small batch",N3181="food/restaurants","retaurants",N3181="food/food trucks","food trucks",N3181="theater/spaces","spaces",N3181="theater/musical","musical",N3181="theater/plays","plays",N3181="technology/web","web",N3181="technology/space exploration","space exploration",N3181="technology/makerspaces","makerspaces",N3181="technology/hardware","hardware",N3181="technology/gadgets","gadgets",N3181="technology/wearables","wearables",N3181="film &amp; video/television","television",N3181="film &amp; video/animation","animation",N3181="film &amp; video/science fiction","science fiction",N3181="film &amp; video/documentary","documentary",N3181="film &amp; video/drama","drama",N3181="film &amp; video/shorts","shorts",N3181="games/video games","video games",N3181="games/tabletop games","tabletop games",N3181="games/mobile games","mobile games",N3181="journalism/audio","audio",N3181="photography/people","people",N3181="photography/photobooks","photobooks",N3181="photography/places","places",N3181="photography/nature","nature",N3181="music/electronic music","electronic music",N3181="music/rock","rock",N3181="music/indie rock","indie rock",N3181="music/faith","faith",N3181="publishing/children's books","children's books",N3181="publishing/art books","art books",N3181="publishing/fiction","fiction",N3181="publishing/translations","translations",N3181="music/pop","pop",N3181="music/classical music","classical music",N3181="publishing/nonfiction","nonfiction",N3181="publishing/radio &amp; podcasts","radio &amp; podcasts",N3181="music/world music","world music",N3181="music/metal","metal",N3181="music/jazz","jazz","TRUE","FALSE")</f>
        <v>plays</v>
      </c>
      <c r="S3181" s="5">
        <f t="shared" si="198"/>
        <v>41375.702210648145</v>
      </c>
      <c r="T3181" s="5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196"/>
        <v>119.75</v>
      </c>
      <c r="P3182" s="24">
        <f t="shared" si="197"/>
        <v>31.933333333333334</v>
      </c>
      <c r="Q3182" t="str" cm="1">
        <f t="array" ref="Q3182">_xlfn.IFS(N3182="food/small batch","food",N3182="food/restaurants","food",N3182="food/food trucks","food",N3182="theater/spaces","theater",N3182="theater/musical","theater",N3182="theater/plays","theater",N3182="technology/web","technology",N3182="technology/space exploration","technology",N3182="technology/makerspaces","technology",N3182="technology/hardware","technology",N3182="technology/gadgets","technology",N3182="technology/wearables","technology",N3182="film &amp; video/television","film &amp; video",N3182="film &amp; video/animation","film &amp; video",N3182="film &amp; video/science fiction","film &amp; video",N3182="film &amp; video/documentary","film &amp; video",N3182="film &amp; video/drama","film &amp; video",N3182="film &amp; video/shorts","film &amp; video",N3182="games/video games","games",N3182="games/tabletop games","games",N3182="games/mobile games","games",N3182="journalism/audio","journalism",N3182="photography/people","photography",N3182="photography/photobooks","photography",N3182="photography/places","photography",N3182="photography/nature","photography",N3182="music/electronic music","music",N3182="music/rock","music",N3182="music/indie rock","music",N3182="music/faith","music",N3182="publishing/children's books","publishing",N3182="publishing/art books","publishing",N3182="publishing/fiction","publishing",N3182="publishing/translations","publishing",N3182="music/pop","music",N3182="music/classical music","music",N3182="publishing/nonfiction","publishing",N3182="publishing/radio &amp; podcasts","publishing",N3182="music/world music","music",N3182="music/metal","music",N3182="music/jazz","music","TRUE","FALSE")</f>
        <v>theater</v>
      </c>
      <c r="R3182" t="str" cm="1">
        <f t="array" ref="R3182">_xlfn.IFS(N3182="food/small batch","small batch",N3182="food/restaurants","retaurants",N3182="food/food trucks","food trucks",N3182="theater/spaces","spaces",N3182="theater/musical","musical",N3182="theater/plays","plays",N3182="technology/web","web",N3182="technology/space exploration","space exploration",N3182="technology/makerspaces","makerspaces",N3182="technology/hardware","hardware",N3182="technology/gadgets","gadgets",N3182="technology/wearables","wearables",N3182="film &amp; video/television","television",N3182="film &amp; video/animation","animation",N3182="film &amp; video/science fiction","science fiction",N3182="film &amp; video/documentary","documentary",N3182="film &amp; video/drama","drama",N3182="film &amp; video/shorts","shorts",N3182="games/video games","video games",N3182="games/tabletop games","tabletop games",N3182="games/mobile games","mobile games",N3182="journalism/audio","audio",N3182="photography/people","people",N3182="photography/photobooks","photobooks",N3182="photography/places","places",N3182="photography/nature","nature",N3182="music/electronic music","electronic music",N3182="music/rock","rock",N3182="music/indie rock","indie rock",N3182="music/faith","faith",N3182="publishing/children's books","children's books",N3182="publishing/art books","art books",N3182="publishing/fiction","fiction",N3182="publishing/translations","translations",N3182="music/pop","pop",N3182="music/classical music","classical music",N3182="publishing/nonfiction","nonfiction",N3182="publishing/radio &amp; podcasts","radio &amp; podcasts",N3182="music/world music","world music",N3182="music/metal","metal",N3182="music/jazz","jazz","TRUE","FALSE")</f>
        <v>plays</v>
      </c>
      <c r="S3182" s="5">
        <f t="shared" si="198"/>
        <v>41780.412604166668</v>
      </c>
      <c r="T3182" s="5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196"/>
        <v>109.00000000000001</v>
      </c>
      <c r="P3183" s="24">
        <f t="shared" si="197"/>
        <v>36.333333333333336</v>
      </c>
      <c r="Q3183" t="str" cm="1">
        <f t="array" ref="Q3183">_xlfn.IFS(N3183="food/small batch","food",N3183="food/restaurants","food",N3183="food/food trucks","food",N3183="theater/spaces","theater",N3183="theater/musical","theater",N3183="theater/plays","theater",N3183="technology/web","technology",N3183="technology/space exploration","technology",N3183="technology/makerspaces","technology",N3183="technology/hardware","technology",N3183="technology/gadgets","technology",N3183="technology/wearables","technology",N3183="film &amp; video/television","film &amp; video",N3183="film &amp; video/animation","film &amp; video",N3183="film &amp; video/science fiction","film &amp; video",N3183="film &amp; video/documentary","film &amp; video",N3183="film &amp; video/drama","film &amp; video",N3183="film &amp; video/shorts","film &amp; video",N3183="games/video games","games",N3183="games/tabletop games","games",N3183="games/mobile games","games",N3183="journalism/audio","journalism",N3183="photography/people","photography",N3183="photography/photobooks","photography",N3183="photography/places","photography",N3183="photography/nature","photography",N3183="music/electronic music","music",N3183="music/rock","music",N3183="music/indie rock","music",N3183="music/faith","music",N3183="publishing/children's books","publishing",N3183="publishing/art books","publishing",N3183="publishing/fiction","publishing",N3183="publishing/translations","publishing",N3183="music/pop","music",N3183="music/classical music","music",N3183="publishing/nonfiction","publishing",N3183="publishing/radio &amp; podcasts","publishing",N3183="music/world music","music",N3183="music/metal","music",N3183="music/jazz","music","TRUE","FALSE")</f>
        <v>theater</v>
      </c>
      <c r="R3183" t="str" cm="1">
        <f t="array" ref="R3183">_xlfn.IFS(N3183="food/small batch","small batch",N3183="food/restaurants","retaurants",N3183="food/food trucks","food trucks",N3183="theater/spaces","spaces",N3183="theater/musical","musical",N3183="theater/plays","plays",N3183="technology/web","web",N3183="technology/space exploration","space exploration",N3183="technology/makerspaces","makerspaces",N3183="technology/hardware","hardware",N3183="technology/gadgets","gadgets",N3183="technology/wearables","wearables",N3183="film &amp; video/television","television",N3183="film &amp; video/animation","animation",N3183="film &amp; video/science fiction","science fiction",N3183="film &amp; video/documentary","documentary",N3183="film &amp; video/drama","drama",N3183="film &amp; video/shorts","shorts",N3183="games/video games","video games",N3183="games/tabletop games","tabletop games",N3183="games/mobile games","mobile games",N3183="journalism/audio","audio",N3183="photography/people","people",N3183="photography/photobooks","photobooks",N3183="photography/places","places",N3183="photography/nature","nature",N3183="music/electronic music","electronic music",N3183="music/rock","rock",N3183="music/indie rock","indie rock",N3183="music/faith","faith",N3183="publishing/children's books","children's books",N3183="publishing/art books","art books",N3183="publishing/fiction","fiction",N3183="publishing/translations","translations",N3183="music/pop","pop",N3183="music/classical music","classical music",N3183="publishing/nonfiction","nonfiction",N3183="publishing/radio &amp; podcasts","radio &amp; podcasts",N3183="music/world music","world music",N3183="music/metal","metal",N3183="music/jazz","jazz","TRUE","FALSE")</f>
        <v>plays</v>
      </c>
      <c r="S3183" s="5">
        <f t="shared" si="198"/>
        <v>41779.310034722221</v>
      </c>
      <c r="T3183" s="5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196"/>
        <v>100.88571428571429</v>
      </c>
      <c r="P3184" s="24">
        <f t="shared" si="197"/>
        <v>46.768211920529801</v>
      </c>
      <c r="Q3184" t="str" cm="1">
        <f t="array" ref="Q3184">_xlfn.IFS(N3184="food/small batch","food",N3184="food/restaurants","food",N3184="food/food trucks","food",N3184="theater/spaces","theater",N3184="theater/musical","theater",N3184="theater/plays","theater",N3184="technology/web","technology",N3184="technology/space exploration","technology",N3184="technology/makerspaces","technology",N3184="technology/hardware","technology",N3184="technology/gadgets","technology",N3184="technology/wearables","technology",N3184="film &amp; video/television","film &amp; video",N3184="film &amp; video/animation","film &amp; video",N3184="film &amp; video/science fiction","film &amp; video",N3184="film &amp; video/documentary","film &amp; video",N3184="film &amp; video/drama","film &amp; video",N3184="film &amp; video/shorts","film &amp; video",N3184="games/video games","games",N3184="games/tabletop games","games",N3184="games/mobile games","games",N3184="journalism/audio","journalism",N3184="photography/people","photography",N3184="photography/photobooks","photography",N3184="photography/places","photography",N3184="photography/nature","photography",N3184="music/electronic music","music",N3184="music/rock","music",N3184="music/indie rock","music",N3184="music/faith","music",N3184="publishing/children's books","publishing",N3184="publishing/art books","publishing",N3184="publishing/fiction","publishing",N3184="publishing/translations","publishing",N3184="music/pop","music",N3184="music/classical music","music",N3184="publishing/nonfiction","publishing",N3184="publishing/radio &amp; podcasts","publishing",N3184="music/world music","music",N3184="music/metal","music",N3184="music/jazz","music","TRUE","FALSE")</f>
        <v>theater</v>
      </c>
      <c r="R3184" t="str" cm="1">
        <f t="array" ref="R3184">_xlfn.IFS(N3184="food/small batch","small batch",N3184="food/restaurants","retaurants",N3184="food/food trucks","food trucks",N3184="theater/spaces","spaces",N3184="theater/musical","musical",N3184="theater/plays","plays",N3184="technology/web","web",N3184="technology/space exploration","space exploration",N3184="technology/makerspaces","makerspaces",N3184="technology/hardware","hardware",N3184="technology/gadgets","gadgets",N3184="technology/wearables","wearables",N3184="film &amp; video/television","television",N3184="film &amp; video/animation","animation",N3184="film &amp; video/science fiction","science fiction",N3184="film &amp; video/documentary","documentary",N3184="film &amp; video/drama","drama",N3184="film &amp; video/shorts","shorts",N3184="games/video games","video games",N3184="games/tabletop games","tabletop games",N3184="games/mobile games","mobile games",N3184="journalism/audio","audio",N3184="photography/people","people",N3184="photography/photobooks","photobooks",N3184="photography/places","places",N3184="photography/nature","nature",N3184="music/electronic music","electronic music",N3184="music/rock","rock",N3184="music/indie rock","indie rock",N3184="music/faith","faith",N3184="publishing/children's books","children's books",N3184="publishing/art books","art books",N3184="publishing/fiction","fiction",N3184="publishing/translations","translations",N3184="music/pop","pop",N3184="music/classical music","classical music",N3184="publishing/nonfiction","nonfiction",N3184="publishing/radio &amp; podcasts","radio &amp; podcasts",N3184="music/world music","world music",N3184="music/metal","metal",N3184="music/jazz","jazz","TRUE","FALSE")</f>
        <v>plays</v>
      </c>
      <c r="S3184" s="5">
        <f t="shared" si="198"/>
        <v>40883.949317129627</v>
      </c>
      <c r="T3184" s="5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196"/>
        <v>109.00000000000001</v>
      </c>
      <c r="P3185" s="24">
        <f t="shared" si="197"/>
        <v>40.073529411764703</v>
      </c>
      <c r="Q3185" t="str" cm="1">
        <f t="array" ref="Q3185">_xlfn.IFS(N3185="food/small batch","food",N3185="food/restaurants","food",N3185="food/food trucks","food",N3185="theater/spaces","theater",N3185="theater/musical","theater",N3185="theater/plays","theater",N3185="technology/web","technology",N3185="technology/space exploration","technology",N3185="technology/makerspaces","technology",N3185="technology/hardware","technology",N3185="technology/gadgets","technology",N3185="technology/wearables","technology",N3185="film &amp; video/television","film &amp; video",N3185="film &amp; video/animation","film &amp; video",N3185="film &amp; video/science fiction","film &amp; video",N3185="film &amp; video/documentary","film &amp; video",N3185="film &amp; video/drama","film &amp; video",N3185="film &amp; video/shorts","film &amp; video",N3185="games/video games","games",N3185="games/tabletop games","games",N3185="games/mobile games","games",N3185="journalism/audio","journalism",N3185="photography/people","photography",N3185="photography/photobooks","photography",N3185="photography/places","photography",N3185="photography/nature","photography",N3185="music/electronic music","music",N3185="music/rock","music",N3185="music/indie rock","music",N3185="music/faith","music",N3185="publishing/children's books","publishing",N3185="publishing/art books","publishing",N3185="publishing/fiction","publishing",N3185="publishing/translations","publishing",N3185="music/pop","music",N3185="music/classical music","music",N3185="publishing/nonfiction","publishing",N3185="publishing/radio &amp; podcasts","publishing",N3185="music/world music","music",N3185="music/metal","music",N3185="music/jazz","music","TRUE","FALSE")</f>
        <v>theater</v>
      </c>
      <c r="R3185" t="str" cm="1">
        <f t="array" ref="R3185">_xlfn.IFS(N3185="food/small batch","small batch",N3185="food/restaurants","retaurants",N3185="food/food trucks","food trucks",N3185="theater/spaces","spaces",N3185="theater/musical","musical",N3185="theater/plays","plays",N3185="technology/web","web",N3185="technology/space exploration","space exploration",N3185="technology/makerspaces","makerspaces",N3185="technology/hardware","hardware",N3185="technology/gadgets","gadgets",N3185="technology/wearables","wearables",N3185="film &amp; video/television","television",N3185="film &amp; video/animation","animation",N3185="film &amp; video/science fiction","science fiction",N3185="film &amp; video/documentary","documentary",N3185="film &amp; video/drama","drama",N3185="film &amp; video/shorts","shorts",N3185="games/video games","video games",N3185="games/tabletop games","tabletop games",N3185="games/mobile games","mobile games",N3185="journalism/audio","audio",N3185="photography/people","people",N3185="photography/photobooks","photobooks",N3185="photography/places","places",N3185="photography/nature","nature",N3185="music/electronic music","electronic music",N3185="music/rock","rock",N3185="music/indie rock","indie rock",N3185="music/faith","faith",N3185="publishing/children's books","children's books",N3185="publishing/art books","art books",N3185="publishing/fiction","fiction",N3185="publishing/translations","translations",N3185="music/pop","pop",N3185="music/classical music","classical music",N3185="publishing/nonfiction","nonfiction",N3185="publishing/radio &amp; podcasts","radio &amp; podcasts",N3185="music/world music","world music",N3185="music/metal","metal",N3185="music/jazz","jazz","TRUE","FALSE")</f>
        <v>plays</v>
      </c>
      <c r="S3185" s="5">
        <f t="shared" si="198"/>
        <v>41491.79478009259</v>
      </c>
      <c r="T3185" s="5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196"/>
        <v>107.20930232558139</v>
      </c>
      <c r="P3186" s="24">
        <f t="shared" si="197"/>
        <v>100.21739130434783</v>
      </c>
      <c r="Q3186" t="str" cm="1">
        <f t="array" ref="Q3186">_xlfn.IFS(N3186="food/small batch","food",N3186="food/restaurants","food",N3186="food/food trucks","food",N3186="theater/spaces","theater",N3186="theater/musical","theater",N3186="theater/plays","theater",N3186="technology/web","technology",N3186="technology/space exploration","technology",N3186="technology/makerspaces","technology",N3186="technology/hardware","technology",N3186="technology/gadgets","technology",N3186="technology/wearables","technology",N3186="film &amp; video/television","film &amp; video",N3186="film &amp; video/animation","film &amp; video",N3186="film &amp; video/science fiction","film &amp; video",N3186="film &amp; video/documentary","film &amp; video",N3186="film &amp; video/drama","film &amp; video",N3186="film &amp; video/shorts","film &amp; video",N3186="games/video games","games",N3186="games/tabletop games","games",N3186="games/mobile games","games",N3186="journalism/audio","journalism",N3186="photography/people","photography",N3186="photography/photobooks","photography",N3186="photography/places","photography",N3186="photography/nature","photography",N3186="music/electronic music","music",N3186="music/rock","music",N3186="music/indie rock","music",N3186="music/faith","music",N3186="publishing/children's books","publishing",N3186="publishing/art books","publishing",N3186="publishing/fiction","publishing",N3186="publishing/translations","publishing",N3186="music/pop","music",N3186="music/classical music","music",N3186="publishing/nonfiction","publishing",N3186="publishing/radio &amp; podcasts","publishing",N3186="music/world music","music",N3186="music/metal","music",N3186="music/jazz","music","TRUE","FALSE")</f>
        <v>theater</v>
      </c>
      <c r="R3186" t="str" cm="1">
        <f t="array" ref="R3186">_xlfn.IFS(N3186="food/small batch","small batch",N3186="food/restaurants","retaurants",N3186="food/food trucks","food trucks",N3186="theater/spaces","spaces",N3186="theater/musical","musical",N3186="theater/plays","plays",N3186="technology/web","web",N3186="technology/space exploration","space exploration",N3186="technology/makerspaces","makerspaces",N3186="technology/hardware","hardware",N3186="technology/gadgets","gadgets",N3186="technology/wearables","wearables",N3186="film &amp; video/television","television",N3186="film &amp; video/animation","animation",N3186="film &amp; video/science fiction","science fiction",N3186="film &amp; video/documentary","documentary",N3186="film &amp; video/drama","drama",N3186="film &amp; video/shorts","shorts",N3186="games/video games","video games",N3186="games/tabletop games","tabletop games",N3186="games/mobile games","mobile games",N3186="journalism/audio","audio",N3186="photography/people","people",N3186="photography/photobooks","photobooks",N3186="photography/places","places",N3186="photography/nature","nature",N3186="music/electronic music","electronic music",N3186="music/rock","rock",N3186="music/indie rock","indie rock",N3186="music/faith","faith",N3186="publishing/children's books","children's books",N3186="publishing/art books","art books",N3186="publishing/fiction","fiction",N3186="publishing/translations","translations",N3186="music/pop","pop",N3186="music/classical music","classical music",N3186="publishing/nonfiction","nonfiction",N3186="publishing/radio &amp; podcasts","radio &amp; podcasts",N3186="music/world music","world music",N3186="music/metal","metal",N3186="music/jazz","jazz","TRUE","FALSE")</f>
        <v>plays</v>
      </c>
      <c r="S3186" s="5">
        <f t="shared" si="198"/>
        <v>41791.993414351848</v>
      </c>
      <c r="T3186" s="5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196"/>
        <v>100</v>
      </c>
      <c r="P3187" s="24">
        <f t="shared" si="197"/>
        <v>41.666666666666664</v>
      </c>
      <c r="Q3187" t="str" cm="1">
        <f t="array" ref="Q3187">_xlfn.IFS(N3187="food/small batch","food",N3187="food/restaurants","food",N3187="food/food trucks","food",N3187="theater/spaces","theater",N3187="theater/musical","theater",N3187="theater/plays","theater",N3187="technology/web","technology",N3187="technology/space exploration","technology",N3187="technology/makerspaces","technology",N3187="technology/hardware","technology",N3187="technology/gadgets","technology",N3187="technology/wearables","technology",N3187="film &amp; video/television","film &amp; video",N3187="film &amp; video/animation","film &amp; video",N3187="film &amp; video/science fiction","film &amp; video",N3187="film &amp; video/documentary","film &amp; video",N3187="film &amp; video/drama","film &amp; video",N3187="film &amp; video/shorts","film &amp; video",N3187="games/video games","games",N3187="games/tabletop games","games",N3187="games/mobile games","games",N3187="journalism/audio","journalism",N3187="photography/people","photography",N3187="photography/photobooks","photography",N3187="photography/places","photography",N3187="photography/nature","photography",N3187="music/electronic music","music",N3187="music/rock","music",N3187="music/indie rock","music",N3187="music/faith","music",N3187="publishing/children's books","publishing",N3187="publishing/art books","publishing",N3187="publishing/fiction","publishing",N3187="publishing/translations","publishing",N3187="music/pop","music",N3187="music/classical music","music",N3187="publishing/nonfiction","publishing",N3187="publishing/radio &amp; podcasts","publishing",N3187="music/world music","music",N3187="music/metal","music",N3187="music/jazz","music","TRUE","FALSE")</f>
        <v>theater</v>
      </c>
      <c r="R3187" t="str" cm="1">
        <f t="array" ref="R3187">_xlfn.IFS(N3187="food/small batch","small batch",N3187="food/restaurants","retaurants",N3187="food/food trucks","food trucks",N3187="theater/spaces","spaces",N3187="theater/musical","musical",N3187="theater/plays","plays",N3187="technology/web","web",N3187="technology/space exploration","space exploration",N3187="technology/makerspaces","makerspaces",N3187="technology/hardware","hardware",N3187="technology/gadgets","gadgets",N3187="technology/wearables","wearables",N3187="film &amp; video/television","television",N3187="film &amp; video/animation","animation",N3187="film &amp; video/science fiction","science fiction",N3187="film &amp; video/documentary","documentary",N3187="film &amp; video/drama","drama",N3187="film &amp; video/shorts","shorts",N3187="games/video games","video games",N3187="games/tabletop games","tabletop games",N3187="games/mobile games","mobile games",N3187="journalism/audio","audio",N3187="photography/people","people",N3187="photography/photobooks","photobooks",N3187="photography/places","places",N3187="photography/nature","nature",N3187="music/electronic music","electronic music",N3187="music/rock","rock",N3187="music/indie rock","indie rock",N3187="music/faith","faith",N3187="publishing/children's books","children's books",N3187="publishing/art books","art books",N3187="publishing/fiction","fiction",N3187="publishing/translations","translations",N3187="music/pop","pop",N3187="music/classical music","classical music",N3187="publishing/nonfiction","nonfiction",N3187="publishing/radio &amp; podcasts","radio &amp; podcasts",N3187="music/world music","world music",N3187="music/metal","metal",N3187="music/jazz","jazz","TRUE","FALSE")</f>
        <v>plays</v>
      </c>
      <c r="S3187" s="5">
        <f t="shared" si="198"/>
        <v>41829.977326388893</v>
      </c>
      <c r="T3187" s="5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196"/>
        <v>102.18750000000001</v>
      </c>
      <c r="P3188" s="24">
        <f t="shared" si="197"/>
        <v>46.714285714285715</v>
      </c>
      <c r="Q3188" t="str" cm="1">
        <f t="array" ref="Q3188">_xlfn.IFS(N3188="food/small batch","food",N3188="food/restaurants","food",N3188="food/food trucks","food",N3188="theater/spaces","theater",N3188="theater/musical","theater",N3188="theater/plays","theater",N3188="technology/web","technology",N3188="technology/space exploration","technology",N3188="technology/makerspaces","technology",N3188="technology/hardware","technology",N3188="technology/gadgets","technology",N3188="technology/wearables","technology",N3188="film &amp; video/television","film &amp; video",N3188="film &amp; video/animation","film &amp; video",N3188="film &amp; video/science fiction","film &amp; video",N3188="film &amp; video/documentary","film &amp; video",N3188="film &amp; video/drama","film &amp; video",N3188="film &amp; video/shorts","film &amp; video",N3188="games/video games","games",N3188="games/tabletop games","games",N3188="games/mobile games","games",N3188="journalism/audio","journalism",N3188="photography/people","photography",N3188="photography/photobooks","photography",N3188="photography/places","photography",N3188="photography/nature","photography",N3188="music/electronic music","music",N3188="music/rock","music",N3188="music/indie rock","music",N3188="music/faith","music",N3188="publishing/children's books","publishing",N3188="publishing/art books","publishing",N3188="publishing/fiction","publishing",N3188="publishing/translations","publishing",N3188="music/pop","music",N3188="music/classical music","music",N3188="publishing/nonfiction","publishing",N3188="publishing/radio &amp; podcasts","publishing",N3188="music/world music","music",N3188="music/metal","music",N3188="music/jazz","music","TRUE","FALSE")</f>
        <v>theater</v>
      </c>
      <c r="R3188" t="str" cm="1">
        <f t="array" ref="R3188">_xlfn.IFS(N3188="food/small batch","small batch",N3188="food/restaurants","retaurants",N3188="food/food trucks","food trucks",N3188="theater/spaces","spaces",N3188="theater/musical","musical",N3188="theater/plays","plays",N3188="technology/web","web",N3188="technology/space exploration","space exploration",N3188="technology/makerspaces","makerspaces",N3188="technology/hardware","hardware",N3188="technology/gadgets","gadgets",N3188="technology/wearables","wearables",N3188="film &amp; video/television","television",N3188="film &amp; video/animation","animation",N3188="film &amp; video/science fiction","science fiction",N3188="film &amp; video/documentary","documentary",N3188="film &amp; video/drama","drama",N3188="film &amp; video/shorts","shorts",N3188="games/video games","video games",N3188="games/tabletop games","tabletop games",N3188="games/mobile games","mobile games",N3188="journalism/audio","audio",N3188="photography/people","people",N3188="photography/photobooks","photobooks",N3188="photography/places","places",N3188="photography/nature","nature",N3188="music/electronic music","electronic music",N3188="music/rock","rock",N3188="music/indie rock","indie rock",N3188="music/faith","faith",N3188="publishing/children's books","children's books",N3188="publishing/art books","art books",N3188="publishing/fiction","fiction",N3188="publishing/translations","translations",N3188="music/pop","pop",N3188="music/classical music","classical music",N3188="publishing/nonfiction","nonfiction",N3188="publishing/radio &amp; podcasts","radio &amp; podcasts",N3188="music/world music","world music",N3188="music/metal","metal",N3188="music/jazz","jazz","TRUE","FALSE")</f>
        <v>plays</v>
      </c>
      <c r="S3188" s="5">
        <f t="shared" si="198"/>
        <v>41868.924050925925</v>
      </c>
      <c r="T3188" s="5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196"/>
        <v>116.29333333333334</v>
      </c>
      <c r="P3189" s="24">
        <f t="shared" si="197"/>
        <v>71.491803278688522</v>
      </c>
      <c r="Q3189" t="str" cm="1">
        <f t="array" ref="Q3189">_xlfn.IFS(N3189="food/small batch","food",N3189="food/restaurants","food",N3189="food/food trucks","food",N3189="theater/spaces","theater",N3189="theater/musical","theater",N3189="theater/plays","theater",N3189="technology/web","technology",N3189="technology/space exploration","technology",N3189="technology/makerspaces","technology",N3189="technology/hardware","technology",N3189="technology/gadgets","technology",N3189="technology/wearables","technology",N3189="film &amp; video/television","film &amp; video",N3189="film &amp; video/animation","film &amp; video",N3189="film &amp; video/science fiction","film &amp; video",N3189="film &amp; video/documentary","film &amp; video",N3189="film &amp; video/drama","film &amp; video",N3189="film &amp; video/shorts","film &amp; video",N3189="games/video games","games",N3189="games/tabletop games","games",N3189="games/mobile games","games",N3189="journalism/audio","journalism",N3189="photography/people","photography",N3189="photography/photobooks","photography",N3189="photography/places","photography",N3189="photography/nature","photography",N3189="music/electronic music","music",N3189="music/rock","music",N3189="music/indie rock","music",N3189="music/faith","music",N3189="publishing/children's books","publishing",N3189="publishing/art books","publishing",N3189="publishing/fiction","publishing",N3189="publishing/translations","publishing",N3189="music/pop","music",N3189="music/classical music","music",N3189="publishing/nonfiction","publishing",N3189="publishing/radio &amp; podcasts","publishing",N3189="music/world music","music",N3189="music/metal","music",N3189="music/jazz","music","TRUE","FALSE")</f>
        <v>theater</v>
      </c>
      <c r="R3189" t="str" cm="1">
        <f t="array" ref="R3189">_xlfn.IFS(N3189="food/small batch","small batch",N3189="food/restaurants","retaurants",N3189="food/food trucks","food trucks",N3189="theater/spaces","spaces",N3189="theater/musical","musical",N3189="theater/plays","plays",N3189="technology/web","web",N3189="technology/space exploration","space exploration",N3189="technology/makerspaces","makerspaces",N3189="technology/hardware","hardware",N3189="technology/gadgets","gadgets",N3189="technology/wearables","wearables",N3189="film &amp; video/television","television",N3189="film &amp; video/animation","animation",N3189="film &amp; video/science fiction","science fiction",N3189="film &amp; video/documentary","documentary",N3189="film &amp; video/drama","drama",N3189="film &amp; video/shorts","shorts",N3189="games/video games","video games",N3189="games/tabletop games","tabletop games",N3189="games/mobile games","mobile games",N3189="journalism/audio","audio",N3189="photography/people","people",N3189="photography/photobooks","photobooks",N3189="photography/places","places",N3189="photography/nature","nature",N3189="music/electronic music","electronic music",N3189="music/rock","rock",N3189="music/indie rock","indie rock",N3189="music/faith","faith",N3189="publishing/children's books","children's books",N3189="publishing/art books","art books",N3189="publishing/fiction","fiction",N3189="publishing/translations","translations",N3189="music/pop","pop",N3189="music/classical music","classical music",N3189="publishing/nonfiction","nonfiction",N3189="publishing/radio &amp; podcasts","radio &amp; podcasts",N3189="music/world music","world music",N3189="music/metal","metal",N3189="music/jazz","jazz","TRUE","FALSE")</f>
        <v>plays</v>
      </c>
      <c r="S3189" s="5">
        <f t="shared" si="198"/>
        <v>41835.666354166664</v>
      </c>
      <c r="T3189" s="5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196"/>
        <v>65</v>
      </c>
      <c r="P3190" s="24">
        <f t="shared" si="197"/>
        <v>14.444444444444445</v>
      </c>
      <c r="Q3190" t="str" cm="1">
        <f t="array" ref="Q3190">_xlfn.IFS(N3190="food/small batch","food",N3190="food/restaurants","food",N3190="food/food trucks","food",N3190="theater/spaces","theater",N3190="theater/musical","theater",N3190="theater/plays","theater",N3190="technology/web","technology",N3190="technology/space exploration","technology",N3190="technology/makerspaces","technology",N3190="technology/hardware","technology",N3190="technology/gadgets","technology",N3190="technology/wearables","technology",N3190="film &amp; video/television","film &amp; video",N3190="film &amp; video/animation","film &amp; video",N3190="film &amp; video/science fiction","film &amp; video",N3190="film &amp; video/documentary","film &amp; video",N3190="film &amp; video/drama","film &amp; video",N3190="film &amp; video/shorts","film &amp; video",N3190="games/video games","games",N3190="games/tabletop games","games",N3190="games/mobile games","games",N3190="journalism/audio","journalism",N3190="photography/people","photography",N3190="photography/photobooks","photography",N3190="photography/places","photography",N3190="photography/nature","photography",N3190="music/electronic music","music",N3190="music/rock","music",N3190="music/indie rock","music",N3190="music/faith","music",N3190="publishing/children's books","publishing",N3190="publishing/art books","publishing",N3190="publishing/fiction","publishing",N3190="publishing/translations","publishing",N3190="music/pop","music",N3190="music/classical music","music",N3190="publishing/nonfiction","publishing",N3190="publishing/radio &amp; podcasts","publishing",N3190="music/world music","music",N3190="music/metal","music",N3190="music/jazz","music","TRUE","FALSE")</f>
        <v>theater</v>
      </c>
      <c r="R3190" t="str" cm="1">
        <f t="array" ref="R3190">_xlfn.IFS(N3190="food/small batch","small batch",N3190="food/restaurants","retaurants",N3190="food/food trucks","food trucks",N3190="theater/spaces","spaces",N3190="theater/musical","musical",N3190="theater/plays","plays",N3190="technology/web","web",N3190="technology/space exploration","space exploration",N3190="technology/makerspaces","makerspaces",N3190="technology/hardware","hardware",N3190="technology/gadgets","gadgets",N3190="technology/wearables","wearables",N3190="film &amp; video/television","television",N3190="film &amp; video/animation","animation",N3190="film &amp; video/science fiction","science fiction",N3190="film &amp; video/documentary","documentary",N3190="film &amp; video/drama","drama",N3190="film &amp; video/shorts","shorts",N3190="games/video games","video games",N3190="games/tabletop games","tabletop games",N3190="games/mobile games","mobile games",N3190="journalism/audio","audio",N3190="photography/people","people",N3190="photography/photobooks","photobooks",N3190="photography/places","places",N3190="photography/nature","nature",N3190="music/electronic music","electronic music",N3190="music/rock","rock",N3190="music/indie rock","indie rock",N3190="music/faith","faith",N3190="publishing/children's books","children's books",N3190="publishing/art books","art books",N3190="publishing/fiction","fiction",N3190="publishing/translations","translations",N3190="music/pop","pop",N3190="music/classical music","classical music",N3190="publishing/nonfiction","nonfiction",N3190="publishing/radio &amp; podcasts","radio &amp; podcasts",N3190="music/world music","world music",N3190="music/metal","metal",N3190="music/jazz","jazz","TRUE","FALSE")</f>
        <v>musical</v>
      </c>
      <c r="S3190" s="5">
        <f t="shared" si="198"/>
        <v>42144.415532407409</v>
      </c>
      <c r="T3190" s="5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196"/>
        <v>12.327272727272726</v>
      </c>
      <c r="P3191" s="24">
        <f t="shared" si="197"/>
        <v>356.84210526315792</v>
      </c>
      <c r="Q3191" t="str" cm="1">
        <f t="array" ref="Q3191">_xlfn.IFS(N3191="food/small batch","food",N3191="food/restaurants","food",N3191="food/food trucks","food",N3191="theater/spaces","theater",N3191="theater/musical","theater",N3191="theater/plays","theater",N3191="technology/web","technology",N3191="technology/space exploration","technology",N3191="technology/makerspaces","technology",N3191="technology/hardware","technology",N3191="technology/gadgets","technology",N3191="technology/wearables","technology",N3191="film &amp; video/television","film &amp; video",N3191="film &amp; video/animation","film &amp; video",N3191="film &amp; video/science fiction","film &amp; video",N3191="film &amp; video/documentary","film &amp; video",N3191="film &amp; video/drama","film &amp; video",N3191="film &amp; video/shorts","film &amp; video",N3191="games/video games","games",N3191="games/tabletop games","games",N3191="games/mobile games","games",N3191="journalism/audio","journalism",N3191="photography/people","photography",N3191="photography/photobooks","photography",N3191="photography/places","photography",N3191="photography/nature","photography",N3191="music/electronic music","music",N3191="music/rock","music",N3191="music/indie rock","music",N3191="music/faith","music",N3191="publishing/children's books","publishing",N3191="publishing/art books","publishing",N3191="publishing/fiction","publishing",N3191="publishing/translations","publishing",N3191="music/pop","music",N3191="music/classical music","music",N3191="publishing/nonfiction","publishing",N3191="publishing/radio &amp; podcasts","publishing",N3191="music/world music","music",N3191="music/metal","music",N3191="music/jazz","music","TRUE","FALSE")</f>
        <v>theater</v>
      </c>
      <c r="R3191" t="str" cm="1">
        <f t="array" ref="R3191">_xlfn.IFS(N3191="food/small batch","small batch",N3191="food/restaurants","retaurants",N3191="food/food trucks","food trucks",N3191="theater/spaces","spaces",N3191="theater/musical","musical",N3191="theater/plays","plays",N3191="technology/web","web",N3191="technology/space exploration","space exploration",N3191="technology/makerspaces","makerspaces",N3191="technology/hardware","hardware",N3191="technology/gadgets","gadgets",N3191="technology/wearables","wearables",N3191="film &amp; video/television","television",N3191="film &amp; video/animation","animation",N3191="film &amp; video/science fiction","science fiction",N3191="film &amp; video/documentary","documentary",N3191="film &amp; video/drama","drama",N3191="film &amp; video/shorts","shorts",N3191="games/video games","video games",N3191="games/tabletop games","tabletop games",N3191="games/mobile games","mobile games",N3191="journalism/audio","audio",N3191="photography/people","people",N3191="photography/photobooks","photobooks",N3191="photography/places","places",N3191="photography/nature","nature",N3191="music/electronic music","electronic music",N3191="music/rock","rock",N3191="music/indie rock","indie rock",N3191="music/faith","faith",N3191="publishing/children's books","children's books",N3191="publishing/art books","art books",N3191="publishing/fiction","fiction",N3191="publishing/translations","translations",N3191="music/pop","pop",N3191="music/classical music","classical music",N3191="publishing/nonfiction","nonfiction",N3191="publishing/radio &amp; podcasts","radio &amp; podcasts",N3191="music/world music","world music",N3191="music/metal","metal",N3191="music/jazz","jazz","TRUE","FALSE")</f>
        <v>musical</v>
      </c>
      <c r="S3191" s="5">
        <f t="shared" si="198"/>
        <v>42118.346435185187</v>
      </c>
      <c r="T3191" s="5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196"/>
        <v>0</v>
      </c>
      <c r="P3192" s="24" t="e">
        <f t="shared" si="197"/>
        <v>#DIV/0!</v>
      </c>
      <c r="Q3192" t="str" cm="1">
        <f t="array" ref="Q3192">_xlfn.IFS(N3192="food/small batch","food",N3192="food/restaurants","food",N3192="food/food trucks","food",N3192="theater/spaces","theater",N3192="theater/musical","theater",N3192="theater/plays","theater",N3192="technology/web","technology",N3192="technology/space exploration","technology",N3192="technology/makerspaces","technology",N3192="technology/hardware","technology",N3192="technology/gadgets","technology",N3192="technology/wearables","technology",N3192="film &amp; video/television","film &amp; video",N3192="film &amp; video/animation","film &amp; video",N3192="film &amp; video/science fiction","film &amp; video",N3192="film &amp; video/documentary","film &amp; video",N3192="film &amp; video/drama","film &amp; video",N3192="film &amp; video/shorts","film &amp; video",N3192="games/video games","games",N3192="games/tabletop games","games",N3192="games/mobile games","games",N3192="journalism/audio","journalism",N3192="photography/people","photography",N3192="photography/photobooks","photography",N3192="photography/places","photography",N3192="photography/nature","photography",N3192="music/electronic music","music",N3192="music/rock","music",N3192="music/indie rock","music",N3192="music/faith","music",N3192="publishing/children's books","publishing",N3192="publishing/art books","publishing",N3192="publishing/fiction","publishing",N3192="publishing/translations","publishing",N3192="music/pop","music",N3192="music/classical music","music",N3192="publishing/nonfiction","publishing",N3192="publishing/radio &amp; podcasts","publishing",N3192="music/world music","music",N3192="music/metal","music",N3192="music/jazz","music","TRUE","FALSE")</f>
        <v>theater</v>
      </c>
      <c r="R3192" t="str" cm="1">
        <f t="array" ref="R3192">_xlfn.IFS(N3192="food/small batch","small batch",N3192="food/restaurants","retaurants",N3192="food/food trucks","food trucks",N3192="theater/spaces","spaces",N3192="theater/musical","musical",N3192="theater/plays","plays",N3192="technology/web","web",N3192="technology/space exploration","space exploration",N3192="technology/makerspaces","makerspaces",N3192="technology/hardware","hardware",N3192="technology/gadgets","gadgets",N3192="technology/wearables","wearables",N3192="film &amp; video/television","television",N3192="film &amp; video/animation","animation",N3192="film &amp; video/science fiction","science fiction",N3192="film &amp; video/documentary","documentary",N3192="film &amp; video/drama","drama",N3192="film &amp; video/shorts","shorts",N3192="games/video games","video games",N3192="games/tabletop games","tabletop games",N3192="games/mobile games","mobile games",N3192="journalism/audio","audio",N3192="photography/people","people",N3192="photography/photobooks","photobooks",N3192="photography/places","places",N3192="photography/nature","nature",N3192="music/electronic music","electronic music",N3192="music/rock","rock",N3192="music/indie rock","indie rock",N3192="music/faith","faith",N3192="publishing/children's books","children's books",N3192="publishing/art books","art books",N3192="publishing/fiction","fiction",N3192="publishing/translations","translations",N3192="music/pop","pop",N3192="music/classical music","classical music",N3192="publishing/nonfiction","nonfiction",N3192="publishing/radio &amp; podcasts","radio &amp; podcasts",N3192="music/world music","world music",N3192="music/metal","metal",N3192="music/jazz","jazz","TRUE","FALSE")</f>
        <v>musical</v>
      </c>
      <c r="S3192" s="5">
        <f t="shared" si="198"/>
        <v>42683.151331018518</v>
      </c>
      <c r="T3192" s="5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196"/>
        <v>4.0266666666666664</v>
      </c>
      <c r="P3193" s="24">
        <f t="shared" si="197"/>
        <v>37.75</v>
      </c>
      <c r="Q3193" t="str" cm="1">
        <f t="array" ref="Q3193">_xlfn.IFS(N3193="food/small batch","food",N3193="food/restaurants","food",N3193="food/food trucks","food",N3193="theater/spaces","theater",N3193="theater/musical","theater",N3193="theater/plays","theater",N3193="technology/web","technology",N3193="technology/space exploration","technology",N3193="technology/makerspaces","technology",N3193="technology/hardware","technology",N3193="technology/gadgets","technology",N3193="technology/wearables","technology",N3193="film &amp; video/television","film &amp; video",N3193="film &amp; video/animation","film &amp; video",N3193="film &amp; video/science fiction","film &amp; video",N3193="film &amp; video/documentary","film &amp; video",N3193="film &amp; video/drama","film &amp; video",N3193="film &amp; video/shorts","film &amp; video",N3193="games/video games","games",N3193="games/tabletop games","games",N3193="games/mobile games","games",N3193="journalism/audio","journalism",N3193="photography/people","photography",N3193="photography/photobooks","photography",N3193="photography/places","photography",N3193="photography/nature","photography",N3193="music/electronic music","music",N3193="music/rock","music",N3193="music/indie rock","music",N3193="music/faith","music",N3193="publishing/children's books","publishing",N3193="publishing/art books","publishing",N3193="publishing/fiction","publishing",N3193="publishing/translations","publishing",N3193="music/pop","music",N3193="music/classical music","music",N3193="publishing/nonfiction","publishing",N3193="publishing/radio &amp; podcasts","publishing",N3193="music/world music","music",N3193="music/metal","music",N3193="music/jazz","music","TRUE","FALSE")</f>
        <v>theater</v>
      </c>
      <c r="R3193" t="str" cm="1">
        <f t="array" ref="R3193">_xlfn.IFS(N3193="food/small batch","small batch",N3193="food/restaurants","retaurants",N3193="food/food trucks","food trucks",N3193="theater/spaces","spaces",N3193="theater/musical","musical",N3193="theater/plays","plays",N3193="technology/web","web",N3193="technology/space exploration","space exploration",N3193="technology/makerspaces","makerspaces",N3193="technology/hardware","hardware",N3193="technology/gadgets","gadgets",N3193="technology/wearables","wearables",N3193="film &amp; video/television","television",N3193="film &amp; video/animation","animation",N3193="film &amp; video/science fiction","science fiction",N3193="film &amp; video/documentary","documentary",N3193="film &amp; video/drama","drama",N3193="film &amp; video/shorts","shorts",N3193="games/video games","video games",N3193="games/tabletop games","tabletop games",N3193="games/mobile games","mobile games",N3193="journalism/audio","audio",N3193="photography/people","people",N3193="photography/photobooks","photobooks",N3193="photography/places","places",N3193="photography/nature","nature",N3193="music/electronic music","electronic music",N3193="music/rock","rock",N3193="music/indie rock","indie rock",N3193="music/faith","faith",N3193="publishing/children's books","children's books",N3193="publishing/art books","art books",N3193="publishing/fiction","fiction",N3193="publishing/translations","translations",N3193="music/pop","pop",N3193="music/classical music","classical music",N3193="publishing/nonfiction","nonfiction",N3193="publishing/radio &amp; podcasts","radio &amp; podcasts",N3193="music/world music","world music",N3193="music/metal","metal",N3193="music/jazz","jazz","TRUE","FALSE")</f>
        <v>musical</v>
      </c>
      <c r="S3193" s="5">
        <f t="shared" si="198"/>
        <v>42538.755428240736</v>
      </c>
      <c r="T3193" s="5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196"/>
        <v>1.02</v>
      </c>
      <c r="P3194" s="24">
        <f t="shared" si="197"/>
        <v>12.75</v>
      </c>
      <c r="Q3194" t="str" cm="1">
        <f t="array" ref="Q3194">_xlfn.IFS(N3194="food/small batch","food",N3194="food/restaurants","food",N3194="food/food trucks","food",N3194="theater/spaces","theater",N3194="theater/musical","theater",N3194="theater/plays","theater",N3194="technology/web","technology",N3194="technology/space exploration","technology",N3194="technology/makerspaces","technology",N3194="technology/hardware","technology",N3194="technology/gadgets","technology",N3194="technology/wearables","technology",N3194="film &amp; video/television","film &amp; video",N3194="film &amp; video/animation","film &amp; video",N3194="film &amp; video/science fiction","film &amp; video",N3194="film &amp; video/documentary","film &amp; video",N3194="film &amp; video/drama","film &amp; video",N3194="film &amp; video/shorts","film &amp; video",N3194="games/video games","games",N3194="games/tabletop games","games",N3194="games/mobile games","games",N3194="journalism/audio","journalism",N3194="photography/people","photography",N3194="photography/photobooks","photography",N3194="photography/places","photography",N3194="photography/nature","photography",N3194="music/electronic music","music",N3194="music/rock","music",N3194="music/indie rock","music",N3194="music/faith","music",N3194="publishing/children's books","publishing",N3194="publishing/art books","publishing",N3194="publishing/fiction","publishing",N3194="publishing/translations","publishing",N3194="music/pop","music",N3194="music/classical music","music",N3194="publishing/nonfiction","publishing",N3194="publishing/radio &amp; podcasts","publishing",N3194="music/world music","music",N3194="music/metal","music",N3194="music/jazz","music","TRUE","FALSE")</f>
        <v>theater</v>
      </c>
      <c r="R3194" t="str" cm="1">
        <f t="array" ref="R3194">_xlfn.IFS(N3194="food/small batch","small batch",N3194="food/restaurants","retaurants",N3194="food/food trucks","food trucks",N3194="theater/spaces","spaces",N3194="theater/musical","musical",N3194="theater/plays","plays",N3194="technology/web","web",N3194="technology/space exploration","space exploration",N3194="technology/makerspaces","makerspaces",N3194="technology/hardware","hardware",N3194="technology/gadgets","gadgets",N3194="technology/wearables","wearables",N3194="film &amp; video/television","television",N3194="film &amp; video/animation","animation",N3194="film &amp; video/science fiction","science fiction",N3194="film &amp; video/documentary","documentary",N3194="film &amp; video/drama","drama",N3194="film &amp; video/shorts","shorts",N3194="games/video games","video games",N3194="games/tabletop games","tabletop games",N3194="games/mobile games","mobile games",N3194="journalism/audio","audio",N3194="photography/people","people",N3194="photography/photobooks","photobooks",N3194="photography/places","places",N3194="photography/nature","nature",N3194="music/electronic music","electronic music",N3194="music/rock","rock",N3194="music/indie rock","indie rock",N3194="music/faith","faith",N3194="publishing/children's books","children's books",N3194="publishing/art books","art books",N3194="publishing/fiction","fiction",N3194="publishing/translations","translations",N3194="music/pop","pop",N3194="music/classical music","classical music",N3194="publishing/nonfiction","nonfiction",N3194="publishing/radio &amp; podcasts","radio &amp; podcasts",N3194="music/world music","world music",N3194="music/metal","metal",N3194="music/jazz","jazz","TRUE","FALSE")</f>
        <v>musical</v>
      </c>
      <c r="S3194" s="5">
        <f t="shared" si="198"/>
        <v>42018.94049768518</v>
      </c>
      <c r="T3194" s="5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196"/>
        <v>11.74</v>
      </c>
      <c r="P3195" s="24">
        <f t="shared" si="197"/>
        <v>24.458333333333332</v>
      </c>
      <c r="Q3195" t="str" cm="1">
        <f t="array" ref="Q3195">_xlfn.IFS(N3195="food/small batch","food",N3195="food/restaurants","food",N3195="food/food trucks","food",N3195="theater/spaces","theater",N3195="theater/musical","theater",N3195="theater/plays","theater",N3195="technology/web","technology",N3195="technology/space exploration","technology",N3195="technology/makerspaces","technology",N3195="technology/hardware","technology",N3195="technology/gadgets","technology",N3195="technology/wearables","technology",N3195="film &amp; video/television","film &amp; video",N3195="film &amp; video/animation","film &amp; video",N3195="film &amp; video/science fiction","film &amp; video",N3195="film &amp; video/documentary","film &amp; video",N3195="film &amp; video/drama","film &amp; video",N3195="film &amp; video/shorts","film &amp; video",N3195="games/video games","games",N3195="games/tabletop games","games",N3195="games/mobile games","games",N3195="journalism/audio","journalism",N3195="photography/people","photography",N3195="photography/photobooks","photography",N3195="photography/places","photography",N3195="photography/nature","photography",N3195="music/electronic music","music",N3195="music/rock","music",N3195="music/indie rock","music",N3195="music/faith","music",N3195="publishing/children's books","publishing",N3195="publishing/art books","publishing",N3195="publishing/fiction","publishing",N3195="publishing/translations","publishing",N3195="music/pop","music",N3195="music/classical music","music",N3195="publishing/nonfiction","publishing",N3195="publishing/radio &amp; podcasts","publishing",N3195="music/world music","music",N3195="music/metal","music",N3195="music/jazz","music","TRUE","FALSE")</f>
        <v>theater</v>
      </c>
      <c r="R3195" t="str" cm="1">
        <f t="array" ref="R3195">_xlfn.IFS(N3195="food/small batch","small batch",N3195="food/restaurants","retaurants",N3195="food/food trucks","food trucks",N3195="theater/spaces","spaces",N3195="theater/musical","musical",N3195="theater/plays","plays",N3195="technology/web","web",N3195="technology/space exploration","space exploration",N3195="technology/makerspaces","makerspaces",N3195="technology/hardware","hardware",N3195="technology/gadgets","gadgets",N3195="technology/wearables","wearables",N3195="film &amp; video/television","television",N3195="film &amp; video/animation","animation",N3195="film &amp; video/science fiction","science fiction",N3195="film &amp; video/documentary","documentary",N3195="film &amp; video/drama","drama",N3195="film &amp; video/shorts","shorts",N3195="games/video games","video games",N3195="games/tabletop games","tabletop games",N3195="games/mobile games","mobile games",N3195="journalism/audio","audio",N3195="photography/people","people",N3195="photography/photobooks","photobooks",N3195="photography/places","places",N3195="photography/nature","nature",N3195="music/electronic music","electronic music",N3195="music/rock","rock",N3195="music/indie rock","indie rock",N3195="music/faith","faith",N3195="publishing/children's books","children's books",N3195="publishing/art books","art books",N3195="publishing/fiction","fiction",N3195="publishing/translations","translations",N3195="music/pop","pop",N3195="music/classical music","classical music",N3195="publishing/nonfiction","nonfiction",N3195="publishing/radio &amp; podcasts","radio &amp; podcasts",N3195="music/world music","world music",N3195="music/metal","metal",N3195="music/jazz","jazz","TRUE","FALSE")</f>
        <v>musical</v>
      </c>
      <c r="S3195" s="5">
        <f t="shared" si="198"/>
        <v>42010.968240740738</v>
      </c>
      <c r="T3195" s="5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196"/>
        <v>0</v>
      </c>
      <c r="P3196" s="24" t="e">
        <f t="shared" si="197"/>
        <v>#DIV/0!</v>
      </c>
      <c r="Q3196" t="str" cm="1">
        <f t="array" ref="Q3196">_xlfn.IFS(N3196="food/small batch","food",N3196="food/restaurants","food",N3196="food/food trucks","food",N3196="theater/spaces","theater",N3196="theater/musical","theater",N3196="theater/plays","theater",N3196="technology/web","technology",N3196="technology/space exploration","technology",N3196="technology/makerspaces","technology",N3196="technology/hardware","technology",N3196="technology/gadgets","technology",N3196="technology/wearables","technology",N3196="film &amp; video/television","film &amp; video",N3196="film &amp; video/animation","film &amp; video",N3196="film &amp; video/science fiction","film &amp; video",N3196="film &amp; video/documentary","film &amp; video",N3196="film &amp; video/drama","film &amp; video",N3196="film &amp; video/shorts","film &amp; video",N3196="games/video games","games",N3196="games/tabletop games","games",N3196="games/mobile games","games",N3196="journalism/audio","journalism",N3196="photography/people","photography",N3196="photography/photobooks","photography",N3196="photography/places","photography",N3196="photography/nature","photography",N3196="music/electronic music","music",N3196="music/rock","music",N3196="music/indie rock","music",N3196="music/faith","music",N3196="publishing/children's books","publishing",N3196="publishing/art books","publishing",N3196="publishing/fiction","publishing",N3196="publishing/translations","publishing",N3196="music/pop","music",N3196="music/classical music","music",N3196="publishing/nonfiction","publishing",N3196="publishing/radio &amp; podcasts","publishing",N3196="music/world music","music",N3196="music/metal","music",N3196="music/jazz","music","TRUE","FALSE")</f>
        <v>theater</v>
      </c>
      <c r="R3196" t="str" cm="1">
        <f t="array" ref="R3196">_xlfn.IFS(N3196="food/small batch","small batch",N3196="food/restaurants","retaurants",N3196="food/food trucks","food trucks",N3196="theater/spaces","spaces",N3196="theater/musical","musical",N3196="theater/plays","plays",N3196="technology/web","web",N3196="technology/space exploration","space exploration",N3196="technology/makerspaces","makerspaces",N3196="technology/hardware","hardware",N3196="technology/gadgets","gadgets",N3196="technology/wearables","wearables",N3196="film &amp; video/television","television",N3196="film &amp; video/animation","animation",N3196="film &amp; video/science fiction","science fiction",N3196="film &amp; video/documentary","documentary",N3196="film &amp; video/drama","drama",N3196="film &amp; video/shorts","shorts",N3196="games/video games","video games",N3196="games/tabletop games","tabletop games",N3196="games/mobile games","mobile games",N3196="journalism/audio","audio",N3196="photography/people","people",N3196="photography/photobooks","photobooks",N3196="photography/places","places",N3196="photography/nature","nature",N3196="music/electronic music","electronic music",N3196="music/rock","rock",N3196="music/indie rock","indie rock",N3196="music/faith","faith",N3196="publishing/children's books","children's books",N3196="publishing/art books","art books",N3196="publishing/fiction","fiction",N3196="publishing/translations","translations",N3196="music/pop","pop",N3196="music/classical music","classical music",N3196="publishing/nonfiction","nonfiction",N3196="publishing/radio &amp; podcasts","radio &amp; podcasts",N3196="music/world music","world music",N3196="music/metal","metal",N3196="music/jazz","jazz","TRUE","FALSE")</f>
        <v>musical</v>
      </c>
      <c r="S3196" s="5">
        <f t="shared" si="198"/>
        <v>42182.062476851846</v>
      </c>
      <c r="T3196" s="5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196"/>
        <v>59.142857142857139</v>
      </c>
      <c r="P3197" s="24">
        <f t="shared" si="197"/>
        <v>53.07692307692308</v>
      </c>
      <c r="Q3197" t="str" cm="1">
        <f t="array" ref="Q3197">_xlfn.IFS(N3197="food/small batch","food",N3197="food/restaurants","food",N3197="food/food trucks","food",N3197="theater/spaces","theater",N3197="theater/musical","theater",N3197="theater/plays","theater",N3197="technology/web","technology",N3197="technology/space exploration","technology",N3197="technology/makerspaces","technology",N3197="technology/hardware","technology",N3197="technology/gadgets","technology",N3197="technology/wearables","technology",N3197="film &amp; video/television","film &amp; video",N3197="film &amp; video/animation","film &amp; video",N3197="film &amp; video/science fiction","film &amp; video",N3197="film &amp; video/documentary","film &amp; video",N3197="film &amp; video/drama","film &amp; video",N3197="film &amp; video/shorts","film &amp; video",N3197="games/video games","games",N3197="games/tabletop games","games",N3197="games/mobile games","games",N3197="journalism/audio","journalism",N3197="photography/people","photography",N3197="photography/photobooks","photography",N3197="photography/places","photography",N3197="photography/nature","photography",N3197="music/electronic music","music",N3197="music/rock","music",N3197="music/indie rock","music",N3197="music/faith","music",N3197="publishing/children's books","publishing",N3197="publishing/art books","publishing",N3197="publishing/fiction","publishing",N3197="publishing/translations","publishing",N3197="music/pop","music",N3197="music/classical music","music",N3197="publishing/nonfiction","publishing",N3197="publishing/radio &amp; podcasts","publishing",N3197="music/world music","music",N3197="music/metal","music",N3197="music/jazz","music","TRUE","FALSE")</f>
        <v>theater</v>
      </c>
      <c r="R3197" t="str" cm="1">
        <f t="array" ref="R3197">_xlfn.IFS(N3197="food/small batch","small batch",N3197="food/restaurants","retaurants",N3197="food/food trucks","food trucks",N3197="theater/spaces","spaces",N3197="theater/musical","musical",N3197="theater/plays","plays",N3197="technology/web","web",N3197="technology/space exploration","space exploration",N3197="technology/makerspaces","makerspaces",N3197="technology/hardware","hardware",N3197="technology/gadgets","gadgets",N3197="technology/wearables","wearables",N3197="film &amp; video/television","television",N3197="film &amp; video/animation","animation",N3197="film &amp; video/science fiction","science fiction",N3197="film &amp; video/documentary","documentary",N3197="film &amp; video/drama","drama",N3197="film &amp; video/shorts","shorts",N3197="games/video games","video games",N3197="games/tabletop games","tabletop games",N3197="games/mobile games","mobile games",N3197="journalism/audio","audio",N3197="photography/people","people",N3197="photography/photobooks","photobooks",N3197="photography/places","places",N3197="photography/nature","nature",N3197="music/electronic music","electronic music",N3197="music/rock","rock",N3197="music/indie rock","indie rock",N3197="music/faith","faith",N3197="publishing/children's books","children's books",N3197="publishing/art books","art books",N3197="publishing/fiction","fiction",N3197="publishing/translations","translations",N3197="music/pop","pop",N3197="music/classical music","classical music",N3197="publishing/nonfiction","nonfiction",N3197="publishing/radio &amp; podcasts","radio &amp; podcasts",N3197="music/world music","world music",N3197="music/metal","metal",N3197="music/jazz","jazz","TRUE","FALSE")</f>
        <v>musical</v>
      </c>
      <c r="S3197" s="5">
        <f t="shared" si="198"/>
        <v>42017.594236111108</v>
      </c>
      <c r="T3197" s="5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196"/>
        <v>0.06</v>
      </c>
      <c r="P3198" s="24">
        <f t="shared" si="197"/>
        <v>300</v>
      </c>
      <c r="Q3198" t="str" cm="1">
        <f t="array" ref="Q3198">_xlfn.IFS(N3198="food/small batch","food",N3198="food/restaurants","food",N3198="food/food trucks","food",N3198="theater/spaces","theater",N3198="theater/musical","theater",N3198="theater/plays","theater",N3198="technology/web","technology",N3198="technology/space exploration","technology",N3198="technology/makerspaces","technology",N3198="technology/hardware","technology",N3198="technology/gadgets","technology",N3198="technology/wearables","technology",N3198="film &amp; video/television","film &amp; video",N3198="film &amp; video/animation","film &amp; video",N3198="film &amp; video/science fiction","film &amp; video",N3198="film &amp; video/documentary","film &amp; video",N3198="film &amp; video/drama","film &amp; video",N3198="film &amp; video/shorts","film &amp; video",N3198="games/video games","games",N3198="games/tabletop games","games",N3198="games/mobile games","games",N3198="journalism/audio","journalism",N3198="photography/people","photography",N3198="photography/photobooks","photography",N3198="photography/places","photography",N3198="photography/nature","photography",N3198="music/electronic music","music",N3198="music/rock","music",N3198="music/indie rock","music",N3198="music/faith","music",N3198="publishing/children's books","publishing",N3198="publishing/art books","publishing",N3198="publishing/fiction","publishing",N3198="publishing/translations","publishing",N3198="music/pop","music",N3198="music/classical music","music",N3198="publishing/nonfiction","publishing",N3198="publishing/radio &amp; podcasts","publishing",N3198="music/world music","music",N3198="music/metal","music",N3198="music/jazz","music","TRUE","FALSE")</f>
        <v>theater</v>
      </c>
      <c r="R3198" t="str" cm="1">
        <f t="array" ref="R3198">_xlfn.IFS(N3198="food/small batch","small batch",N3198="food/restaurants","retaurants",N3198="food/food trucks","food trucks",N3198="theater/spaces","spaces",N3198="theater/musical","musical",N3198="theater/plays","plays",N3198="technology/web","web",N3198="technology/space exploration","space exploration",N3198="technology/makerspaces","makerspaces",N3198="technology/hardware","hardware",N3198="technology/gadgets","gadgets",N3198="technology/wearables","wearables",N3198="film &amp; video/television","television",N3198="film &amp; video/animation","animation",N3198="film &amp; video/science fiction","science fiction",N3198="film &amp; video/documentary","documentary",N3198="film &amp; video/drama","drama",N3198="film &amp; video/shorts","shorts",N3198="games/video games","video games",N3198="games/tabletop games","tabletop games",N3198="games/mobile games","mobile games",N3198="journalism/audio","audio",N3198="photography/people","people",N3198="photography/photobooks","photobooks",N3198="photography/places","places",N3198="photography/nature","nature",N3198="music/electronic music","electronic music",N3198="music/rock","rock",N3198="music/indie rock","indie rock",N3198="music/faith","faith",N3198="publishing/children's books","children's books",N3198="publishing/art books","art books",N3198="publishing/fiction","fiction",N3198="publishing/translations","translations",N3198="music/pop","pop",N3198="music/classical music","classical music",N3198="publishing/nonfiction","nonfiction",N3198="publishing/radio &amp; podcasts","radio &amp; podcasts",N3198="music/world music","world music",N3198="music/metal","metal",N3198="music/jazz","jazz","TRUE","FALSE")</f>
        <v>musical</v>
      </c>
      <c r="S3198" s="5">
        <f t="shared" si="198"/>
        <v>42157.598090277781</v>
      </c>
      <c r="T3198" s="5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196"/>
        <v>11.450000000000001</v>
      </c>
      <c r="P3199" s="24">
        <f t="shared" si="197"/>
        <v>286.25</v>
      </c>
      <c r="Q3199" t="str" cm="1">
        <f t="array" ref="Q3199">_xlfn.IFS(N3199="food/small batch","food",N3199="food/restaurants","food",N3199="food/food trucks","food",N3199="theater/spaces","theater",N3199="theater/musical","theater",N3199="theater/plays","theater",N3199="technology/web","technology",N3199="technology/space exploration","technology",N3199="technology/makerspaces","technology",N3199="technology/hardware","technology",N3199="technology/gadgets","technology",N3199="technology/wearables","technology",N3199="film &amp; video/television","film &amp; video",N3199="film &amp; video/animation","film &amp; video",N3199="film &amp; video/science fiction","film &amp; video",N3199="film &amp; video/documentary","film &amp; video",N3199="film &amp; video/drama","film &amp; video",N3199="film &amp; video/shorts","film &amp; video",N3199="games/video games","games",N3199="games/tabletop games","games",N3199="games/mobile games","games",N3199="journalism/audio","journalism",N3199="photography/people","photography",N3199="photography/photobooks","photography",N3199="photography/places","photography",N3199="photography/nature","photography",N3199="music/electronic music","music",N3199="music/rock","music",N3199="music/indie rock","music",N3199="music/faith","music",N3199="publishing/children's books","publishing",N3199="publishing/art books","publishing",N3199="publishing/fiction","publishing",N3199="publishing/translations","publishing",N3199="music/pop","music",N3199="music/classical music","music",N3199="publishing/nonfiction","publishing",N3199="publishing/radio &amp; podcasts","publishing",N3199="music/world music","music",N3199="music/metal","music",N3199="music/jazz","music","TRUE","FALSE")</f>
        <v>theater</v>
      </c>
      <c r="R3199" t="str" cm="1">
        <f t="array" ref="R3199">_xlfn.IFS(N3199="food/small batch","small batch",N3199="food/restaurants","retaurants",N3199="food/food trucks","food trucks",N3199="theater/spaces","spaces",N3199="theater/musical","musical",N3199="theater/plays","plays",N3199="technology/web","web",N3199="technology/space exploration","space exploration",N3199="technology/makerspaces","makerspaces",N3199="technology/hardware","hardware",N3199="technology/gadgets","gadgets",N3199="technology/wearables","wearables",N3199="film &amp; video/television","television",N3199="film &amp; video/animation","animation",N3199="film &amp; video/science fiction","science fiction",N3199="film &amp; video/documentary","documentary",N3199="film &amp; video/drama","drama",N3199="film &amp; video/shorts","shorts",N3199="games/video games","video games",N3199="games/tabletop games","tabletop games",N3199="games/mobile games","mobile games",N3199="journalism/audio","audio",N3199="photography/people","people",N3199="photography/photobooks","photobooks",N3199="photography/places","places",N3199="photography/nature","nature",N3199="music/electronic music","electronic music",N3199="music/rock","rock",N3199="music/indie rock","indie rock",N3199="music/faith","faith",N3199="publishing/children's books","children's books",N3199="publishing/art books","art books",N3199="publishing/fiction","fiction",N3199="publishing/translations","translations",N3199="music/pop","pop",N3199="music/classical music","classical music",N3199="publishing/nonfiction","nonfiction",N3199="publishing/radio &amp; podcasts","radio &amp; podcasts",N3199="music/world music","world music",N3199="music/metal","metal",N3199="music/jazz","jazz","TRUE","FALSE")</f>
        <v>musical</v>
      </c>
      <c r="S3199" s="5">
        <f t="shared" si="198"/>
        <v>42009.493263888886</v>
      </c>
      <c r="T3199" s="5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196"/>
        <v>0.36666666666666664</v>
      </c>
      <c r="P3200" s="24">
        <f t="shared" si="197"/>
        <v>36.666666666666664</v>
      </c>
      <c r="Q3200" t="str" cm="1">
        <f t="array" ref="Q3200">_xlfn.IFS(N3200="food/small batch","food",N3200="food/restaurants","food",N3200="food/food trucks","food",N3200="theater/spaces","theater",N3200="theater/musical","theater",N3200="theater/plays","theater",N3200="technology/web","technology",N3200="technology/space exploration","technology",N3200="technology/makerspaces","technology",N3200="technology/hardware","technology",N3200="technology/gadgets","technology",N3200="technology/wearables","technology",N3200="film &amp; video/television","film &amp; video",N3200="film &amp; video/animation","film &amp; video",N3200="film &amp; video/science fiction","film &amp; video",N3200="film &amp; video/documentary","film &amp; video",N3200="film &amp; video/drama","film &amp; video",N3200="film &amp; video/shorts","film &amp; video",N3200="games/video games","games",N3200="games/tabletop games","games",N3200="games/mobile games","games",N3200="journalism/audio","journalism",N3200="photography/people","photography",N3200="photography/photobooks","photography",N3200="photography/places","photography",N3200="photography/nature","photography",N3200="music/electronic music","music",N3200="music/rock","music",N3200="music/indie rock","music",N3200="music/faith","music",N3200="publishing/children's books","publishing",N3200="publishing/art books","publishing",N3200="publishing/fiction","publishing",N3200="publishing/translations","publishing",N3200="music/pop","music",N3200="music/classical music","music",N3200="publishing/nonfiction","publishing",N3200="publishing/radio &amp; podcasts","publishing",N3200="music/world music","music",N3200="music/metal","music",N3200="music/jazz","music","TRUE","FALSE")</f>
        <v>theater</v>
      </c>
      <c r="R3200" t="str" cm="1">
        <f t="array" ref="R3200">_xlfn.IFS(N3200="food/small batch","small batch",N3200="food/restaurants","retaurants",N3200="food/food trucks","food trucks",N3200="theater/spaces","spaces",N3200="theater/musical","musical",N3200="theater/plays","plays",N3200="technology/web","web",N3200="technology/space exploration","space exploration",N3200="technology/makerspaces","makerspaces",N3200="technology/hardware","hardware",N3200="technology/gadgets","gadgets",N3200="technology/wearables","wearables",N3200="film &amp; video/television","television",N3200="film &amp; video/animation","animation",N3200="film &amp; video/science fiction","science fiction",N3200="film &amp; video/documentary","documentary",N3200="film &amp; video/drama","drama",N3200="film &amp; video/shorts","shorts",N3200="games/video games","video games",N3200="games/tabletop games","tabletop games",N3200="games/mobile games","mobile games",N3200="journalism/audio","audio",N3200="photography/people","people",N3200="photography/photobooks","photobooks",N3200="photography/places","places",N3200="photography/nature","nature",N3200="music/electronic music","electronic music",N3200="music/rock","rock",N3200="music/indie rock","indie rock",N3200="music/faith","faith",N3200="publishing/children's books","children's books",N3200="publishing/art books","art books",N3200="publishing/fiction","fiction",N3200="publishing/translations","translations",N3200="music/pop","pop",N3200="music/classical music","classical music",N3200="publishing/nonfiction","nonfiction",N3200="publishing/radio &amp; podcasts","radio &amp; podcasts",N3200="music/world music","world music",N3200="music/metal","metal",N3200="music/jazz","jazz","TRUE","FALSE")</f>
        <v>musical</v>
      </c>
      <c r="S3200" s="5">
        <f t="shared" si="198"/>
        <v>42013.424502314811</v>
      </c>
      <c r="T3200" s="5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196"/>
        <v>52.16</v>
      </c>
      <c r="P3201" s="24">
        <f t="shared" si="197"/>
        <v>49.20754716981132</v>
      </c>
      <c r="Q3201" t="str" cm="1">
        <f t="array" ref="Q3201">_xlfn.IFS(N3201="food/small batch","food",N3201="food/restaurants","food",N3201="food/food trucks","food",N3201="theater/spaces","theater",N3201="theater/musical","theater",N3201="theater/plays","theater",N3201="technology/web","technology",N3201="technology/space exploration","technology",N3201="technology/makerspaces","technology",N3201="technology/hardware","technology",N3201="technology/gadgets","technology",N3201="technology/wearables","technology",N3201="film &amp; video/television","film &amp; video",N3201="film &amp; video/animation","film &amp; video",N3201="film &amp; video/science fiction","film &amp; video",N3201="film &amp; video/documentary","film &amp; video",N3201="film &amp; video/drama","film &amp; video",N3201="film &amp; video/shorts","film &amp; video",N3201="games/video games","games",N3201="games/tabletop games","games",N3201="games/mobile games","games",N3201="journalism/audio","journalism",N3201="photography/people","photography",N3201="photography/photobooks","photography",N3201="photography/places","photography",N3201="photography/nature","photography",N3201="music/electronic music","music",N3201="music/rock","music",N3201="music/indie rock","music",N3201="music/faith","music",N3201="publishing/children's books","publishing",N3201="publishing/art books","publishing",N3201="publishing/fiction","publishing",N3201="publishing/translations","publishing",N3201="music/pop","music",N3201="music/classical music","music",N3201="publishing/nonfiction","publishing",N3201="publishing/radio &amp; podcasts","publishing",N3201="music/world music","music",N3201="music/metal","music",N3201="music/jazz","music","TRUE","FALSE")</f>
        <v>theater</v>
      </c>
      <c r="R3201" t="str" cm="1">
        <f t="array" ref="R3201">_xlfn.IFS(N3201="food/small batch","small batch",N3201="food/restaurants","retaurants",N3201="food/food trucks","food trucks",N3201="theater/spaces","spaces",N3201="theater/musical","musical",N3201="theater/plays","plays",N3201="technology/web","web",N3201="technology/space exploration","space exploration",N3201="technology/makerspaces","makerspaces",N3201="technology/hardware","hardware",N3201="technology/gadgets","gadgets",N3201="technology/wearables","wearables",N3201="film &amp; video/television","television",N3201="film &amp; video/animation","animation",N3201="film &amp; video/science fiction","science fiction",N3201="film &amp; video/documentary","documentary",N3201="film &amp; video/drama","drama",N3201="film &amp; video/shorts","shorts",N3201="games/video games","video games",N3201="games/tabletop games","tabletop games",N3201="games/mobile games","mobile games",N3201="journalism/audio","audio",N3201="photography/people","people",N3201="photography/photobooks","photobooks",N3201="photography/places","places",N3201="photography/nature","nature",N3201="music/electronic music","electronic music",N3201="music/rock","rock",N3201="music/indie rock","indie rock",N3201="music/faith","faith",N3201="publishing/children's books","children's books",N3201="publishing/art books","art books",N3201="publishing/fiction","fiction",N3201="publishing/translations","translations",N3201="music/pop","pop",N3201="music/classical music","classical music",N3201="publishing/nonfiction","nonfiction",N3201="publishing/radio &amp; podcasts","radio &amp; podcasts",N3201="music/world music","world music",N3201="music/metal","metal",N3201="music/jazz","jazz","TRUE","FALSE")</f>
        <v>musical</v>
      </c>
      <c r="S3201" s="5">
        <f t="shared" si="198"/>
        <v>41858.761782407404</v>
      </c>
      <c r="T3201" s="5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196"/>
        <v>2E-3</v>
      </c>
      <c r="P3202" s="24">
        <f t="shared" si="197"/>
        <v>1</v>
      </c>
      <c r="Q3202" t="str" cm="1">
        <f t="array" ref="Q3202">_xlfn.IFS(N3202="food/small batch","food",N3202="food/restaurants","food",N3202="food/food trucks","food",N3202="theater/spaces","theater",N3202="theater/musical","theater",N3202="theater/plays","theater",N3202="technology/web","technology",N3202="technology/space exploration","technology",N3202="technology/makerspaces","technology",N3202="technology/hardware","technology",N3202="technology/gadgets","technology",N3202="technology/wearables","technology",N3202="film &amp; video/television","film &amp; video",N3202="film &amp; video/animation","film &amp; video",N3202="film &amp; video/science fiction","film &amp; video",N3202="film &amp; video/documentary","film &amp; video",N3202="film &amp; video/drama","film &amp; video",N3202="film &amp; video/shorts","film &amp; video",N3202="games/video games","games",N3202="games/tabletop games","games",N3202="games/mobile games","games",N3202="journalism/audio","journalism",N3202="photography/people","photography",N3202="photography/photobooks","photography",N3202="photography/places","photography",N3202="photography/nature","photography",N3202="music/electronic music","music",N3202="music/rock","music",N3202="music/indie rock","music",N3202="music/faith","music",N3202="publishing/children's books","publishing",N3202="publishing/art books","publishing",N3202="publishing/fiction","publishing",N3202="publishing/translations","publishing",N3202="music/pop","music",N3202="music/classical music","music",N3202="publishing/nonfiction","publishing",N3202="publishing/radio &amp; podcasts","publishing",N3202="music/world music","music",N3202="music/metal","music",N3202="music/jazz","music","TRUE","FALSE")</f>
        <v>theater</v>
      </c>
      <c r="R3202" t="str" cm="1">
        <f t="array" ref="R3202">_xlfn.IFS(N3202="food/small batch","small batch",N3202="food/restaurants","retaurants",N3202="food/food trucks","food trucks",N3202="theater/spaces","spaces",N3202="theater/musical","musical",N3202="theater/plays","plays",N3202="technology/web","web",N3202="technology/space exploration","space exploration",N3202="technology/makerspaces","makerspaces",N3202="technology/hardware","hardware",N3202="technology/gadgets","gadgets",N3202="technology/wearables","wearables",N3202="film &amp; video/television","television",N3202="film &amp; video/animation","animation",N3202="film &amp; video/science fiction","science fiction",N3202="film &amp; video/documentary","documentary",N3202="film &amp; video/drama","drama",N3202="film &amp; video/shorts","shorts",N3202="games/video games","video games",N3202="games/tabletop games","tabletop games",N3202="games/mobile games","mobile games",N3202="journalism/audio","audio",N3202="photography/people","people",N3202="photography/photobooks","photobooks",N3202="photography/places","places",N3202="photography/nature","nature",N3202="music/electronic music","electronic music",N3202="music/rock","rock",N3202="music/indie rock","indie rock",N3202="music/faith","faith",N3202="publishing/children's books","children's books",N3202="publishing/art books","art books",N3202="publishing/fiction","fiction",N3202="publishing/translations","translations",N3202="music/pop","pop",N3202="music/classical music","classical music",N3202="publishing/nonfiction","nonfiction",N3202="publishing/radio &amp; podcasts","radio &amp; podcasts",N3202="music/world music","world music",N3202="music/metal","metal",N3202="music/jazz","jazz","TRUE","FALSE")</f>
        <v>musical</v>
      </c>
      <c r="S3202" s="5">
        <f t="shared" si="198"/>
        <v>42460.320613425924</v>
      </c>
      <c r="T3202" s="5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ref="O3203:O3266" si="200">(E3203/D3203)*100</f>
        <v>1.25</v>
      </c>
      <c r="P3203" s="24">
        <f t="shared" ref="P3203:P3266" si="201">E3203/L3203</f>
        <v>12.5</v>
      </c>
      <c r="Q3203" t="str" cm="1">
        <f t="array" ref="Q3203">_xlfn.IFS(N3203="food/small batch","food",N3203="food/restaurants","food",N3203="food/food trucks","food",N3203="theater/spaces","theater",N3203="theater/musical","theater",N3203="theater/plays","theater",N3203="technology/web","technology",N3203="technology/space exploration","technology",N3203="technology/makerspaces","technology",N3203="technology/hardware","technology",N3203="technology/gadgets","technology",N3203="technology/wearables","technology",N3203="film &amp; video/television","film &amp; video",N3203="film &amp; video/animation","film &amp; video",N3203="film &amp; video/science fiction","film &amp; video",N3203="film &amp; video/documentary","film &amp; video",N3203="film &amp; video/drama","film &amp; video",N3203="film &amp; video/shorts","film &amp; video",N3203="games/video games","games",N3203="games/tabletop games","games",N3203="games/mobile games","games",N3203="journalism/audio","journalism",N3203="photography/people","photography",N3203="photography/photobooks","photography",N3203="photography/places","photography",N3203="photography/nature","photography",N3203="music/electronic music","music",N3203="music/rock","music",N3203="music/indie rock","music",N3203="music/faith","music",N3203="publishing/children's books","publishing",N3203="publishing/art books","publishing",N3203="publishing/fiction","publishing",N3203="publishing/translations","publishing",N3203="music/pop","music",N3203="music/classical music","music",N3203="publishing/nonfiction","publishing",N3203="publishing/radio &amp; podcasts","publishing",N3203="music/world music","music",N3203="music/metal","music",N3203="music/jazz","music","TRUE","FALSE")</f>
        <v>theater</v>
      </c>
      <c r="R3203" t="str" cm="1">
        <f t="array" ref="R3203">_xlfn.IFS(N3203="food/small batch","small batch",N3203="food/restaurants","retaurants",N3203="food/food trucks","food trucks",N3203="theater/spaces","spaces",N3203="theater/musical","musical",N3203="theater/plays","plays",N3203="technology/web","web",N3203="technology/space exploration","space exploration",N3203="technology/makerspaces","makerspaces",N3203="technology/hardware","hardware",N3203="technology/gadgets","gadgets",N3203="technology/wearables","wearables",N3203="film &amp; video/television","television",N3203="film &amp; video/animation","animation",N3203="film &amp; video/science fiction","science fiction",N3203="film &amp; video/documentary","documentary",N3203="film &amp; video/drama","drama",N3203="film &amp; video/shorts","shorts",N3203="games/video games","video games",N3203="games/tabletop games","tabletop games",N3203="games/mobile games","mobile games",N3203="journalism/audio","audio",N3203="photography/people","people",N3203="photography/photobooks","photobooks",N3203="photography/places","places",N3203="photography/nature","nature",N3203="music/electronic music","electronic music",N3203="music/rock","rock",N3203="music/indie rock","indie rock",N3203="music/faith","faith",N3203="publishing/children's books","children's books",N3203="publishing/art books","art books",N3203="publishing/fiction","fiction",N3203="publishing/translations","translations",N3203="music/pop","pop",N3203="music/classical music","classical music",N3203="publishing/nonfiction","nonfiction",N3203="publishing/radio &amp; podcasts","radio &amp; podcasts",N3203="music/world music","world music",N3203="music/metal","metal",N3203="music/jazz","jazz","TRUE","FALSE")</f>
        <v>musical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200"/>
        <v>54.52</v>
      </c>
      <c r="P3204" s="24">
        <f t="shared" si="201"/>
        <v>109.04</v>
      </c>
      <c r="Q3204" t="str" cm="1">
        <f t="array" ref="Q3204">_xlfn.IFS(N3204="food/small batch","food",N3204="food/restaurants","food",N3204="food/food trucks","food",N3204="theater/spaces","theater",N3204="theater/musical","theater",N3204="theater/plays","theater",N3204="technology/web","technology",N3204="technology/space exploration","technology",N3204="technology/makerspaces","technology",N3204="technology/hardware","technology",N3204="technology/gadgets","technology",N3204="technology/wearables","technology",N3204="film &amp; video/television","film &amp; video",N3204="film &amp; video/animation","film &amp; video",N3204="film &amp; video/science fiction","film &amp; video",N3204="film &amp; video/documentary","film &amp; video",N3204="film &amp; video/drama","film &amp; video",N3204="film &amp; video/shorts","film &amp; video",N3204="games/video games","games",N3204="games/tabletop games","games",N3204="games/mobile games","games",N3204="journalism/audio","journalism",N3204="photography/people","photography",N3204="photography/photobooks","photography",N3204="photography/places","photography",N3204="photography/nature","photography",N3204="music/electronic music","music",N3204="music/rock","music",N3204="music/indie rock","music",N3204="music/faith","music",N3204="publishing/children's books","publishing",N3204="publishing/art books","publishing",N3204="publishing/fiction","publishing",N3204="publishing/translations","publishing",N3204="music/pop","music",N3204="music/classical music","music",N3204="publishing/nonfiction","publishing",N3204="publishing/radio &amp; podcasts","publishing",N3204="music/world music","music",N3204="music/metal","music",N3204="music/jazz","music","TRUE","FALSE")</f>
        <v>theater</v>
      </c>
      <c r="R3204" t="str" cm="1">
        <f t="array" ref="R3204">_xlfn.IFS(N3204="food/small batch","small batch",N3204="food/restaurants","retaurants",N3204="food/food trucks","food trucks",N3204="theater/spaces","spaces",N3204="theater/musical","musical",N3204="theater/plays","plays",N3204="technology/web","web",N3204="technology/space exploration","space exploration",N3204="technology/makerspaces","makerspaces",N3204="technology/hardware","hardware",N3204="technology/gadgets","gadgets",N3204="technology/wearables","wearables",N3204="film &amp; video/television","television",N3204="film &amp; video/animation","animation",N3204="film &amp; video/science fiction","science fiction",N3204="film &amp; video/documentary","documentary",N3204="film &amp; video/drama","drama",N3204="film &amp; video/shorts","shorts",N3204="games/video games","video games",N3204="games/tabletop games","tabletop games",N3204="games/mobile games","mobile games",N3204="journalism/audio","audio",N3204="photography/people","people",N3204="photography/photobooks","photobooks",N3204="photography/places","places",N3204="photography/nature","nature",N3204="music/electronic music","electronic music",N3204="music/rock","rock",N3204="music/indie rock","indie rock",N3204="music/faith","faith",N3204="publishing/children's books","children's books",N3204="publishing/art books","art books",N3204="publishing/fiction","fiction",N3204="publishing/translations","translations",N3204="music/pop","pop",N3204="music/classical music","classical music",N3204="publishing/nonfiction","nonfiction",N3204="publishing/radio &amp; podcasts","radio &amp; podcasts",N3204="music/world music","world music",N3204="music/metal","metal",N3204="music/jazz","jazz","TRUE","FALSE")</f>
        <v>musical</v>
      </c>
      <c r="S3204" s="5">
        <f t="shared" si="202"/>
        <v>42293.853541666671</v>
      </c>
      <c r="T3204" s="5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200"/>
        <v>25</v>
      </c>
      <c r="P3205" s="24">
        <f t="shared" si="201"/>
        <v>41.666666666666664</v>
      </c>
      <c r="Q3205" t="str" cm="1">
        <f t="array" ref="Q3205">_xlfn.IFS(N3205="food/small batch","food",N3205="food/restaurants","food",N3205="food/food trucks","food",N3205="theater/spaces","theater",N3205="theater/musical","theater",N3205="theater/plays","theater",N3205="technology/web","technology",N3205="technology/space exploration","technology",N3205="technology/makerspaces","technology",N3205="technology/hardware","technology",N3205="technology/gadgets","technology",N3205="technology/wearables","technology",N3205="film &amp; video/television","film &amp; video",N3205="film &amp; video/animation","film &amp; video",N3205="film &amp; video/science fiction","film &amp; video",N3205="film &amp; video/documentary","film &amp; video",N3205="film &amp; video/drama","film &amp; video",N3205="film &amp; video/shorts","film &amp; video",N3205="games/video games","games",N3205="games/tabletop games","games",N3205="games/mobile games","games",N3205="journalism/audio","journalism",N3205="photography/people","photography",N3205="photography/photobooks","photography",N3205="photography/places","photography",N3205="photography/nature","photography",N3205="music/electronic music","music",N3205="music/rock","music",N3205="music/indie rock","music",N3205="music/faith","music",N3205="publishing/children's books","publishing",N3205="publishing/art books","publishing",N3205="publishing/fiction","publishing",N3205="publishing/translations","publishing",N3205="music/pop","music",N3205="music/classical music","music",N3205="publishing/nonfiction","publishing",N3205="publishing/radio &amp; podcasts","publishing",N3205="music/world music","music",N3205="music/metal","music",N3205="music/jazz","music","TRUE","FALSE")</f>
        <v>theater</v>
      </c>
      <c r="R3205" t="str" cm="1">
        <f t="array" ref="R3205">_xlfn.IFS(N3205="food/small batch","small batch",N3205="food/restaurants","retaurants",N3205="food/food trucks","food trucks",N3205="theater/spaces","spaces",N3205="theater/musical","musical",N3205="theater/plays","plays",N3205="technology/web","web",N3205="technology/space exploration","space exploration",N3205="technology/makerspaces","makerspaces",N3205="technology/hardware","hardware",N3205="technology/gadgets","gadgets",N3205="technology/wearables","wearables",N3205="film &amp; video/television","television",N3205="film &amp; video/animation","animation",N3205="film &amp; video/science fiction","science fiction",N3205="film &amp; video/documentary","documentary",N3205="film &amp; video/drama","drama",N3205="film &amp; video/shorts","shorts",N3205="games/video games","video games",N3205="games/tabletop games","tabletop games",N3205="games/mobile games","mobile games",N3205="journalism/audio","audio",N3205="photography/people","people",N3205="photography/photobooks","photobooks",N3205="photography/places","places",N3205="photography/nature","nature",N3205="music/electronic music","electronic music",N3205="music/rock","rock",N3205="music/indie rock","indie rock",N3205="music/faith","faith",N3205="publishing/children's books","children's books",N3205="publishing/art books","art books",N3205="publishing/fiction","fiction",N3205="publishing/translations","translations",N3205="music/pop","pop",N3205="music/classical music","classical music",N3205="publishing/nonfiction","nonfiction",N3205="publishing/radio &amp; podcasts","radio &amp; podcasts",N3205="music/world music","world music",N3205="music/metal","metal",N3205="music/jazz","jazz","TRUE","FALSE")</f>
        <v>musical</v>
      </c>
      <c r="S3205" s="5">
        <f t="shared" si="202"/>
        <v>42242.988680555558</v>
      </c>
      <c r="T3205" s="5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200"/>
        <v>0</v>
      </c>
      <c r="P3206" s="24" t="e">
        <f t="shared" si="201"/>
        <v>#DIV/0!</v>
      </c>
      <c r="Q3206" t="str" cm="1">
        <f t="array" ref="Q3206">_xlfn.IFS(N3206="food/small batch","food",N3206="food/restaurants","food",N3206="food/food trucks","food",N3206="theater/spaces","theater",N3206="theater/musical","theater",N3206="theater/plays","theater",N3206="technology/web","technology",N3206="technology/space exploration","technology",N3206="technology/makerspaces","technology",N3206="technology/hardware","technology",N3206="technology/gadgets","technology",N3206="technology/wearables","technology",N3206="film &amp; video/television","film &amp; video",N3206="film &amp; video/animation","film &amp; video",N3206="film &amp; video/science fiction","film &amp; video",N3206="film &amp; video/documentary","film &amp; video",N3206="film &amp; video/drama","film &amp; video",N3206="film &amp; video/shorts","film &amp; video",N3206="games/video games","games",N3206="games/tabletop games","games",N3206="games/mobile games","games",N3206="journalism/audio","journalism",N3206="photography/people","photography",N3206="photography/photobooks","photography",N3206="photography/places","photography",N3206="photography/nature","photography",N3206="music/electronic music","music",N3206="music/rock","music",N3206="music/indie rock","music",N3206="music/faith","music",N3206="publishing/children's books","publishing",N3206="publishing/art books","publishing",N3206="publishing/fiction","publishing",N3206="publishing/translations","publishing",N3206="music/pop","music",N3206="music/classical music","music",N3206="publishing/nonfiction","publishing",N3206="publishing/radio &amp; podcasts","publishing",N3206="music/world music","music",N3206="music/metal","music",N3206="music/jazz","music","TRUE","FALSE")</f>
        <v>theater</v>
      </c>
      <c r="R3206" t="str" cm="1">
        <f t="array" ref="R3206">_xlfn.IFS(N3206="food/small batch","small batch",N3206="food/restaurants","retaurants",N3206="food/food trucks","food trucks",N3206="theater/spaces","spaces",N3206="theater/musical","musical",N3206="theater/plays","plays",N3206="technology/web","web",N3206="technology/space exploration","space exploration",N3206="technology/makerspaces","makerspaces",N3206="technology/hardware","hardware",N3206="technology/gadgets","gadgets",N3206="technology/wearables","wearables",N3206="film &amp; video/television","television",N3206="film &amp; video/animation","animation",N3206="film &amp; video/science fiction","science fiction",N3206="film &amp; video/documentary","documentary",N3206="film &amp; video/drama","drama",N3206="film &amp; video/shorts","shorts",N3206="games/video games","video games",N3206="games/tabletop games","tabletop games",N3206="games/mobile games","mobile games",N3206="journalism/audio","audio",N3206="photography/people","people",N3206="photography/photobooks","photobooks",N3206="photography/places","places",N3206="photography/nature","nature",N3206="music/electronic music","electronic music",N3206="music/rock","rock",N3206="music/indie rock","indie rock",N3206="music/faith","faith",N3206="publishing/children's books","children's books",N3206="publishing/art books","art books",N3206="publishing/fiction","fiction",N3206="publishing/translations","translations",N3206="music/pop","pop",N3206="music/classical music","classical music",N3206="publishing/nonfiction","nonfiction",N3206="publishing/radio &amp; podcasts","radio &amp; podcasts",N3206="music/world music","world music",N3206="music/metal","metal",N3206="music/jazz","jazz","TRUE","FALSE")</f>
        <v>musical</v>
      </c>
      <c r="S3206" s="5">
        <f t="shared" si="202"/>
        <v>42172.686099537037</v>
      </c>
      <c r="T3206" s="5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200"/>
        <v>3.4125000000000001</v>
      </c>
      <c r="P3207" s="24">
        <f t="shared" si="201"/>
        <v>22.75</v>
      </c>
      <c r="Q3207" t="str" cm="1">
        <f t="array" ref="Q3207">_xlfn.IFS(N3207="food/small batch","food",N3207="food/restaurants","food",N3207="food/food trucks","food",N3207="theater/spaces","theater",N3207="theater/musical","theater",N3207="theater/plays","theater",N3207="technology/web","technology",N3207="technology/space exploration","technology",N3207="technology/makerspaces","technology",N3207="technology/hardware","technology",N3207="technology/gadgets","technology",N3207="technology/wearables","technology",N3207="film &amp; video/television","film &amp; video",N3207="film &amp; video/animation","film &amp; video",N3207="film &amp; video/science fiction","film &amp; video",N3207="film &amp; video/documentary","film &amp; video",N3207="film &amp; video/drama","film &amp; video",N3207="film &amp; video/shorts","film &amp; video",N3207="games/video games","games",N3207="games/tabletop games","games",N3207="games/mobile games","games",N3207="journalism/audio","journalism",N3207="photography/people","photography",N3207="photography/photobooks","photography",N3207="photography/places","photography",N3207="photography/nature","photography",N3207="music/electronic music","music",N3207="music/rock","music",N3207="music/indie rock","music",N3207="music/faith","music",N3207="publishing/children's books","publishing",N3207="publishing/art books","publishing",N3207="publishing/fiction","publishing",N3207="publishing/translations","publishing",N3207="music/pop","music",N3207="music/classical music","music",N3207="publishing/nonfiction","publishing",N3207="publishing/radio &amp; podcasts","publishing",N3207="music/world music","music",N3207="music/metal","music",N3207="music/jazz","music","TRUE","FALSE")</f>
        <v>theater</v>
      </c>
      <c r="R3207" t="str" cm="1">
        <f t="array" ref="R3207">_xlfn.IFS(N3207="food/small batch","small batch",N3207="food/restaurants","retaurants",N3207="food/food trucks","food trucks",N3207="theater/spaces","spaces",N3207="theater/musical","musical",N3207="theater/plays","plays",N3207="technology/web","web",N3207="technology/space exploration","space exploration",N3207="technology/makerspaces","makerspaces",N3207="technology/hardware","hardware",N3207="technology/gadgets","gadgets",N3207="technology/wearables","wearables",N3207="film &amp; video/television","television",N3207="film &amp; video/animation","animation",N3207="film &amp; video/science fiction","science fiction",N3207="film &amp; video/documentary","documentary",N3207="film &amp; video/drama","drama",N3207="film &amp; video/shorts","shorts",N3207="games/video games","video games",N3207="games/tabletop games","tabletop games",N3207="games/mobile games","mobile games",N3207="journalism/audio","audio",N3207="photography/people","people",N3207="photography/photobooks","photobooks",N3207="photography/places","places",N3207="photography/nature","nature",N3207="music/electronic music","electronic music",N3207="music/rock","rock",N3207="music/indie rock","indie rock",N3207="music/faith","faith",N3207="publishing/children's books","children's books",N3207="publishing/art books","art books",N3207="publishing/fiction","fiction",N3207="publishing/translations","translations",N3207="music/pop","pop",N3207="music/classical music","classical music",N3207="publishing/nonfiction","nonfiction",N3207="publishing/radio &amp; podcasts","radio &amp; podcasts",N3207="music/world music","world music",N3207="music/metal","metal",N3207="music/jazz","jazz","TRUE","FALSE")</f>
        <v>musical</v>
      </c>
      <c r="S3207" s="5">
        <f t="shared" si="202"/>
        <v>42095.374675925923</v>
      </c>
      <c r="T3207" s="5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200"/>
        <v>0</v>
      </c>
      <c r="P3208" s="24" t="e">
        <f t="shared" si="201"/>
        <v>#DIV/0!</v>
      </c>
      <c r="Q3208" t="str" cm="1">
        <f t="array" ref="Q3208">_xlfn.IFS(N3208="food/small batch","food",N3208="food/restaurants","food",N3208="food/food trucks","food",N3208="theater/spaces","theater",N3208="theater/musical","theater",N3208="theater/plays","theater",N3208="technology/web","technology",N3208="technology/space exploration","technology",N3208="technology/makerspaces","technology",N3208="technology/hardware","technology",N3208="technology/gadgets","technology",N3208="technology/wearables","technology",N3208="film &amp; video/television","film &amp; video",N3208="film &amp; video/animation","film &amp; video",N3208="film &amp; video/science fiction","film &amp; video",N3208="film &amp; video/documentary","film &amp; video",N3208="film &amp; video/drama","film &amp; video",N3208="film &amp; video/shorts","film &amp; video",N3208="games/video games","games",N3208="games/tabletop games","games",N3208="games/mobile games","games",N3208="journalism/audio","journalism",N3208="photography/people","photography",N3208="photography/photobooks","photography",N3208="photography/places","photography",N3208="photography/nature","photography",N3208="music/electronic music","music",N3208="music/rock","music",N3208="music/indie rock","music",N3208="music/faith","music",N3208="publishing/children's books","publishing",N3208="publishing/art books","publishing",N3208="publishing/fiction","publishing",N3208="publishing/translations","publishing",N3208="music/pop","music",N3208="music/classical music","music",N3208="publishing/nonfiction","publishing",N3208="publishing/radio &amp; podcasts","publishing",N3208="music/world music","music",N3208="music/metal","music",N3208="music/jazz","music","TRUE","FALSE")</f>
        <v>theater</v>
      </c>
      <c r="R3208" t="str" cm="1">
        <f t="array" ref="R3208">_xlfn.IFS(N3208="food/small batch","small batch",N3208="food/restaurants","retaurants",N3208="food/food trucks","food trucks",N3208="theater/spaces","spaces",N3208="theater/musical","musical",N3208="theater/plays","plays",N3208="technology/web","web",N3208="technology/space exploration","space exploration",N3208="technology/makerspaces","makerspaces",N3208="technology/hardware","hardware",N3208="technology/gadgets","gadgets",N3208="technology/wearables","wearables",N3208="film &amp; video/television","television",N3208="film &amp; video/animation","animation",N3208="film &amp; video/science fiction","science fiction",N3208="film &amp; video/documentary","documentary",N3208="film &amp; video/drama","drama",N3208="film &amp; video/shorts","shorts",N3208="games/video games","video games",N3208="games/tabletop games","tabletop games",N3208="games/mobile games","mobile games",N3208="journalism/audio","audio",N3208="photography/people","people",N3208="photography/photobooks","photobooks",N3208="photography/places","places",N3208="photography/nature","nature",N3208="music/electronic music","electronic music",N3208="music/rock","rock",N3208="music/indie rock","indie rock",N3208="music/faith","faith",N3208="publishing/children's books","children's books",N3208="publishing/art books","art books",N3208="publishing/fiction","fiction",N3208="publishing/translations","translations",N3208="music/pop","pop",N3208="music/classical music","classical music",N3208="publishing/nonfiction","nonfiction",N3208="publishing/radio &amp; podcasts","radio &amp; podcasts",N3208="music/world music","world music",N3208="music/metal","metal",N3208="music/jazz","jazz","TRUE","FALSE")</f>
        <v>musical</v>
      </c>
      <c r="S3208" s="5">
        <f t="shared" si="202"/>
        <v>42236.276053240741</v>
      </c>
      <c r="T3208" s="5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200"/>
        <v>46.36363636363636</v>
      </c>
      <c r="P3209" s="24">
        <f t="shared" si="201"/>
        <v>70.833333333333329</v>
      </c>
      <c r="Q3209" t="str" cm="1">
        <f t="array" ref="Q3209">_xlfn.IFS(N3209="food/small batch","food",N3209="food/restaurants","food",N3209="food/food trucks","food",N3209="theater/spaces","theater",N3209="theater/musical","theater",N3209="theater/plays","theater",N3209="technology/web","technology",N3209="technology/space exploration","technology",N3209="technology/makerspaces","technology",N3209="technology/hardware","technology",N3209="technology/gadgets","technology",N3209="technology/wearables","technology",N3209="film &amp; video/television","film &amp; video",N3209="film &amp; video/animation","film &amp; video",N3209="film &amp; video/science fiction","film &amp; video",N3209="film &amp; video/documentary","film &amp; video",N3209="film &amp; video/drama","film &amp; video",N3209="film &amp; video/shorts","film &amp; video",N3209="games/video games","games",N3209="games/tabletop games","games",N3209="games/mobile games","games",N3209="journalism/audio","journalism",N3209="photography/people","photography",N3209="photography/photobooks","photography",N3209="photography/places","photography",N3209="photography/nature","photography",N3209="music/electronic music","music",N3209="music/rock","music",N3209="music/indie rock","music",N3209="music/faith","music",N3209="publishing/children's books","publishing",N3209="publishing/art books","publishing",N3209="publishing/fiction","publishing",N3209="publishing/translations","publishing",N3209="music/pop","music",N3209="music/classical music","music",N3209="publishing/nonfiction","publishing",N3209="publishing/radio &amp; podcasts","publishing",N3209="music/world music","music",N3209="music/metal","music",N3209="music/jazz","music","TRUE","FALSE")</f>
        <v>theater</v>
      </c>
      <c r="R3209" t="str" cm="1">
        <f t="array" ref="R3209">_xlfn.IFS(N3209="food/small batch","small batch",N3209="food/restaurants","retaurants",N3209="food/food trucks","food trucks",N3209="theater/spaces","spaces",N3209="theater/musical","musical",N3209="theater/plays","plays",N3209="technology/web","web",N3209="technology/space exploration","space exploration",N3209="technology/makerspaces","makerspaces",N3209="technology/hardware","hardware",N3209="technology/gadgets","gadgets",N3209="technology/wearables","wearables",N3209="film &amp; video/television","television",N3209="film &amp; video/animation","animation",N3209="film &amp; video/science fiction","science fiction",N3209="film &amp; video/documentary","documentary",N3209="film &amp; video/drama","drama",N3209="film &amp; video/shorts","shorts",N3209="games/video games","video games",N3209="games/tabletop games","tabletop games",N3209="games/mobile games","mobile games",N3209="journalism/audio","audio",N3209="photography/people","people",N3209="photography/photobooks","photobooks",N3209="photography/places","places",N3209="photography/nature","nature",N3209="music/electronic music","electronic music",N3209="music/rock","rock",N3209="music/indie rock","indie rock",N3209="music/faith","faith",N3209="publishing/children's books","children's books",N3209="publishing/art books","art books",N3209="publishing/fiction","fiction",N3209="publishing/translations","translations",N3209="music/pop","pop",N3209="music/classical music","classical music",N3209="publishing/nonfiction","nonfiction",N3209="publishing/radio &amp; podcasts","radio &amp; podcasts",N3209="music/world music","world music",N3209="music/metal","metal",N3209="music/jazz","jazz","TRUE","FALSE")</f>
        <v>musical</v>
      </c>
      <c r="S3209" s="5">
        <f t="shared" si="202"/>
        <v>42057.277858796297</v>
      </c>
      <c r="T3209" s="5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200"/>
        <v>103.49999999999999</v>
      </c>
      <c r="P3210" s="24">
        <f t="shared" si="201"/>
        <v>63.109756097560975</v>
      </c>
      <c r="Q3210" t="str" cm="1">
        <f t="array" ref="Q3210">_xlfn.IFS(N3210="food/small batch","food",N3210="food/restaurants","food",N3210="food/food trucks","food",N3210="theater/spaces","theater",N3210="theater/musical","theater",N3210="theater/plays","theater",N3210="technology/web","technology",N3210="technology/space exploration","technology",N3210="technology/makerspaces","technology",N3210="technology/hardware","technology",N3210="technology/gadgets","technology",N3210="technology/wearables","technology",N3210="film &amp; video/television","film &amp; video",N3210="film &amp; video/animation","film &amp; video",N3210="film &amp; video/science fiction","film &amp; video",N3210="film &amp; video/documentary","film &amp; video",N3210="film &amp; video/drama","film &amp; video",N3210="film &amp; video/shorts","film &amp; video",N3210="games/video games","games",N3210="games/tabletop games","games",N3210="games/mobile games","games",N3210="journalism/audio","journalism",N3210="photography/people","photography",N3210="photography/photobooks","photography",N3210="photography/places","photography",N3210="photography/nature","photography",N3210="music/electronic music","music",N3210="music/rock","music",N3210="music/indie rock","music",N3210="music/faith","music",N3210="publishing/children's books","publishing",N3210="publishing/art books","publishing",N3210="publishing/fiction","publishing",N3210="publishing/translations","publishing",N3210="music/pop","music",N3210="music/classical music","music",N3210="publishing/nonfiction","publishing",N3210="publishing/radio &amp; podcasts","publishing",N3210="music/world music","music",N3210="music/metal","music",N3210="music/jazz","music","TRUE","FALSE")</f>
        <v>theater</v>
      </c>
      <c r="R3210" t="str" cm="1">
        <f t="array" ref="R3210">_xlfn.IFS(N3210="food/small batch","small batch",N3210="food/restaurants","retaurants",N3210="food/food trucks","food trucks",N3210="theater/spaces","spaces",N3210="theater/musical","musical",N3210="theater/plays","plays",N3210="technology/web","web",N3210="technology/space exploration","space exploration",N3210="technology/makerspaces","makerspaces",N3210="technology/hardware","hardware",N3210="technology/gadgets","gadgets",N3210="technology/wearables","wearables",N3210="film &amp; video/television","television",N3210="film &amp; video/animation","animation",N3210="film &amp; video/science fiction","science fiction",N3210="film &amp; video/documentary","documentary",N3210="film &amp; video/drama","drama",N3210="film &amp; video/shorts","shorts",N3210="games/video games","video games",N3210="games/tabletop games","tabletop games",N3210="games/mobile games","mobile games",N3210="journalism/audio","audio",N3210="photography/people","people",N3210="photography/photobooks","photobooks",N3210="photography/places","places",N3210="photography/nature","nature",N3210="music/electronic music","electronic music",N3210="music/rock","rock",N3210="music/indie rock","indie rock",N3210="music/faith","faith",N3210="publishing/children's books","children's books",N3210="publishing/art books","art books",N3210="publishing/fiction","fiction",N3210="publishing/translations","translations",N3210="music/pop","pop",N3210="music/classical music","classical music",N3210="publishing/nonfiction","nonfiction",N3210="publishing/radio &amp; podcasts","radio &amp; podcasts",N3210="music/world music","world music",N3210="music/metal","metal",N3210="music/jazz","jazz","TRUE","FALSE")</f>
        <v>plays</v>
      </c>
      <c r="S3210" s="5">
        <f t="shared" si="202"/>
        <v>41827.605057870373</v>
      </c>
      <c r="T3210" s="5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200"/>
        <v>119.32315789473684</v>
      </c>
      <c r="P3211" s="24">
        <f t="shared" si="201"/>
        <v>50.157964601769912</v>
      </c>
      <c r="Q3211" t="str" cm="1">
        <f t="array" ref="Q3211">_xlfn.IFS(N3211="food/small batch","food",N3211="food/restaurants","food",N3211="food/food trucks","food",N3211="theater/spaces","theater",N3211="theater/musical","theater",N3211="theater/plays","theater",N3211="technology/web","technology",N3211="technology/space exploration","technology",N3211="technology/makerspaces","technology",N3211="technology/hardware","technology",N3211="technology/gadgets","technology",N3211="technology/wearables","technology",N3211="film &amp; video/television","film &amp; video",N3211="film &amp; video/animation","film &amp; video",N3211="film &amp; video/science fiction","film &amp; video",N3211="film &amp; video/documentary","film &amp; video",N3211="film &amp; video/drama","film &amp; video",N3211="film &amp; video/shorts","film &amp; video",N3211="games/video games","games",N3211="games/tabletop games","games",N3211="games/mobile games","games",N3211="journalism/audio","journalism",N3211="photography/people","photography",N3211="photography/photobooks","photography",N3211="photography/places","photography",N3211="photography/nature","photography",N3211="music/electronic music","music",N3211="music/rock","music",N3211="music/indie rock","music",N3211="music/faith","music",N3211="publishing/children's books","publishing",N3211="publishing/art books","publishing",N3211="publishing/fiction","publishing",N3211="publishing/translations","publishing",N3211="music/pop","music",N3211="music/classical music","music",N3211="publishing/nonfiction","publishing",N3211="publishing/radio &amp; podcasts","publishing",N3211="music/world music","music",N3211="music/metal","music",N3211="music/jazz","music","TRUE","FALSE")</f>
        <v>theater</v>
      </c>
      <c r="R3211" t="str" cm="1">
        <f t="array" ref="R3211">_xlfn.IFS(N3211="food/small batch","small batch",N3211="food/restaurants","retaurants",N3211="food/food trucks","food trucks",N3211="theater/spaces","spaces",N3211="theater/musical","musical",N3211="theater/plays","plays",N3211="technology/web","web",N3211="technology/space exploration","space exploration",N3211="technology/makerspaces","makerspaces",N3211="technology/hardware","hardware",N3211="technology/gadgets","gadgets",N3211="technology/wearables","wearables",N3211="film &amp; video/television","television",N3211="film &amp; video/animation","animation",N3211="film &amp; video/science fiction","science fiction",N3211="film &amp; video/documentary","documentary",N3211="film &amp; video/drama","drama",N3211="film &amp; video/shorts","shorts",N3211="games/video games","video games",N3211="games/tabletop games","tabletop games",N3211="games/mobile games","mobile games",N3211="journalism/audio","audio",N3211="photography/people","people",N3211="photography/photobooks","photobooks",N3211="photography/places","places",N3211="photography/nature","nature",N3211="music/electronic music","electronic music",N3211="music/rock","rock",N3211="music/indie rock","indie rock",N3211="music/faith","faith",N3211="publishing/children's books","children's books",N3211="publishing/art books","art books",N3211="publishing/fiction","fiction",N3211="publishing/translations","translations",N3211="music/pop","pop",N3211="music/classical music","classical music",N3211="publishing/nonfiction","nonfiction",N3211="publishing/radio &amp; podcasts","radio &amp; podcasts",N3211="music/world music","world music",N3211="music/metal","metal",N3211="music/jazz","jazz","TRUE","FALSE")</f>
        <v>plays</v>
      </c>
      <c r="S3211" s="5">
        <f t="shared" si="202"/>
        <v>41778.637245370373</v>
      </c>
      <c r="T3211" s="5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200"/>
        <v>125.76666666666667</v>
      </c>
      <c r="P3212" s="24">
        <f t="shared" si="201"/>
        <v>62.883333333333333</v>
      </c>
      <c r="Q3212" t="str" cm="1">
        <f t="array" ref="Q3212">_xlfn.IFS(N3212="food/small batch","food",N3212="food/restaurants","food",N3212="food/food trucks","food",N3212="theater/spaces","theater",N3212="theater/musical","theater",N3212="theater/plays","theater",N3212="technology/web","technology",N3212="technology/space exploration","technology",N3212="technology/makerspaces","technology",N3212="technology/hardware","technology",N3212="technology/gadgets","technology",N3212="technology/wearables","technology",N3212="film &amp; video/television","film &amp; video",N3212="film &amp; video/animation","film &amp; video",N3212="film &amp; video/science fiction","film &amp; video",N3212="film &amp; video/documentary","film &amp; video",N3212="film &amp; video/drama","film &amp; video",N3212="film &amp; video/shorts","film &amp; video",N3212="games/video games","games",N3212="games/tabletop games","games",N3212="games/mobile games","games",N3212="journalism/audio","journalism",N3212="photography/people","photography",N3212="photography/photobooks","photography",N3212="photography/places","photography",N3212="photography/nature","photography",N3212="music/electronic music","music",N3212="music/rock","music",N3212="music/indie rock","music",N3212="music/faith","music",N3212="publishing/children's books","publishing",N3212="publishing/art books","publishing",N3212="publishing/fiction","publishing",N3212="publishing/translations","publishing",N3212="music/pop","music",N3212="music/classical music","music",N3212="publishing/nonfiction","publishing",N3212="publishing/radio &amp; podcasts","publishing",N3212="music/world music","music",N3212="music/metal","music",N3212="music/jazz","music","TRUE","FALSE")</f>
        <v>theater</v>
      </c>
      <c r="R3212" t="str" cm="1">
        <f t="array" ref="R3212">_xlfn.IFS(N3212="food/small batch","small batch",N3212="food/restaurants","retaurants",N3212="food/food trucks","food trucks",N3212="theater/spaces","spaces",N3212="theater/musical","musical",N3212="theater/plays","plays",N3212="technology/web","web",N3212="technology/space exploration","space exploration",N3212="technology/makerspaces","makerspaces",N3212="technology/hardware","hardware",N3212="technology/gadgets","gadgets",N3212="technology/wearables","wearables",N3212="film &amp; video/television","television",N3212="film &amp; video/animation","animation",N3212="film &amp; video/science fiction","science fiction",N3212="film &amp; video/documentary","documentary",N3212="film &amp; video/drama","drama",N3212="film &amp; video/shorts","shorts",N3212="games/video games","video games",N3212="games/tabletop games","tabletop games",N3212="games/mobile games","mobile games",N3212="journalism/audio","audio",N3212="photography/people","people",N3212="photography/photobooks","photobooks",N3212="photography/places","places",N3212="photography/nature","nature",N3212="music/electronic music","electronic music",N3212="music/rock","rock",N3212="music/indie rock","indie rock",N3212="music/faith","faith",N3212="publishing/children's books","children's books",N3212="publishing/art books","art books",N3212="publishing/fiction","fiction",N3212="publishing/translations","translations",N3212="music/pop","pop",N3212="music/classical music","classical music",N3212="publishing/nonfiction","nonfiction",N3212="publishing/radio &amp; podcasts","radio &amp; podcasts",N3212="music/world music","world music",N3212="music/metal","metal",N3212="music/jazz","jazz","TRUE","FALSE")</f>
        <v>plays</v>
      </c>
      <c r="S3212" s="5">
        <f t="shared" si="202"/>
        <v>41013.936562499999</v>
      </c>
      <c r="T3212" s="5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200"/>
        <v>119.74347826086958</v>
      </c>
      <c r="P3213" s="24">
        <f t="shared" si="201"/>
        <v>85.531055900621112</v>
      </c>
      <c r="Q3213" t="str" cm="1">
        <f t="array" ref="Q3213">_xlfn.IFS(N3213="food/small batch","food",N3213="food/restaurants","food",N3213="food/food trucks","food",N3213="theater/spaces","theater",N3213="theater/musical","theater",N3213="theater/plays","theater",N3213="technology/web","technology",N3213="technology/space exploration","technology",N3213="technology/makerspaces","technology",N3213="technology/hardware","technology",N3213="technology/gadgets","technology",N3213="technology/wearables","technology",N3213="film &amp; video/television","film &amp; video",N3213="film &amp; video/animation","film &amp; video",N3213="film &amp; video/science fiction","film &amp; video",N3213="film &amp; video/documentary","film &amp; video",N3213="film &amp; video/drama","film &amp; video",N3213="film &amp; video/shorts","film &amp; video",N3213="games/video games","games",N3213="games/tabletop games","games",N3213="games/mobile games","games",N3213="journalism/audio","journalism",N3213="photography/people","photography",N3213="photography/photobooks","photography",N3213="photography/places","photography",N3213="photography/nature","photography",N3213="music/electronic music","music",N3213="music/rock","music",N3213="music/indie rock","music",N3213="music/faith","music",N3213="publishing/children's books","publishing",N3213="publishing/art books","publishing",N3213="publishing/fiction","publishing",N3213="publishing/translations","publishing",N3213="music/pop","music",N3213="music/classical music","music",N3213="publishing/nonfiction","publishing",N3213="publishing/radio &amp; podcasts","publishing",N3213="music/world music","music",N3213="music/metal","music",N3213="music/jazz","music","TRUE","FALSE")</f>
        <v>theater</v>
      </c>
      <c r="R3213" t="str" cm="1">
        <f t="array" ref="R3213">_xlfn.IFS(N3213="food/small batch","small batch",N3213="food/restaurants","retaurants",N3213="food/food trucks","food trucks",N3213="theater/spaces","spaces",N3213="theater/musical","musical",N3213="theater/plays","plays",N3213="technology/web","web",N3213="technology/space exploration","space exploration",N3213="technology/makerspaces","makerspaces",N3213="technology/hardware","hardware",N3213="technology/gadgets","gadgets",N3213="technology/wearables","wearables",N3213="film &amp; video/television","television",N3213="film &amp; video/animation","animation",N3213="film &amp; video/science fiction","science fiction",N3213="film &amp; video/documentary","documentary",N3213="film &amp; video/drama","drama",N3213="film &amp; video/shorts","shorts",N3213="games/video games","video games",N3213="games/tabletop games","tabletop games",N3213="games/mobile games","mobile games",N3213="journalism/audio","audio",N3213="photography/people","people",N3213="photography/photobooks","photobooks",N3213="photography/places","places",N3213="photography/nature","nature",N3213="music/electronic music","electronic music",N3213="music/rock","rock",N3213="music/indie rock","indie rock",N3213="music/faith","faith",N3213="publishing/children's books","children's books",N3213="publishing/art books","art books",N3213="publishing/fiction","fiction",N3213="publishing/translations","translations",N3213="music/pop","pop",N3213="music/classical music","classical music",N3213="publishing/nonfiction","nonfiction",N3213="publishing/radio &amp; podcasts","radio &amp; podcasts",N3213="music/world music","world music",N3213="music/metal","metal",N3213="music/jazz","jazz","TRUE","FALSE")</f>
        <v>plays</v>
      </c>
      <c r="S3213" s="5">
        <f t="shared" si="202"/>
        <v>41834.586574074077</v>
      </c>
      <c r="T3213" s="5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200"/>
        <v>126.25</v>
      </c>
      <c r="P3214" s="24">
        <f t="shared" si="201"/>
        <v>53.723404255319146</v>
      </c>
      <c r="Q3214" t="str" cm="1">
        <f t="array" ref="Q3214">_xlfn.IFS(N3214="food/small batch","food",N3214="food/restaurants","food",N3214="food/food trucks","food",N3214="theater/spaces","theater",N3214="theater/musical","theater",N3214="theater/plays","theater",N3214="technology/web","technology",N3214="technology/space exploration","technology",N3214="technology/makerspaces","technology",N3214="technology/hardware","technology",N3214="technology/gadgets","technology",N3214="technology/wearables","technology",N3214="film &amp; video/television","film &amp; video",N3214="film &amp; video/animation","film &amp; video",N3214="film &amp; video/science fiction","film &amp; video",N3214="film &amp; video/documentary","film &amp; video",N3214="film &amp; video/drama","film &amp; video",N3214="film &amp; video/shorts","film &amp; video",N3214="games/video games","games",N3214="games/tabletop games","games",N3214="games/mobile games","games",N3214="journalism/audio","journalism",N3214="photography/people","photography",N3214="photography/photobooks","photography",N3214="photography/places","photography",N3214="photography/nature","photography",N3214="music/electronic music","music",N3214="music/rock","music",N3214="music/indie rock","music",N3214="music/faith","music",N3214="publishing/children's books","publishing",N3214="publishing/art books","publishing",N3214="publishing/fiction","publishing",N3214="publishing/translations","publishing",N3214="music/pop","music",N3214="music/classical music","music",N3214="publishing/nonfiction","publishing",N3214="publishing/radio &amp; podcasts","publishing",N3214="music/world music","music",N3214="music/metal","music",N3214="music/jazz","music","TRUE","FALSE")</f>
        <v>theater</v>
      </c>
      <c r="R3214" t="str" cm="1">
        <f t="array" ref="R3214">_xlfn.IFS(N3214="food/small batch","small batch",N3214="food/restaurants","retaurants",N3214="food/food trucks","food trucks",N3214="theater/spaces","spaces",N3214="theater/musical","musical",N3214="theater/plays","plays",N3214="technology/web","web",N3214="technology/space exploration","space exploration",N3214="technology/makerspaces","makerspaces",N3214="technology/hardware","hardware",N3214="technology/gadgets","gadgets",N3214="technology/wearables","wearables",N3214="film &amp; video/television","television",N3214="film &amp; video/animation","animation",N3214="film &amp; video/science fiction","science fiction",N3214="film &amp; video/documentary","documentary",N3214="film &amp; video/drama","drama",N3214="film &amp; video/shorts","shorts",N3214="games/video games","video games",N3214="games/tabletop games","tabletop games",N3214="games/mobile games","mobile games",N3214="journalism/audio","audio",N3214="photography/people","people",N3214="photography/photobooks","photobooks",N3214="photography/places","places",N3214="photography/nature","nature",N3214="music/electronic music","electronic music",N3214="music/rock","rock",N3214="music/indie rock","indie rock",N3214="music/faith","faith",N3214="publishing/children's books","children's books",N3214="publishing/art books","art books",N3214="publishing/fiction","fiction",N3214="publishing/translations","translations",N3214="music/pop","pop",N3214="music/classical music","classical music",N3214="publishing/nonfiction","nonfiction",N3214="publishing/radio &amp; podcasts","radio &amp; podcasts",N3214="music/world music","world music",N3214="music/metal","metal",N3214="music/jazz","jazz","TRUE","FALSE")</f>
        <v>plays</v>
      </c>
      <c r="S3214" s="5">
        <f t="shared" si="202"/>
        <v>41829.795729166668</v>
      </c>
      <c r="T3214" s="5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200"/>
        <v>100.11666666666667</v>
      </c>
      <c r="P3215" s="24">
        <f t="shared" si="201"/>
        <v>127.80851063829788</v>
      </c>
      <c r="Q3215" t="str" cm="1">
        <f t="array" ref="Q3215">_xlfn.IFS(N3215="food/small batch","food",N3215="food/restaurants","food",N3215="food/food trucks","food",N3215="theater/spaces","theater",N3215="theater/musical","theater",N3215="theater/plays","theater",N3215="technology/web","technology",N3215="technology/space exploration","technology",N3215="technology/makerspaces","technology",N3215="technology/hardware","technology",N3215="technology/gadgets","technology",N3215="technology/wearables","technology",N3215="film &amp; video/television","film &amp; video",N3215="film &amp; video/animation","film &amp; video",N3215="film &amp; video/science fiction","film &amp; video",N3215="film &amp; video/documentary","film &amp; video",N3215="film &amp; video/drama","film &amp; video",N3215="film &amp; video/shorts","film &amp; video",N3215="games/video games","games",N3215="games/tabletop games","games",N3215="games/mobile games","games",N3215="journalism/audio","journalism",N3215="photography/people","photography",N3215="photography/photobooks","photography",N3215="photography/places","photography",N3215="photography/nature","photography",N3215="music/electronic music","music",N3215="music/rock","music",N3215="music/indie rock","music",N3215="music/faith","music",N3215="publishing/children's books","publishing",N3215="publishing/art books","publishing",N3215="publishing/fiction","publishing",N3215="publishing/translations","publishing",N3215="music/pop","music",N3215="music/classical music","music",N3215="publishing/nonfiction","publishing",N3215="publishing/radio &amp; podcasts","publishing",N3215="music/world music","music",N3215="music/metal","music",N3215="music/jazz","music","TRUE","FALSE")</f>
        <v>theater</v>
      </c>
      <c r="R3215" t="str" cm="1">
        <f t="array" ref="R3215">_xlfn.IFS(N3215="food/small batch","small batch",N3215="food/restaurants","retaurants",N3215="food/food trucks","food trucks",N3215="theater/spaces","spaces",N3215="theater/musical","musical",N3215="theater/plays","plays",N3215="technology/web","web",N3215="technology/space exploration","space exploration",N3215="technology/makerspaces","makerspaces",N3215="technology/hardware","hardware",N3215="technology/gadgets","gadgets",N3215="technology/wearables","wearables",N3215="film &amp; video/television","television",N3215="film &amp; video/animation","animation",N3215="film &amp; video/science fiction","science fiction",N3215="film &amp; video/documentary","documentary",N3215="film &amp; video/drama","drama",N3215="film &amp; video/shorts","shorts",N3215="games/video games","video games",N3215="games/tabletop games","tabletop games",N3215="games/mobile games","mobile games",N3215="journalism/audio","audio",N3215="photography/people","people",N3215="photography/photobooks","photobooks",N3215="photography/places","places",N3215="photography/nature","nature",N3215="music/electronic music","electronic music",N3215="music/rock","rock",N3215="music/indie rock","indie rock",N3215="music/faith","faith",N3215="publishing/children's books","children's books",N3215="publishing/art books","art books",N3215="publishing/fiction","fiction",N3215="publishing/translations","translations",N3215="music/pop","pop",N3215="music/classical music","classical music",N3215="publishing/nonfiction","nonfiction",N3215="publishing/radio &amp; podcasts","radio &amp; podcasts",N3215="music/world music","world music",N3215="music/metal","metal",N3215="music/jazz","jazz","TRUE","FALSE")</f>
        <v>plays</v>
      </c>
      <c r="S3215" s="5">
        <f t="shared" si="202"/>
        <v>42171.763414351852</v>
      </c>
      <c r="T3215" s="5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200"/>
        <v>102.13333333333334</v>
      </c>
      <c r="P3216" s="24">
        <f t="shared" si="201"/>
        <v>106.57391304347826</v>
      </c>
      <c r="Q3216" t="str" cm="1">
        <f t="array" ref="Q3216">_xlfn.IFS(N3216="food/small batch","food",N3216="food/restaurants","food",N3216="food/food trucks","food",N3216="theater/spaces","theater",N3216="theater/musical","theater",N3216="theater/plays","theater",N3216="technology/web","technology",N3216="technology/space exploration","technology",N3216="technology/makerspaces","technology",N3216="technology/hardware","technology",N3216="technology/gadgets","technology",N3216="technology/wearables","technology",N3216="film &amp; video/television","film &amp; video",N3216="film &amp; video/animation","film &amp; video",N3216="film &amp; video/science fiction","film &amp; video",N3216="film &amp; video/documentary","film &amp; video",N3216="film &amp; video/drama","film &amp; video",N3216="film &amp; video/shorts","film &amp; video",N3216="games/video games","games",N3216="games/tabletop games","games",N3216="games/mobile games","games",N3216="journalism/audio","journalism",N3216="photography/people","photography",N3216="photography/photobooks","photography",N3216="photography/places","photography",N3216="photography/nature","photography",N3216="music/electronic music","music",N3216="music/rock","music",N3216="music/indie rock","music",N3216="music/faith","music",N3216="publishing/children's books","publishing",N3216="publishing/art books","publishing",N3216="publishing/fiction","publishing",N3216="publishing/translations","publishing",N3216="music/pop","music",N3216="music/classical music","music",N3216="publishing/nonfiction","publishing",N3216="publishing/radio &amp; podcasts","publishing",N3216="music/world music","music",N3216="music/metal","music",N3216="music/jazz","music","TRUE","FALSE")</f>
        <v>theater</v>
      </c>
      <c r="R3216" t="str" cm="1">
        <f t="array" ref="R3216">_xlfn.IFS(N3216="food/small batch","small batch",N3216="food/restaurants","retaurants",N3216="food/food trucks","food trucks",N3216="theater/spaces","spaces",N3216="theater/musical","musical",N3216="theater/plays","plays",N3216="technology/web","web",N3216="technology/space exploration","space exploration",N3216="technology/makerspaces","makerspaces",N3216="technology/hardware","hardware",N3216="technology/gadgets","gadgets",N3216="technology/wearables","wearables",N3216="film &amp; video/television","television",N3216="film &amp; video/animation","animation",N3216="film &amp; video/science fiction","science fiction",N3216="film &amp; video/documentary","documentary",N3216="film &amp; video/drama","drama",N3216="film &amp; video/shorts","shorts",N3216="games/video games","video games",N3216="games/tabletop games","tabletop games",N3216="games/mobile games","mobile games",N3216="journalism/audio","audio",N3216="photography/people","people",N3216="photography/photobooks","photobooks",N3216="photography/places","places",N3216="photography/nature","nature",N3216="music/electronic music","electronic music",N3216="music/rock","rock",N3216="music/indie rock","indie rock",N3216="music/faith","faith",N3216="publishing/children's books","children's books",N3216="publishing/art books","art books",N3216="publishing/fiction","fiction",N3216="publishing/translations","translations",N3216="music/pop","pop",N3216="music/classical music","classical music",N3216="publishing/nonfiction","nonfiction",N3216="publishing/radio &amp; podcasts","radio &amp; podcasts",N3216="music/world music","world music",N3216="music/metal","metal",N3216="music/jazz","jazz","TRUE","FALSE")</f>
        <v>plays</v>
      </c>
      <c r="S3216" s="5">
        <f t="shared" si="202"/>
        <v>42337.792511574073</v>
      </c>
      <c r="T3216" s="5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200"/>
        <v>100.35142857142858</v>
      </c>
      <c r="P3217" s="24">
        <f t="shared" si="201"/>
        <v>262.11194029850748</v>
      </c>
      <c r="Q3217" t="str" cm="1">
        <f t="array" ref="Q3217">_xlfn.IFS(N3217="food/small batch","food",N3217="food/restaurants","food",N3217="food/food trucks","food",N3217="theater/spaces","theater",N3217="theater/musical","theater",N3217="theater/plays","theater",N3217="technology/web","technology",N3217="technology/space exploration","technology",N3217="technology/makerspaces","technology",N3217="technology/hardware","technology",N3217="technology/gadgets","technology",N3217="technology/wearables","technology",N3217="film &amp; video/television","film &amp; video",N3217="film &amp; video/animation","film &amp; video",N3217="film &amp; video/science fiction","film &amp; video",N3217="film &amp; video/documentary","film &amp; video",N3217="film &amp; video/drama","film &amp; video",N3217="film &amp; video/shorts","film &amp; video",N3217="games/video games","games",N3217="games/tabletop games","games",N3217="games/mobile games","games",N3217="journalism/audio","journalism",N3217="photography/people","photography",N3217="photography/photobooks","photography",N3217="photography/places","photography",N3217="photography/nature","photography",N3217="music/electronic music","music",N3217="music/rock","music",N3217="music/indie rock","music",N3217="music/faith","music",N3217="publishing/children's books","publishing",N3217="publishing/art books","publishing",N3217="publishing/fiction","publishing",N3217="publishing/translations","publishing",N3217="music/pop","music",N3217="music/classical music","music",N3217="publishing/nonfiction","publishing",N3217="publishing/radio &amp; podcasts","publishing",N3217="music/world music","music",N3217="music/metal","music",N3217="music/jazz","music","TRUE","FALSE")</f>
        <v>theater</v>
      </c>
      <c r="R3217" t="str" cm="1">
        <f t="array" ref="R3217">_xlfn.IFS(N3217="food/small batch","small batch",N3217="food/restaurants","retaurants",N3217="food/food trucks","food trucks",N3217="theater/spaces","spaces",N3217="theater/musical","musical",N3217="theater/plays","plays",N3217="technology/web","web",N3217="technology/space exploration","space exploration",N3217="technology/makerspaces","makerspaces",N3217="technology/hardware","hardware",N3217="technology/gadgets","gadgets",N3217="technology/wearables","wearables",N3217="film &amp; video/television","television",N3217="film &amp; video/animation","animation",N3217="film &amp; video/science fiction","science fiction",N3217="film &amp; video/documentary","documentary",N3217="film &amp; video/drama","drama",N3217="film &amp; video/shorts","shorts",N3217="games/video games","video games",N3217="games/tabletop games","tabletop games",N3217="games/mobile games","mobile games",N3217="journalism/audio","audio",N3217="photography/people","people",N3217="photography/photobooks","photobooks",N3217="photography/places","places",N3217="photography/nature","nature",N3217="music/electronic music","electronic music",N3217="music/rock","rock",N3217="music/indie rock","indie rock",N3217="music/faith","faith",N3217="publishing/children's books","children's books",N3217="publishing/art books","art books",N3217="publishing/fiction","fiction",N3217="publishing/translations","translations",N3217="music/pop","pop",N3217="music/classical music","classical music",N3217="publishing/nonfiction","nonfiction",N3217="publishing/radio &amp; podcasts","radio &amp; podcasts",N3217="music/world music","world music",N3217="music/metal","metal",N3217="music/jazz","jazz","TRUE","FALSE")</f>
        <v>plays</v>
      </c>
      <c r="S3217" s="5">
        <f t="shared" si="202"/>
        <v>42219.665173611109</v>
      </c>
      <c r="T3217" s="5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200"/>
        <v>100.05</v>
      </c>
      <c r="P3218" s="24">
        <f t="shared" si="201"/>
        <v>57.171428571428571</v>
      </c>
      <c r="Q3218" t="str" cm="1">
        <f t="array" ref="Q3218">_xlfn.IFS(N3218="food/small batch","food",N3218="food/restaurants","food",N3218="food/food trucks","food",N3218="theater/spaces","theater",N3218="theater/musical","theater",N3218="theater/plays","theater",N3218="technology/web","technology",N3218="technology/space exploration","technology",N3218="technology/makerspaces","technology",N3218="technology/hardware","technology",N3218="technology/gadgets","technology",N3218="technology/wearables","technology",N3218="film &amp; video/television","film &amp; video",N3218="film &amp; video/animation","film &amp; video",N3218="film &amp; video/science fiction","film &amp; video",N3218="film &amp; video/documentary","film &amp; video",N3218="film &amp; video/drama","film &amp; video",N3218="film &amp; video/shorts","film &amp; video",N3218="games/video games","games",N3218="games/tabletop games","games",N3218="games/mobile games","games",N3218="journalism/audio","journalism",N3218="photography/people","photography",N3218="photography/photobooks","photography",N3218="photography/places","photography",N3218="photography/nature","photography",N3218="music/electronic music","music",N3218="music/rock","music",N3218="music/indie rock","music",N3218="music/faith","music",N3218="publishing/children's books","publishing",N3218="publishing/art books","publishing",N3218="publishing/fiction","publishing",N3218="publishing/translations","publishing",N3218="music/pop","music",N3218="music/classical music","music",N3218="publishing/nonfiction","publishing",N3218="publishing/radio &amp; podcasts","publishing",N3218="music/world music","music",N3218="music/metal","music",N3218="music/jazz","music","TRUE","FALSE")</f>
        <v>theater</v>
      </c>
      <c r="R3218" t="str" cm="1">
        <f t="array" ref="R3218">_xlfn.IFS(N3218="food/small batch","small batch",N3218="food/restaurants","retaurants",N3218="food/food trucks","food trucks",N3218="theater/spaces","spaces",N3218="theater/musical","musical",N3218="theater/plays","plays",N3218="technology/web","web",N3218="technology/space exploration","space exploration",N3218="technology/makerspaces","makerspaces",N3218="technology/hardware","hardware",N3218="technology/gadgets","gadgets",N3218="technology/wearables","wearables",N3218="film &amp; video/television","television",N3218="film &amp; video/animation","animation",N3218="film &amp; video/science fiction","science fiction",N3218="film &amp; video/documentary","documentary",N3218="film &amp; video/drama","drama",N3218="film &amp; video/shorts","shorts",N3218="games/video games","video games",N3218="games/tabletop games","tabletop games",N3218="games/mobile games","mobile games",N3218="journalism/audio","audio",N3218="photography/people","people",N3218="photography/photobooks","photobooks",N3218="photography/places","places",N3218="photography/nature","nature",N3218="music/electronic music","electronic music",N3218="music/rock","rock",N3218="music/indie rock","indie rock",N3218="music/faith","faith",N3218="publishing/children's books","children's books",N3218="publishing/art books","art books",N3218="publishing/fiction","fiction",N3218="publishing/translations","translations",N3218="music/pop","pop",N3218="music/classical music","classical music",N3218="publishing/nonfiction","nonfiction",N3218="publishing/radio &amp; podcasts","radio &amp; podcasts",N3218="music/world music","world music",N3218="music/metal","metal",N3218="music/jazz","jazz","TRUE","FALSE")</f>
        <v>plays</v>
      </c>
      <c r="S3218" s="5">
        <f t="shared" si="202"/>
        <v>42165.462627314817</v>
      </c>
      <c r="T3218" s="5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200"/>
        <v>116.02222222222223</v>
      </c>
      <c r="P3219" s="24">
        <f t="shared" si="201"/>
        <v>50.20192307692308</v>
      </c>
      <c r="Q3219" t="str" cm="1">
        <f t="array" ref="Q3219">_xlfn.IFS(N3219="food/small batch","food",N3219="food/restaurants","food",N3219="food/food trucks","food",N3219="theater/spaces","theater",N3219="theater/musical","theater",N3219="theater/plays","theater",N3219="technology/web","technology",N3219="technology/space exploration","technology",N3219="technology/makerspaces","technology",N3219="technology/hardware","technology",N3219="technology/gadgets","technology",N3219="technology/wearables","technology",N3219="film &amp; video/television","film &amp; video",N3219="film &amp; video/animation","film &amp; video",N3219="film &amp; video/science fiction","film &amp; video",N3219="film &amp; video/documentary","film &amp; video",N3219="film &amp; video/drama","film &amp; video",N3219="film &amp; video/shorts","film &amp; video",N3219="games/video games","games",N3219="games/tabletop games","games",N3219="games/mobile games","games",N3219="journalism/audio","journalism",N3219="photography/people","photography",N3219="photography/photobooks","photography",N3219="photography/places","photography",N3219="photography/nature","photography",N3219="music/electronic music","music",N3219="music/rock","music",N3219="music/indie rock","music",N3219="music/faith","music",N3219="publishing/children's books","publishing",N3219="publishing/art books","publishing",N3219="publishing/fiction","publishing",N3219="publishing/translations","publishing",N3219="music/pop","music",N3219="music/classical music","music",N3219="publishing/nonfiction","publishing",N3219="publishing/radio &amp; podcasts","publishing",N3219="music/world music","music",N3219="music/metal","music",N3219="music/jazz","music","TRUE","FALSE")</f>
        <v>theater</v>
      </c>
      <c r="R3219" t="str" cm="1">
        <f t="array" ref="R3219">_xlfn.IFS(N3219="food/small batch","small batch",N3219="food/restaurants","retaurants",N3219="food/food trucks","food trucks",N3219="theater/spaces","spaces",N3219="theater/musical","musical",N3219="theater/plays","plays",N3219="technology/web","web",N3219="technology/space exploration","space exploration",N3219="technology/makerspaces","makerspaces",N3219="technology/hardware","hardware",N3219="technology/gadgets","gadgets",N3219="technology/wearables","wearables",N3219="film &amp; video/television","television",N3219="film &amp; video/animation","animation",N3219="film &amp; video/science fiction","science fiction",N3219="film &amp; video/documentary","documentary",N3219="film &amp; video/drama","drama",N3219="film &amp; video/shorts","shorts",N3219="games/video games","video games",N3219="games/tabletop games","tabletop games",N3219="games/mobile games","mobile games",N3219="journalism/audio","audio",N3219="photography/people","people",N3219="photography/photobooks","photobooks",N3219="photography/places","places",N3219="photography/nature","nature",N3219="music/electronic music","electronic music",N3219="music/rock","rock",N3219="music/indie rock","indie rock",N3219="music/faith","faith",N3219="publishing/children's books","children's books",N3219="publishing/art books","art books",N3219="publishing/fiction","fiction",N3219="publishing/translations","translations",N3219="music/pop","pop",N3219="music/classical music","classical music",N3219="publishing/nonfiction","nonfiction",N3219="publishing/radio &amp; podcasts","radio &amp; podcasts",N3219="music/world music","world music",N3219="music/metal","metal",N3219="music/jazz","jazz","TRUE","FALSE")</f>
        <v>plays</v>
      </c>
      <c r="S3219" s="5">
        <f t="shared" si="202"/>
        <v>42648.546111111107</v>
      </c>
      <c r="T3219" s="5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200"/>
        <v>102.1</v>
      </c>
      <c r="P3220" s="24">
        <f t="shared" si="201"/>
        <v>66.586956521739125</v>
      </c>
      <c r="Q3220" t="str" cm="1">
        <f t="array" ref="Q3220">_xlfn.IFS(N3220="food/small batch","food",N3220="food/restaurants","food",N3220="food/food trucks","food",N3220="theater/spaces","theater",N3220="theater/musical","theater",N3220="theater/plays","theater",N3220="technology/web","technology",N3220="technology/space exploration","technology",N3220="technology/makerspaces","technology",N3220="technology/hardware","technology",N3220="technology/gadgets","technology",N3220="technology/wearables","technology",N3220="film &amp; video/television","film &amp; video",N3220="film &amp; video/animation","film &amp; video",N3220="film &amp; video/science fiction","film &amp; video",N3220="film &amp; video/documentary","film &amp; video",N3220="film &amp; video/drama","film &amp; video",N3220="film &amp; video/shorts","film &amp; video",N3220="games/video games","games",N3220="games/tabletop games","games",N3220="games/mobile games","games",N3220="journalism/audio","journalism",N3220="photography/people","photography",N3220="photography/photobooks","photography",N3220="photography/places","photography",N3220="photography/nature","photography",N3220="music/electronic music","music",N3220="music/rock","music",N3220="music/indie rock","music",N3220="music/faith","music",N3220="publishing/children's books","publishing",N3220="publishing/art books","publishing",N3220="publishing/fiction","publishing",N3220="publishing/translations","publishing",N3220="music/pop","music",N3220="music/classical music","music",N3220="publishing/nonfiction","publishing",N3220="publishing/radio &amp; podcasts","publishing",N3220="music/world music","music",N3220="music/metal","music",N3220="music/jazz","music","TRUE","FALSE")</f>
        <v>theater</v>
      </c>
      <c r="R3220" t="str" cm="1">
        <f t="array" ref="R3220">_xlfn.IFS(N3220="food/small batch","small batch",N3220="food/restaurants","retaurants",N3220="food/food trucks","food trucks",N3220="theater/spaces","spaces",N3220="theater/musical","musical",N3220="theater/plays","plays",N3220="technology/web","web",N3220="technology/space exploration","space exploration",N3220="technology/makerspaces","makerspaces",N3220="technology/hardware","hardware",N3220="technology/gadgets","gadgets",N3220="technology/wearables","wearables",N3220="film &amp; video/television","television",N3220="film &amp; video/animation","animation",N3220="film &amp; video/science fiction","science fiction",N3220="film &amp; video/documentary","documentary",N3220="film &amp; video/drama","drama",N3220="film &amp; video/shorts","shorts",N3220="games/video games","video games",N3220="games/tabletop games","tabletop games",N3220="games/mobile games","mobile games",N3220="journalism/audio","audio",N3220="photography/people","people",N3220="photography/photobooks","photobooks",N3220="photography/places","places",N3220="photography/nature","nature",N3220="music/electronic music","electronic music",N3220="music/rock","rock",N3220="music/indie rock","indie rock",N3220="music/faith","faith",N3220="publishing/children's books","children's books",N3220="publishing/art books","art books",N3220="publishing/fiction","fiction",N3220="publishing/translations","translations",N3220="music/pop","pop",N3220="music/classical music","classical music",N3220="publishing/nonfiction","nonfiction",N3220="publishing/radio &amp; podcasts","radio &amp; podcasts",N3220="music/world music","world music",N3220="music/metal","metal",N3220="music/jazz","jazz","TRUE","FALSE")</f>
        <v>plays</v>
      </c>
      <c r="S3220" s="5">
        <f t="shared" si="202"/>
        <v>41971.002152777779</v>
      </c>
      <c r="T3220" s="5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200"/>
        <v>100.11000000000001</v>
      </c>
      <c r="P3221" s="24">
        <f t="shared" si="201"/>
        <v>168.25210084033614</v>
      </c>
      <c r="Q3221" t="str" cm="1">
        <f t="array" ref="Q3221">_xlfn.IFS(N3221="food/small batch","food",N3221="food/restaurants","food",N3221="food/food trucks","food",N3221="theater/spaces","theater",N3221="theater/musical","theater",N3221="theater/plays","theater",N3221="technology/web","technology",N3221="technology/space exploration","technology",N3221="technology/makerspaces","technology",N3221="technology/hardware","technology",N3221="technology/gadgets","technology",N3221="technology/wearables","technology",N3221="film &amp; video/television","film &amp; video",N3221="film &amp; video/animation","film &amp; video",N3221="film &amp; video/science fiction","film &amp; video",N3221="film &amp; video/documentary","film &amp; video",N3221="film &amp; video/drama","film &amp; video",N3221="film &amp; video/shorts","film &amp; video",N3221="games/video games","games",N3221="games/tabletop games","games",N3221="games/mobile games","games",N3221="journalism/audio","journalism",N3221="photography/people","photography",N3221="photography/photobooks","photography",N3221="photography/places","photography",N3221="photography/nature","photography",N3221="music/electronic music","music",N3221="music/rock","music",N3221="music/indie rock","music",N3221="music/faith","music",N3221="publishing/children's books","publishing",N3221="publishing/art books","publishing",N3221="publishing/fiction","publishing",N3221="publishing/translations","publishing",N3221="music/pop","music",N3221="music/classical music","music",N3221="publishing/nonfiction","publishing",N3221="publishing/radio &amp; podcasts","publishing",N3221="music/world music","music",N3221="music/metal","music",N3221="music/jazz","music","TRUE","FALSE")</f>
        <v>theater</v>
      </c>
      <c r="R3221" t="str" cm="1">
        <f t="array" ref="R3221">_xlfn.IFS(N3221="food/small batch","small batch",N3221="food/restaurants","retaurants",N3221="food/food trucks","food trucks",N3221="theater/spaces","spaces",N3221="theater/musical","musical",N3221="theater/plays","plays",N3221="technology/web","web",N3221="technology/space exploration","space exploration",N3221="technology/makerspaces","makerspaces",N3221="technology/hardware","hardware",N3221="technology/gadgets","gadgets",N3221="technology/wearables","wearables",N3221="film &amp; video/television","television",N3221="film &amp; video/animation","animation",N3221="film &amp; video/science fiction","science fiction",N3221="film &amp; video/documentary","documentary",N3221="film &amp; video/drama","drama",N3221="film &amp; video/shorts","shorts",N3221="games/video games","video games",N3221="games/tabletop games","tabletop games",N3221="games/mobile games","mobile games",N3221="journalism/audio","audio",N3221="photography/people","people",N3221="photography/photobooks","photobooks",N3221="photography/places","places",N3221="photography/nature","nature",N3221="music/electronic music","electronic music",N3221="music/rock","rock",N3221="music/indie rock","indie rock",N3221="music/faith","faith",N3221="publishing/children's books","children's books",N3221="publishing/art books","art books",N3221="publishing/fiction","fiction",N3221="publishing/translations","translations",N3221="music/pop","pop",N3221="music/classical music","classical music",N3221="publishing/nonfiction","nonfiction",N3221="publishing/radio &amp; podcasts","radio &amp; podcasts",N3221="music/world music","world music",N3221="music/metal","metal",N3221="music/jazz","jazz","TRUE","FALSE")</f>
        <v>plays</v>
      </c>
      <c r="S3221" s="5">
        <f t="shared" si="202"/>
        <v>42050.983182870375</v>
      </c>
      <c r="T3221" s="5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200"/>
        <v>100.84</v>
      </c>
      <c r="P3222" s="24">
        <f t="shared" si="201"/>
        <v>256.37288135593218</v>
      </c>
      <c r="Q3222" t="str" cm="1">
        <f t="array" ref="Q3222">_xlfn.IFS(N3222="food/small batch","food",N3222="food/restaurants","food",N3222="food/food trucks","food",N3222="theater/spaces","theater",N3222="theater/musical","theater",N3222="theater/plays","theater",N3222="technology/web","technology",N3222="technology/space exploration","technology",N3222="technology/makerspaces","technology",N3222="technology/hardware","technology",N3222="technology/gadgets","technology",N3222="technology/wearables","technology",N3222="film &amp; video/television","film &amp; video",N3222="film &amp; video/animation","film &amp; video",N3222="film &amp; video/science fiction","film &amp; video",N3222="film &amp; video/documentary","film &amp; video",N3222="film &amp; video/drama","film &amp; video",N3222="film &amp; video/shorts","film &amp; video",N3222="games/video games","games",N3222="games/tabletop games","games",N3222="games/mobile games","games",N3222="journalism/audio","journalism",N3222="photography/people","photography",N3222="photography/photobooks","photography",N3222="photography/places","photography",N3222="photography/nature","photography",N3222="music/electronic music","music",N3222="music/rock","music",N3222="music/indie rock","music",N3222="music/faith","music",N3222="publishing/children's books","publishing",N3222="publishing/art books","publishing",N3222="publishing/fiction","publishing",N3222="publishing/translations","publishing",N3222="music/pop","music",N3222="music/classical music","music",N3222="publishing/nonfiction","publishing",N3222="publishing/radio &amp; podcasts","publishing",N3222="music/world music","music",N3222="music/metal","music",N3222="music/jazz","music","TRUE","FALSE")</f>
        <v>theater</v>
      </c>
      <c r="R3222" t="str" cm="1">
        <f t="array" ref="R3222">_xlfn.IFS(N3222="food/small batch","small batch",N3222="food/restaurants","retaurants",N3222="food/food trucks","food trucks",N3222="theater/spaces","spaces",N3222="theater/musical","musical",N3222="theater/plays","plays",N3222="technology/web","web",N3222="technology/space exploration","space exploration",N3222="technology/makerspaces","makerspaces",N3222="technology/hardware","hardware",N3222="technology/gadgets","gadgets",N3222="technology/wearables","wearables",N3222="film &amp; video/television","television",N3222="film &amp; video/animation","animation",N3222="film &amp; video/science fiction","science fiction",N3222="film &amp; video/documentary","documentary",N3222="film &amp; video/drama","drama",N3222="film &amp; video/shorts","shorts",N3222="games/video games","video games",N3222="games/tabletop games","tabletop games",N3222="games/mobile games","mobile games",N3222="journalism/audio","audio",N3222="photography/people","people",N3222="photography/photobooks","photobooks",N3222="photography/places","places",N3222="photography/nature","nature",N3222="music/electronic music","electronic music",N3222="music/rock","rock",N3222="music/indie rock","indie rock",N3222="music/faith","faith",N3222="publishing/children's books","children's books",N3222="publishing/art books","art books",N3222="publishing/fiction","fiction",N3222="publishing/translations","translations",N3222="music/pop","pop",N3222="music/classical music","classical music",N3222="publishing/nonfiction","nonfiction",N3222="publishing/radio &amp; podcasts","radio &amp; podcasts",N3222="music/world music","world music",N3222="music/metal","metal",N3222="music/jazz","jazz","TRUE","FALSE")</f>
        <v>plays</v>
      </c>
      <c r="S3222" s="5">
        <f t="shared" si="202"/>
        <v>42772.833379629628</v>
      </c>
      <c r="T3222" s="5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200"/>
        <v>103.42499999999998</v>
      </c>
      <c r="P3223" s="24">
        <f t="shared" si="201"/>
        <v>36.610619469026545</v>
      </c>
      <c r="Q3223" t="str" cm="1">
        <f t="array" ref="Q3223">_xlfn.IFS(N3223="food/small batch","food",N3223="food/restaurants","food",N3223="food/food trucks","food",N3223="theater/spaces","theater",N3223="theater/musical","theater",N3223="theater/plays","theater",N3223="technology/web","technology",N3223="technology/space exploration","technology",N3223="technology/makerspaces","technology",N3223="technology/hardware","technology",N3223="technology/gadgets","technology",N3223="technology/wearables","technology",N3223="film &amp; video/television","film &amp; video",N3223="film &amp; video/animation","film &amp; video",N3223="film &amp; video/science fiction","film &amp; video",N3223="film &amp; video/documentary","film &amp; video",N3223="film &amp; video/drama","film &amp; video",N3223="film &amp; video/shorts","film &amp; video",N3223="games/video games","games",N3223="games/tabletop games","games",N3223="games/mobile games","games",N3223="journalism/audio","journalism",N3223="photography/people","photography",N3223="photography/photobooks","photography",N3223="photography/places","photography",N3223="photography/nature","photography",N3223="music/electronic music","music",N3223="music/rock","music",N3223="music/indie rock","music",N3223="music/faith","music",N3223="publishing/children's books","publishing",N3223="publishing/art books","publishing",N3223="publishing/fiction","publishing",N3223="publishing/translations","publishing",N3223="music/pop","music",N3223="music/classical music","music",N3223="publishing/nonfiction","publishing",N3223="publishing/radio &amp; podcasts","publishing",N3223="music/world music","music",N3223="music/metal","music",N3223="music/jazz","music","TRUE","FALSE")</f>
        <v>theater</v>
      </c>
      <c r="R3223" t="str" cm="1">
        <f t="array" ref="R3223">_xlfn.IFS(N3223="food/small batch","small batch",N3223="food/restaurants","retaurants",N3223="food/food trucks","food trucks",N3223="theater/spaces","spaces",N3223="theater/musical","musical",N3223="theater/plays","plays",N3223="technology/web","web",N3223="technology/space exploration","space exploration",N3223="technology/makerspaces","makerspaces",N3223="technology/hardware","hardware",N3223="technology/gadgets","gadgets",N3223="technology/wearables","wearables",N3223="film &amp; video/television","television",N3223="film &amp; video/animation","animation",N3223="film &amp; video/science fiction","science fiction",N3223="film &amp; video/documentary","documentary",N3223="film &amp; video/drama","drama",N3223="film &amp; video/shorts","shorts",N3223="games/video games","video games",N3223="games/tabletop games","tabletop games",N3223="games/mobile games","mobile games",N3223="journalism/audio","audio",N3223="photography/people","people",N3223="photography/photobooks","photobooks",N3223="photography/places","places",N3223="photography/nature","nature",N3223="music/electronic music","electronic music",N3223="music/rock","rock",N3223="music/indie rock","indie rock",N3223="music/faith","faith",N3223="publishing/children's books","children's books",N3223="publishing/art books","art books",N3223="publishing/fiction","fiction",N3223="publishing/translations","translations",N3223="music/pop","pop",N3223="music/classical music","classical music",N3223="publishing/nonfiction","nonfiction",N3223="publishing/radio &amp; podcasts","radio &amp; podcasts",N3223="music/world music","world music",N3223="music/metal","metal",N3223="music/jazz","jazz","TRUE","FALSE")</f>
        <v>plays</v>
      </c>
      <c r="S3223" s="5">
        <f t="shared" si="202"/>
        <v>42155.696793981479</v>
      </c>
      <c r="T3223" s="5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200"/>
        <v>124.8</v>
      </c>
      <c r="P3224" s="24">
        <f t="shared" si="201"/>
        <v>37.142857142857146</v>
      </c>
      <c r="Q3224" t="str" cm="1">
        <f t="array" ref="Q3224">_xlfn.IFS(N3224="food/small batch","food",N3224="food/restaurants","food",N3224="food/food trucks","food",N3224="theater/spaces","theater",N3224="theater/musical","theater",N3224="theater/plays","theater",N3224="technology/web","technology",N3224="technology/space exploration","technology",N3224="technology/makerspaces","technology",N3224="technology/hardware","technology",N3224="technology/gadgets","technology",N3224="technology/wearables","technology",N3224="film &amp; video/television","film &amp; video",N3224="film &amp; video/animation","film &amp; video",N3224="film &amp; video/science fiction","film &amp; video",N3224="film &amp; video/documentary","film &amp; video",N3224="film &amp; video/drama","film &amp; video",N3224="film &amp; video/shorts","film &amp; video",N3224="games/video games","games",N3224="games/tabletop games","games",N3224="games/mobile games","games",N3224="journalism/audio","journalism",N3224="photography/people","photography",N3224="photography/photobooks","photography",N3224="photography/places","photography",N3224="photography/nature","photography",N3224="music/electronic music","music",N3224="music/rock","music",N3224="music/indie rock","music",N3224="music/faith","music",N3224="publishing/children's books","publishing",N3224="publishing/art books","publishing",N3224="publishing/fiction","publishing",N3224="publishing/translations","publishing",N3224="music/pop","music",N3224="music/classical music","music",N3224="publishing/nonfiction","publishing",N3224="publishing/radio &amp; podcasts","publishing",N3224="music/world music","music",N3224="music/metal","music",N3224="music/jazz","music","TRUE","FALSE")</f>
        <v>theater</v>
      </c>
      <c r="R3224" t="str" cm="1">
        <f t="array" ref="R3224">_xlfn.IFS(N3224="food/small batch","small batch",N3224="food/restaurants","retaurants",N3224="food/food trucks","food trucks",N3224="theater/spaces","spaces",N3224="theater/musical","musical",N3224="theater/plays","plays",N3224="technology/web","web",N3224="technology/space exploration","space exploration",N3224="technology/makerspaces","makerspaces",N3224="technology/hardware","hardware",N3224="technology/gadgets","gadgets",N3224="technology/wearables","wearables",N3224="film &amp; video/television","television",N3224="film &amp; video/animation","animation",N3224="film &amp; video/science fiction","science fiction",N3224="film &amp; video/documentary","documentary",N3224="film &amp; video/drama","drama",N3224="film &amp; video/shorts","shorts",N3224="games/video games","video games",N3224="games/tabletop games","tabletop games",N3224="games/mobile games","mobile games",N3224="journalism/audio","audio",N3224="photography/people","people",N3224="photography/photobooks","photobooks",N3224="photography/places","places",N3224="photography/nature","nature",N3224="music/electronic music","electronic music",N3224="music/rock","rock",N3224="music/indie rock","indie rock",N3224="music/faith","faith",N3224="publishing/children's books","children's books",N3224="publishing/art books","art books",N3224="publishing/fiction","fiction",N3224="publishing/translations","translations",N3224="music/pop","pop",N3224="music/classical music","classical music",N3224="publishing/nonfiction","nonfiction",N3224="publishing/radio &amp; podcasts","radio &amp; podcasts",N3224="music/world music","world music",N3224="music/metal","metal",N3224="music/jazz","jazz","TRUE","FALSE")</f>
        <v>plays</v>
      </c>
      <c r="S3224" s="5">
        <f t="shared" si="202"/>
        <v>42270.582141203704</v>
      </c>
      <c r="T3224" s="5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200"/>
        <v>109.51612903225806</v>
      </c>
      <c r="P3225" s="24">
        <f t="shared" si="201"/>
        <v>45.878378378378379</v>
      </c>
      <c r="Q3225" t="str" cm="1">
        <f t="array" ref="Q3225">_xlfn.IFS(N3225="food/small batch","food",N3225="food/restaurants","food",N3225="food/food trucks","food",N3225="theater/spaces","theater",N3225="theater/musical","theater",N3225="theater/plays","theater",N3225="technology/web","technology",N3225="technology/space exploration","technology",N3225="technology/makerspaces","technology",N3225="technology/hardware","technology",N3225="technology/gadgets","technology",N3225="technology/wearables","technology",N3225="film &amp; video/television","film &amp; video",N3225="film &amp; video/animation","film &amp; video",N3225="film &amp; video/science fiction","film &amp; video",N3225="film &amp; video/documentary","film &amp; video",N3225="film &amp; video/drama","film &amp; video",N3225="film &amp; video/shorts","film &amp; video",N3225="games/video games","games",N3225="games/tabletop games","games",N3225="games/mobile games","games",N3225="journalism/audio","journalism",N3225="photography/people","photography",N3225="photography/photobooks","photography",N3225="photography/places","photography",N3225="photography/nature","photography",N3225="music/electronic music","music",N3225="music/rock","music",N3225="music/indie rock","music",N3225="music/faith","music",N3225="publishing/children's books","publishing",N3225="publishing/art books","publishing",N3225="publishing/fiction","publishing",N3225="publishing/translations","publishing",N3225="music/pop","music",N3225="music/classical music","music",N3225="publishing/nonfiction","publishing",N3225="publishing/radio &amp; podcasts","publishing",N3225="music/world music","music",N3225="music/metal","music",N3225="music/jazz","music","TRUE","FALSE")</f>
        <v>theater</v>
      </c>
      <c r="R3225" t="str" cm="1">
        <f t="array" ref="R3225">_xlfn.IFS(N3225="food/small batch","small batch",N3225="food/restaurants","retaurants",N3225="food/food trucks","food trucks",N3225="theater/spaces","spaces",N3225="theater/musical","musical",N3225="theater/plays","plays",N3225="technology/web","web",N3225="technology/space exploration","space exploration",N3225="technology/makerspaces","makerspaces",N3225="technology/hardware","hardware",N3225="technology/gadgets","gadgets",N3225="technology/wearables","wearables",N3225="film &amp; video/television","television",N3225="film &amp; video/animation","animation",N3225="film &amp; video/science fiction","science fiction",N3225="film &amp; video/documentary","documentary",N3225="film &amp; video/drama","drama",N3225="film &amp; video/shorts","shorts",N3225="games/video games","video games",N3225="games/tabletop games","tabletop games",N3225="games/mobile games","mobile games",N3225="journalism/audio","audio",N3225="photography/people","people",N3225="photography/photobooks","photobooks",N3225="photography/places","places",N3225="photography/nature","nature",N3225="music/electronic music","electronic music",N3225="music/rock","rock",N3225="music/indie rock","indie rock",N3225="music/faith","faith",N3225="publishing/children's books","children's books",N3225="publishing/art books","art books",N3225="publishing/fiction","fiction",N3225="publishing/translations","translations",N3225="music/pop","pop",N3225="music/classical music","classical music",N3225="publishing/nonfiction","nonfiction",N3225="publishing/radio &amp; podcasts","radio &amp; podcasts",N3225="music/world music","world music",N3225="music/metal","metal",N3225="music/jazz","jazz","TRUE","FALSE")</f>
        <v>plays</v>
      </c>
      <c r="S3225" s="5">
        <f t="shared" si="202"/>
        <v>42206.835370370376</v>
      </c>
      <c r="T3225" s="5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200"/>
        <v>102.03333333333333</v>
      </c>
      <c r="P3226" s="24">
        <f t="shared" si="201"/>
        <v>141.71296296296296</v>
      </c>
      <c r="Q3226" t="str" cm="1">
        <f t="array" ref="Q3226">_xlfn.IFS(N3226="food/small batch","food",N3226="food/restaurants","food",N3226="food/food trucks","food",N3226="theater/spaces","theater",N3226="theater/musical","theater",N3226="theater/plays","theater",N3226="technology/web","technology",N3226="technology/space exploration","technology",N3226="technology/makerspaces","technology",N3226="technology/hardware","technology",N3226="technology/gadgets","technology",N3226="technology/wearables","technology",N3226="film &amp; video/television","film &amp; video",N3226="film &amp; video/animation","film &amp; video",N3226="film &amp; video/science fiction","film &amp; video",N3226="film &amp; video/documentary","film &amp; video",N3226="film &amp; video/drama","film &amp; video",N3226="film &amp; video/shorts","film &amp; video",N3226="games/video games","games",N3226="games/tabletop games","games",N3226="games/mobile games","games",N3226="journalism/audio","journalism",N3226="photography/people","photography",N3226="photography/photobooks","photography",N3226="photography/places","photography",N3226="photography/nature","photography",N3226="music/electronic music","music",N3226="music/rock","music",N3226="music/indie rock","music",N3226="music/faith","music",N3226="publishing/children's books","publishing",N3226="publishing/art books","publishing",N3226="publishing/fiction","publishing",N3226="publishing/translations","publishing",N3226="music/pop","music",N3226="music/classical music","music",N3226="publishing/nonfiction","publishing",N3226="publishing/radio &amp; podcasts","publishing",N3226="music/world music","music",N3226="music/metal","music",N3226="music/jazz","music","TRUE","FALSE")</f>
        <v>theater</v>
      </c>
      <c r="R3226" t="str" cm="1">
        <f t="array" ref="R3226">_xlfn.IFS(N3226="food/small batch","small batch",N3226="food/restaurants","retaurants",N3226="food/food trucks","food trucks",N3226="theater/spaces","spaces",N3226="theater/musical","musical",N3226="theater/plays","plays",N3226="technology/web","web",N3226="technology/space exploration","space exploration",N3226="technology/makerspaces","makerspaces",N3226="technology/hardware","hardware",N3226="technology/gadgets","gadgets",N3226="technology/wearables","wearables",N3226="film &amp; video/television","television",N3226="film &amp; video/animation","animation",N3226="film &amp; video/science fiction","science fiction",N3226="film &amp; video/documentary","documentary",N3226="film &amp; video/drama","drama",N3226="film &amp; video/shorts","shorts",N3226="games/video games","video games",N3226="games/tabletop games","tabletop games",N3226="games/mobile games","mobile games",N3226="journalism/audio","audio",N3226="photography/people","people",N3226="photography/photobooks","photobooks",N3226="photography/places","places",N3226="photography/nature","nature",N3226="music/electronic music","electronic music",N3226="music/rock","rock",N3226="music/indie rock","indie rock",N3226="music/faith","faith",N3226="publishing/children's books","children's books",N3226="publishing/art books","art books",N3226="publishing/fiction","fiction",N3226="publishing/translations","translations",N3226="music/pop","pop",N3226="music/classical music","classical music",N3226="publishing/nonfiction","nonfiction",N3226="publishing/radio &amp; podcasts","radio &amp; podcasts",N3226="music/world music","world music",N3226="music/metal","metal",N3226="music/jazz","jazz","TRUE","FALSE")</f>
        <v>plays</v>
      </c>
      <c r="S3226" s="5">
        <f t="shared" si="202"/>
        <v>42697.850844907407</v>
      </c>
      <c r="T3226" s="5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200"/>
        <v>102.35000000000001</v>
      </c>
      <c r="P3227" s="24">
        <f t="shared" si="201"/>
        <v>52.487179487179489</v>
      </c>
      <c r="Q3227" t="str" cm="1">
        <f t="array" ref="Q3227">_xlfn.IFS(N3227="food/small batch","food",N3227="food/restaurants","food",N3227="food/food trucks","food",N3227="theater/spaces","theater",N3227="theater/musical","theater",N3227="theater/plays","theater",N3227="technology/web","technology",N3227="technology/space exploration","technology",N3227="technology/makerspaces","technology",N3227="technology/hardware","technology",N3227="technology/gadgets","technology",N3227="technology/wearables","technology",N3227="film &amp; video/television","film &amp; video",N3227="film &amp; video/animation","film &amp; video",N3227="film &amp; video/science fiction","film &amp; video",N3227="film &amp; video/documentary","film &amp; video",N3227="film &amp; video/drama","film &amp; video",N3227="film &amp; video/shorts","film &amp; video",N3227="games/video games","games",N3227="games/tabletop games","games",N3227="games/mobile games","games",N3227="journalism/audio","journalism",N3227="photography/people","photography",N3227="photography/photobooks","photography",N3227="photography/places","photography",N3227="photography/nature","photography",N3227="music/electronic music","music",N3227="music/rock","music",N3227="music/indie rock","music",N3227="music/faith","music",N3227="publishing/children's books","publishing",N3227="publishing/art books","publishing",N3227="publishing/fiction","publishing",N3227="publishing/translations","publishing",N3227="music/pop","music",N3227="music/classical music","music",N3227="publishing/nonfiction","publishing",N3227="publishing/radio &amp; podcasts","publishing",N3227="music/world music","music",N3227="music/metal","music",N3227="music/jazz","music","TRUE","FALSE")</f>
        <v>theater</v>
      </c>
      <c r="R3227" t="str" cm="1">
        <f t="array" ref="R3227">_xlfn.IFS(N3227="food/small batch","small batch",N3227="food/restaurants","retaurants",N3227="food/food trucks","food trucks",N3227="theater/spaces","spaces",N3227="theater/musical","musical",N3227="theater/plays","plays",N3227="technology/web","web",N3227="technology/space exploration","space exploration",N3227="technology/makerspaces","makerspaces",N3227="technology/hardware","hardware",N3227="technology/gadgets","gadgets",N3227="technology/wearables","wearables",N3227="film &amp; video/television","television",N3227="film &amp; video/animation","animation",N3227="film &amp; video/science fiction","science fiction",N3227="film &amp; video/documentary","documentary",N3227="film &amp; video/drama","drama",N3227="film &amp; video/shorts","shorts",N3227="games/video games","video games",N3227="games/tabletop games","tabletop games",N3227="games/mobile games","mobile games",N3227="journalism/audio","audio",N3227="photography/people","people",N3227="photography/photobooks","photobooks",N3227="photography/places","places",N3227="photography/nature","nature",N3227="music/electronic music","electronic music",N3227="music/rock","rock",N3227="music/indie rock","indie rock",N3227="music/faith","faith",N3227="publishing/children's books","children's books",N3227="publishing/art books","art books",N3227="publishing/fiction","fiction",N3227="publishing/translations","translations",N3227="music/pop","pop",N3227="music/classical music","classical music",N3227="publishing/nonfiction","nonfiction",N3227="publishing/radio &amp; podcasts","radio &amp; podcasts",N3227="music/world music","world music",N3227="music/metal","metal",N3227="music/jazz","jazz","TRUE","FALSE")</f>
        <v>plays</v>
      </c>
      <c r="S3227" s="5">
        <f t="shared" si="202"/>
        <v>42503.559467592597</v>
      </c>
      <c r="T3227" s="5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200"/>
        <v>104.16666666666667</v>
      </c>
      <c r="P3228" s="24">
        <f t="shared" si="201"/>
        <v>59.523809523809526</v>
      </c>
      <c r="Q3228" t="str" cm="1">
        <f t="array" ref="Q3228">_xlfn.IFS(N3228="food/small batch","food",N3228="food/restaurants","food",N3228="food/food trucks","food",N3228="theater/spaces","theater",N3228="theater/musical","theater",N3228="theater/plays","theater",N3228="technology/web","technology",N3228="technology/space exploration","technology",N3228="technology/makerspaces","technology",N3228="technology/hardware","technology",N3228="technology/gadgets","technology",N3228="technology/wearables","technology",N3228="film &amp; video/television","film &amp; video",N3228="film &amp; video/animation","film &amp; video",N3228="film &amp; video/science fiction","film &amp; video",N3228="film &amp; video/documentary","film &amp; video",N3228="film &amp; video/drama","film &amp; video",N3228="film &amp; video/shorts","film &amp; video",N3228="games/video games","games",N3228="games/tabletop games","games",N3228="games/mobile games","games",N3228="journalism/audio","journalism",N3228="photography/people","photography",N3228="photography/photobooks","photography",N3228="photography/places","photography",N3228="photography/nature","photography",N3228="music/electronic music","music",N3228="music/rock","music",N3228="music/indie rock","music",N3228="music/faith","music",N3228="publishing/children's books","publishing",N3228="publishing/art books","publishing",N3228="publishing/fiction","publishing",N3228="publishing/translations","publishing",N3228="music/pop","music",N3228="music/classical music","music",N3228="publishing/nonfiction","publishing",N3228="publishing/radio &amp; podcasts","publishing",N3228="music/world music","music",N3228="music/metal","music",N3228="music/jazz","music","TRUE","FALSE")</f>
        <v>theater</v>
      </c>
      <c r="R3228" t="str" cm="1">
        <f t="array" ref="R3228">_xlfn.IFS(N3228="food/small batch","small batch",N3228="food/restaurants","retaurants",N3228="food/food trucks","food trucks",N3228="theater/spaces","spaces",N3228="theater/musical","musical",N3228="theater/plays","plays",N3228="technology/web","web",N3228="technology/space exploration","space exploration",N3228="technology/makerspaces","makerspaces",N3228="technology/hardware","hardware",N3228="technology/gadgets","gadgets",N3228="technology/wearables","wearables",N3228="film &amp; video/television","television",N3228="film &amp; video/animation","animation",N3228="film &amp; video/science fiction","science fiction",N3228="film &amp; video/documentary","documentary",N3228="film &amp; video/drama","drama",N3228="film &amp; video/shorts","shorts",N3228="games/video games","video games",N3228="games/tabletop games","tabletop games",N3228="games/mobile games","mobile games",N3228="journalism/audio","audio",N3228="photography/people","people",N3228="photography/photobooks","photobooks",N3228="photography/places","places",N3228="photography/nature","nature",N3228="music/electronic music","electronic music",N3228="music/rock","rock",N3228="music/indie rock","indie rock",N3228="music/faith","faith",N3228="publishing/children's books","children's books",N3228="publishing/art books","art books",N3228="publishing/fiction","fiction",N3228="publishing/translations","translations",N3228="music/pop","pop",N3228="music/classical music","classical music",N3228="publishing/nonfiction","nonfiction",N3228="publishing/radio &amp; podcasts","radio &amp; podcasts",N3228="music/world music","world music",N3228="music/metal","metal",N3228="music/jazz","jazz","TRUE","FALSE")</f>
        <v>plays</v>
      </c>
      <c r="S3228" s="5">
        <f t="shared" si="202"/>
        <v>42277.583472222221</v>
      </c>
      <c r="T3228" s="5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200"/>
        <v>125</v>
      </c>
      <c r="P3229" s="24">
        <f t="shared" si="201"/>
        <v>50</v>
      </c>
      <c r="Q3229" t="str" cm="1">
        <f t="array" ref="Q3229">_xlfn.IFS(N3229="food/small batch","food",N3229="food/restaurants","food",N3229="food/food trucks","food",N3229="theater/spaces","theater",N3229="theater/musical","theater",N3229="theater/plays","theater",N3229="technology/web","technology",N3229="technology/space exploration","technology",N3229="technology/makerspaces","technology",N3229="technology/hardware","technology",N3229="technology/gadgets","technology",N3229="technology/wearables","technology",N3229="film &amp; video/television","film &amp; video",N3229="film &amp; video/animation","film &amp; video",N3229="film &amp; video/science fiction","film &amp; video",N3229="film &amp; video/documentary","film &amp; video",N3229="film &amp; video/drama","film &amp; video",N3229="film &amp; video/shorts","film &amp; video",N3229="games/video games","games",N3229="games/tabletop games","games",N3229="games/mobile games","games",N3229="journalism/audio","journalism",N3229="photography/people","photography",N3229="photography/photobooks","photography",N3229="photography/places","photography",N3229="photography/nature","photography",N3229="music/electronic music","music",N3229="music/rock","music",N3229="music/indie rock","music",N3229="music/faith","music",N3229="publishing/children's books","publishing",N3229="publishing/art books","publishing",N3229="publishing/fiction","publishing",N3229="publishing/translations","publishing",N3229="music/pop","music",N3229="music/classical music","music",N3229="publishing/nonfiction","publishing",N3229="publishing/radio &amp; podcasts","publishing",N3229="music/world music","music",N3229="music/metal","music",N3229="music/jazz","music","TRUE","FALSE")</f>
        <v>theater</v>
      </c>
      <c r="R3229" t="str" cm="1">
        <f t="array" ref="R3229">_xlfn.IFS(N3229="food/small batch","small batch",N3229="food/restaurants","retaurants",N3229="food/food trucks","food trucks",N3229="theater/spaces","spaces",N3229="theater/musical","musical",N3229="theater/plays","plays",N3229="technology/web","web",N3229="technology/space exploration","space exploration",N3229="technology/makerspaces","makerspaces",N3229="technology/hardware","hardware",N3229="technology/gadgets","gadgets",N3229="technology/wearables","wearables",N3229="film &amp; video/television","television",N3229="film &amp; video/animation","animation",N3229="film &amp; video/science fiction","science fiction",N3229="film &amp; video/documentary","documentary",N3229="film &amp; video/drama","drama",N3229="film &amp; video/shorts","shorts",N3229="games/video games","video games",N3229="games/tabletop games","tabletop games",N3229="games/mobile games","mobile games",N3229="journalism/audio","audio",N3229="photography/people","people",N3229="photography/photobooks","photobooks",N3229="photography/places","places",N3229="photography/nature","nature",N3229="music/electronic music","electronic music",N3229="music/rock","rock",N3229="music/indie rock","indie rock",N3229="music/faith","faith",N3229="publishing/children's books","children's books",N3229="publishing/art books","art books",N3229="publishing/fiction","fiction",N3229="publishing/translations","translations",N3229="music/pop","pop",N3229="music/classical music","classical music",N3229="publishing/nonfiction","nonfiction",N3229="publishing/radio &amp; podcasts","radio &amp; podcasts",N3229="music/world music","world music",N3229="music/metal","metal",N3229="music/jazz","jazz","TRUE","FALSE")</f>
        <v>plays</v>
      </c>
      <c r="S3229" s="5">
        <f t="shared" si="202"/>
        <v>42722.882361111115</v>
      </c>
      <c r="T3229" s="5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200"/>
        <v>102.34285714285714</v>
      </c>
      <c r="P3230" s="24">
        <f t="shared" si="201"/>
        <v>193.62162162162161</v>
      </c>
      <c r="Q3230" t="str" cm="1">
        <f t="array" ref="Q3230">_xlfn.IFS(N3230="food/small batch","food",N3230="food/restaurants","food",N3230="food/food trucks","food",N3230="theater/spaces","theater",N3230="theater/musical","theater",N3230="theater/plays","theater",N3230="technology/web","technology",N3230="technology/space exploration","technology",N3230="technology/makerspaces","technology",N3230="technology/hardware","technology",N3230="technology/gadgets","technology",N3230="technology/wearables","technology",N3230="film &amp; video/television","film &amp; video",N3230="film &amp; video/animation","film &amp; video",N3230="film &amp; video/science fiction","film &amp; video",N3230="film &amp; video/documentary","film &amp; video",N3230="film &amp; video/drama","film &amp; video",N3230="film &amp; video/shorts","film &amp; video",N3230="games/video games","games",N3230="games/tabletop games","games",N3230="games/mobile games","games",N3230="journalism/audio","journalism",N3230="photography/people","photography",N3230="photography/photobooks","photography",N3230="photography/places","photography",N3230="photography/nature","photography",N3230="music/electronic music","music",N3230="music/rock","music",N3230="music/indie rock","music",N3230="music/faith","music",N3230="publishing/children's books","publishing",N3230="publishing/art books","publishing",N3230="publishing/fiction","publishing",N3230="publishing/translations","publishing",N3230="music/pop","music",N3230="music/classical music","music",N3230="publishing/nonfiction","publishing",N3230="publishing/radio &amp; podcasts","publishing",N3230="music/world music","music",N3230="music/metal","music",N3230="music/jazz","music","TRUE","FALSE")</f>
        <v>theater</v>
      </c>
      <c r="R3230" t="str" cm="1">
        <f t="array" ref="R3230">_xlfn.IFS(N3230="food/small batch","small batch",N3230="food/restaurants","retaurants",N3230="food/food trucks","food trucks",N3230="theater/spaces","spaces",N3230="theater/musical","musical",N3230="theater/plays","plays",N3230="technology/web","web",N3230="technology/space exploration","space exploration",N3230="technology/makerspaces","makerspaces",N3230="technology/hardware","hardware",N3230="technology/gadgets","gadgets",N3230="technology/wearables","wearables",N3230="film &amp; video/television","television",N3230="film &amp; video/animation","animation",N3230="film &amp; video/science fiction","science fiction",N3230="film &amp; video/documentary","documentary",N3230="film &amp; video/drama","drama",N3230="film &amp; video/shorts","shorts",N3230="games/video games","video games",N3230="games/tabletop games","tabletop games",N3230="games/mobile games","mobile games",N3230="journalism/audio","audio",N3230="photography/people","people",N3230="photography/photobooks","photobooks",N3230="photography/places","places",N3230="photography/nature","nature",N3230="music/electronic music","electronic music",N3230="music/rock","rock",N3230="music/indie rock","indie rock",N3230="music/faith","faith",N3230="publishing/children's books","children's books",N3230="publishing/art books","art books",N3230="publishing/fiction","fiction",N3230="publishing/translations","translations",N3230="music/pop","pop",N3230="music/classical music","classical music",N3230="publishing/nonfiction","nonfiction",N3230="publishing/radio &amp; podcasts","radio &amp; podcasts",N3230="music/world music","world music",N3230="music/metal","metal",N3230="music/jazz","jazz","TRUE","FALSE")</f>
        <v>plays</v>
      </c>
      <c r="S3230" s="5">
        <f t="shared" si="202"/>
        <v>42323.70930555556</v>
      </c>
      <c r="T3230" s="5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200"/>
        <v>107.86500000000001</v>
      </c>
      <c r="P3231" s="24">
        <f t="shared" si="201"/>
        <v>106.79702970297029</v>
      </c>
      <c r="Q3231" t="str" cm="1">
        <f t="array" ref="Q3231">_xlfn.IFS(N3231="food/small batch","food",N3231="food/restaurants","food",N3231="food/food trucks","food",N3231="theater/spaces","theater",N3231="theater/musical","theater",N3231="theater/plays","theater",N3231="technology/web","technology",N3231="technology/space exploration","technology",N3231="technology/makerspaces","technology",N3231="technology/hardware","technology",N3231="technology/gadgets","technology",N3231="technology/wearables","technology",N3231="film &amp; video/television","film &amp; video",N3231="film &amp; video/animation","film &amp; video",N3231="film &amp; video/science fiction","film &amp; video",N3231="film &amp; video/documentary","film &amp; video",N3231="film &amp; video/drama","film &amp; video",N3231="film &amp; video/shorts","film &amp; video",N3231="games/video games","games",N3231="games/tabletop games","games",N3231="games/mobile games","games",N3231="journalism/audio","journalism",N3231="photography/people","photography",N3231="photography/photobooks","photography",N3231="photography/places","photography",N3231="photography/nature","photography",N3231="music/electronic music","music",N3231="music/rock","music",N3231="music/indie rock","music",N3231="music/faith","music",N3231="publishing/children's books","publishing",N3231="publishing/art books","publishing",N3231="publishing/fiction","publishing",N3231="publishing/translations","publishing",N3231="music/pop","music",N3231="music/classical music","music",N3231="publishing/nonfiction","publishing",N3231="publishing/radio &amp; podcasts","publishing",N3231="music/world music","music",N3231="music/metal","music",N3231="music/jazz","music","TRUE","FALSE")</f>
        <v>theater</v>
      </c>
      <c r="R3231" t="str" cm="1">
        <f t="array" ref="R3231">_xlfn.IFS(N3231="food/small batch","small batch",N3231="food/restaurants","retaurants",N3231="food/food trucks","food trucks",N3231="theater/spaces","spaces",N3231="theater/musical","musical",N3231="theater/plays","plays",N3231="technology/web","web",N3231="technology/space exploration","space exploration",N3231="technology/makerspaces","makerspaces",N3231="technology/hardware","hardware",N3231="technology/gadgets","gadgets",N3231="technology/wearables","wearables",N3231="film &amp; video/television","television",N3231="film &amp; video/animation","animation",N3231="film &amp; video/science fiction","science fiction",N3231="film &amp; video/documentary","documentary",N3231="film &amp; video/drama","drama",N3231="film &amp; video/shorts","shorts",N3231="games/video games","video games",N3231="games/tabletop games","tabletop games",N3231="games/mobile games","mobile games",N3231="journalism/audio","audio",N3231="photography/people","people",N3231="photography/photobooks","photobooks",N3231="photography/places","places",N3231="photography/nature","nature",N3231="music/electronic music","electronic music",N3231="music/rock","rock",N3231="music/indie rock","indie rock",N3231="music/faith","faith",N3231="publishing/children's books","children's books",N3231="publishing/art books","art books",N3231="publishing/fiction","fiction",N3231="publishing/translations","translations",N3231="music/pop","pop",N3231="music/classical music","classical music",N3231="publishing/nonfiction","nonfiction",N3231="publishing/radio &amp; podcasts","radio &amp; podcasts",N3231="music/world music","world music",N3231="music/metal","metal",N3231="music/jazz","jazz","TRUE","FALSE")</f>
        <v>plays</v>
      </c>
      <c r="S3231" s="5">
        <f t="shared" si="202"/>
        <v>41933.291643518518</v>
      </c>
      <c r="T3231" s="5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200"/>
        <v>109.88461538461539</v>
      </c>
      <c r="P3232" s="24">
        <f t="shared" si="201"/>
        <v>77.21621621621621</v>
      </c>
      <c r="Q3232" t="str" cm="1">
        <f t="array" ref="Q3232">_xlfn.IFS(N3232="food/small batch","food",N3232="food/restaurants","food",N3232="food/food trucks","food",N3232="theater/spaces","theater",N3232="theater/musical","theater",N3232="theater/plays","theater",N3232="technology/web","technology",N3232="technology/space exploration","technology",N3232="technology/makerspaces","technology",N3232="technology/hardware","technology",N3232="technology/gadgets","technology",N3232="technology/wearables","technology",N3232="film &amp; video/television","film &amp; video",N3232="film &amp; video/animation","film &amp; video",N3232="film &amp; video/science fiction","film &amp; video",N3232="film &amp; video/documentary","film &amp; video",N3232="film &amp; video/drama","film &amp; video",N3232="film &amp; video/shorts","film &amp; video",N3232="games/video games","games",N3232="games/tabletop games","games",N3232="games/mobile games","games",N3232="journalism/audio","journalism",N3232="photography/people","photography",N3232="photography/photobooks","photography",N3232="photography/places","photography",N3232="photography/nature","photography",N3232="music/electronic music","music",N3232="music/rock","music",N3232="music/indie rock","music",N3232="music/faith","music",N3232="publishing/children's books","publishing",N3232="publishing/art books","publishing",N3232="publishing/fiction","publishing",N3232="publishing/translations","publishing",N3232="music/pop","music",N3232="music/classical music","music",N3232="publishing/nonfiction","publishing",N3232="publishing/radio &amp; podcasts","publishing",N3232="music/world music","music",N3232="music/metal","music",N3232="music/jazz","music","TRUE","FALSE")</f>
        <v>theater</v>
      </c>
      <c r="R3232" t="str" cm="1">
        <f t="array" ref="R3232">_xlfn.IFS(N3232="food/small batch","small batch",N3232="food/restaurants","retaurants",N3232="food/food trucks","food trucks",N3232="theater/spaces","spaces",N3232="theater/musical","musical",N3232="theater/plays","plays",N3232="technology/web","web",N3232="technology/space exploration","space exploration",N3232="technology/makerspaces","makerspaces",N3232="technology/hardware","hardware",N3232="technology/gadgets","gadgets",N3232="technology/wearables","wearables",N3232="film &amp; video/television","television",N3232="film &amp; video/animation","animation",N3232="film &amp; video/science fiction","science fiction",N3232="film &amp; video/documentary","documentary",N3232="film &amp; video/drama","drama",N3232="film &amp; video/shorts","shorts",N3232="games/video games","video games",N3232="games/tabletop games","tabletop games",N3232="games/mobile games","mobile games",N3232="journalism/audio","audio",N3232="photography/people","people",N3232="photography/photobooks","photobooks",N3232="photography/places","places",N3232="photography/nature","nature",N3232="music/electronic music","electronic music",N3232="music/rock","rock",N3232="music/indie rock","indie rock",N3232="music/faith","faith",N3232="publishing/children's books","children's books",N3232="publishing/art books","art books",N3232="publishing/fiction","fiction",N3232="publishing/translations","translations",N3232="music/pop","pop",N3232="music/classical music","classical music",N3232="publishing/nonfiction","nonfiction",N3232="publishing/radio &amp; podcasts","radio &amp; podcasts",N3232="music/world music","world music",N3232="music/metal","metal",N3232="music/jazz","jazz","TRUE","FALSE")</f>
        <v>plays</v>
      </c>
      <c r="S3232" s="5">
        <f t="shared" si="202"/>
        <v>41898.168125000004</v>
      </c>
      <c r="T3232" s="5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200"/>
        <v>161</v>
      </c>
      <c r="P3233" s="24">
        <f t="shared" si="201"/>
        <v>57.5</v>
      </c>
      <c r="Q3233" t="str" cm="1">
        <f t="array" ref="Q3233">_xlfn.IFS(N3233="food/small batch","food",N3233="food/restaurants","food",N3233="food/food trucks","food",N3233="theater/spaces","theater",N3233="theater/musical","theater",N3233="theater/plays","theater",N3233="technology/web","technology",N3233="technology/space exploration","technology",N3233="technology/makerspaces","technology",N3233="technology/hardware","technology",N3233="technology/gadgets","technology",N3233="technology/wearables","technology",N3233="film &amp; video/television","film &amp; video",N3233="film &amp; video/animation","film &amp; video",N3233="film &amp; video/science fiction","film &amp; video",N3233="film &amp; video/documentary","film &amp; video",N3233="film &amp; video/drama","film &amp; video",N3233="film &amp; video/shorts","film &amp; video",N3233="games/video games","games",N3233="games/tabletop games","games",N3233="games/mobile games","games",N3233="journalism/audio","journalism",N3233="photography/people","photography",N3233="photography/photobooks","photography",N3233="photography/places","photography",N3233="photography/nature","photography",N3233="music/electronic music","music",N3233="music/rock","music",N3233="music/indie rock","music",N3233="music/faith","music",N3233="publishing/children's books","publishing",N3233="publishing/art books","publishing",N3233="publishing/fiction","publishing",N3233="publishing/translations","publishing",N3233="music/pop","music",N3233="music/classical music","music",N3233="publishing/nonfiction","publishing",N3233="publishing/radio &amp; podcasts","publishing",N3233="music/world music","music",N3233="music/metal","music",N3233="music/jazz","music","TRUE","FALSE")</f>
        <v>theater</v>
      </c>
      <c r="R3233" t="str" cm="1">
        <f t="array" ref="R3233">_xlfn.IFS(N3233="food/small batch","small batch",N3233="food/restaurants","retaurants",N3233="food/food trucks","food trucks",N3233="theater/spaces","spaces",N3233="theater/musical","musical",N3233="theater/plays","plays",N3233="technology/web","web",N3233="technology/space exploration","space exploration",N3233="technology/makerspaces","makerspaces",N3233="technology/hardware","hardware",N3233="technology/gadgets","gadgets",N3233="technology/wearables","wearables",N3233="film &amp; video/television","television",N3233="film &amp; video/animation","animation",N3233="film &amp; video/science fiction","science fiction",N3233="film &amp; video/documentary","documentary",N3233="film &amp; video/drama","drama",N3233="film &amp; video/shorts","shorts",N3233="games/video games","video games",N3233="games/tabletop games","tabletop games",N3233="games/mobile games","mobile games",N3233="journalism/audio","audio",N3233="photography/people","people",N3233="photography/photobooks","photobooks",N3233="photography/places","places",N3233="photography/nature","nature",N3233="music/electronic music","electronic music",N3233="music/rock","rock",N3233="music/indie rock","indie rock",N3233="music/faith","faith",N3233="publishing/children's books","children's books",N3233="publishing/art books","art books",N3233="publishing/fiction","fiction",N3233="publishing/translations","translations",N3233="music/pop","pop",N3233="music/classical music","classical music",N3233="publishing/nonfiction","nonfiction",N3233="publishing/radio &amp; podcasts","radio &amp; podcasts",N3233="music/world music","world music",N3233="music/metal","metal",N3233="music/jazz","jazz","TRUE","FALSE")</f>
        <v>plays</v>
      </c>
      <c r="S3233" s="5">
        <f t="shared" si="202"/>
        <v>42446.943831018521</v>
      </c>
      <c r="T3233" s="5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200"/>
        <v>131.20000000000002</v>
      </c>
      <c r="P3234" s="24">
        <f t="shared" si="201"/>
        <v>50.46153846153846</v>
      </c>
      <c r="Q3234" t="str" cm="1">
        <f t="array" ref="Q3234">_xlfn.IFS(N3234="food/small batch","food",N3234="food/restaurants","food",N3234="food/food trucks","food",N3234="theater/spaces","theater",N3234="theater/musical","theater",N3234="theater/plays","theater",N3234="technology/web","technology",N3234="technology/space exploration","technology",N3234="technology/makerspaces","technology",N3234="technology/hardware","technology",N3234="technology/gadgets","technology",N3234="technology/wearables","technology",N3234="film &amp; video/television","film &amp; video",N3234="film &amp; video/animation","film &amp; video",N3234="film &amp; video/science fiction","film &amp; video",N3234="film &amp; video/documentary","film &amp; video",N3234="film &amp; video/drama","film &amp; video",N3234="film &amp; video/shorts","film &amp; video",N3234="games/video games","games",N3234="games/tabletop games","games",N3234="games/mobile games","games",N3234="journalism/audio","journalism",N3234="photography/people","photography",N3234="photography/photobooks","photography",N3234="photography/places","photography",N3234="photography/nature","photography",N3234="music/electronic music","music",N3234="music/rock","music",N3234="music/indie rock","music",N3234="music/faith","music",N3234="publishing/children's books","publishing",N3234="publishing/art books","publishing",N3234="publishing/fiction","publishing",N3234="publishing/translations","publishing",N3234="music/pop","music",N3234="music/classical music","music",N3234="publishing/nonfiction","publishing",N3234="publishing/radio &amp; podcasts","publishing",N3234="music/world music","music",N3234="music/metal","music",N3234="music/jazz","music","TRUE","FALSE")</f>
        <v>theater</v>
      </c>
      <c r="R3234" t="str" cm="1">
        <f t="array" ref="R3234">_xlfn.IFS(N3234="food/small batch","small batch",N3234="food/restaurants","retaurants",N3234="food/food trucks","food trucks",N3234="theater/spaces","spaces",N3234="theater/musical","musical",N3234="theater/plays","plays",N3234="technology/web","web",N3234="technology/space exploration","space exploration",N3234="technology/makerspaces","makerspaces",N3234="technology/hardware","hardware",N3234="technology/gadgets","gadgets",N3234="technology/wearables","wearables",N3234="film &amp; video/television","television",N3234="film &amp; video/animation","animation",N3234="film &amp; video/science fiction","science fiction",N3234="film &amp; video/documentary","documentary",N3234="film &amp; video/drama","drama",N3234="film &amp; video/shorts","shorts",N3234="games/video games","video games",N3234="games/tabletop games","tabletop games",N3234="games/mobile games","mobile games",N3234="journalism/audio","audio",N3234="photography/people","people",N3234="photography/photobooks","photobooks",N3234="photography/places","places",N3234="photography/nature","nature",N3234="music/electronic music","electronic music",N3234="music/rock","rock",N3234="music/indie rock","indie rock",N3234="music/faith","faith",N3234="publishing/children's books","children's books",N3234="publishing/art books","art books",N3234="publishing/fiction","fiction",N3234="publishing/translations","translations",N3234="music/pop","pop",N3234="music/classical music","classical music",N3234="publishing/nonfiction","nonfiction",N3234="publishing/radio &amp; podcasts","radio &amp; podcasts",N3234="music/world music","world music",N3234="music/metal","metal",N3234="music/jazz","jazz","TRUE","FALSE")</f>
        <v>plays</v>
      </c>
      <c r="S3234" s="5">
        <f t="shared" si="202"/>
        <v>42463.81385416667</v>
      </c>
      <c r="T3234" s="5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200"/>
        <v>118.8</v>
      </c>
      <c r="P3235" s="24">
        <f t="shared" si="201"/>
        <v>97.377049180327873</v>
      </c>
      <c r="Q3235" t="str" cm="1">
        <f t="array" ref="Q3235">_xlfn.IFS(N3235="food/small batch","food",N3235="food/restaurants","food",N3235="food/food trucks","food",N3235="theater/spaces","theater",N3235="theater/musical","theater",N3235="theater/plays","theater",N3235="technology/web","technology",N3235="technology/space exploration","technology",N3235="technology/makerspaces","technology",N3235="technology/hardware","technology",N3235="technology/gadgets","technology",N3235="technology/wearables","technology",N3235="film &amp; video/television","film &amp; video",N3235="film &amp; video/animation","film &amp; video",N3235="film &amp; video/science fiction","film &amp; video",N3235="film &amp; video/documentary","film &amp; video",N3235="film &amp; video/drama","film &amp; video",N3235="film &amp; video/shorts","film &amp; video",N3235="games/video games","games",N3235="games/tabletop games","games",N3235="games/mobile games","games",N3235="journalism/audio","journalism",N3235="photography/people","photography",N3235="photography/photobooks","photography",N3235="photography/places","photography",N3235="photography/nature","photography",N3235="music/electronic music","music",N3235="music/rock","music",N3235="music/indie rock","music",N3235="music/faith","music",N3235="publishing/children's books","publishing",N3235="publishing/art books","publishing",N3235="publishing/fiction","publishing",N3235="publishing/translations","publishing",N3235="music/pop","music",N3235="music/classical music","music",N3235="publishing/nonfiction","publishing",N3235="publishing/radio &amp; podcasts","publishing",N3235="music/world music","music",N3235="music/metal","music",N3235="music/jazz","music","TRUE","FALSE")</f>
        <v>theater</v>
      </c>
      <c r="R3235" t="str" cm="1">
        <f t="array" ref="R3235">_xlfn.IFS(N3235="food/small batch","small batch",N3235="food/restaurants","retaurants",N3235="food/food trucks","food trucks",N3235="theater/spaces","spaces",N3235="theater/musical","musical",N3235="theater/plays","plays",N3235="technology/web","web",N3235="technology/space exploration","space exploration",N3235="technology/makerspaces","makerspaces",N3235="technology/hardware","hardware",N3235="technology/gadgets","gadgets",N3235="technology/wearables","wearables",N3235="film &amp; video/television","television",N3235="film &amp; video/animation","animation",N3235="film &amp; video/science fiction","science fiction",N3235="film &amp; video/documentary","documentary",N3235="film &amp; video/drama","drama",N3235="film &amp; video/shorts","shorts",N3235="games/video games","video games",N3235="games/tabletop games","tabletop games",N3235="games/mobile games","mobile games",N3235="journalism/audio","audio",N3235="photography/people","people",N3235="photography/photobooks","photobooks",N3235="photography/places","places",N3235="photography/nature","nature",N3235="music/electronic music","electronic music",N3235="music/rock","rock",N3235="music/indie rock","indie rock",N3235="music/faith","faith",N3235="publishing/children's books","children's books",N3235="publishing/art books","art books",N3235="publishing/fiction","fiction",N3235="publishing/translations","translations",N3235="music/pop","pop",N3235="music/classical music","classical music",N3235="publishing/nonfiction","nonfiction",N3235="publishing/radio &amp; podcasts","radio &amp; podcasts",N3235="music/world music","world music",N3235="music/metal","metal",N3235="music/jazz","jazz","TRUE","FALSE")</f>
        <v>plays</v>
      </c>
      <c r="S3235" s="5">
        <f t="shared" si="202"/>
        <v>42766.805034722223</v>
      </c>
      <c r="T3235" s="5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200"/>
        <v>100.39275000000001</v>
      </c>
      <c r="P3236" s="24">
        <f t="shared" si="201"/>
        <v>34.91921739130435</v>
      </c>
      <c r="Q3236" t="str" cm="1">
        <f t="array" ref="Q3236">_xlfn.IFS(N3236="food/small batch","food",N3236="food/restaurants","food",N3236="food/food trucks","food",N3236="theater/spaces","theater",N3236="theater/musical","theater",N3236="theater/plays","theater",N3236="technology/web","technology",N3236="technology/space exploration","technology",N3236="technology/makerspaces","technology",N3236="technology/hardware","technology",N3236="technology/gadgets","technology",N3236="technology/wearables","technology",N3236="film &amp; video/television","film &amp; video",N3236="film &amp; video/animation","film &amp; video",N3236="film &amp; video/science fiction","film &amp; video",N3236="film &amp; video/documentary","film &amp; video",N3236="film &amp; video/drama","film &amp; video",N3236="film &amp; video/shorts","film &amp; video",N3236="games/video games","games",N3236="games/tabletop games","games",N3236="games/mobile games","games",N3236="journalism/audio","journalism",N3236="photography/people","photography",N3236="photography/photobooks","photography",N3236="photography/places","photography",N3236="photography/nature","photography",N3236="music/electronic music","music",N3236="music/rock","music",N3236="music/indie rock","music",N3236="music/faith","music",N3236="publishing/children's books","publishing",N3236="publishing/art books","publishing",N3236="publishing/fiction","publishing",N3236="publishing/translations","publishing",N3236="music/pop","music",N3236="music/classical music","music",N3236="publishing/nonfiction","publishing",N3236="publishing/radio &amp; podcasts","publishing",N3236="music/world music","music",N3236="music/metal","music",N3236="music/jazz","music","TRUE","FALSE")</f>
        <v>theater</v>
      </c>
      <c r="R3236" t="str" cm="1">
        <f t="array" ref="R3236">_xlfn.IFS(N3236="food/small batch","small batch",N3236="food/restaurants","retaurants",N3236="food/food trucks","food trucks",N3236="theater/spaces","spaces",N3236="theater/musical","musical",N3236="theater/plays","plays",N3236="technology/web","web",N3236="technology/space exploration","space exploration",N3236="technology/makerspaces","makerspaces",N3236="technology/hardware","hardware",N3236="technology/gadgets","gadgets",N3236="technology/wearables","wearables",N3236="film &amp; video/television","television",N3236="film &amp; video/animation","animation",N3236="film &amp; video/science fiction","science fiction",N3236="film &amp; video/documentary","documentary",N3236="film &amp; video/drama","drama",N3236="film &amp; video/shorts","shorts",N3236="games/video games","video games",N3236="games/tabletop games","tabletop games",N3236="games/mobile games","mobile games",N3236="journalism/audio","audio",N3236="photography/people","people",N3236="photography/photobooks","photobooks",N3236="photography/places","places",N3236="photography/nature","nature",N3236="music/electronic music","electronic music",N3236="music/rock","rock",N3236="music/indie rock","indie rock",N3236="music/faith","faith",N3236="publishing/children's books","children's books",N3236="publishing/art books","art books",N3236="publishing/fiction","fiction",N3236="publishing/translations","translations",N3236="music/pop","pop",N3236="music/classical music","classical music",N3236="publishing/nonfiction","nonfiction",N3236="publishing/radio &amp; podcasts","radio &amp; podcasts",N3236="music/world music","world music",N3236="music/metal","metal",N3236="music/jazz","jazz","TRUE","FALSE")</f>
        <v>plays</v>
      </c>
      <c r="S3236" s="5">
        <f t="shared" si="202"/>
        <v>42734.789444444439</v>
      </c>
      <c r="T3236" s="5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200"/>
        <v>103.20666666666666</v>
      </c>
      <c r="P3237" s="24">
        <f t="shared" si="201"/>
        <v>85.530386740331494</v>
      </c>
      <c r="Q3237" t="str" cm="1">
        <f t="array" ref="Q3237">_xlfn.IFS(N3237="food/small batch","food",N3237="food/restaurants","food",N3237="food/food trucks","food",N3237="theater/spaces","theater",N3237="theater/musical","theater",N3237="theater/plays","theater",N3237="technology/web","technology",N3237="technology/space exploration","technology",N3237="technology/makerspaces","technology",N3237="technology/hardware","technology",N3237="technology/gadgets","technology",N3237="technology/wearables","technology",N3237="film &amp; video/television","film &amp; video",N3237="film &amp; video/animation","film &amp; video",N3237="film &amp; video/science fiction","film &amp; video",N3237="film &amp; video/documentary","film &amp; video",N3237="film &amp; video/drama","film &amp; video",N3237="film &amp; video/shorts","film &amp; video",N3237="games/video games","games",N3237="games/tabletop games","games",N3237="games/mobile games","games",N3237="journalism/audio","journalism",N3237="photography/people","photography",N3237="photography/photobooks","photography",N3237="photography/places","photography",N3237="photography/nature","photography",N3237="music/electronic music","music",N3237="music/rock","music",N3237="music/indie rock","music",N3237="music/faith","music",N3237="publishing/children's books","publishing",N3237="publishing/art books","publishing",N3237="publishing/fiction","publishing",N3237="publishing/translations","publishing",N3237="music/pop","music",N3237="music/classical music","music",N3237="publishing/nonfiction","publishing",N3237="publishing/radio &amp; podcasts","publishing",N3237="music/world music","music",N3237="music/metal","music",N3237="music/jazz","music","TRUE","FALSE")</f>
        <v>theater</v>
      </c>
      <c r="R3237" t="str" cm="1">
        <f t="array" ref="R3237">_xlfn.IFS(N3237="food/small batch","small batch",N3237="food/restaurants","retaurants",N3237="food/food trucks","food trucks",N3237="theater/spaces","spaces",N3237="theater/musical","musical",N3237="theater/plays","plays",N3237="technology/web","web",N3237="technology/space exploration","space exploration",N3237="technology/makerspaces","makerspaces",N3237="technology/hardware","hardware",N3237="technology/gadgets","gadgets",N3237="technology/wearables","wearables",N3237="film &amp; video/television","television",N3237="film &amp; video/animation","animation",N3237="film &amp; video/science fiction","science fiction",N3237="film &amp; video/documentary","documentary",N3237="film &amp; video/drama","drama",N3237="film &amp; video/shorts","shorts",N3237="games/video games","video games",N3237="games/tabletop games","tabletop games",N3237="games/mobile games","mobile games",N3237="journalism/audio","audio",N3237="photography/people","people",N3237="photography/photobooks","photobooks",N3237="photography/places","places",N3237="photography/nature","nature",N3237="music/electronic music","electronic music",N3237="music/rock","rock",N3237="music/indie rock","indie rock",N3237="music/faith","faith",N3237="publishing/children's books","children's books",N3237="publishing/art books","art books",N3237="publishing/fiction","fiction",N3237="publishing/translations","translations",N3237="music/pop","pop",N3237="music/classical music","classical music",N3237="publishing/nonfiction","nonfiction",N3237="publishing/radio &amp; podcasts","radio &amp; podcasts",N3237="music/world music","world music",N3237="music/metal","metal",N3237="music/jazz","jazz","TRUE","FALSE")</f>
        <v>plays</v>
      </c>
      <c r="S3237" s="5">
        <f t="shared" si="202"/>
        <v>42522.347812499997</v>
      </c>
      <c r="T3237" s="5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si="200"/>
        <v>100.6</v>
      </c>
      <c r="P3238" s="24">
        <f t="shared" si="201"/>
        <v>182.90909090909091</v>
      </c>
      <c r="Q3238" t="str" cm="1">
        <f t="array" ref="Q3238">_xlfn.IFS(N3238="food/small batch","food",N3238="food/restaurants","food",N3238="food/food trucks","food",N3238="theater/spaces","theater",N3238="theater/musical","theater",N3238="theater/plays","theater",N3238="technology/web","technology",N3238="technology/space exploration","technology",N3238="technology/makerspaces","technology",N3238="technology/hardware","technology",N3238="technology/gadgets","technology",N3238="technology/wearables","technology",N3238="film &amp; video/television","film &amp; video",N3238="film &amp; video/animation","film &amp; video",N3238="film &amp; video/science fiction","film &amp; video",N3238="film &amp; video/documentary","film &amp; video",N3238="film &amp; video/drama","film &amp; video",N3238="film &amp; video/shorts","film &amp; video",N3238="games/video games","games",N3238="games/tabletop games","games",N3238="games/mobile games","games",N3238="journalism/audio","journalism",N3238="photography/people","photography",N3238="photography/photobooks","photography",N3238="photography/places","photography",N3238="photography/nature","photography",N3238="music/electronic music","music",N3238="music/rock","music",N3238="music/indie rock","music",N3238="music/faith","music",N3238="publishing/children's books","publishing",N3238="publishing/art books","publishing",N3238="publishing/fiction","publishing",N3238="publishing/translations","publishing",N3238="music/pop","music",N3238="music/classical music","music",N3238="publishing/nonfiction","publishing",N3238="publishing/radio &amp; podcasts","publishing",N3238="music/world music","music",N3238="music/metal","music",N3238="music/jazz","music","TRUE","FALSE")</f>
        <v>theater</v>
      </c>
      <c r="R3238" t="str" cm="1">
        <f t="array" ref="R3238">_xlfn.IFS(N3238="food/small batch","small batch",N3238="food/restaurants","retaurants",N3238="food/food trucks","food trucks",N3238="theater/spaces","spaces",N3238="theater/musical","musical",N3238="theater/plays","plays",N3238="technology/web","web",N3238="technology/space exploration","space exploration",N3238="technology/makerspaces","makerspaces",N3238="technology/hardware","hardware",N3238="technology/gadgets","gadgets",N3238="technology/wearables","wearables",N3238="film &amp; video/television","television",N3238="film &amp; video/animation","animation",N3238="film &amp; video/science fiction","science fiction",N3238="film &amp; video/documentary","documentary",N3238="film &amp; video/drama","drama",N3238="film &amp; video/shorts","shorts",N3238="games/video games","video games",N3238="games/tabletop games","tabletop games",N3238="games/mobile games","mobile games",N3238="journalism/audio","audio",N3238="photography/people","people",N3238="photography/photobooks","photobooks",N3238="photography/places","places",N3238="photography/nature","nature",N3238="music/electronic music","electronic music",N3238="music/rock","rock",N3238="music/indie rock","indie rock",N3238="music/faith","faith",N3238="publishing/children's books","children's books",N3238="publishing/art books","art books",N3238="publishing/fiction","fiction",N3238="publishing/translations","translations",N3238="music/pop","pop",N3238="music/classical music","classical music",N3238="publishing/nonfiction","nonfiction",N3238="publishing/radio &amp; podcasts","radio &amp; podcasts",N3238="music/world music","world music",N3238="music/metal","metal",N3238="music/jazz","jazz","TRUE","FALSE")</f>
        <v>plays</v>
      </c>
      <c r="S3238" s="5">
        <f t="shared" si="202"/>
        <v>42702.917048611111</v>
      </c>
      <c r="T3238" s="5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200"/>
        <v>100.78754285714287</v>
      </c>
      <c r="P3239" s="24">
        <f t="shared" si="201"/>
        <v>131.13620817843866</v>
      </c>
      <c r="Q3239" t="str" cm="1">
        <f t="array" ref="Q3239">_xlfn.IFS(N3239="food/small batch","food",N3239="food/restaurants","food",N3239="food/food trucks","food",N3239="theater/spaces","theater",N3239="theater/musical","theater",N3239="theater/plays","theater",N3239="technology/web","technology",N3239="technology/space exploration","technology",N3239="technology/makerspaces","technology",N3239="technology/hardware","technology",N3239="technology/gadgets","technology",N3239="technology/wearables","technology",N3239="film &amp; video/television","film &amp; video",N3239="film &amp; video/animation","film &amp; video",N3239="film &amp; video/science fiction","film &amp; video",N3239="film &amp; video/documentary","film &amp; video",N3239="film &amp; video/drama","film &amp; video",N3239="film &amp; video/shorts","film &amp; video",N3239="games/video games","games",N3239="games/tabletop games","games",N3239="games/mobile games","games",N3239="journalism/audio","journalism",N3239="photography/people","photography",N3239="photography/photobooks","photography",N3239="photography/places","photography",N3239="photography/nature","photography",N3239="music/electronic music","music",N3239="music/rock","music",N3239="music/indie rock","music",N3239="music/faith","music",N3239="publishing/children's books","publishing",N3239="publishing/art books","publishing",N3239="publishing/fiction","publishing",N3239="publishing/translations","publishing",N3239="music/pop","music",N3239="music/classical music","music",N3239="publishing/nonfiction","publishing",N3239="publishing/radio &amp; podcasts","publishing",N3239="music/world music","music",N3239="music/metal","music",N3239="music/jazz","music","TRUE","FALSE")</f>
        <v>theater</v>
      </c>
      <c r="R3239" t="str" cm="1">
        <f t="array" ref="R3239">_xlfn.IFS(N3239="food/small batch","small batch",N3239="food/restaurants","retaurants",N3239="food/food trucks","food trucks",N3239="theater/spaces","spaces",N3239="theater/musical","musical",N3239="theater/plays","plays",N3239="technology/web","web",N3239="technology/space exploration","space exploration",N3239="technology/makerspaces","makerspaces",N3239="technology/hardware","hardware",N3239="technology/gadgets","gadgets",N3239="technology/wearables","wearables",N3239="film &amp; video/television","television",N3239="film &amp; video/animation","animation",N3239="film &amp; video/science fiction","science fiction",N3239="film &amp; video/documentary","documentary",N3239="film &amp; video/drama","drama",N3239="film &amp; video/shorts","shorts",N3239="games/video games","video games",N3239="games/tabletop games","tabletop games",N3239="games/mobile games","mobile games",N3239="journalism/audio","audio",N3239="photography/people","people",N3239="photography/photobooks","photobooks",N3239="photography/places","places",N3239="photography/nature","nature",N3239="music/electronic music","electronic music",N3239="music/rock","rock",N3239="music/indie rock","indie rock",N3239="music/faith","faith",N3239="publishing/children's books","children's books",N3239="publishing/art books","art books",N3239="publishing/fiction","fiction",N3239="publishing/translations","translations",N3239="music/pop","pop",N3239="music/classical music","classical music",N3239="publishing/nonfiction","nonfiction",N3239="publishing/radio &amp; podcasts","radio &amp; podcasts",N3239="music/world music","world music",N3239="music/metal","metal",N3239="music/jazz","jazz","TRUE","FALSE")</f>
        <v>plays</v>
      </c>
      <c r="S3239" s="5">
        <f t="shared" si="202"/>
        <v>42252.474351851852</v>
      </c>
      <c r="T3239" s="5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200"/>
        <v>112.32142857142857</v>
      </c>
      <c r="P3240" s="24">
        <f t="shared" si="201"/>
        <v>39.810126582278478</v>
      </c>
      <c r="Q3240" t="str" cm="1">
        <f t="array" ref="Q3240">_xlfn.IFS(N3240="food/small batch","food",N3240="food/restaurants","food",N3240="food/food trucks","food",N3240="theater/spaces","theater",N3240="theater/musical","theater",N3240="theater/plays","theater",N3240="technology/web","technology",N3240="technology/space exploration","technology",N3240="technology/makerspaces","technology",N3240="technology/hardware","technology",N3240="technology/gadgets","technology",N3240="technology/wearables","technology",N3240="film &amp; video/television","film &amp; video",N3240="film &amp; video/animation","film &amp; video",N3240="film &amp; video/science fiction","film &amp; video",N3240="film &amp; video/documentary","film &amp; video",N3240="film &amp; video/drama","film &amp; video",N3240="film &amp; video/shorts","film &amp; video",N3240="games/video games","games",N3240="games/tabletop games","games",N3240="games/mobile games","games",N3240="journalism/audio","journalism",N3240="photography/people","photography",N3240="photography/photobooks","photography",N3240="photography/places","photography",N3240="photography/nature","photography",N3240="music/electronic music","music",N3240="music/rock","music",N3240="music/indie rock","music",N3240="music/faith","music",N3240="publishing/children's books","publishing",N3240="publishing/art books","publishing",N3240="publishing/fiction","publishing",N3240="publishing/translations","publishing",N3240="music/pop","music",N3240="music/classical music","music",N3240="publishing/nonfiction","publishing",N3240="publishing/radio &amp; podcasts","publishing",N3240="music/world music","music",N3240="music/metal","music",N3240="music/jazz","music","TRUE","FALSE")</f>
        <v>theater</v>
      </c>
      <c r="R3240" t="str" cm="1">
        <f t="array" ref="R3240">_xlfn.IFS(N3240="food/small batch","small batch",N3240="food/restaurants","retaurants",N3240="food/food trucks","food trucks",N3240="theater/spaces","spaces",N3240="theater/musical","musical",N3240="theater/plays","plays",N3240="technology/web","web",N3240="technology/space exploration","space exploration",N3240="technology/makerspaces","makerspaces",N3240="technology/hardware","hardware",N3240="technology/gadgets","gadgets",N3240="technology/wearables","wearables",N3240="film &amp; video/television","television",N3240="film &amp; video/animation","animation",N3240="film &amp; video/science fiction","science fiction",N3240="film &amp; video/documentary","documentary",N3240="film &amp; video/drama","drama",N3240="film &amp; video/shorts","shorts",N3240="games/video games","video games",N3240="games/tabletop games","tabletop games",N3240="games/mobile games","mobile games",N3240="journalism/audio","audio",N3240="photography/people","people",N3240="photography/photobooks","photobooks",N3240="photography/places","places",N3240="photography/nature","nature",N3240="music/electronic music","electronic music",N3240="music/rock","rock",N3240="music/indie rock","indie rock",N3240="music/faith","faith",N3240="publishing/children's books","children's books",N3240="publishing/art books","art books",N3240="publishing/fiction","fiction",N3240="publishing/translations","translations",N3240="music/pop","pop",N3240="music/classical music","classical music",N3240="publishing/nonfiction","nonfiction",N3240="publishing/radio &amp; podcasts","radio &amp; podcasts",N3240="music/world music","world music",N3240="music/metal","metal",N3240="music/jazz","jazz","TRUE","FALSE")</f>
        <v>plays</v>
      </c>
      <c r="S3240" s="5">
        <f t="shared" si="202"/>
        <v>42156.510393518518</v>
      </c>
      <c r="T3240" s="5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200"/>
        <v>105.91914022517912</v>
      </c>
      <c r="P3241" s="24">
        <f t="shared" si="201"/>
        <v>59.701730769230764</v>
      </c>
      <c r="Q3241" t="str" cm="1">
        <f t="array" ref="Q3241">_xlfn.IFS(N3241="food/small batch","food",N3241="food/restaurants","food",N3241="food/food trucks","food",N3241="theater/spaces","theater",N3241="theater/musical","theater",N3241="theater/plays","theater",N3241="technology/web","technology",N3241="technology/space exploration","technology",N3241="technology/makerspaces","technology",N3241="technology/hardware","technology",N3241="technology/gadgets","technology",N3241="technology/wearables","technology",N3241="film &amp; video/television","film &amp; video",N3241="film &amp; video/animation","film &amp; video",N3241="film &amp; video/science fiction","film &amp; video",N3241="film &amp; video/documentary","film &amp; video",N3241="film &amp; video/drama","film &amp; video",N3241="film &amp; video/shorts","film &amp; video",N3241="games/video games","games",N3241="games/tabletop games","games",N3241="games/mobile games","games",N3241="journalism/audio","journalism",N3241="photography/people","photography",N3241="photography/photobooks","photography",N3241="photography/places","photography",N3241="photography/nature","photography",N3241="music/electronic music","music",N3241="music/rock","music",N3241="music/indie rock","music",N3241="music/faith","music",N3241="publishing/children's books","publishing",N3241="publishing/art books","publishing",N3241="publishing/fiction","publishing",N3241="publishing/translations","publishing",N3241="music/pop","music",N3241="music/classical music","music",N3241="publishing/nonfiction","publishing",N3241="publishing/radio &amp; podcasts","publishing",N3241="music/world music","music",N3241="music/metal","music",N3241="music/jazz","music","TRUE","FALSE")</f>
        <v>theater</v>
      </c>
      <c r="R3241" t="str" cm="1">
        <f t="array" ref="R3241">_xlfn.IFS(N3241="food/small batch","small batch",N3241="food/restaurants","retaurants",N3241="food/food trucks","food trucks",N3241="theater/spaces","spaces",N3241="theater/musical","musical",N3241="theater/plays","plays",N3241="technology/web","web",N3241="technology/space exploration","space exploration",N3241="technology/makerspaces","makerspaces",N3241="technology/hardware","hardware",N3241="technology/gadgets","gadgets",N3241="technology/wearables","wearables",N3241="film &amp; video/television","television",N3241="film &amp; video/animation","animation",N3241="film &amp; video/science fiction","science fiction",N3241="film &amp; video/documentary","documentary",N3241="film &amp; video/drama","drama",N3241="film &amp; video/shorts","shorts",N3241="games/video games","video games",N3241="games/tabletop games","tabletop games",N3241="games/mobile games","mobile games",N3241="journalism/audio","audio",N3241="photography/people","people",N3241="photography/photobooks","photobooks",N3241="photography/places","places",N3241="photography/nature","nature",N3241="music/electronic music","electronic music",N3241="music/rock","rock",N3241="music/indie rock","indie rock",N3241="music/faith","faith",N3241="publishing/children's books","children's books",N3241="publishing/art books","art books",N3241="publishing/fiction","fiction",N3241="publishing/translations","translations",N3241="music/pop","pop",N3241="music/classical music","classical music",N3241="publishing/nonfiction","nonfiction",N3241="publishing/radio &amp; podcasts","radio &amp; podcasts",N3241="music/world music","world music",N3241="music/metal","metal",N3241="music/jazz","jazz","TRUE","FALSE")</f>
        <v>plays</v>
      </c>
      <c r="S3241" s="5">
        <f t="shared" si="202"/>
        <v>42278.089039351849</v>
      </c>
      <c r="T3241" s="5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200"/>
        <v>100.56666666666668</v>
      </c>
      <c r="P3242" s="24">
        <f t="shared" si="201"/>
        <v>88.735294117647058</v>
      </c>
      <c r="Q3242" t="str" cm="1">
        <f t="array" ref="Q3242">_xlfn.IFS(N3242="food/small batch","food",N3242="food/restaurants","food",N3242="food/food trucks","food",N3242="theater/spaces","theater",N3242="theater/musical","theater",N3242="theater/plays","theater",N3242="technology/web","technology",N3242="technology/space exploration","technology",N3242="technology/makerspaces","technology",N3242="technology/hardware","technology",N3242="technology/gadgets","technology",N3242="technology/wearables","technology",N3242="film &amp; video/television","film &amp; video",N3242="film &amp; video/animation","film &amp; video",N3242="film &amp; video/science fiction","film &amp; video",N3242="film &amp; video/documentary","film &amp; video",N3242="film &amp; video/drama","film &amp; video",N3242="film &amp; video/shorts","film &amp; video",N3242="games/video games","games",N3242="games/tabletop games","games",N3242="games/mobile games","games",N3242="journalism/audio","journalism",N3242="photography/people","photography",N3242="photography/photobooks","photography",N3242="photography/places","photography",N3242="photography/nature","photography",N3242="music/electronic music","music",N3242="music/rock","music",N3242="music/indie rock","music",N3242="music/faith","music",N3242="publishing/children's books","publishing",N3242="publishing/art books","publishing",N3242="publishing/fiction","publishing",N3242="publishing/translations","publishing",N3242="music/pop","music",N3242="music/classical music","music",N3242="publishing/nonfiction","publishing",N3242="publishing/radio &amp; podcasts","publishing",N3242="music/world music","music",N3242="music/metal","music",N3242="music/jazz","music","TRUE","FALSE")</f>
        <v>theater</v>
      </c>
      <c r="R3242" t="str" cm="1">
        <f t="array" ref="R3242">_xlfn.IFS(N3242="food/small batch","small batch",N3242="food/restaurants","retaurants",N3242="food/food trucks","food trucks",N3242="theater/spaces","spaces",N3242="theater/musical","musical",N3242="theater/plays","plays",N3242="technology/web","web",N3242="technology/space exploration","space exploration",N3242="technology/makerspaces","makerspaces",N3242="technology/hardware","hardware",N3242="technology/gadgets","gadgets",N3242="technology/wearables","wearables",N3242="film &amp; video/television","television",N3242="film &amp; video/animation","animation",N3242="film &amp; video/science fiction","science fiction",N3242="film &amp; video/documentary","documentary",N3242="film &amp; video/drama","drama",N3242="film &amp; video/shorts","shorts",N3242="games/video games","video games",N3242="games/tabletop games","tabletop games",N3242="games/mobile games","mobile games",N3242="journalism/audio","audio",N3242="photography/people","people",N3242="photography/photobooks","photobooks",N3242="photography/places","places",N3242="photography/nature","nature",N3242="music/electronic music","electronic music",N3242="music/rock","rock",N3242="music/indie rock","indie rock",N3242="music/faith","faith",N3242="publishing/children's books","children's books",N3242="publishing/art books","art books",N3242="publishing/fiction","fiction",N3242="publishing/translations","translations",N3242="music/pop","pop",N3242="music/classical music","classical music",N3242="publishing/nonfiction","nonfiction",N3242="publishing/radio &amp; podcasts","radio &amp; podcasts",N3242="music/world music","world music",N3242="music/metal","metal",N3242="music/jazz","jazz","TRUE","FALSE")</f>
        <v>plays</v>
      </c>
      <c r="S3242" s="5">
        <f t="shared" si="202"/>
        <v>42754.693842592591</v>
      </c>
      <c r="T3242" s="5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200"/>
        <v>115.30588235294117</v>
      </c>
      <c r="P3243" s="24">
        <f t="shared" si="201"/>
        <v>58.688622754491021</v>
      </c>
      <c r="Q3243" t="str" cm="1">
        <f t="array" ref="Q3243">_xlfn.IFS(N3243="food/small batch","food",N3243="food/restaurants","food",N3243="food/food trucks","food",N3243="theater/spaces","theater",N3243="theater/musical","theater",N3243="theater/plays","theater",N3243="technology/web","technology",N3243="technology/space exploration","technology",N3243="technology/makerspaces","technology",N3243="technology/hardware","technology",N3243="technology/gadgets","technology",N3243="technology/wearables","technology",N3243="film &amp; video/television","film &amp; video",N3243="film &amp; video/animation","film &amp; video",N3243="film &amp; video/science fiction","film &amp; video",N3243="film &amp; video/documentary","film &amp; video",N3243="film &amp; video/drama","film &amp; video",N3243="film &amp; video/shorts","film &amp; video",N3243="games/video games","games",N3243="games/tabletop games","games",N3243="games/mobile games","games",N3243="journalism/audio","journalism",N3243="photography/people","photography",N3243="photography/photobooks","photography",N3243="photography/places","photography",N3243="photography/nature","photography",N3243="music/electronic music","music",N3243="music/rock","music",N3243="music/indie rock","music",N3243="music/faith","music",N3243="publishing/children's books","publishing",N3243="publishing/art books","publishing",N3243="publishing/fiction","publishing",N3243="publishing/translations","publishing",N3243="music/pop","music",N3243="music/classical music","music",N3243="publishing/nonfiction","publishing",N3243="publishing/radio &amp; podcasts","publishing",N3243="music/world music","music",N3243="music/metal","music",N3243="music/jazz","music","TRUE","FALSE")</f>
        <v>theater</v>
      </c>
      <c r="R3243" t="str" cm="1">
        <f t="array" ref="R3243">_xlfn.IFS(N3243="food/small batch","small batch",N3243="food/restaurants","retaurants",N3243="food/food trucks","food trucks",N3243="theater/spaces","spaces",N3243="theater/musical","musical",N3243="theater/plays","plays",N3243="technology/web","web",N3243="technology/space exploration","space exploration",N3243="technology/makerspaces","makerspaces",N3243="technology/hardware","hardware",N3243="technology/gadgets","gadgets",N3243="technology/wearables","wearables",N3243="film &amp; video/television","television",N3243="film &amp; video/animation","animation",N3243="film &amp; video/science fiction","science fiction",N3243="film &amp; video/documentary","documentary",N3243="film &amp; video/drama","drama",N3243="film &amp; video/shorts","shorts",N3243="games/video games","video games",N3243="games/tabletop games","tabletop games",N3243="games/mobile games","mobile games",N3243="journalism/audio","audio",N3243="photography/people","people",N3243="photography/photobooks","photobooks",N3243="photography/places","places",N3243="photography/nature","nature",N3243="music/electronic music","electronic music",N3243="music/rock","rock",N3243="music/indie rock","indie rock",N3243="music/faith","faith",N3243="publishing/children's books","children's books",N3243="publishing/art books","art books",N3243="publishing/fiction","fiction",N3243="publishing/translations","translations",N3243="music/pop","pop",N3243="music/classical music","classical music",N3243="publishing/nonfiction","nonfiction",N3243="publishing/radio &amp; podcasts","radio &amp; podcasts",N3243="music/world music","world music",N3243="music/metal","metal",N3243="music/jazz","jazz","TRUE","FALSE")</f>
        <v>plays</v>
      </c>
      <c r="S3243" s="5">
        <f t="shared" si="202"/>
        <v>41893.324884259258</v>
      </c>
      <c r="T3243" s="5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200"/>
        <v>127.30419999999999</v>
      </c>
      <c r="P3244" s="24">
        <f t="shared" si="201"/>
        <v>69.56513661202186</v>
      </c>
      <c r="Q3244" t="str" cm="1">
        <f t="array" ref="Q3244">_xlfn.IFS(N3244="food/small batch","food",N3244="food/restaurants","food",N3244="food/food trucks","food",N3244="theater/spaces","theater",N3244="theater/musical","theater",N3244="theater/plays","theater",N3244="technology/web","technology",N3244="technology/space exploration","technology",N3244="technology/makerspaces","technology",N3244="technology/hardware","technology",N3244="technology/gadgets","technology",N3244="technology/wearables","technology",N3244="film &amp; video/television","film &amp; video",N3244="film &amp; video/animation","film &amp; video",N3244="film &amp; video/science fiction","film &amp; video",N3244="film &amp; video/documentary","film &amp; video",N3244="film &amp; video/drama","film &amp; video",N3244="film &amp; video/shorts","film &amp; video",N3244="games/video games","games",N3244="games/tabletop games","games",N3244="games/mobile games","games",N3244="journalism/audio","journalism",N3244="photography/people","photography",N3244="photography/photobooks","photography",N3244="photography/places","photography",N3244="photography/nature","photography",N3244="music/electronic music","music",N3244="music/rock","music",N3244="music/indie rock","music",N3244="music/faith","music",N3244="publishing/children's books","publishing",N3244="publishing/art books","publishing",N3244="publishing/fiction","publishing",N3244="publishing/translations","publishing",N3244="music/pop","music",N3244="music/classical music","music",N3244="publishing/nonfiction","publishing",N3244="publishing/radio &amp; podcasts","publishing",N3244="music/world music","music",N3244="music/metal","music",N3244="music/jazz","music","TRUE","FALSE")</f>
        <v>theater</v>
      </c>
      <c r="R3244" t="str" cm="1">
        <f t="array" ref="R3244">_xlfn.IFS(N3244="food/small batch","small batch",N3244="food/restaurants","retaurants",N3244="food/food trucks","food trucks",N3244="theater/spaces","spaces",N3244="theater/musical","musical",N3244="theater/plays","plays",N3244="technology/web","web",N3244="technology/space exploration","space exploration",N3244="technology/makerspaces","makerspaces",N3244="technology/hardware","hardware",N3244="technology/gadgets","gadgets",N3244="technology/wearables","wearables",N3244="film &amp; video/television","television",N3244="film &amp; video/animation","animation",N3244="film &amp; video/science fiction","science fiction",N3244="film &amp; video/documentary","documentary",N3244="film &amp; video/drama","drama",N3244="film &amp; video/shorts","shorts",N3244="games/video games","video games",N3244="games/tabletop games","tabletop games",N3244="games/mobile games","mobile games",N3244="journalism/audio","audio",N3244="photography/people","people",N3244="photography/photobooks","photobooks",N3244="photography/places","places",N3244="photography/nature","nature",N3244="music/electronic music","electronic music",N3244="music/rock","rock",N3244="music/indie rock","indie rock",N3244="music/faith","faith",N3244="publishing/children's books","children's books",N3244="publishing/art books","art books",N3244="publishing/fiction","fiction",N3244="publishing/translations","translations",N3244="music/pop","pop",N3244="music/classical music","classical music",N3244="publishing/nonfiction","nonfiction",N3244="publishing/radio &amp; podcasts","radio &amp; podcasts",N3244="music/world music","world music",N3244="music/metal","metal",N3244="music/jazz","jazz","TRUE","FALSE")</f>
        <v>plays</v>
      </c>
      <c r="S3244" s="5">
        <f t="shared" si="202"/>
        <v>41871.755694444444</v>
      </c>
      <c r="T3244" s="5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200"/>
        <v>102.83750000000001</v>
      </c>
      <c r="P3245" s="24">
        <f t="shared" si="201"/>
        <v>115.87323943661971</v>
      </c>
      <c r="Q3245" t="str" cm="1">
        <f t="array" ref="Q3245">_xlfn.IFS(N3245="food/small batch","food",N3245="food/restaurants","food",N3245="food/food trucks","food",N3245="theater/spaces","theater",N3245="theater/musical","theater",N3245="theater/plays","theater",N3245="technology/web","technology",N3245="technology/space exploration","technology",N3245="technology/makerspaces","technology",N3245="technology/hardware","technology",N3245="technology/gadgets","technology",N3245="technology/wearables","technology",N3245="film &amp; video/television","film &amp; video",N3245="film &amp; video/animation","film &amp; video",N3245="film &amp; video/science fiction","film &amp; video",N3245="film &amp; video/documentary","film &amp; video",N3245="film &amp; video/drama","film &amp; video",N3245="film &amp; video/shorts","film &amp; video",N3245="games/video games","games",N3245="games/tabletop games","games",N3245="games/mobile games","games",N3245="journalism/audio","journalism",N3245="photography/people","photography",N3245="photography/photobooks","photography",N3245="photography/places","photography",N3245="photography/nature","photography",N3245="music/electronic music","music",N3245="music/rock","music",N3245="music/indie rock","music",N3245="music/faith","music",N3245="publishing/children's books","publishing",N3245="publishing/art books","publishing",N3245="publishing/fiction","publishing",N3245="publishing/translations","publishing",N3245="music/pop","music",N3245="music/classical music","music",N3245="publishing/nonfiction","publishing",N3245="publishing/radio &amp; podcasts","publishing",N3245="music/world music","music",N3245="music/metal","music",N3245="music/jazz","music","TRUE","FALSE")</f>
        <v>theater</v>
      </c>
      <c r="R3245" t="str" cm="1">
        <f t="array" ref="R3245">_xlfn.IFS(N3245="food/small batch","small batch",N3245="food/restaurants","retaurants",N3245="food/food trucks","food trucks",N3245="theater/spaces","spaces",N3245="theater/musical","musical",N3245="theater/plays","plays",N3245="technology/web","web",N3245="technology/space exploration","space exploration",N3245="technology/makerspaces","makerspaces",N3245="technology/hardware","hardware",N3245="technology/gadgets","gadgets",N3245="technology/wearables","wearables",N3245="film &amp; video/television","television",N3245="film &amp; video/animation","animation",N3245="film &amp; video/science fiction","science fiction",N3245="film &amp; video/documentary","documentary",N3245="film &amp; video/drama","drama",N3245="film &amp; video/shorts","shorts",N3245="games/video games","video games",N3245="games/tabletop games","tabletop games",N3245="games/mobile games","mobile games",N3245="journalism/audio","audio",N3245="photography/people","people",N3245="photography/photobooks","photobooks",N3245="photography/places","places",N3245="photography/nature","nature",N3245="music/electronic music","electronic music",N3245="music/rock","rock",N3245="music/indie rock","indie rock",N3245="music/faith","faith",N3245="publishing/children's books","children's books",N3245="publishing/art books","art books",N3245="publishing/fiction","fiction",N3245="publishing/translations","translations",N3245="music/pop","pop",N3245="music/classical music","classical music",N3245="publishing/nonfiction","nonfiction",N3245="publishing/radio &amp; podcasts","radio &amp; podcasts",N3245="music/world music","world music",N3245="music/metal","metal",N3245="music/jazz","jazz","TRUE","FALSE")</f>
        <v>plays</v>
      </c>
      <c r="S3245" s="5">
        <f t="shared" si="202"/>
        <v>42262.096782407403</v>
      </c>
      <c r="T3245" s="5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200"/>
        <v>102.9375</v>
      </c>
      <c r="P3246" s="24">
        <f t="shared" si="201"/>
        <v>23.869565217391305</v>
      </c>
      <c r="Q3246" t="str" cm="1">
        <f t="array" ref="Q3246">_xlfn.IFS(N3246="food/small batch","food",N3246="food/restaurants","food",N3246="food/food trucks","food",N3246="theater/spaces","theater",N3246="theater/musical","theater",N3246="theater/plays","theater",N3246="technology/web","technology",N3246="technology/space exploration","technology",N3246="technology/makerspaces","technology",N3246="technology/hardware","technology",N3246="technology/gadgets","technology",N3246="technology/wearables","technology",N3246="film &amp; video/television","film &amp; video",N3246="film &amp; video/animation","film &amp; video",N3246="film &amp; video/science fiction","film &amp; video",N3246="film &amp; video/documentary","film &amp; video",N3246="film &amp; video/drama","film &amp; video",N3246="film &amp; video/shorts","film &amp; video",N3246="games/video games","games",N3246="games/tabletop games","games",N3246="games/mobile games","games",N3246="journalism/audio","journalism",N3246="photography/people","photography",N3246="photography/photobooks","photography",N3246="photography/places","photography",N3246="photography/nature","photography",N3246="music/electronic music","music",N3246="music/rock","music",N3246="music/indie rock","music",N3246="music/faith","music",N3246="publishing/children's books","publishing",N3246="publishing/art books","publishing",N3246="publishing/fiction","publishing",N3246="publishing/translations","publishing",N3246="music/pop","music",N3246="music/classical music","music",N3246="publishing/nonfiction","publishing",N3246="publishing/radio &amp; podcasts","publishing",N3246="music/world music","music",N3246="music/metal","music",N3246="music/jazz","music","TRUE","FALSE")</f>
        <v>theater</v>
      </c>
      <c r="R3246" t="str" cm="1">
        <f t="array" ref="R3246">_xlfn.IFS(N3246="food/small batch","small batch",N3246="food/restaurants","retaurants",N3246="food/food trucks","food trucks",N3246="theater/spaces","spaces",N3246="theater/musical","musical",N3246="theater/plays","plays",N3246="technology/web","web",N3246="technology/space exploration","space exploration",N3246="technology/makerspaces","makerspaces",N3246="technology/hardware","hardware",N3246="technology/gadgets","gadgets",N3246="technology/wearables","wearables",N3246="film &amp; video/television","television",N3246="film &amp; video/animation","animation",N3246="film &amp; video/science fiction","science fiction",N3246="film &amp; video/documentary","documentary",N3246="film &amp; video/drama","drama",N3246="film &amp; video/shorts","shorts",N3246="games/video games","video games",N3246="games/tabletop games","tabletop games",N3246="games/mobile games","mobile games",N3246="journalism/audio","audio",N3246="photography/people","people",N3246="photography/photobooks","photobooks",N3246="photography/places","places",N3246="photography/nature","nature",N3246="music/electronic music","electronic music",N3246="music/rock","rock",N3246="music/indie rock","indie rock",N3246="music/faith","faith",N3246="publishing/children's books","children's books",N3246="publishing/art books","art books",N3246="publishing/fiction","fiction",N3246="publishing/translations","translations",N3246="music/pop","pop",N3246="music/classical music","classical music",N3246="publishing/nonfiction","nonfiction",N3246="publishing/radio &amp; podcasts","radio &amp; podcasts",N3246="music/world music","world music",N3246="music/metal","metal",N3246="music/jazz","jazz","TRUE","FALSE")</f>
        <v>plays</v>
      </c>
      <c r="S3246" s="5">
        <f t="shared" si="202"/>
        <v>42675.694236111114</v>
      </c>
      <c r="T3246" s="5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200"/>
        <v>104.3047619047619</v>
      </c>
      <c r="P3247" s="24">
        <f t="shared" si="201"/>
        <v>81.125925925925927</v>
      </c>
      <c r="Q3247" t="str" cm="1">
        <f t="array" ref="Q3247">_xlfn.IFS(N3247="food/small batch","food",N3247="food/restaurants","food",N3247="food/food trucks","food",N3247="theater/spaces","theater",N3247="theater/musical","theater",N3247="theater/plays","theater",N3247="technology/web","technology",N3247="technology/space exploration","technology",N3247="technology/makerspaces","technology",N3247="technology/hardware","technology",N3247="technology/gadgets","technology",N3247="technology/wearables","technology",N3247="film &amp; video/television","film &amp; video",N3247="film &amp; video/animation","film &amp; video",N3247="film &amp; video/science fiction","film &amp; video",N3247="film &amp; video/documentary","film &amp; video",N3247="film &amp; video/drama","film &amp; video",N3247="film &amp; video/shorts","film &amp; video",N3247="games/video games","games",N3247="games/tabletop games","games",N3247="games/mobile games","games",N3247="journalism/audio","journalism",N3247="photography/people","photography",N3247="photography/photobooks","photography",N3247="photography/places","photography",N3247="photography/nature","photography",N3247="music/electronic music","music",N3247="music/rock","music",N3247="music/indie rock","music",N3247="music/faith","music",N3247="publishing/children's books","publishing",N3247="publishing/art books","publishing",N3247="publishing/fiction","publishing",N3247="publishing/translations","publishing",N3247="music/pop","music",N3247="music/classical music","music",N3247="publishing/nonfiction","publishing",N3247="publishing/radio &amp; podcasts","publishing",N3247="music/world music","music",N3247="music/metal","music",N3247="music/jazz","music","TRUE","FALSE")</f>
        <v>theater</v>
      </c>
      <c r="R3247" t="str" cm="1">
        <f t="array" ref="R3247">_xlfn.IFS(N3247="food/small batch","small batch",N3247="food/restaurants","retaurants",N3247="food/food trucks","food trucks",N3247="theater/spaces","spaces",N3247="theater/musical","musical",N3247="theater/plays","plays",N3247="technology/web","web",N3247="technology/space exploration","space exploration",N3247="technology/makerspaces","makerspaces",N3247="technology/hardware","hardware",N3247="technology/gadgets","gadgets",N3247="technology/wearables","wearables",N3247="film &amp; video/television","television",N3247="film &amp; video/animation","animation",N3247="film &amp; video/science fiction","science fiction",N3247="film &amp; video/documentary","documentary",N3247="film &amp; video/drama","drama",N3247="film &amp; video/shorts","shorts",N3247="games/video games","video games",N3247="games/tabletop games","tabletop games",N3247="games/mobile games","mobile games",N3247="journalism/audio","audio",N3247="photography/people","people",N3247="photography/photobooks","photobooks",N3247="photography/places","places",N3247="photography/nature","nature",N3247="music/electronic music","electronic music",N3247="music/rock","rock",N3247="music/indie rock","indie rock",N3247="music/faith","faith",N3247="publishing/children's books","children's books",N3247="publishing/art books","art books",N3247="publishing/fiction","fiction",N3247="publishing/translations","translations",N3247="music/pop","pop",N3247="music/classical music","classical music",N3247="publishing/nonfiction","nonfiction",N3247="publishing/radio &amp; podcasts","radio &amp; podcasts",N3247="music/world music","world music",N3247="music/metal","metal",N3247="music/jazz","jazz","TRUE","FALSE")</f>
        <v>plays</v>
      </c>
      <c r="S3247" s="5">
        <f t="shared" si="202"/>
        <v>42135.60020833333</v>
      </c>
      <c r="T3247" s="5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200"/>
        <v>111.22000000000001</v>
      </c>
      <c r="P3248" s="24">
        <f t="shared" si="201"/>
        <v>57.626943005181346</v>
      </c>
      <c r="Q3248" t="str" cm="1">
        <f t="array" ref="Q3248">_xlfn.IFS(N3248="food/small batch","food",N3248="food/restaurants","food",N3248="food/food trucks","food",N3248="theater/spaces","theater",N3248="theater/musical","theater",N3248="theater/plays","theater",N3248="technology/web","technology",N3248="technology/space exploration","technology",N3248="technology/makerspaces","technology",N3248="technology/hardware","technology",N3248="technology/gadgets","technology",N3248="technology/wearables","technology",N3248="film &amp; video/television","film &amp; video",N3248="film &amp; video/animation","film &amp; video",N3248="film &amp; video/science fiction","film &amp; video",N3248="film &amp; video/documentary","film &amp; video",N3248="film &amp; video/drama","film &amp; video",N3248="film &amp; video/shorts","film &amp; video",N3248="games/video games","games",N3248="games/tabletop games","games",N3248="games/mobile games","games",N3248="journalism/audio","journalism",N3248="photography/people","photography",N3248="photography/photobooks","photography",N3248="photography/places","photography",N3248="photography/nature","photography",N3248="music/electronic music","music",N3248="music/rock","music",N3248="music/indie rock","music",N3248="music/faith","music",N3248="publishing/children's books","publishing",N3248="publishing/art books","publishing",N3248="publishing/fiction","publishing",N3248="publishing/translations","publishing",N3248="music/pop","music",N3248="music/classical music","music",N3248="publishing/nonfiction","publishing",N3248="publishing/radio &amp; podcasts","publishing",N3248="music/world music","music",N3248="music/metal","music",N3248="music/jazz","music","TRUE","FALSE")</f>
        <v>theater</v>
      </c>
      <c r="R3248" t="str" cm="1">
        <f t="array" ref="R3248">_xlfn.IFS(N3248="food/small batch","small batch",N3248="food/restaurants","retaurants",N3248="food/food trucks","food trucks",N3248="theater/spaces","spaces",N3248="theater/musical","musical",N3248="theater/plays","plays",N3248="technology/web","web",N3248="technology/space exploration","space exploration",N3248="technology/makerspaces","makerspaces",N3248="technology/hardware","hardware",N3248="technology/gadgets","gadgets",N3248="technology/wearables","wearables",N3248="film &amp; video/television","television",N3248="film &amp; video/animation","animation",N3248="film &amp; video/science fiction","science fiction",N3248="film &amp; video/documentary","documentary",N3248="film &amp; video/drama","drama",N3248="film &amp; video/shorts","shorts",N3248="games/video games","video games",N3248="games/tabletop games","tabletop games",N3248="games/mobile games","mobile games",N3248="journalism/audio","audio",N3248="photography/people","people",N3248="photography/photobooks","photobooks",N3248="photography/places","places",N3248="photography/nature","nature",N3248="music/electronic music","electronic music",N3248="music/rock","rock",N3248="music/indie rock","indie rock",N3248="music/faith","faith",N3248="publishing/children's books","children's books",N3248="publishing/art books","art books",N3248="publishing/fiction","fiction",N3248="publishing/translations","translations",N3248="music/pop","pop",N3248="music/classical music","classical music",N3248="publishing/nonfiction","nonfiction",N3248="publishing/radio &amp; podcasts","radio &amp; podcasts",N3248="music/world music","world music",N3248="music/metal","metal",N3248="music/jazz","jazz","TRUE","FALSE")</f>
        <v>plays</v>
      </c>
      <c r="S3248" s="5">
        <f t="shared" si="202"/>
        <v>42230.472222222219</v>
      </c>
      <c r="T3248" s="5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200"/>
        <v>105.86</v>
      </c>
      <c r="P3249" s="24">
        <f t="shared" si="201"/>
        <v>46.429824561403507</v>
      </c>
      <c r="Q3249" t="str" cm="1">
        <f t="array" ref="Q3249">_xlfn.IFS(N3249="food/small batch","food",N3249="food/restaurants","food",N3249="food/food trucks","food",N3249="theater/spaces","theater",N3249="theater/musical","theater",N3249="theater/plays","theater",N3249="technology/web","technology",N3249="technology/space exploration","technology",N3249="technology/makerspaces","technology",N3249="technology/hardware","technology",N3249="technology/gadgets","technology",N3249="technology/wearables","technology",N3249="film &amp; video/television","film &amp; video",N3249="film &amp; video/animation","film &amp; video",N3249="film &amp; video/science fiction","film &amp; video",N3249="film &amp; video/documentary","film &amp; video",N3249="film &amp; video/drama","film &amp; video",N3249="film &amp; video/shorts","film &amp; video",N3249="games/video games","games",N3249="games/tabletop games","games",N3249="games/mobile games","games",N3249="journalism/audio","journalism",N3249="photography/people","photography",N3249="photography/photobooks","photography",N3249="photography/places","photography",N3249="photography/nature","photography",N3249="music/electronic music","music",N3249="music/rock","music",N3249="music/indie rock","music",N3249="music/faith","music",N3249="publishing/children's books","publishing",N3249="publishing/art books","publishing",N3249="publishing/fiction","publishing",N3249="publishing/translations","publishing",N3249="music/pop","music",N3249="music/classical music","music",N3249="publishing/nonfiction","publishing",N3249="publishing/radio &amp; podcasts","publishing",N3249="music/world music","music",N3249="music/metal","music",N3249="music/jazz","music","TRUE","FALSE")</f>
        <v>theater</v>
      </c>
      <c r="R3249" t="str" cm="1">
        <f t="array" ref="R3249">_xlfn.IFS(N3249="food/small batch","small batch",N3249="food/restaurants","retaurants",N3249="food/food trucks","food trucks",N3249="theater/spaces","spaces",N3249="theater/musical","musical",N3249="theater/plays","plays",N3249="technology/web","web",N3249="technology/space exploration","space exploration",N3249="technology/makerspaces","makerspaces",N3249="technology/hardware","hardware",N3249="technology/gadgets","gadgets",N3249="technology/wearables","wearables",N3249="film &amp; video/television","television",N3249="film &amp; video/animation","animation",N3249="film &amp; video/science fiction","science fiction",N3249="film &amp; video/documentary","documentary",N3249="film &amp; video/drama","drama",N3249="film &amp; video/shorts","shorts",N3249="games/video games","video games",N3249="games/tabletop games","tabletop games",N3249="games/mobile games","mobile games",N3249="journalism/audio","audio",N3249="photography/people","people",N3249="photography/photobooks","photobooks",N3249="photography/places","places",N3249="photography/nature","nature",N3249="music/electronic music","electronic music",N3249="music/rock","rock",N3249="music/indie rock","indie rock",N3249="music/faith","faith",N3249="publishing/children's books","children's books",N3249="publishing/art books","art books",N3249="publishing/fiction","fiction",N3249="publishing/translations","translations",N3249="music/pop","pop",N3249="music/classical music","classical music",N3249="publishing/nonfiction","nonfiction",N3249="publishing/radio &amp; podcasts","radio &amp; podcasts",N3249="music/world music","world music",N3249="music/metal","metal",N3249="music/jazz","jazz","TRUE","FALSE")</f>
        <v>plays</v>
      </c>
      <c r="S3249" s="5">
        <f t="shared" si="202"/>
        <v>42167.434166666666</v>
      </c>
      <c r="T3249" s="5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200"/>
        <v>100.79166666666666</v>
      </c>
      <c r="P3250" s="24">
        <f t="shared" si="201"/>
        <v>60.475000000000001</v>
      </c>
      <c r="Q3250" t="str" cm="1">
        <f t="array" ref="Q3250">_xlfn.IFS(N3250="food/small batch","food",N3250="food/restaurants","food",N3250="food/food trucks","food",N3250="theater/spaces","theater",N3250="theater/musical","theater",N3250="theater/plays","theater",N3250="technology/web","technology",N3250="technology/space exploration","technology",N3250="technology/makerspaces","technology",N3250="technology/hardware","technology",N3250="technology/gadgets","technology",N3250="technology/wearables","technology",N3250="film &amp; video/television","film &amp; video",N3250="film &amp; video/animation","film &amp; video",N3250="film &amp; video/science fiction","film &amp; video",N3250="film &amp; video/documentary","film &amp; video",N3250="film &amp; video/drama","film &amp; video",N3250="film &amp; video/shorts","film &amp; video",N3250="games/video games","games",N3250="games/tabletop games","games",N3250="games/mobile games","games",N3250="journalism/audio","journalism",N3250="photography/people","photography",N3250="photography/photobooks","photography",N3250="photography/places","photography",N3250="photography/nature","photography",N3250="music/electronic music","music",N3250="music/rock","music",N3250="music/indie rock","music",N3250="music/faith","music",N3250="publishing/children's books","publishing",N3250="publishing/art books","publishing",N3250="publishing/fiction","publishing",N3250="publishing/translations","publishing",N3250="music/pop","music",N3250="music/classical music","music",N3250="publishing/nonfiction","publishing",N3250="publishing/radio &amp; podcasts","publishing",N3250="music/world music","music",N3250="music/metal","music",N3250="music/jazz","music","TRUE","FALSE")</f>
        <v>theater</v>
      </c>
      <c r="R3250" t="str" cm="1">
        <f t="array" ref="R3250">_xlfn.IFS(N3250="food/small batch","small batch",N3250="food/restaurants","retaurants",N3250="food/food trucks","food trucks",N3250="theater/spaces","spaces",N3250="theater/musical","musical",N3250="theater/plays","plays",N3250="technology/web","web",N3250="technology/space exploration","space exploration",N3250="technology/makerspaces","makerspaces",N3250="technology/hardware","hardware",N3250="technology/gadgets","gadgets",N3250="technology/wearables","wearables",N3250="film &amp; video/television","television",N3250="film &amp; video/animation","animation",N3250="film &amp; video/science fiction","science fiction",N3250="film &amp; video/documentary","documentary",N3250="film &amp; video/drama","drama",N3250="film &amp; video/shorts","shorts",N3250="games/video games","video games",N3250="games/tabletop games","tabletop games",N3250="games/mobile games","mobile games",N3250="journalism/audio","audio",N3250="photography/people","people",N3250="photography/photobooks","photobooks",N3250="photography/places","places",N3250="photography/nature","nature",N3250="music/electronic music","electronic music",N3250="music/rock","rock",N3250="music/indie rock","indie rock",N3250="music/faith","faith",N3250="publishing/children's books","children's books",N3250="publishing/art books","art books",N3250="publishing/fiction","fiction",N3250="publishing/translations","translations",N3250="music/pop","pop",N3250="music/classical music","classical music",N3250="publishing/nonfiction","nonfiction",N3250="publishing/radio &amp; podcasts","radio &amp; podcasts",N3250="music/world music","world music",N3250="music/metal","metal",N3250="music/jazz","jazz","TRUE","FALSE")</f>
        <v>plays</v>
      </c>
      <c r="S3250" s="5">
        <f t="shared" si="202"/>
        <v>42068.888391203705</v>
      </c>
      <c r="T3250" s="5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200"/>
        <v>104.92727272727274</v>
      </c>
      <c r="P3251" s="24">
        <f t="shared" si="201"/>
        <v>65.579545454545453</v>
      </c>
      <c r="Q3251" t="str" cm="1">
        <f t="array" ref="Q3251">_xlfn.IFS(N3251="food/small batch","food",N3251="food/restaurants","food",N3251="food/food trucks","food",N3251="theater/spaces","theater",N3251="theater/musical","theater",N3251="theater/plays","theater",N3251="technology/web","technology",N3251="technology/space exploration","technology",N3251="technology/makerspaces","technology",N3251="technology/hardware","technology",N3251="technology/gadgets","technology",N3251="technology/wearables","technology",N3251="film &amp; video/television","film &amp; video",N3251="film &amp; video/animation","film &amp; video",N3251="film &amp; video/science fiction","film &amp; video",N3251="film &amp; video/documentary","film &amp; video",N3251="film &amp; video/drama","film &amp; video",N3251="film &amp; video/shorts","film &amp; video",N3251="games/video games","games",N3251="games/tabletop games","games",N3251="games/mobile games","games",N3251="journalism/audio","journalism",N3251="photography/people","photography",N3251="photography/photobooks","photography",N3251="photography/places","photography",N3251="photography/nature","photography",N3251="music/electronic music","music",N3251="music/rock","music",N3251="music/indie rock","music",N3251="music/faith","music",N3251="publishing/children's books","publishing",N3251="publishing/art books","publishing",N3251="publishing/fiction","publishing",N3251="publishing/translations","publishing",N3251="music/pop","music",N3251="music/classical music","music",N3251="publishing/nonfiction","publishing",N3251="publishing/radio &amp; podcasts","publishing",N3251="music/world music","music",N3251="music/metal","music",N3251="music/jazz","music","TRUE","FALSE")</f>
        <v>theater</v>
      </c>
      <c r="R3251" t="str" cm="1">
        <f t="array" ref="R3251">_xlfn.IFS(N3251="food/small batch","small batch",N3251="food/restaurants","retaurants",N3251="food/food trucks","food trucks",N3251="theater/spaces","spaces",N3251="theater/musical","musical",N3251="theater/plays","plays",N3251="technology/web","web",N3251="technology/space exploration","space exploration",N3251="technology/makerspaces","makerspaces",N3251="technology/hardware","hardware",N3251="technology/gadgets","gadgets",N3251="technology/wearables","wearables",N3251="film &amp; video/television","television",N3251="film &amp; video/animation","animation",N3251="film &amp; video/science fiction","science fiction",N3251="film &amp; video/documentary","documentary",N3251="film &amp; video/drama","drama",N3251="film &amp; video/shorts","shorts",N3251="games/video games","video games",N3251="games/tabletop games","tabletop games",N3251="games/mobile games","mobile games",N3251="journalism/audio","audio",N3251="photography/people","people",N3251="photography/photobooks","photobooks",N3251="photography/places","places",N3251="photography/nature","nature",N3251="music/electronic music","electronic music",N3251="music/rock","rock",N3251="music/indie rock","indie rock",N3251="music/faith","faith",N3251="publishing/children's books","children's books",N3251="publishing/art books","art books",N3251="publishing/fiction","fiction",N3251="publishing/translations","translations",N3251="music/pop","pop",N3251="music/classical music","classical music",N3251="publishing/nonfiction","nonfiction",N3251="publishing/radio &amp; podcasts","radio &amp; podcasts",N3251="music/world music","world music",N3251="music/metal","metal",N3251="music/jazz","jazz","TRUE","FALSE")</f>
        <v>plays</v>
      </c>
      <c r="S3251" s="5">
        <f t="shared" si="202"/>
        <v>42145.746689814812</v>
      </c>
      <c r="T3251" s="5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200"/>
        <v>101.55199999999999</v>
      </c>
      <c r="P3252" s="24">
        <f t="shared" si="201"/>
        <v>119.1924882629108</v>
      </c>
      <c r="Q3252" t="str" cm="1">
        <f t="array" ref="Q3252">_xlfn.IFS(N3252="food/small batch","food",N3252="food/restaurants","food",N3252="food/food trucks","food",N3252="theater/spaces","theater",N3252="theater/musical","theater",N3252="theater/plays","theater",N3252="technology/web","technology",N3252="technology/space exploration","technology",N3252="technology/makerspaces","technology",N3252="technology/hardware","technology",N3252="technology/gadgets","technology",N3252="technology/wearables","technology",N3252="film &amp; video/television","film &amp; video",N3252="film &amp; video/animation","film &amp; video",N3252="film &amp; video/science fiction","film &amp; video",N3252="film &amp; video/documentary","film &amp; video",N3252="film &amp; video/drama","film &amp; video",N3252="film &amp; video/shorts","film &amp; video",N3252="games/video games","games",N3252="games/tabletop games","games",N3252="games/mobile games","games",N3252="journalism/audio","journalism",N3252="photography/people","photography",N3252="photography/photobooks","photography",N3252="photography/places","photography",N3252="photography/nature","photography",N3252="music/electronic music","music",N3252="music/rock","music",N3252="music/indie rock","music",N3252="music/faith","music",N3252="publishing/children's books","publishing",N3252="publishing/art books","publishing",N3252="publishing/fiction","publishing",N3252="publishing/translations","publishing",N3252="music/pop","music",N3252="music/classical music","music",N3252="publishing/nonfiction","publishing",N3252="publishing/radio &amp; podcasts","publishing",N3252="music/world music","music",N3252="music/metal","music",N3252="music/jazz","music","TRUE","FALSE")</f>
        <v>theater</v>
      </c>
      <c r="R3252" t="str" cm="1">
        <f t="array" ref="R3252">_xlfn.IFS(N3252="food/small batch","small batch",N3252="food/restaurants","retaurants",N3252="food/food trucks","food trucks",N3252="theater/spaces","spaces",N3252="theater/musical","musical",N3252="theater/plays","plays",N3252="technology/web","web",N3252="technology/space exploration","space exploration",N3252="technology/makerspaces","makerspaces",N3252="technology/hardware","hardware",N3252="technology/gadgets","gadgets",N3252="technology/wearables","wearables",N3252="film &amp; video/television","television",N3252="film &amp; video/animation","animation",N3252="film &amp; video/science fiction","science fiction",N3252="film &amp; video/documentary","documentary",N3252="film &amp; video/drama","drama",N3252="film &amp; video/shorts","shorts",N3252="games/video games","video games",N3252="games/tabletop games","tabletop games",N3252="games/mobile games","mobile games",N3252="journalism/audio","audio",N3252="photography/people","people",N3252="photography/photobooks","photobooks",N3252="photography/places","places",N3252="photography/nature","nature",N3252="music/electronic music","electronic music",N3252="music/rock","rock",N3252="music/indie rock","indie rock",N3252="music/faith","faith",N3252="publishing/children's books","children's books",N3252="publishing/art books","art books",N3252="publishing/fiction","fiction",N3252="publishing/translations","translations",N3252="music/pop","pop",N3252="music/classical music","classical music",N3252="publishing/nonfiction","nonfiction",N3252="publishing/radio &amp; podcasts","radio &amp; podcasts",N3252="music/world music","world music",N3252="music/metal","metal",N3252="music/jazz","jazz","TRUE","FALSE")</f>
        <v>plays</v>
      </c>
      <c r="S3252" s="5">
        <f t="shared" si="202"/>
        <v>41918.742175925923</v>
      </c>
      <c r="T3252" s="5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200"/>
        <v>110.73333333333333</v>
      </c>
      <c r="P3253" s="24">
        <f t="shared" si="201"/>
        <v>83.05</v>
      </c>
      <c r="Q3253" t="str" cm="1">
        <f t="array" ref="Q3253">_xlfn.IFS(N3253="food/small batch","food",N3253="food/restaurants","food",N3253="food/food trucks","food",N3253="theater/spaces","theater",N3253="theater/musical","theater",N3253="theater/plays","theater",N3253="technology/web","technology",N3253="technology/space exploration","technology",N3253="technology/makerspaces","technology",N3253="technology/hardware","technology",N3253="technology/gadgets","technology",N3253="technology/wearables","technology",N3253="film &amp; video/television","film &amp; video",N3253="film &amp; video/animation","film &amp; video",N3253="film &amp; video/science fiction","film &amp; video",N3253="film &amp; video/documentary","film &amp; video",N3253="film &amp; video/drama","film &amp; video",N3253="film &amp; video/shorts","film &amp; video",N3253="games/video games","games",N3253="games/tabletop games","games",N3253="games/mobile games","games",N3253="journalism/audio","journalism",N3253="photography/people","photography",N3253="photography/photobooks","photography",N3253="photography/places","photography",N3253="photography/nature","photography",N3253="music/electronic music","music",N3253="music/rock","music",N3253="music/indie rock","music",N3253="music/faith","music",N3253="publishing/children's books","publishing",N3253="publishing/art books","publishing",N3253="publishing/fiction","publishing",N3253="publishing/translations","publishing",N3253="music/pop","music",N3253="music/classical music","music",N3253="publishing/nonfiction","publishing",N3253="publishing/radio &amp; podcasts","publishing",N3253="music/world music","music",N3253="music/metal","music",N3253="music/jazz","music","TRUE","FALSE")</f>
        <v>theater</v>
      </c>
      <c r="R3253" t="str" cm="1">
        <f t="array" ref="R3253">_xlfn.IFS(N3253="food/small batch","small batch",N3253="food/restaurants","retaurants",N3253="food/food trucks","food trucks",N3253="theater/spaces","spaces",N3253="theater/musical","musical",N3253="theater/plays","plays",N3253="technology/web","web",N3253="technology/space exploration","space exploration",N3253="technology/makerspaces","makerspaces",N3253="technology/hardware","hardware",N3253="technology/gadgets","gadgets",N3253="technology/wearables","wearables",N3253="film &amp; video/television","television",N3253="film &amp; video/animation","animation",N3253="film &amp; video/science fiction","science fiction",N3253="film &amp; video/documentary","documentary",N3253="film &amp; video/drama","drama",N3253="film &amp; video/shorts","shorts",N3253="games/video games","video games",N3253="games/tabletop games","tabletop games",N3253="games/mobile games","mobile games",N3253="journalism/audio","audio",N3253="photography/people","people",N3253="photography/photobooks","photobooks",N3253="photography/places","places",N3253="photography/nature","nature",N3253="music/electronic music","electronic music",N3253="music/rock","rock",N3253="music/indie rock","indie rock",N3253="music/faith","faith",N3253="publishing/children's books","children's books",N3253="publishing/art books","art books",N3253="publishing/fiction","fiction",N3253="publishing/translations","translations",N3253="music/pop","pop",N3253="music/classical music","classical music",N3253="publishing/nonfiction","nonfiction",N3253="publishing/radio &amp; podcasts","radio &amp; podcasts",N3253="music/world music","world music",N3253="music/metal","metal",N3253="music/jazz","jazz","TRUE","FALSE")</f>
        <v>plays</v>
      </c>
      <c r="S3253" s="5">
        <f t="shared" si="202"/>
        <v>42146.731087962966</v>
      </c>
      <c r="T3253" s="5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200"/>
        <v>127.82222222222221</v>
      </c>
      <c r="P3254" s="24">
        <f t="shared" si="201"/>
        <v>57.52</v>
      </c>
      <c r="Q3254" t="str" cm="1">
        <f t="array" ref="Q3254">_xlfn.IFS(N3254="food/small batch","food",N3254="food/restaurants","food",N3254="food/food trucks","food",N3254="theater/spaces","theater",N3254="theater/musical","theater",N3254="theater/plays","theater",N3254="technology/web","technology",N3254="technology/space exploration","technology",N3254="technology/makerspaces","technology",N3254="technology/hardware","technology",N3254="technology/gadgets","technology",N3254="technology/wearables","technology",N3254="film &amp; video/television","film &amp; video",N3254="film &amp; video/animation","film &amp; video",N3254="film &amp; video/science fiction","film &amp; video",N3254="film &amp; video/documentary","film &amp; video",N3254="film &amp; video/drama","film &amp; video",N3254="film &amp; video/shorts","film &amp; video",N3254="games/video games","games",N3254="games/tabletop games","games",N3254="games/mobile games","games",N3254="journalism/audio","journalism",N3254="photography/people","photography",N3254="photography/photobooks","photography",N3254="photography/places","photography",N3254="photography/nature","photography",N3254="music/electronic music","music",N3254="music/rock","music",N3254="music/indie rock","music",N3254="music/faith","music",N3254="publishing/children's books","publishing",N3254="publishing/art books","publishing",N3254="publishing/fiction","publishing",N3254="publishing/translations","publishing",N3254="music/pop","music",N3254="music/classical music","music",N3254="publishing/nonfiction","publishing",N3254="publishing/radio &amp; podcasts","publishing",N3254="music/world music","music",N3254="music/metal","music",N3254="music/jazz","music","TRUE","FALSE")</f>
        <v>theater</v>
      </c>
      <c r="R3254" t="str" cm="1">
        <f t="array" ref="R3254">_xlfn.IFS(N3254="food/small batch","small batch",N3254="food/restaurants","retaurants",N3254="food/food trucks","food trucks",N3254="theater/spaces","spaces",N3254="theater/musical","musical",N3254="theater/plays","plays",N3254="technology/web","web",N3254="technology/space exploration","space exploration",N3254="technology/makerspaces","makerspaces",N3254="technology/hardware","hardware",N3254="technology/gadgets","gadgets",N3254="technology/wearables","wearables",N3254="film &amp; video/television","television",N3254="film &amp; video/animation","animation",N3254="film &amp; video/science fiction","science fiction",N3254="film &amp; video/documentary","documentary",N3254="film &amp; video/drama","drama",N3254="film &amp; video/shorts","shorts",N3254="games/video games","video games",N3254="games/tabletop games","tabletop games",N3254="games/mobile games","mobile games",N3254="journalism/audio","audio",N3254="photography/people","people",N3254="photography/photobooks","photobooks",N3254="photography/places","places",N3254="photography/nature","nature",N3254="music/electronic music","electronic music",N3254="music/rock","rock",N3254="music/indie rock","indie rock",N3254="music/faith","faith",N3254="publishing/children's books","children's books",N3254="publishing/art books","art books",N3254="publishing/fiction","fiction",N3254="publishing/translations","translations",N3254="music/pop","pop",N3254="music/classical music","classical music",N3254="publishing/nonfiction","nonfiction",N3254="publishing/radio &amp; podcasts","radio &amp; podcasts",N3254="music/world music","world music",N3254="music/metal","metal",N3254="music/jazz","jazz","TRUE","FALSE")</f>
        <v>plays</v>
      </c>
      <c r="S3254" s="5">
        <f t="shared" si="202"/>
        <v>42590.472685185188</v>
      </c>
      <c r="T3254" s="5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200"/>
        <v>101.82500000000002</v>
      </c>
      <c r="P3255" s="24">
        <f t="shared" si="201"/>
        <v>177.08695652173913</v>
      </c>
      <c r="Q3255" t="str" cm="1">
        <f t="array" ref="Q3255">_xlfn.IFS(N3255="food/small batch","food",N3255="food/restaurants","food",N3255="food/food trucks","food",N3255="theater/spaces","theater",N3255="theater/musical","theater",N3255="theater/plays","theater",N3255="technology/web","technology",N3255="technology/space exploration","technology",N3255="technology/makerspaces","technology",N3255="technology/hardware","technology",N3255="technology/gadgets","technology",N3255="technology/wearables","technology",N3255="film &amp; video/television","film &amp; video",N3255="film &amp; video/animation","film &amp; video",N3255="film &amp; video/science fiction","film &amp; video",N3255="film &amp; video/documentary","film &amp; video",N3255="film &amp; video/drama","film &amp; video",N3255="film &amp; video/shorts","film &amp; video",N3255="games/video games","games",N3255="games/tabletop games","games",N3255="games/mobile games","games",N3255="journalism/audio","journalism",N3255="photography/people","photography",N3255="photography/photobooks","photography",N3255="photography/places","photography",N3255="photography/nature","photography",N3255="music/electronic music","music",N3255="music/rock","music",N3255="music/indie rock","music",N3255="music/faith","music",N3255="publishing/children's books","publishing",N3255="publishing/art books","publishing",N3255="publishing/fiction","publishing",N3255="publishing/translations","publishing",N3255="music/pop","music",N3255="music/classical music","music",N3255="publishing/nonfiction","publishing",N3255="publishing/radio &amp; podcasts","publishing",N3255="music/world music","music",N3255="music/metal","music",N3255="music/jazz","music","TRUE","FALSE")</f>
        <v>theater</v>
      </c>
      <c r="R3255" t="str" cm="1">
        <f t="array" ref="R3255">_xlfn.IFS(N3255="food/small batch","small batch",N3255="food/restaurants","retaurants",N3255="food/food trucks","food trucks",N3255="theater/spaces","spaces",N3255="theater/musical","musical",N3255="theater/plays","plays",N3255="technology/web","web",N3255="technology/space exploration","space exploration",N3255="technology/makerspaces","makerspaces",N3255="technology/hardware","hardware",N3255="technology/gadgets","gadgets",N3255="technology/wearables","wearables",N3255="film &amp; video/television","television",N3255="film &amp; video/animation","animation",N3255="film &amp; video/science fiction","science fiction",N3255="film &amp; video/documentary","documentary",N3255="film &amp; video/drama","drama",N3255="film &amp; video/shorts","shorts",N3255="games/video games","video games",N3255="games/tabletop games","tabletop games",N3255="games/mobile games","mobile games",N3255="journalism/audio","audio",N3255="photography/people","people",N3255="photography/photobooks","photobooks",N3255="photography/places","places",N3255="photography/nature","nature",N3255="music/electronic music","electronic music",N3255="music/rock","rock",N3255="music/indie rock","indie rock",N3255="music/faith","faith",N3255="publishing/children's books","children's books",N3255="publishing/art books","art books",N3255="publishing/fiction","fiction",N3255="publishing/translations","translations",N3255="music/pop","pop",N3255="music/classical music","classical music",N3255="publishing/nonfiction","nonfiction",N3255="publishing/radio &amp; podcasts","radio &amp; podcasts",N3255="music/world music","world music",N3255="music/metal","metal",N3255="music/jazz","jazz","TRUE","FALSE")</f>
        <v>plays</v>
      </c>
      <c r="S3255" s="5">
        <f t="shared" si="202"/>
        <v>42602.576712962968</v>
      </c>
      <c r="T3255" s="5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200"/>
        <v>101.25769230769231</v>
      </c>
      <c r="P3256" s="24">
        <f t="shared" si="201"/>
        <v>70.771505376344081</v>
      </c>
      <c r="Q3256" t="str" cm="1">
        <f t="array" ref="Q3256">_xlfn.IFS(N3256="food/small batch","food",N3256="food/restaurants","food",N3256="food/food trucks","food",N3256="theater/spaces","theater",N3256="theater/musical","theater",N3256="theater/plays","theater",N3256="technology/web","technology",N3256="technology/space exploration","technology",N3256="technology/makerspaces","technology",N3256="technology/hardware","technology",N3256="technology/gadgets","technology",N3256="technology/wearables","technology",N3256="film &amp; video/television","film &amp; video",N3256="film &amp; video/animation","film &amp; video",N3256="film &amp; video/science fiction","film &amp; video",N3256="film &amp; video/documentary","film &amp; video",N3256="film &amp; video/drama","film &amp; video",N3256="film &amp; video/shorts","film &amp; video",N3256="games/video games","games",N3256="games/tabletop games","games",N3256="games/mobile games","games",N3256="journalism/audio","journalism",N3256="photography/people","photography",N3256="photography/photobooks","photography",N3256="photography/places","photography",N3256="photography/nature","photography",N3256="music/electronic music","music",N3256="music/rock","music",N3256="music/indie rock","music",N3256="music/faith","music",N3256="publishing/children's books","publishing",N3256="publishing/art books","publishing",N3256="publishing/fiction","publishing",N3256="publishing/translations","publishing",N3256="music/pop","music",N3256="music/classical music","music",N3256="publishing/nonfiction","publishing",N3256="publishing/radio &amp; podcasts","publishing",N3256="music/world music","music",N3256="music/metal","music",N3256="music/jazz","music","TRUE","FALSE")</f>
        <v>theater</v>
      </c>
      <c r="R3256" t="str" cm="1">
        <f t="array" ref="R3256">_xlfn.IFS(N3256="food/small batch","small batch",N3256="food/restaurants","retaurants",N3256="food/food trucks","food trucks",N3256="theater/spaces","spaces",N3256="theater/musical","musical",N3256="theater/plays","plays",N3256="technology/web","web",N3256="technology/space exploration","space exploration",N3256="technology/makerspaces","makerspaces",N3256="technology/hardware","hardware",N3256="technology/gadgets","gadgets",N3256="technology/wearables","wearables",N3256="film &amp; video/television","television",N3256="film &amp; video/animation","animation",N3256="film &amp; video/science fiction","science fiction",N3256="film &amp; video/documentary","documentary",N3256="film &amp; video/drama","drama",N3256="film &amp; video/shorts","shorts",N3256="games/video games","video games",N3256="games/tabletop games","tabletop games",N3256="games/mobile games","mobile games",N3256="journalism/audio","audio",N3256="photography/people","people",N3256="photography/photobooks","photobooks",N3256="photography/places","places",N3256="photography/nature","nature",N3256="music/electronic music","electronic music",N3256="music/rock","rock",N3256="music/indie rock","indie rock",N3256="music/faith","faith",N3256="publishing/children's books","children's books",N3256="publishing/art books","art books",N3256="publishing/fiction","fiction",N3256="publishing/translations","translations",N3256="music/pop","pop",N3256="music/classical music","classical music",N3256="publishing/nonfiction","nonfiction",N3256="publishing/radio &amp; podcasts","radio &amp; podcasts",N3256="music/world music","world music",N3256="music/metal","metal",N3256="music/jazz","jazz","TRUE","FALSE")</f>
        <v>plays</v>
      </c>
      <c r="S3256" s="5">
        <f t="shared" si="202"/>
        <v>42059.085752314815</v>
      </c>
      <c r="T3256" s="5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200"/>
        <v>175</v>
      </c>
      <c r="P3257" s="24">
        <f t="shared" si="201"/>
        <v>29.166666666666668</v>
      </c>
      <c r="Q3257" t="str" cm="1">
        <f t="array" ref="Q3257">_xlfn.IFS(N3257="food/small batch","food",N3257="food/restaurants","food",N3257="food/food trucks","food",N3257="theater/spaces","theater",N3257="theater/musical","theater",N3257="theater/plays","theater",N3257="technology/web","technology",N3257="technology/space exploration","technology",N3257="technology/makerspaces","technology",N3257="technology/hardware","technology",N3257="technology/gadgets","technology",N3257="technology/wearables","technology",N3257="film &amp; video/television","film &amp; video",N3257="film &amp; video/animation","film &amp; video",N3257="film &amp; video/science fiction","film &amp; video",N3257="film &amp; video/documentary","film &amp; video",N3257="film &amp; video/drama","film &amp; video",N3257="film &amp; video/shorts","film &amp; video",N3257="games/video games","games",N3257="games/tabletop games","games",N3257="games/mobile games","games",N3257="journalism/audio","journalism",N3257="photography/people","photography",N3257="photography/photobooks","photography",N3257="photography/places","photography",N3257="photography/nature","photography",N3257="music/electronic music","music",N3257="music/rock","music",N3257="music/indie rock","music",N3257="music/faith","music",N3257="publishing/children's books","publishing",N3257="publishing/art books","publishing",N3257="publishing/fiction","publishing",N3257="publishing/translations","publishing",N3257="music/pop","music",N3257="music/classical music","music",N3257="publishing/nonfiction","publishing",N3257="publishing/radio &amp; podcasts","publishing",N3257="music/world music","music",N3257="music/metal","music",N3257="music/jazz","music","TRUE","FALSE")</f>
        <v>theater</v>
      </c>
      <c r="R3257" t="str" cm="1">
        <f t="array" ref="R3257">_xlfn.IFS(N3257="food/small batch","small batch",N3257="food/restaurants","retaurants",N3257="food/food trucks","food trucks",N3257="theater/spaces","spaces",N3257="theater/musical","musical",N3257="theater/plays","plays",N3257="technology/web","web",N3257="technology/space exploration","space exploration",N3257="technology/makerspaces","makerspaces",N3257="technology/hardware","hardware",N3257="technology/gadgets","gadgets",N3257="technology/wearables","wearables",N3257="film &amp; video/television","television",N3257="film &amp; video/animation","animation",N3257="film &amp; video/science fiction","science fiction",N3257="film &amp; video/documentary","documentary",N3257="film &amp; video/drama","drama",N3257="film &amp; video/shorts","shorts",N3257="games/video games","video games",N3257="games/tabletop games","tabletop games",N3257="games/mobile games","mobile games",N3257="journalism/audio","audio",N3257="photography/people","people",N3257="photography/photobooks","photobooks",N3257="photography/places","places",N3257="photography/nature","nature",N3257="music/electronic music","electronic music",N3257="music/rock","rock",N3257="music/indie rock","indie rock",N3257="music/faith","faith",N3257="publishing/children's books","children's books",N3257="publishing/art books","art books",N3257="publishing/fiction","fiction",N3257="publishing/translations","translations",N3257="music/pop","pop",N3257="music/classical music","classical music",N3257="publishing/nonfiction","nonfiction",N3257="publishing/radio &amp; podcasts","radio &amp; podcasts",N3257="music/world music","world music",N3257="music/metal","metal",N3257="music/jazz","jazz","TRUE","FALSE")</f>
        <v>plays</v>
      </c>
      <c r="S3257" s="5">
        <f t="shared" si="202"/>
        <v>41889.768229166664</v>
      </c>
      <c r="T3257" s="5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200"/>
        <v>128.06</v>
      </c>
      <c r="P3258" s="24">
        <f t="shared" si="201"/>
        <v>72.76136363636364</v>
      </c>
      <c r="Q3258" t="str" cm="1">
        <f t="array" ref="Q3258">_xlfn.IFS(N3258="food/small batch","food",N3258="food/restaurants","food",N3258="food/food trucks","food",N3258="theater/spaces","theater",N3258="theater/musical","theater",N3258="theater/plays","theater",N3258="technology/web","technology",N3258="technology/space exploration","technology",N3258="technology/makerspaces","technology",N3258="technology/hardware","technology",N3258="technology/gadgets","technology",N3258="technology/wearables","technology",N3258="film &amp; video/television","film &amp; video",N3258="film &amp; video/animation","film &amp; video",N3258="film &amp; video/science fiction","film &amp; video",N3258="film &amp; video/documentary","film &amp; video",N3258="film &amp; video/drama","film &amp; video",N3258="film &amp; video/shorts","film &amp; video",N3258="games/video games","games",N3258="games/tabletop games","games",N3258="games/mobile games","games",N3258="journalism/audio","journalism",N3258="photography/people","photography",N3258="photography/photobooks","photography",N3258="photography/places","photography",N3258="photography/nature","photography",N3258="music/electronic music","music",N3258="music/rock","music",N3258="music/indie rock","music",N3258="music/faith","music",N3258="publishing/children's books","publishing",N3258="publishing/art books","publishing",N3258="publishing/fiction","publishing",N3258="publishing/translations","publishing",N3258="music/pop","music",N3258="music/classical music","music",N3258="publishing/nonfiction","publishing",N3258="publishing/radio &amp; podcasts","publishing",N3258="music/world music","music",N3258="music/metal","music",N3258="music/jazz","music","TRUE","FALSE")</f>
        <v>theater</v>
      </c>
      <c r="R3258" t="str" cm="1">
        <f t="array" ref="R3258">_xlfn.IFS(N3258="food/small batch","small batch",N3258="food/restaurants","retaurants",N3258="food/food trucks","food trucks",N3258="theater/spaces","spaces",N3258="theater/musical","musical",N3258="theater/plays","plays",N3258="technology/web","web",N3258="technology/space exploration","space exploration",N3258="technology/makerspaces","makerspaces",N3258="technology/hardware","hardware",N3258="technology/gadgets","gadgets",N3258="technology/wearables","wearables",N3258="film &amp; video/television","television",N3258="film &amp; video/animation","animation",N3258="film &amp; video/science fiction","science fiction",N3258="film &amp; video/documentary","documentary",N3258="film &amp; video/drama","drama",N3258="film &amp; video/shorts","shorts",N3258="games/video games","video games",N3258="games/tabletop games","tabletop games",N3258="games/mobile games","mobile games",N3258="journalism/audio","audio",N3258="photography/people","people",N3258="photography/photobooks","photobooks",N3258="photography/places","places",N3258="photography/nature","nature",N3258="music/electronic music","electronic music",N3258="music/rock","rock",N3258="music/indie rock","indie rock",N3258="music/faith","faith",N3258="publishing/children's books","children's books",N3258="publishing/art books","art books",N3258="publishing/fiction","fiction",N3258="publishing/translations","translations",N3258="music/pop","pop",N3258="music/classical music","classical music",N3258="publishing/nonfiction","nonfiction",N3258="publishing/radio &amp; podcasts","radio &amp; podcasts",N3258="music/world music","world music",N3258="music/metal","metal",N3258="music/jazz","jazz","TRUE","FALSE")</f>
        <v>plays</v>
      </c>
      <c r="S3258" s="5">
        <f t="shared" si="202"/>
        <v>42144.573807870373</v>
      </c>
      <c r="T3258" s="5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200"/>
        <v>106.29949999999999</v>
      </c>
      <c r="P3259" s="24">
        <f t="shared" si="201"/>
        <v>51.853414634146333</v>
      </c>
      <c r="Q3259" t="str" cm="1">
        <f t="array" ref="Q3259">_xlfn.IFS(N3259="food/small batch","food",N3259="food/restaurants","food",N3259="food/food trucks","food",N3259="theater/spaces","theater",N3259="theater/musical","theater",N3259="theater/plays","theater",N3259="technology/web","technology",N3259="technology/space exploration","technology",N3259="technology/makerspaces","technology",N3259="technology/hardware","technology",N3259="technology/gadgets","technology",N3259="technology/wearables","technology",N3259="film &amp; video/television","film &amp; video",N3259="film &amp; video/animation","film &amp; video",N3259="film &amp; video/science fiction","film &amp; video",N3259="film &amp; video/documentary","film &amp; video",N3259="film &amp; video/drama","film &amp; video",N3259="film &amp; video/shorts","film &amp; video",N3259="games/video games","games",N3259="games/tabletop games","games",N3259="games/mobile games","games",N3259="journalism/audio","journalism",N3259="photography/people","photography",N3259="photography/photobooks","photography",N3259="photography/places","photography",N3259="photography/nature","photography",N3259="music/electronic music","music",N3259="music/rock","music",N3259="music/indie rock","music",N3259="music/faith","music",N3259="publishing/children's books","publishing",N3259="publishing/art books","publishing",N3259="publishing/fiction","publishing",N3259="publishing/translations","publishing",N3259="music/pop","music",N3259="music/classical music","music",N3259="publishing/nonfiction","publishing",N3259="publishing/radio &amp; podcasts","publishing",N3259="music/world music","music",N3259="music/metal","music",N3259="music/jazz","music","TRUE","FALSE")</f>
        <v>theater</v>
      </c>
      <c r="R3259" t="str" cm="1">
        <f t="array" ref="R3259">_xlfn.IFS(N3259="food/small batch","small batch",N3259="food/restaurants","retaurants",N3259="food/food trucks","food trucks",N3259="theater/spaces","spaces",N3259="theater/musical","musical",N3259="theater/plays","plays",N3259="technology/web","web",N3259="technology/space exploration","space exploration",N3259="technology/makerspaces","makerspaces",N3259="technology/hardware","hardware",N3259="technology/gadgets","gadgets",N3259="technology/wearables","wearables",N3259="film &amp; video/television","television",N3259="film &amp; video/animation","animation",N3259="film &amp; video/science fiction","science fiction",N3259="film &amp; video/documentary","documentary",N3259="film &amp; video/drama","drama",N3259="film &amp; video/shorts","shorts",N3259="games/video games","video games",N3259="games/tabletop games","tabletop games",N3259="games/mobile games","mobile games",N3259="journalism/audio","audio",N3259="photography/people","people",N3259="photography/photobooks","photobooks",N3259="photography/places","places",N3259="photography/nature","nature",N3259="music/electronic music","electronic music",N3259="music/rock","rock",N3259="music/indie rock","indie rock",N3259="music/faith","faith",N3259="publishing/children's books","children's books",N3259="publishing/art books","art books",N3259="publishing/fiction","fiction",N3259="publishing/translations","translations",N3259="music/pop","pop",N3259="music/classical music","classical music",N3259="publishing/nonfiction","nonfiction",N3259="publishing/radio &amp; podcasts","radio &amp; podcasts",N3259="music/world music","world music",N3259="music/metal","metal",N3259="music/jazz","jazz","TRUE","FALSE")</f>
        <v>plays</v>
      </c>
      <c r="S3259" s="5">
        <f t="shared" si="202"/>
        <v>42758.559629629628</v>
      </c>
      <c r="T3259" s="5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200"/>
        <v>105.21428571428571</v>
      </c>
      <c r="P3260" s="24">
        <f t="shared" si="201"/>
        <v>98.2</v>
      </c>
      <c r="Q3260" t="str" cm="1">
        <f t="array" ref="Q3260">_xlfn.IFS(N3260="food/small batch","food",N3260="food/restaurants","food",N3260="food/food trucks","food",N3260="theater/spaces","theater",N3260="theater/musical","theater",N3260="theater/plays","theater",N3260="technology/web","technology",N3260="technology/space exploration","technology",N3260="technology/makerspaces","technology",N3260="technology/hardware","technology",N3260="technology/gadgets","technology",N3260="technology/wearables","technology",N3260="film &amp; video/television","film &amp; video",N3260="film &amp; video/animation","film &amp; video",N3260="film &amp; video/science fiction","film &amp; video",N3260="film &amp; video/documentary","film &amp; video",N3260="film &amp; video/drama","film &amp; video",N3260="film &amp; video/shorts","film &amp; video",N3260="games/video games","games",N3260="games/tabletop games","games",N3260="games/mobile games","games",N3260="journalism/audio","journalism",N3260="photography/people","photography",N3260="photography/photobooks","photography",N3260="photography/places","photography",N3260="photography/nature","photography",N3260="music/electronic music","music",N3260="music/rock","music",N3260="music/indie rock","music",N3260="music/faith","music",N3260="publishing/children's books","publishing",N3260="publishing/art books","publishing",N3260="publishing/fiction","publishing",N3260="publishing/translations","publishing",N3260="music/pop","music",N3260="music/classical music","music",N3260="publishing/nonfiction","publishing",N3260="publishing/radio &amp; podcasts","publishing",N3260="music/world music","music",N3260="music/metal","music",N3260="music/jazz","music","TRUE","FALSE")</f>
        <v>theater</v>
      </c>
      <c r="R3260" t="str" cm="1">
        <f t="array" ref="R3260">_xlfn.IFS(N3260="food/small batch","small batch",N3260="food/restaurants","retaurants",N3260="food/food trucks","food trucks",N3260="theater/spaces","spaces",N3260="theater/musical","musical",N3260="theater/plays","plays",N3260="technology/web","web",N3260="technology/space exploration","space exploration",N3260="technology/makerspaces","makerspaces",N3260="technology/hardware","hardware",N3260="technology/gadgets","gadgets",N3260="technology/wearables","wearables",N3260="film &amp; video/television","television",N3260="film &amp; video/animation","animation",N3260="film &amp; video/science fiction","science fiction",N3260="film &amp; video/documentary","documentary",N3260="film &amp; video/drama","drama",N3260="film &amp; video/shorts","shorts",N3260="games/video games","video games",N3260="games/tabletop games","tabletop games",N3260="games/mobile games","mobile games",N3260="journalism/audio","audio",N3260="photography/people","people",N3260="photography/photobooks","photobooks",N3260="photography/places","places",N3260="photography/nature","nature",N3260="music/electronic music","electronic music",N3260="music/rock","rock",N3260="music/indie rock","indie rock",N3260="music/faith","faith",N3260="publishing/children's books","children's books",N3260="publishing/art books","art books",N3260="publishing/fiction","fiction",N3260="publishing/translations","translations",N3260="music/pop","pop",N3260="music/classical music","classical music",N3260="publishing/nonfiction","nonfiction",N3260="publishing/radio &amp; podcasts","radio &amp; podcasts",N3260="music/world music","world music",N3260="music/metal","metal",N3260="music/jazz","jazz","TRUE","FALSE")</f>
        <v>plays</v>
      </c>
      <c r="S3260" s="5">
        <f t="shared" si="202"/>
        <v>41982.887280092589</v>
      </c>
      <c r="T3260" s="5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200"/>
        <v>106.16782608695652</v>
      </c>
      <c r="P3261" s="24">
        <f t="shared" si="201"/>
        <v>251.7381443298969</v>
      </c>
      <c r="Q3261" t="str" cm="1">
        <f t="array" ref="Q3261">_xlfn.IFS(N3261="food/small batch","food",N3261="food/restaurants","food",N3261="food/food trucks","food",N3261="theater/spaces","theater",N3261="theater/musical","theater",N3261="theater/plays","theater",N3261="technology/web","technology",N3261="technology/space exploration","technology",N3261="technology/makerspaces","technology",N3261="technology/hardware","technology",N3261="technology/gadgets","technology",N3261="technology/wearables","technology",N3261="film &amp; video/television","film &amp; video",N3261="film &amp; video/animation","film &amp; video",N3261="film &amp; video/science fiction","film &amp; video",N3261="film &amp; video/documentary","film &amp; video",N3261="film &amp; video/drama","film &amp; video",N3261="film &amp; video/shorts","film &amp; video",N3261="games/video games","games",N3261="games/tabletop games","games",N3261="games/mobile games","games",N3261="journalism/audio","journalism",N3261="photography/people","photography",N3261="photography/photobooks","photography",N3261="photography/places","photography",N3261="photography/nature","photography",N3261="music/electronic music","music",N3261="music/rock","music",N3261="music/indie rock","music",N3261="music/faith","music",N3261="publishing/children's books","publishing",N3261="publishing/art books","publishing",N3261="publishing/fiction","publishing",N3261="publishing/translations","publishing",N3261="music/pop","music",N3261="music/classical music","music",N3261="publishing/nonfiction","publishing",N3261="publishing/radio &amp; podcasts","publishing",N3261="music/world music","music",N3261="music/metal","music",N3261="music/jazz","music","TRUE","FALSE")</f>
        <v>theater</v>
      </c>
      <c r="R3261" t="str" cm="1">
        <f t="array" ref="R3261">_xlfn.IFS(N3261="food/small batch","small batch",N3261="food/restaurants","retaurants",N3261="food/food trucks","food trucks",N3261="theater/spaces","spaces",N3261="theater/musical","musical",N3261="theater/plays","plays",N3261="technology/web","web",N3261="technology/space exploration","space exploration",N3261="technology/makerspaces","makerspaces",N3261="technology/hardware","hardware",N3261="technology/gadgets","gadgets",N3261="technology/wearables","wearables",N3261="film &amp; video/television","television",N3261="film &amp; video/animation","animation",N3261="film &amp; video/science fiction","science fiction",N3261="film &amp; video/documentary","documentary",N3261="film &amp; video/drama","drama",N3261="film &amp; video/shorts","shorts",N3261="games/video games","video games",N3261="games/tabletop games","tabletop games",N3261="games/mobile games","mobile games",N3261="journalism/audio","audio",N3261="photography/people","people",N3261="photography/photobooks","photobooks",N3261="photography/places","places",N3261="photography/nature","nature",N3261="music/electronic music","electronic music",N3261="music/rock","rock",N3261="music/indie rock","indie rock",N3261="music/faith","faith",N3261="publishing/children's books","children's books",N3261="publishing/art books","art books",N3261="publishing/fiction","fiction",N3261="publishing/translations","translations",N3261="music/pop","pop",N3261="music/classical music","classical music",N3261="publishing/nonfiction","nonfiction",N3261="publishing/radio &amp; podcasts","radio &amp; podcasts",N3261="music/world music","world music",N3261="music/metal","metal",N3261="music/jazz","jazz","TRUE","FALSE")</f>
        <v>plays</v>
      </c>
      <c r="S3261" s="5">
        <f t="shared" si="202"/>
        <v>42614.760937500003</v>
      </c>
      <c r="T3261" s="5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200"/>
        <v>109.24000000000001</v>
      </c>
      <c r="P3262" s="24">
        <f t="shared" si="201"/>
        <v>74.821917808219183</v>
      </c>
      <c r="Q3262" t="str" cm="1">
        <f t="array" ref="Q3262">_xlfn.IFS(N3262="food/small batch","food",N3262="food/restaurants","food",N3262="food/food trucks","food",N3262="theater/spaces","theater",N3262="theater/musical","theater",N3262="theater/plays","theater",N3262="technology/web","technology",N3262="technology/space exploration","technology",N3262="technology/makerspaces","technology",N3262="technology/hardware","technology",N3262="technology/gadgets","technology",N3262="technology/wearables","technology",N3262="film &amp; video/television","film &amp; video",N3262="film &amp; video/animation","film &amp; video",N3262="film &amp; video/science fiction","film &amp; video",N3262="film &amp; video/documentary","film &amp; video",N3262="film &amp; video/drama","film &amp; video",N3262="film &amp; video/shorts","film &amp; video",N3262="games/video games","games",N3262="games/tabletop games","games",N3262="games/mobile games","games",N3262="journalism/audio","journalism",N3262="photography/people","photography",N3262="photography/photobooks","photography",N3262="photography/places","photography",N3262="photography/nature","photography",N3262="music/electronic music","music",N3262="music/rock","music",N3262="music/indie rock","music",N3262="music/faith","music",N3262="publishing/children's books","publishing",N3262="publishing/art books","publishing",N3262="publishing/fiction","publishing",N3262="publishing/translations","publishing",N3262="music/pop","music",N3262="music/classical music","music",N3262="publishing/nonfiction","publishing",N3262="publishing/radio &amp; podcasts","publishing",N3262="music/world music","music",N3262="music/metal","music",N3262="music/jazz","music","TRUE","FALSE")</f>
        <v>theater</v>
      </c>
      <c r="R3262" t="str" cm="1">
        <f t="array" ref="R3262">_xlfn.IFS(N3262="food/small batch","small batch",N3262="food/restaurants","retaurants",N3262="food/food trucks","food trucks",N3262="theater/spaces","spaces",N3262="theater/musical","musical",N3262="theater/plays","plays",N3262="technology/web","web",N3262="technology/space exploration","space exploration",N3262="technology/makerspaces","makerspaces",N3262="technology/hardware","hardware",N3262="technology/gadgets","gadgets",N3262="technology/wearables","wearables",N3262="film &amp; video/television","television",N3262="film &amp; video/animation","animation",N3262="film &amp; video/science fiction","science fiction",N3262="film &amp; video/documentary","documentary",N3262="film &amp; video/drama","drama",N3262="film &amp; video/shorts","shorts",N3262="games/video games","video games",N3262="games/tabletop games","tabletop games",N3262="games/mobile games","mobile games",N3262="journalism/audio","audio",N3262="photography/people","people",N3262="photography/photobooks","photobooks",N3262="photography/places","places",N3262="photography/nature","nature",N3262="music/electronic music","electronic music",N3262="music/rock","rock",N3262="music/indie rock","indie rock",N3262="music/faith","faith",N3262="publishing/children's books","children's books",N3262="publishing/art books","art books",N3262="publishing/fiction","fiction",N3262="publishing/translations","translations",N3262="music/pop","pop",N3262="music/classical music","classical music",N3262="publishing/nonfiction","nonfiction",N3262="publishing/radio &amp; podcasts","radio &amp; podcasts",N3262="music/world music","world music",N3262="music/metal","metal",N3262="music/jazz","jazz","TRUE","FALSE")</f>
        <v>plays</v>
      </c>
      <c r="S3262" s="5">
        <f t="shared" si="202"/>
        <v>42303.672662037032</v>
      </c>
      <c r="T3262" s="5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200"/>
        <v>100.45454545454547</v>
      </c>
      <c r="P3263" s="24">
        <f t="shared" si="201"/>
        <v>67.65306122448979</v>
      </c>
      <c r="Q3263" t="str" cm="1">
        <f t="array" ref="Q3263">_xlfn.IFS(N3263="food/small batch","food",N3263="food/restaurants","food",N3263="food/food trucks","food",N3263="theater/spaces","theater",N3263="theater/musical","theater",N3263="theater/plays","theater",N3263="technology/web","technology",N3263="technology/space exploration","technology",N3263="technology/makerspaces","technology",N3263="technology/hardware","technology",N3263="technology/gadgets","technology",N3263="technology/wearables","technology",N3263="film &amp; video/television","film &amp; video",N3263="film &amp; video/animation","film &amp; video",N3263="film &amp; video/science fiction","film &amp; video",N3263="film &amp; video/documentary","film &amp; video",N3263="film &amp; video/drama","film &amp; video",N3263="film &amp; video/shorts","film &amp; video",N3263="games/video games","games",N3263="games/tabletop games","games",N3263="games/mobile games","games",N3263="journalism/audio","journalism",N3263="photography/people","photography",N3263="photography/photobooks","photography",N3263="photography/places","photography",N3263="photography/nature","photography",N3263="music/electronic music","music",N3263="music/rock","music",N3263="music/indie rock","music",N3263="music/faith","music",N3263="publishing/children's books","publishing",N3263="publishing/art books","publishing",N3263="publishing/fiction","publishing",N3263="publishing/translations","publishing",N3263="music/pop","music",N3263="music/classical music","music",N3263="publishing/nonfiction","publishing",N3263="publishing/radio &amp; podcasts","publishing",N3263="music/world music","music",N3263="music/metal","music",N3263="music/jazz","music","TRUE","FALSE")</f>
        <v>theater</v>
      </c>
      <c r="R3263" t="str" cm="1">
        <f t="array" ref="R3263">_xlfn.IFS(N3263="food/small batch","small batch",N3263="food/restaurants","retaurants",N3263="food/food trucks","food trucks",N3263="theater/spaces","spaces",N3263="theater/musical","musical",N3263="theater/plays","plays",N3263="technology/web","web",N3263="technology/space exploration","space exploration",N3263="technology/makerspaces","makerspaces",N3263="technology/hardware","hardware",N3263="technology/gadgets","gadgets",N3263="technology/wearables","wearables",N3263="film &amp; video/television","television",N3263="film &amp; video/animation","animation",N3263="film &amp; video/science fiction","science fiction",N3263="film &amp; video/documentary","documentary",N3263="film &amp; video/drama","drama",N3263="film &amp; video/shorts","shorts",N3263="games/video games","video games",N3263="games/tabletop games","tabletop games",N3263="games/mobile games","mobile games",N3263="journalism/audio","audio",N3263="photography/people","people",N3263="photography/photobooks","photobooks",N3263="photography/places","places",N3263="photography/nature","nature",N3263="music/electronic music","electronic music",N3263="music/rock","rock",N3263="music/indie rock","indie rock",N3263="music/faith","faith",N3263="publishing/children's books","children's books",N3263="publishing/art books","art books",N3263="publishing/fiction","fiction",N3263="publishing/translations","translations",N3263="music/pop","pop",N3263="music/classical music","classical music",N3263="publishing/nonfiction","nonfiction",N3263="publishing/radio &amp; podcasts","radio &amp; podcasts",N3263="music/world music","world music",N3263="music/metal","metal",N3263="music/jazz","jazz","TRUE","FALSE")</f>
        <v>plays</v>
      </c>
      <c r="S3263" s="5">
        <f t="shared" si="202"/>
        <v>42171.725416666668</v>
      </c>
      <c r="T3263" s="5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200"/>
        <v>103.04098360655738</v>
      </c>
      <c r="P3264" s="24">
        <f t="shared" si="201"/>
        <v>93.81343283582089</v>
      </c>
      <c r="Q3264" t="str" cm="1">
        <f t="array" ref="Q3264">_xlfn.IFS(N3264="food/small batch","food",N3264="food/restaurants","food",N3264="food/food trucks","food",N3264="theater/spaces","theater",N3264="theater/musical","theater",N3264="theater/plays","theater",N3264="technology/web","technology",N3264="technology/space exploration","technology",N3264="technology/makerspaces","technology",N3264="technology/hardware","technology",N3264="technology/gadgets","technology",N3264="technology/wearables","technology",N3264="film &amp; video/television","film &amp; video",N3264="film &amp; video/animation","film &amp; video",N3264="film &amp; video/science fiction","film &amp; video",N3264="film &amp; video/documentary","film &amp; video",N3264="film &amp; video/drama","film &amp; video",N3264="film &amp; video/shorts","film &amp; video",N3264="games/video games","games",N3264="games/tabletop games","games",N3264="games/mobile games","games",N3264="journalism/audio","journalism",N3264="photography/people","photography",N3264="photography/photobooks","photography",N3264="photography/places","photography",N3264="photography/nature","photography",N3264="music/electronic music","music",N3264="music/rock","music",N3264="music/indie rock","music",N3264="music/faith","music",N3264="publishing/children's books","publishing",N3264="publishing/art books","publishing",N3264="publishing/fiction","publishing",N3264="publishing/translations","publishing",N3264="music/pop","music",N3264="music/classical music","music",N3264="publishing/nonfiction","publishing",N3264="publishing/radio &amp; podcasts","publishing",N3264="music/world music","music",N3264="music/metal","music",N3264="music/jazz","music","TRUE","FALSE")</f>
        <v>theater</v>
      </c>
      <c r="R3264" t="str" cm="1">
        <f t="array" ref="R3264">_xlfn.IFS(N3264="food/small batch","small batch",N3264="food/restaurants","retaurants",N3264="food/food trucks","food trucks",N3264="theater/spaces","spaces",N3264="theater/musical","musical",N3264="theater/plays","plays",N3264="technology/web","web",N3264="technology/space exploration","space exploration",N3264="technology/makerspaces","makerspaces",N3264="technology/hardware","hardware",N3264="technology/gadgets","gadgets",N3264="technology/wearables","wearables",N3264="film &amp; video/television","television",N3264="film &amp; video/animation","animation",N3264="film &amp; video/science fiction","science fiction",N3264="film &amp; video/documentary","documentary",N3264="film &amp; video/drama","drama",N3264="film &amp; video/shorts","shorts",N3264="games/video games","video games",N3264="games/tabletop games","tabletop games",N3264="games/mobile games","mobile games",N3264="journalism/audio","audio",N3264="photography/people","people",N3264="photography/photobooks","photobooks",N3264="photography/places","places",N3264="photography/nature","nature",N3264="music/electronic music","electronic music",N3264="music/rock","rock",N3264="music/indie rock","indie rock",N3264="music/faith","faith",N3264="publishing/children's books","children's books",N3264="publishing/art books","art books",N3264="publishing/fiction","fiction",N3264="publishing/translations","translations",N3264="music/pop","pop",N3264="music/classical music","classical music",N3264="publishing/nonfiction","nonfiction",N3264="publishing/radio &amp; podcasts","radio &amp; podcasts",N3264="music/world music","world music",N3264="music/metal","metal",N3264="music/jazz","jazz","TRUE","FALSE")</f>
        <v>plays</v>
      </c>
      <c r="S3264" s="5">
        <f t="shared" si="202"/>
        <v>41964.315532407403</v>
      </c>
      <c r="T3264" s="5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200"/>
        <v>112.1664</v>
      </c>
      <c r="P3265" s="24">
        <f t="shared" si="201"/>
        <v>41.237647058823526</v>
      </c>
      <c r="Q3265" t="str" cm="1">
        <f t="array" ref="Q3265">_xlfn.IFS(N3265="food/small batch","food",N3265="food/restaurants","food",N3265="food/food trucks","food",N3265="theater/spaces","theater",N3265="theater/musical","theater",N3265="theater/plays","theater",N3265="technology/web","technology",N3265="technology/space exploration","technology",N3265="technology/makerspaces","technology",N3265="technology/hardware","technology",N3265="technology/gadgets","technology",N3265="technology/wearables","technology",N3265="film &amp; video/television","film &amp; video",N3265="film &amp; video/animation","film &amp; video",N3265="film &amp; video/science fiction","film &amp; video",N3265="film &amp; video/documentary","film &amp; video",N3265="film &amp; video/drama","film &amp; video",N3265="film &amp; video/shorts","film &amp; video",N3265="games/video games","games",N3265="games/tabletop games","games",N3265="games/mobile games","games",N3265="journalism/audio","journalism",N3265="photography/people","photography",N3265="photography/photobooks","photography",N3265="photography/places","photography",N3265="photography/nature","photography",N3265="music/electronic music","music",N3265="music/rock","music",N3265="music/indie rock","music",N3265="music/faith","music",N3265="publishing/children's books","publishing",N3265="publishing/art books","publishing",N3265="publishing/fiction","publishing",N3265="publishing/translations","publishing",N3265="music/pop","music",N3265="music/classical music","music",N3265="publishing/nonfiction","publishing",N3265="publishing/radio &amp; podcasts","publishing",N3265="music/world music","music",N3265="music/metal","music",N3265="music/jazz","music","TRUE","FALSE")</f>
        <v>theater</v>
      </c>
      <c r="R3265" t="str" cm="1">
        <f t="array" ref="R3265">_xlfn.IFS(N3265="food/small batch","small batch",N3265="food/restaurants","retaurants",N3265="food/food trucks","food trucks",N3265="theater/spaces","spaces",N3265="theater/musical","musical",N3265="theater/plays","plays",N3265="technology/web","web",N3265="technology/space exploration","space exploration",N3265="technology/makerspaces","makerspaces",N3265="technology/hardware","hardware",N3265="technology/gadgets","gadgets",N3265="technology/wearables","wearables",N3265="film &amp; video/television","television",N3265="film &amp; video/animation","animation",N3265="film &amp; video/science fiction","science fiction",N3265="film &amp; video/documentary","documentary",N3265="film &amp; video/drama","drama",N3265="film &amp; video/shorts","shorts",N3265="games/video games","video games",N3265="games/tabletop games","tabletop games",N3265="games/mobile games","mobile games",N3265="journalism/audio","audio",N3265="photography/people","people",N3265="photography/photobooks","photobooks",N3265="photography/places","places",N3265="photography/nature","nature",N3265="music/electronic music","electronic music",N3265="music/rock","rock",N3265="music/indie rock","indie rock",N3265="music/faith","faith",N3265="publishing/children's books","children's books",N3265="publishing/art books","art books",N3265="publishing/fiction","fiction",N3265="publishing/translations","translations",N3265="music/pop","pop",N3265="music/classical music","classical music",N3265="publishing/nonfiction","nonfiction",N3265="publishing/radio &amp; podcasts","radio &amp; podcasts",N3265="music/world music","world music",N3265="music/metal","metal",N3265="music/jazz","jazz","TRUE","FALSE")</f>
        <v>plays</v>
      </c>
      <c r="S3265" s="5">
        <f t="shared" si="202"/>
        <v>42284.516064814816</v>
      </c>
      <c r="T3265" s="5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200"/>
        <v>103</v>
      </c>
      <c r="P3266" s="24">
        <f t="shared" si="201"/>
        <v>52.551020408163268</v>
      </c>
      <c r="Q3266" t="str" cm="1">
        <f t="array" ref="Q3266">_xlfn.IFS(N3266="food/small batch","food",N3266="food/restaurants","food",N3266="food/food trucks","food",N3266="theater/spaces","theater",N3266="theater/musical","theater",N3266="theater/plays","theater",N3266="technology/web","technology",N3266="technology/space exploration","technology",N3266="technology/makerspaces","technology",N3266="technology/hardware","technology",N3266="technology/gadgets","technology",N3266="technology/wearables","technology",N3266="film &amp; video/television","film &amp; video",N3266="film &amp; video/animation","film &amp; video",N3266="film &amp; video/science fiction","film &amp; video",N3266="film &amp; video/documentary","film &amp; video",N3266="film &amp; video/drama","film &amp; video",N3266="film &amp; video/shorts","film &amp; video",N3266="games/video games","games",N3266="games/tabletop games","games",N3266="games/mobile games","games",N3266="journalism/audio","journalism",N3266="photography/people","photography",N3266="photography/photobooks","photography",N3266="photography/places","photography",N3266="photography/nature","photography",N3266="music/electronic music","music",N3266="music/rock","music",N3266="music/indie rock","music",N3266="music/faith","music",N3266="publishing/children's books","publishing",N3266="publishing/art books","publishing",N3266="publishing/fiction","publishing",N3266="publishing/translations","publishing",N3266="music/pop","music",N3266="music/classical music","music",N3266="publishing/nonfiction","publishing",N3266="publishing/radio &amp; podcasts","publishing",N3266="music/world music","music",N3266="music/metal","music",N3266="music/jazz","music","TRUE","FALSE")</f>
        <v>theater</v>
      </c>
      <c r="R3266" t="str" cm="1">
        <f t="array" ref="R3266">_xlfn.IFS(N3266="food/small batch","small batch",N3266="food/restaurants","retaurants",N3266="food/food trucks","food trucks",N3266="theater/spaces","spaces",N3266="theater/musical","musical",N3266="theater/plays","plays",N3266="technology/web","web",N3266="technology/space exploration","space exploration",N3266="technology/makerspaces","makerspaces",N3266="technology/hardware","hardware",N3266="technology/gadgets","gadgets",N3266="technology/wearables","wearables",N3266="film &amp; video/television","television",N3266="film &amp; video/animation","animation",N3266="film &amp; video/science fiction","science fiction",N3266="film &amp; video/documentary","documentary",N3266="film &amp; video/drama","drama",N3266="film &amp; video/shorts","shorts",N3266="games/video games","video games",N3266="games/tabletop games","tabletop games",N3266="games/mobile games","mobile games",N3266="journalism/audio","audio",N3266="photography/people","people",N3266="photography/photobooks","photobooks",N3266="photography/places","places",N3266="photography/nature","nature",N3266="music/electronic music","electronic music",N3266="music/rock","rock",N3266="music/indie rock","indie rock",N3266="music/faith","faith",N3266="publishing/children's books","children's books",N3266="publishing/art books","art books",N3266="publishing/fiction","fiction",N3266="publishing/translations","translations",N3266="music/pop","pop",N3266="music/classical music","classical music",N3266="publishing/nonfiction","nonfiction",N3266="publishing/radio &amp; podcasts","radio &amp; podcasts",N3266="music/world music","world music",N3266="music/metal","metal",N3266="music/jazz","jazz","TRUE","FALSE")</f>
        <v>plays</v>
      </c>
      <c r="S3266" s="5">
        <f t="shared" si="202"/>
        <v>42016.800208333334</v>
      </c>
      <c r="T3266" s="5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ref="O3267:O3330" si="204">(E3267/D3267)*100</f>
        <v>164</v>
      </c>
      <c r="P3267" s="24">
        <f t="shared" ref="P3267:P3330" si="205">E3267/L3267</f>
        <v>70.285714285714292</v>
      </c>
      <c r="Q3267" t="str" cm="1">
        <f t="array" ref="Q3267">_xlfn.IFS(N3267="food/small batch","food",N3267="food/restaurants","food",N3267="food/food trucks","food",N3267="theater/spaces","theater",N3267="theater/musical","theater",N3267="theater/plays","theater",N3267="technology/web","technology",N3267="technology/space exploration","technology",N3267="technology/makerspaces","technology",N3267="technology/hardware","technology",N3267="technology/gadgets","technology",N3267="technology/wearables","technology",N3267="film &amp; video/television","film &amp; video",N3267="film &amp; video/animation","film &amp; video",N3267="film &amp; video/science fiction","film &amp; video",N3267="film &amp; video/documentary","film &amp; video",N3267="film &amp; video/drama","film &amp; video",N3267="film &amp; video/shorts","film &amp; video",N3267="games/video games","games",N3267="games/tabletop games","games",N3267="games/mobile games","games",N3267="journalism/audio","journalism",N3267="photography/people","photography",N3267="photography/photobooks","photography",N3267="photography/places","photography",N3267="photography/nature","photography",N3267="music/electronic music","music",N3267="music/rock","music",N3267="music/indie rock","music",N3267="music/faith","music",N3267="publishing/children's books","publishing",N3267="publishing/art books","publishing",N3267="publishing/fiction","publishing",N3267="publishing/translations","publishing",N3267="music/pop","music",N3267="music/classical music","music",N3267="publishing/nonfiction","publishing",N3267="publishing/radio &amp; podcasts","publishing",N3267="music/world music","music",N3267="music/metal","music",N3267="music/jazz","music","TRUE","FALSE")</f>
        <v>theater</v>
      </c>
      <c r="R3267" t="str" cm="1">
        <f t="array" ref="R3267">_xlfn.IFS(N3267="food/small batch","small batch",N3267="food/restaurants","retaurants",N3267="food/food trucks","food trucks",N3267="theater/spaces","spaces",N3267="theater/musical","musical",N3267="theater/plays","plays",N3267="technology/web","web",N3267="technology/space exploration","space exploration",N3267="technology/makerspaces","makerspaces",N3267="technology/hardware","hardware",N3267="technology/gadgets","gadgets",N3267="technology/wearables","wearables",N3267="film &amp; video/television","television",N3267="film &amp; video/animation","animation",N3267="film &amp; video/science fiction","science fiction",N3267="film &amp; video/documentary","documentary",N3267="film &amp; video/drama","drama",N3267="film &amp; video/shorts","shorts",N3267="games/video games","video games",N3267="games/tabletop games","tabletop games",N3267="games/mobile games","mobile games",N3267="journalism/audio","audio",N3267="photography/people","people",N3267="photography/photobooks","photobooks",N3267="photography/places","places",N3267="photography/nature","nature",N3267="music/electronic music","electronic music",N3267="music/rock","rock",N3267="music/indie rock","indie rock",N3267="music/faith","faith",N3267="publishing/children's books","children's books",N3267="publishing/art books","art books",N3267="publishing/fiction","fiction",N3267="publishing/translations","translations",N3267="music/pop","pop",N3267="music/classical music","classical music",N3267="publishing/nonfiction","nonfiction",N3267="publishing/radio &amp; podcasts","radio &amp; podcasts",N3267="music/world music","world music",N3267="music/metal","metal",N3267="music/jazz","jazz","TRUE","FALSE")</f>
        <v>plays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204"/>
        <v>131.28333333333333</v>
      </c>
      <c r="P3268" s="24">
        <f t="shared" si="205"/>
        <v>48.325153374233132</v>
      </c>
      <c r="Q3268" t="str" cm="1">
        <f t="array" ref="Q3268">_xlfn.IFS(N3268="food/small batch","food",N3268="food/restaurants","food",N3268="food/food trucks","food",N3268="theater/spaces","theater",N3268="theater/musical","theater",N3268="theater/plays","theater",N3268="technology/web","technology",N3268="technology/space exploration","technology",N3268="technology/makerspaces","technology",N3268="technology/hardware","technology",N3268="technology/gadgets","technology",N3268="technology/wearables","technology",N3268="film &amp; video/television","film &amp; video",N3268="film &amp; video/animation","film &amp; video",N3268="film &amp; video/science fiction","film &amp; video",N3268="film &amp; video/documentary","film &amp; video",N3268="film &amp; video/drama","film &amp; video",N3268="film &amp; video/shorts","film &amp; video",N3268="games/video games","games",N3268="games/tabletop games","games",N3268="games/mobile games","games",N3268="journalism/audio","journalism",N3268="photography/people","photography",N3268="photography/photobooks","photography",N3268="photography/places","photography",N3268="photography/nature","photography",N3268="music/electronic music","music",N3268="music/rock","music",N3268="music/indie rock","music",N3268="music/faith","music",N3268="publishing/children's books","publishing",N3268="publishing/art books","publishing",N3268="publishing/fiction","publishing",N3268="publishing/translations","publishing",N3268="music/pop","music",N3268="music/classical music","music",N3268="publishing/nonfiction","publishing",N3268="publishing/radio &amp; podcasts","publishing",N3268="music/world music","music",N3268="music/metal","music",N3268="music/jazz","music","TRUE","FALSE")</f>
        <v>theater</v>
      </c>
      <c r="R3268" t="str" cm="1">
        <f t="array" ref="R3268">_xlfn.IFS(N3268="food/small batch","small batch",N3268="food/restaurants","retaurants",N3268="food/food trucks","food trucks",N3268="theater/spaces","spaces",N3268="theater/musical","musical",N3268="theater/plays","plays",N3268="technology/web","web",N3268="technology/space exploration","space exploration",N3268="technology/makerspaces","makerspaces",N3268="technology/hardware","hardware",N3268="technology/gadgets","gadgets",N3268="technology/wearables","wearables",N3268="film &amp; video/television","television",N3268="film &amp; video/animation","animation",N3268="film &amp; video/science fiction","science fiction",N3268="film &amp; video/documentary","documentary",N3268="film &amp; video/drama","drama",N3268="film &amp; video/shorts","shorts",N3268="games/video games","video games",N3268="games/tabletop games","tabletop games",N3268="games/mobile games","mobile games",N3268="journalism/audio","audio",N3268="photography/people","people",N3268="photography/photobooks","photobooks",N3268="photography/places","places",N3268="photography/nature","nature",N3268="music/electronic music","electronic music",N3268="music/rock","rock",N3268="music/indie rock","indie rock",N3268="music/faith","faith",N3268="publishing/children's books","children's books",N3268="publishing/art books","art books",N3268="publishing/fiction","fiction",N3268="publishing/translations","translations",N3268="music/pop","pop",N3268="music/classical music","classical music",N3268="publishing/nonfiction","nonfiction",N3268="publishing/radio &amp; podcasts","radio &amp; podcasts",N3268="music/world music","world music",N3268="music/metal","metal",N3268="music/jazz","jazz","TRUE","FALSE")</f>
        <v>plays</v>
      </c>
      <c r="S3268" s="5">
        <f t="shared" si="206"/>
        <v>42136.536134259266</v>
      </c>
      <c r="T3268" s="5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204"/>
        <v>102.1</v>
      </c>
      <c r="P3269" s="24">
        <f t="shared" si="205"/>
        <v>53.177083333333336</v>
      </c>
      <c r="Q3269" t="str" cm="1">
        <f t="array" ref="Q3269">_xlfn.IFS(N3269="food/small batch","food",N3269="food/restaurants","food",N3269="food/food trucks","food",N3269="theater/spaces","theater",N3269="theater/musical","theater",N3269="theater/plays","theater",N3269="technology/web","technology",N3269="technology/space exploration","technology",N3269="technology/makerspaces","technology",N3269="technology/hardware","technology",N3269="technology/gadgets","technology",N3269="technology/wearables","technology",N3269="film &amp; video/television","film &amp; video",N3269="film &amp; video/animation","film &amp; video",N3269="film &amp; video/science fiction","film &amp; video",N3269="film &amp; video/documentary","film &amp; video",N3269="film &amp; video/drama","film &amp; video",N3269="film &amp; video/shorts","film &amp; video",N3269="games/video games","games",N3269="games/tabletop games","games",N3269="games/mobile games","games",N3269="journalism/audio","journalism",N3269="photography/people","photography",N3269="photography/photobooks","photography",N3269="photography/places","photography",N3269="photography/nature","photography",N3269="music/electronic music","music",N3269="music/rock","music",N3269="music/indie rock","music",N3269="music/faith","music",N3269="publishing/children's books","publishing",N3269="publishing/art books","publishing",N3269="publishing/fiction","publishing",N3269="publishing/translations","publishing",N3269="music/pop","music",N3269="music/classical music","music",N3269="publishing/nonfiction","publishing",N3269="publishing/radio &amp; podcasts","publishing",N3269="music/world music","music",N3269="music/metal","music",N3269="music/jazz","music","TRUE","FALSE")</f>
        <v>theater</v>
      </c>
      <c r="R3269" t="str" cm="1">
        <f t="array" ref="R3269">_xlfn.IFS(N3269="food/small batch","small batch",N3269="food/restaurants","retaurants",N3269="food/food trucks","food trucks",N3269="theater/spaces","spaces",N3269="theater/musical","musical",N3269="theater/plays","plays",N3269="technology/web","web",N3269="technology/space exploration","space exploration",N3269="technology/makerspaces","makerspaces",N3269="technology/hardware","hardware",N3269="technology/gadgets","gadgets",N3269="technology/wearables","wearables",N3269="film &amp; video/television","television",N3269="film &amp; video/animation","animation",N3269="film &amp; video/science fiction","science fiction",N3269="film &amp; video/documentary","documentary",N3269="film &amp; video/drama","drama",N3269="film &amp; video/shorts","shorts",N3269="games/video games","video games",N3269="games/tabletop games","tabletop games",N3269="games/mobile games","mobile games",N3269="journalism/audio","audio",N3269="photography/people","people",N3269="photography/photobooks","photobooks",N3269="photography/places","places",N3269="photography/nature","nature",N3269="music/electronic music","electronic music",N3269="music/rock","rock",N3269="music/indie rock","indie rock",N3269="music/faith","faith",N3269="publishing/children's books","children's books",N3269="publishing/art books","art books",N3269="publishing/fiction","fiction",N3269="publishing/translations","translations",N3269="music/pop","pop",N3269="music/classical music","classical music",N3269="publishing/nonfiction","nonfiction",N3269="publishing/radio &amp; podcasts","radio &amp; podcasts",N3269="music/world music","world music",N3269="music/metal","metal",N3269="music/jazz","jazz","TRUE","FALSE")</f>
        <v>plays</v>
      </c>
      <c r="S3269" s="5">
        <f t="shared" si="206"/>
        <v>42172.757638888885</v>
      </c>
      <c r="T3269" s="5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204"/>
        <v>128</v>
      </c>
      <c r="P3270" s="24">
        <f t="shared" si="205"/>
        <v>60.952380952380949</v>
      </c>
      <c r="Q3270" t="str" cm="1">
        <f t="array" ref="Q3270">_xlfn.IFS(N3270="food/small batch","food",N3270="food/restaurants","food",N3270="food/food trucks","food",N3270="theater/spaces","theater",N3270="theater/musical","theater",N3270="theater/plays","theater",N3270="technology/web","technology",N3270="technology/space exploration","technology",N3270="technology/makerspaces","technology",N3270="technology/hardware","technology",N3270="technology/gadgets","technology",N3270="technology/wearables","technology",N3270="film &amp; video/television","film &amp; video",N3270="film &amp; video/animation","film &amp; video",N3270="film &amp; video/science fiction","film &amp; video",N3270="film &amp; video/documentary","film &amp; video",N3270="film &amp; video/drama","film &amp; video",N3270="film &amp; video/shorts","film &amp; video",N3270="games/video games","games",N3270="games/tabletop games","games",N3270="games/mobile games","games",N3270="journalism/audio","journalism",N3270="photography/people","photography",N3270="photography/photobooks","photography",N3270="photography/places","photography",N3270="photography/nature","photography",N3270="music/electronic music","music",N3270="music/rock","music",N3270="music/indie rock","music",N3270="music/faith","music",N3270="publishing/children's books","publishing",N3270="publishing/art books","publishing",N3270="publishing/fiction","publishing",N3270="publishing/translations","publishing",N3270="music/pop","music",N3270="music/classical music","music",N3270="publishing/nonfiction","publishing",N3270="publishing/radio &amp; podcasts","publishing",N3270="music/world music","music",N3270="music/metal","music",N3270="music/jazz","music","TRUE","FALSE")</f>
        <v>theater</v>
      </c>
      <c r="R3270" t="str" cm="1">
        <f t="array" ref="R3270">_xlfn.IFS(N3270="food/small batch","small batch",N3270="food/restaurants","retaurants",N3270="food/food trucks","food trucks",N3270="theater/spaces","spaces",N3270="theater/musical","musical",N3270="theater/plays","plays",N3270="technology/web","web",N3270="technology/space exploration","space exploration",N3270="technology/makerspaces","makerspaces",N3270="technology/hardware","hardware",N3270="technology/gadgets","gadgets",N3270="technology/wearables","wearables",N3270="film &amp; video/television","television",N3270="film &amp; video/animation","animation",N3270="film &amp; video/science fiction","science fiction",N3270="film &amp; video/documentary","documentary",N3270="film &amp; video/drama","drama",N3270="film &amp; video/shorts","shorts",N3270="games/video games","video games",N3270="games/tabletop games","tabletop games",N3270="games/mobile games","mobile games",N3270="journalism/audio","audio",N3270="photography/people","people",N3270="photography/photobooks","photobooks",N3270="photography/places","places",N3270="photography/nature","nature",N3270="music/electronic music","electronic music",N3270="music/rock","rock",N3270="music/indie rock","indie rock",N3270="music/faith","faith",N3270="publishing/children's books","children's books",N3270="publishing/art books","art books",N3270="publishing/fiction","fiction",N3270="publishing/translations","translations",N3270="music/pop","pop",N3270="music/classical music","classical music",N3270="publishing/nonfiction","nonfiction",N3270="publishing/radio &amp; podcasts","radio &amp; podcasts",N3270="music/world music","world music",N3270="music/metal","metal",N3270="music/jazz","jazz","TRUE","FALSE")</f>
        <v>plays</v>
      </c>
      <c r="S3270" s="5">
        <f t="shared" si="206"/>
        <v>42590.90425925926</v>
      </c>
      <c r="T3270" s="5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204"/>
        <v>101.49999999999999</v>
      </c>
      <c r="P3271" s="24">
        <f t="shared" si="205"/>
        <v>116</v>
      </c>
      <c r="Q3271" t="str" cm="1">
        <f t="array" ref="Q3271">_xlfn.IFS(N3271="food/small batch","food",N3271="food/restaurants","food",N3271="food/food trucks","food",N3271="theater/spaces","theater",N3271="theater/musical","theater",N3271="theater/plays","theater",N3271="technology/web","technology",N3271="technology/space exploration","technology",N3271="technology/makerspaces","technology",N3271="technology/hardware","technology",N3271="technology/gadgets","technology",N3271="technology/wearables","technology",N3271="film &amp; video/television","film &amp; video",N3271="film &amp; video/animation","film &amp; video",N3271="film &amp; video/science fiction","film &amp; video",N3271="film &amp; video/documentary","film &amp; video",N3271="film &amp; video/drama","film &amp; video",N3271="film &amp; video/shorts","film &amp; video",N3271="games/video games","games",N3271="games/tabletop games","games",N3271="games/mobile games","games",N3271="journalism/audio","journalism",N3271="photography/people","photography",N3271="photography/photobooks","photography",N3271="photography/places","photography",N3271="photography/nature","photography",N3271="music/electronic music","music",N3271="music/rock","music",N3271="music/indie rock","music",N3271="music/faith","music",N3271="publishing/children's books","publishing",N3271="publishing/art books","publishing",N3271="publishing/fiction","publishing",N3271="publishing/translations","publishing",N3271="music/pop","music",N3271="music/classical music","music",N3271="publishing/nonfiction","publishing",N3271="publishing/radio &amp; podcasts","publishing",N3271="music/world music","music",N3271="music/metal","music",N3271="music/jazz","music","TRUE","FALSE")</f>
        <v>theater</v>
      </c>
      <c r="R3271" t="str" cm="1">
        <f t="array" ref="R3271">_xlfn.IFS(N3271="food/small batch","small batch",N3271="food/restaurants","retaurants",N3271="food/food trucks","food trucks",N3271="theater/spaces","spaces",N3271="theater/musical","musical",N3271="theater/plays","plays",N3271="technology/web","web",N3271="technology/space exploration","space exploration",N3271="technology/makerspaces","makerspaces",N3271="technology/hardware","hardware",N3271="technology/gadgets","gadgets",N3271="technology/wearables","wearables",N3271="film &amp; video/television","television",N3271="film &amp; video/animation","animation",N3271="film &amp; video/science fiction","science fiction",N3271="film &amp; video/documentary","documentary",N3271="film &amp; video/drama","drama",N3271="film &amp; video/shorts","shorts",N3271="games/video games","video games",N3271="games/tabletop games","tabletop games",N3271="games/mobile games","mobile games",N3271="journalism/audio","audio",N3271="photography/people","people",N3271="photography/photobooks","photobooks",N3271="photography/places","places",N3271="photography/nature","nature",N3271="music/electronic music","electronic music",N3271="music/rock","rock",N3271="music/indie rock","indie rock",N3271="music/faith","faith",N3271="publishing/children's books","children's books",N3271="publishing/art books","art books",N3271="publishing/fiction","fiction",N3271="publishing/translations","translations",N3271="music/pop","pop",N3271="music/classical music","classical music",N3271="publishing/nonfiction","nonfiction",N3271="publishing/radio &amp; podcasts","radio &amp; podcasts",N3271="music/world music","world music",N3271="music/metal","metal",N3271="music/jazz","jazz","TRUE","FALSE")</f>
        <v>plays</v>
      </c>
      <c r="S3271" s="5">
        <f t="shared" si="206"/>
        <v>42137.395798611105</v>
      </c>
      <c r="T3271" s="5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204"/>
        <v>101.66666666666666</v>
      </c>
      <c r="P3272" s="24">
        <f t="shared" si="205"/>
        <v>61</v>
      </c>
      <c r="Q3272" t="str" cm="1">
        <f t="array" ref="Q3272">_xlfn.IFS(N3272="food/small batch","food",N3272="food/restaurants","food",N3272="food/food trucks","food",N3272="theater/spaces","theater",N3272="theater/musical","theater",N3272="theater/plays","theater",N3272="technology/web","technology",N3272="technology/space exploration","technology",N3272="technology/makerspaces","technology",N3272="technology/hardware","technology",N3272="technology/gadgets","technology",N3272="technology/wearables","technology",N3272="film &amp; video/television","film &amp; video",N3272="film &amp; video/animation","film &amp; video",N3272="film &amp; video/science fiction","film &amp; video",N3272="film &amp; video/documentary","film &amp; video",N3272="film &amp; video/drama","film &amp; video",N3272="film &amp; video/shorts","film &amp; video",N3272="games/video games","games",N3272="games/tabletop games","games",N3272="games/mobile games","games",N3272="journalism/audio","journalism",N3272="photography/people","photography",N3272="photography/photobooks","photography",N3272="photography/places","photography",N3272="photography/nature","photography",N3272="music/electronic music","music",N3272="music/rock","music",N3272="music/indie rock","music",N3272="music/faith","music",N3272="publishing/children's books","publishing",N3272="publishing/art books","publishing",N3272="publishing/fiction","publishing",N3272="publishing/translations","publishing",N3272="music/pop","music",N3272="music/classical music","music",N3272="publishing/nonfiction","publishing",N3272="publishing/radio &amp; podcasts","publishing",N3272="music/world music","music",N3272="music/metal","music",N3272="music/jazz","music","TRUE","FALSE")</f>
        <v>theater</v>
      </c>
      <c r="R3272" t="str" cm="1">
        <f t="array" ref="R3272">_xlfn.IFS(N3272="food/small batch","small batch",N3272="food/restaurants","retaurants",N3272="food/food trucks","food trucks",N3272="theater/spaces","spaces",N3272="theater/musical","musical",N3272="theater/plays","plays",N3272="technology/web","web",N3272="technology/space exploration","space exploration",N3272="technology/makerspaces","makerspaces",N3272="technology/hardware","hardware",N3272="technology/gadgets","gadgets",N3272="technology/wearables","wearables",N3272="film &amp; video/television","television",N3272="film &amp; video/animation","animation",N3272="film &amp; video/science fiction","science fiction",N3272="film &amp; video/documentary","documentary",N3272="film &amp; video/drama","drama",N3272="film &amp; video/shorts","shorts",N3272="games/video games","video games",N3272="games/tabletop games","tabletop games",N3272="games/mobile games","mobile games",N3272="journalism/audio","audio",N3272="photography/people","people",N3272="photography/photobooks","photobooks",N3272="photography/places","places",N3272="photography/nature","nature",N3272="music/electronic music","electronic music",N3272="music/rock","rock",N3272="music/indie rock","indie rock",N3272="music/faith","faith",N3272="publishing/children's books","children's books",N3272="publishing/art books","art books",N3272="publishing/fiction","fiction",N3272="publishing/translations","translations",N3272="music/pop","pop",N3272="music/classical music","classical music",N3272="publishing/nonfiction","nonfiction",N3272="publishing/radio &amp; podcasts","radio &amp; podcasts",N3272="music/world music","world music",N3272="music/metal","metal",N3272="music/jazz","jazz","TRUE","FALSE")</f>
        <v>plays</v>
      </c>
      <c r="S3272" s="5">
        <f t="shared" si="206"/>
        <v>42167.533159722225</v>
      </c>
      <c r="T3272" s="5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204"/>
        <v>130</v>
      </c>
      <c r="P3273" s="24">
        <f t="shared" si="205"/>
        <v>38.235294117647058</v>
      </c>
      <c r="Q3273" t="str" cm="1">
        <f t="array" ref="Q3273">_xlfn.IFS(N3273="food/small batch","food",N3273="food/restaurants","food",N3273="food/food trucks","food",N3273="theater/spaces","theater",N3273="theater/musical","theater",N3273="theater/plays","theater",N3273="technology/web","technology",N3273="technology/space exploration","technology",N3273="technology/makerspaces","technology",N3273="technology/hardware","technology",N3273="technology/gadgets","technology",N3273="technology/wearables","technology",N3273="film &amp; video/television","film &amp; video",N3273="film &amp; video/animation","film &amp; video",N3273="film &amp; video/science fiction","film &amp; video",N3273="film &amp; video/documentary","film &amp; video",N3273="film &amp; video/drama","film &amp; video",N3273="film &amp; video/shorts","film &amp; video",N3273="games/video games","games",N3273="games/tabletop games","games",N3273="games/mobile games","games",N3273="journalism/audio","journalism",N3273="photography/people","photography",N3273="photography/photobooks","photography",N3273="photography/places","photography",N3273="photography/nature","photography",N3273="music/electronic music","music",N3273="music/rock","music",N3273="music/indie rock","music",N3273="music/faith","music",N3273="publishing/children's books","publishing",N3273="publishing/art books","publishing",N3273="publishing/fiction","publishing",N3273="publishing/translations","publishing",N3273="music/pop","music",N3273="music/classical music","music",N3273="publishing/nonfiction","publishing",N3273="publishing/radio &amp; podcasts","publishing",N3273="music/world music","music",N3273="music/metal","music",N3273="music/jazz","music","TRUE","FALSE")</f>
        <v>theater</v>
      </c>
      <c r="R3273" t="str" cm="1">
        <f t="array" ref="R3273">_xlfn.IFS(N3273="food/small batch","small batch",N3273="food/restaurants","retaurants",N3273="food/food trucks","food trucks",N3273="theater/spaces","spaces",N3273="theater/musical","musical",N3273="theater/plays","plays",N3273="technology/web","web",N3273="technology/space exploration","space exploration",N3273="technology/makerspaces","makerspaces",N3273="technology/hardware","hardware",N3273="technology/gadgets","gadgets",N3273="technology/wearables","wearables",N3273="film &amp; video/television","television",N3273="film &amp; video/animation","animation",N3273="film &amp; video/science fiction","science fiction",N3273="film &amp; video/documentary","documentary",N3273="film &amp; video/drama","drama",N3273="film &amp; video/shorts","shorts",N3273="games/video games","video games",N3273="games/tabletop games","tabletop games",N3273="games/mobile games","mobile games",N3273="journalism/audio","audio",N3273="photography/people","people",N3273="photography/photobooks","photobooks",N3273="photography/places","places",N3273="photography/nature","nature",N3273="music/electronic music","electronic music",N3273="music/rock","rock",N3273="music/indie rock","indie rock",N3273="music/faith","faith",N3273="publishing/children's books","children's books",N3273="publishing/art books","art books",N3273="publishing/fiction","fiction",N3273="publishing/translations","translations",N3273="music/pop","pop",N3273="music/classical music","classical music",N3273="publishing/nonfiction","nonfiction",N3273="publishing/radio &amp; podcasts","radio &amp; podcasts",N3273="music/world music","world music",N3273="music/metal","metal",N3273="music/jazz","jazz","TRUE","FALSE")</f>
        <v>plays</v>
      </c>
      <c r="S3273" s="5">
        <f t="shared" si="206"/>
        <v>41915.437210648146</v>
      </c>
      <c r="T3273" s="5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204"/>
        <v>154.43</v>
      </c>
      <c r="P3274" s="24">
        <f t="shared" si="205"/>
        <v>106.50344827586207</v>
      </c>
      <c r="Q3274" t="str" cm="1">
        <f t="array" ref="Q3274">_xlfn.IFS(N3274="food/small batch","food",N3274="food/restaurants","food",N3274="food/food trucks","food",N3274="theater/spaces","theater",N3274="theater/musical","theater",N3274="theater/plays","theater",N3274="technology/web","technology",N3274="technology/space exploration","technology",N3274="technology/makerspaces","technology",N3274="technology/hardware","technology",N3274="technology/gadgets","technology",N3274="technology/wearables","technology",N3274="film &amp; video/television","film &amp; video",N3274="film &amp; video/animation","film &amp; video",N3274="film &amp; video/science fiction","film &amp; video",N3274="film &amp; video/documentary","film &amp; video",N3274="film &amp; video/drama","film &amp; video",N3274="film &amp; video/shorts","film &amp; video",N3274="games/video games","games",N3274="games/tabletop games","games",N3274="games/mobile games","games",N3274="journalism/audio","journalism",N3274="photography/people","photography",N3274="photography/photobooks","photography",N3274="photography/places","photography",N3274="photography/nature","photography",N3274="music/electronic music","music",N3274="music/rock","music",N3274="music/indie rock","music",N3274="music/faith","music",N3274="publishing/children's books","publishing",N3274="publishing/art books","publishing",N3274="publishing/fiction","publishing",N3274="publishing/translations","publishing",N3274="music/pop","music",N3274="music/classical music","music",N3274="publishing/nonfiction","publishing",N3274="publishing/radio &amp; podcasts","publishing",N3274="music/world music","music",N3274="music/metal","music",N3274="music/jazz","music","TRUE","FALSE")</f>
        <v>theater</v>
      </c>
      <c r="R3274" t="str" cm="1">
        <f t="array" ref="R3274">_xlfn.IFS(N3274="food/small batch","small batch",N3274="food/restaurants","retaurants",N3274="food/food trucks","food trucks",N3274="theater/spaces","spaces",N3274="theater/musical","musical",N3274="theater/plays","plays",N3274="technology/web","web",N3274="technology/space exploration","space exploration",N3274="technology/makerspaces","makerspaces",N3274="technology/hardware","hardware",N3274="technology/gadgets","gadgets",N3274="technology/wearables","wearables",N3274="film &amp; video/television","television",N3274="film &amp; video/animation","animation",N3274="film &amp; video/science fiction","science fiction",N3274="film &amp; video/documentary","documentary",N3274="film &amp; video/drama","drama",N3274="film &amp; video/shorts","shorts",N3274="games/video games","video games",N3274="games/tabletop games","tabletop games",N3274="games/mobile games","mobile games",N3274="journalism/audio","audio",N3274="photography/people","people",N3274="photography/photobooks","photobooks",N3274="photography/places","places",N3274="photography/nature","nature",N3274="music/electronic music","electronic music",N3274="music/rock","rock",N3274="music/indie rock","indie rock",N3274="music/faith","faith",N3274="publishing/children's books","children's books",N3274="publishing/art books","art books",N3274="publishing/fiction","fiction",N3274="publishing/translations","translations",N3274="music/pop","pop",N3274="music/classical music","classical music",N3274="publishing/nonfiction","nonfiction",N3274="publishing/radio &amp; podcasts","radio &amp; podcasts",N3274="music/world music","world music",N3274="music/metal","metal",N3274="music/jazz","jazz","TRUE","FALSE")</f>
        <v>plays</v>
      </c>
      <c r="S3274" s="5">
        <f t="shared" si="206"/>
        <v>42284.500104166669</v>
      </c>
      <c r="T3274" s="5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204"/>
        <v>107.4</v>
      </c>
      <c r="P3275" s="24">
        <f t="shared" si="205"/>
        <v>204.57142857142858</v>
      </c>
      <c r="Q3275" t="str" cm="1">
        <f t="array" ref="Q3275">_xlfn.IFS(N3275="food/small batch","food",N3275="food/restaurants","food",N3275="food/food trucks","food",N3275="theater/spaces","theater",N3275="theater/musical","theater",N3275="theater/plays","theater",N3275="technology/web","technology",N3275="technology/space exploration","technology",N3275="technology/makerspaces","technology",N3275="technology/hardware","technology",N3275="technology/gadgets","technology",N3275="technology/wearables","technology",N3275="film &amp; video/television","film &amp; video",N3275="film &amp; video/animation","film &amp; video",N3275="film &amp; video/science fiction","film &amp; video",N3275="film &amp; video/documentary","film &amp; video",N3275="film &amp; video/drama","film &amp; video",N3275="film &amp; video/shorts","film &amp; video",N3275="games/video games","games",N3275="games/tabletop games","games",N3275="games/mobile games","games",N3275="journalism/audio","journalism",N3275="photography/people","photography",N3275="photography/photobooks","photography",N3275="photography/places","photography",N3275="photography/nature","photography",N3275="music/electronic music","music",N3275="music/rock","music",N3275="music/indie rock","music",N3275="music/faith","music",N3275="publishing/children's books","publishing",N3275="publishing/art books","publishing",N3275="publishing/fiction","publishing",N3275="publishing/translations","publishing",N3275="music/pop","music",N3275="music/classical music","music",N3275="publishing/nonfiction","publishing",N3275="publishing/radio &amp; podcasts","publishing",N3275="music/world music","music",N3275="music/metal","music",N3275="music/jazz","music","TRUE","FALSE")</f>
        <v>theater</v>
      </c>
      <c r="R3275" t="str" cm="1">
        <f t="array" ref="R3275">_xlfn.IFS(N3275="food/small batch","small batch",N3275="food/restaurants","retaurants",N3275="food/food trucks","food trucks",N3275="theater/spaces","spaces",N3275="theater/musical","musical",N3275="theater/plays","plays",N3275="technology/web","web",N3275="technology/space exploration","space exploration",N3275="technology/makerspaces","makerspaces",N3275="technology/hardware","hardware",N3275="technology/gadgets","gadgets",N3275="technology/wearables","wearables",N3275="film &amp; video/television","television",N3275="film &amp; video/animation","animation",N3275="film &amp; video/science fiction","science fiction",N3275="film &amp; video/documentary","documentary",N3275="film &amp; video/drama","drama",N3275="film &amp; video/shorts","shorts",N3275="games/video games","video games",N3275="games/tabletop games","tabletop games",N3275="games/mobile games","mobile games",N3275="journalism/audio","audio",N3275="photography/people","people",N3275="photography/photobooks","photobooks",N3275="photography/places","places",N3275="photography/nature","nature",N3275="music/electronic music","electronic music",N3275="music/rock","rock",N3275="music/indie rock","indie rock",N3275="music/faith","faith",N3275="publishing/children's books","children's books",N3275="publishing/art books","art books",N3275="publishing/fiction","fiction",N3275="publishing/translations","translations",N3275="music/pop","pop",N3275="music/classical music","classical music",N3275="publishing/nonfiction","nonfiction",N3275="publishing/radio &amp; podcasts","radio &amp; podcasts",N3275="music/world music","world music",N3275="music/metal","metal",N3275="music/jazz","jazz","TRUE","FALSE")</f>
        <v>plays</v>
      </c>
      <c r="S3275" s="5">
        <f t="shared" si="206"/>
        <v>42611.801412037035</v>
      </c>
      <c r="T3275" s="5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204"/>
        <v>101.32258064516128</v>
      </c>
      <c r="P3276" s="24">
        <f t="shared" si="205"/>
        <v>54.912587412587413</v>
      </c>
      <c r="Q3276" t="str" cm="1">
        <f t="array" ref="Q3276">_xlfn.IFS(N3276="food/small batch","food",N3276="food/restaurants","food",N3276="food/food trucks","food",N3276="theater/spaces","theater",N3276="theater/musical","theater",N3276="theater/plays","theater",N3276="technology/web","technology",N3276="technology/space exploration","technology",N3276="technology/makerspaces","technology",N3276="technology/hardware","technology",N3276="technology/gadgets","technology",N3276="technology/wearables","technology",N3276="film &amp; video/television","film &amp; video",N3276="film &amp; video/animation","film &amp; video",N3276="film &amp; video/science fiction","film &amp; video",N3276="film &amp; video/documentary","film &amp; video",N3276="film &amp; video/drama","film &amp; video",N3276="film &amp; video/shorts","film &amp; video",N3276="games/video games","games",N3276="games/tabletop games","games",N3276="games/mobile games","games",N3276="journalism/audio","journalism",N3276="photography/people","photography",N3276="photography/photobooks","photography",N3276="photography/places","photography",N3276="photography/nature","photography",N3276="music/electronic music","music",N3276="music/rock","music",N3276="music/indie rock","music",N3276="music/faith","music",N3276="publishing/children's books","publishing",N3276="publishing/art books","publishing",N3276="publishing/fiction","publishing",N3276="publishing/translations","publishing",N3276="music/pop","music",N3276="music/classical music","music",N3276="publishing/nonfiction","publishing",N3276="publishing/radio &amp; podcasts","publishing",N3276="music/world music","music",N3276="music/metal","music",N3276="music/jazz","music","TRUE","FALSE")</f>
        <v>theater</v>
      </c>
      <c r="R3276" t="str" cm="1">
        <f t="array" ref="R3276">_xlfn.IFS(N3276="food/small batch","small batch",N3276="food/restaurants","retaurants",N3276="food/food trucks","food trucks",N3276="theater/spaces","spaces",N3276="theater/musical","musical",N3276="theater/plays","plays",N3276="technology/web","web",N3276="technology/space exploration","space exploration",N3276="technology/makerspaces","makerspaces",N3276="technology/hardware","hardware",N3276="technology/gadgets","gadgets",N3276="technology/wearables","wearables",N3276="film &amp; video/television","television",N3276="film &amp; video/animation","animation",N3276="film &amp; video/science fiction","science fiction",N3276="film &amp; video/documentary","documentary",N3276="film &amp; video/drama","drama",N3276="film &amp; video/shorts","shorts",N3276="games/video games","video games",N3276="games/tabletop games","tabletop games",N3276="games/mobile games","mobile games",N3276="journalism/audio","audio",N3276="photography/people","people",N3276="photography/photobooks","photobooks",N3276="photography/places","places",N3276="photography/nature","nature",N3276="music/electronic music","electronic music",N3276="music/rock","rock",N3276="music/indie rock","indie rock",N3276="music/faith","faith",N3276="publishing/children's books","children's books",N3276="publishing/art books","art books",N3276="publishing/fiction","fiction",N3276="publishing/translations","translations",N3276="music/pop","pop",N3276="music/classical music","classical music",N3276="publishing/nonfiction","nonfiction",N3276="publishing/radio &amp; podcasts","radio &amp; podcasts",N3276="music/world music","world music",N3276="music/metal","metal",N3276="music/jazz","jazz","TRUE","FALSE")</f>
        <v>plays</v>
      </c>
      <c r="S3276" s="5">
        <f t="shared" si="206"/>
        <v>42400.704537037032</v>
      </c>
      <c r="T3276" s="5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204"/>
        <v>100.27777777777777</v>
      </c>
      <c r="P3277" s="24">
        <f t="shared" si="205"/>
        <v>150.41666666666666</v>
      </c>
      <c r="Q3277" t="str" cm="1">
        <f t="array" ref="Q3277">_xlfn.IFS(N3277="food/small batch","food",N3277="food/restaurants","food",N3277="food/food trucks","food",N3277="theater/spaces","theater",N3277="theater/musical","theater",N3277="theater/plays","theater",N3277="technology/web","technology",N3277="technology/space exploration","technology",N3277="technology/makerspaces","technology",N3277="technology/hardware","technology",N3277="technology/gadgets","technology",N3277="technology/wearables","technology",N3277="film &amp; video/television","film &amp; video",N3277="film &amp; video/animation","film &amp; video",N3277="film &amp; video/science fiction","film &amp; video",N3277="film &amp; video/documentary","film &amp; video",N3277="film &amp; video/drama","film &amp; video",N3277="film &amp; video/shorts","film &amp; video",N3277="games/video games","games",N3277="games/tabletop games","games",N3277="games/mobile games","games",N3277="journalism/audio","journalism",N3277="photography/people","photography",N3277="photography/photobooks","photography",N3277="photography/places","photography",N3277="photography/nature","photography",N3277="music/electronic music","music",N3277="music/rock","music",N3277="music/indie rock","music",N3277="music/faith","music",N3277="publishing/children's books","publishing",N3277="publishing/art books","publishing",N3277="publishing/fiction","publishing",N3277="publishing/translations","publishing",N3277="music/pop","music",N3277="music/classical music","music",N3277="publishing/nonfiction","publishing",N3277="publishing/radio &amp; podcasts","publishing",N3277="music/world music","music",N3277="music/metal","music",N3277="music/jazz","music","TRUE","FALSE")</f>
        <v>theater</v>
      </c>
      <c r="R3277" t="str" cm="1">
        <f t="array" ref="R3277">_xlfn.IFS(N3277="food/small batch","small batch",N3277="food/restaurants","retaurants",N3277="food/food trucks","food trucks",N3277="theater/spaces","spaces",N3277="theater/musical","musical",N3277="theater/plays","plays",N3277="technology/web","web",N3277="technology/space exploration","space exploration",N3277="technology/makerspaces","makerspaces",N3277="technology/hardware","hardware",N3277="technology/gadgets","gadgets",N3277="technology/wearables","wearables",N3277="film &amp; video/television","television",N3277="film &amp; video/animation","animation",N3277="film &amp; video/science fiction","science fiction",N3277="film &amp; video/documentary","documentary",N3277="film &amp; video/drama","drama",N3277="film &amp; video/shorts","shorts",N3277="games/video games","video games",N3277="games/tabletop games","tabletop games",N3277="games/mobile games","mobile games",N3277="journalism/audio","audio",N3277="photography/people","people",N3277="photography/photobooks","photobooks",N3277="photography/places","places",N3277="photography/nature","nature",N3277="music/electronic music","electronic music",N3277="music/rock","rock",N3277="music/indie rock","indie rock",N3277="music/faith","faith",N3277="publishing/children's books","children's books",N3277="publishing/art books","art books",N3277="publishing/fiction","fiction",N3277="publishing/translations","translations",N3277="music/pop","pop",N3277="music/classical music","classical music",N3277="publishing/nonfiction","nonfiction",N3277="publishing/radio &amp; podcasts","radio &amp; podcasts",N3277="music/world music","world music",N3277="music/metal","metal",N3277="music/jazz","jazz","TRUE","FALSE")</f>
        <v>plays</v>
      </c>
      <c r="S3277" s="5">
        <f t="shared" si="206"/>
        <v>42017.88045138889</v>
      </c>
      <c r="T3277" s="5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204"/>
        <v>116.84444444444443</v>
      </c>
      <c r="P3278" s="24">
        <f t="shared" si="205"/>
        <v>52.58</v>
      </c>
      <c r="Q3278" t="str" cm="1">
        <f t="array" ref="Q3278">_xlfn.IFS(N3278="food/small batch","food",N3278="food/restaurants","food",N3278="food/food trucks","food",N3278="theater/spaces","theater",N3278="theater/musical","theater",N3278="theater/plays","theater",N3278="technology/web","technology",N3278="technology/space exploration","technology",N3278="technology/makerspaces","technology",N3278="technology/hardware","technology",N3278="technology/gadgets","technology",N3278="technology/wearables","technology",N3278="film &amp; video/television","film &amp; video",N3278="film &amp; video/animation","film &amp; video",N3278="film &amp; video/science fiction","film &amp; video",N3278="film &amp; video/documentary","film &amp; video",N3278="film &amp; video/drama","film &amp; video",N3278="film &amp; video/shorts","film &amp; video",N3278="games/video games","games",N3278="games/tabletop games","games",N3278="games/mobile games","games",N3278="journalism/audio","journalism",N3278="photography/people","photography",N3278="photography/photobooks","photography",N3278="photography/places","photography",N3278="photography/nature","photography",N3278="music/electronic music","music",N3278="music/rock","music",N3278="music/indie rock","music",N3278="music/faith","music",N3278="publishing/children's books","publishing",N3278="publishing/art books","publishing",N3278="publishing/fiction","publishing",N3278="publishing/translations","publishing",N3278="music/pop","music",N3278="music/classical music","music",N3278="publishing/nonfiction","publishing",N3278="publishing/radio &amp; podcasts","publishing",N3278="music/world music","music",N3278="music/metal","music",N3278="music/jazz","music","TRUE","FALSE")</f>
        <v>theater</v>
      </c>
      <c r="R3278" t="str" cm="1">
        <f t="array" ref="R3278">_xlfn.IFS(N3278="food/small batch","small batch",N3278="food/restaurants","retaurants",N3278="food/food trucks","food trucks",N3278="theater/spaces","spaces",N3278="theater/musical","musical",N3278="theater/plays","plays",N3278="technology/web","web",N3278="technology/space exploration","space exploration",N3278="technology/makerspaces","makerspaces",N3278="technology/hardware","hardware",N3278="technology/gadgets","gadgets",N3278="technology/wearables","wearables",N3278="film &amp; video/television","television",N3278="film &amp; video/animation","animation",N3278="film &amp; video/science fiction","science fiction",N3278="film &amp; video/documentary","documentary",N3278="film &amp; video/drama","drama",N3278="film &amp; video/shorts","shorts",N3278="games/video games","video games",N3278="games/tabletop games","tabletop games",N3278="games/mobile games","mobile games",N3278="journalism/audio","audio",N3278="photography/people","people",N3278="photography/photobooks","photobooks",N3278="photography/places","places",N3278="photography/nature","nature",N3278="music/electronic music","electronic music",N3278="music/rock","rock",N3278="music/indie rock","indie rock",N3278="music/faith","faith",N3278="publishing/children's books","children's books",N3278="publishing/art books","art books",N3278="publishing/fiction","fiction",N3278="publishing/translations","translations",N3278="music/pop","pop",N3278="music/classical music","classical music",N3278="publishing/nonfiction","nonfiction",N3278="publishing/radio &amp; podcasts","radio &amp; podcasts",N3278="music/world music","world music",N3278="music/metal","metal",N3278="music/jazz","jazz","TRUE","FALSE")</f>
        <v>plays</v>
      </c>
      <c r="S3278" s="5">
        <f t="shared" si="206"/>
        <v>42426.949988425928</v>
      </c>
      <c r="T3278" s="5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204"/>
        <v>108.60000000000001</v>
      </c>
      <c r="P3279" s="24">
        <f t="shared" si="205"/>
        <v>54.3</v>
      </c>
      <c r="Q3279" t="str" cm="1">
        <f t="array" ref="Q3279">_xlfn.IFS(N3279="food/small batch","food",N3279="food/restaurants","food",N3279="food/food trucks","food",N3279="theater/spaces","theater",N3279="theater/musical","theater",N3279="theater/plays","theater",N3279="technology/web","technology",N3279="technology/space exploration","technology",N3279="technology/makerspaces","technology",N3279="technology/hardware","technology",N3279="technology/gadgets","technology",N3279="technology/wearables","technology",N3279="film &amp; video/television","film &amp; video",N3279="film &amp; video/animation","film &amp; video",N3279="film &amp; video/science fiction","film &amp; video",N3279="film &amp; video/documentary","film &amp; video",N3279="film &amp; video/drama","film &amp; video",N3279="film &amp; video/shorts","film &amp; video",N3279="games/video games","games",N3279="games/tabletop games","games",N3279="games/mobile games","games",N3279="journalism/audio","journalism",N3279="photography/people","photography",N3279="photography/photobooks","photography",N3279="photography/places","photography",N3279="photography/nature","photography",N3279="music/electronic music","music",N3279="music/rock","music",N3279="music/indie rock","music",N3279="music/faith","music",N3279="publishing/children's books","publishing",N3279="publishing/art books","publishing",N3279="publishing/fiction","publishing",N3279="publishing/translations","publishing",N3279="music/pop","music",N3279="music/classical music","music",N3279="publishing/nonfiction","publishing",N3279="publishing/radio &amp; podcasts","publishing",N3279="music/world music","music",N3279="music/metal","music",N3279="music/jazz","music","TRUE","FALSE")</f>
        <v>theater</v>
      </c>
      <c r="R3279" t="str" cm="1">
        <f t="array" ref="R3279">_xlfn.IFS(N3279="food/small batch","small batch",N3279="food/restaurants","retaurants",N3279="food/food trucks","food trucks",N3279="theater/spaces","spaces",N3279="theater/musical","musical",N3279="theater/plays","plays",N3279="technology/web","web",N3279="technology/space exploration","space exploration",N3279="technology/makerspaces","makerspaces",N3279="technology/hardware","hardware",N3279="technology/gadgets","gadgets",N3279="technology/wearables","wearables",N3279="film &amp; video/television","television",N3279="film &amp; video/animation","animation",N3279="film &amp; video/science fiction","science fiction",N3279="film &amp; video/documentary","documentary",N3279="film &amp; video/drama","drama",N3279="film &amp; video/shorts","shorts",N3279="games/video games","video games",N3279="games/tabletop games","tabletop games",N3279="games/mobile games","mobile games",N3279="journalism/audio","audio",N3279="photography/people","people",N3279="photography/photobooks","photobooks",N3279="photography/places","places",N3279="photography/nature","nature",N3279="music/electronic music","electronic music",N3279="music/rock","rock",N3279="music/indie rock","indie rock",N3279="music/faith","faith",N3279="publishing/children's books","children's books",N3279="publishing/art books","art books",N3279="publishing/fiction","fiction",N3279="publishing/translations","translations",N3279="music/pop","pop",N3279="music/classical music","classical music",N3279="publishing/nonfiction","nonfiction",N3279="publishing/radio &amp; podcasts","radio &amp; podcasts",N3279="music/world music","world music",N3279="music/metal","metal",N3279="music/jazz","jazz","TRUE","FALSE")</f>
        <v>plays</v>
      </c>
      <c r="S3279" s="5">
        <f t="shared" si="206"/>
        <v>41931.682939814818</v>
      </c>
      <c r="T3279" s="5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204"/>
        <v>103.4</v>
      </c>
      <c r="P3280" s="24">
        <f t="shared" si="205"/>
        <v>76.029411764705884</v>
      </c>
      <c r="Q3280" t="str" cm="1">
        <f t="array" ref="Q3280">_xlfn.IFS(N3280="food/small batch","food",N3280="food/restaurants","food",N3280="food/food trucks","food",N3280="theater/spaces","theater",N3280="theater/musical","theater",N3280="theater/plays","theater",N3280="technology/web","technology",N3280="technology/space exploration","technology",N3280="technology/makerspaces","technology",N3280="technology/hardware","technology",N3280="technology/gadgets","technology",N3280="technology/wearables","technology",N3280="film &amp; video/television","film &amp; video",N3280="film &amp; video/animation","film &amp; video",N3280="film &amp; video/science fiction","film &amp; video",N3280="film &amp; video/documentary","film &amp; video",N3280="film &amp; video/drama","film &amp; video",N3280="film &amp; video/shorts","film &amp; video",N3280="games/video games","games",N3280="games/tabletop games","games",N3280="games/mobile games","games",N3280="journalism/audio","journalism",N3280="photography/people","photography",N3280="photography/photobooks","photography",N3280="photography/places","photography",N3280="photography/nature","photography",N3280="music/electronic music","music",N3280="music/rock","music",N3280="music/indie rock","music",N3280="music/faith","music",N3280="publishing/children's books","publishing",N3280="publishing/art books","publishing",N3280="publishing/fiction","publishing",N3280="publishing/translations","publishing",N3280="music/pop","music",N3280="music/classical music","music",N3280="publishing/nonfiction","publishing",N3280="publishing/radio &amp; podcasts","publishing",N3280="music/world music","music",N3280="music/metal","music",N3280="music/jazz","music","TRUE","FALSE")</f>
        <v>theater</v>
      </c>
      <c r="R3280" t="str" cm="1">
        <f t="array" ref="R3280">_xlfn.IFS(N3280="food/small batch","small batch",N3280="food/restaurants","retaurants",N3280="food/food trucks","food trucks",N3280="theater/spaces","spaces",N3280="theater/musical","musical",N3280="theater/plays","plays",N3280="technology/web","web",N3280="technology/space exploration","space exploration",N3280="technology/makerspaces","makerspaces",N3280="technology/hardware","hardware",N3280="technology/gadgets","gadgets",N3280="technology/wearables","wearables",N3280="film &amp; video/television","television",N3280="film &amp; video/animation","animation",N3280="film &amp; video/science fiction","science fiction",N3280="film &amp; video/documentary","documentary",N3280="film &amp; video/drama","drama",N3280="film &amp; video/shorts","shorts",N3280="games/video games","video games",N3280="games/tabletop games","tabletop games",N3280="games/mobile games","mobile games",N3280="journalism/audio","audio",N3280="photography/people","people",N3280="photography/photobooks","photobooks",N3280="photography/places","places",N3280="photography/nature","nature",N3280="music/electronic music","electronic music",N3280="music/rock","rock",N3280="music/indie rock","indie rock",N3280="music/faith","faith",N3280="publishing/children's books","children's books",N3280="publishing/art books","art books",N3280="publishing/fiction","fiction",N3280="publishing/translations","translations",N3280="music/pop","pop",N3280="music/classical music","classical music",N3280="publishing/nonfiction","nonfiction",N3280="publishing/radio &amp; podcasts","radio &amp; podcasts",N3280="music/world music","world music",N3280="music/metal","metal",N3280="music/jazz","jazz","TRUE","FALSE")</f>
        <v>plays</v>
      </c>
      <c r="S3280" s="5">
        <f t="shared" si="206"/>
        <v>42124.848414351851</v>
      </c>
      <c r="T3280" s="5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204"/>
        <v>114.27586206896552</v>
      </c>
      <c r="P3281" s="24">
        <f t="shared" si="205"/>
        <v>105.2063492063492</v>
      </c>
      <c r="Q3281" t="str" cm="1">
        <f t="array" ref="Q3281">_xlfn.IFS(N3281="food/small batch","food",N3281="food/restaurants","food",N3281="food/food trucks","food",N3281="theater/spaces","theater",N3281="theater/musical","theater",N3281="theater/plays","theater",N3281="technology/web","technology",N3281="technology/space exploration","technology",N3281="technology/makerspaces","technology",N3281="technology/hardware","technology",N3281="technology/gadgets","technology",N3281="technology/wearables","technology",N3281="film &amp; video/television","film &amp; video",N3281="film &amp; video/animation","film &amp; video",N3281="film &amp; video/science fiction","film &amp; video",N3281="film &amp; video/documentary","film &amp; video",N3281="film &amp; video/drama","film &amp; video",N3281="film &amp; video/shorts","film &amp; video",N3281="games/video games","games",N3281="games/tabletop games","games",N3281="games/mobile games","games",N3281="journalism/audio","journalism",N3281="photography/people","photography",N3281="photography/photobooks","photography",N3281="photography/places","photography",N3281="photography/nature","photography",N3281="music/electronic music","music",N3281="music/rock","music",N3281="music/indie rock","music",N3281="music/faith","music",N3281="publishing/children's books","publishing",N3281="publishing/art books","publishing",N3281="publishing/fiction","publishing",N3281="publishing/translations","publishing",N3281="music/pop","music",N3281="music/classical music","music",N3281="publishing/nonfiction","publishing",N3281="publishing/radio &amp; podcasts","publishing",N3281="music/world music","music",N3281="music/metal","music",N3281="music/jazz","music","TRUE","FALSE")</f>
        <v>theater</v>
      </c>
      <c r="R3281" t="str" cm="1">
        <f t="array" ref="R3281">_xlfn.IFS(N3281="food/small batch","small batch",N3281="food/restaurants","retaurants",N3281="food/food trucks","food trucks",N3281="theater/spaces","spaces",N3281="theater/musical","musical",N3281="theater/plays","plays",N3281="technology/web","web",N3281="technology/space exploration","space exploration",N3281="technology/makerspaces","makerspaces",N3281="technology/hardware","hardware",N3281="technology/gadgets","gadgets",N3281="technology/wearables","wearables",N3281="film &amp; video/television","television",N3281="film &amp; video/animation","animation",N3281="film &amp; video/science fiction","science fiction",N3281="film &amp; video/documentary","documentary",N3281="film &amp; video/drama","drama",N3281="film &amp; video/shorts","shorts",N3281="games/video games","video games",N3281="games/tabletop games","tabletop games",N3281="games/mobile games","mobile games",N3281="journalism/audio","audio",N3281="photography/people","people",N3281="photography/photobooks","photobooks",N3281="photography/places","places",N3281="photography/nature","nature",N3281="music/electronic music","electronic music",N3281="music/rock","rock",N3281="music/indie rock","indie rock",N3281="music/faith","faith",N3281="publishing/children's books","children's books",N3281="publishing/art books","art books",N3281="publishing/fiction","fiction",N3281="publishing/translations","translations",N3281="music/pop","pop",N3281="music/classical music","classical music",N3281="publishing/nonfiction","nonfiction",N3281="publishing/radio &amp; podcasts","radio &amp; podcasts",N3281="music/world music","world music",N3281="music/metal","metal",N3281="music/jazz","jazz","TRUE","FALSE")</f>
        <v>plays</v>
      </c>
      <c r="S3281" s="5">
        <f t="shared" si="206"/>
        <v>42431.102534722217</v>
      </c>
      <c r="T3281" s="5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204"/>
        <v>103</v>
      </c>
      <c r="P3282" s="24">
        <f t="shared" si="205"/>
        <v>68.666666666666671</v>
      </c>
      <c r="Q3282" t="str" cm="1">
        <f t="array" ref="Q3282">_xlfn.IFS(N3282="food/small batch","food",N3282="food/restaurants","food",N3282="food/food trucks","food",N3282="theater/spaces","theater",N3282="theater/musical","theater",N3282="theater/plays","theater",N3282="technology/web","technology",N3282="technology/space exploration","technology",N3282="technology/makerspaces","technology",N3282="technology/hardware","technology",N3282="technology/gadgets","technology",N3282="technology/wearables","technology",N3282="film &amp; video/television","film &amp; video",N3282="film &amp; video/animation","film &amp; video",N3282="film &amp; video/science fiction","film &amp; video",N3282="film &amp; video/documentary","film &amp; video",N3282="film &amp; video/drama","film &amp; video",N3282="film &amp; video/shorts","film &amp; video",N3282="games/video games","games",N3282="games/tabletop games","games",N3282="games/mobile games","games",N3282="journalism/audio","journalism",N3282="photography/people","photography",N3282="photography/photobooks","photography",N3282="photography/places","photography",N3282="photography/nature","photography",N3282="music/electronic music","music",N3282="music/rock","music",N3282="music/indie rock","music",N3282="music/faith","music",N3282="publishing/children's books","publishing",N3282="publishing/art books","publishing",N3282="publishing/fiction","publishing",N3282="publishing/translations","publishing",N3282="music/pop","music",N3282="music/classical music","music",N3282="publishing/nonfiction","publishing",N3282="publishing/radio &amp; podcasts","publishing",N3282="music/world music","music",N3282="music/metal","music",N3282="music/jazz","music","TRUE","FALSE")</f>
        <v>theater</v>
      </c>
      <c r="R3282" t="str" cm="1">
        <f t="array" ref="R3282">_xlfn.IFS(N3282="food/small batch","small batch",N3282="food/restaurants","retaurants",N3282="food/food trucks","food trucks",N3282="theater/spaces","spaces",N3282="theater/musical","musical",N3282="theater/plays","plays",N3282="technology/web","web",N3282="technology/space exploration","space exploration",N3282="technology/makerspaces","makerspaces",N3282="technology/hardware","hardware",N3282="technology/gadgets","gadgets",N3282="technology/wearables","wearables",N3282="film &amp; video/television","television",N3282="film &amp; video/animation","animation",N3282="film &amp; video/science fiction","science fiction",N3282="film &amp; video/documentary","documentary",N3282="film &amp; video/drama","drama",N3282="film &amp; video/shorts","shorts",N3282="games/video games","video games",N3282="games/tabletop games","tabletop games",N3282="games/mobile games","mobile games",N3282="journalism/audio","audio",N3282="photography/people","people",N3282="photography/photobooks","photobooks",N3282="photography/places","places",N3282="photography/nature","nature",N3282="music/electronic music","electronic music",N3282="music/rock","rock",N3282="music/indie rock","indie rock",N3282="music/faith","faith",N3282="publishing/children's books","children's books",N3282="publishing/art books","art books",N3282="publishing/fiction","fiction",N3282="publishing/translations","translations",N3282="music/pop","pop",N3282="music/classical music","classical music",N3282="publishing/nonfiction","nonfiction",N3282="publishing/radio &amp; podcasts","radio &amp; podcasts",N3282="music/world music","world music",N3282="music/metal","metal",N3282="music/jazz","jazz","TRUE","FALSE")</f>
        <v>plays</v>
      </c>
      <c r="S3282" s="5">
        <f t="shared" si="206"/>
        <v>42121.756921296299</v>
      </c>
      <c r="T3282" s="5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204"/>
        <v>121.6</v>
      </c>
      <c r="P3283" s="24">
        <f t="shared" si="205"/>
        <v>129.36170212765958</v>
      </c>
      <c r="Q3283" t="str" cm="1">
        <f t="array" ref="Q3283">_xlfn.IFS(N3283="food/small batch","food",N3283="food/restaurants","food",N3283="food/food trucks","food",N3283="theater/spaces","theater",N3283="theater/musical","theater",N3283="theater/plays","theater",N3283="technology/web","technology",N3283="technology/space exploration","technology",N3283="technology/makerspaces","technology",N3283="technology/hardware","technology",N3283="technology/gadgets","technology",N3283="technology/wearables","technology",N3283="film &amp; video/television","film &amp; video",N3283="film &amp; video/animation","film &amp; video",N3283="film &amp; video/science fiction","film &amp; video",N3283="film &amp; video/documentary","film &amp; video",N3283="film &amp; video/drama","film &amp; video",N3283="film &amp; video/shorts","film &amp; video",N3283="games/video games","games",N3283="games/tabletop games","games",N3283="games/mobile games","games",N3283="journalism/audio","journalism",N3283="photography/people","photography",N3283="photography/photobooks","photography",N3283="photography/places","photography",N3283="photography/nature","photography",N3283="music/electronic music","music",N3283="music/rock","music",N3283="music/indie rock","music",N3283="music/faith","music",N3283="publishing/children's books","publishing",N3283="publishing/art books","publishing",N3283="publishing/fiction","publishing",N3283="publishing/translations","publishing",N3283="music/pop","music",N3283="music/classical music","music",N3283="publishing/nonfiction","publishing",N3283="publishing/radio &amp; podcasts","publishing",N3283="music/world music","music",N3283="music/metal","music",N3283="music/jazz","music","TRUE","FALSE")</f>
        <v>theater</v>
      </c>
      <c r="R3283" t="str" cm="1">
        <f t="array" ref="R3283">_xlfn.IFS(N3283="food/small batch","small batch",N3283="food/restaurants","retaurants",N3283="food/food trucks","food trucks",N3283="theater/spaces","spaces",N3283="theater/musical","musical",N3283="theater/plays","plays",N3283="technology/web","web",N3283="technology/space exploration","space exploration",N3283="technology/makerspaces","makerspaces",N3283="technology/hardware","hardware",N3283="technology/gadgets","gadgets",N3283="technology/wearables","wearables",N3283="film &amp; video/television","television",N3283="film &amp; video/animation","animation",N3283="film &amp; video/science fiction","science fiction",N3283="film &amp; video/documentary","documentary",N3283="film &amp; video/drama","drama",N3283="film &amp; video/shorts","shorts",N3283="games/video games","video games",N3283="games/tabletop games","tabletop games",N3283="games/mobile games","mobile games",N3283="journalism/audio","audio",N3283="photography/people","people",N3283="photography/photobooks","photobooks",N3283="photography/places","places",N3283="photography/nature","nature",N3283="music/electronic music","electronic music",N3283="music/rock","rock",N3283="music/indie rock","indie rock",N3283="music/faith","faith",N3283="publishing/children's books","children's books",N3283="publishing/art books","art books",N3283="publishing/fiction","fiction",N3283="publishing/translations","translations",N3283="music/pop","pop",N3283="music/classical music","classical music",N3283="publishing/nonfiction","nonfiction",N3283="publishing/radio &amp; podcasts","radio &amp; podcasts",N3283="music/world music","world music",N3283="music/metal","metal",N3283="music/jazz","jazz","TRUE","FALSE")</f>
        <v>plays</v>
      </c>
      <c r="S3283" s="5">
        <f t="shared" si="206"/>
        <v>42219.019733796296</v>
      </c>
      <c r="T3283" s="5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204"/>
        <v>102.6467741935484</v>
      </c>
      <c r="P3284" s="24">
        <f t="shared" si="205"/>
        <v>134.26371308016877</v>
      </c>
      <c r="Q3284" t="str" cm="1">
        <f t="array" ref="Q3284">_xlfn.IFS(N3284="food/small batch","food",N3284="food/restaurants","food",N3284="food/food trucks","food",N3284="theater/spaces","theater",N3284="theater/musical","theater",N3284="theater/plays","theater",N3284="technology/web","technology",N3284="technology/space exploration","technology",N3284="technology/makerspaces","technology",N3284="technology/hardware","technology",N3284="technology/gadgets","technology",N3284="technology/wearables","technology",N3284="film &amp; video/television","film &amp; video",N3284="film &amp; video/animation","film &amp; video",N3284="film &amp; video/science fiction","film &amp; video",N3284="film &amp; video/documentary","film &amp; video",N3284="film &amp; video/drama","film &amp; video",N3284="film &amp; video/shorts","film &amp; video",N3284="games/video games","games",N3284="games/tabletop games","games",N3284="games/mobile games","games",N3284="journalism/audio","journalism",N3284="photography/people","photography",N3284="photography/photobooks","photography",N3284="photography/places","photography",N3284="photography/nature","photography",N3284="music/electronic music","music",N3284="music/rock","music",N3284="music/indie rock","music",N3284="music/faith","music",N3284="publishing/children's books","publishing",N3284="publishing/art books","publishing",N3284="publishing/fiction","publishing",N3284="publishing/translations","publishing",N3284="music/pop","music",N3284="music/classical music","music",N3284="publishing/nonfiction","publishing",N3284="publishing/radio &amp; podcasts","publishing",N3284="music/world music","music",N3284="music/metal","music",N3284="music/jazz","music","TRUE","FALSE")</f>
        <v>theater</v>
      </c>
      <c r="R3284" t="str" cm="1">
        <f t="array" ref="R3284">_xlfn.IFS(N3284="food/small batch","small batch",N3284="food/restaurants","retaurants",N3284="food/food trucks","food trucks",N3284="theater/spaces","spaces",N3284="theater/musical","musical",N3284="theater/plays","plays",N3284="technology/web","web",N3284="technology/space exploration","space exploration",N3284="technology/makerspaces","makerspaces",N3284="technology/hardware","hardware",N3284="technology/gadgets","gadgets",N3284="technology/wearables","wearables",N3284="film &amp; video/television","television",N3284="film &amp; video/animation","animation",N3284="film &amp; video/science fiction","science fiction",N3284="film &amp; video/documentary","documentary",N3284="film &amp; video/drama","drama",N3284="film &amp; video/shorts","shorts",N3284="games/video games","video games",N3284="games/tabletop games","tabletop games",N3284="games/mobile games","mobile games",N3284="journalism/audio","audio",N3284="photography/people","people",N3284="photography/photobooks","photobooks",N3284="photography/places","places",N3284="photography/nature","nature",N3284="music/electronic music","electronic music",N3284="music/rock","rock",N3284="music/indie rock","indie rock",N3284="music/faith","faith",N3284="publishing/children's books","children's books",N3284="publishing/art books","art books",N3284="publishing/fiction","fiction",N3284="publishing/translations","translations",N3284="music/pop","pop",N3284="music/classical music","classical music",N3284="publishing/nonfiction","nonfiction",N3284="publishing/radio &amp; podcasts","radio &amp; podcasts",N3284="music/world music","world music",N3284="music/metal","metal",N3284="music/jazz","jazz","TRUE","FALSE")</f>
        <v>plays</v>
      </c>
      <c r="S3284" s="5">
        <f t="shared" si="206"/>
        <v>42445.19430555556</v>
      </c>
      <c r="T3284" s="5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204"/>
        <v>104.75000000000001</v>
      </c>
      <c r="P3285" s="24">
        <f t="shared" si="205"/>
        <v>17.829787234042552</v>
      </c>
      <c r="Q3285" t="str" cm="1">
        <f t="array" ref="Q3285">_xlfn.IFS(N3285="food/small batch","food",N3285="food/restaurants","food",N3285="food/food trucks","food",N3285="theater/spaces","theater",N3285="theater/musical","theater",N3285="theater/plays","theater",N3285="technology/web","technology",N3285="technology/space exploration","technology",N3285="technology/makerspaces","technology",N3285="technology/hardware","technology",N3285="technology/gadgets","technology",N3285="technology/wearables","technology",N3285="film &amp; video/television","film &amp; video",N3285="film &amp; video/animation","film &amp; video",N3285="film &amp; video/science fiction","film &amp; video",N3285="film &amp; video/documentary","film &amp; video",N3285="film &amp; video/drama","film &amp; video",N3285="film &amp; video/shorts","film &amp; video",N3285="games/video games","games",N3285="games/tabletop games","games",N3285="games/mobile games","games",N3285="journalism/audio","journalism",N3285="photography/people","photography",N3285="photography/photobooks","photography",N3285="photography/places","photography",N3285="photography/nature","photography",N3285="music/electronic music","music",N3285="music/rock","music",N3285="music/indie rock","music",N3285="music/faith","music",N3285="publishing/children's books","publishing",N3285="publishing/art books","publishing",N3285="publishing/fiction","publishing",N3285="publishing/translations","publishing",N3285="music/pop","music",N3285="music/classical music","music",N3285="publishing/nonfiction","publishing",N3285="publishing/radio &amp; podcasts","publishing",N3285="music/world music","music",N3285="music/metal","music",N3285="music/jazz","music","TRUE","FALSE")</f>
        <v>theater</v>
      </c>
      <c r="R3285" t="str" cm="1">
        <f t="array" ref="R3285">_xlfn.IFS(N3285="food/small batch","small batch",N3285="food/restaurants","retaurants",N3285="food/food trucks","food trucks",N3285="theater/spaces","spaces",N3285="theater/musical","musical",N3285="theater/plays","plays",N3285="technology/web","web",N3285="technology/space exploration","space exploration",N3285="technology/makerspaces","makerspaces",N3285="technology/hardware","hardware",N3285="technology/gadgets","gadgets",N3285="technology/wearables","wearables",N3285="film &amp; video/television","television",N3285="film &amp; video/animation","animation",N3285="film &amp; video/science fiction","science fiction",N3285="film &amp; video/documentary","documentary",N3285="film &amp; video/drama","drama",N3285="film &amp; video/shorts","shorts",N3285="games/video games","video games",N3285="games/tabletop games","tabletop games",N3285="games/mobile games","mobile games",N3285="journalism/audio","audio",N3285="photography/people","people",N3285="photography/photobooks","photobooks",N3285="photography/places","places",N3285="photography/nature","nature",N3285="music/electronic music","electronic music",N3285="music/rock","rock",N3285="music/indie rock","indie rock",N3285="music/faith","faith",N3285="publishing/children's books","children's books",N3285="publishing/art books","art books",N3285="publishing/fiction","fiction",N3285="publishing/translations","translations",N3285="music/pop","pop",N3285="music/classical music","classical music",N3285="publishing/nonfiction","nonfiction",N3285="publishing/radio &amp; podcasts","radio &amp; podcasts",N3285="music/world music","world music",N3285="music/metal","metal",N3285="music/jazz","jazz","TRUE","FALSE")</f>
        <v>plays</v>
      </c>
      <c r="S3285" s="5">
        <f t="shared" si="206"/>
        <v>42379.74418981481</v>
      </c>
      <c r="T3285" s="5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204"/>
        <v>101.6</v>
      </c>
      <c r="P3286" s="24">
        <f t="shared" si="205"/>
        <v>203.2</v>
      </c>
      <c r="Q3286" t="str" cm="1">
        <f t="array" ref="Q3286">_xlfn.IFS(N3286="food/small batch","food",N3286="food/restaurants","food",N3286="food/food trucks","food",N3286="theater/spaces","theater",N3286="theater/musical","theater",N3286="theater/plays","theater",N3286="technology/web","technology",N3286="technology/space exploration","technology",N3286="technology/makerspaces","technology",N3286="technology/hardware","technology",N3286="technology/gadgets","technology",N3286="technology/wearables","technology",N3286="film &amp; video/television","film &amp; video",N3286="film &amp; video/animation","film &amp; video",N3286="film &amp; video/science fiction","film &amp; video",N3286="film &amp; video/documentary","film &amp; video",N3286="film &amp; video/drama","film &amp; video",N3286="film &amp; video/shorts","film &amp; video",N3286="games/video games","games",N3286="games/tabletop games","games",N3286="games/mobile games","games",N3286="journalism/audio","journalism",N3286="photography/people","photography",N3286="photography/photobooks","photography",N3286="photography/places","photography",N3286="photography/nature","photography",N3286="music/electronic music","music",N3286="music/rock","music",N3286="music/indie rock","music",N3286="music/faith","music",N3286="publishing/children's books","publishing",N3286="publishing/art books","publishing",N3286="publishing/fiction","publishing",N3286="publishing/translations","publishing",N3286="music/pop","music",N3286="music/classical music","music",N3286="publishing/nonfiction","publishing",N3286="publishing/radio &amp; podcasts","publishing",N3286="music/world music","music",N3286="music/metal","music",N3286="music/jazz","music","TRUE","FALSE")</f>
        <v>theater</v>
      </c>
      <c r="R3286" t="str" cm="1">
        <f t="array" ref="R3286">_xlfn.IFS(N3286="food/small batch","small batch",N3286="food/restaurants","retaurants",N3286="food/food trucks","food trucks",N3286="theater/spaces","spaces",N3286="theater/musical","musical",N3286="theater/plays","plays",N3286="technology/web","web",N3286="technology/space exploration","space exploration",N3286="technology/makerspaces","makerspaces",N3286="technology/hardware","hardware",N3286="technology/gadgets","gadgets",N3286="technology/wearables","wearables",N3286="film &amp; video/television","television",N3286="film &amp; video/animation","animation",N3286="film &amp; video/science fiction","science fiction",N3286="film &amp; video/documentary","documentary",N3286="film &amp; video/drama","drama",N3286="film &amp; video/shorts","shorts",N3286="games/video games","video games",N3286="games/tabletop games","tabletop games",N3286="games/mobile games","mobile games",N3286="journalism/audio","audio",N3286="photography/people","people",N3286="photography/photobooks","photobooks",N3286="photography/places","places",N3286="photography/nature","nature",N3286="music/electronic music","electronic music",N3286="music/rock","rock",N3286="music/indie rock","indie rock",N3286="music/faith","faith",N3286="publishing/children's books","children's books",N3286="publishing/art books","art books",N3286="publishing/fiction","fiction",N3286="publishing/translations","translations",N3286="music/pop","pop",N3286="music/classical music","classical music",N3286="publishing/nonfiction","nonfiction",N3286="publishing/radio &amp; podcasts","radio &amp; podcasts",N3286="music/world music","world music",N3286="music/metal","metal",N3286="music/jazz","jazz","TRUE","FALSE")</f>
        <v>plays</v>
      </c>
      <c r="S3286" s="5">
        <f t="shared" si="206"/>
        <v>42380.884872685187</v>
      </c>
      <c r="T3286" s="5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204"/>
        <v>112.10242048409683</v>
      </c>
      <c r="P3287" s="24">
        <f t="shared" si="205"/>
        <v>69.18518518518519</v>
      </c>
      <c r="Q3287" t="str" cm="1">
        <f t="array" ref="Q3287">_xlfn.IFS(N3287="food/small batch","food",N3287="food/restaurants","food",N3287="food/food trucks","food",N3287="theater/spaces","theater",N3287="theater/musical","theater",N3287="theater/plays","theater",N3287="technology/web","technology",N3287="technology/space exploration","technology",N3287="technology/makerspaces","technology",N3287="technology/hardware","technology",N3287="technology/gadgets","technology",N3287="technology/wearables","technology",N3287="film &amp; video/television","film &amp; video",N3287="film &amp; video/animation","film &amp; video",N3287="film &amp; video/science fiction","film &amp; video",N3287="film &amp; video/documentary","film &amp; video",N3287="film &amp; video/drama","film &amp; video",N3287="film &amp; video/shorts","film &amp; video",N3287="games/video games","games",N3287="games/tabletop games","games",N3287="games/mobile games","games",N3287="journalism/audio","journalism",N3287="photography/people","photography",N3287="photography/photobooks","photography",N3287="photography/places","photography",N3287="photography/nature","photography",N3287="music/electronic music","music",N3287="music/rock","music",N3287="music/indie rock","music",N3287="music/faith","music",N3287="publishing/children's books","publishing",N3287="publishing/art books","publishing",N3287="publishing/fiction","publishing",N3287="publishing/translations","publishing",N3287="music/pop","music",N3287="music/classical music","music",N3287="publishing/nonfiction","publishing",N3287="publishing/radio &amp; podcasts","publishing",N3287="music/world music","music",N3287="music/metal","music",N3287="music/jazz","music","TRUE","FALSE")</f>
        <v>theater</v>
      </c>
      <c r="R3287" t="str" cm="1">
        <f t="array" ref="R3287">_xlfn.IFS(N3287="food/small batch","small batch",N3287="food/restaurants","retaurants",N3287="food/food trucks","food trucks",N3287="theater/spaces","spaces",N3287="theater/musical","musical",N3287="theater/plays","plays",N3287="technology/web","web",N3287="technology/space exploration","space exploration",N3287="technology/makerspaces","makerspaces",N3287="technology/hardware","hardware",N3287="technology/gadgets","gadgets",N3287="technology/wearables","wearables",N3287="film &amp; video/television","television",N3287="film &amp; video/animation","animation",N3287="film &amp; video/science fiction","science fiction",N3287="film &amp; video/documentary","documentary",N3287="film &amp; video/drama","drama",N3287="film &amp; video/shorts","shorts",N3287="games/video games","video games",N3287="games/tabletop games","tabletop games",N3287="games/mobile games","mobile games",N3287="journalism/audio","audio",N3287="photography/people","people",N3287="photography/photobooks","photobooks",N3287="photography/places","places",N3287="photography/nature","nature",N3287="music/electronic music","electronic music",N3287="music/rock","rock",N3287="music/indie rock","indie rock",N3287="music/faith","faith",N3287="publishing/children's books","children's books",N3287="publishing/art books","art books",N3287="publishing/fiction","fiction",N3287="publishing/translations","translations",N3287="music/pop","pop",N3287="music/classical music","classical music",N3287="publishing/nonfiction","nonfiction",N3287="publishing/radio &amp; podcasts","radio &amp; podcasts",N3287="music/world music","world music",N3287="music/metal","metal",N3287="music/jazz","jazz","TRUE","FALSE")</f>
        <v>plays</v>
      </c>
      <c r="S3287" s="5">
        <f t="shared" si="206"/>
        <v>42762.942430555559</v>
      </c>
      <c r="T3287" s="5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204"/>
        <v>101.76666666666667</v>
      </c>
      <c r="P3288" s="24">
        <f t="shared" si="205"/>
        <v>125.12295081967213</v>
      </c>
      <c r="Q3288" t="str" cm="1">
        <f t="array" ref="Q3288">_xlfn.IFS(N3288="food/small batch","food",N3288="food/restaurants","food",N3288="food/food trucks","food",N3288="theater/spaces","theater",N3288="theater/musical","theater",N3288="theater/plays","theater",N3288="technology/web","technology",N3288="technology/space exploration","technology",N3288="technology/makerspaces","technology",N3288="technology/hardware","technology",N3288="technology/gadgets","technology",N3288="technology/wearables","technology",N3288="film &amp; video/television","film &amp; video",N3288="film &amp; video/animation","film &amp; video",N3288="film &amp; video/science fiction","film &amp; video",N3288="film &amp; video/documentary","film &amp; video",N3288="film &amp; video/drama","film &amp; video",N3288="film &amp; video/shorts","film &amp; video",N3288="games/video games","games",N3288="games/tabletop games","games",N3288="games/mobile games","games",N3288="journalism/audio","journalism",N3288="photography/people","photography",N3288="photography/photobooks","photography",N3288="photography/places","photography",N3288="photography/nature","photography",N3288="music/electronic music","music",N3288="music/rock","music",N3288="music/indie rock","music",N3288="music/faith","music",N3288="publishing/children's books","publishing",N3288="publishing/art books","publishing",N3288="publishing/fiction","publishing",N3288="publishing/translations","publishing",N3288="music/pop","music",N3288="music/classical music","music",N3288="publishing/nonfiction","publishing",N3288="publishing/radio &amp; podcasts","publishing",N3288="music/world music","music",N3288="music/metal","music",N3288="music/jazz","music","TRUE","FALSE")</f>
        <v>theater</v>
      </c>
      <c r="R3288" t="str" cm="1">
        <f t="array" ref="R3288">_xlfn.IFS(N3288="food/small batch","small batch",N3288="food/restaurants","retaurants",N3288="food/food trucks","food trucks",N3288="theater/spaces","spaces",N3288="theater/musical","musical",N3288="theater/plays","plays",N3288="technology/web","web",N3288="technology/space exploration","space exploration",N3288="technology/makerspaces","makerspaces",N3288="technology/hardware","hardware",N3288="technology/gadgets","gadgets",N3288="technology/wearables","wearables",N3288="film &amp; video/television","television",N3288="film &amp; video/animation","animation",N3288="film &amp; video/science fiction","science fiction",N3288="film &amp; video/documentary","documentary",N3288="film &amp; video/drama","drama",N3288="film &amp; video/shorts","shorts",N3288="games/video games","video games",N3288="games/tabletop games","tabletop games",N3288="games/mobile games","mobile games",N3288="journalism/audio","audio",N3288="photography/people","people",N3288="photography/photobooks","photobooks",N3288="photography/places","places",N3288="photography/nature","nature",N3288="music/electronic music","electronic music",N3288="music/rock","rock",N3288="music/indie rock","indie rock",N3288="music/faith","faith",N3288="publishing/children's books","children's books",N3288="publishing/art books","art books",N3288="publishing/fiction","fiction",N3288="publishing/translations","translations",N3288="music/pop","pop",N3288="music/classical music","classical music",N3288="publishing/nonfiction","nonfiction",N3288="publishing/radio &amp; podcasts","radio &amp; podcasts",N3288="music/world music","world music",N3288="music/metal","metal",N3288="music/jazz","jazz","TRUE","FALSE")</f>
        <v>plays</v>
      </c>
      <c r="S3288" s="5">
        <f t="shared" si="206"/>
        <v>42567.840069444443</v>
      </c>
      <c r="T3288" s="5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204"/>
        <v>100</v>
      </c>
      <c r="P3289" s="24">
        <f t="shared" si="205"/>
        <v>73.529411764705884</v>
      </c>
      <c r="Q3289" t="str" cm="1">
        <f t="array" ref="Q3289">_xlfn.IFS(N3289="food/small batch","food",N3289="food/restaurants","food",N3289="food/food trucks","food",N3289="theater/spaces","theater",N3289="theater/musical","theater",N3289="theater/plays","theater",N3289="technology/web","technology",N3289="technology/space exploration","technology",N3289="technology/makerspaces","technology",N3289="technology/hardware","technology",N3289="technology/gadgets","technology",N3289="technology/wearables","technology",N3289="film &amp; video/television","film &amp; video",N3289="film &amp; video/animation","film &amp; video",N3289="film &amp; video/science fiction","film &amp; video",N3289="film &amp; video/documentary","film &amp; video",N3289="film &amp; video/drama","film &amp; video",N3289="film &amp; video/shorts","film &amp; video",N3289="games/video games","games",N3289="games/tabletop games","games",N3289="games/mobile games","games",N3289="journalism/audio","journalism",N3289="photography/people","photography",N3289="photography/photobooks","photography",N3289="photography/places","photography",N3289="photography/nature","photography",N3289="music/electronic music","music",N3289="music/rock","music",N3289="music/indie rock","music",N3289="music/faith","music",N3289="publishing/children's books","publishing",N3289="publishing/art books","publishing",N3289="publishing/fiction","publishing",N3289="publishing/translations","publishing",N3289="music/pop","music",N3289="music/classical music","music",N3289="publishing/nonfiction","publishing",N3289="publishing/radio &amp; podcasts","publishing",N3289="music/world music","music",N3289="music/metal","music",N3289="music/jazz","music","TRUE","FALSE")</f>
        <v>theater</v>
      </c>
      <c r="R3289" t="str" cm="1">
        <f t="array" ref="R3289">_xlfn.IFS(N3289="food/small batch","small batch",N3289="food/restaurants","retaurants",N3289="food/food trucks","food trucks",N3289="theater/spaces","spaces",N3289="theater/musical","musical",N3289="theater/plays","plays",N3289="technology/web","web",N3289="technology/space exploration","space exploration",N3289="technology/makerspaces","makerspaces",N3289="technology/hardware","hardware",N3289="technology/gadgets","gadgets",N3289="technology/wearables","wearables",N3289="film &amp; video/television","television",N3289="film &amp; video/animation","animation",N3289="film &amp; video/science fiction","science fiction",N3289="film &amp; video/documentary","documentary",N3289="film &amp; video/drama","drama",N3289="film &amp; video/shorts","shorts",N3289="games/video games","video games",N3289="games/tabletop games","tabletop games",N3289="games/mobile games","mobile games",N3289="journalism/audio","audio",N3289="photography/people","people",N3289="photography/photobooks","photobooks",N3289="photography/places","places",N3289="photography/nature","nature",N3289="music/electronic music","electronic music",N3289="music/rock","rock",N3289="music/indie rock","indie rock",N3289="music/faith","faith",N3289="publishing/children's books","children's books",N3289="publishing/art books","art books",N3289="publishing/fiction","fiction",N3289="publishing/translations","translations",N3289="music/pop","pop",N3289="music/classical music","classical music",N3289="publishing/nonfiction","nonfiction",N3289="publishing/radio &amp; podcasts","radio &amp; podcasts",N3289="music/world music","world music",N3289="music/metal","metal",N3289="music/jazz","jazz","TRUE","FALSE")</f>
        <v>plays</v>
      </c>
      <c r="S3289" s="5">
        <f t="shared" si="206"/>
        <v>42311.750324074077</v>
      </c>
      <c r="T3289" s="5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204"/>
        <v>100.26489999999998</v>
      </c>
      <c r="P3290" s="24">
        <f t="shared" si="205"/>
        <v>48.437149758454105</v>
      </c>
      <c r="Q3290" t="str" cm="1">
        <f t="array" ref="Q3290">_xlfn.IFS(N3290="food/small batch","food",N3290="food/restaurants","food",N3290="food/food trucks","food",N3290="theater/spaces","theater",N3290="theater/musical","theater",N3290="theater/plays","theater",N3290="technology/web","technology",N3290="technology/space exploration","technology",N3290="technology/makerspaces","technology",N3290="technology/hardware","technology",N3290="technology/gadgets","technology",N3290="technology/wearables","technology",N3290="film &amp; video/television","film &amp; video",N3290="film &amp; video/animation","film &amp; video",N3290="film &amp; video/science fiction","film &amp; video",N3290="film &amp; video/documentary","film &amp; video",N3290="film &amp; video/drama","film &amp; video",N3290="film &amp; video/shorts","film &amp; video",N3290="games/video games","games",N3290="games/tabletop games","games",N3290="games/mobile games","games",N3290="journalism/audio","journalism",N3290="photography/people","photography",N3290="photography/photobooks","photography",N3290="photography/places","photography",N3290="photography/nature","photography",N3290="music/electronic music","music",N3290="music/rock","music",N3290="music/indie rock","music",N3290="music/faith","music",N3290="publishing/children's books","publishing",N3290="publishing/art books","publishing",N3290="publishing/fiction","publishing",N3290="publishing/translations","publishing",N3290="music/pop","music",N3290="music/classical music","music",N3290="publishing/nonfiction","publishing",N3290="publishing/radio &amp; podcasts","publishing",N3290="music/world music","music",N3290="music/metal","music",N3290="music/jazz","music","TRUE","FALSE")</f>
        <v>theater</v>
      </c>
      <c r="R3290" t="str" cm="1">
        <f t="array" ref="R3290">_xlfn.IFS(N3290="food/small batch","small batch",N3290="food/restaurants","retaurants",N3290="food/food trucks","food trucks",N3290="theater/spaces","spaces",N3290="theater/musical","musical",N3290="theater/plays","plays",N3290="technology/web","web",N3290="technology/space exploration","space exploration",N3290="technology/makerspaces","makerspaces",N3290="technology/hardware","hardware",N3290="technology/gadgets","gadgets",N3290="technology/wearables","wearables",N3290="film &amp; video/television","television",N3290="film &amp; video/animation","animation",N3290="film &amp; video/science fiction","science fiction",N3290="film &amp; video/documentary","documentary",N3290="film &amp; video/drama","drama",N3290="film &amp; video/shorts","shorts",N3290="games/video games","video games",N3290="games/tabletop games","tabletop games",N3290="games/mobile games","mobile games",N3290="journalism/audio","audio",N3290="photography/people","people",N3290="photography/photobooks","photobooks",N3290="photography/places","places",N3290="photography/nature","nature",N3290="music/electronic music","electronic music",N3290="music/rock","rock",N3290="music/indie rock","indie rock",N3290="music/faith","faith",N3290="publishing/children's books","children's books",N3290="publishing/art books","art books",N3290="publishing/fiction","fiction",N3290="publishing/translations","translations",N3290="music/pop","pop",N3290="music/classical music","classical music",N3290="publishing/nonfiction","nonfiction",N3290="publishing/radio &amp; podcasts","radio &amp; podcasts",N3290="music/world music","world music",N3290="music/metal","metal",N3290="music/jazz","jazz","TRUE","FALSE")</f>
        <v>plays</v>
      </c>
      <c r="S3290" s="5">
        <f t="shared" si="206"/>
        <v>42505.774479166663</v>
      </c>
      <c r="T3290" s="5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204"/>
        <v>133.04200000000003</v>
      </c>
      <c r="P3291" s="24">
        <f t="shared" si="205"/>
        <v>26.608400000000003</v>
      </c>
      <c r="Q3291" t="str" cm="1">
        <f t="array" ref="Q3291">_xlfn.IFS(N3291="food/small batch","food",N3291="food/restaurants","food",N3291="food/food trucks","food",N3291="theater/spaces","theater",N3291="theater/musical","theater",N3291="theater/plays","theater",N3291="technology/web","technology",N3291="technology/space exploration","technology",N3291="technology/makerspaces","technology",N3291="technology/hardware","technology",N3291="technology/gadgets","technology",N3291="technology/wearables","technology",N3291="film &amp; video/television","film &amp; video",N3291="film &amp; video/animation","film &amp; video",N3291="film &amp; video/science fiction","film &amp; video",N3291="film &amp; video/documentary","film &amp; video",N3291="film &amp; video/drama","film &amp; video",N3291="film &amp; video/shorts","film &amp; video",N3291="games/video games","games",N3291="games/tabletop games","games",N3291="games/mobile games","games",N3291="journalism/audio","journalism",N3291="photography/people","photography",N3291="photography/photobooks","photography",N3291="photography/places","photography",N3291="photography/nature","photography",N3291="music/electronic music","music",N3291="music/rock","music",N3291="music/indie rock","music",N3291="music/faith","music",N3291="publishing/children's books","publishing",N3291="publishing/art books","publishing",N3291="publishing/fiction","publishing",N3291="publishing/translations","publishing",N3291="music/pop","music",N3291="music/classical music","music",N3291="publishing/nonfiction","publishing",N3291="publishing/radio &amp; podcasts","publishing",N3291="music/world music","music",N3291="music/metal","music",N3291="music/jazz","music","TRUE","FALSE")</f>
        <v>theater</v>
      </c>
      <c r="R3291" t="str" cm="1">
        <f t="array" ref="R3291">_xlfn.IFS(N3291="food/small batch","small batch",N3291="food/restaurants","retaurants",N3291="food/food trucks","food trucks",N3291="theater/spaces","spaces",N3291="theater/musical","musical",N3291="theater/plays","plays",N3291="technology/web","web",N3291="technology/space exploration","space exploration",N3291="technology/makerspaces","makerspaces",N3291="technology/hardware","hardware",N3291="technology/gadgets","gadgets",N3291="technology/wearables","wearables",N3291="film &amp; video/television","television",N3291="film &amp; video/animation","animation",N3291="film &amp; video/science fiction","science fiction",N3291="film &amp; video/documentary","documentary",N3291="film &amp; video/drama","drama",N3291="film &amp; video/shorts","shorts",N3291="games/video games","video games",N3291="games/tabletop games","tabletop games",N3291="games/mobile games","mobile games",N3291="journalism/audio","audio",N3291="photography/people","people",N3291="photography/photobooks","photobooks",N3291="photography/places","places",N3291="photography/nature","nature",N3291="music/electronic music","electronic music",N3291="music/rock","rock",N3291="music/indie rock","indie rock",N3291="music/faith","faith",N3291="publishing/children's books","children's books",N3291="publishing/art books","art books",N3291="publishing/fiction","fiction",N3291="publishing/translations","translations",N3291="music/pop","pop",N3291="music/classical music","classical music",N3291="publishing/nonfiction","nonfiction",N3291="publishing/radio &amp; podcasts","radio &amp; podcasts",N3291="music/world music","world music",N3291="music/metal","metal",N3291="music/jazz","jazz","TRUE","FALSE")</f>
        <v>plays</v>
      </c>
      <c r="S3291" s="5">
        <f t="shared" si="206"/>
        <v>42758.368078703701</v>
      </c>
      <c r="T3291" s="5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204"/>
        <v>121.2</v>
      </c>
      <c r="P3292" s="24">
        <f t="shared" si="205"/>
        <v>33.666666666666664</v>
      </c>
      <c r="Q3292" t="str" cm="1">
        <f t="array" ref="Q3292">_xlfn.IFS(N3292="food/small batch","food",N3292="food/restaurants","food",N3292="food/food trucks","food",N3292="theater/spaces","theater",N3292="theater/musical","theater",N3292="theater/plays","theater",N3292="technology/web","technology",N3292="technology/space exploration","technology",N3292="technology/makerspaces","technology",N3292="technology/hardware","technology",N3292="technology/gadgets","technology",N3292="technology/wearables","technology",N3292="film &amp; video/television","film &amp; video",N3292="film &amp; video/animation","film &amp; video",N3292="film &amp; video/science fiction","film &amp; video",N3292="film &amp; video/documentary","film &amp; video",N3292="film &amp; video/drama","film &amp; video",N3292="film &amp; video/shorts","film &amp; video",N3292="games/video games","games",N3292="games/tabletop games","games",N3292="games/mobile games","games",N3292="journalism/audio","journalism",N3292="photography/people","photography",N3292="photography/photobooks","photography",N3292="photography/places","photography",N3292="photography/nature","photography",N3292="music/electronic music","music",N3292="music/rock","music",N3292="music/indie rock","music",N3292="music/faith","music",N3292="publishing/children's books","publishing",N3292="publishing/art books","publishing",N3292="publishing/fiction","publishing",N3292="publishing/translations","publishing",N3292="music/pop","music",N3292="music/classical music","music",N3292="publishing/nonfiction","publishing",N3292="publishing/radio &amp; podcasts","publishing",N3292="music/world music","music",N3292="music/metal","music",N3292="music/jazz","music","TRUE","FALSE")</f>
        <v>theater</v>
      </c>
      <c r="R3292" t="str" cm="1">
        <f t="array" ref="R3292">_xlfn.IFS(N3292="food/small batch","small batch",N3292="food/restaurants","retaurants",N3292="food/food trucks","food trucks",N3292="theater/spaces","spaces",N3292="theater/musical","musical",N3292="theater/plays","plays",N3292="technology/web","web",N3292="technology/space exploration","space exploration",N3292="technology/makerspaces","makerspaces",N3292="technology/hardware","hardware",N3292="technology/gadgets","gadgets",N3292="technology/wearables","wearables",N3292="film &amp; video/television","television",N3292="film &amp; video/animation","animation",N3292="film &amp; video/science fiction","science fiction",N3292="film &amp; video/documentary","documentary",N3292="film &amp; video/drama","drama",N3292="film &amp; video/shorts","shorts",N3292="games/video games","video games",N3292="games/tabletop games","tabletop games",N3292="games/mobile games","mobile games",N3292="journalism/audio","audio",N3292="photography/people","people",N3292="photography/photobooks","photobooks",N3292="photography/places","places",N3292="photography/nature","nature",N3292="music/electronic music","electronic music",N3292="music/rock","rock",N3292="music/indie rock","indie rock",N3292="music/faith","faith",N3292="publishing/children's books","children's books",N3292="publishing/art books","art books",N3292="publishing/fiction","fiction",N3292="publishing/translations","translations",N3292="music/pop","pop",N3292="music/classical music","classical music",N3292="publishing/nonfiction","nonfiction",N3292="publishing/radio &amp; podcasts","radio &amp; podcasts",N3292="music/world music","world music",N3292="music/metal","metal",N3292="music/jazz","jazz","TRUE","FALSE")</f>
        <v>plays</v>
      </c>
      <c r="S3292" s="5">
        <f t="shared" si="206"/>
        <v>42775.51494212963</v>
      </c>
      <c r="T3292" s="5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204"/>
        <v>113.99999999999999</v>
      </c>
      <c r="P3293" s="24">
        <f t="shared" si="205"/>
        <v>40.714285714285715</v>
      </c>
      <c r="Q3293" t="str" cm="1">
        <f t="array" ref="Q3293">_xlfn.IFS(N3293="food/small batch","food",N3293="food/restaurants","food",N3293="food/food trucks","food",N3293="theater/spaces","theater",N3293="theater/musical","theater",N3293="theater/plays","theater",N3293="technology/web","technology",N3293="technology/space exploration","technology",N3293="technology/makerspaces","technology",N3293="technology/hardware","technology",N3293="technology/gadgets","technology",N3293="technology/wearables","technology",N3293="film &amp; video/television","film &amp; video",N3293="film &amp; video/animation","film &amp; video",N3293="film &amp; video/science fiction","film &amp; video",N3293="film &amp; video/documentary","film &amp; video",N3293="film &amp; video/drama","film &amp; video",N3293="film &amp; video/shorts","film &amp; video",N3293="games/video games","games",N3293="games/tabletop games","games",N3293="games/mobile games","games",N3293="journalism/audio","journalism",N3293="photography/people","photography",N3293="photography/photobooks","photography",N3293="photography/places","photography",N3293="photography/nature","photography",N3293="music/electronic music","music",N3293="music/rock","music",N3293="music/indie rock","music",N3293="music/faith","music",N3293="publishing/children's books","publishing",N3293="publishing/art books","publishing",N3293="publishing/fiction","publishing",N3293="publishing/translations","publishing",N3293="music/pop","music",N3293="music/classical music","music",N3293="publishing/nonfiction","publishing",N3293="publishing/radio &amp; podcasts","publishing",N3293="music/world music","music",N3293="music/metal","music",N3293="music/jazz","music","TRUE","FALSE")</f>
        <v>theater</v>
      </c>
      <c r="R3293" t="str" cm="1">
        <f t="array" ref="R3293">_xlfn.IFS(N3293="food/small batch","small batch",N3293="food/restaurants","retaurants",N3293="food/food trucks","food trucks",N3293="theater/spaces","spaces",N3293="theater/musical","musical",N3293="theater/plays","plays",N3293="technology/web","web",N3293="technology/space exploration","space exploration",N3293="technology/makerspaces","makerspaces",N3293="technology/hardware","hardware",N3293="technology/gadgets","gadgets",N3293="technology/wearables","wearables",N3293="film &amp; video/television","television",N3293="film &amp; video/animation","animation",N3293="film &amp; video/science fiction","science fiction",N3293="film &amp; video/documentary","documentary",N3293="film &amp; video/drama","drama",N3293="film &amp; video/shorts","shorts",N3293="games/video games","video games",N3293="games/tabletop games","tabletop games",N3293="games/mobile games","mobile games",N3293="journalism/audio","audio",N3293="photography/people","people",N3293="photography/photobooks","photobooks",N3293="photography/places","places",N3293="photography/nature","nature",N3293="music/electronic music","electronic music",N3293="music/rock","rock",N3293="music/indie rock","indie rock",N3293="music/faith","faith",N3293="publishing/children's books","children's books",N3293="publishing/art books","art books",N3293="publishing/fiction","fiction",N3293="publishing/translations","translations",N3293="music/pop","pop",N3293="music/classical music","classical music",N3293="publishing/nonfiction","nonfiction",N3293="publishing/radio &amp; podcasts","radio &amp; podcasts",N3293="music/world music","world music",N3293="music/metal","metal",N3293="music/jazz","jazz","TRUE","FALSE")</f>
        <v>plays</v>
      </c>
      <c r="S3293" s="5">
        <f t="shared" si="206"/>
        <v>42232.702546296292</v>
      </c>
      <c r="T3293" s="5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204"/>
        <v>286.13861386138615</v>
      </c>
      <c r="P3294" s="24">
        <f t="shared" si="205"/>
        <v>19.266666666666666</v>
      </c>
      <c r="Q3294" t="str" cm="1">
        <f t="array" ref="Q3294">_xlfn.IFS(N3294="food/small batch","food",N3294="food/restaurants","food",N3294="food/food trucks","food",N3294="theater/spaces","theater",N3294="theater/musical","theater",N3294="theater/plays","theater",N3294="technology/web","technology",N3294="technology/space exploration","technology",N3294="technology/makerspaces","technology",N3294="technology/hardware","technology",N3294="technology/gadgets","technology",N3294="technology/wearables","technology",N3294="film &amp; video/television","film &amp; video",N3294="film &amp; video/animation","film &amp; video",N3294="film &amp; video/science fiction","film &amp; video",N3294="film &amp; video/documentary","film &amp; video",N3294="film &amp; video/drama","film &amp; video",N3294="film &amp; video/shorts","film &amp; video",N3294="games/video games","games",N3294="games/tabletop games","games",N3294="games/mobile games","games",N3294="journalism/audio","journalism",N3294="photography/people","photography",N3294="photography/photobooks","photography",N3294="photography/places","photography",N3294="photography/nature","photography",N3294="music/electronic music","music",N3294="music/rock","music",N3294="music/indie rock","music",N3294="music/faith","music",N3294="publishing/children's books","publishing",N3294="publishing/art books","publishing",N3294="publishing/fiction","publishing",N3294="publishing/translations","publishing",N3294="music/pop","music",N3294="music/classical music","music",N3294="publishing/nonfiction","publishing",N3294="publishing/radio &amp; podcasts","publishing",N3294="music/world music","music",N3294="music/metal","music",N3294="music/jazz","music","TRUE","FALSE")</f>
        <v>theater</v>
      </c>
      <c r="R3294" t="str" cm="1">
        <f t="array" ref="R3294">_xlfn.IFS(N3294="food/small batch","small batch",N3294="food/restaurants","retaurants",N3294="food/food trucks","food trucks",N3294="theater/spaces","spaces",N3294="theater/musical","musical",N3294="theater/plays","plays",N3294="technology/web","web",N3294="technology/space exploration","space exploration",N3294="technology/makerspaces","makerspaces",N3294="technology/hardware","hardware",N3294="technology/gadgets","gadgets",N3294="technology/wearables","wearables",N3294="film &amp; video/television","television",N3294="film &amp; video/animation","animation",N3294="film &amp; video/science fiction","science fiction",N3294="film &amp; video/documentary","documentary",N3294="film &amp; video/drama","drama",N3294="film &amp; video/shorts","shorts",N3294="games/video games","video games",N3294="games/tabletop games","tabletop games",N3294="games/mobile games","mobile games",N3294="journalism/audio","audio",N3294="photography/people","people",N3294="photography/photobooks","photobooks",N3294="photography/places","places",N3294="photography/nature","nature",N3294="music/electronic music","electronic music",N3294="music/rock","rock",N3294="music/indie rock","indie rock",N3294="music/faith","faith",N3294="publishing/children's books","children's books",N3294="publishing/art books","art books",N3294="publishing/fiction","fiction",N3294="publishing/translations","translations",N3294="music/pop","pop",N3294="music/classical music","classical music",N3294="publishing/nonfiction","nonfiction",N3294="publishing/radio &amp; podcasts","radio &amp; podcasts",N3294="music/world music","world music",N3294="music/metal","metal",N3294="music/jazz","jazz","TRUE","FALSE")</f>
        <v>plays</v>
      </c>
      <c r="S3294" s="5">
        <f t="shared" si="206"/>
        <v>42282.770231481481</v>
      </c>
      <c r="T3294" s="5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204"/>
        <v>170.44444444444446</v>
      </c>
      <c r="P3295" s="24">
        <f t="shared" si="205"/>
        <v>84.285714285714292</v>
      </c>
      <c r="Q3295" t="str" cm="1">
        <f t="array" ref="Q3295">_xlfn.IFS(N3295="food/small batch","food",N3295="food/restaurants","food",N3295="food/food trucks","food",N3295="theater/spaces","theater",N3295="theater/musical","theater",N3295="theater/plays","theater",N3295="technology/web","technology",N3295="technology/space exploration","technology",N3295="technology/makerspaces","technology",N3295="technology/hardware","technology",N3295="technology/gadgets","technology",N3295="technology/wearables","technology",N3295="film &amp; video/television","film &amp; video",N3295="film &amp; video/animation","film &amp; video",N3295="film &amp; video/science fiction","film &amp; video",N3295="film &amp; video/documentary","film &amp; video",N3295="film &amp; video/drama","film &amp; video",N3295="film &amp; video/shorts","film &amp; video",N3295="games/video games","games",N3295="games/tabletop games","games",N3295="games/mobile games","games",N3295="journalism/audio","journalism",N3295="photography/people","photography",N3295="photography/photobooks","photography",N3295="photography/places","photography",N3295="photography/nature","photography",N3295="music/electronic music","music",N3295="music/rock","music",N3295="music/indie rock","music",N3295="music/faith","music",N3295="publishing/children's books","publishing",N3295="publishing/art books","publishing",N3295="publishing/fiction","publishing",N3295="publishing/translations","publishing",N3295="music/pop","music",N3295="music/classical music","music",N3295="publishing/nonfiction","publishing",N3295="publishing/radio &amp; podcasts","publishing",N3295="music/world music","music",N3295="music/metal","music",N3295="music/jazz","music","TRUE","FALSE")</f>
        <v>theater</v>
      </c>
      <c r="R3295" t="str" cm="1">
        <f t="array" ref="R3295">_xlfn.IFS(N3295="food/small batch","small batch",N3295="food/restaurants","retaurants",N3295="food/food trucks","food trucks",N3295="theater/spaces","spaces",N3295="theater/musical","musical",N3295="theater/plays","plays",N3295="technology/web","web",N3295="technology/space exploration","space exploration",N3295="technology/makerspaces","makerspaces",N3295="technology/hardware","hardware",N3295="technology/gadgets","gadgets",N3295="technology/wearables","wearables",N3295="film &amp; video/television","television",N3295="film &amp; video/animation","animation",N3295="film &amp; video/science fiction","science fiction",N3295="film &amp; video/documentary","documentary",N3295="film &amp; video/drama","drama",N3295="film &amp; video/shorts","shorts",N3295="games/video games","video games",N3295="games/tabletop games","tabletop games",N3295="games/mobile games","mobile games",N3295="journalism/audio","audio",N3295="photography/people","people",N3295="photography/photobooks","photobooks",N3295="photography/places","places",N3295="photography/nature","nature",N3295="music/electronic music","electronic music",N3295="music/rock","rock",N3295="music/indie rock","indie rock",N3295="music/faith","faith",N3295="publishing/children's books","children's books",N3295="publishing/art books","art books",N3295="publishing/fiction","fiction",N3295="publishing/translations","translations",N3295="music/pop","pop",N3295="music/classical music","classical music",N3295="publishing/nonfiction","nonfiction",N3295="publishing/radio &amp; podcasts","radio &amp; podcasts",N3295="music/world music","world music",N3295="music/metal","metal",N3295="music/jazz","jazz","TRUE","FALSE")</f>
        <v>plays</v>
      </c>
      <c r="S3295" s="5">
        <f t="shared" si="206"/>
        <v>42768.425370370373</v>
      </c>
      <c r="T3295" s="5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204"/>
        <v>118.33333333333333</v>
      </c>
      <c r="P3296" s="24">
        <f t="shared" si="205"/>
        <v>29.583333333333332</v>
      </c>
      <c r="Q3296" t="str" cm="1">
        <f t="array" ref="Q3296">_xlfn.IFS(N3296="food/small batch","food",N3296="food/restaurants","food",N3296="food/food trucks","food",N3296="theater/spaces","theater",N3296="theater/musical","theater",N3296="theater/plays","theater",N3296="technology/web","technology",N3296="technology/space exploration","technology",N3296="technology/makerspaces","technology",N3296="technology/hardware","technology",N3296="technology/gadgets","technology",N3296="technology/wearables","technology",N3296="film &amp; video/television","film &amp; video",N3296="film &amp; video/animation","film &amp; video",N3296="film &amp; video/science fiction","film &amp; video",N3296="film &amp; video/documentary","film &amp; video",N3296="film &amp; video/drama","film &amp; video",N3296="film &amp; video/shorts","film &amp; video",N3296="games/video games","games",N3296="games/tabletop games","games",N3296="games/mobile games","games",N3296="journalism/audio","journalism",N3296="photography/people","photography",N3296="photography/photobooks","photography",N3296="photography/places","photography",N3296="photography/nature","photography",N3296="music/electronic music","music",N3296="music/rock","music",N3296="music/indie rock","music",N3296="music/faith","music",N3296="publishing/children's books","publishing",N3296="publishing/art books","publishing",N3296="publishing/fiction","publishing",N3296="publishing/translations","publishing",N3296="music/pop","music",N3296="music/classical music","music",N3296="publishing/nonfiction","publishing",N3296="publishing/radio &amp; podcasts","publishing",N3296="music/world music","music",N3296="music/metal","music",N3296="music/jazz","music","TRUE","FALSE")</f>
        <v>theater</v>
      </c>
      <c r="R3296" t="str" cm="1">
        <f t="array" ref="R3296">_xlfn.IFS(N3296="food/small batch","small batch",N3296="food/restaurants","retaurants",N3296="food/food trucks","food trucks",N3296="theater/spaces","spaces",N3296="theater/musical","musical",N3296="theater/plays","plays",N3296="technology/web","web",N3296="technology/space exploration","space exploration",N3296="technology/makerspaces","makerspaces",N3296="technology/hardware","hardware",N3296="technology/gadgets","gadgets",N3296="technology/wearables","wearables",N3296="film &amp; video/television","television",N3296="film &amp; video/animation","animation",N3296="film &amp; video/science fiction","science fiction",N3296="film &amp; video/documentary","documentary",N3296="film &amp; video/drama","drama",N3296="film &amp; video/shorts","shorts",N3296="games/video games","video games",N3296="games/tabletop games","tabletop games",N3296="games/mobile games","mobile games",N3296="journalism/audio","audio",N3296="photography/people","people",N3296="photography/photobooks","photobooks",N3296="photography/places","places",N3296="photography/nature","nature",N3296="music/electronic music","electronic music",N3296="music/rock","rock",N3296="music/indie rock","indie rock",N3296="music/faith","faith",N3296="publishing/children's books","children's books",N3296="publishing/art books","art books",N3296="publishing/fiction","fiction",N3296="publishing/translations","translations",N3296="music/pop","pop",N3296="music/classical music","classical music",N3296="publishing/nonfiction","nonfiction",N3296="publishing/radio &amp; podcasts","radio &amp; podcasts",N3296="music/world music","world music",N3296="music/metal","metal",N3296="music/jazz","jazz","TRUE","FALSE")</f>
        <v>plays</v>
      </c>
      <c r="S3296" s="5">
        <f t="shared" si="206"/>
        <v>42141.541134259256</v>
      </c>
      <c r="T3296" s="5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204"/>
        <v>102.85857142857142</v>
      </c>
      <c r="P3297" s="24">
        <f t="shared" si="205"/>
        <v>26.667037037037037</v>
      </c>
      <c r="Q3297" t="str" cm="1">
        <f t="array" ref="Q3297">_xlfn.IFS(N3297="food/small batch","food",N3297="food/restaurants","food",N3297="food/food trucks","food",N3297="theater/spaces","theater",N3297="theater/musical","theater",N3297="theater/plays","theater",N3297="technology/web","technology",N3297="technology/space exploration","technology",N3297="technology/makerspaces","technology",N3297="technology/hardware","technology",N3297="technology/gadgets","technology",N3297="technology/wearables","technology",N3297="film &amp; video/television","film &amp; video",N3297="film &amp; video/animation","film &amp; video",N3297="film &amp; video/science fiction","film &amp; video",N3297="film &amp; video/documentary","film &amp; video",N3297="film &amp; video/drama","film &amp; video",N3297="film &amp; video/shorts","film &amp; video",N3297="games/video games","games",N3297="games/tabletop games","games",N3297="games/mobile games","games",N3297="journalism/audio","journalism",N3297="photography/people","photography",N3297="photography/photobooks","photography",N3297="photography/places","photography",N3297="photography/nature","photography",N3297="music/electronic music","music",N3297="music/rock","music",N3297="music/indie rock","music",N3297="music/faith","music",N3297="publishing/children's books","publishing",N3297="publishing/art books","publishing",N3297="publishing/fiction","publishing",N3297="publishing/translations","publishing",N3297="music/pop","music",N3297="music/classical music","music",N3297="publishing/nonfiction","publishing",N3297="publishing/radio &amp; podcasts","publishing",N3297="music/world music","music",N3297="music/metal","music",N3297="music/jazz","music","TRUE","FALSE")</f>
        <v>theater</v>
      </c>
      <c r="R3297" t="str" cm="1">
        <f t="array" ref="R3297">_xlfn.IFS(N3297="food/small batch","small batch",N3297="food/restaurants","retaurants",N3297="food/food trucks","food trucks",N3297="theater/spaces","spaces",N3297="theater/musical","musical",N3297="theater/plays","plays",N3297="technology/web","web",N3297="technology/space exploration","space exploration",N3297="technology/makerspaces","makerspaces",N3297="technology/hardware","hardware",N3297="technology/gadgets","gadgets",N3297="technology/wearables","wearables",N3297="film &amp; video/television","television",N3297="film &amp; video/animation","animation",N3297="film &amp; video/science fiction","science fiction",N3297="film &amp; video/documentary","documentary",N3297="film &amp; video/drama","drama",N3297="film &amp; video/shorts","shorts",N3297="games/video games","video games",N3297="games/tabletop games","tabletop games",N3297="games/mobile games","mobile games",N3297="journalism/audio","audio",N3297="photography/people","people",N3297="photography/photobooks","photobooks",N3297="photography/places","places",N3297="photography/nature","nature",N3297="music/electronic music","electronic music",N3297="music/rock","rock",N3297="music/indie rock","indie rock",N3297="music/faith","faith",N3297="publishing/children's books","children's books",N3297="publishing/art books","art books",N3297="publishing/fiction","fiction",N3297="publishing/translations","translations",N3297="music/pop","pop",N3297="music/classical music","classical music",N3297="publishing/nonfiction","nonfiction",N3297="publishing/radio &amp; podcasts","radio &amp; podcasts",N3297="music/world music","world music",N3297="music/metal","metal",N3297="music/jazz","jazz","TRUE","FALSE")</f>
        <v>plays</v>
      </c>
      <c r="S3297" s="5">
        <f t="shared" si="206"/>
        <v>42609.442465277782</v>
      </c>
      <c r="T3297" s="5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204"/>
        <v>144.06666666666666</v>
      </c>
      <c r="P3298" s="24">
        <f t="shared" si="205"/>
        <v>45.978723404255319</v>
      </c>
      <c r="Q3298" t="str" cm="1">
        <f t="array" ref="Q3298">_xlfn.IFS(N3298="food/small batch","food",N3298="food/restaurants","food",N3298="food/food trucks","food",N3298="theater/spaces","theater",N3298="theater/musical","theater",N3298="theater/plays","theater",N3298="technology/web","technology",N3298="technology/space exploration","technology",N3298="technology/makerspaces","technology",N3298="technology/hardware","technology",N3298="technology/gadgets","technology",N3298="technology/wearables","technology",N3298="film &amp; video/television","film &amp; video",N3298="film &amp; video/animation","film &amp; video",N3298="film &amp; video/science fiction","film &amp; video",N3298="film &amp; video/documentary","film &amp; video",N3298="film &amp; video/drama","film &amp; video",N3298="film &amp; video/shorts","film &amp; video",N3298="games/video games","games",N3298="games/tabletop games","games",N3298="games/mobile games","games",N3298="journalism/audio","journalism",N3298="photography/people","photography",N3298="photography/photobooks","photography",N3298="photography/places","photography",N3298="photography/nature","photography",N3298="music/electronic music","music",N3298="music/rock","music",N3298="music/indie rock","music",N3298="music/faith","music",N3298="publishing/children's books","publishing",N3298="publishing/art books","publishing",N3298="publishing/fiction","publishing",N3298="publishing/translations","publishing",N3298="music/pop","music",N3298="music/classical music","music",N3298="publishing/nonfiction","publishing",N3298="publishing/radio &amp; podcasts","publishing",N3298="music/world music","music",N3298="music/metal","music",N3298="music/jazz","music","TRUE","FALSE")</f>
        <v>theater</v>
      </c>
      <c r="R3298" t="str" cm="1">
        <f t="array" ref="R3298">_xlfn.IFS(N3298="food/small batch","small batch",N3298="food/restaurants","retaurants",N3298="food/food trucks","food trucks",N3298="theater/spaces","spaces",N3298="theater/musical","musical",N3298="theater/plays","plays",N3298="technology/web","web",N3298="technology/space exploration","space exploration",N3298="technology/makerspaces","makerspaces",N3298="technology/hardware","hardware",N3298="technology/gadgets","gadgets",N3298="technology/wearables","wearables",N3298="film &amp; video/television","television",N3298="film &amp; video/animation","animation",N3298="film &amp; video/science fiction","science fiction",N3298="film &amp; video/documentary","documentary",N3298="film &amp; video/drama","drama",N3298="film &amp; video/shorts","shorts",N3298="games/video games","video games",N3298="games/tabletop games","tabletop games",N3298="games/mobile games","mobile games",N3298="journalism/audio","audio",N3298="photography/people","people",N3298="photography/photobooks","photobooks",N3298="photography/places","places",N3298="photography/nature","nature",N3298="music/electronic music","electronic music",N3298="music/rock","rock",N3298="music/indie rock","indie rock",N3298="music/faith","faith",N3298="publishing/children's books","children's books",N3298="publishing/art books","art books",N3298="publishing/fiction","fiction",N3298="publishing/translations","translations",N3298="music/pop","pop",N3298="music/classical music","classical music",N3298="publishing/nonfiction","nonfiction",N3298="publishing/radio &amp; podcasts","radio &amp; podcasts",N3298="music/world music","world music",N3298="music/metal","metal",N3298="music/jazz","jazz","TRUE","FALSE")</f>
        <v>plays</v>
      </c>
      <c r="S3298" s="5">
        <f t="shared" si="206"/>
        <v>42309.756620370375</v>
      </c>
      <c r="T3298" s="5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204"/>
        <v>100.07272727272726</v>
      </c>
      <c r="P3299" s="24">
        <f t="shared" si="205"/>
        <v>125.09090909090909</v>
      </c>
      <c r="Q3299" t="str" cm="1">
        <f t="array" ref="Q3299">_xlfn.IFS(N3299="food/small batch","food",N3299="food/restaurants","food",N3299="food/food trucks","food",N3299="theater/spaces","theater",N3299="theater/musical","theater",N3299="theater/plays","theater",N3299="technology/web","technology",N3299="technology/space exploration","technology",N3299="technology/makerspaces","technology",N3299="technology/hardware","technology",N3299="technology/gadgets","technology",N3299="technology/wearables","technology",N3299="film &amp; video/television","film &amp; video",N3299="film &amp; video/animation","film &amp; video",N3299="film &amp; video/science fiction","film &amp; video",N3299="film &amp; video/documentary","film &amp; video",N3299="film &amp; video/drama","film &amp; video",N3299="film &amp; video/shorts","film &amp; video",N3299="games/video games","games",N3299="games/tabletop games","games",N3299="games/mobile games","games",N3299="journalism/audio","journalism",N3299="photography/people","photography",N3299="photography/photobooks","photography",N3299="photography/places","photography",N3299="photography/nature","photography",N3299="music/electronic music","music",N3299="music/rock","music",N3299="music/indie rock","music",N3299="music/faith","music",N3299="publishing/children's books","publishing",N3299="publishing/art books","publishing",N3299="publishing/fiction","publishing",N3299="publishing/translations","publishing",N3299="music/pop","music",N3299="music/classical music","music",N3299="publishing/nonfiction","publishing",N3299="publishing/radio &amp; podcasts","publishing",N3299="music/world music","music",N3299="music/metal","music",N3299="music/jazz","music","TRUE","FALSE")</f>
        <v>theater</v>
      </c>
      <c r="R3299" t="str" cm="1">
        <f t="array" ref="R3299">_xlfn.IFS(N3299="food/small batch","small batch",N3299="food/restaurants","retaurants",N3299="food/food trucks","food trucks",N3299="theater/spaces","spaces",N3299="theater/musical","musical",N3299="theater/plays","plays",N3299="technology/web","web",N3299="technology/space exploration","space exploration",N3299="technology/makerspaces","makerspaces",N3299="technology/hardware","hardware",N3299="technology/gadgets","gadgets",N3299="technology/wearables","wearables",N3299="film &amp; video/television","television",N3299="film &amp; video/animation","animation",N3299="film &amp; video/science fiction","science fiction",N3299="film &amp; video/documentary","documentary",N3299="film &amp; video/drama","drama",N3299="film &amp; video/shorts","shorts",N3299="games/video games","video games",N3299="games/tabletop games","tabletop games",N3299="games/mobile games","mobile games",N3299="journalism/audio","audio",N3299="photography/people","people",N3299="photography/photobooks","photobooks",N3299="photography/places","places",N3299="photography/nature","nature",N3299="music/electronic music","electronic music",N3299="music/rock","rock",N3299="music/indie rock","indie rock",N3299="music/faith","faith",N3299="publishing/children's books","children's books",N3299="publishing/art books","art books",N3299="publishing/fiction","fiction",N3299="publishing/translations","translations",N3299="music/pop","pop",N3299="music/classical music","classical music",N3299="publishing/nonfiction","nonfiction",N3299="publishing/radio &amp; podcasts","radio &amp; podcasts",N3299="music/world music","world music",N3299="music/metal","metal",N3299="music/jazz","jazz","TRUE","FALSE")</f>
        <v>plays</v>
      </c>
      <c r="S3299" s="5">
        <f t="shared" si="206"/>
        <v>42193.771481481483</v>
      </c>
      <c r="T3299" s="5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204"/>
        <v>101.73</v>
      </c>
      <c r="P3300" s="24">
        <f t="shared" si="205"/>
        <v>141.29166666666666</v>
      </c>
      <c r="Q3300" t="str" cm="1">
        <f t="array" ref="Q3300">_xlfn.IFS(N3300="food/small batch","food",N3300="food/restaurants","food",N3300="food/food trucks","food",N3300="theater/spaces","theater",N3300="theater/musical","theater",N3300="theater/plays","theater",N3300="technology/web","technology",N3300="technology/space exploration","technology",N3300="technology/makerspaces","technology",N3300="technology/hardware","technology",N3300="technology/gadgets","technology",N3300="technology/wearables","technology",N3300="film &amp; video/television","film &amp; video",N3300="film &amp; video/animation","film &amp; video",N3300="film &amp; video/science fiction","film &amp; video",N3300="film &amp; video/documentary","film &amp; video",N3300="film &amp; video/drama","film &amp; video",N3300="film &amp; video/shorts","film &amp; video",N3300="games/video games","games",N3300="games/tabletop games","games",N3300="games/mobile games","games",N3300="journalism/audio","journalism",N3300="photography/people","photography",N3300="photography/photobooks","photography",N3300="photography/places","photography",N3300="photography/nature","photography",N3300="music/electronic music","music",N3300="music/rock","music",N3300="music/indie rock","music",N3300="music/faith","music",N3300="publishing/children's books","publishing",N3300="publishing/art books","publishing",N3300="publishing/fiction","publishing",N3300="publishing/translations","publishing",N3300="music/pop","music",N3300="music/classical music","music",N3300="publishing/nonfiction","publishing",N3300="publishing/radio &amp; podcasts","publishing",N3300="music/world music","music",N3300="music/metal","music",N3300="music/jazz","music","TRUE","FALSE")</f>
        <v>theater</v>
      </c>
      <c r="R3300" t="str" cm="1">
        <f t="array" ref="R3300">_xlfn.IFS(N3300="food/small batch","small batch",N3300="food/restaurants","retaurants",N3300="food/food trucks","food trucks",N3300="theater/spaces","spaces",N3300="theater/musical","musical",N3300="theater/plays","plays",N3300="technology/web","web",N3300="technology/space exploration","space exploration",N3300="technology/makerspaces","makerspaces",N3300="technology/hardware","hardware",N3300="technology/gadgets","gadgets",N3300="technology/wearables","wearables",N3300="film &amp; video/television","television",N3300="film &amp; video/animation","animation",N3300="film &amp; video/science fiction","science fiction",N3300="film &amp; video/documentary","documentary",N3300="film &amp; video/drama","drama",N3300="film &amp; video/shorts","shorts",N3300="games/video games","video games",N3300="games/tabletop games","tabletop games",N3300="games/mobile games","mobile games",N3300="journalism/audio","audio",N3300="photography/people","people",N3300="photography/photobooks","photobooks",N3300="photography/places","places",N3300="photography/nature","nature",N3300="music/electronic music","electronic music",N3300="music/rock","rock",N3300="music/indie rock","indie rock",N3300="music/faith","faith",N3300="publishing/children's books","children's books",N3300="publishing/art books","art books",N3300="publishing/fiction","fiction",N3300="publishing/translations","translations",N3300="music/pop","pop",N3300="music/classical music","classical music",N3300="publishing/nonfiction","nonfiction",N3300="publishing/radio &amp; podcasts","radio &amp; podcasts",N3300="music/world music","world music",N3300="music/metal","metal",N3300="music/jazz","jazz","TRUE","FALSE")</f>
        <v>plays</v>
      </c>
      <c r="S3300" s="5">
        <f t="shared" si="206"/>
        <v>42239.957962962959</v>
      </c>
      <c r="T3300" s="5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204"/>
        <v>116.19999999999999</v>
      </c>
      <c r="P3301" s="24">
        <f t="shared" si="205"/>
        <v>55.333333333333336</v>
      </c>
      <c r="Q3301" t="str" cm="1">
        <f t="array" ref="Q3301">_xlfn.IFS(N3301="food/small batch","food",N3301="food/restaurants","food",N3301="food/food trucks","food",N3301="theater/spaces","theater",N3301="theater/musical","theater",N3301="theater/plays","theater",N3301="technology/web","technology",N3301="technology/space exploration","technology",N3301="technology/makerspaces","technology",N3301="technology/hardware","technology",N3301="technology/gadgets","technology",N3301="technology/wearables","technology",N3301="film &amp; video/television","film &amp; video",N3301="film &amp; video/animation","film &amp; video",N3301="film &amp; video/science fiction","film &amp; video",N3301="film &amp; video/documentary","film &amp; video",N3301="film &amp; video/drama","film &amp; video",N3301="film &amp; video/shorts","film &amp; video",N3301="games/video games","games",N3301="games/tabletop games","games",N3301="games/mobile games","games",N3301="journalism/audio","journalism",N3301="photography/people","photography",N3301="photography/photobooks","photography",N3301="photography/places","photography",N3301="photography/nature","photography",N3301="music/electronic music","music",N3301="music/rock","music",N3301="music/indie rock","music",N3301="music/faith","music",N3301="publishing/children's books","publishing",N3301="publishing/art books","publishing",N3301="publishing/fiction","publishing",N3301="publishing/translations","publishing",N3301="music/pop","music",N3301="music/classical music","music",N3301="publishing/nonfiction","publishing",N3301="publishing/radio &amp; podcasts","publishing",N3301="music/world music","music",N3301="music/metal","music",N3301="music/jazz","music","TRUE","FALSE")</f>
        <v>theater</v>
      </c>
      <c r="R3301" t="str" cm="1">
        <f t="array" ref="R3301">_xlfn.IFS(N3301="food/small batch","small batch",N3301="food/restaurants","retaurants",N3301="food/food trucks","food trucks",N3301="theater/spaces","spaces",N3301="theater/musical","musical",N3301="theater/plays","plays",N3301="technology/web","web",N3301="technology/space exploration","space exploration",N3301="technology/makerspaces","makerspaces",N3301="technology/hardware","hardware",N3301="technology/gadgets","gadgets",N3301="technology/wearables","wearables",N3301="film &amp; video/television","television",N3301="film &amp; video/animation","animation",N3301="film &amp; video/science fiction","science fiction",N3301="film &amp; video/documentary","documentary",N3301="film &amp; video/drama","drama",N3301="film &amp; video/shorts","shorts",N3301="games/video games","video games",N3301="games/tabletop games","tabletop games",N3301="games/mobile games","mobile games",N3301="journalism/audio","audio",N3301="photography/people","people",N3301="photography/photobooks","photobooks",N3301="photography/places","places",N3301="photography/nature","nature",N3301="music/electronic music","electronic music",N3301="music/rock","rock",N3301="music/indie rock","indie rock",N3301="music/faith","faith",N3301="publishing/children's books","children's books",N3301="publishing/art books","art books",N3301="publishing/fiction","fiction",N3301="publishing/translations","translations",N3301="music/pop","pop",N3301="music/classical music","classical music",N3301="publishing/nonfiction","nonfiction",N3301="publishing/radio &amp; podcasts","radio &amp; podcasts",N3301="music/world music","world music",N3301="music/metal","metal",N3301="music/jazz","jazz","TRUE","FALSE")</f>
        <v>plays</v>
      </c>
      <c r="S3301" s="5">
        <f t="shared" si="206"/>
        <v>42261.917395833334</v>
      </c>
      <c r="T3301" s="5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si="204"/>
        <v>136.16666666666666</v>
      </c>
      <c r="P3302" s="24">
        <f t="shared" si="205"/>
        <v>46.420454545454547</v>
      </c>
      <c r="Q3302" t="str" cm="1">
        <f t="array" ref="Q3302">_xlfn.IFS(N3302="food/small batch","food",N3302="food/restaurants","food",N3302="food/food trucks","food",N3302="theater/spaces","theater",N3302="theater/musical","theater",N3302="theater/plays","theater",N3302="technology/web","technology",N3302="technology/space exploration","technology",N3302="technology/makerspaces","technology",N3302="technology/hardware","technology",N3302="technology/gadgets","technology",N3302="technology/wearables","technology",N3302="film &amp; video/television","film &amp; video",N3302="film &amp; video/animation","film &amp; video",N3302="film &amp; video/science fiction","film &amp; video",N3302="film &amp; video/documentary","film &amp; video",N3302="film &amp; video/drama","film &amp; video",N3302="film &amp; video/shorts","film &amp; video",N3302="games/video games","games",N3302="games/tabletop games","games",N3302="games/mobile games","games",N3302="journalism/audio","journalism",N3302="photography/people","photography",N3302="photography/photobooks","photography",N3302="photography/places","photography",N3302="photography/nature","photography",N3302="music/electronic music","music",N3302="music/rock","music",N3302="music/indie rock","music",N3302="music/faith","music",N3302="publishing/children's books","publishing",N3302="publishing/art books","publishing",N3302="publishing/fiction","publishing",N3302="publishing/translations","publishing",N3302="music/pop","music",N3302="music/classical music","music",N3302="publishing/nonfiction","publishing",N3302="publishing/radio &amp; podcasts","publishing",N3302="music/world music","music",N3302="music/metal","music",N3302="music/jazz","music","TRUE","FALSE")</f>
        <v>theater</v>
      </c>
      <c r="R3302" t="str" cm="1">
        <f t="array" ref="R3302">_xlfn.IFS(N3302="food/small batch","small batch",N3302="food/restaurants","retaurants",N3302="food/food trucks","food trucks",N3302="theater/spaces","spaces",N3302="theater/musical","musical",N3302="theater/plays","plays",N3302="technology/web","web",N3302="technology/space exploration","space exploration",N3302="technology/makerspaces","makerspaces",N3302="technology/hardware","hardware",N3302="technology/gadgets","gadgets",N3302="technology/wearables","wearables",N3302="film &amp; video/television","television",N3302="film &amp; video/animation","animation",N3302="film &amp; video/science fiction","science fiction",N3302="film &amp; video/documentary","documentary",N3302="film &amp; video/drama","drama",N3302="film &amp; video/shorts","shorts",N3302="games/video games","video games",N3302="games/tabletop games","tabletop games",N3302="games/mobile games","mobile games",N3302="journalism/audio","audio",N3302="photography/people","people",N3302="photography/photobooks","photobooks",N3302="photography/places","places",N3302="photography/nature","nature",N3302="music/electronic music","electronic music",N3302="music/rock","rock",N3302="music/indie rock","indie rock",N3302="music/faith","faith",N3302="publishing/children's books","children's books",N3302="publishing/art books","art books",N3302="publishing/fiction","fiction",N3302="publishing/translations","translations",N3302="music/pop","pop",N3302="music/classical music","classical music",N3302="publishing/nonfiction","nonfiction",N3302="publishing/radio &amp; podcasts","radio &amp; podcasts",N3302="music/world music","world music",N3302="music/metal","metal",N3302="music/jazz","jazz","TRUE","FALSE")</f>
        <v>plays</v>
      </c>
      <c r="S3302" s="5">
        <f t="shared" si="206"/>
        <v>42102.743773148148</v>
      </c>
      <c r="T3302" s="5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204"/>
        <v>133.46666666666667</v>
      </c>
      <c r="P3303" s="24">
        <f t="shared" si="205"/>
        <v>57.2</v>
      </c>
      <c r="Q3303" t="str" cm="1">
        <f t="array" ref="Q3303">_xlfn.IFS(N3303="food/small batch","food",N3303="food/restaurants","food",N3303="food/food trucks","food",N3303="theater/spaces","theater",N3303="theater/musical","theater",N3303="theater/plays","theater",N3303="technology/web","technology",N3303="technology/space exploration","technology",N3303="technology/makerspaces","technology",N3303="technology/hardware","technology",N3303="technology/gadgets","technology",N3303="technology/wearables","technology",N3303="film &amp; video/television","film &amp; video",N3303="film &amp; video/animation","film &amp; video",N3303="film &amp; video/science fiction","film &amp; video",N3303="film &amp; video/documentary","film &amp; video",N3303="film &amp; video/drama","film &amp; video",N3303="film &amp; video/shorts","film &amp; video",N3303="games/video games","games",N3303="games/tabletop games","games",N3303="games/mobile games","games",N3303="journalism/audio","journalism",N3303="photography/people","photography",N3303="photography/photobooks","photography",N3303="photography/places","photography",N3303="photography/nature","photography",N3303="music/electronic music","music",N3303="music/rock","music",N3303="music/indie rock","music",N3303="music/faith","music",N3303="publishing/children's books","publishing",N3303="publishing/art books","publishing",N3303="publishing/fiction","publishing",N3303="publishing/translations","publishing",N3303="music/pop","music",N3303="music/classical music","music",N3303="publishing/nonfiction","publishing",N3303="publishing/radio &amp; podcasts","publishing",N3303="music/world music","music",N3303="music/metal","music",N3303="music/jazz","music","TRUE","FALSE")</f>
        <v>theater</v>
      </c>
      <c r="R3303" t="str" cm="1">
        <f t="array" ref="R3303">_xlfn.IFS(N3303="food/small batch","small batch",N3303="food/restaurants","retaurants",N3303="food/food trucks","food trucks",N3303="theater/spaces","spaces",N3303="theater/musical","musical",N3303="theater/plays","plays",N3303="technology/web","web",N3303="technology/space exploration","space exploration",N3303="technology/makerspaces","makerspaces",N3303="technology/hardware","hardware",N3303="technology/gadgets","gadgets",N3303="technology/wearables","wearables",N3303="film &amp; video/television","television",N3303="film &amp; video/animation","animation",N3303="film &amp; video/science fiction","science fiction",N3303="film &amp; video/documentary","documentary",N3303="film &amp; video/drama","drama",N3303="film &amp; video/shorts","shorts",N3303="games/video games","video games",N3303="games/tabletop games","tabletop games",N3303="games/mobile games","mobile games",N3303="journalism/audio","audio",N3303="photography/people","people",N3303="photography/photobooks","photobooks",N3303="photography/places","places",N3303="photography/nature","nature",N3303="music/electronic music","electronic music",N3303="music/rock","rock",N3303="music/indie rock","indie rock",N3303="music/faith","faith",N3303="publishing/children's books","children's books",N3303="publishing/art books","art books",N3303="publishing/fiction","fiction",N3303="publishing/translations","translations",N3303="music/pop","pop",N3303="music/classical music","classical music",N3303="publishing/nonfiction","nonfiction",N3303="publishing/radio &amp; podcasts","radio &amp; podcasts",N3303="music/world music","world music",N3303="music/metal","metal",N3303="music/jazz","jazz","TRUE","FALSE")</f>
        <v>plays</v>
      </c>
      <c r="S3303" s="5">
        <f t="shared" si="206"/>
        <v>42538.73583333334</v>
      </c>
      <c r="T3303" s="5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204"/>
        <v>103.39285714285715</v>
      </c>
      <c r="P3304" s="24">
        <f t="shared" si="205"/>
        <v>173.7</v>
      </c>
      <c r="Q3304" t="str" cm="1">
        <f t="array" ref="Q3304">_xlfn.IFS(N3304="food/small batch","food",N3304="food/restaurants","food",N3304="food/food trucks","food",N3304="theater/spaces","theater",N3304="theater/musical","theater",N3304="theater/plays","theater",N3304="technology/web","technology",N3304="technology/space exploration","technology",N3304="technology/makerspaces","technology",N3304="technology/hardware","technology",N3304="technology/gadgets","technology",N3304="technology/wearables","technology",N3304="film &amp; video/television","film &amp; video",N3304="film &amp; video/animation","film &amp; video",N3304="film &amp; video/science fiction","film &amp; video",N3304="film &amp; video/documentary","film &amp; video",N3304="film &amp; video/drama","film &amp; video",N3304="film &amp; video/shorts","film &amp; video",N3304="games/video games","games",N3304="games/tabletop games","games",N3304="games/mobile games","games",N3304="journalism/audio","journalism",N3304="photography/people","photography",N3304="photography/photobooks","photography",N3304="photography/places","photography",N3304="photography/nature","photography",N3304="music/electronic music","music",N3304="music/rock","music",N3304="music/indie rock","music",N3304="music/faith","music",N3304="publishing/children's books","publishing",N3304="publishing/art books","publishing",N3304="publishing/fiction","publishing",N3304="publishing/translations","publishing",N3304="music/pop","music",N3304="music/classical music","music",N3304="publishing/nonfiction","publishing",N3304="publishing/radio &amp; podcasts","publishing",N3304="music/world music","music",N3304="music/metal","music",N3304="music/jazz","music","TRUE","FALSE")</f>
        <v>theater</v>
      </c>
      <c r="R3304" t="str" cm="1">
        <f t="array" ref="R3304">_xlfn.IFS(N3304="food/small batch","small batch",N3304="food/restaurants","retaurants",N3304="food/food trucks","food trucks",N3304="theater/spaces","spaces",N3304="theater/musical","musical",N3304="theater/plays","plays",N3304="technology/web","web",N3304="technology/space exploration","space exploration",N3304="technology/makerspaces","makerspaces",N3304="technology/hardware","hardware",N3304="technology/gadgets","gadgets",N3304="technology/wearables","wearables",N3304="film &amp; video/television","television",N3304="film &amp; video/animation","animation",N3304="film &amp; video/science fiction","science fiction",N3304="film &amp; video/documentary","documentary",N3304="film &amp; video/drama","drama",N3304="film &amp; video/shorts","shorts",N3304="games/video games","video games",N3304="games/tabletop games","tabletop games",N3304="games/mobile games","mobile games",N3304="journalism/audio","audio",N3304="photography/people","people",N3304="photography/photobooks","photobooks",N3304="photography/places","places",N3304="photography/nature","nature",N3304="music/electronic music","electronic music",N3304="music/rock","rock",N3304="music/indie rock","indie rock",N3304="music/faith","faith",N3304="publishing/children's books","children's books",N3304="publishing/art books","art books",N3304="publishing/fiction","fiction",N3304="publishing/translations","translations",N3304="music/pop","pop",N3304="music/classical music","classical music",N3304="publishing/nonfiction","nonfiction",N3304="publishing/radio &amp; podcasts","radio &amp; podcasts",N3304="music/world music","world music",N3304="music/metal","metal",N3304="music/jazz","jazz","TRUE","FALSE")</f>
        <v>plays</v>
      </c>
      <c r="S3304" s="5">
        <f t="shared" si="206"/>
        <v>42681.35157407407</v>
      </c>
      <c r="T3304" s="5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204"/>
        <v>115.88888888888889</v>
      </c>
      <c r="P3305" s="24">
        <f t="shared" si="205"/>
        <v>59.6</v>
      </c>
      <c r="Q3305" t="str" cm="1">
        <f t="array" ref="Q3305">_xlfn.IFS(N3305="food/small batch","food",N3305="food/restaurants","food",N3305="food/food trucks","food",N3305="theater/spaces","theater",N3305="theater/musical","theater",N3305="theater/plays","theater",N3305="technology/web","technology",N3305="technology/space exploration","technology",N3305="technology/makerspaces","technology",N3305="technology/hardware","technology",N3305="technology/gadgets","technology",N3305="technology/wearables","technology",N3305="film &amp; video/television","film &amp; video",N3305="film &amp; video/animation","film &amp; video",N3305="film &amp; video/science fiction","film &amp; video",N3305="film &amp; video/documentary","film &amp; video",N3305="film &amp; video/drama","film &amp; video",N3305="film &amp; video/shorts","film &amp; video",N3305="games/video games","games",N3305="games/tabletop games","games",N3305="games/mobile games","games",N3305="journalism/audio","journalism",N3305="photography/people","photography",N3305="photography/photobooks","photography",N3305="photography/places","photography",N3305="photography/nature","photography",N3305="music/electronic music","music",N3305="music/rock","music",N3305="music/indie rock","music",N3305="music/faith","music",N3305="publishing/children's books","publishing",N3305="publishing/art books","publishing",N3305="publishing/fiction","publishing",N3305="publishing/translations","publishing",N3305="music/pop","music",N3305="music/classical music","music",N3305="publishing/nonfiction","publishing",N3305="publishing/radio &amp; podcasts","publishing",N3305="music/world music","music",N3305="music/metal","music",N3305="music/jazz","music","TRUE","FALSE")</f>
        <v>theater</v>
      </c>
      <c r="R3305" t="str" cm="1">
        <f t="array" ref="R3305">_xlfn.IFS(N3305="food/small batch","small batch",N3305="food/restaurants","retaurants",N3305="food/food trucks","food trucks",N3305="theater/spaces","spaces",N3305="theater/musical","musical",N3305="theater/plays","plays",N3305="technology/web","web",N3305="technology/space exploration","space exploration",N3305="technology/makerspaces","makerspaces",N3305="technology/hardware","hardware",N3305="technology/gadgets","gadgets",N3305="technology/wearables","wearables",N3305="film &amp; video/television","television",N3305="film &amp; video/animation","animation",N3305="film &amp; video/science fiction","science fiction",N3305="film &amp; video/documentary","documentary",N3305="film &amp; video/drama","drama",N3305="film &amp; video/shorts","shorts",N3305="games/video games","video games",N3305="games/tabletop games","tabletop games",N3305="games/mobile games","mobile games",N3305="journalism/audio","audio",N3305="photography/people","people",N3305="photography/photobooks","photobooks",N3305="photography/places","places",N3305="photography/nature","nature",N3305="music/electronic music","electronic music",N3305="music/rock","rock",N3305="music/indie rock","indie rock",N3305="music/faith","faith",N3305="publishing/children's books","children's books",N3305="publishing/art books","art books",N3305="publishing/fiction","fiction",N3305="publishing/translations","translations",N3305="music/pop","pop",N3305="music/classical music","classical music",N3305="publishing/nonfiction","nonfiction",N3305="publishing/radio &amp; podcasts","radio &amp; podcasts",N3305="music/world music","world music",N3305="music/metal","metal",N3305="music/jazz","jazz","TRUE","FALSE")</f>
        <v>plays</v>
      </c>
      <c r="S3305" s="5">
        <f t="shared" si="206"/>
        <v>42056.65143518518</v>
      </c>
      <c r="T3305" s="5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204"/>
        <v>104.51666666666665</v>
      </c>
      <c r="P3306" s="24">
        <f t="shared" si="205"/>
        <v>89.585714285714289</v>
      </c>
      <c r="Q3306" t="str" cm="1">
        <f t="array" ref="Q3306">_xlfn.IFS(N3306="food/small batch","food",N3306="food/restaurants","food",N3306="food/food trucks","food",N3306="theater/spaces","theater",N3306="theater/musical","theater",N3306="theater/plays","theater",N3306="technology/web","technology",N3306="technology/space exploration","technology",N3306="technology/makerspaces","technology",N3306="technology/hardware","technology",N3306="technology/gadgets","technology",N3306="technology/wearables","technology",N3306="film &amp; video/television","film &amp; video",N3306="film &amp; video/animation","film &amp; video",N3306="film &amp; video/science fiction","film &amp; video",N3306="film &amp; video/documentary","film &amp; video",N3306="film &amp; video/drama","film &amp; video",N3306="film &amp; video/shorts","film &amp; video",N3306="games/video games","games",N3306="games/tabletop games","games",N3306="games/mobile games","games",N3306="journalism/audio","journalism",N3306="photography/people","photography",N3306="photography/photobooks","photography",N3306="photography/places","photography",N3306="photography/nature","photography",N3306="music/electronic music","music",N3306="music/rock","music",N3306="music/indie rock","music",N3306="music/faith","music",N3306="publishing/children's books","publishing",N3306="publishing/art books","publishing",N3306="publishing/fiction","publishing",N3306="publishing/translations","publishing",N3306="music/pop","music",N3306="music/classical music","music",N3306="publishing/nonfiction","publishing",N3306="publishing/radio &amp; podcasts","publishing",N3306="music/world music","music",N3306="music/metal","music",N3306="music/jazz","music","TRUE","FALSE")</f>
        <v>theater</v>
      </c>
      <c r="R3306" t="str" cm="1">
        <f t="array" ref="R3306">_xlfn.IFS(N3306="food/small batch","small batch",N3306="food/restaurants","retaurants",N3306="food/food trucks","food trucks",N3306="theater/spaces","spaces",N3306="theater/musical","musical",N3306="theater/plays","plays",N3306="technology/web","web",N3306="technology/space exploration","space exploration",N3306="technology/makerspaces","makerspaces",N3306="technology/hardware","hardware",N3306="technology/gadgets","gadgets",N3306="technology/wearables","wearables",N3306="film &amp; video/television","television",N3306="film &amp; video/animation","animation",N3306="film &amp; video/science fiction","science fiction",N3306="film &amp; video/documentary","documentary",N3306="film &amp; video/drama","drama",N3306="film &amp; video/shorts","shorts",N3306="games/video games","video games",N3306="games/tabletop games","tabletop games",N3306="games/mobile games","mobile games",N3306="journalism/audio","audio",N3306="photography/people","people",N3306="photography/photobooks","photobooks",N3306="photography/places","places",N3306="photography/nature","nature",N3306="music/electronic music","electronic music",N3306="music/rock","rock",N3306="music/indie rock","indie rock",N3306="music/faith","faith",N3306="publishing/children's books","children's books",N3306="publishing/art books","art books",N3306="publishing/fiction","fiction",N3306="publishing/translations","translations",N3306="music/pop","pop",N3306="music/classical music","classical music",N3306="publishing/nonfiction","nonfiction",N3306="publishing/radio &amp; podcasts","radio &amp; podcasts",N3306="music/world music","world music",N3306="music/metal","metal",N3306="music/jazz","jazz","TRUE","FALSE")</f>
        <v>plays</v>
      </c>
      <c r="S3306" s="5">
        <f t="shared" si="206"/>
        <v>42696.624444444446</v>
      </c>
      <c r="T3306" s="5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204"/>
        <v>102.02500000000001</v>
      </c>
      <c r="P3307" s="24">
        <f t="shared" si="205"/>
        <v>204.05</v>
      </c>
      <c r="Q3307" t="str" cm="1">
        <f t="array" ref="Q3307">_xlfn.IFS(N3307="food/small batch","food",N3307="food/restaurants","food",N3307="food/food trucks","food",N3307="theater/spaces","theater",N3307="theater/musical","theater",N3307="theater/plays","theater",N3307="technology/web","technology",N3307="technology/space exploration","technology",N3307="technology/makerspaces","technology",N3307="technology/hardware","technology",N3307="technology/gadgets","technology",N3307="technology/wearables","technology",N3307="film &amp; video/television","film &amp; video",N3307="film &amp; video/animation","film &amp; video",N3307="film &amp; video/science fiction","film &amp; video",N3307="film &amp; video/documentary","film &amp; video",N3307="film &amp; video/drama","film &amp; video",N3307="film &amp; video/shorts","film &amp; video",N3307="games/video games","games",N3307="games/tabletop games","games",N3307="games/mobile games","games",N3307="journalism/audio","journalism",N3307="photography/people","photography",N3307="photography/photobooks","photography",N3307="photography/places","photography",N3307="photography/nature","photography",N3307="music/electronic music","music",N3307="music/rock","music",N3307="music/indie rock","music",N3307="music/faith","music",N3307="publishing/children's books","publishing",N3307="publishing/art books","publishing",N3307="publishing/fiction","publishing",N3307="publishing/translations","publishing",N3307="music/pop","music",N3307="music/classical music","music",N3307="publishing/nonfiction","publishing",N3307="publishing/radio &amp; podcasts","publishing",N3307="music/world music","music",N3307="music/metal","music",N3307="music/jazz","music","TRUE","FALSE")</f>
        <v>theater</v>
      </c>
      <c r="R3307" t="str" cm="1">
        <f t="array" ref="R3307">_xlfn.IFS(N3307="food/small batch","small batch",N3307="food/restaurants","retaurants",N3307="food/food trucks","food trucks",N3307="theater/spaces","spaces",N3307="theater/musical","musical",N3307="theater/plays","plays",N3307="technology/web","web",N3307="technology/space exploration","space exploration",N3307="technology/makerspaces","makerspaces",N3307="technology/hardware","hardware",N3307="technology/gadgets","gadgets",N3307="technology/wearables","wearables",N3307="film &amp; video/television","television",N3307="film &amp; video/animation","animation",N3307="film &amp; video/science fiction","science fiction",N3307="film &amp; video/documentary","documentary",N3307="film &amp; video/drama","drama",N3307="film &amp; video/shorts","shorts",N3307="games/video games","video games",N3307="games/tabletop games","tabletop games",N3307="games/mobile games","mobile games",N3307="journalism/audio","audio",N3307="photography/people","people",N3307="photography/photobooks","photobooks",N3307="photography/places","places",N3307="photography/nature","nature",N3307="music/electronic music","electronic music",N3307="music/rock","rock",N3307="music/indie rock","indie rock",N3307="music/faith","faith",N3307="publishing/children's books","children's books",N3307="publishing/art books","art books",N3307="publishing/fiction","fiction",N3307="publishing/translations","translations",N3307="music/pop","pop",N3307="music/classical music","classical music",N3307="publishing/nonfiction","nonfiction",N3307="publishing/radio &amp; podcasts","radio &amp; podcasts",N3307="music/world music","world music",N3307="music/metal","metal",N3307="music/jazz","jazz","TRUE","FALSE")</f>
        <v>plays</v>
      </c>
      <c r="S3307" s="5">
        <f t="shared" si="206"/>
        <v>42186.855879629627</v>
      </c>
      <c r="T3307" s="5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204"/>
        <v>175.33333333333334</v>
      </c>
      <c r="P3308" s="24">
        <f t="shared" si="205"/>
        <v>48.703703703703702</v>
      </c>
      <c r="Q3308" t="str" cm="1">
        <f t="array" ref="Q3308">_xlfn.IFS(N3308="food/small batch","food",N3308="food/restaurants","food",N3308="food/food trucks","food",N3308="theater/spaces","theater",N3308="theater/musical","theater",N3308="theater/plays","theater",N3308="technology/web","technology",N3308="technology/space exploration","technology",N3308="technology/makerspaces","technology",N3308="technology/hardware","technology",N3308="technology/gadgets","technology",N3308="technology/wearables","technology",N3308="film &amp; video/television","film &amp; video",N3308="film &amp; video/animation","film &amp; video",N3308="film &amp; video/science fiction","film &amp; video",N3308="film &amp; video/documentary","film &amp; video",N3308="film &amp; video/drama","film &amp; video",N3308="film &amp; video/shorts","film &amp; video",N3308="games/video games","games",N3308="games/tabletop games","games",N3308="games/mobile games","games",N3308="journalism/audio","journalism",N3308="photography/people","photography",N3308="photography/photobooks","photography",N3308="photography/places","photography",N3308="photography/nature","photography",N3308="music/electronic music","music",N3308="music/rock","music",N3308="music/indie rock","music",N3308="music/faith","music",N3308="publishing/children's books","publishing",N3308="publishing/art books","publishing",N3308="publishing/fiction","publishing",N3308="publishing/translations","publishing",N3308="music/pop","music",N3308="music/classical music","music",N3308="publishing/nonfiction","publishing",N3308="publishing/radio &amp; podcasts","publishing",N3308="music/world music","music",N3308="music/metal","music",N3308="music/jazz","music","TRUE","FALSE")</f>
        <v>theater</v>
      </c>
      <c r="R3308" t="str" cm="1">
        <f t="array" ref="R3308">_xlfn.IFS(N3308="food/small batch","small batch",N3308="food/restaurants","retaurants",N3308="food/food trucks","food trucks",N3308="theater/spaces","spaces",N3308="theater/musical","musical",N3308="theater/plays","plays",N3308="technology/web","web",N3308="technology/space exploration","space exploration",N3308="technology/makerspaces","makerspaces",N3308="technology/hardware","hardware",N3308="technology/gadgets","gadgets",N3308="technology/wearables","wearables",N3308="film &amp; video/television","television",N3308="film &amp; video/animation","animation",N3308="film &amp; video/science fiction","science fiction",N3308="film &amp; video/documentary","documentary",N3308="film &amp; video/drama","drama",N3308="film &amp; video/shorts","shorts",N3308="games/video games","video games",N3308="games/tabletop games","tabletop games",N3308="games/mobile games","mobile games",N3308="journalism/audio","audio",N3308="photography/people","people",N3308="photography/photobooks","photobooks",N3308="photography/places","places",N3308="photography/nature","nature",N3308="music/electronic music","electronic music",N3308="music/rock","rock",N3308="music/indie rock","indie rock",N3308="music/faith","faith",N3308="publishing/children's books","children's books",N3308="publishing/art books","art books",N3308="publishing/fiction","fiction",N3308="publishing/translations","translations",N3308="music/pop","pop",N3308="music/classical music","classical music",N3308="publishing/nonfiction","nonfiction",N3308="publishing/radio &amp; podcasts","radio &amp; podcasts",N3308="music/world music","world music",N3308="music/metal","metal",N3308="music/jazz","jazz","TRUE","FALSE")</f>
        <v>plays</v>
      </c>
      <c r="S3308" s="5">
        <f t="shared" si="206"/>
        <v>42493.219236111108</v>
      </c>
      <c r="T3308" s="5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204"/>
        <v>106.67999999999999</v>
      </c>
      <c r="P3309" s="24">
        <f t="shared" si="205"/>
        <v>53.339999999999996</v>
      </c>
      <c r="Q3309" t="str" cm="1">
        <f t="array" ref="Q3309">_xlfn.IFS(N3309="food/small batch","food",N3309="food/restaurants","food",N3309="food/food trucks","food",N3309="theater/spaces","theater",N3309="theater/musical","theater",N3309="theater/plays","theater",N3309="technology/web","technology",N3309="technology/space exploration","technology",N3309="technology/makerspaces","technology",N3309="technology/hardware","technology",N3309="technology/gadgets","technology",N3309="technology/wearables","technology",N3309="film &amp; video/television","film &amp; video",N3309="film &amp; video/animation","film &amp; video",N3309="film &amp; video/science fiction","film &amp; video",N3309="film &amp; video/documentary","film &amp; video",N3309="film &amp; video/drama","film &amp; video",N3309="film &amp; video/shorts","film &amp; video",N3309="games/video games","games",N3309="games/tabletop games","games",N3309="games/mobile games","games",N3309="journalism/audio","journalism",N3309="photography/people","photography",N3309="photography/photobooks","photography",N3309="photography/places","photography",N3309="photography/nature","photography",N3309="music/electronic music","music",N3309="music/rock","music",N3309="music/indie rock","music",N3309="music/faith","music",N3309="publishing/children's books","publishing",N3309="publishing/art books","publishing",N3309="publishing/fiction","publishing",N3309="publishing/translations","publishing",N3309="music/pop","music",N3309="music/classical music","music",N3309="publishing/nonfiction","publishing",N3309="publishing/radio &amp; podcasts","publishing",N3309="music/world music","music",N3309="music/metal","music",N3309="music/jazz","music","TRUE","FALSE")</f>
        <v>theater</v>
      </c>
      <c r="R3309" t="str" cm="1">
        <f t="array" ref="R3309">_xlfn.IFS(N3309="food/small batch","small batch",N3309="food/restaurants","retaurants",N3309="food/food trucks","food trucks",N3309="theater/spaces","spaces",N3309="theater/musical","musical",N3309="theater/plays","plays",N3309="technology/web","web",N3309="technology/space exploration","space exploration",N3309="technology/makerspaces","makerspaces",N3309="technology/hardware","hardware",N3309="technology/gadgets","gadgets",N3309="technology/wearables","wearables",N3309="film &amp; video/television","television",N3309="film &amp; video/animation","animation",N3309="film &amp; video/science fiction","science fiction",N3309="film &amp; video/documentary","documentary",N3309="film &amp; video/drama","drama",N3309="film &amp; video/shorts","shorts",N3309="games/video games","video games",N3309="games/tabletop games","tabletop games",N3309="games/mobile games","mobile games",N3309="journalism/audio","audio",N3309="photography/people","people",N3309="photography/photobooks","photobooks",N3309="photography/places","places",N3309="photography/nature","nature",N3309="music/electronic music","electronic music",N3309="music/rock","rock",N3309="music/indie rock","indie rock",N3309="music/faith","faith",N3309="publishing/children's books","children's books",N3309="publishing/art books","art books",N3309="publishing/fiction","fiction",N3309="publishing/translations","translations",N3309="music/pop","pop",N3309="music/classical music","classical music",N3309="publishing/nonfiction","nonfiction",N3309="publishing/radio &amp; podcasts","radio &amp; podcasts",N3309="music/world music","world music",N3309="music/metal","metal",N3309="music/jazz","jazz","TRUE","FALSE")</f>
        <v>plays</v>
      </c>
      <c r="S3309" s="5">
        <f t="shared" si="206"/>
        <v>42475.057164351849</v>
      </c>
      <c r="T3309" s="5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204"/>
        <v>122.28571428571429</v>
      </c>
      <c r="P3310" s="24">
        <f t="shared" si="205"/>
        <v>75.087719298245617</v>
      </c>
      <c r="Q3310" t="str" cm="1">
        <f t="array" ref="Q3310">_xlfn.IFS(N3310="food/small batch","food",N3310="food/restaurants","food",N3310="food/food trucks","food",N3310="theater/spaces","theater",N3310="theater/musical","theater",N3310="theater/plays","theater",N3310="technology/web","technology",N3310="technology/space exploration","technology",N3310="technology/makerspaces","technology",N3310="technology/hardware","technology",N3310="technology/gadgets","technology",N3310="technology/wearables","technology",N3310="film &amp; video/television","film &amp; video",N3310="film &amp; video/animation","film &amp; video",N3310="film &amp; video/science fiction","film &amp; video",N3310="film &amp; video/documentary","film &amp; video",N3310="film &amp; video/drama","film &amp; video",N3310="film &amp; video/shorts","film &amp; video",N3310="games/video games","games",N3310="games/tabletop games","games",N3310="games/mobile games","games",N3310="journalism/audio","journalism",N3310="photography/people","photography",N3310="photography/photobooks","photography",N3310="photography/places","photography",N3310="photography/nature","photography",N3310="music/electronic music","music",N3310="music/rock","music",N3310="music/indie rock","music",N3310="music/faith","music",N3310="publishing/children's books","publishing",N3310="publishing/art books","publishing",N3310="publishing/fiction","publishing",N3310="publishing/translations","publishing",N3310="music/pop","music",N3310="music/classical music","music",N3310="publishing/nonfiction","publishing",N3310="publishing/radio &amp; podcasts","publishing",N3310="music/world music","music",N3310="music/metal","music",N3310="music/jazz","music","TRUE","FALSE")</f>
        <v>theater</v>
      </c>
      <c r="R3310" t="str" cm="1">
        <f t="array" ref="R3310">_xlfn.IFS(N3310="food/small batch","small batch",N3310="food/restaurants","retaurants",N3310="food/food trucks","food trucks",N3310="theater/spaces","spaces",N3310="theater/musical","musical",N3310="theater/plays","plays",N3310="technology/web","web",N3310="technology/space exploration","space exploration",N3310="technology/makerspaces","makerspaces",N3310="technology/hardware","hardware",N3310="technology/gadgets","gadgets",N3310="technology/wearables","wearables",N3310="film &amp; video/television","television",N3310="film &amp; video/animation","animation",N3310="film &amp; video/science fiction","science fiction",N3310="film &amp; video/documentary","documentary",N3310="film &amp; video/drama","drama",N3310="film &amp; video/shorts","shorts",N3310="games/video games","video games",N3310="games/tabletop games","tabletop games",N3310="games/mobile games","mobile games",N3310="journalism/audio","audio",N3310="photography/people","people",N3310="photography/photobooks","photobooks",N3310="photography/places","places",N3310="photography/nature","nature",N3310="music/electronic music","electronic music",N3310="music/rock","rock",N3310="music/indie rock","indie rock",N3310="music/faith","faith",N3310="publishing/children's books","children's books",N3310="publishing/art books","art books",N3310="publishing/fiction","fiction",N3310="publishing/translations","translations",N3310="music/pop","pop",N3310="music/classical music","classical music",N3310="publishing/nonfiction","nonfiction",N3310="publishing/radio &amp; podcasts","radio &amp; podcasts",N3310="music/world music","world music",N3310="music/metal","metal",N3310="music/jazz","jazz","TRUE","FALSE")</f>
        <v>plays</v>
      </c>
      <c r="S3310" s="5">
        <f t="shared" si="206"/>
        <v>42452.876909722225</v>
      </c>
      <c r="T3310" s="5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204"/>
        <v>159.42857142857144</v>
      </c>
      <c r="P3311" s="24">
        <f t="shared" si="205"/>
        <v>18</v>
      </c>
      <c r="Q3311" t="str" cm="1">
        <f t="array" ref="Q3311">_xlfn.IFS(N3311="food/small batch","food",N3311="food/restaurants","food",N3311="food/food trucks","food",N3311="theater/spaces","theater",N3311="theater/musical","theater",N3311="theater/plays","theater",N3311="technology/web","technology",N3311="technology/space exploration","technology",N3311="technology/makerspaces","technology",N3311="technology/hardware","technology",N3311="technology/gadgets","technology",N3311="technology/wearables","technology",N3311="film &amp; video/television","film &amp; video",N3311="film &amp; video/animation","film &amp; video",N3311="film &amp; video/science fiction","film &amp; video",N3311="film &amp; video/documentary","film &amp; video",N3311="film &amp; video/drama","film &amp; video",N3311="film &amp; video/shorts","film &amp; video",N3311="games/video games","games",N3311="games/tabletop games","games",N3311="games/mobile games","games",N3311="journalism/audio","journalism",N3311="photography/people","photography",N3311="photography/photobooks","photography",N3311="photography/places","photography",N3311="photography/nature","photography",N3311="music/electronic music","music",N3311="music/rock","music",N3311="music/indie rock","music",N3311="music/faith","music",N3311="publishing/children's books","publishing",N3311="publishing/art books","publishing",N3311="publishing/fiction","publishing",N3311="publishing/translations","publishing",N3311="music/pop","music",N3311="music/classical music","music",N3311="publishing/nonfiction","publishing",N3311="publishing/radio &amp; podcasts","publishing",N3311="music/world music","music",N3311="music/metal","music",N3311="music/jazz","music","TRUE","FALSE")</f>
        <v>theater</v>
      </c>
      <c r="R3311" t="str" cm="1">
        <f t="array" ref="R3311">_xlfn.IFS(N3311="food/small batch","small batch",N3311="food/restaurants","retaurants",N3311="food/food trucks","food trucks",N3311="theater/spaces","spaces",N3311="theater/musical","musical",N3311="theater/plays","plays",N3311="technology/web","web",N3311="technology/space exploration","space exploration",N3311="technology/makerspaces","makerspaces",N3311="technology/hardware","hardware",N3311="technology/gadgets","gadgets",N3311="technology/wearables","wearables",N3311="film &amp; video/television","television",N3311="film &amp; video/animation","animation",N3311="film &amp; video/science fiction","science fiction",N3311="film &amp; video/documentary","documentary",N3311="film &amp; video/drama","drama",N3311="film &amp; video/shorts","shorts",N3311="games/video games","video games",N3311="games/tabletop games","tabletop games",N3311="games/mobile games","mobile games",N3311="journalism/audio","audio",N3311="photography/people","people",N3311="photography/photobooks","photobooks",N3311="photography/places","places",N3311="photography/nature","nature",N3311="music/electronic music","electronic music",N3311="music/rock","rock",N3311="music/indie rock","indie rock",N3311="music/faith","faith",N3311="publishing/children's books","children's books",N3311="publishing/art books","art books",N3311="publishing/fiction","fiction",N3311="publishing/translations","translations",N3311="music/pop","pop",N3311="music/classical music","classical music",N3311="publishing/nonfiction","nonfiction",N3311="publishing/radio &amp; podcasts","radio &amp; podcasts",N3311="music/world music","world music",N3311="music/metal","metal",N3311="music/jazz","jazz","TRUE","FALSE")</f>
        <v>plays</v>
      </c>
      <c r="S3311" s="5">
        <f t="shared" si="206"/>
        <v>42628.650208333333</v>
      </c>
      <c r="T3311" s="5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204"/>
        <v>100.07692307692308</v>
      </c>
      <c r="P3312" s="24">
        <f t="shared" si="205"/>
        <v>209.83870967741936</v>
      </c>
      <c r="Q3312" t="str" cm="1">
        <f t="array" ref="Q3312">_xlfn.IFS(N3312="food/small batch","food",N3312="food/restaurants","food",N3312="food/food trucks","food",N3312="theater/spaces","theater",N3312="theater/musical","theater",N3312="theater/plays","theater",N3312="technology/web","technology",N3312="technology/space exploration","technology",N3312="technology/makerspaces","technology",N3312="technology/hardware","technology",N3312="technology/gadgets","technology",N3312="technology/wearables","technology",N3312="film &amp; video/television","film &amp; video",N3312="film &amp; video/animation","film &amp; video",N3312="film &amp; video/science fiction","film &amp; video",N3312="film &amp; video/documentary","film &amp; video",N3312="film &amp; video/drama","film &amp; video",N3312="film &amp; video/shorts","film &amp; video",N3312="games/video games","games",N3312="games/tabletop games","games",N3312="games/mobile games","games",N3312="journalism/audio","journalism",N3312="photography/people","photography",N3312="photography/photobooks","photography",N3312="photography/places","photography",N3312="photography/nature","photography",N3312="music/electronic music","music",N3312="music/rock","music",N3312="music/indie rock","music",N3312="music/faith","music",N3312="publishing/children's books","publishing",N3312="publishing/art books","publishing",N3312="publishing/fiction","publishing",N3312="publishing/translations","publishing",N3312="music/pop","music",N3312="music/classical music","music",N3312="publishing/nonfiction","publishing",N3312="publishing/radio &amp; podcasts","publishing",N3312="music/world music","music",N3312="music/metal","music",N3312="music/jazz","music","TRUE","FALSE")</f>
        <v>theater</v>
      </c>
      <c r="R3312" t="str" cm="1">
        <f t="array" ref="R3312">_xlfn.IFS(N3312="food/small batch","small batch",N3312="food/restaurants","retaurants",N3312="food/food trucks","food trucks",N3312="theater/spaces","spaces",N3312="theater/musical","musical",N3312="theater/plays","plays",N3312="technology/web","web",N3312="technology/space exploration","space exploration",N3312="technology/makerspaces","makerspaces",N3312="technology/hardware","hardware",N3312="technology/gadgets","gadgets",N3312="technology/wearables","wearables",N3312="film &amp; video/television","television",N3312="film &amp; video/animation","animation",N3312="film &amp; video/science fiction","science fiction",N3312="film &amp; video/documentary","documentary",N3312="film &amp; video/drama","drama",N3312="film &amp; video/shorts","shorts",N3312="games/video games","video games",N3312="games/tabletop games","tabletop games",N3312="games/mobile games","mobile games",N3312="journalism/audio","audio",N3312="photography/people","people",N3312="photography/photobooks","photobooks",N3312="photography/places","places",N3312="photography/nature","nature",N3312="music/electronic music","electronic music",N3312="music/rock","rock",N3312="music/indie rock","indie rock",N3312="music/faith","faith",N3312="publishing/children's books","children's books",N3312="publishing/art books","art books",N3312="publishing/fiction","fiction",N3312="publishing/translations","translations",N3312="music/pop","pop",N3312="music/classical music","classical music",N3312="publishing/nonfiction","nonfiction",N3312="publishing/radio &amp; podcasts","radio &amp; podcasts",N3312="music/world music","world music",N3312="music/metal","metal",N3312="music/jazz","jazz","TRUE","FALSE")</f>
        <v>plays</v>
      </c>
      <c r="S3312" s="5">
        <f t="shared" si="206"/>
        <v>42253.928530092591</v>
      </c>
      <c r="T3312" s="5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204"/>
        <v>109.84</v>
      </c>
      <c r="P3313" s="24">
        <f t="shared" si="205"/>
        <v>61.022222222222226</v>
      </c>
      <c r="Q3313" t="str" cm="1">
        <f t="array" ref="Q3313">_xlfn.IFS(N3313="food/small batch","food",N3313="food/restaurants","food",N3313="food/food trucks","food",N3313="theater/spaces","theater",N3313="theater/musical","theater",N3313="theater/plays","theater",N3313="technology/web","technology",N3313="technology/space exploration","technology",N3313="technology/makerspaces","technology",N3313="technology/hardware","technology",N3313="technology/gadgets","technology",N3313="technology/wearables","technology",N3313="film &amp; video/television","film &amp; video",N3313="film &amp; video/animation","film &amp; video",N3313="film &amp; video/science fiction","film &amp; video",N3313="film &amp; video/documentary","film &amp; video",N3313="film &amp; video/drama","film &amp; video",N3313="film &amp; video/shorts","film &amp; video",N3313="games/video games","games",N3313="games/tabletop games","games",N3313="games/mobile games","games",N3313="journalism/audio","journalism",N3313="photography/people","photography",N3313="photography/photobooks","photography",N3313="photography/places","photography",N3313="photography/nature","photography",N3313="music/electronic music","music",N3313="music/rock","music",N3313="music/indie rock","music",N3313="music/faith","music",N3313="publishing/children's books","publishing",N3313="publishing/art books","publishing",N3313="publishing/fiction","publishing",N3313="publishing/translations","publishing",N3313="music/pop","music",N3313="music/classical music","music",N3313="publishing/nonfiction","publishing",N3313="publishing/radio &amp; podcasts","publishing",N3313="music/world music","music",N3313="music/metal","music",N3313="music/jazz","music","TRUE","FALSE")</f>
        <v>theater</v>
      </c>
      <c r="R3313" t="str" cm="1">
        <f t="array" ref="R3313">_xlfn.IFS(N3313="food/small batch","small batch",N3313="food/restaurants","retaurants",N3313="food/food trucks","food trucks",N3313="theater/spaces","spaces",N3313="theater/musical","musical",N3313="theater/plays","plays",N3313="technology/web","web",N3313="technology/space exploration","space exploration",N3313="technology/makerspaces","makerspaces",N3313="technology/hardware","hardware",N3313="technology/gadgets","gadgets",N3313="technology/wearables","wearables",N3313="film &amp; video/television","television",N3313="film &amp; video/animation","animation",N3313="film &amp; video/science fiction","science fiction",N3313="film &amp; video/documentary","documentary",N3313="film &amp; video/drama","drama",N3313="film &amp; video/shorts","shorts",N3313="games/video games","video games",N3313="games/tabletop games","tabletop games",N3313="games/mobile games","mobile games",N3313="journalism/audio","audio",N3313="photography/people","people",N3313="photography/photobooks","photobooks",N3313="photography/places","places",N3313="photography/nature","nature",N3313="music/electronic music","electronic music",N3313="music/rock","rock",N3313="music/indie rock","indie rock",N3313="music/faith","faith",N3313="publishing/children's books","children's books",N3313="publishing/art books","art books",N3313="publishing/fiction","fiction",N3313="publishing/translations","translations",N3313="music/pop","pop",N3313="music/classical music","classical music",N3313="publishing/nonfiction","nonfiction",N3313="publishing/radio &amp; podcasts","radio &amp; podcasts",N3313="music/world music","world music",N3313="music/metal","metal",N3313="music/jazz","jazz","TRUE","FALSE")</f>
        <v>plays</v>
      </c>
      <c r="S3313" s="5">
        <f t="shared" si="206"/>
        <v>42264.29178240741</v>
      </c>
      <c r="T3313" s="5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204"/>
        <v>100.03999999999999</v>
      </c>
      <c r="P3314" s="24">
        <f t="shared" si="205"/>
        <v>61</v>
      </c>
      <c r="Q3314" t="str" cm="1">
        <f t="array" ref="Q3314">_xlfn.IFS(N3314="food/small batch","food",N3314="food/restaurants","food",N3314="food/food trucks","food",N3314="theater/spaces","theater",N3314="theater/musical","theater",N3314="theater/plays","theater",N3314="technology/web","technology",N3314="technology/space exploration","technology",N3314="technology/makerspaces","technology",N3314="technology/hardware","technology",N3314="technology/gadgets","technology",N3314="technology/wearables","technology",N3314="film &amp; video/television","film &amp; video",N3314="film &amp; video/animation","film &amp; video",N3314="film &amp; video/science fiction","film &amp; video",N3314="film &amp; video/documentary","film &amp; video",N3314="film &amp; video/drama","film &amp; video",N3314="film &amp; video/shorts","film &amp; video",N3314="games/video games","games",N3314="games/tabletop games","games",N3314="games/mobile games","games",N3314="journalism/audio","journalism",N3314="photography/people","photography",N3314="photography/photobooks","photography",N3314="photography/places","photography",N3314="photography/nature","photography",N3314="music/electronic music","music",N3314="music/rock","music",N3314="music/indie rock","music",N3314="music/faith","music",N3314="publishing/children's books","publishing",N3314="publishing/art books","publishing",N3314="publishing/fiction","publishing",N3314="publishing/translations","publishing",N3314="music/pop","music",N3314="music/classical music","music",N3314="publishing/nonfiction","publishing",N3314="publishing/radio &amp; podcasts","publishing",N3314="music/world music","music",N3314="music/metal","music",N3314="music/jazz","music","TRUE","FALSE")</f>
        <v>theater</v>
      </c>
      <c r="R3314" t="str" cm="1">
        <f t="array" ref="R3314">_xlfn.IFS(N3314="food/small batch","small batch",N3314="food/restaurants","retaurants",N3314="food/food trucks","food trucks",N3314="theater/spaces","spaces",N3314="theater/musical","musical",N3314="theater/plays","plays",N3314="technology/web","web",N3314="technology/space exploration","space exploration",N3314="technology/makerspaces","makerspaces",N3314="technology/hardware","hardware",N3314="technology/gadgets","gadgets",N3314="technology/wearables","wearables",N3314="film &amp; video/television","television",N3314="film &amp; video/animation","animation",N3314="film &amp; video/science fiction","science fiction",N3314="film &amp; video/documentary","documentary",N3314="film &amp; video/drama","drama",N3314="film &amp; video/shorts","shorts",N3314="games/video games","video games",N3314="games/tabletop games","tabletop games",N3314="games/mobile games","mobile games",N3314="journalism/audio","audio",N3314="photography/people","people",N3314="photography/photobooks","photobooks",N3314="photography/places","places",N3314="photography/nature","nature",N3314="music/electronic music","electronic music",N3314="music/rock","rock",N3314="music/indie rock","indie rock",N3314="music/faith","faith",N3314="publishing/children's books","children's books",N3314="publishing/art books","art books",N3314="publishing/fiction","fiction",N3314="publishing/translations","translations",N3314="music/pop","pop",N3314="music/classical music","classical music",N3314="publishing/nonfiction","nonfiction",N3314="publishing/radio &amp; podcasts","radio &amp; podcasts",N3314="music/world music","world music",N3314="music/metal","metal",N3314="music/jazz","jazz","TRUE","FALSE")</f>
        <v>plays</v>
      </c>
      <c r="S3314" s="5">
        <f t="shared" si="206"/>
        <v>42664.809560185182</v>
      </c>
      <c r="T3314" s="5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204"/>
        <v>116.05000000000001</v>
      </c>
      <c r="P3315" s="24">
        <f t="shared" si="205"/>
        <v>80.034482758620683</v>
      </c>
      <c r="Q3315" t="str" cm="1">
        <f t="array" ref="Q3315">_xlfn.IFS(N3315="food/small batch","food",N3315="food/restaurants","food",N3315="food/food trucks","food",N3315="theater/spaces","theater",N3315="theater/musical","theater",N3315="theater/plays","theater",N3315="technology/web","technology",N3315="technology/space exploration","technology",N3315="technology/makerspaces","technology",N3315="technology/hardware","technology",N3315="technology/gadgets","technology",N3315="technology/wearables","technology",N3315="film &amp; video/television","film &amp; video",N3315="film &amp; video/animation","film &amp; video",N3315="film &amp; video/science fiction","film &amp; video",N3315="film &amp; video/documentary","film &amp; video",N3315="film &amp; video/drama","film &amp; video",N3315="film &amp; video/shorts","film &amp; video",N3315="games/video games","games",N3315="games/tabletop games","games",N3315="games/mobile games","games",N3315="journalism/audio","journalism",N3315="photography/people","photography",N3315="photography/photobooks","photography",N3315="photography/places","photography",N3315="photography/nature","photography",N3315="music/electronic music","music",N3315="music/rock","music",N3315="music/indie rock","music",N3315="music/faith","music",N3315="publishing/children's books","publishing",N3315="publishing/art books","publishing",N3315="publishing/fiction","publishing",N3315="publishing/translations","publishing",N3315="music/pop","music",N3315="music/classical music","music",N3315="publishing/nonfiction","publishing",N3315="publishing/radio &amp; podcasts","publishing",N3315="music/world music","music",N3315="music/metal","music",N3315="music/jazz","music","TRUE","FALSE")</f>
        <v>theater</v>
      </c>
      <c r="R3315" t="str" cm="1">
        <f t="array" ref="R3315">_xlfn.IFS(N3315="food/small batch","small batch",N3315="food/restaurants","retaurants",N3315="food/food trucks","food trucks",N3315="theater/spaces","spaces",N3315="theater/musical","musical",N3315="theater/plays","plays",N3315="technology/web","web",N3315="technology/space exploration","space exploration",N3315="technology/makerspaces","makerspaces",N3315="technology/hardware","hardware",N3315="technology/gadgets","gadgets",N3315="technology/wearables","wearables",N3315="film &amp; video/television","television",N3315="film &amp; video/animation","animation",N3315="film &amp; video/science fiction","science fiction",N3315="film &amp; video/documentary","documentary",N3315="film &amp; video/drama","drama",N3315="film &amp; video/shorts","shorts",N3315="games/video games","video games",N3315="games/tabletop games","tabletop games",N3315="games/mobile games","mobile games",N3315="journalism/audio","audio",N3315="photography/people","people",N3315="photography/photobooks","photobooks",N3315="photography/places","places",N3315="photography/nature","nature",N3315="music/electronic music","electronic music",N3315="music/rock","rock",N3315="music/indie rock","indie rock",N3315="music/faith","faith",N3315="publishing/children's books","children's books",N3315="publishing/art books","art books",N3315="publishing/fiction","fiction",N3315="publishing/translations","translations",N3315="music/pop","pop",N3315="music/classical music","classical music",N3315="publishing/nonfiction","nonfiction",N3315="publishing/radio &amp; podcasts","radio &amp; podcasts",N3315="music/world music","world music",N3315="music/metal","metal",N3315="music/jazz","jazz","TRUE","FALSE")</f>
        <v>plays</v>
      </c>
      <c r="S3315" s="5">
        <f t="shared" si="206"/>
        <v>42382.244409722218</v>
      </c>
      <c r="T3315" s="5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204"/>
        <v>210.75</v>
      </c>
      <c r="P3316" s="24">
        <f t="shared" si="205"/>
        <v>29.068965517241381</v>
      </c>
      <c r="Q3316" t="str" cm="1">
        <f t="array" ref="Q3316">_xlfn.IFS(N3316="food/small batch","food",N3316="food/restaurants","food",N3316="food/food trucks","food",N3316="theater/spaces","theater",N3316="theater/musical","theater",N3316="theater/plays","theater",N3316="technology/web","technology",N3316="technology/space exploration","technology",N3316="technology/makerspaces","technology",N3316="technology/hardware","technology",N3316="technology/gadgets","technology",N3316="technology/wearables","technology",N3316="film &amp; video/television","film &amp; video",N3316="film &amp; video/animation","film &amp; video",N3316="film &amp; video/science fiction","film &amp; video",N3316="film &amp; video/documentary","film &amp; video",N3316="film &amp; video/drama","film &amp; video",N3316="film &amp; video/shorts","film &amp; video",N3316="games/video games","games",N3316="games/tabletop games","games",N3316="games/mobile games","games",N3316="journalism/audio","journalism",N3316="photography/people","photography",N3316="photography/photobooks","photography",N3316="photography/places","photography",N3316="photography/nature","photography",N3316="music/electronic music","music",N3316="music/rock","music",N3316="music/indie rock","music",N3316="music/faith","music",N3316="publishing/children's books","publishing",N3316="publishing/art books","publishing",N3316="publishing/fiction","publishing",N3316="publishing/translations","publishing",N3316="music/pop","music",N3316="music/classical music","music",N3316="publishing/nonfiction","publishing",N3316="publishing/radio &amp; podcasts","publishing",N3316="music/world music","music",N3316="music/metal","music",N3316="music/jazz","music","TRUE","FALSE")</f>
        <v>theater</v>
      </c>
      <c r="R3316" t="str" cm="1">
        <f t="array" ref="R3316">_xlfn.IFS(N3316="food/small batch","small batch",N3316="food/restaurants","retaurants",N3316="food/food trucks","food trucks",N3316="theater/spaces","spaces",N3316="theater/musical","musical",N3316="theater/plays","plays",N3316="technology/web","web",N3316="technology/space exploration","space exploration",N3316="technology/makerspaces","makerspaces",N3316="technology/hardware","hardware",N3316="technology/gadgets","gadgets",N3316="technology/wearables","wearables",N3316="film &amp; video/television","television",N3316="film &amp; video/animation","animation",N3316="film &amp; video/science fiction","science fiction",N3316="film &amp; video/documentary","documentary",N3316="film &amp; video/drama","drama",N3316="film &amp; video/shorts","shorts",N3316="games/video games","video games",N3316="games/tabletop games","tabletop games",N3316="games/mobile games","mobile games",N3316="journalism/audio","audio",N3316="photography/people","people",N3316="photography/photobooks","photobooks",N3316="photography/places","places",N3316="photography/nature","nature",N3316="music/electronic music","electronic music",N3316="music/rock","rock",N3316="music/indie rock","indie rock",N3316="music/faith","faith",N3316="publishing/children's books","children's books",N3316="publishing/art books","art books",N3316="publishing/fiction","fiction",N3316="publishing/translations","translations",N3316="music/pop","pop",N3316="music/classical music","classical music",N3316="publishing/nonfiction","nonfiction",N3316="publishing/radio &amp; podcasts","radio &amp; podcasts",N3316="music/world music","world music",N3316="music/metal","metal",N3316="music/jazz","jazz","TRUE","FALSE")</f>
        <v>plays</v>
      </c>
      <c r="S3316" s="5">
        <f t="shared" si="206"/>
        <v>42105.267488425925</v>
      </c>
      <c r="T3316" s="5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204"/>
        <v>110.00000000000001</v>
      </c>
      <c r="P3317" s="24">
        <f t="shared" si="205"/>
        <v>49.438202247191015</v>
      </c>
      <c r="Q3317" t="str" cm="1">
        <f t="array" ref="Q3317">_xlfn.IFS(N3317="food/small batch","food",N3317="food/restaurants","food",N3317="food/food trucks","food",N3317="theater/spaces","theater",N3317="theater/musical","theater",N3317="theater/plays","theater",N3317="technology/web","technology",N3317="technology/space exploration","technology",N3317="technology/makerspaces","technology",N3317="technology/hardware","technology",N3317="technology/gadgets","technology",N3317="technology/wearables","technology",N3317="film &amp; video/television","film &amp; video",N3317="film &amp; video/animation","film &amp; video",N3317="film &amp; video/science fiction","film &amp; video",N3317="film &amp; video/documentary","film &amp; video",N3317="film &amp; video/drama","film &amp; video",N3317="film &amp; video/shorts","film &amp; video",N3317="games/video games","games",N3317="games/tabletop games","games",N3317="games/mobile games","games",N3317="journalism/audio","journalism",N3317="photography/people","photography",N3317="photography/photobooks","photography",N3317="photography/places","photography",N3317="photography/nature","photography",N3317="music/electronic music","music",N3317="music/rock","music",N3317="music/indie rock","music",N3317="music/faith","music",N3317="publishing/children's books","publishing",N3317="publishing/art books","publishing",N3317="publishing/fiction","publishing",N3317="publishing/translations","publishing",N3317="music/pop","music",N3317="music/classical music","music",N3317="publishing/nonfiction","publishing",N3317="publishing/radio &amp; podcasts","publishing",N3317="music/world music","music",N3317="music/metal","music",N3317="music/jazz","music","TRUE","FALSE")</f>
        <v>theater</v>
      </c>
      <c r="R3317" t="str" cm="1">
        <f t="array" ref="R3317">_xlfn.IFS(N3317="food/small batch","small batch",N3317="food/restaurants","retaurants",N3317="food/food trucks","food trucks",N3317="theater/spaces","spaces",N3317="theater/musical","musical",N3317="theater/plays","plays",N3317="technology/web","web",N3317="technology/space exploration","space exploration",N3317="technology/makerspaces","makerspaces",N3317="technology/hardware","hardware",N3317="technology/gadgets","gadgets",N3317="technology/wearables","wearables",N3317="film &amp; video/television","television",N3317="film &amp; video/animation","animation",N3317="film &amp; video/science fiction","science fiction",N3317="film &amp; video/documentary","documentary",N3317="film &amp; video/drama","drama",N3317="film &amp; video/shorts","shorts",N3317="games/video games","video games",N3317="games/tabletop games","tabletop games",N3317="games/mobile games","mobile games",N3317="journalism/audio","audio",N3317="photography/people","people",N3317="photography/photobooks","photobooks",N3317="photography/places","places",N3317="photography/nature","nature",N3317="music/electronic music","electronic music",N3317="music/rock","rock",N3317="music/indie rock","indie rock",N3317="music/faith","faith",N3317="publishing/children's books","children's books",N3317="publishing/art books","art books",N3317="publishing/fiction","fiction",N3317="publishing/translations","translations",N3317="music/pop","pop",N3317="music/classical music","classical music",N3317="publishing/nonfiction","nonfiction",N3317="publishing/radio &amp; podcasts","radio &amp; podcasts",N3317="music/world music","world music",N3317="music/metal","metal",N3317="music/jazz","jazz","TRUE","FALSE")</f>
        <v>plays</v>
      </c>
      <c r="S3317" s="5">
        <f t="shared" si="206"/>
        <v>42466.303715277783</v>
      </c>
      <c r="T3317" s="5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204"/>
        <v>100.08673425918037</v>
      </c>
      <c r="P3318" s="24">
        <f t="shared" si="205"/>
        <v>93.977440000000001</v>
      </c>
      <c r="Q3318" t="str" cm="1">
        <f t="array" ref="Q3318">_xlfn.IFS(N3318="food/small batch","food",N3318="food/restaurants","food",N3318="food/food trucks","food",N3318="theater/spaces","theater",N3318="theater/musical","theater",N3318="theater/plays","theater",N3318="technology/web","technology",N3318="technology/space exploration","technology",N3318="technology/makerspaces","technology",N3318="technology/hardware","technology",N3318="technology/gadgets","technology",N3318="technology/wearables","technology",N3318="film &amp; video/television","film &amp; video",N3318="film &amp; video/animation","film &amp; video",N3318="film &amp; video/science fiction","film &amp; video",N3318="film &amp; video/documentary","film &amp; video",N3318="film &amp; video/drama","film &amp; video",N3318="film &amp; video/shorts","film &amp; video",N3318="games/video games","games",N3318="games/tabletop games","games",N3318="games/mobile games","games",N3318="journalism/audio","journalism",N3318="photography/people","photography",N3318="photography/photobooks","photography",N3318="photography/places","photography",N3318="photography/nature","photography",N3318="music/electronic music","music",N3318="music/rock","music",N3318="music/indie rock","music",N3318="music/faith","music",N3318="publishing/children's books","publishing",N3318="publishing/art books","publishing",N3318="publishing/fiction","publishing",N3318="publishing/translations","publishing",N3318="music/pop","music",N3318="music/classical music","music",N3318="publishing/nonfiction","publishing",N3318="publishing/radio &amp; podcasts","publishing",N3318="music/world music","music",N3318="music/metal","music",N3318="music/jazz","music","TRUE","FALSE")</f>
        <v>theater</v>
      </c>
      <c r="R3318" t="str" cm="1">
        <f t="array" ref="R3318">_xlfn.IFS(N3318="food/small batch","small batch",N3318="food/restaurants","retaurants",N3318="food/food trucks","food trucks",N3318="theater/spaces","spaces",N3318="theater/musical","musical",N3318="theater/plays","plays",N3318="technology/web","web",N3318="technology/space exploration","space exploration",N3318="technology/makerspaces","makerspaces",N3318="technology/hardware","hardware",N3318="technology/gadgets","gadgets",N3318="technology/wearables","wearables",N3318="film &amp; video/television","television",N3318="film &amp; video/animation","animation",N3318="film &amp; video/science fiction","science fiction",N3318="film &amp; video/documentary","documentary",N3318="film &amp; video/drama","drama",N3318="film &amp; video/shorts","shorts",N3318="games/video games","video games",N3318="games/tabletop games","tabletop games",N3318="games/mobile games","mobile games",N3318="journalism/audio","audio",N3318="photography/people","people",N3318="photography/photobooks","photobooks",N3318="photography/places","places",N3318="photography/nature","nature",N3318="music/electronic music","electronic music",N3318="music/rock","rock",N3318="music/indie rock","indie rock",N3318="music/faith","faith",N3318="publishing/children's books","children's books",N3318="publishing/art books","art books",N3318="publishing/fiction","fiction",N3318="publishing/translations","translations",N3318="music/pop","pop",N3318="music/classical music","classical music",N3318="publishing/nonfiction","nonfiction",N3318="publishing/radio &amp; podcasts","radio &amp; podcasts",N3318="music/world music","world music",N3318="music/metal","metal",N3318="music/jazz","jazz","TRUE","FALSE")</f>
        <v>plays</v>
      </c>
      <c r="S3318" s="5">
        <f t="shared" si="206"/>
        <v>41826.871238425927</v>
      </c>
      <c r="T3318" s="5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204"/>
        <v>106.19047619047619</v>
      </c>
      <c r="P3319" s="24">
        <f t="shared" si="205"/>
        <v>61.944444444444443</v>
      </c>
      <c r="Q3319" t="str" cm="1">
        <f t="array" ref="Q3319">_xlfn.IFS(N3319="food/small batch","food",N3319="food/restaurants","food",N3319="food/food trucks","food",N3319="theater/spaces","theater",N3319="theater/musical","theater",N3319="theater/plays","theater",N3319="technology/web","technology",N3319="technology/space exploration","technology",N3319="technology/makerspaces","technology",N3319="technology/hardware","technology",N3319="technology/gadgets","technology",N3319="technology/wearables","technology",N3319="film &amp; video/television","film &amp; video",N3319="film &amp; video/animation","film &amp; video",N3319="film &amp; video/science fiction","film &amp; video",N3319="film &amp; video/documentary","film &amp; video",N3319="film &amp; video/drama","film &amp; video",N3319="film &amp; video/shorts","film &amp; video",N3319="games/video games","games",N3319="games/tabletop games","games",N3319="games/mobile games","games",N3319="journalism/audio","journalism",N3319="photography/people","photography",N3319="photography/photobooks","photography",N3319="photography/places","photography",N3319="photography/nature","photography",N3319="music/electronic music","music",N3319="music/rock","music",N3319="music/indie rock","music",N3319="music/faith","music",N3319="publishing/children's books","publishing",N3319="publishing/art books","publishing",N3319="publishing/fiction","publishing",N3319="publishing/translations","publishing",N3319="music/pop","music",N3319="music/classical music","music",N3319="publishing/nonfiction","publishing",N3319="publishing/radio &amp; podcasts","publishing",N3319="music/world music","music",N3319="music/metal","music",N3319="music/jazz","music","TRUE","FALSE")</f>
        <v>theater</v>
      </c>
      <c r="R3319" t="str" cm="1">
        <f t="array" ref="R3319">_xlfn.IFS(N3319="food/small batch","small batch",N3319="food/restaurants","retaurants",N3319="food/food trucks","food trucks",N3319="theater/spaces","spaces",N3319="theater/musical","musical",N3319="theater/plays","plays",N3319="technology/web","web",N3319="technology/space exploration","space exploration",N3319="technology/makerspaces","makerspaces",N3319="technology/hardware","hardware",N3319="technology/gadgets","gadgets",N3319="technology/wearables","wearables",N3319="film &amp; video/television","television",N3319="film &amp; video/animation","animation",N3319="film &amp; video/science fiction","science fiction",N3319="film &amp; video/documentary","documentary",N3319="film &amp; video/drama","drama",N3319="film &amp; video/shorts","shorts",N3319="games/video games","video games",N3319="games/tabletop games","tabletop games",N3319="games/mobile games","mobile games",N3319="journalism/audio","audio",N3319="photography/people","people",N3319="photography/photobooks","photobooks",N3319="photography/places","places",N3319="photography/nature","nature",N3319="music/electronic music","electronic music",N3319="music/rock","rock",N3319="music/indie rock","indie rock",N3319="music/faith","faith",N3319="publishing/children's books","children's books",N3319="publishing/art books","art books",N3319="publishing/fiction","fiction",N3319="publishing/translations","translations",N3319="music/pop","pop",N3319="music/classical music","classical music",N3319="publishing/nonfiction","nonfiction",N3319="publishing/radio &amp; podcasts","radio &amp; podcasts",N3319="music/world music","world music",N3319="music/metal","metal",N3319="music/jazz","jazz","TRUE","FALSE")</f>
        <v>plays</v>
      </c>
      <c r="S3319" s="5">
        <f t="shared" si="206"/>
        <v>42499.039629629624</v>
      </c>
      <c r="T3319" s="5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204"/>
        <v>125.6</v>
      </c>
      <c r="P3320" s="24">
        <f t="shared" si="205"/>
        <v>78.5</v>
      </c>
      <c r="Q3320" t="str" cm="1">
        <f t="array" ref="Q3320">_xlfn.IFS(N3320="food/small batch","food",N3320="food/restaurants","food",N3320="food/food trucks","food",N3320="theater/spaces","theater",N3320="theater/musical","theater",N3320="theater/plays","theater",N3320="technology/web","technology",N3320="technology/space exploration","technology",N3320="technology/makerspaces","technology",N3320="technology/hardware","technology",N3320="technology/gadgets","technology",N3320="technology/wearables","technology",N3320="film &amp; video/television","film &amp; video",N3320="film &amp; video/animation","film &amp; video",N3320="film &amp; video/science fiction","film &amp; video",N3320="film &amp; video/documentary","film &amp; video",N3320="film &amp; video/drama","film &amp; video",N3320="film &amp; video/shorts","film &amp; video",N3320="games/video games","games",N3320="games/tabletop games","games",N3320="games/mobile games","games",N3320="journalism/audio","journalism",N3320="photography/people","photography",N3320="photography/photobooks","photography",N3320="photography/places","photography",N3320="photography/nature","photography",N3320="music/electronic music","music",N3320="music/rock","music",N3320="music/indie rock","music",N3320="music/faith","music",N3320="publishing/children's books","publishing",N3320="publishing/art books","publishing",N3320="publishing/fiction","publishing",N3320="publishing/translations","publishing",N3320="music/pop","music",N3320="music/classical music","music",N3320="publishing/nonfiction","publishing",N3320="publishing/radio &amp; podcasts","publishing",N3320="music/world music","music",N3320="music/metal","music",N3320="music/jazz","music","TRUE","FALSE")</f>
        <v>theater</v>
      </c>
      <c r="R3320" t="str" cm="1">
        <f t="array" ref="R3320">_xlfn.IFS(N3320="food/small batch","small batch",N3320="food/restaurants","retaurants",N3320="food/food trucks","food trucks",N3320="theater/spaces","spaces",N3320="theater/musical","musical",N3320="theater/plays","plays",N3320="technology/web","web",N3320="technology/space exploration","space exploration",N3320="technology/makerspaces","makerspaces",N3320="technology/hardware","hardware",N3320="technology/gadgets","gadgets",N3320="technology/wearables","wearables",N3320="film &amp; video/television","television",N3320="film &amp; video/animation","animation",N3320="film &amp; video/science fiction","science fiction",N3320="film &amp; video/documentary","documentary",N3320="film &amp; video/drama","drama",N3320="film &amp; video/shorts","shorts",N3320="games/video games","video games",N3320="games/tabletop games","tabletop games",N3320="games/mobile games","mobile games",N3320="journalism/audio","audio",N3320="photography/people","people",N3320="photography/photobooks","photobooks",N3320="photography/places","places",N3320="photography/nature","nature",N3320="music/electronic music","electronic music",N3320="music/rock","rock",N3320="music/indie rock","indie rock",N3320="music/faith","faith",N3320="publishing/children's books","children's books",N3320="publishing/art books","art books",N3320="publishing/fiction","fiction",N3320="publishing/translations","translations",N3320="music/pop","pop",N3320="music/classical music","classical music",N3320="publishing/nonfiction","nonfiction",N3320="publishing/radio &amp; podcasts","radio &amp; podcasts",N3320="music/world music","world music",N3320="music/metal","metal",N3320="music/jazz","jazz","TRUE","FALSE")</f>
        <v>plays</v>
      </c>
      <c r="S3320" s="5">
        <f t="shared" si="206"/>
        <v>42431.302002314813</v>
      </c>
      <c r="T3320" s="5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204"/>
        <v>108</v>
      </c>
      <c r="P3321" s="24">
        <f t="shared" si="205"/>
        <v>33.75</v>
      </c>
      <c r="Q3321" t="str" cm="1">
        <f t="array" ref="Q3321">_xlfn.IFS(N3321="food/small batch","food",N3321="food/restaurants","food",N3321="food/food trucks","food",N3321="theater/spaces","theater",N3321="theater/musical","theater",N3321="theater/plays","theater",N3321="technology/web","technology",N3321="technology/space exploration","technology",N3321="technology/makerspaces","technology",N3321="technology/hardware","technology",N3321="technology/gadgets","technology",N3321="technology/wearables","technology",N3321="film &amp; video/television","film &amp; video",N3321="film &amp; video/animation","film &amp; video",N3321="film &amp; video/science fiction","film &amp; video",N3321="film &amp; video/documentary","film &amp; video",N3321="film &amp; video/drama","film &amp; video",N3321="film &amp; video/shorts","film &amp; video",N3321="games/video games","games",N3321="games/tabletop games","games",N3321="games/mobile games","games",N3321="journalism/audio","journalism",N3321="photography/people","photography",N3321="photography/photobooks","photography",N3321="photography/places","photography",N3321="photography/nature","photography",N3321="music/electronic music","music",N3321="music/rock","music",N3321="music/indie rock","music",N3321="music/faith","music",N3321="publishing/children's books","publishing",N3321="publishing/art books","publishing",N3321="publishing/fiction","publishing",N3321="publishing/translations","publishing",N3321="music/pop","music",N3321="music/classical music","music",N3321="publishing/nonfiction","publishing",N3321="publishing/radio &amp; podcasts","publishing",N3321="music/world music","music",N3321="music/metal","music",N3321="music/jazz","music","TRUE","FALSE")</f>
        <v>theater</v>
      </c>
      <c r="R3321" t="str" cm="1">
        <f t="array" ref="R3321">_xlfn.IFS(N3321="food/small batch","small batch",N3321="food/restaurants","retaurants",N3321="food/food trucks","food trucks",N3321="theater/spaces","spaces",N3321="theater/musical","musical",N3321="theater/plays","plays",N3321="technology/web","web",N3321="technology/space exploration","space exploration",N3321="technology/makerspaces","makerspaces",N3321="technology/hardware","hardware",N3321="technology/gadgets","gadgets",N3321="technology/wearables","wearables",N3321="film &amp; video/television","television",N3321="film &amp; video/animation","animation",N3321="film &amp; video/science fiction","science fiction",N3321="film &amp; video/documentary","documentary",N3321="film &amp; video/drama","drama",N3321="film &amp; video/shorts","shorts",N3321="games/video games","video games",N3321="games/tabletop games","tabletop games",N3321="games/mobile games","mobile games",N3321="journalism/audio","audio",N3321="photography/people","people",N3321="photography/photobooks","photobooks",N3321="photography/places","places",N3321="photography/nature","nature",N3321="music/electronic music","electronic music",N3321="music/rock","rock",N3321="music/indie rock","indie rock",N3321="music/faith","faith",N3321="publishing/children's books","children's books",N3321="publishing/art books","art books",N3321="publishing/fiction","fiction",N3321="publishing/translations","translations",N3321="music/pop","pop",N3321="music/classical music","classical music",N3321="publishing/nonfiction","nonfiction",N3321="publishing/radio &amp; podcasts","radio &amp; podcasts",N3321="music/world music","world music",N3321="music/metal","metal",N3321="music/jazz","jazz","TRUE","FALSE")</f>
        <v>plays</v>
      </c>
      <c r="S3321" s="5">
        <f t="shared" si="206"/>
        <v>41990.585486111115</v>
      </c>
      <c r="T3321" s="5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204"/>
        <v>101</v>
      </c>
      <c r="P3322" s="24">
        <f t="shared" si="205"/>
        <v>66.44736842105263</v>
      </c>
      <c r="Q3322" t="str" cm="1">
        <f t="array" ref="Q3322">_xlfn.IFS(N3322="food/small batch","food",N3322="food/restaurants","food",N3322="food/food trucks","food",N3322="theater/spaces","theater",N3322="theater/musical","theater",N3322="theater/plays","theater",N3322="technology/web","technology",N3322="technology/space exploration","technology",N3322="technology/makerspaces","technology",N3322="technology/hardware","technology",N3322="technology/gadgets","technology",N3322="technology/wearables","technology",N3322="film &amp; video/television","film &amp; video",N3322="film &amp; video/animation","film &amp; video",N3322="film &amp; video/science fiction","film &amp; video",N3322="film &amp; video/documentary","film &amp; video",N3322="film &amp; video/drama","film &amp; video",N3322="film &amp; video/shorts","film &amp; video",N3322="games/video games","games",N3322="games/tabletop games","games",N3322="games/mobile games","games",N3322="journalism/audio","journalism",N3322="photography/people","photography",N3322="photography/photobooks","photography",N3322="photography/places","photography",N3322="photography/nature","photography",N3322="music/electronic music","music",N3322="music/rock","music",N3322="music/indie rock","music",N3322="music/faith","music",N3322="publishing/children's books","publishing",N3322="publishing/art books","publishing",N3322="publishing/fiction","publishing",N3322="publishing/translations","publishing",N3322="music/pop","music",N3322="music/classical music","music",N3322="publishing/nonfiction","publishing",N3322="publishing/radio &amp; podcasts","publishing",N3322="music/world music","music",N3322="music/metal","music",N3322="music/jazz","music","TRUE","FALSE")</f>
        <v>theater</v>
      </c>
      <c r="R3322" t="str" cm="1">
        <f t="array" ref="R3322">_xlfn.IFS(N3322="food/small batch","small batch",N3322="food/restaurants","retaurants",N3322="food/food trucks","food trucks",N3322="theater/spaces","spaces",N3322="theater/musical","musical",N3322="theater/plays","plays",N3322="technology/web","web",N3322="technology/space exploration","space exploration",N3322="technology/makerspaces","makerspaces",N3322="technology/hardware","hardware",N3322="technology/gadgets","gadgets",N3322="technology/wearables","wearables",N3322="film &amp; video/television","television",N3322="film &amp; video/animation","animation",N3322="film &amp; video/science fiction","science fiction",N3322="film &amp; video/documentary","documentary",N3322="film &amp; video/drama","drama",N3322="film &amp; video/shorts","shorts",N3322="games/video games","video games",N3322="games/tabletop games","tabletop games",N3322="games/mobile games","mobile games",N3322="journalism/audio","audio",N3322="photography/people","people",N3322="photography/photobooks","photobooks",N3322="photography/places","places",N3322="photography/nature","nature",N3322="music/electronic music","electronic music",N3322="music/rock","rock",N3322="music/indie rock","indie rock",N3322="music/faith","faith",N3322="publishing/children's books","children's books",N3322="publishing/art books","art books",N3322="publishing/fiction","fiction",N3322="publishing/translations","translations",N3322="music/pop","pop",N3322="music/classical music","classical music",N3322="publishing/nonfiction","nonfiction",N3322="publishing/radio &amp; podcasts","radio &amp; podcasts",N3322="music/world music","world music",N3322="music/metal","metal",N3322="music/jazz","jazz","TRUE","FALSE")</f>
        <v>plays</v>
      </c>
      <c r="S3322" s="5">
        <f t="shared" si="206"/>
        <v>42513.045798611114</v>
      </c>
      <c r="T3322" s="5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204"/>
        <v>107.4</v>
      </c>
      <c r="P3323" s="24">
        <f t="shared" si="205"/>
        <v>35.799999999999997</v>
      </c>
      <c r="Q3323" t="str" cm="1">
        <f t="array" ref="Q3323">_xlfn.IFS(N3323="food/small batch","food",N3323="food/restaurants","food",N3323="food/food trucks","food",N3323="theater/spaces","theater",N3323="theater/musical","theater",N3323="theater/plays","theater",N3323="technology/web","technology",N3323="technology/space exploration","technology",N3323="technology/makerspaces","technology",N3323="technology/hardware","technology",N3323="technology/gadgets","technology",N3323="technology/wearables","technology",N3323="film &amp; video/television","film &amp; video",N3323="film &amp; video/animation","film &amp; video",N3323="film &amp; video/science fiction","film &amp; video",N3323="film &amp; video/documentary","film &amp; video",N3323="film &amp; video/drama","film &amp; video",N3323="film &amp; video/shorts","film &amp; video",N3323="games/video games","games",N3323="games/tabletop games","games",N3323="games/mobile games","games",N3323="journalism/audio","journalism",N3323="photography/people","photography",N3323="photography/photobooks","photography",N3323="photography/places","photography",N3323="photography/nature","photography",N3323="music/electronic music","music",N3323="music/rock","music",N3323="music/indie rock","music",N3323="music/faith","music",N3323="publishing/children's books","publishing",N3323="publishing/art books","publishing",N3323="publishing/fiction","publishing",N3323="publishing/translations","publishing",N3323="music/pop","music",N3323="music/classical music","music",N3323="publishing/nonfiction","publishing",N3323="publishing/radio &amp; podcasts","publishing",N3323="music/world music","music",N3323="music/metal","music",N3323="music/jazz","music","TRUE","FALSE")</f>
        <v>theater</v>
      </c>
      <c r="R3323" t="str" cm="1">
        <f t="array" ref="R3323">_xlfn.IFS(N3323="food/small batch","small batch",N3323="food/restaurants","retaurants",N3323="food/food trucks","food trucks",N3323="theater/spaces","spaces",N3323="theater/musical","musical",N3323="theater/plays","plays",N3323="technology/web","web",N3323="technology/space exploration","space exploration",N3323="technology/makerspaces","makerspaces",N3323="technology/hardware","hardware",N3323="technology/gadgets","gadgets",N3323="technology/wearables","wearables",N3323="film &amp; video/television","television",N3323="film &amp; video/animation","animation",N3323="film &amp; video/science fiction","science fiction",N3323="film &amp; video/documentary","documentary",N3323="film &amp; video/drama","drama",N3323="film &amp; video/shorts","shorts",N3323="games/video games","video games",N3323="games/tabletop games","tabletop games",N3323="games/mobile games","mobile games",N3323="journalism/audio","audio",N3323="photography/people","people",N3323="photography/photobooks","photobooks",N3323="photography/places","places",N3323="photography/nature","nature",N3323="music/electronic music","electronic music",N3323="music/rock","rock",N3323="music/indie rock","indie rock",N3323="music/faith","faith",N3323="publishing/children's books","children's books",N3323="publishing/art books","art books",N3323="publishing/fiction","fiction",N3323="publishing/translations","translations",N3323="music/pop","pop",N3323="music/classical music","classical music",N3323="publishing/nonfiction","nonfiction",N3323="publishing/radio &amp; podcasts","radio &amp; podcasts",N3323="music/world music","world music",N3323="music/metal","metal",N3323="music/jazz","jazz","TRUE","FALSE")</f>
        <v>plays</v>
      </c>
      <c r="S3323" s="5">
        <f t="shared" si="206"/>
        <v>41914.100289351853</v>
      </c>
      <c r="T3323" s="5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204"/>
        <v>101.51515151515152</v>
      </c>
      <c r="P3324" s="24">
        <f t="shared" si="205"/>
        <v>145.65217391304347</v>
      </c>
      <c r="Q3324" t="str" cm="1">
        <f t="array" ref="Q3324">_xlfn.IFS(N3324="food/small batch","food",N3324="food/restaurants","food",N3324="food/food trucks","food",N3324="theater/spaces","theater",N3324="theater/musical","theater",N3324="theater/plays","theater",N3324="technology/web","technology",N3324="technology/space exploration","technology",N3324="technology/makerspaces","technology",N3324="technology/hardware","technology",N3324="technology/gadgets","technology",N3324="technology/wearables","technology",N3324="film &amp; video/television","film &amp; video",N3324="film &amp; video/animation","film &amp; video",N3324="film &amp; video/science fiction","film &amp; video",N3324="film &amp; video/documentary","film &amp; video",N3324="film &amp; video/drama","film &amp; video",N3324="film &amp; video/shorts","film &amp; video",N3324="games/video games","games",N3324="games/tabletop games","games",N3324="games/mobile games","games",N3324="journalism/audio","journalism",N3324="photography/people","photography",N3324="photography/photobooks","photography",N3324="photography/places","photography",N3324="photography/nature","photography",N3324="music/electronic music","music",N3324="music/rock","music",N3324="music/indie rock","music",N3324="music/faith","music",N3324="publishing/children's books","publishing",N3324="publishing/art books","publishing",N3324="publishing/fiction","publishing",N3324="publishing/translations","publishing",N3324="music/pop","music",N3324="music/classical music","music",N3324="publishing/nonfiction","publishing",N3324="publishing/radio &amp; podcasts","publishing",N3324="music/world music","music",N3324="music/metal","music",N3324="music/jazz","music","TRUE","FALSE")</f>
        <v>theater</v>
      </c>
      <c r="R3324" t="str" cm="1">
        <f t="array" ref="R3324">_xlfn.IFS(N3324="food/small batch","small batch",N3324="food/restaurants","retaurants",N3324="food/food trucks","food trucks",N3324="theater/spaces","spaces",N3324="theater/musical","musical",N3324="theater/plays","plays",N3324="technology/web","web",N3324="technology/space exploration","space exploration",N3324="technology/makerspaces","makerspaces",N3324="technology/hardware","hardware",N3324="technology/gadgets","gadgets",N3324="technology/wearables","wearables",N3324="film &amp; video/television","television",N3324="film &amp; video/animation","animation",N3324="film &amp; video/science fiction","science fiction",N3324="film &amp; video/documentary","documentary",N3324="film &amp; video/drama","drama",N3324="film &amp; video/shorts","shorts",N3324="games/video games","video games",N3324="games/tabletop games","tabletop games",N3324="games/mobile games","mobile games",N3324="journalism/audio","audio",N3324="photography/people","people",N3324="photography/photobooks","photobooks",N3324="photography/places","places",N3324="photography/nature","nature",N3324="music/electronic music","electronic music",N3324="music/rock","rock",N3324="music/indie rock","indie rock",N3324="music/faith","faith",N3324="publishing/children's books","children's books",N3324="publishing/art books","art books",N3324="publishing/fiction","fiction",N3324="publishing/translations","translations",N3324="music/pop","pop",N3324="music/classical music","classical music",N3324="publishing/nonfiction","nonfiction",N3324="publishing/radio &amp; podcasts","radio &amp; podcasts",N3324="music/world music","world music",N3324="music/metal","metal",N3324="music/jazz","jazz","TRUE","FALSE")</f>
        <v>plays</v>
      </c>
      <c r="S3324" s="5">
        <f t="shared" si="206"/>
        <v>42521.010370370372</v>
      </c>
      <c r="T3324" s="5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204"/>
        <v>125.89999999999999</v>
      </c>
      <c r="P3325" s="24">
        <f t="shared" si="205"/>
        <v>25.693877551020407</v>
      </c>
      <c r="Q3325" t="str" cm="1">
        <f t="array" ref="Q3325">_xlfn.IFS(N3325="food/small batch","food",N3325="food/restaurants","food",N3325="food/food trucks","food",N3325="theater/spaces","theater",N3325="theater/musical","theater",N3325="theater/plays","theater",N3325="technology/web","technology",N3325="technology/space exploration","technology",N3325="technology/makerspaces","technology",N3325="technology/hardware","technology",N3325="technology/gadgets","technology",N3325="technology/wearables","technology",N3325="film &amp; video/television","film &amp; video",N3325="film &amp; video/animation","film &amp; video",N3325="film &amp; video/science fiction","film &amp; video",N3325="film &amp; video/documentary","film &amp; video",N3325="film &amp; video/drama","film &amp; video",N3325="film &amp; video/shorts","film &amp; video",N3325="games/video games","games",N3325="games/tabletop games","games",N3325="games/mobile games","games",N3325="journalism/audio","journalism",N3325="photography/people","photography",N3325="photography/photobooks","photography",N3325="photography/places","photography",N3325="photography/nature","photography",N3325="music/electronic music","music",N3325="music/rock","music",N3325="music/indie rock","music",N3325="music/faith","music",N3325="publishing/children's books","publishing",N3325="publishing/art books","publishing",N3325="publishing/fiction","publishing",N3325="publishing/translations","publishing",N3325="music/pop","music",N3325="music/classical music","music",N3325="publishing/nonfiction","publishing",N3325="publishing/radio &amp; podcasts","publishing",N3325="music/world music","music",N3325="music/metal","music",N3325="music/jazz","music","TRUE","FALSE")</f>
        <v>theater</v>
      </c>
      <c r="R3325" t="str" cm="1">
        <f t="array" ref="R3325">_xlfn.IFS(N3325="food/small batch","small batch",N3325="food/restaurants","retaurants",N3325="food/food trucks","food trucks",N3325="theater/spaces","spaces",N3325="theater/musical","musical",N3325="theater/plays","plays",N3325="technology/web","web",N3325="technology/space exploration","space exploration",N3325="technology/makerspaces","makerspaces",N3325="technology/hardware","hardware",N3325="technology/gadgets","gadgets",N3325="technology/wearables","wearables",N3325="film &amp; video/television","television",N3325="film &amp; video/animation","animation",N3325="film &amp; video/science fiction","science fiction",N3325="film &amp; video/documentary","documentary",N3325="film &amp; video/drama","drama",N3325="film &amp; video/shorts","shorts",N3325="games/video games","video games",N3325="games/tabletop games","tabletop games",N3325="games/mobile games","mobile games",N3325="journalism/audio","audio",N3325="photography/people","people",N3325="photography/photobooks","photobooks",N3325="photography/places","places",N3325="photography/nature","nature",N3325="music/electronic music","electronic music",N3325="music/rock","rock",N3325="music/indie rock","indie rock",N3325="music/faith","faith",N3325="publishing/children's books","children's books",N3325="publishing/art books","art books",N3325="publishing/fiction","fiction",N3325="publishing/translations","translations",N3325="music/pop","pop",N3325="music/classical music","classical music",N3325="publishing/nonfiction","nonfiction",N3325="publishing/radio &amp; podcasts","radio &amp; podcasts",N3325="music/world music","world music",N3325="music/metal","metal",N3325="music/jazz","jazz","TRUE","FALSE")</f>
        <v>plays</v>
      </c>
      <c r="S3325" s="5">
        <f t="shared" si="206"/>
        <v>42608.36583333333</v>
      </c>
      <c r="T3325" s="5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204"/>
        <v>101.66666666666666</v>
      </c>
      <c r="P3326" s="24">
        <f t="shared" si="205"/>
        <v>152.5</v>
      </c>
      <c r="Q3326" t="str" cm="1">
        <f t="array" ref="Q3326">_xlfn.IFS(N3326="food/small batch","food",N3326="food/restaurants","food",N3326="food/food trucks","food",N3326="theater/spaces","theater",N3326="theater/musical","theater",N3326="theater/plays","theater",N3326="technology/web","technology",N3326="technology/space exploration","technology",N3326="technology/makerspaces","technology",N3326="technology/hardware","technology",N3326="technology/gadgets","technology",N3326="technology/wearables","technology",N3326="film &amp; video/television","film &amp; video",N3326="film &amp; video/animation","film &amp; video",N3326="film &amp; video/science fiction","film &amp; video",N3326="film &amp; video/documentary","film &amp; video",N3326="film &amp; video/drama","film &amp; video",N3326="film &amp; video/shorts","film &amp; video",N3326="games/video games","games",N3326="games/tabletop games","games",N3326="games/mobile games","games",N3326="journalism/audio","journalism",N3326="photography/people","photography",N3326="photography/photobooks","photography",N3326="photography/places","photography",N3326="photography/nature","photography",N3326="music/electronic music","music",N3326="music/rock","music",N3326="music/indie rock","music",N3326="music/faith","music",N3326="publishing/children's books","publishing",N3326="publishing/art books","publishing",N3326="publishing/fiction","publishing",N3326="publishing/translations","publishing",N3326="music/pop","music",N3326="music/classical music","music",N3326="publishing/nonfiction","publishing",N3326="publishing/radio &amp; podcasts","publishing",N3326="music/world music","music",N3326="music/metal","music",N3326="music/jazz","music","TRUE","FALSE")</f>
        <v>theater</v>
      </c>
      <c r="R3326" t="str" cm="1">
        <f t="array" ref="R3326">_xlfn.IFS(N3326="food/small batch","small batch",N3326="food/restaurants","retaurants",N3326="food/food trucks","food trucks",N3326="theater/spaces","spaces",N3326="theater/musical","musical",N3326="theater/plays","plays",N3326="technology/web","web",N3326="technology/space exploration","space exploration",N3326="technology/makerspaces","makerspaces",N3326="technology/hardware","hardware",N3326="technology/gadgets","gadgets",N3326="technology/wearables","wearables",N3326="film &amp; video/television","television",N3326="film &amp; video/animation","animation",N3326="film &amp; video/science fiction","science fiction",N3326="film &amp; video/documentary","documentary",N3326="film &amp; video/drama","drama",N3326="film &amp; video/shorts","shorts",N3326="games/video games","video games",N3326="games/tabletop games","tabletop games",N3326="games/mobile games","mobile games",N3326="journalism/audio","audio",N3326="photography/people","people",N3326="photography/photobooks","photobooks",N3326="photography/places","places",N3326="photography/nature","nature",N3326="music/electronic music","electronic music",N3326="music/rock","rock",N3326="music/indie rock","indie rock",N3326="music/faith","faith",N3326="publishing/children's books","children's books",N3326="publishing/art books","art books",N3326="publishing/fiction","fiction",N3326="publishing/translations","translations",N3326="music/pop","pop",N3326="music/classical music","classical music",N3326="publishing/nonfiction","nonfiction",N3326="publishing/radio &amp; podcasts","radio &amp; podcasts",N3326="music/world music","world music",N3326="music/metal","metal",N3326="music/jazz","jazz","TRUE","FALSE")</f>
        <v>plays</v>
      </c>
      <c r="S3326" s="5">
        <f t="shared" si="206"/>
        <v>42512.58321759259</v>
      </c>
      <c r="T3326" s="5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204"/>
        <v>112.5</v>
      </c>
      <c r="P3327" s="24">
        <f t="shared" si="205"/>
        <v>30</v>
      </c>
      <c r="Q3327" t="str" cm="1">
        <f t="array" ref="Q3327">_xlfn.IFS(N3327="food/small batch","food",N3327="food/restaurants","food",N3327="food/food trucks","food",N3327="theater/spaces","theater",N3327="theater/musical","theater",N3327="theater/plays","theater",N3327="technology/web","technology",N3327="technology/space exploration","technology",N3327="technology/makerspaces","technology",N3327="technology/hardware","technology",N3327="technology/gadgets","technology",N3327="technology/wearables","technology",N3327="film &amp; video/television","film &amp; video",N3327="film &amp; video/animation","film &amp; video",N3327="film &amp; video/science fiction","film &amp; video",N3327="film &amp; video/documentary","film &amp; video",N3327="film &amp; video/drama","film &amp; video",N3327="film &amp; video/shorts","film &amp; video",N3327="games/video games","games",N3327="games/tabletop games","games",N3327="games/mobile games","games",N3327="journalism/audio","journalism",N3327="photography/people","photography",N3327="photography/photobooks","photography",N3327="photography/places","photography",N3327="photography/nature","photography",N3327="music/electronic music","music",N3327="music/rock","music",N3327="music/indie rock","music",N3327="music/faith","music",N3327="publishing/children's books","publishing",N3327="publishing/art books","publishing",N3327="publishing/fiction","publishing",N3327="publishing/translations","publishing",N3327="music/pop","music",N3327="music/classical music","music",N3327="publishing/nonfiction","publishing",N3327="publishing/radio &amp; podcasts","publishing",N3327="music/world music","music",N3327="music/metal","music",N3327="music/jazz","music","TRUE","FALSE")</f>
        <v>theater</v>
      </c>
      <c r="R3327" t="str" cm="1">
        <f t="array" ref="R3327">_xlfn.IFS(N3327="food/small batch","small batch",N3327="food/restaurants","retaurants",N3327="food/food trucks","food trucks",N3327="theater/spaces","spaces",N3327="theater/musical","musical",N3327="theater/plays","plays",N3327="technology/web","web",N3327="technology/space exploration","space exploration",N3327="technology/makerspaces","makerspaces",N3327="technology/hardware","hardware",N3327="technology/gadgets","gadgets",N3327="technology/wearables","wearables",N3327="film &amp; video/television","television",N3327="film &amp; video/animation","animation",N3327="film &amp; video/science fiction","science fiction",N3327="film &amp; video/documentary","documentary",N3327="film &amp; video/drama","drama",N3327="film &amp; video/shorts","shorts",N3327="games/video games","video games",N3327="games/tabletop games","tabletop games",N3327="games/mobile games","mobile games",N3327="journalism/audio","audio",N3327="photography/people","people",N3327="photography/photobooks","photobooks",N3327="photography/places","places",N3327="photography/nature","nature",N3327="music/electronic music","electronic music",N3327="music/rock","rock",N3327="music/indie rock","indie rock",N3327="music/faith","faith",N3327="publishing/children's books","children's books",N3327="publishing/art books","art books",N3327="publishing/fiction","fiction",N3327="publishing/translations","translations",N3327="music/pop","pop",N3327="music/classical music","classical music",N3327="publishing/nonfiction","nonfiction",N3327="publishing/radio &amp; podcasts","radio &amp; podcasts",N3327="music/world music","world music",N3327="music/metal","metal",N3327="music/jazz","jazz","TRUE","FALSE")</f>
        <v>plays</v>
      </c>
      <c r="S3327" s="5">
        <f t="shared" si="206"/>
        <v>42064.785613425927</v>
      </c>
      <c r="T3327" s="5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204"/>
        <v>101.375</v>
      </c>
      <c r="P3328" s="24">
        <f t="shared" si="205"/>
        <v>142.28070175438597</v>
      </c>
      <c r="Q3328" t="str" cm="1">
        <f t="array" ref="Q3328">_xlfn.IFS(N3328="food/small batch","food",N3328="food/restaurants","food",N3328="food/food trucks","food",N3328="theater/spaces","theater",N3328="theater/musical","theater",N3328="theater/plays","theater",N3328="technology/web","technology",N3328="technology/space exploration","technology",N3328="technology/makerspaces","technology",N3328="technology/hardware","technology",N3328="technology/gadgets","technology",N3328="technology/wearables","technology",N3328="film &amp; video/television","film &amp; video",N3328="film &amp; video/animation","film &amp; video",N3328="film &amp; video/science fiction","film &amp; video",N3328="film &amp; video/documentary","film &amp; video",N3328="film &amp; video/drama","film &amp; video",N3328="film &amp; video/shorts","film &amp; video",N3328="games/video games","games",N3328="games/tabletop games","games",N3328="games/mobile games","games",N3328="journalism/audio","journalism",N3328="photography/people","photography",N3328="photography/photobooks","photography",N3328="photography/places","photography",N3328="photography/nature","photography",N3328="music/electronic music","music",N3328="music/rock","music",N3328="music/indie rock","music",N3328="music/faith","music",N3328="publishing/children's books","publishing",N3328="publishing/art books","publishing",N3328="publishing/fiction","publishing",N3328="publishing/translations","publishing",N3328="music/pop","music",N3328="music/classical music","music",N3328="publishing/nonfiction","publishing",N3328="publishing/radio &amp; podcasts","publishing",N3328="music/world music","music",N3328="music/metal","music",N3328="music/jazz","music","TRUE","FALSE")</f>
        <v>theater</v>
      </c>
      <c r="R3328" t="str" cm="1">
        <f t="array" ref="R3328">_xlfn.IFS(N3328="food/small batch","small batch",N3328="food/restaurants","retaurants",N3328="food/food trucks","food trucks",N3328="theater/spaces","spaces",N3328="theater/musical","musical",N3328="theater/plays","plays",N3328="technology/web","web",N3328="technology/space exploration","space exploration",N3328="technology/makerspaces","makerspaces",N3328="technology/hardware","hardware",N3328="technology/gadgets","gadgets",N3328="technology/wearables","wearables",N3328="film &amp; video/television","television",N3328="film &amp; video/animation","animation",N3328="film &amp; video/science fiction","science fiction",N3328="film &amp; video/documentary","documentary",N3328="film &amp; video/drama","drama",N3328="film &amp; video/shorts","shorts",N3328="games/video games","video games",N3328="games/tabletop games","tabletop games",N3328="games/mobile games","mobile games",N3328="journalism/audio","audio",N3328="photography/people","people",N3328="photography/photobooks","photobooks",N3328="photography/places","places",N3328="photography/nature","nature",N3328="music/electronic music","electronic music",N3328="music/rock","rock",N3328="music/indie rock","indie rock",N3328="music/faith","faith",N3328="publishing/children's books","children's books",N3328="publishing/art books","art books",N3328="publishing/fiction","fiction",N3328="publishing/translations","translations",N3328="music/pop","pop",N3328="music/classical music","classical music",N3328="publishing/nonfiction","nonfiction",N3328="publishing/radio &amp; podcasts","radio &amp; podcasts",N3328="music/world music","world music",N3328="music/metal","metal",N3328="music/jazz","jazz","TRUE","FALSE")</f>
        <v>plays</v>
      </c>
      <c r="S3328" s="5">
        <f t="shared" si="206"/>
        <v>42041.714178240742</v>
      </c>
      <c r="T3328" s="5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204"/>
        <v>101.25</v>
      </c>
      <c r="P3329" s="24">
        <f t="shared" si="205"/>
        <v>24.545454545454547</v>
      </c>
      <c r="Q3329" t="str" cm="1">
        <f t="array" ref="Q3329">_xlfn.IFS(N3329="food/small batch","food",N3329="food/restaurants","food",N3329="food/food trucks","food",N3329="theater/spaces","theater",N3329="theater/musical","theater",N3329="theater/plays","theater",N3329="technology/web","technology",N3329="technology/space exploration","technology",N3329="technology/makerspaces","technology",N3329="technology/hardware","technology",N3329="technology/gadgets","technology",N3329="technology/wearables","technology",N3329="film &amp; video/television","film &amp; video",N3329="film &amp; video/animation","film &amp; video",N3329="film &amp; video/science fiction","film &amp; video",N3329="film &amp; video/documentary","film &amp; video",N3329="film &amp; video/drama","film &amp; video",N3329="film &amp; video/shorts","film &amp; video",N3329="games/video games","games",N3329="games/tabletop games","games",N3329="games/mobile games","games",N3329="journalism/audio","journalism",N3329="photography/people","photography",N3329="photography/photobooks","photography",N3329="photography/places","photography",N3329="photography/nature","photography",N3329="music/electronic music","music",N3329="music/rock","music",N3329="music/indie rock","music",N3329="music/faith","music",N3329="publishing/children's books","publishing",N3329="publishing/art books","publishing",N3329="publishing/fiction","publishing",N3329="publishing/translations","publishing",N3329="music/pop","music",N3329="music/classical music","music",N3329="publishing/nonfiction","publishing",N3329="publishing/radio &amp; podcasts","publishing",N3329="music/world music","music",N3329="music/metal","music",N3329="music/jazz","music","TRUE","FALSE")</f>
        <v>theater</v>
      </c>
      <c r="R3329" t="str" cm="1">
        <f t="array" ref="R3329">_xlfn.IFS(N3329="food/small batch","small batch",N3329="food/restaurants","retaurants",N3329="food/food trucks","food trucks",N3329="theater/spaces","spaces",N3329="theater/musical","musical",N3329="theater/plays","plays",N3329="technology/web","web",N3329="technology/space exploration","space exploration",N3329="technology/makerspaces","makerspaces",N3329="technology/hardware","hardware",N3329="technology/gadgets","gadgets",N3329="technology/wearables","wearables",N3329="film &amp; video/television","television",N3329="film &amp; video/animation","animation",N3329="film &amp; video/science fiction","science fiction",N3329="film &amp; video/documentary","documentary",N3329="film &amp; video/drama","drama",N3329="film &amp; video/shorts","shorts",N3329="games/video games","video games",N3329="games/tabletop games","tabletop games",N3329="games/mobile games","mobile games",N3329="journalism/audio","audio",N3329="photography/people","people",N3329="photography/photobooks","photobooks",N3329="photography/places","places",N3329="photography/nature","nature",N3329="music/electronic music","electronic music",N3329="music/rock","rock",N3329="music/indie rock","indie rock",N3329="music/faith","faith",N3329="publishing/children's books","children's books",N3329="publishing/art books","art books",N3329="publishing/fiction","fiction",N3329="publishing/translations","translations",N3329="music/pop","pop",N3329="music/classical music","classical music",N3329="publishing/nonfiction","nonfiction",N3329="publishing/radio &amp; podcasts","radio &amp; podcasts",N3329="music/world music","world music",N3329="music/metal","metal",N3329="music/jazz","jazz","TRUE","FALSE")</f>
        <v>plays</v>
      </c>
      <c r="S3329" s="5">
        <f t="shared" si="206"/>
        <v>42468.374606481477</v>
      </c>
      <c r="T3329" s="5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204"/>
        <v>146.38888888888889</v>
      </c>
      <c r="P3330" s="24">
        <f t="shared" si="205"/>
        <v>292.77777777777777</v>
      </c>
      <c r="Q3330" t="str" cm="1">
        <f t="array" ref="Q3330">_xlfn.IFS(N3330="food/small batch","food",N3330="food/restaurants","food",N3330="food/food trucks","food",N3330="theater/spaces","theater",N3330="theater/musical","theater",N3330="theater/plays","theater",N3330="technology/web","technology",N3330="technology/space exploration","technology",N3330="technology/makerspaces","technology",N3330="technology/hardware","technology",N3330="technology/gadgets","technology",N3330="technology/wearables","technology",N3330="film &amp; video/television","film &amp; video",N3330="film &amp; video/animation","film &amp; video",N3330="film &amp; video/science fiction","film &amp; video",N3330="film &amp; video/documentary","film &amp; video",N3330="film &amp; video/drama","film &amp; video",N3330="film &amp; video/shorts","film &amp; video",N3330="games/video games","games",N3330="games/tabletop games","games",N3330="games/mobile games","games",N3330="journalism/audio","journalism",N3330="photography/people","photography",N3330="photography/photobooks","photography",N3330="photography/places","photography",N3330="photography/nature","photography",N3330="music/electronic music","music",N3330="music/rock","music",N3330="music/indie rock","music",N3330="music/faith","music",N3330="publishing/children's books","publishing",N3330="publishing/art books","publishing",N3330="publishing/fiction","publishing",N3330="publishing/translations","publishing",N3330="music/pop","music",N3330="music/classical music","music",N3330="publishing/nonfiction","publishing",N3330="publishing/radio &amp; podcasts","publishing",N3330="music/world music","music",N3330="music/metal","music",N3330="music/jazz","music","TRUE","FALSE")</f>
        <v>theater</v>
      </c>
      <c r="R3330" t="str" cm="1">
        <f t="array" ref="R3330">_xlfn.IFS(N3330="food/small batch","small batch",N3330="food/restaurants","retaurants",N3330="food/food trucks","food trucks",N3330="theater/spaces","spaces",N3330="theater/musical","musical",N3330="theater/plays","plays",N3330="technology/web","web",N3330="technology/space exploration","space exploration",N3330="technology/makerspaces","makerspaces",N3330="technology/hardware","hardware",N3330="technology/gadgets","gadgets",N3330="technology/wearables","wearables",N3330="film &amp; video/television","television",N3330="film &amp; video/animation","animation",N3330="film &amp; video/science fiction","science fiction",N3330="film &amp; video/documentary","documentary",N3330="film &amp; video/drama","drama",N3330="film &amp; video/shorts","shorts",N3330="games/video games","video games",N3330="games/tabletop games","tabletop games",N3330="games/mobile games","mobile games",N3330="journalism/audio","audio",N3330="photography/people","people",N3330="photography/photobooks","photobooks",N3330="photography/places","places",N3330="photography/nature","nature",N3330="music/electronic music","electronic music",N3330="music/rock","rock",N3330="music/indie rock","indie rock",N3330="music/faith","faith",N3330="publishing/children's books","children's books",N3330="publishing/art books","art books",N3330="publishing/fiction","fiction",N3330="publishing/translations","translations",N3330="music/pop","pop",N3330="music/classical music","classical music",N3330="publishing/nonfiction","nonfiction",N3330="publishing/radio &amp; podcasts","radio &amp; podcasts",N3330="music/world music","world music",N3330="music/metal","metal",N3330="music/jazz","jazz","TRUE","FALSE")</f>
        <v>plays</v>
      </c>
      <c r="S3330" s="5">
        <f t="shared" si="206"/>
        <v>41822.57503472222</v>
      </c>
      <c r="T3330" s="5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ref="O3331:O3394" si="208">(E3331/D3331)*100</f>
        <v>116.8</v>
      </c>
      <c r="P3331" s="24">
        <f t="shared" ref="P3331:P3394" si="209">E3331/L3331</f>
        <v>44.92307692307692</v>
      </c>
      <c r="Q3331" t="str" cm="1">
        <f t="array" ref="Q3331">_xlfn.IFS(N3331="food/small batch","food",N3331="food/restaurants","food",N3331="food/food trucks","food",N3331="theater/spaces","theater",N3331="theater/musical","theater",N3331="theater/plays","theater",N3331="technology/web","technology",N3331="technology/space exploration","technology",N3331="technology/makerspaces","technology",N3331="technology/hardware","technology",N3331="technology/gadgets","technology",N3331="technology/wearables","technology",N3331="film &amp; video/television","film &amp; video",N3331="film &amp; video/animation","film &amp; video",N3331="film &amp; video/science fiction","film &amp; video",N3331="film &amp; video/documentary","film &amp; video",N3331="film &amp; video/drama","film &amp; video",N3331="film &amp; video/shorts","film &amp; video",N3331="games/video games","games",N3331="games/tabletop games","games",N3331="games/mobile games","games",N3331="journalism/audio","journalism",N3331="photography/people","photography",N3331="photography/photobooks","photography",N3331="photography/places","photography",N3331="photography/nature","photography",N3331="music/electronic music","music",N3331="music/rock","music",N3331="music/indie rock","music",N3331="music/faith","music",N3331="publishing/children's books","publishing",N3331="publishing/art books","publishing",N3331="publishing/fiction","publishing",N3331="publishing/translations","publishing",N3331="music/pop","music",N3331="music/classical music","music",N3331="publishing/nonfiction","publishing",N3331="publishing/radio &amp; podcasts","publishing",N3331="music/world music","music",N3331="music/metal","music",N3331="music/jazz","music","TRUE","FALSE")</f>
        <v>theater</v>
      </c>
      <c r="R3331" t="str" cm="1">
        <f t="array" ref="R3331">_xlfn.IFS(N3331="food/small batch","small batch",N3331="food/restaurants","retaurants",N3331="food/food trucks","food trucks",N3331="theater/spaces","spaces",N3331="theater/musical","musical",N3331="theater/plays","plays",N3331="technology/web","web",N3331="technology/space exploration","space exploration",N3331="technology/makerspaces","makerspaces",N3331="technology/hardware","hardware",N3331="technology/gadgets","gadgets",N3331="technology/wearables","wearables",N3331="film &amp; video/television","television",N3331="film &amp; video/animation","animation",N3331="film &amp; video/science fiction","science fiction",N3331="film &amp; video/documentary","documentary",N3331="film &amp; video/drama","drama",N3331="film &amp; video/shorts","shorts",N3331="games/video games","video games",N3331="games/tabletop games","tabletop games",N3331="games/mobile games","mobile games",N3331="journalism/audio","audio",N3331="photography/people","people",N3331="photography/photobooks","photobooks",N3331="photography/places","places",N3331="photography/nature","nature",N3331="music/electronic music","electronic music",N3331="music/rock","rock",N3331="music/indie rock","indie rock",N3331="music/faith","faith",N3331="publishing/children's books","children's books",N3331="publishing/art books","art books",N3331="publishing/fiction","fiction",N3331="publishing/translations","translations",N3331="music/pop","pop",N3331="music/classical music","classical music",N3331="publishing/nonfiction","nonfiction",N3331="publishing/radio &amp; podcasts","radio &amp; podcasts",N3331="music/world music","world music",N3331="music/metal","metal",N3331="music/jazz","jazz","TRUE","FALSE")</f>
        <v>plays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208"/>
        <v>106.26666666666667</v>
      </c>
      <c r="P3332" s="24">
        <f t="shared" si="209"/>
        <v>23.10144927536232</v>
      </c>
      <c r="Q3332" t="str" cm="1">
        <f t="array" ref="Q3332">_xlfn.IFS(N3332="food/small batch","food",N3332="food/restaurants","food",N3332="food/food trucks","food",N3332="theater/spaces","theater",N3332="theater/musical","theater",N3332="theater/plays","theater",N3332="technology/web","technology",N3332="technology/space exploration","technology",N3332="technology/makerspaces","technology",N3332="technology/hardware","technology",N3332="technology/gadgets","technology",N3332="technology/wearables","technology",N3332="film &amp; video/television","film &amp; video",N3332="film &amp; video/animation","film &amp; video",N3332="film &amp; video/science fiction","film &amp; video",N3332="film &amp; video/documentary","film &amp; video",N3332="film &amp; video/drama","film &amp; video",N3332="film &amp; video/shorts","film &amp; video",N3332="games/video games","games",N3332="games/tabletop games","games",N3332="games/mobile games","games",N3332="journalism/audio","journalism",N3332="photography/people","photography",N3332="photography/photobooks","photography",N3332="photography/places","photography",N3332="photography/nature","photography",N3332="music/electronic music","music",N3332="music/rock","music",N3332="music/indie rock","music",N3332="music/faith","music",N3332="publishing/children's books","publishing",N3332="publishing/art books","publishing",N3332="publishing/fiction","publishing",N3332="publishing/translations","publishing",N3332="music/pop","music",N3332="music/classical music","music",N3332="publishing/nonfiction","publishing",N3332="publishing/radio &amp; podcasts","publishing",N3332="music/world music","music",N3332="music/metal","music",N3332="music/jazz","music","TRUE","FALSE")</f>
        <v>theater</v>
      </c>
      <c r="R3332" t="str" cm="1">
        <f t="array" ref="R3332">_xlfn.IFS(N3332="food/small batch","small batch",N3332="food/restaurants","retaurants",N3332="food/food trucks","food trucks",N3332="theater/spaces","spaces",N3332="theater/musical","musical",N3332="theater/plays","plays",N3332="technology/web","web",N3332="technology/space exploration","space exploration",N3332="technology/makerspaces","makerspaces",N3332="technology/hardware","hardware",N3332="technology/gadgets","gadgets",N3332="technology/wearables","wearables",N3332="film &amp; video/television","television",N3332="film &amp; video/animation","animation",N3332="film &amp; video/science fiction","science fiction",N3332="film &amp; video/documentary","documentary",N3332="film &amp; video/drama","drama",N3332="film &amp; video/shorts","shorts",N3332="games/video games","video games",N3332="games/tabletop games","tabletop games",N3332="games/mobile games","mobile games",N3332="journalism/audio","audio",N3332="photography/people","people",N3332="photography/photobooks","photobooks",N3332="photography/places","places",N3332="photography/nature","nature",N3332="music/electronic music","electronic music",N3332="music/rock","rock",N3332="music/indie rock","indie rock",N3332="music/faith","faith",N3332="publishing/children's books","children's books",N3332="publishing/art books","art books",N3332="publishing/fiction","fiction",N3332="publishing/translations","translations",N3332="music/pop","pop",N3332="music/classical music","classical music",N3332="publishing/nonfiction","nonfiction",N3332="publishing/radio &amp; podcasts","radio &amp; podcasts",N3332="music/world music","world music",N3332="music/metal","metal",N3332="music/jazz","jazz","TRUE","FALSE")</f>
        <v>plays</v>
      </c>
      <c r="S3332" s="5">
        <f t="shared" si="210"/>
        <v>42065.887361111112</v>
      </c>
      <c r="T3332" s="5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208"/>
        <v>104.52</v>
      </c>
      <c r="P3333" s="24">
        <f t="shared" si="209"/>
        <v>80.400000000000006</v>
      </c>
      <c r="Q3333" t="str" cm="1">
        <f t="array" ref="Q3333">_xlfn.IFS(N3333="food/small batch","food",N3333="food/restaurants","food",N3333="food/food trucks","food",N3333="theater/spaces","theater",N3333="theater/musical","theater",N3333="theater/plays","theater",N3333="technology/web","technology",N3333="technology/space exploration","technology",N3333="technology/makerspaces","technology",N3333="technology/hardware","technology",N3333="technology/gadgets","technology",N3333="technology/wearables","technology",N3333="film &amp; video/television","film &amp; video",N3333="film &amp; video/animation","film &amp; video",N3333="film &amp; video/science fiction","film &amp; video",N3333="film &amp; video/documentary","film &amp; video",N3333="film &amp; video/drama","film &amp; video",N3333="film &amp; video/shorts","film &amp; video",N3333="games/video games","games",N3333="games/tabletop games","games",N3333="games/mobile games","games",N3333="journalism/audio","journalism",N3333="photography/people","photography",N3333="photography/photobooks","photography",N3333="photography/places","photography",N3333="photography/nature","photography",N3333="music/electronic music","music",N3333="music/rock","music",N3333="music/indie rock","music",N3333="music/faith","music",N3333="publishing/children's books","publishing",N3333="publishing/art books","publishing",N3333="publishing/fiction","publishing",N3333="publishing/translations","publishing",N3333="music/pop","music",N3333="music/classical music","music",N3333="publishing/nonfiction","publishing",N3333="publishing/radio &amp; podcasts","publishing",N3333="music/world music","music",N3333="music/metal","music",N3333="music/jazz","music","TRUE","FALSE")</f>
        <v>theater</v>
      </c>
      <c r="R3333" t="str" cm="1">
        <f t="array" ref="R3333">_xlfn.IFS(N3333="food/small batch","small batch",N3333="food/restaurants","retaurants",N3333="food/food trucks","food trucks",N3333="theater/spaces","spaces",N3333="theater/musical","musical",N3333="theater/plays","plays",N3333="technology/web","web",N3333="technology/space exploration","space exploration",N3333="technology/makerspaces","makerspaces",N3333="technology/hardware","hardware",N3333="technology/gadgets","gadgets",N3333="technology/wearables","wearables",N3333="film &amp; video/television","television",N3333="film &amp; video/animation","animation",N3333="film &amp; video/science fiction","science fiction",N3333="film &amp; video/documentary","documentary",N3333="film &amp; video/drama","drama",N3333="film &amp; video/shorts","shorts",N3333="games/video games","video games",N3333="games/tabletop games","tabletop games",N3333="games/mobile games","mobile games",N3333="journalism/audio","audio",N3333="photography/people","people",N3333="photography/photobooks","photobooks",N3333="photography/places","places",N3333="photography/nature","nature",N3333="music/electronic music","electronic music",N3333="music/rock","rock",N3333="music/indie rock","indie rock",N3333="music/faith","faith",N3333="publishing/children's books","children's books",N3333="publishing/art books","art books",N3333="publishing/fiction","fiction",N3333="publishing/translations","translations",N3333="music/pop","pop",N3333="music/classical music","classical music",N3333="publishing/nonfiction","nonfiction",N3333="publishing/radio &amp; podcasts","radio &amp; podcasts",N3333="music/world music","world music",N3333="music/metal","metal",N3333="music/jazz","jazz","TRUE","FALSE")</f>
        <v>plays</v>
      </c>
      <c r="S3333" s="5">
        <f t="shared" si="210"/>
        <v>42248.697754629626</v>
      </c>
      <c r="T3333" s="5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208"/>
        <v>100</v>
      </c>
      <c r="P3334" s="24">
        <f t="shared" si="209"/>
        <v>72.289156626506028</v>
      </c>
      <c r="Q3334" t="str" cm="1">
        <f t="array" ref="Q3334">_xlfn.IFS(N3334="food/small batch","food",N3334="food/restaurants","food",N3334="food/food trucks","food",N3334="theater/spaces","theater",N3334="theater/musical","theater",N3334="theater/plays","theater",N3334="technology/web","technology",N3334="technology/space exploration","technology",N3334="technology/makerspaces","technology",N3334="technology/hardware","technology",N3334="technology/gadgets","technology",N3334="technology/wearables","technology",N3334="film &amp; video/television","film &amp; video",N3334="film &amp; video/animation","film &amp; video",N3334="film &amp; video/science fiction","film &amp; video",N3334="film &amp; video/documentary","film &amp; video",N3334="film &amp; video/drama","film &amp; video",N3334="film &amp; video/shorts","film &amp; video",N3334="games/video games","games",N3334="games/tabletop games","games",N3334="games/mobile games","games",N3334="journalism/audio","journalism",N3334="photography/people","photography",N3334="photography/photobooks","photography",N3334="photography/places","photography",N3334="photography/nature","photography",N3334="music/electronic music","music",N3334="music/rock","music",N3334="music/indie rock","music",N3334="music/faith","music",N3334="publishing/children's books","publishing",N3334="publishing/art books","publishing",N3334="publishing/fiction","publishing",N3334="publishing/translations","publishing",N3334="music/pop","music",N3334="music/classical music","music",N3334="publishing/nonfiction","publishing",N3334="publishing/radio &amp; podcasts","publishing",N3334="music/world music","music",N3334="music/metal","music",N3334="music/jazz","music","TRUE","FALSE")</f>
        <v>theater</v>
      </c>
      <c r="R3334" t="str" cm="1">
        <f t="array" ref="R3334">_xlfn.IFS(N3334="food/small batch","small batch",N3334="food/restaurants","retaurants",N3334="food/food trucks","food trucks",N3334="theater/spaces","spaces",N3334="theater/musical","musical",N3334="theater/plays","plays",N3334="technology/web","web",N3334="technology/space exploration","space exploration",N3334="technology/makerspaces","makerspaces",N3334="technology/hardware","hardware",N3334="technology/gadgets","gadgets",N3334="technology/wearables","wearables",N3334="film &amp; video/television","television",N3334="film &amp; video/animation","animation",N3334="film &amp; video/science fiction","science fiction",N3334="film &amp; video/documentary","documentary",N3334="film &amp; video/drama","drama",N3334="film &amp; video/shorts","shorts",N3334="games/video games","video games",N3334="games/tabletop games","tabletop games",N3334="games/mobile games","mobile games",N3334="journalism/audio","audio",N3334="photography/people","people",N3334="photography/photobooks","photobooks",N3334="photography/places","places",N3334="photography/nature","nature",N3334="music/electronic music","electronic music",N3334="music/rock","rock",N3334="music/indie rock","indie rock",N3334="music/faith","faith",N3334="publishing/children's books","children's books",N3334="publishing/art books","art books",N3334="publishing/fiction","fiction",N3334="publishing/translations","translations",N3334="music/pop","pop",N3334="music/classical music","classical music",N3334="publishing/nonfiction","nonfiction",N3334="publishing/radio &amp; podcasts","radio &amp; podcasts",N3334="music/world music","world music",N3334="music/metal","metal",N3334="music/jazz","jazz","TRUE","FALSE")</f>
        <v>plays</v>
      </c>
      <c r="S3334" s="5">
        <f t="shared" si="210"/>
        <v>41809.860300925924</v>
      </c>
      <c r="T3334" s="5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208"/>
        <v>104.57142857142858</v>
      </c>
      <c r="P3335" s="24">
        <f t="shared" si="209"/>
        <v>32.972972972972975</v>
      </c>
      <c r="Q3335" t="str" cm="1">
        <f t="array" ref="Q3335">_xlfn.IFS(N3335="food/small batch","food",N3335="food/restaurants","food",N3335="food/food trucks","food",N3335="theater/spaces","theater",N3335="theater/musical","theater",N3335="theater/plays","theater",N3335="technology/web","technology",N3335="technology/space exploration","technology",N3335="technology/makerspaces","technology",N3335="technology/hardware","technology",N3335="technology/gadgets","technology",N3335="technology/wearables","technology",N3335="film &amp; video/television","film &amp; video",N3335="film &amp; video/animation","film &amp; video",N3335="film &amp; video/science fiction","film &amp; video",N3335="film &amp; video/documentary","film &amp; video",N3335="film &amp; video/drama","film &amp; video",N3335="film &amp; video/shorts","film &amp; video",N3335="games/video games","games",N3335="games/tabletop games","games",N3335="games/mobile games","games",N3335="journalism/audio","journalism",N3335="photography/people","photography",N3335="photography/photobooks","photography",N3335="photography/places","photography",N3335="photography/nature","photography",N3335="music/electronic music","music",N3335="music/rock","music",N3335="music/indie rock","music",N3335="music/faith","music",N3335="publishing/children's books","publishing",N3335="publishing/art books","publishing",N3335="publishing/fiction","publishing",N3335="publishing/translations","publishing",N3335="music/pop","music",N3335="music/classical music","music",N3335="publishing/nonfiction","publishing",N3335="publishing/radio &amp; podcasts","publishing",N3335="music/world music","music",N3335="music/metal","music",N3335="music/jazz","music","TRUE","FALSE")</f>
        <v>theater</v>
      </c>
      <c r="R3335" t="str" cm="1">
        <f t="array" ref="R3335">_xlfn.IFS(N3335="food/small batch","small batch",N3335="food/restaurants","retaurants",N3335="food/food trucks","food trucks",N3335="theater/spaces","spaces",N3335="theater/musical","musical",N3335="theater/plays","plays",N3335="technology/web","web",N3335="technology/space exploration","space exploration",N3335="technology/makerspaces","makerspaces",N3335="technology/hardware","hardware",N3335="technology/gadgets","gadgets",N3335="technology/wearables","wearables",N3335="film &amp; video/television","television",N3335="film &amp; video/animation","animation",N3335="film &amp; video/science fiction","science fiction",N3335="film &amp; video/documentary","documentary",N3335="film &amp; video/drama","drama",N3335="film &amp; video/shorts","shorts",N3335="games/video games","video games",N3335="games/tabletop games","tabletop games",N3335="games/mobile games","mobile games",N3335="journalism/audio","audio",N3335="photography/people","people",N3335="photography/photobooks","photobooks",N3335="photography/places","places",N3335="photography/nature","nature",N3335="music/electronic music","electronic music",N3335="music/rock","rock",N3335="music/indie rock","indie rock",N3335="music/faith","faith",N3335="publishing/children's books","children's books",N3335="publishing/art books","art books",N3335="publishing/fiction","fiction",N3335="publishing/translations","translations",N3335="music/pop","pop",N3335="music/classical music","classical music",N3335="publishing/nonfiction","nonfiction",N3335="publishing/radio &amp; podcasts","radio &amp; podcasts",N3335="music/world music","world music",N3335="music/metal","metal",N3335="music/jazz","jazz","TRUE","FALSE")</f>
        <v>plays</v>
      </c>
      <c r="S3335" s="5">
        <f t="shared" si="210"/>
        <v>42148.676851851851</v>
      </c>
      <c r="T3335" s="5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208"/>
        <v>138.62051149573753</v>
      </c>
      <c r="P3336" s="24">
        <f t="shared" si="209"/>
        <v>116.65217391304348</v>
      </c>
      <c r="Q3336" t="str" cm="1">
        <f t="array" ref="Q3336">_xlfn.IFS(N3336="food/small batch","food",N3336="food/restaurants","food",N3336="food/food trucks","food",N3336="theater/spaces","theater",N3336="theater/musical","theater",N3336="theater/plays","theater",N3336="technology/web","technology",N3336="technology/space exploration","technology",N3336="technology/makerspaces","technology",N3336="technology/hardware","technology",N3336="technology/gadgets","technology",N3336="technology/wearables","technology",N3336="film &amp; video/television","film &amp; video",N3336="film &amp; video/animation","film &amp; video",N3336="film &amp; video/science fiction","film &amp; video",N3336="film &amp; video/documentary","film &amp; video",N3336="film &amp; video/drama","film &amp; video",N3336="film &amp; video/shorts","film &amp; video",N3336="games/video games","games",N3336="games/tabletop games","games",N3336="games/mobile games","games",N3336="journalism/audio","journalism",N3336="photography/people","photography",N3336="photography/photobooks","photography",N3336="photography/places","photography",N3336="photography/nature","photography",N3336="music/electronic music","music",N3336="music/rock","music",N3336="music/indie rock","music",N3336="music/faith","music",N3336="publishing/children's books","publishing",N3336="publishing/art books","publishing",N3336="publishing/fiction","publishing",N3336="publishing/translations","publishing",N3336="music/pop","music",N3336="music/classical music","music",N3336="publishing/nonfiction","publishing",N3336="publishing/radio &amp; podcasts","publishing",N3336="music/world music","music",N3336="music/metal","music",N3336="music/jazz","music","TRUE","FALSE")</f>
        <v>theater</v>
      </c>
      <c r="R3336" t="str" cm="1">
        <f t="array" ref="R3336">_xlfn.IFS(N3336="food/small batch","small batch",N3336="food/restaurants","retaurants",N3336="food/food trucks","food trucks",N3336="theater/spaces","spaces",N3336="theater/musical","musical",N3336="theater/plays","plays",N3336="technology/web","web",N3336="technology/space exploration","space exploration",N3336="technology/makerspaces","makerspaces",N3336="technology/hardware","hardware",N3336="technology/gadgets","gadgets",N3336="technology/wearables","wearables",N3336="film &amp; video/television","television",N3336="film &amp; video/animation","animation",N3336="film &amp; video/science fiction","science fiction",N3336="film &amp; video/documentary","documentary",N3336="film &amp; video/drama","drama",N3336="film &amp; video/shorts","shorts",N3336="games/video games","video games",N3336="games/tabletop games","tabletop games",N3336="games/mobile games","mobile games",N3336="journalism/audio","audio",N3336="photography/people","people",N3336="photography/photobooks","photobooks",N3336="photography/places","places",N3336="photography/nature","nature",N3336="music/electronic music","electronic music",N3336="music/rock","rock",N3336="music/indie rock","indie rock",N3336="music/faith","faith",N3336="publishing/children's books","children's books",N3336="publishing/art books","art books",N3336="publishing/fiction","fiction",N3336="publishing/translations","translations",N3336="music/pop","pop",N3336="music/classical music","classical music",N3336="publishing/nonfiction","nonfiction",N3336="publishing/radio &amp; podcasts","radio &amp; podcasts",N3336="music/world music","world music",N3336="music/metal","metal",N3336="music/jazz","jazz","TRUE","FALSE")</f>
        <v>plays</v>
      </c>
      <c r="S3336" s="5">
        <f t="shared" si="210"/>
        <v>42185.521087962959</v>
      </c>
      <c r="T3336" s="5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208"/>
        <v>100.32000000000001</v>
      </c>
      <c r="P3337" s="24">
        <f t="shared" si="209"/>
        <v>79.61904761904762</v>
      </c>
      <c r="Q3337" t="str" cm="1">
        <f t="array" ref="Q3337">_xlfn.IFS(N3337="food/small batch","food",N3337="food/restaurants","food",N3337="food/food trucks","food",N3337="theater/spaces","theater",N3337="theater/musical","theater",N3337="theater/plays","theater",N3337="technology/web","technology",N3337="technology/space exploration","technology",N3337="technology/makerspaces","technology",N3337="technology/hardware","technology",N3337="technology/gadgets","technology",N3337="technology/wearables","technology",N3337="film &amp; video/television","film &amp; video",N3337="film &amp; video/animation","film &amp; video",N3337="film &amp; video/science fiction","film &amp; video",N3337="film &amp; video/documentary","film &amp; video",N3337="film &amp; video/drama","film &amp; video",N3337="film &amp; video/shorts","film &amp; video",N3337="games/video games","games",N3337="games/tabletop games","games",N3337="games/mobile games","games",N3337="journalism/audio","journalism",N3337="photography/people","photography",N3337="photography/photobooks","photography",N3337="photography/places","photography",N3337="photography/nature","photography",N3337="music/electronic music","music",N3337="music/rock","music",N3337="music/indie rock","music",N3337="music/faith","music",N3337="publishing/children's books","publishing",N3337="publishing/art books","publishing",N3337="publishing/fiction","publishing",N3337="publishing/translations","publishing",N3337="music/pop","music",N3337="music/classical music","music",N3337="publishing/nonfiction","publishing",N3337="publishing/radio &amp; podcasts","publishing",N3337="music/world music","music",N3337="music/metal","music",N3337="music/jazz","music","TRUE","FALSE")</f>
        <v>theater</v>
      </c>
      <c r="R3337" t="str" cm="1">
        <f t="array" ref="R3337">_xlfn.IFS(N3337="food/small batch","small batch",N3337="food/restaurants","retaurants",N3337="food/food trucks","food trucks",N3337="theater/spaces","spaces",N3337="theater/musical","musical",N3337="theater/plays","plays",N3337="technology/web","web",N3337="technology/space exploration","space exploration",N3337="technology/makerspaces","makerspaces",N3337="technology/hardware","hardware",N3337="technology/gadgets","gadgets",N3337="technology/wearables","wearables",N3337="film &amp; video/television","television",N3337="film &amp; video/animation","animation",N3337="film &amp; video/science fiction","science fiction",N3337="film &amp; video/documentary","documentary",N3337="film &amp; video/drama","drama",N3337="film &amp; video/shorts","shorts",N3337="games/video games","video games",N3337="games/tabletop games","tabletop games",N3337="games/mobile games","mobile games",N3337="journalism/audio","audio",N3337="photography/people","people",N3337="photography/photobooks","photobooks",N3337="photography/places","places",N3337="photography/nature","nature",N3337="music/electronic music","electronic music",N3337="music/rock","rock",N3337="music/indie rock","indie rock",N3337="music/faith","faith",N3337="publishing/children's books","children's books",N3337="publishing/art books","art books",N3337="publishing/fiction","fiction",N3337="publishing/translations","translations",N3337="music/pop","pop",N3337="music/classical music","classical music",N3337="publishing/nonfiction","nonfiction",N3337="publishing/radio &amp; podcasts","radio &amp; podcasts",N3337="music/world music","world music",N3337="music/metal","metal",N3337="music/jazz","jazz","TRUE","FALSE")</f>
        <v>plays</v>
      </c>
      <c r="S3337" s="5">
        <f t="shared" si="210"/>
        <v>41827.674143518518</v>
      </c>
      <c r="T3337" s="5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208"/>
        <v>100</v>
      </c>
      <c r="P3338" s="24">
        <f t="shared" si="209"/>
        <v>27.777777777777779</v>
      </c>
      <c r="Q3338" t="str" cm="1">
        <f t="array" ref="Q3338">_xlfn.IFS(N3338="food/small batch","food",N3338="food/restaurants","food",N3338="food/food trucks","food",N3338="theater/spaces","theater",N3338="theater/musical","theater",N3338="theater/plays","theater",N3338="technology/web","technology",N3338="technology/space exploration","technology",N3338="technology/makerspaces","technology",N3338="technology/hardware","technology",N3338="technology/gadgets","technology",N3338="technology/wearables","technology",N3338="film &amp; video/television","film &amp; video",N3338="film &amp; video/animation","film &amp; video",N3338="film &amp; video/science fiction","film &amp; video",N3338="film &amp; video/documentary","film &amp; video",N3338="film &amp; video/drama","film &amp; video",N3338="film &amp; video/shorts","film &amp; video",N3338="games/video games","games",N3338="games/tabletop games","games",N3338="games/mobile games","games",N3338="journalism/audio","journalism",N3338="photography/people","photography",N3338="photography/photobooks","photography",N3338="photography/places","photography",N3338="photography/nature","photography",N3338="music/electronic music","music",N3338="music/rock","music",N3338="music/indie rock","music",N3338="music/faith","music",N3338="publishing/children's books","publishing",N3338="publishing/art books","publishing",N3338="publishing/fiction","publishing",N3338="publishing/translations","publishing",N3338="music/pop","music",N3338="music/classical music","music",N3338="publishing/nonfiction","publishing",N3338="publishing/radio &amp; podcasts","publishing",N3338="music/world music","music",N3338="music/metal","music",N3338="music/jazz","music","TRUE","FALSE")</f>
        <v>theater</v>
      </c>
      <c r="R3338" t="str" cm="1">
        <f t="array" ref="R3338">_xlfn.IFS(N3338="food/small batch","small batch",N3338="food/restaurants","retaurants",N3338="food/food trucks","food trucks",N3338="theater/spaces","spaces",N3338="theater/musical","musical",N3338="theater/plays","plays",N3338="technology/web","web",N3338="technology/space exploration","space exploration",N3338="technology/makerspaces","makerspaces",N3338="technology/hardware","hardware",N3338="technology/gadgets","gadgets",N3338="technology/wearables","wearables",N3338="film &amp; video/television","television",N3338="film &amp; video/animation","animation",N3338="film &amp; video/science fiction","science fiction",N3338="film &amp; video/documentary","documentary",N3338="film &amp; video/drama","drama",N3338="film &amp; video/shorts","shorts",N3338="games/video games","video games",N3338="games/tabletop games","tabletop games",N3338="games/mobile games","mobile games",N3338="journalism/audio","audio",N3338="photography/people","people",N3338="photography/photobooks","photobooks",N3338="photography/places","places",N3338="photography/nature","nature",N3338="music/electronic music","electronic music",N3338="music/rock","rock",N3338="music/indie rock","indie rock",N3338="music/faith","faith",N3338="publishing/children's books","children's books",N3338="publishing/art books","art books",N3338="publishing/fiction","fiction",N3338="publishing/translations","translations",N3338="music/pop","pop",N3338="music/classical music","classical music",N3338="publishing/nonfiction","nonfiction",N3338="publishing/radio &amp; podcasts","radio &amp; podcasts",N3338="music/world music","world music",N3338="music/metal","metal",N3338="music/jazz","jazz","TRUE","FALSE")</f>
        <v>plays</v>
      </c>
      <c r="S3338" s="5">
        <f t="shared" si="210"/>
        <v>42437.398680555561</v>
      </c>
      <c r="T3338" s="5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208"/>
        <v>110.2</v>
      </c>
      <c r="P3339" s="24">
        <f t="shared" si="209"/>
        <v>81.029411764705884</v>
      </c>
      <c r="Q3339" t="str" cm="1">
        <f t="array" ref="Q3339">_xlfn.IFS(N3339="food/small batch","food",N3339="food/restaurants","food",N3339="food/food trucks","food",N3339="theater/spaces","theater",N3339="theater/musical","theater",N3339="theater/plays","theater",N3339="technology/web","technology",N3339="technology/space exploration","technology",N3339="technology/makerspaces","technology",N3339="technology/hardware","technology",N3339="technology/gadgets","technology",N3339="technology/wearables","technology",N3339="film &amp; video/television","film &amp; video",N3339="film &amp; video/animation","film &amp; video",N3339="film &amp; video/science fiction","film &amp; video",N3339="film &amp; video/documentary","film &amp; video",N3339="film &amp; video/drama","film &amp; video",N3339="film &amp; video/shorts","film &amp; video",N3339="games/video games","games",N3339="games/tabletop games","games",N3339="games/mobile games","games",N3339="journalism/audio","journalism",N3339="photography/people","photography",N3339="photography/photobooks","photography",N3339="photography/places","photography",N3339="photography/nature","photography",N3339="music/electronic music","music",N3339="music/rock","music",N3339="music/indie rock","music",N3339="music/faith","music",N3339="publishing/children's books","publishing",N3339="publishing/art books","publishing",N3339="publishing/fiction","publishing",N3339="publishing/translations","publishing",N3339="music/pop","music",N3339="music/classical music","music",N3339="publishing/nonfiction","publishing",N3339="publishing/radio &amp; podcasts","publishing",N3339="music/world music","music",N3339="music/metal","music",N3339="music/jazz","music","TRUE","FALSE")</f>
        <v>theater</v>
      </c>
      <c r="R3339" t="str" cm="1">
        <f t="array" ref="R3339">_xlfn.IFS(N3339="food/small batch","small batch",N3339="food/restaurants","retaurants",N3339="food/food trucks","food trucks",N3339="theater/spaces","spaces",N3339="theater/musical","musical",N3339="theater/plays","plays",N3339="technology/web","web",N3339="technology/space exploration","space exploration",N3339="technology/makerspaces","makerspaces",N3339="technology/hardware","hardware",N3339="technology/gadgets","gadgets",N3339="technology/wearables","wearables",N3339="film &amp; video/television","television",N3339="film &amp; video/animation","animation",N3339="film &amp; video/science fiction","science fiction",N3339="film &amp; video/documentary","documentary",N3339="film &amp; video/drama","drama",N3339="film &amp; video/shorts","shorts",N3339="games/video games","video games",N3339="games/tabletop games","tabletop games",N3339="games/mobile games","mobile games",N3339="journalism/audio","audio",N3339="photography/people","people",N3339="photography/photobooks","photobooks",N3339="photography/places","places",N3339="photography/nature","nature",N3339="music/electronic music","electronic music",N3339="music/rock","rock",N3339="music/indie rock","indie rock",N3339="music/faith","faith",N3339="publishing/children's books","children's books",N3339="publishing/art books","art books",N3339="publishing/fiction","fiction",N3339="publishing/translations","translations",N3339="music/pop","pop",N3339="music/classical music","classical music",N3339="publishing/nonfiction","nonfiction",N3339="publishing/radio &amp; podcasts","radio &amp; podcasts",N3339="music/world music","world music",N3339="music/metal","metal",N3339="music/jazz","jazz","TRUE","FALSE")</f>
        <v>plays</v>
      </c>
      <c r="S3339" s="5">
        <f t="shared" si="210"/>
        <v>41901.282025462962</v>
      </c>
      <c r="T3339" s="5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208"/>
        <v>102.18</v>
      </c>
      <c r="P3340" s="24">
        <f t="shared" si="209"/>
        <v>136.84821428571428</v>
      </c>
      <c r="Q3340" t="str" cm="1">
        <f t="array" ref="Q3340">_xlfn.IFS(N3340="food/small batch","food",N3340="food/restaurants","food",N3340="food/food trucks","food",N3340="theater/spaces","theater",N3340="theater/musical","theater",N3340="theater/plays","theater",N3340="technology/web","technology",N3340="technology/space exploration","technology",N3340="technology/makerspaces","technology",N3340="technology/hardware","technology",N3340="technology/gadgets","technology",N3340="technology/wearables","technology",N3340="film &amp; video/television","film &amp; video",N3340="film &amp; video/animation","film &amp; video",N3340="film &amp; video/science fiction","film &amp; video",N3340="film &amp; video/documentary","film &amp; video",N3340="film &amp; video/drama","film &amp; video",N3340="film &amp; video/shorts","film &amp; video",N3340="games/video games","games",N3340="games/tabletop games","games",N3340="games/mobile games","games",N3340="journalism/audio","journalism",N3340="photography/people","photography",N3340="photography/photobooks","photography",N3340="photography/places","photography",N3340="photography/nature","photography",N3340="music/electronic music","music",N3340="music/rock","music",N3340="music/indie rock","music",N3340="music/faith","music",N3340="publishing/children's books","publishing",N3340="publishing/art books","publishing",N3340="publishing/fiction","publishing",N3340="publishing/translations","publishing",N3340="music/pop","music",N3340="music/classical music","music",N3340="publishing/nonfiction","publishing",N3340="publishing/radio &amp; podcasts","publishing",N3340="music/world music","music",N3340="music/metal","music",N3340="music/jazz","music","TRUE","FALSE")</f>
        <v>theater</v>
      </c>
      <c r="R3340" t="str" cm="1">
        <f t="array" ref="R3340">_xlfn.IFS(N3340="food/small batch","small batch",N3340="food/restaurants","retaurants",N3340="food/food trucks","food trucks",N3340="theater/spaces","spaces",N3340="theater/musical","musical",N3340="theater/plays","plays",N3340="technology/web","web",N3340="technology/space exploration","space exploration",N3340="technology/makerspaces","makerspaces",N3340="technology/hardware","hardware",N3340="technology/gadgets","gadgets",N3340="technology/wearables","wearables",N3340="film &amp; video/television","television",N3340="film &amp; video/animation","animation",N3340="film &amp; video/science fiction","science fiction",N3340="film &amp; video/documentary","documentary",N3340="film &amp; video/drama","drama",N3340="film &amp; video/shorts","shorts",N3340="games/video games","video games",N3340="games/tabletop games","tabletop games",N3340="games/mobile games","mobile games",N3340="journalism/audio","audio",N3340="photography/people","people",N3340="photography/photobooks","photobooks",N3340="photography/places","places",N3340="photography/nature","nature",N3340="music/electronic music","electronic music",N3340="music/rock","rock",N3340="music/indie rock","indie rock",N3340="music/faith","faith",N3340="publishing/children's books","children's books",N3340="publishing/art books","art books",N3340="publishing/fiction","fiction",N3340="publishing/translations","translations",N3340="music/pop","pop",N3340="music/classical music","classical music",N3340="publishing/nonfiction","nonfiction",N3340="publishing/radio &amp; podcasts","radio &amp; podcasts",N3340="music/world music","world music",N3340="music/metal","metal",N3340="music/jazz","jazz","TRUE","FALSE")</f>
        <v>plays</v>
      </c>
      <c r="S3340" s="5">
        <f t="shared" si="210"/>
        <v>42769.574999999997</v>
      </c>
      <c r="T3340" s="5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208"/>
        <v>104.35000000000001</v>
      </c>
      <c r="P3341" s="24">
        <f t="shared" si="209"/>
        <v>177.61702127659575</v>
      </c>
      <c r="Q3341" t="str" cm="1">
        <f t="array" ref="Q3341">_xlfn.IFS(N3341="food/small batch","food",N3341="food/restaurants","food",N3341="food/food trucks","food",N3341="theater/spaces","theater",N3341="theater/musical","theater",N3341="theater/plays","theater",N3341="technology/web","technology",N3341="technology/space exploration","technology",N3341="technology/makerspaces","technology",N3341="technology/hardware","technology",N3341="technology/gadgets","technology",N3341="technology/wearables","technology",N3341="film &amp; video/television","film &amp; video",N3341="film &amp; video/animation","film &amp; video",N3341="film &amp; video/science fiction","film &amp; video",N3341="film &amp; video/documentary","film &amp; video",N3341="film &amp; video/drama","film &amp; video",N3341="film &amp; video/shorts","film &amp; video",N3341="games/video games","games",N3341="games/tabletop games","games",N3341="games/mobile games","games",N3341="journalism/audio","journalism",N3341="photography/people","photography",N3341="photography/photobooks","photography",N3341="photography/places","photography",N3341="photography/nature","photography",N3341="music/electronic music","music",N3341="music/rock","music",N3341="music/indie rock","music",N3341="music/faith","music",N3341="publishing/children's books","publishing",N3341="publishing/art books","publishing",N3341="publishing/fiction","publishing",N3341="publishing/translations","publishing",N3341="music/pop","music",N3341="music/classical music","music",N3341="publishing/nonfiction","publishing",N3341="publishing/radio &amp; podcasts","publishing",N3341="music/world music","music",N3341="music/metal","music",N3341="music/jazz","music","TRUE","FALSE")</f>
        <v>theater</v>
      </c>
      <c r="R3341" t="str" cm="1">
        <f t="array" ref="R3341">_xlfn.IFS(N3341="food/small batch","small batch",N3341="food/restaurants","retaurants",N3341="food/food trucks","food trucks",N3341="theater/spaces","spaces",N3341="theater/musical","musical",N3341="theater/plays","plays",N3341="technology/web","web",N3341="technology/space exploration","space exploration",N3341="technology/makerspaces","makerspaces",N3341="technology/hardware","hardware",N3341="technology/gadgets","gadgets",N3341="technology/wearables","wearables",N3341="film &amp; video/television","television",N3341="film &amp; video/animation","animation",N3341="film &amp; video/science fiction","science fiction",N3341="film &amp; video/documentary","documentary",N3341="film &amp; video/drama","drama",N3341="film &amp; video/shorts","shorts",N3341="games/video games","video games",N3341="games/tabletop games","tabletop games",N3341="games/mobile games","mobile games",N3341="journalism/audio","audio",N3341="photography/people","people",N3341="photography/photobooks","photobooks",N3341="photography/places","places",N3341="photography/nature","nature",N3341="music/electronic music","electronic music",N3341="music/rock","rock",N3341="music/indie rock","indie rock",N3341="music/faith","faith",N3341="publishing/children's books","children's books",N3341="publishing/art books","art books",N3341="publishing/fiction","fiction",N3341="publishing/translations","translations",N3341="music/pop","pop",N3341="music/classical music","classical music",N3341="publishing/nonfiction","nonfiction",N3341="publishing/radio &amp; podcasts","radio &amp; podcasts",N3341="music/world music","world music",N3341="music/metal","metal",N3341="music/jazz","jazz","TRUE","FALSE")</f>
        <v>plays</v>
      </c>
      <c r="S3341" s="5">
        <f t="shared" si="210"/>
        <v>42549.665717592594</v>
      </c>
      <c r="T3341" s="5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208"/>
        <v>138.16666666666666</v>
      </c>
      <c r="P3342" s="24">
        <f t="shared" si="209"/>
        <v>109.07894736842105</v>
      </c>
      <c r="Q3342" t="str" cm="1">
        <f t="array" ref="Q3342">_xlfn.IFS(N3342="food/small batch","food",N3342="food/restaurants","food",N3342="food/food trucks","food",N3342="theater/spaces","theater",N3342="theater/musical","theater",N3342="theater/plays","theater",N3342="technology/web","technology",N3342="technology/space exploration","technology",N3342="technology/makerspaces","technology",N3342="technology/hardware","technology",N3342="technology/gadgets","technology",N3342="technology/wearables","technology",N3342="film &amp; video/television","film &amp; video",N3342="film &amp; video/animation","film &amp; video",N3342="film &amp; video/science fiction","film &amp; video",N3342="film &amp; video/documentary","film &amp; video",N3342="film &amp; video/drama","film &amp; video",N3342="film &amp; video/shorts","film &amp; video",N3342="games/video games","games",N3342="games/tabletop games","games",N3342="games/mobile games","games",N3342="journalism/audio","journalism",N3342="photography/people","photography",N3342="photography/photobooks","photography",N3342="photography/places","photography",N3342="photography/nature","photography",N3342="music/electronic music","music",N3342="music/rock","music",N3342="music/indie rock","music",N3342="music/faith","music",N3342="publishing/children's books","publishing",N3342="publishing/art books","publishing",N3342="publishing/fiction","publishing",N3342="publishing/translations","publishing",N3342="music/pop","music",N3342="music/classical music","music",N3342="publishing/nonfiction","publishing",N3342="publishing/radio &amp; podcasts","publishing",N3342="music/world music","music",N3342="music/metal","music",N3342="music/jazz","music","TRUE","FALSE")</f>
        <v>theater</v>
      </c>
      <c r="R3342" t="str" cm="1">
        <f t="array" ref="R3342">_xlfn.IFS(N3342="food/small batch","small batch",N3342="food/restaurants","retaurants",N3342="food/food trucks","food trucks",N3342="theater/spaces","spaces",N3342="theater/musical","musical",N3342="theater/plays","plays",N3342="technology/web","web",N3342="technology/space exploration","space exploration",N3342="technology/makerspaces","makerspaces",N3342="technology/hardware","hardware",N3342="technology/gadgets","gadgets",N3342="technology/wearables","wearables",N3342="film &amp; video/television","television",N3342="film &amp; video/animation","animation",N3342="film &amp; video/science fiction","science fiction",N3342="film &amp; video/documentary","documentary",N3342="film &amp; video/drama","drama",N3342="film &amp; video/shorts","shorts",N3342="games/video games","video games",N3342="games/tabletop games","tabletop games",N3342="games/mobile games","mobile games",N3342="journalism/audio","audio",N3342="photography/people","people",N3342="photography/photobooks","photobooks",N3342="photography/places","places",N3342="photography/nature","nature",N3342="music/electronic music","electronic music",N3342="music/rock","rock",N3342="music/indie rock","indie rock",N3342="music/faith","faith",N3342="publishing/children's books","children's books",N3342="publishing/art books","art books",N3342="publishing/fiction","fiction",N3342="publishing/translations","translations",N3342="music/pop","pop",N3342="music/classical music","classical music",N3342="publishing/nonfiction","nonfiction",N3342="publishing/radio &amp; podcasts","radio &amp; podcasts",N3342="music/world music","world music",N3342="music/metal","metal",N3342="music/jazz","jazz","TRUE","FALSE")</f>
        <v>plays</v>
      </c>
      <c r="S3342" s="5">
        <f t="shared" si="210"/>
        <v>42685.974004629628</v>
      </c>
      <c r="T3342" s="5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208"/>
        <v>100</v>
      </c>
      <c r="P3343" s="24">
        <f t="shared" si="209"/>
        <v>119.64285714285714</v>
      </c>
      <c r="Q3343" t="str" cm="1">
        <f t="array" ref="Q3343">_xlfn.IFS(N3343="food/small batch","food",N3343="food/restaurants","food",N3343="food/food trucks","food",N3343="theater/spaces","theater",N3343="theater/musical","theater",N3343="theater/plays","theater",N3343="technology/web","technology",N3343="technology/space exploration","technology",N3343="technology/makerspaces","technology",N3343="technology/hardware","technology",N3343="technology/gadgets","technology",N3343="technology/wearables","technology",N3343="film &amp; video/television","film &amp; video",N3343="film &amp; video/animation","film &amp; video",N3343="film &amp; video/science fiction","film &amp; video",N3343="film &amp; video/documentary","film &amp; video",N3343="film &amp; video/drama","film &amp; video",N3343="film &amp; video/shorts","film &amp; video",N3343="games/video games","games",N3343="games/tabletop games","games",N3343="games/mobile games","games",N3343="journalism/audio","journalism",N3343="photography/people","photography",N3343="photography/photobooks","photography",N3343="photography/places","photography",N3343="photography/nature","photography",N3343="music/electronic music","music",N3343="music/rock","music",N3343="music/indie rock","music",N3343="music/faith","music",N3343="publishing/children's books","publishing",N3343="publishing/art books","publishing",N3343="publishing/fiction","publishing",N3343="publishing/translations","publishing",N3343="music/pop","music",N3343="music/classical music","music",N3343="publishing/nonfiction","publishing",N3343="publishing/radio &amp; podcasts","publishing",N3343="music/world music","music",N3343="music/metal","music",N3343="music/jazz","music","TRUE","FALSE")</f>
        <v>theater</v>
      </c>
      <c r="R3343" t="str" cm="1">
        <f t="array" ref="R3343">_xlfn.IFS(N3343="food/small batch","small batch",N3343="food/restaurants","retaurants",N3343="food/food trucks","food trucks",N3343="theater/spaces","spaces",N3343="theater/musical","musical",N3343="theater/plays","plays",N3343="technology/web","web",N3343="technology/space exploration","space exploration",N3343="technology/makerspaces","makerspaces",N3343="technology/hardware","hardware",N3343="technology/gadgets","gadgets",N3343="technology/wearables","wearables",N3343="film &amp; video/television","television",N3343="film &amp; video/animation","animation",N3343="film &amp; video/science fiction","science fiction",N3343="film &amp; video/documentary","documentary",N3343="film &amp; video/drama","drama",N3343="film &amp; video/shorts","shorts",N3343="games/video games","video games",N3343="games/tabletop games","tabletop games",N3343="games/mobile games","mobile games",N3343="journalism/audio","audio",N3343="photography/people","people",N3343="photography/photobooks","photobooks",N3343="photography/places","places",N3343="photography/nature","nature",N3343="music/electronic music","electronic music",N3343="music/rock","rock",N3343="music/indie rock","indie rock",N3343="music/faith","faith",N3343="publishing/children's books","children's books",N3343="publishing/art books","art books",N3343="publishing/fiction","fiction",N3343="publishing/translations","translations",N3343="music/pop","pop",N3343="music/classical music","classical music",N3343="publishing/nonfiction","nonfiction",N3343="publishing/radio &amp; podcasts","radio &amp; podcasts",N3343="music/world music","world music",N3343="music/metal","metal",N3343="music/jazz","jazz","TRUE","FALSE")</f>
        <v>plays</v>
      </c>
      <c r="S3343" s="5">
        <f t="shared" si="210"/>
        <v>42510.798854166671</v>
      </c>
      <c r="T3343" s="5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208"/>
        <v>101.66666666666666</v>
      </c>
      <c r="P3344" s="24">
        <f t="shared" si="209"/>
        <v>78.205128205128204</v>
      </c>
      <c r="Q3344" t="str" cm="1">
        <f t="array" ref="Q3344">_xlfn.IFS(N3344="food/small batch","food",N3344="food/restaurants","food",N3344="food/food trucks","food",N3344="theater/spaces","theater",N3344="theater/musical","theater",N3344="theater/plays","theater",N3344="technology/web","technology",N3344="technology/space exploration","technology",N3344="technology/makerspaces","technology",N3344="technology/hardware","technology",N3344="technology/gadgets","technology",N3344="technology/wearables","technology",N3344="film &amp; video/television","film &amp; video",N3344="film &amp; video/animation","film &amp; video",N3344="film &amp; video/science fiction","film &amp; video",N3344="film &amp; video/documentary","film &amp; video",N3344="film &amp; video/drama","film &amp; video",N3344="film &amp; video/shorts","film &amp; video",N3344="games/video games","games",N3344="games/tabletop games","games",N3344="games/mobile games","games",N3344="journalism/audio","journalism",N3344="photography/people","photography",N3344="photography/photobooks","photography",N3344="photography/places","photography",N3344="photography/nature","photography",N3344="music/electronic music","music",N3344="music/rock","music",N3344="music/indie rock","music",N3344="music/faith","music",N3344="publishing/children's books","publishing",N3344="publishing/art books","publishing",N3344="publishing/fiction","publishing",N3344="publishing/translations","publishing",N3344="music/pop","music",N3344="music/classical music","music",N3344="publishing/nonfiction","publishing",N3344="publishing/radio &amp; podcasts","publishing",N3344="music/world music","music",N3344="music/metal","music",N3344="music/jazz","music","TRUE","FALSE")</f>
        <v>theater</v>
      </c>
      <c r="R3344" t="str" cm="1">
        <f t="array" ref="R3344">_xlfn.IFS(N3344="food/small batch","small batch",N3344="food/restaurants","retaurants",N3344="food/food trucks","food trucks",N3344="theater/spaces","spaces",N3344="theater/musical","musical",N3344="theater/plays","plays",N3344="technology/web","web",N3344="technology/space exploration","space exploration",N3344="technology/makerspaces","makerspaces",N3344="technology/hardware","hardware",N3344="technology/gadgets","gadgets",N3344="technology/wearables","wearables",N3344="film &amp; video/television","television",N3344="film &amp; video/animation","animation",N3344="film &amp; video/science fiction","science fiction",N3344="film &amp; video/documentary","documentary",N3344="film &amp; video/drama","drama",N3344="film &amp; video/shorts","shorts",N3344="games/video games","video games",N3344="games/tabletop games","tabletop games",N3344="games/mobile games","mobile games",N3344="journalism/audio","audio",N3344="photography/people","people",N3344="photography/photobooks","photobooks",N3344="photography/places","places",N3344="photography/nature","nature",N3344="music/electronic music","electronic music",N3344="music/rock","rock",N3344="music/indie rock","indie rock",N3344="music/faith","faith",N3344="publishing/children's books","children's books",N3344="publishing/art books","art books",N3344="publishing/fiction","fiction",N3344="publishing/translations","translations",N3344="music/pop","pop",N3344="music/classical music","classical music",N3344="publishing/nonfiction","nonfiction",N3344="publishing/radio &amp; podcasts","radio &amp; podcasts",N3344="music/world music","world music",N3344="music/metal","metal",N3344="music/jazz","jazz","TRUE","FALSE")</f>
        <v>plays</v>
      </c>
      <c r="S3344" s="5">
        <f t="shared" si="210"/>
        <v>42062.296412037031</v>
      </c>
      <c r="T3344" s="5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208"/>
        <v>171.42857142857142</v>
      </c>
      <c r="P3345" s="24">
        <f t="shared" si="209"/>
        <v>52.173913043478258</v>
      </c>
      <c r="Q3345" t="str" cm="1">
        <f t="array" ref="Q3345">_xlfn.IFS(N3345="food/small batch","food",N3345="food/restaurants","food",N3345="food/food trucks","food",N3345="theater/spaces","theater",N3345="theater/musical","theater",N3345="theater/plays","theater",N3345="technology/web","technology",N3345="technology/space exploration","technology",N3345="technology/makerspaces","technology",N3345="technology/hardware","technology",N3345="technology/gadgets","technology",N3345="technology/wearables","technology",N3345="film &amp; video/television","film &amp; video",N3345="film &amp; video/animation","film &amp; video",N3345="film &amp; video/science fiction","film &amp; video",N3345="film &amp; video/documentary","film &amp; video",N3345="film &amp; video/drama","film &amp; video",N3345="film &amp; video/shorts","film &amp; video",N3345="games/video games","games",N3345="games/tabletop games","games",N3345="games/mobile games","games",N3345="journalism/audio","journalism",N3345="photography/people","photography",N3345="photography/photobooks","photography",N3345="photography/places","photography",N3345="photography/nature","photography",N3345="music/electronic music","music",N3345="music/rock","music",N3345="music/indie rock","music",N3345="music/faith","music",N3345="publishing/children's books","publishing",N3345="publishing/art books","publishing",N3345="publishing/fiction","publishing",N3345="publishing/translations","publishing",N3345="music/pop","music",N3345="music/classical music","music",N3345="publishing/nonfiction","publishing",N3345="publishing/radio &amp; podcasts","publishing",N3345="music/world music","music",N3345="music/metal","music",N3345="music/jazz","music","TRUE","FALSE")</f>
        <v>theater</v>
      </c>
      <c r="R3345" t="str" cm="1">
        <f t="array" ref="R3345">_xlfn.IFS(N3345="food/small batch","small batch",N3345="food/restaurants","retaurants",N3345="food/food trucks","food trucks",N3345="theater/spaces","spaces",N3345="theater/musical","musical",N3345="theater/plays","plays",N3345="technology/web","web",N3345="technology/space exploration","space exploration",N3345="technology/makerspaces","makerspaces",N3345="technology/hardware","hardware",N3345="technology/gadgets","gadgets",N3345="technology/wearables","wearables",N3345="film &amp; video/television","television",N3345="film &amp; video/animation","animation",N3345="film &amp; video/science fiction","science fiction",N3345="film &amp; video/documentary","documentary",N3345="film &amp; video/drama","drama",N3345="film &amp; video/shorts","shorts",N3345="games/video games","video games",N3345="games/tabletop games","tabletop games",N3345="games/mobile games","mobile games",N3345="journalism/audio","audio",N3345="photography/people","people",N3345="photography/photobooks","photobooks",N3345="photography/places","places",N3345="photography/nature","nature",N3345="music/electronic music","electronic music",N3345="music/rock","rock",N3345="music/indie rock","indie rock",N3345="music/faith","faith",N3345="publishing/children's books","children's books",N3345="publishing/art books","art books",N3345="publishing/fiction","fiction",N3345="publishing/translations","translations",N3345="music/pop","pop",N3345="music/classical music","classical music",N3345="publishing/nonfiction","nonfiction",N3345="publishing/radio &amp; podcasts","radio &amp; podcasts",N3345="music/world music","world music",N3345="music/metal","metal",N3345="music/jazz","jazz","TRUE","FALSE")</f>
        <v>plays</v>
      </c>
      <c r="S3345" s="5">
        <f t="shared" si="210"/>
        <v>42452.916481481487</v>
      </c>
      <c r="T3345" s="5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208"/>
        <v>101.44444444444444</v>
      </c>
      <c r="P3346" s="24">
        <f t="shared" si="209"/>
        <v>114.125</v>
      </c>
      <c r="Q3346" t="str" cm="1">
        <f t="array" ref="Q3346">_xlfn.IFS(N3346="food/small batch","food",N3346="food/restaurants","food",N3346="food/food trucks","food",N3346="theater/spaces","theater",N3346="theater/musical","theater",N3346="theater/plays","theater",N3346="technology/web","technology",N3346="technology/space exploration","technology",N3346="technology/makerspaces","technology",N3346="technology/hardware","technology",N3346="technology/gadgets","technology",N3346="technology/wearables","technology",N3346="film &amp; video/television","film &amp; video",N3346="film &amp; video/animation","film &amp; video",N3346="film &amp; video/science fiction","film &amp; video",N3346="film &amp; video/documentary","film &amp; video",N3346="film &amp; video/drama","film &amp; video",N3346="film &amp; video/shorts","film &amp; video",N3346="games/video games","games",N3346="games/tabletop games","games",N3346="games/mobile games","games",N3346="journalism/audio","journalism",N3346="photography/people","photography",N3346="photography/photobooks","photography",N3346="photography/places","photography",N3346="photography/nature","photography",N3346="music/electronic music","music",N3346="music/rock","music",N3346="music/indie rock","music",N3346="music/faith","music",N3346="publishing/children's books","publishing",N3346="publishing/art books","publishing",N3346="publishing/fiction","publishing",N3346="publishing/translations","publishing",N3346="music/pop","music",N3346="music/classical music","music",N3346="publishing/nonfiction","publishing",N3346="publishing/radio &amp; podcasts","publishing",N3346="music/world music","music",N3346="music/metal","music",N3346="music/jazz","music","TRUE","FALSE")</f>
        <v>theater</v>
      </c>
      <c r="R3346" t="str" cm="1">
        <f t="array" ref="R3346">_xlfn.IFS(N3346="food/small batch","small batch",N3346="food/restaurants","retaurants",N3346="food/food trucks","food trucks",N3346="theater/spaces","spaces",N3346="theater/musical","musical",N3346="theater/plays","plays",N3346="technology/web","web",N3346="technology/space exploration","space exploration",N3346="technology/makerspaces","makerspaces",N3346="technology/hardware","hardware",N3346="technology/gadgets","gadgets",N3346="technology/wearables","wearables",N3346="film &amp; video/television","television",N3346="film &amp; video/animation","animation",N3346="film &amp; video/science fiction","science fiction",N3346="film &amp; video/documentary","documentary",N3346="film &amp; video/drama","drama",N3346="film &amp; video/shorts","shorts",N3346="games/video games","video games",N3346="games/tabletop games","tabletop games",N3346="games/mobile games","mobile games",N3346="journalism/audio","audio",N3346="photography/people","people",N3346="photography/photobooks","photobooks",N3346="photography/places","places",N3346="photography/nature","nature",N3346="music/electronic music","electronic music",N3346="music/rock","rock",N3346="music/indie rock","indie rock",N3346="music/faith","faith",N3346="publishing/children's books","children's books",N3346="publishing/art books","art books",N3346="publishing/fiction","fiction",N3346="publishing/translations","translations",N3346="music/pop","pop",N3346="music/classical music","classical music",N3346="publishing/nonfiction","nonfiction",N3346="publishing/radio &amp; podcasts","radio &amp; podcasts",N3346="music/world music","world music",N3346="music/metal","metal",N3346="music/jazz","jazz","TRUE","FALSE")</f>
        <v>plays</v>
      </c>
      <c r="S3346" s="5">
        <f t="shared" si="210"/>
        <v>41851.200150462959</v>
      </c>
      <c r="T3346" s="5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208"/>
        <v>130</v>
      </c>
      <c r="P3347" s="24">
        <f t="shared" si="209"/>
        <v>50</v>
      </c>
      <c r="Q3347" t="str" cm="1">
        <f t="array" ref="Q3347">_xlfn.IFS(N3347="food/small batch","food",N3347="food/restaurants","food",N3347="food/food trucks","food",N3347="theater/spaces","theater",N3347="theater/musical","theater",N3347="theater/plays","theater",N3347="technology/web","technology",N3347="technology/space exploration","technology",N3347="technology/makerspaces","technology",N3347="technology/hardware","technology",N3347="technology/gadgets","technology",N3347="technology/wearables","technology",N3347="film &amp; video/television","film &amp; video",N3347="film &amp; video/animation","film &amp; video",N3347="film &amp; video/science fiction","film &amp; video",N3347="film &amp; video/documentary","film &amp; video",N3347="film &amp; video/drama","film &amp; video",N3347="film &amp; video/shorts","film &amp; video",N3347="games/video games","games",N3347="games/tabletop games","games",N3347="games/mobile games","games",N3347="journalism/audio","journalism",N3347="photography/people","photography",N3347="photography/photobooks","photography",N3347="photography/places","photography",N3347="photography/nature","photography",N3347="music/electronic music","music",N3347="music/rock","music",N3347="music/indie rock","music",N3347="music/faith","music",N3347="publishing/children's books","publishing",N3347="publishing/art books","publishing",N3347="publishing/fiction","publishing",N3347="publishing/translations","publishing",N3347="music/pop","music",N3347="music/classical music","music",N3347="publishing/nonfiction","publishing",N3347="publishing/radio &amp; podcasts","publishing",N3347="music/world music","music",N3347="music/metal","music",N3347="music/jazz","music","TRUE","FALSE")</f>
        <v>theater</v>
      </c>
      <c r="R3347" t="str" cm="1">
        <f t="array" ref="R3347">_xlfn.IFS(N3347="food/small batch","small batch",N3347="food/restaurants","retaurants",N3347="food/food trucks","food trucks",N3347="theater/spaces","spaces",N3347="theater/musical","musical",N3347="theater/plays","plays",N3347="technology/web","web",N3347="technology/space exploration","space exploration",N3347="technology/makerspaces","makerspaces",N3347="technology/hardware","hardware",N3347="technology/gadgets","gadgets",N3347="technology/wearables","wearables",N3347="film &amp; video/television","television",N3347="film &amp; video/animation","animation",N3347="film &amp; video/science fiction","science fiction",N3347="film &amp; video/documentary","documentary",N3347="film &amp; video/drama","drama",N3347="film &amp; video/shorts","shorts",N3347="games/video games","video games",N3347="games/tabletop games","tabletop games",N3347="games/mobile games","mobile games",N3347="journalism/audio","audio",N3347="photography/people","people",N3347="photography/photobooks","photobooks",N3347="photography/places","places",N3347="photography/nature","nature",N3347="music/electronic music","electronic music",N3347="music/rock","rock",N3347="music/indie rock","indie rock",N3347="music/faith","faith",N3347="publishing/children's books","children's books",N3347="publishing/art books","art books",N3347="publishing/fiction","fiction",N3347="publishing/translations","translations",N3347="music/pop","pop",N3347="music/classical music","classical music",N3347="publishing/nonfiction","nonfiction",N3347="publishing/radio &amp; podcasts","radio &amp; podcasts",N3347="music/world music","world music",N3347="music/metal","metal",N3347="music/jazz","jazz","TRUE","FALSE")</f>
        <v>plays</v>
      </c>
      <c r="S3347" s="5">
        <f t="shared" si="210"/>
        <v>42053.106111111112</v>
      </c>
      <c r="T3347" s="5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208"/>
        <v>110.00000000000001</v>
      </c>
      <c r="P3348" s="24">
        <f t="shared" si="209"/>
        <v>91.666666666666671</v>
      </c>
      <c r="Q3348" t="str" cm="1">
        <f t="array" ref="Q3348">_xlfn.IFS(N3348="food/small batch","food",N3348="food/restaurants","food",N3348="food/food trucks","food",N3348="theater/spaces","theater",N3348="theater/musical","theater",N3348="theater/plays","theater",N3348="technology/web","technology",N3348="technology/space exploration","technology",N3348="technology/makerspaces","technology",N3348="technology/hardware","technology",N3348="technology/gadgets","technology",N3348="technology/wearables","technology",N3348="film &amp; video/television","film &amp; video",N3348="film &amp; video/animation","film &amp; video",N3348="film &amp; video/science fiction","film &amp; video",N3348="film &amp; video/documentary","film &amp; video",N3348="film &amp; video/drama","film &amp; video",N3348="film &amp; video/shorts","film &amp; video",N3348="games/video games","games",N3348="games/tabletop games","games",N3348="games/mobile games","games",N3348="journalism/audio","journalism",N3348="photography/people","photography",N3348="photography/photobooks","photography",N3348="photography/places","photography",N3348="photography/nature","photography",N3348="music/electronic music","music",N3348="music/rock","music",N3348="music/indie rock","music",N3348="music/faith","music",N3348="publishing/children's books","publishing",N3348="publishing/art books","publishing",N3348="publishing/fiction","publishing",N3348="publishing/translations","publishing",N3348="music/pop","music",N3348="music/classical music","music",N3348="publishing/nonfiction","publishing",N3348="publishing/radio &amp; podcasts","publishing",N3348="music/world music","music",N3348="music/metal","music",N3348="music/jazz","music","TRUE","FALSE")</f>
        <v>theater</v>
      </c>
      <c r="R3348" t="str" cm="1">
        <f t="array" ref="R3348">_xlfn.IFS(N3348="food/small batch","small batch",N3348="food/restaurants","retaurants",N3348="food/food trucks","food trucks",N3348="theater/spaces","spaces",N3348="theater/musical","musical",N3348="theater/plays","plays",N3348="technology/web","web",N3348="technology/space exploration","space exploration",N3348="technology/makerspaces","makerspaces",N3348="technology/hardware","hardware",N3348="technology/gadgets","gadgets",N3348="technology/wearables","wearables",N3348="film &amp; video/television","television",N3348="film &amp; video/animation","animation",N3348="film &amp; video/science fiction","science fiction",N3348="film &amp; video/documentary","documentary",N3348="film &amp; video/drama","drama",N3348="film &amp; video/shorts","shorts",N3348="games/video games","video games",N3348="games/tabletop games","tabletop games",N3348="games/mobile games","mobile games",N3348="journalism/audio","audio",N3348="photography/people","people",N3348="photography/photobooks","photobooks",N3348="photography/places","places",N3348="photography/nature","nature",N3348="music/electronic music","electronic music",N3348="music/rock","rock",N3348="music/indie rock","indie rock",N3348="music/faith","faith",N3348="publishing/children's books","children's books",N3348="publishing/art books","art books",N3348="publishing/fiction","fiction",N3348="publishing/translations","translations",N3348="music/pop","pop",N3348="music/classical music","classical music",N3348="publishing/nonfiction","nonfiction",N3348="publishing/radio &amp; podcasts","radio &amp; podcasts",N3348="music/world music","world music",N3348="music/metal","metal",N3348="music/jazz","jazz","TRUE","FALSE")</f>
        <v>plays</v>
      </c>
      <c r="S3348" s="5">
        <f t="shared" si="210"/>
        <v>42054.024421296301</v>
      </c>
      <c r="T3348" s="5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208"/>
        <v>119.44999999999999</v>
      </c>
      <c r="P3349" s="24">
        <f t="shared" si="209"/>
        <v>108.59090909090909</v>
      </c>
      <c r="Q3349" t="str" cm="1">
        <f t="array" ref="Q3349">_xlfn.IFS(N3349="food/small batch","food",N3349="food/restaurants","food",N3349="food/food trucks","food",N3349="theater/spaces","theater",N3349="theater/musical","theater",N3349="theater/plays","theater",N3349="technology/web","technology",N3349="technology/space exploration","technology",N3349="technology/makerspaces","technology",N3349="technology/hardware","technology",N3349="technology/gadgets","technology",N3349="technology/wearables","technology",N3349="film &amp; video/television","film &amp; video",N3349="film &amp; video/animation","film &amp; video",N3349="film &amp; video/science fiction","film &amp; video",N3349="film &amp; video/documentary","film &amp; video",N3349="film &amp; video/drama","film &amp; video",N3349="film &amp; video/shorts","film &amp; video",N3349="games/video games","games",N3349="games/tabletop games","games",N3349="games/mobile games","games",N3349="journalism/audio","journalism",N3349="photography/people","photography",N3349="photography/photobooks","photography",N3349="photography/places","photography",N3349="photography/nature","photography",N3349="music/electronic music","music",N3349="music/rock","music",N3349="music/indie rock","music",N3349="music/faith","music",N3349="publishing/children's books","publishing",N3349="publishing/art books","publishing",N3349="publishing/fiction","publishing",N3349="publishing/translations","publishing",N3349="music/pop","music",N3349="music/classical music","music",N3349="publishing/nonfiction","publishing",N3349="publishing/radio &amp; podcasts","publishing",N3349="music/world music","music",N3349="music/metal","music",N3349="music/jazz","music","TRUE","FALSE")</f>
        <v>theater</v>
      </c>
      <c r="R3349" t="str" cm="1">
        <f t="array" ref="R3349">_xlfn.IFS(N3349="food/small batch","small batch",N3349="food/restaurants","retaurants",N3349="food/food trucks","food trucks",N3349="theater/spaces","spaces",N3349="theater/musical","musical",N3349="theater/plays","plays",N3349="technology/web","web",N3349="technology/space exploration","space exploration",N3349="technology/makerspaces","makerspaces",N3349="technology/hardware","hardware",N3349="technology/gadgets","gadgets",N3349="technology/wearables","wearables",N3349="film &amp; video/television","television",N3349="film &amp; video/animation","animation",N3349="film &amp; video/science fiction","science fiction",N3349="film &amp; video/documentary","documentary",N3349="film &amp; video/drama","drama",N3349="film &amp; video/shorts","shorts",N3349="games/video games","video games",N3349="games/tabletop games","tabletop games",N3349="games/mobile games","mobile games",N3349="journalism/audio","audio",N3349="photography/people","people",N3349="photography/photobooks","photobooks",N3349="photography/places","places",N3349="photography/nature","nature",N3349="music/electronic music","electronic music",N3349="music/rock","rock",N3349="music/indie rock","indie rock",N3349="music/faith","faith",N3349="publishing/children's books","children's books",N3349="publishing/art books","art books",N3349="publishing/fiction","fiction",N3349="publishing/translations","translations",N3349="music/pop","pop",N3349="music/classical music","classical music",N3349="publishing/nonfiction","nonfiction",N3349="publishing/radio &amp; podcasts","radio &amp; podcasts",N3349="music/world music","world music",N3349="music/metal","metal",N3349="music/jazz","jazz","TRUE","FALSE")</f>
        <v>plays</v>
      </c>
      <c r="S3349" s="5">
        <f t="shared" si="210"/>
        <v>42484.551550925928</v>
      </c>
      <c r="T3349" s="5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208"/>
        <v>100.2909090909091</v>
      </c>
      <c r="P3350" s="24">
        <f t="shared" si="209"/>
        <v>69.822784810126578</v>
      </c>
      <c r="Q3350" t="str" cm="1">
        <f t="array" ref="Q3350">_xlfn.IFS(N3350="food/small batch","food",N3350="food/restaurants","food",N3350="food/food trucks","food",N3350="theater/spaces","theater",N3350="theater/musical","theater",N3350="theater/plays","theater",N3350="technology/web","technology",N3350="technology/space exploration","technology",N3350="technology/makerspaces","technology",N3350="technology/hardware","technology",N3350="technology/gadgets","technology",N3350="technology/wearables","technology",N3350="film &amp; video/television","film &amp; video",N3350="film &amp; video/animation","film &amp; video",N3350="film &amp; video/science fiction","film &amp; video",N3350="film &amp; video/documentary","film &amp; video",N3350="film &amp; video/drama","film &amp; video",N3350="film &amp; video/shorts","film &amp; video",N3350="games/video games","games",N3350="games/tabletop games","games",N3350="games/mobile games","games",N3350="journalism/audio","journalism",N3350="photography/people","photography",N3350="photography/photobooks","photography",N3350="photography/places","photography",N3350="photography/nature","photography",N3350="music/electronic music","music",N3350="music/rock","music",N3350="music/indie rock","music",N3350="music/faith","music",N3350="publishing/children's books","publishing",N3350="publishing/art books","publishing",N3350="publishing/fiction","publishing",N3350="publishing/translations","publishing",N3350="music/pop","music",N3350="music/classical music","music",N3350="publishing/nonfiction","publishing",N3350="publishing/radio &amp; podcasts","publishing",N3350="music/world music","music",N3350="music/metal","music",N3350="music/jazz","music","TRUE","FALSE")</f>
        <v>theater</v>
      </c>
      <c r="R3350" t="str" cm="1">
        <f t="array" ref="R3350">_xlfn.IFS(N3350="food/small batch","small batch",N3350="food/restaurants","retaurants",N3350="food/food trucks","food trucks",N3350="theater/spaces","spaces",N3350="theater/musical","musical",N3350="theater/plays","plays",N3350="technology/web","web",N3350="technology/space exploration","space exploration",N3350="technology/makerspaces","makerspaces",N3350="technology/hardware","hardware",N3350="technology/gadgets","gadgets",N3350="technology/wearables","wearables",N3350="film &amp; video/television","television",N3350="film &amp; video/animation","animation",N3350="film &amp; video/science fiction","science fiction",N3350="film &amp; video/documentary","documentary",N3350="film &amp; video/drama","drama",N3350="film &amp; video/shorts","shorts",N3350="games/video games","video games",N3350="games/tabletop games","tabletop games",N3350="games/mobile games","mobile games",N3350="journalism/audio","audio",N3350="photography/people","people",N3350="photography/photobooks","photobooks",N3350="photography/places","places",N3350="photography/nature","nature",N3350="music/electronic music","electronic music",N3350="music/rock","rock",N3350="music/indie rock","indie rock",N3350="music/faith","faith",N3350="publishing/children's books","children's books",N3350="publishing/art books","art books",N3350="publishing/fiction","fiction",N3350="publishing/translations","translations",N3350="music/pop","pop",N3350="music/classical music","classical music",N3350="publishing/nonfiction","nonfiction",N3350="publishing/radio &amp; podcasts","radio &amp; podcasts",N3350="music/world music","world music",N3350="music/metal","metal",N3350="music/jazz","jazz","TRUE","FALSE")</f>
        <v>plays</v>
      </c>
      <c r="S3350" s="5">
        <f t="shared" si="210"/>
        <v>42466.558796296296</v>
      </c>
      <c r="T3350" s="5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208"/>
        <v>153.4</v>
      </c>
      <c r="P3351" s="24">
        <f t="shared" si="209"/>
        <v>109.57142857142857</v>
      </c>
      <c r="Q3351" t="str" cm="1">
        <f t="array" ref="Q3351">_xlfn.IFS(N3351="food/small batch","food",N3351="food/restaurants","food",N3351="food/food trucks","food",N3351="theater/spaces","theater",N3351="theater/musical","theater",N3351="theater/plays","theater",N3351="technology/web","technology",N3351="technology/space exploration","technology",N3351="technology/makerspaces","technology",N3351="technology/hardware","technology",N3351="technology/gadgets","technology",N3351="technology/wearables","technology",N3351="film &amp; video/television","film &amp; video",N3351="film &amp; video/animation","film &amp; video",N3351="film &amp; video/science fiction","film &amp; video",N3351="film &amp; video/documentary","film &amp; video",N3351="film &amp; video/drama","film &amp; video",N3351="film &amp; video/shorts","film &amp; video",N3351="games/video games","games",N3351="games/tabletop games","games",N3351="games/mobile games","games",N3351="journalism/audio","journalism",N3351="photography/people","photography",N3351="photography/photobooks","photography",N3351="photography/places","photography",N3351="photography/nature","photography",N3351="music/electronic music","music",N3351="music/rock","music",N3351="music/indie rock","music",N3351="music/faith","music",N3351="publishing/children's books","publishing",N3351="publishing/art books","publishing",N3351="publishing/fiction","publishing",N3351="publishing/translations","publishing",N3351="music/pop","music",N3351="music/classical music","music",N3351="publishing/nonfiction","publishing",N3351="publishing/radio &amp; podcasts","publishing",N3351="music/world music","music",N3351="music/metal","music",N3351="music/jazz","music","TRUE","FALSE")</f>
        <v>theater</v>
      </c>
      <c r="R3351" t="str" cm="1">
        <f t="array" ref="R3351">_xlfn.IFS(N3351="food/small batch","small batch",N3351="food/restaurants","retaurants",N3351="food/food trucks","food trucks",N3351="theater/spaces","spaces",N3351="theater/musical","musical",N3351="theater/plays","plays",N3351="technology/web","web",N3351="technology/space exploration","space exploration",N3351="technology/makerspaces","makerspaces",N3351="technology/hardware","hardware",N3351="technology/gadgets","gadgets",N3351="technology/wearables","wearables",N3351="film &amp; video/television","television",N3351="film &amp; video/animation","animation",N3351="film &amp; video/science fiction","science fiction",N3351="film &amp; video/documentary","documentary",N3351="film &amp; video/drama","drama",N3351="film &amp; video/shorts","shorts",N3351="games/video games","video games",N3351="games/tabletop games","tabletop games",N3351="games/mobile games","mobile games",N3351="journalism/audio","audio",N3351="photography/people","people",N3351="photography/photobooks","photobooks",N3351="photography/places","places",N3351="photography/nature","nature",N3351="music/electronic music","electronic music",N3351="music/rock","rock",N3351="music/indie rock","indie rock",N3351="music/faith","faith",N3351="publishing/children's books","children's books",N3351="publishing/art books","art books",N3351="publishing/fiction","fiction",N3351="publishing/translations","translations",N3351="music/pop","pop",N3351="music/classical music","classical music",N3351="publishing/nonfiction","nonfiction",N3351="publishing/radio &amp; podcasts","radio &amp; podcasts",N3351="music/world music","world music",N3351="music/metal","metal",N3351="music/jazz","jazz","TRUE","FALSE")</f>
        <v>plays</v>
      </c>
      <c r="S3351" s="5">
        <f t="shared" si="210"/>
        <v>42513.110787037032</v>
      </c>
      <c r="T3351" s="5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208"/>
        <v>104.42857142857143</v>
      </c>
      <c r="P3352" s="24">
        <f t="shared" si="209"/>
        <v>71.666666666666671</v>
      </c>
      <c r="Q3352" t="str" cm="1">
        <f t="array" ref="Q3352">_xlfn.IFS(N3352="food/small batch","food",N3352="food/restaurants","food",N3352="food/food trucks","food",N3352="theater/spaces","theater",N3352="theater/musical","theater",N3352="theater/plays","theater",N3352="technology/web","technology",N3352="technology/space exploration","technology",N3352="technology/makerspaces","technology",N3352="technology/hardware","technology",N3352="technology/gadgets","technology",N3352="technology/wearables","technology",N3352="film &amp; video/television","film &amp; video",N3352="film &amp; video/animation","film &amp; video",N3352="film &amp; video/science fiction","film &amp; video",N3352="film &amp; video/documentary","film &amp; video",N3352="film &amp; video/drama","film &amp; video",N3352="film &amp; video/shorts","film &amp; video",N3352="games/video games","games",N3352="games/tabletop games","games",N3352="games/mobile games","games",N3352="journalism/audio","journalism",N3352="photography/people","photography",N3352="photography/photobooks","photography",N3352="photography/places","photography",N3352="photography/nature","photography",N3352="music/electronic music","music",N3352="music/rock","music",N3352="music/indie rock","music",N3352="music/faith","music",N3352="publishing/children's books","publishing",N3352="publishing/art books","publishing",N3352="publishing/fiction","publishing",N3352="publishing/translations","publishing",N3352="music/pop","music",N3352="music/classical music","music",N3352="publishing/nonfiction","publishing",N3352="publishing/radio &amp; podcasts","publishing",N3352="music/world music","music",N3352="music/metal","music",N3352="music/jazz","music","TRUE","FALSE")</f>
        <v>theater</v>
      </c>
      <c r="R3352" t="str" cm="1">
        <f t="array" ref="R3352">_xlfn.IFS(N3352="food/small batch","small batch",N3352="food/restaurants","retaurants",N3352="food/food trucks","food trucks",N3352="theater/spaces","spaces",N3352="theater/musical","musical",N3352="theater/plays","plays",N3352="technology/web","web",N3352="technology/space exploration","space exploration",N3352="technology/makerspaces","makerspaces",N3352="technology/hardware","hardware",N3352="technology/gadgets","gadgets",N3352="technology/wearables","wearables",N3352="film &amp; video/television","television",N3352="film &amp; video/animation","animation",N3352="film &amp; video/science fiction","science fiction",N3352="film &amp; video/documentary","documentary",N3352="film &amp; video/drama","drama",N3352="film &amp; video/shorts","shorts",N3352="games/video games","video games",N3352="games/tabletop games","tabletop games",N3352="games/mobile games","mobile games",N3352="journalism/audio","audio",N3352="photography/people","people",N3352="photography/photobooks","photobooks",N3352="photography/places","places",N3352="photography/nature","nature",N3352="music/electronic music","electronic music",N3352="music/rock","rock",N3352="music/indie rock","indie rock",N3352="music/faith","faith",N3352="publishing/children's books","children's books",N3352="publishing/art books","art books",N3352="publishing/fiction","fiction",N3352="publishing/translations","translations",N3352="music/pop","pop",N3352="music/classical music","classical music",N3352="publishing/nonfiction","nonfiction",N3352="publishing/radio &amp; podcasts","radio &amp; podcasts",N3352="music/world music","world music",N3352="music/metal","metal",N3352="music/jazz","jazz","TRUE","FALSE")</f>
        <v>plays</v>
      </c>
      <c r="S3352" s="5">
        <f t="shared" si="210"/>
        <v>42302.701516203699</v>
      </c>
      <c r="T3352" s="5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208"/>
        <v>101.1</v>
      </c>
      <c r="P3353" s="24">
        <f t="shared" si="209"/>
        <v>93.611111111111114</v>
      </c>
      <c r="Q3353" t="str" cm="1">
        <f t="array" ref="Q3353">_xlfn.IFS(N3353="food/small batch","food",N3353="food/restaurants","food",N3353="food/food trucks","food",N3353="theater/spaces","theater",N3353="theater/musical","theater",N3353="theater/plays","theater",N3353="technology/web","technology",N3353="technology/space exploration","technology",N3353="technology/makerspaces","technology",N3353="technology/hardware","technology",N3353="technology/gadgets","technology",N3353="technology/wearables","technology",N3353="film &amp; video/television","film &amp; video",N3353="film &amp; video/animation","film &amp; video",N3353="film &amp; video/science fiction","film &amp; video",N3353="film &amp; video/documentary","film &amp; video",N3353="film &amp; video/drama","film &amp; video",N3353="film &amp; video/shorts","film &amp; video",N3353="games/video games","games",N3353="games/tabletop games","games",N3353="games/mobile games","games",N3353="journalism/audio","journalism",N3353="photography/people","photography",N3353="photography/photobooks","photography",N3353="photography/places","photography",N3353="photography/nature","photography",N3353="music/electronic music","music",N3353="music/rock","music",N3353="music/indie rock","music",N3353="music/faith","music",N3353="publishing/children's books","publishing",N3353="publishing/art books","publishing",N3353="publishing/fiction","publishing",N3353="publishing/translations","publishing",N3353="music/pop","music",N3353="music/classical music","music",N3353="publishing/nonfiction","publishing",N3353="publishing/radio &amp; podcasts","publishing",N3353="music/world music","music",N3353="music/metal","music",N3353="music/jazz","music","TRUE","FALSE")</f>
        <v>theater</v>
      </c>
      <c r="R3353" t="str" cm="1">
        <f t="array" ref="R3353">_xlfn.IFS(N3353="food/small batch","small batch",N3353="food/restaurants","retaurants",N3353="food/food trucks","food trucks",N3353="theater/spaces","spaces",N3353="theater/musical","musical",N3353="theater/plays","plays",N3353="technology/web","web",N3353="technology/space exploration","space exploration",N3353="technology/makerspaces","makerspaces",N3353="technology/hardware","hardware",N3353="technology/gadgets","gadgets",N3353="technology/wearables","wearables",N3353="film &amp; video/television","television",N3353="film &amp; video/animation","animation",N3353="film &amp; video/science fiction","science fiction",N3353="film &amp; video/documentary","documentary",N3353="film &amp; video/drama","drama",N3353="film &amp; video/shorts","shorts",N3353="games/video games","video games",N3353="games/tabletop games","tabletop games",N3353="games/mobile games","mobile games",N3353="journalism/audio","audio",N3353="photography/people","people",N3353="photography/photobooks","photobooks",N3353="photography/places","places",N3353="photography/nature","nature",N3353="music/electronic music","electronic music",N3353="music/rock","rock",N3353="music/indie rock","indie rock",N3353="music/faith","faith",N3353="publishing/children's books","children's books",N3353="publishing/art books","art books",N3353="publishing/fiction","fiction",N3353="publishing/translations","translations",N3353="music/pop","pop",N3353="music/classical music","classical music",N3353="publishing/nonfiction","nonfiction",N3353="publishing/radio &amp; podcasts","radio &amp; podcasts",N3353="music/world music","world music",N3353="music/metal","metal",N3353="music/jazz","jazz","TRUE","FALSE")</f>
        <v>plays</v>
      </c>
      <c r="S3353" s="5">
        <f t="shared" si="210"/>
        <v>41806.395428240743</v>
      </c>
      <c r="T3353" s="5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208"/>
        <v>107.52</v>
      </c>
      <c r="P3354" s="24">
        <f t="shared" si="209"/>
        <v>76.8</v>
      </c>
      <c r="Q3354" t="str" cm="1">
        <f t="array" ref="Q3354">_xlfn.IFS(N3354="food/small batch","food",N3354="food/restaurants","food",N3354="food/food trucks","food",N3354="theater/spaces","theater",N3354="theater/musical","theater",N3354="theater/plays","theater",N3354="technology/web","technology",N3354="technology/space exploration","technology",N3354="technology/makerspaces","technology",N3354="technology/hardware","technology",N3354="technology/gadgets","technology",N3354="technology/wearables","technology",N3354="film &amp; video/television","film &amp; video",N3354="film &amp; video/animation","film &amp; video",N3354="film &amp; video/science fiction","film &amp; video",N3354="film &amp; video/documentary","film &amp; video",N3354="film &amp; video/drama","film &amp; video",N3354="film &amp; video/shorts","film &amp; video",N3354="games/video games","games",N3354="games/tabletop games","games",N3354="games/mobile games","games",N3354="journalism/audio","journalism",N3354="photography/people","photography",N3354="photography/photobooks","photography",N3354="photography/places","photography",N3354="photography/nature","photography",N3354="music/electronic music","music",N3354="music/rock","music",N3354="music/indie rock","music",N3354="music/faith","music",N3354="publishing/children's books","publishing",N3354="publishing/art books","publishing",N3354="publishing/fiction","publishing",N3354="publishing/translations","publishing",N3354="music/pop","music",N3354="music/classical music","music",N3354="publishing/nonfiction","publishing",N3354="publishing/radio &amp; podcasts","publishing",N3354="music/world music","music",N3354="music/metal","music",N3354="music/jazz","music","TRUE","FALSE")</f>
        <v>theater</v>
      </c>
      <c r="R3354" t="str" cm="1">
        <f t="array" ref="R3354">_xlfn.IFS(N3354="food/small batch","small batch",N3354="food/restaurants","retaurants",N3354="food/food trucks","food trucks",N3354="theater/spaces","spaces",N3354="theater/musical","musical",N3354="theater/plays","plays",N3354="technology/web","web",N3354="technology/space exploration","space exploration",N3354="technology/makerspaces","makerspaces",N3354="technology/hardware","hardware",N3354="technology/gadgets","gadgets",N3354="technology/wearables","wearables",N3354="film &amp; video/television","television",N3354="film &amp; video/animation","animation",N3354="film &amp; video/science fiction","science fiction",N3354="film &amp; video/documentary","documentary",N3354="film &amp; video/drama","drama",N3354="film &amp; video/shorts","shorts",N3354="games/video games","video games",N3354="games/tabletop games","tabletop games",N3354="games/mobile games","mobile games",N3354="journalism/audio","audio",N3354="photography/people","people",N3354="photography/photobooks","photobooks",N3354="photography/places","places",N3354="photography/nature","nature",N3354="music/electronic music","electronic music",N3354="music/rock","rock",N3354="music/indie rock","indie rock",N3354="music/faith","faith",N3354="publishing/children's books","children's books",N3354="publishing/art books","art books",N3354="publishing/fiction","fiction",N3354="publishing/translations","translations",N3354="music/pop","pop",N3354="music/classical music","classical music",N3354="publishing/nonfiction","nonfiction",N3354="publishing/radio &amp; podcasts","radio &amp; podcasts",N3354="music/world music","world music",N3354="music/metal","metal",N3354="music/jazz","jazz","TRUE","FALSE")</f>
        <v>plays</v>
      </c>
      <c r="S3354" s="5">
        <f t="shared" si="210"/>
        <v>42495.992800925931</v>
      </c>
      <c r="T3354" s="5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208"/>
        <v>315</v>
      </c>
      <c r="P3355" s="24">
        <f t="shared" si="209"/>
        <v>35.795454545454547</v>
      </c>
      <c r="Q3355" t="str" cm="1">
        <f t="array" ref="Q3355">_xlfn.IFS(N3355="food/small batch","food",N3355="food/restaurants","food",N3355="food/food trucks","food",N3355="theater/spaces","theater",N3355="theater/musical","theater",N3355="theater/plays","theater",N3355="technology/web","technology",N3355="technology/space exploration","technology",N3355="technology/makerspaces","technology",N3355="technology/hardware","technology",N3355="technology/gadgets","technology",N3355="technology/wearables","technology",N3355="film &amp; video/television","film &amp; video",N3355="film &amp; video/animation","film &amp; video",N3355="film &amp; video/science fiction","film &amp; video",N3355="film &amp; video/documentary","film &amp; video",N3355="film &amp; video/drama","film &amp; video",N3355="film &amp; video/shorts","film &amp; video",N3355="games/video games","games",N3355="games/tabletop games","games",N3355="games/mobile games","games",N3355="journalism/audio","journalism",N3355="photography/people","photography",N3355="photography/photobooks","photography",N3355="photography/places","photography",N3355="photography/nature","photography",N3355="music/electronic music","music",N3355="music/rock","music",N3355="music/indie rock","music",N3355="music/faith","music",N3355="publishing/children's books","publishing",N3355="publishing/art books","publishing",N3355="publishing/fiction","publishing",N3355="publishing/translations","publishing",N3355="music/pop","music",N3355="music/classical music","music",N3355="publishing/nonfiction","publishing",N3355="publishing/radio &amp; podcasts","publishing",N3355="music/world music","music",N3355="music/metal","music",N3355="music/jazz","music","TRUE","FALSE")</f>
        <v>theater</v>
      </c>
      <c r="R3355" t="str" cm="1">
        <f t="array" ref="R3355">_xlfn.IFS(N3355="food/small batch","small batch",N3355="food/restaurants","retaurants",N3355="food/food trucks","food trucks",N3355="theater/spaces","spaces",N3355="theater/musical","musical",N3355="theater/plays","plays",N3355="technology/web","web",N3355="technology/space exploration","space exploration",N3355="technology/makerspaces","makerspaces",N3355="technology/hardware","hardware",N3355="technology/gadgets","gadgets",N3355="technology/wearables","wearables",N3355="film &amp; video/television","television",N3355="film &amp; video/animation","animation",N3355="film &amp; video/science fiction","science fiction",N3355="film &amp; video/documentary","documentary",N3355="film &amp; video/drama","drama",N3355="film &amp; video/shorts","shorts",N3355="games/video games","video games",N3355="games/tabletop games","tabletop games",N3355="games/mobile games","mobile games",N3355="journalism/audio","audio",N3355="photography/people","people",N3355="photography/photobooks","photobooks",N3355="photography/places","places",N3355="photography/nature","nature",N3355="music/electronic music","electronic music",N3355="music/rock","rock",N3355="music/indie rock","indie rock",N3355="music/faith","faith",N3355="publishing/children's books","children's books",N3355="publishing/art books","art books",N3355="publishing/fiction","fiction",N3355="publishing/translations","translations",N3355="music/pop","pop",N3355="music/classical music","classical music",N3355="publishing/nonfiction","nonfiction",N3355="publishing/radio &amp; podcasts","radio &amp; podcasts",N3355="music/world music","world music",N3355="music/metal","metal",N3355="music/jazz","jazz","TRUE","FALSE")</f>
        <v>plays</v>
      </c>
      <c r="S3355" s="5">
        <f t="shared" si="210"/>
        <v>42479.432291666672</v>
      </c>
      <c r="T3355" s="5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208"/>
        <v>101.93333333333334</v>
      </c>
      <c r="P3356" s="24">
        <f t="shared" si="209"/>
        <v>55.6</v>
      </c>
      <c r="Q3356" t="str" cm="1">
        <f t="array" ref="Q3356">_xlfn.IFS(N3356="food/small batch","food",N3356="food/restaurants","food",N3356="food/food trucks","food",N3356="theater/spaces","theater",N3356="theater/musical","theater",N3356="theater/plays","theater",N3356="technology/web","technology",N3356="technology/space exploration","technology",N3356="technology/makerspaces","technology",N3356="technology/hardware","technology",N3356="technology/gadgets","technology",N3356="technology/wearables","technology",N3356="film &amp; video/television","film &amp; video",N3356="film &amp; video/animation","film &amp; video",N3356="film &amp; video/science fiction","film &amp; video",N3356="film &amp; video/documentary","film &amp; video",N3356="film &amp; video/drama","film &amp; video",N3356="film &amp; video/shorts","film &amp; video",N3356="games/video games","games",N3356="games/tabletop games","games",N3356="games/mobile games","games",N3356="journalism/audio","journalism",N3356="photography/people","photography",N3356="photography/photobooks","photography",N3356="photography/places","photography",N3356="photography/nature","photography",N3356="music/electronic music","music",N3356="music/rock","music",N3356="music/indie rock","music",N3356="music/faith","music",N3356="publishing/children's books","publishing",N3356="publishing/art books","publishing",N3356="publishing/fiction","publishing",N3356="publishing/translations","publishing",N3356="music/pop","music",N3356="music/classical music","music",N3356="publishing/nonfiction","publishing",N3356="publishing/radio &amp; podcasts","publishing",N3356="music/world music","music",N3356="music/metal","music",N3356="music/jazz","music","TRUE","FALSE")</f>
        <v>theater</v>
      </c>
      <c r="R3356" t="str" cm="1">
        <f t="array" ref="R3356">_xlfn.IFS(N3356="food/small batch","small batch",N3356="food/restaurants","retaurants",N3356="food/food trucks","food trucks",N3356="theater/spaces","spaces",N3356="theater/musical","musical",N3356="theater/plays","plays",N3356="technology/web","web",N3356="technology/space exploration","space exploration",N3356="technology/makerspaces","makerspaces",N3356="technology/hardware","hardware",N3356="technology/gadgets","gadgets",N3356="technology/wearables","wearables",N3356="film &amp; video/television","television",N3356="film &amp; video/animation","animation",N3356="film &amp; video/science fiction","science fiction",N3356="film &amp; video/documentary","documentary",N3356="film &amp; video/drama","drama",N3356="film &amp; video/shorts","shorts",N3356="games/video games","video games",N3356="games/tabletop games","tabletop games",N3356="games/mobile games","mobile games",N3356="journalism/audio","audio",N3356="photography/people","people",N3356="photography/photobooks","photobooks",N3356="photography/places","places",N3356="photography/nature","nature",N3356="music/electronic music","electronic music",N3356="music/rock","rock",N3356="music/indie rock","indie rock",N3356="music/faith","faith",N3356="publishing/children's books","children's books",N3356="publishing/art books","art books",N3356="publishing/fiction","fiction",N3356="publishing/translations","translations",N3356="music/pop","pop",N3356="music/classical music","classical music",N3356="publishing/nonfiction","nonfiction",N3356="publishing/radio &amp; podcasts","radio &amp; podcasts",N3356="music/world music","world music",N3356="music/metal","metal",N3356="music/jazz","jazz","TRUE","FALSE")</f>
        <v>plays</v>
      </c>
      <c r="S3356" s="5">
        <f t="shared" si="210"/>
        <v>42270.7269212963</v>
      </c>
      <c r="T3356" s="5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208"/>
        <v>126.28571428571429</v>
      </c>
      <c r="P3357" s="24">
        <f t="shared" si="209"/>
        <v>147.33333333333334</v>
      </c>
      <c r="Q3357" t="str" cm="1">
        <f t="array" ref="Q3357">_xlfn.IFS(N3357="food/small batch","food",N3357="food/restaurants","food",N3357="food/food trucks","food",N3357="theater/spaces","theater",N3357="theater/musical","theater",N3357="theater/plays","theater",N3357="technology/web","technology",N3357="technology/space exploration","technology",N3357="technology/makerspaces","technology",N3357="technology/hardware","technology",N3357="technology/gadgets","technology",N3357="technology/wearables","technology",N3357="film &amp; video/television","film &amp; video",N3357="film &amp; video/animation","film &amp; video",N3357="film &amp; video/science fiction","film &amp; video",N3357="film &amp; video/documentary","film &amp; video",N3357="film &amp; video/drama","film &amp; video",N3357="film &amp; video/shorts","film &amp; video",N3357="games/video games","games",N3357="games/tabletop games","games",N3357="games/mobile games","games",N3357="journalism/audio","journalism",N3357="photography/people","photography",N3357="photography/photobooks","photography",N3357="photography/places","photography",N3357="photography/nature","photography",N3357="music/electronic music","music",N3357="music/rock","music",N3357="music/indie rock","music",N3357="music/faith","music",N3357="publishing/children's books","publishing",N3357="publishing/art books","publishing",N3357="publishing/fiction","publishing",N3357="publishing/translations","publishing",N3357="music/pop","music",N3357="music/classical music","music",N3357="publishing/nonfiction","publishing",N3357="publishing/radio &amp; podcasts","publishing",N3357="music/world music","music",N3357="music/metal","music",N3357="music/jazz","music","TRUE","FALSE")</f>
        <v>theater</v>
      </c>
      <c r="R3357" t="str" cm="1">
        <f t="array" ref="R3357">_xlfn.IFS(N3357="food/small batch","small batch",N3357="food/restaurants","retaurants",N3357="food/food trucks","food trucks",N3357="theater/spaces","spaces",N3357="theater/musical","musical",N3357="theater/plays","plays",N3357="technology/web","web",N3357="technology/space exploration","space exploration",N3357="technology/makerspaces","makerspaces",N3357="technology/hardware","hardware",N3357="technology/gadgets","gadgets",N3357="technology/wearables","wearables",N3357="film &amp; video/television","television",N3357="film &amp; video/animation","animation",N3357="film &amp; video/science fiction","science fiction",N3357="film &amp; video/documentary","documentary",N3357="film &amp; video/drama","drama",N3357="film &amp; video/shorts","shorts",N3357="games/video games","video games",N3357="games/tabletop games","tabletop games",N3357="games/mobile games","mobile games",N3357="journalism/audio","audio",N3357="photography/people","people",N3357="photography/photobooks","photobooks",N3357="photography/places","places",N3357="photography/nature","nature",N3357="music/electronic music","electronic music",N3357="music/rock","rock",N3357="music/indie rock","indie rock",N3357="music/faith","faith",N3357="publishing/children's books","children's books",N3357="publishing/art books","art books",N3357="publishing/fiction","fiction",N3357="publishing/translations","translations",N3357="music/pop","pop",N3357="music/classical music","classical music",N3357="publishing/nonfiction","nonfiction",N3357="publishing/radio &amp; podcasts","radio &amp; podcasts",N3357="music/world music","world music",N3357="music/metal","metal",N3357="music/jazz","jazz","TRUE","FALSE")</f>
        <v>plays</v>
      </c>
      <c r="S3357" s="5">
        <f t="shared" si="210"/>
        <v>42489.619525462964</v>
      </c>
      <c r="T3357" s="5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208"/>
        <v>101.4</v>
      </c>
      <c r="P3358" s="24">
        <f t="shared" si="209"/>
        <v>56.333333333333336</v>
      </c>
      <c r="Q3358" t="str" cm="1">
        <f t="array" ref="Q3358">_xlfn.IFS(N3358="food/small batch","food",N3358="food/restaurants","food",N3358="food/food trucks","food",N3358="theater/spaces","theater",N3358="theater/musical","theater",N3358="theater/plays","theater",N3358="technology/web","technology",N3358="technology/space exploration","technology",N3358="technology/makerspaces","technology",N3358="technology/hardware","technology",N3358="technology/gadgets","technology",N3358="technology/wearables","technology",N3358="film &amp; video/television","film &amp; video",N3358="film &amp; video/animation","film &amp; video",N3358="film &amp; video/science fiction","film &amp; video",N3358="film &amp; video/documentary","film &amp; video",N3358="film &amp; video/drama","film &amp; video",N3358="film &amp; video/shorts","film &amp; video",N3358="games/video games","games",N3358="games/tabletop games","games",N3358="games/mobile games","games",N3358="journalism/audio","journalism",N3358="photography/people","photography",N3358="photography/photobooks","photography",N3358="photography/places","photography",N3358="photography/nature","photography",N3358="music/electronic music","music",N3358="music/rock","music",N3358="music/indie rock","music",N3358="music/faith","music",N3358="publishing/children's books","publishing",N3358="publishing/art books","publishing",N3358="publishing/fiction","publishing",N3358="publishing/translations","publishing",N3358="music/pop","music",N3358="music/classical music","music",N3358="publishing/nonfiction","publishing",N3358="publishing/radio &amp; podcasts","publishing",N3358="music/world music","music",N3358="music/metal","music",N3358="music/jazz","music","TRUE","FALSE")</f>
        <v>theater</v>
      </c>
      <c r="R3358" t="str" cm="1">
        <f t="array" ref="R3358">_xlfn.IFS(N3358="food/small batch","small batch",N3358="food/restaurants","retaurants",N3358="food/food trucks","food trucks",N3358="theater/spaces","spaces",N3358="theater/musical","musical",N3358="theater/plays","plays",N3358="technology/web","web",N3358="technology/space exploration","space exploration",N3358="technology/makerspaces","makerspaces",N3358="technology/hardware","hardware",N3358="technology/gadgets","gadgets",N3358="technology/wearables","wearables",N3358="film &amp; video/television","television",N3358="film &amp; video/animation","animation",N3358="film &amp; video/science fiction","science fiction",N3358="film &amp; video/documentary","documentary",N3358="film &amp; video/drama","drama",N3358="film &amp; video/shorts","shorts",N3358="games/video games","video games",N3358="games/tabletop games","tabletop games",N3358="games/mobile games","mobile games",N3358="journalism/audio","audio",N3358="photography/people","people",N3358="photography/photobooks","photobooks",N3358="photography/places","places",N3358="photography/nature","nature",N3358="music/electronic music","electronic music",N3358="music/rock","rock",N3358="music/indie rock","indie rock",N3358="music/faith","faith",N3358="publishing/children's books","children's books",N3358="publishing/art books","art books",N3358="publishing/fiction","fiction",N3358="publishing/translations","translations",N3358="music/pop","pop",N3358="music/classical music","classical music",N3358="publishing/nonfiction","nonfiction",N3358="publishing/radio &amp; podcasts","radio &amp; podcasts",N3358="music/world music","world music",N3358="music/metal","metal",N3358="music/jazz","jazz","TRUE","FALSE")</f>
        <v>plays</v>
      </c>
      <c r="S3358" s="5">
        <f t="shared" si="210"/>
        <v>42536.815648148149</v>
      </c>
      <c r="T3358" s="5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208"/>
        <v>101</v>
      </c>
      <c r="P3359" s="24">
        <f t="shared" si="209"/>
        <v>96.19047619047619</v>
      </c>
      <c r="Q3359" t="str" cm="1">
        <f t="array" ref="Q3359">_xlfn.IFS(N3359="food/small batch","food",N3359="food/restaurants","food",N3359="food/food trucks","food",N3359="theater/spaces","theater",N3359="theater/musical","theater",N3359="theater/plays","theater",N3359="technology/web","technology",N3359="technology/space exploration","technology",N3359="technology/makerspaces","technology",N3359="technology/hardware","technology",N3359="technology/gadgets","technology",N3359="technology/wearables","technology",N3359="film &amp; video/television","film &amp; video",N3359="film &amp; video/animation","film &amp; video",N3359="film &amp; video/science fiction","film &amp; video",N3359="film &amp; video/documentary","film &amp; video",N3359="film &amp; video/drama","film &amp; video",N3359="film &amp; video/shorts","film &amp; video",N3359="games/video games","games",N3359="games/tabletop games","games",N3359="games/mobile games","games",N3359="journalism/audio","journalism",N3359="photography/people","photography",N3359="photography/photobooks","photography",N3359="photography/places","photography",N3359="photography/nature","photography",N3359="music/electronic music","music",N3359="music/rock","music",N3359="music/indie rock","music",N3359="music/faith","music",N3359="publishing/children's books","publishing",N3359="publishing/art books","publishing",N3359="publishing/fiction","publishing",N3359="publishing/translations","publishing",N3359="music/pop","music",N3359="music/classical music","music",N3359="publishing/nonfiction","publishing",N3359="publishing/radio &amp; podcasts","publishing",N3359="music/world music","music",N3359="music/metal","music",N3359="music/jazz","music","TRUE","FALSE")</f>
        <v>theater</v>
      </c>
      <c r="R3359" t="str" cm="1">
        <f t="array" ref="R3359">_xlfn.IFS(N3359="food/small batch","small batch",N3359="food/restaurants","retaurants",N3359="food/food trucks","food trucks",N3359="theater/spaces","spaces",N3359="theater/musical","musical",N3359="theater/plays","plays",N3359="technology/web","web",N3359="technology/space exploration","space exploration",N3359="technology/makerspaces","makerspaces",N3359="technology/hardware","hardware",N3359="technology/gadgets","gadgets",N3359="technology/wearables","wearables",N3359="film &amp; video/television","television",N3359="film &amp; video/animation","animation",N3359="film &amp; video/science fiction","science fiction",N3359="film &amp; video/documentary","documentary",N3359="film &amp; video/drama","drama",N3359="film &amp; video/shorts","shorts",N3359="games/video games","video games",N3359="games/tabletop games","tabletop games",N3359="games/mobile games","mobile games",N3359="journalism/audio","audio",N3359="photography/people","people",N3359="photography/photobooks","photobooks",N3359="photography/places","places",N3359="photography/nature","nature",N3359="music/electronic music","electronic music",N3359="music/rock","rock",N3359="music/indie rock","indie rock",N3359="music/faith","faith",N3359="publishing/children's books","children's books",N3359="publishing/art books","art books",N3359="publishing/fiction","fiction",N3359="publishing/translations","translations",N3359="music/pop","pop",N3359="music/classical music","classical music",N3359="publishing/nonfiction","nonfiction",N3359="publishing/radio &amp; podcasts","radio &amp; podcasts",N3359="music/world music","world music",N3359="music/metal","metal",N3359="music/jazz","jazz","TRUE","FALSE")</f>
        <v>plays</v>
      </c>
      <c r="S3359" s="5">
        <f t="shared" si="210"/>
        <v>41822.417939814812</v>
      </c>
      <c r="T3359" s="5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208"/>
        <v>102.99000000000001</v>
      </c>
      <c r="P3360" s="24">
        <f t="shared" si="209"/>
        <v>63.574074074074076</v>
      </c>
      <c r="Q3360" t="str" cm="1">
        <f t="array" ref="Q3360">_xlfn.IFS(N3360="food/small batch","food",N3360="food/restaurants","food",N3360="food/food trucks","food",N3360="theater/spaces","theater",N3360="theater/musical","theater",N3360="theater/plays","theater",N3360="technology/web","technology",N3360="technology/space exploration","technology",N3360="technology/makerspaces","technology",N3360="technology/hardware","technology",N3360="technology/gadgets","technology",N3360="technology/wearables","technology",N3360="film &amp; video/television","film &amp; video",N3360="film &amp; video/animation","film &amp; video",N3360="film &amp; video/science fiction","film &amp; video",N3360="film &amp; video/documentary","film &amp; video",N3360="film &amp; video/drama","film &amp; video",N3360="film &amp; video/shorts","film &amp; video",N3360="games/video games","games",N3360="games/tabletop games","games",N3360="games/mobile games","games",N3360="journalism/audio","journalism",N3360="photography/people","photography",N3360="photography/photobooks","photography",N3360="photography/places","photography",N3360="photography/nature","photography",N3360="music/electronic music","music",N3360="music/rock","music",N3360="music/indie rock","music",N3360="music/faith","music",N3360="publishing/children's books","publishing",N3360="publishing/art books","publishing",N3360="publishing/fiction","publishing",N3360="publishing/translations","publishing",N3360="music/pop","music",N3360="music/classical music","music",N3360="publishing/nonfiction","publishing",N3360="publishing/radio &amp; podcasts","publishing",N3360="music/world music","music",N3360="music/metal","music",N3360="music/jazz","music","TRUE","FALSE")</f>
        <v>theater</v>
      </c>
      <c r="R3360" t="str" cm="1">
        <f t="array" ref="R3360">_xlfn.IFS(N3360="food/small batch","small batch",N3360="food/restaurants","retaurants",N3360="food/food trucks","food trucks",N3360="theater/spaces","spaces",N3360="theater/musical","musical",N3360="theater/plays","plays",N3360="technology/web","web",N3360="technology/space exploration","space exploration",N3360="technology/makerspaces","makerspaces",N3360="technology/hardware","hardware",N3360="technology/gadgets","gadgets",N3360="technology/wearables","wearables",N3360="film &amp; video/television","television",N3360="film &amp; video/animation","animation",N3360="film &amp; video/science fiction","science fiction",N3360="film &amp; video/documentary","documentary",N3360="film &amp; video/drama","drama",N3360="film &amp; video/shorts","shorts",N3360="games/video games","video games",N3360="games/tabletop games","tabletop games",N3360="games/mobile games","mobile games",N3360="journalism/audio","audio",N3360="photography/people","people",N3360="photography/photobooks","photobooks",N3360="photography/places","places",N3360="photography/nature","nature",N3360="music/electronic music","electronic music",N3360="music/rock","rock",N3360="music/indie rock","indie rock",N3360="music/faith","faith",N3360="publishing/children's books","children's books",N3360="publishing/art books","art books",N3360="publishing/fiction","fiction",N3360="publishing/translations","translations",N3360="music/pop","pop",N3360="music/classical music","classical music",N3360="publishing/nonfiction","nonfiction",N3360="publishing/radio &amp; podcasts","radio &amp; podcasts",N3360="music/world music","world music",N3360="music/metal","metal",N3360="music/jazz","jazz","TRUE","FALSE")</f>
        <v>plays</v>
      </c>
      <c r="S3360" s="5">
        <f t="shared" si="210"/>
        <v>41932.311099537037</v>
      </c>
      <c r="T3360" s="5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208"/>
        <v>106.25</v>
      </c>
      <c r="P3361" s="24">
        <f t="shared" si="209"/>
        <v>184.78260869565219</v>
      </c>
      <c r="Q3361" t="str" cm="1">
        <f t="array" ref="Q3361">_xlfn.IFS(N3361="food/small batch","food",N3361="food/restaurants","food",N3361="food/food trucks","food",N3361="theater/spaces","theater",N3361="theater/musical","theater",N3361="theater/plays","theater",N3361="technology/web","technology",N3361="technology/space exploration","technology",N3361="technology/makerspaces","technology",N3361="technology/hardware","technology",N3361="technology/gadgets","technology",N3361="technology/wearables","technology",N3361="film &amp; video/television","film &amp; video",N3361="film &amp; video/animation","film &amp; video",N3361="film &amp; video/science fiction","film &amp; video",N3361="film &amp; video/documentary","film &amp; video",N3361="film &amp; video/drama","film &amp; video",N3361="film &amp; video/shorts","film &amp; video",N3361="games/video games","games",N3361="games/tabletop games","games",N3361="games/mobile games","games",N3361="journalism/audio","journalism",N3361="photography/people","photography",N3361="photography/photobooks","photography",N3361="photography/places","photography",N3361="photography/nature","photography",N3361="music/electronic music","music",N3361="music/rock","music",N3361="music/indie rock","music",N3361="music/faith","music",N3361="publishing/children's books","publishing",N3361="publishing/art books","publishing",N3361="publishing/fiction","publishing",N3361="publishing/translations","publishing",N3361="music/pop","music",N3361="music/classical music","music",N3361="publishing/nonfiction","publishing",N3361="publishing/radio &amp; podcasts","publishing",N3361="music/world music","music",N3361="music/metal","music",N3361="music/jazz","music","TRUE","FALSE")</f>
        <v>theater</v>
      </c>
      <c r="R3361" t="str" cm="1">
        <f t="array" ref="R3361">_xlfn.IFS(N3361="food/small batch","small batch",N3361="food/restaurants","retaurants",N3361="food/food trucks","food trucks",N3361="theater/spaces","spaces",N3361="theater/musical","musical",N3361="theater/plays","plays",N3361="technology/web","web",N3361="technology/space exploration","space exploration",N3361="technology/makerspaces","makerspaces",N3361="technology/hardware","hardware",N3361="technology/gadgets","gadgets",N3361="technology/wearables","wearables",N3361="film &amp; video/television","television",N3361="film &amp; video/animation","animation",N3361="film &amp; video/science fiction","science fiction",N3361="film &amp; video/documentary","documentary",N3361="film &amp; video/drama","drama",N3361="film &amp; video/shorts","shorts",N3361="games/video games","video games",N3361="games/tabletop games","tabletop games",N3361="games/mobile games","mobile games",N3361="journalism/audio","audio",N3361="photography/people","people",N3361="photography/photobooks","photobooks",N3361="photography/places","places",N3361="photography/nature","nature",N3361="music/electronic music","electronic music",N3361="music/rock","rock",N3361="music/indie rock","indie rock",N3361="music/faith","faith",N3361="publishing/children's books","children's books",N3361="publishing/art books","art books",N3361="publishing/fiction","fiction",N3361="publishing/translations","translations",N3361="music/pop","pop",N3361="music/classical music","classical music",N3361="publishing/nonfiction","nonfiction",N3361="publishing/radio &amp; podcasts","radio &amp; podcasts",N3361="music/world music","world music",N3361="music/metal","metal",N3361="music/jazz","jazz","TRUE","FALSE")</f>
        <v>plays</v>
      </c>
      <c r="S3361" s="5">
        <f t="shared" si="210"/>
        <v>42746.057106481487</v>
      </c>
      <c r="T3361" s="5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208"/>
        <v>101.37777777777779</v>
      </c>
      <c r="P3362" s="24">
        <f t="shared" si="209"/>
        <v>126.72222222222223</v>
      </c>
      <c r="Q3362" t="str" cm="1">
        <f t="array" ref="Q3362">_xlfn.IFS(N3362="food/small batch","food",N3362="food/restaurants","food",N3362="food/food trucks","food",N3362="theater/spaces","theater",N3362="theater/musical","theater",N3362="theater/plays","theater",N3362="technology/web","technology",N3362="technology/space exploration","technology",N3362="technology/makerspaces","technology",N3362="technology/hardware","technology",N3362="technology/gadgets","technology",N3362="technology/wearables","technology",N3362="film &amp; video/television","film &amp; video",N3362="film &amp; video/animation","film &amp; video",N3362="film &amp; video/science fiction","film &amp; video",N3362="film &amp; video/documentary","film &amp; video",N3362="film &amp; video/drama","film &amp; video",N3362="film &amp; video/shorts","film &amp; video",N3362="games/video games","games",N3362="games/tabletop games","games",N3362="games/mobile games","games",N3362="journalism/audio","journalism",N3362="photography/people","photography",N3362="photography/photobooks","photography",N3362="photography/places","photography",N3362="photography/nature","photography",N3362="music/electronic music","music",N3362="music/rock","music",N3362="music/indie rock","music",N3362="music/faith","music",N3362="publishing/children's books","publishing",N3362="publishing/art books","publishing",N3362="publishing/fiction","publishing",N3362="publishing/translations","publishing",N3362="music/pop","music",N3362="music/classical music","music",N3362="publishing/nonfiction","publishing",N3362="publishing/radio &amp; podcasts","publishing",N3362="music/world music","music",N3362="music/metal","music",N3362="music/jazz","music","TRUE","FALSE")</f>
        <v>theater</v>
      </c>
      <c r="R3362" t="str" cm="1">
        <f t="array" ref="R3362">_xlfn.IFS(N3362="food/small batch","small batch",N3362="food/restaurants","retaurants",N3362="food/food trucks","food trucks",N3362="theater/spaces","spaces",N3362="theater/musical","musical",N3362="theater/plays","plays",N3362="technology/web","web",N3362="technology/space exploration","space exploration",N3362="technology/makerspaces","makerspaces",N3362="technology/hardware","hardware",N3362="technology/gadgets","gadgets",N3362="technology/wearables","wearables",N3362="film &amp; video/television","television",N3362="film &amp; video/animation","animation",N3362="film &amp; video/science fiction","science fiction",N3362="film &amp; video/documentary","documentary",N3362="film &amp; video/drama","drama",N3362="film &amp; video/shorts","shorts",N3362="games/video games","video games",N3362="games/tabletop games","tabletop games",N3362="games/mobile games","mobile games",N3362="journalism/audio","audio",N3362="photography/people","people",N3362="photography/photobooks","photobooks",N3362="photography/places","places",N3362="photography/nature","nature",N3362="music/electronic music","electronic music",N3362="music/rock","rock",N3362="music/indie rock","indie rock",N3362="music/faith","faith",N3362="publishing/children's books","children's books",N3362="publishing/art books","art books",N3362="publishing/fiction","fiction",N3362="publishing/translations","translations",N3362="music/pop","pop",N3362="music/classical music","classical music",N3362="publishing/nonfiction","nonfiction",N3362="publishing/radio &amp; podcasts","radio &amp; podcasts",N3362="music/world music","world music",N3362="music/metal","metal",N3362="music/jazz","jazz","TRUE","FALSE")</f>
        <v>plays</v>
      </c>
      <c r="S3362" s="5">
        <f t="shared" si="210"/>
        <v>42697.082673611112</v>
      </c>
      <c r="T3362" s="5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208"/>
        <v>113.46000000000001</v>
      </c>
      <c r="P3363" s="24">
        <f t="shared" si="209"/>
        <v>83.42647058823529</v>
      </c>
      <c r="Q3363" t="str" cm="1">
        <f t="array" ref="Q3363">_xlfn.IFS(N3363="food/small batch","food",N3363="food/restaurants","food",N3363="food/food trucks","food",N3363="theater/spaces","theater",N3363="theater/musical","theater",N3363="theater/plays","theater",N3363="technology/web","technology",N3363="technology/space exploration","technology",N3363="technology/makerspaces","technology",N3363="technology/hardware","technology",N3363="technology/gadgets","technology",N3363="technology/wearables","technology",N3363="film &amp; video/television","film &amp; video",N3363="film &amp; video/animation","film &amp; video",N3363="film &amp; video/science fiction","film &amp; video",N3363="film &amp; video/documentary","film &amp; video",N3363="film &amp; video/drama","film &amp; video",N3363="film &amp; video/shorts","film &amp; video",N3363="games/video games","games",N3363="games/tabletop games","games",N3363="games/mobile games","games",N3363="journalism/audio","journalism",N3363="photography/people","photography",N3363="photography/photobooks","photography",N3363="photography/places","photography",N3363="photography/nature","photography",N3363="music/electronic music","music",N3363="music/rock","music",N3363="music/indie rock","music",N3363="music/faith","music",N3363="publishing/children's books","publishing",N3363="publishing/art books","publishing",N3363="publishing/fiction","publishing",N3363="publishing/translations","publishing",N3363="music/pop","music",N3363="music/classical music","music",N3363="publishing/nonfiction","publishing",N3363="publishing/radio &amp; podcasts","publishing",N3363="music/world music","music",N3363="music/metal","music",N3363="music/jazz","music","TRUE","FALSE")</f>
        <v>theater</v>
      </c>
      <c r="R3363" t="str" cm="1">
        <f t="array" ref="R3363">_xlfn.IFS(N3363="food/small batch","small batch",N3363="food/restaurants","retaurants",N3363="food/food trucks","food trucks",N3363="theater/spaces","spaces",N3363="theater/musical","musical",N3363="theater/plays","plays",N3363="technology/web","web",N3363="technology/space exploration","space exploration",N3363="technology/makerspaces","makerspaces",N3363="technology/hardware","hardware",N3363="technology/gadgets","gadgets",N3363="technology/wearables","wearables",N3363="film &amp; video/television","television",N3363="film &amp; video/animation","animation",N3363="film &amp; video/science fiction","science fiction",N3363="film &amp; video/documentary","documentary",N3363="film &amp; video/drama","drama",N3363="film &amp; video/shorts","shorts",N3363="games/video games","video games",N3363="games/tabletop games","tabletop games",N3363="games/mobile games","mobile games",N3363="journalism/audio","audio",N3363="photography/people","people",N3363="photography/photobooks","photobooks",N3363="photography/places","places",N3363="photography/nature","nature",N3363="music/electronic music","electronic music",N3363="music/rock","rock",N3363="music/indie rock","indie rock",N3363="music/faith","faith",N3363="publishing/children's books","children's books",N3363="publishing/art books","art books",N3363="publishing/fiction","fiction",N3363="publishing/translations","translations",N3363="music/pop","pop",N3363="music/classical music","classical music",N3363="publishing/nonfiction","nonfiction",N3363="publishing/radio &amp; podcasts","radio &amp; podcasts",N3363="music/world music","world music",N3363="music/metal","metal",N3363="music/jazz","jazz","TRUE","FALSE")</f>
        <v>plays</v>
      </c>
      <c r="S3363" s="5">
        <f t="shared" si="210"/>
        <v>41866.025347222225</v>
      </c>
      <c r="T3363" s="5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208"/>
        <v>218.00000000000003</v>
      </c>
      <c r="P3364" s="24">
        <f t="shared" si="209"/>
        <v>54.5</v>
      </c>
      <c r="Q3364" t="str" cm="1">
        <f t="array" ref="Q3364">_xlfn.IFS(N3364="food/small batch","food",N3364="food/restaurants","food",N3364="food/food trucks","food",N3364="theater/spaces","theater",N3364="theater/musical","theater",N3364="theater/plays","theater",N3364="technology/web","technology",N3364="technology/space exploration","technology",N3364="technology/makerspaces","technology",N3364="technology/hardware","technology",N3364="technology/gadgets","technology",N3364="technology/wearables","technology",N3364="film &amp; video/television","film &amp; video",N3364="film &amp; video/animation","film &amp; video",N3364="film &amp; video/science fiction","film &amp; video",N3364="film &amp; video/documentary","film &amp; video",N3364="film &amp; video/drama","film &amp; video",N3364="film &amp; video/shorts","film &amp; video",N3364="games/video games","games",N3364="games/tabletop games","games",N3364="games/mobile games","games",N3364="journalism/audio","journalism",N3364="photography/people","photography",N3364="photography/photobooks","photography",N3364="photography/places","photography",N3364="photography/nature","photography",N3364="music/electronic music","music",N3364="music/rock","music",N3364="music/indie rock","music",N3364="music/faith","music",N3364="publishing/children's books","publishing",N3364="publishing/art books","publishing",N3364="publishing/fiction","publishing",N3364="publishing/translations","publishing",N3364="music/pop","music",N3364="music/classical music","music",N3364="publishing/nonfiction","publishing",N3364="publishing/radio &amp; podcasts","publishing",N3364="music/world music","music",N3364="music/metal","music",N3364="music/jazz","music","TRUE","FALSE")</f>
        <v>theater</v>
      </c>
      <c r="R3364" t="str" cm="1">
        <f t="array" ref="R3364">_xlfn.IFS(N3364="food/small batch","small batch",N3364="food/restaurants","retaurants",N3364="food/food trucks","food trucks",N3364="theater/spaces","spaces",N3364="theater/musical","musical",N3364="theater/plays","plays",N3364="technology/web","web",N3364="technology/space exploration","space exploration",N3364="technology/makerspaces","makerspaces",N3364="technology/hardware","hardware",N3364="technology/gadgets","gadgets",N3364="technology/wearables","wearables",N3364="film &amp; video/television","television",N3364="film &amp; video/animation","animation",N3364="film &amp; video/science fiction","science fiction",N3364="film &amp; video/documentary","documentary",N3364="film &amp; video/drama","drama",N3364="film &amp; video/shorts","shorts",N3364="games/video games","video games",N3364="games/tabletop games","tabletop games",N3364="games/mobile games","mobile games",N3364="journalism/audio","audio",N3364="photography/people","people",N3364="photography/photobooks","photobooks",N3364="photography/places","places",N3364="photography/nature","nature",N3364="music/electronic music","electronic music",N3364="music/rock","rock",N3364="music/indie rock","indie rock",N3364="music/faith","faith",N3364="publishing/children's books","children's books",N3364="publishing/art books","art books",N3364="publishing/fiction","fiction",N3364="publishing/translations","translations",N3364="music/pop","pop",N3364="music/classical music","classical music",N3364="publishing/nonfiction","nonfiction",N3364="publishing/radio &amp; podcasts","radio &amp; podcasts",N3364="music/world music","world music",N3364="music/metal","metal",N3364="music/jazz","jazz","TRUE","FALSE")</f>
        <v>plays</v>
      </c>
      <c r="S3364" s="5">
        <f t="shared" si="210"/>
        <v>42056.091631944444</v>
      </c>
      <c r="T3364" s="5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208"/>
        <v>101.41935483870968</v>
      </c>
      <c r="P3365" s="24">
        <f t="shared" si="209"/>
        <v>302.30769230769232</v>
      </c>
      <c r="Q3365" t="str" cm="1">
        <f t="array" ref="Q3365">_xlfn.IFS(N3365="food/small batch","food",N3365="food/restaurants","food",N3365="food/food trucks","food",N3365="theater/spaces","theater",N3365="theater/musical","theater",N3365="theater/plays","theater",N3365="technology/web","technology",N3365="technology/space exploration","technology",N3365="technology/makerspaces","technology",N3365="technology/hardware","technology",N3365="technology/gadgets","technology",N3365="technology/wearables","technology",N3365="film &amp; video/television","film &amp; video",N3365="film &amp; video/animation","film &amp; video",N3365="film &amp; video/science fiction","film &amp; video",N3365="film &amp; video/documentary","film &amp; video",N3365="film &amp; video/drama","film &amp; video",N3365="film &amp; video/shorts","film &amp; video",N3365="games/video games","games",N3365="games/tabletop games","games",N3365="games/mobile games","games",N3365="journalism/audio","journalism",N3365="photography/people","photography",N3365="photography/photobooks","photography",N3365="photography/places","photography",N3365="photography/nature","photography",N3365="music/electronic music","music",N3365="music/rock","music",N3365="music/indie rock","music",N3365="music/faith","music",N3365="publishing/children's books","publishing",N3365="publishing/art books","publishing",N3365="publishing/fiction","publishing",N3365="publishing/translations","publishing",N3365="music/pop","music",N3365="music/classical music","music",N3365="publishing/nonfiction","publishing",N3365="publishing/radio &amp; podcasts","publishing",N3365="music/world music","music",N3365="music/metal","music",N3365="music/jazz","music","TRUE","FALSE")</f>
        <v>theater</v>
      </c>
      <c r="R3365" t="str" cm="1">
        <f t="array" ref="R3365">_xlfn.IFS(N3365="food/small batch","small batch",N3365="food/restaurants","retaurants",N3365="food/food trucks","food trucks",N3365="theater/spaces","spaces",N3365="theater/musical","musical",N3365="theater/plays","plays",N3365="technology/web","web",N3365="technology/space exploration","space exploration",N3365="technology/makerspaces","makerspaces",N3365="technology/hardware","hardware",N3365="technology/gadgets","gadgets",N3365="technology/wearables","wearables",N3365="film &amp; video/television","television",N3365="film &amp; video/animation","animation",N3365="film &amp; video/science fiction","science fiction",N3365="film &amp; video/documentary","documentary",N3365="film &amp; video/drama","drama",N3365="film &amp; video/shorts","shorts",N3365="games/video games","video games",N3365="games/tabletop games","tabletop games",N3365="games/mobile games","mobile games",N3365="journalism/audio","audio",N3365="photography/people","people",N3365="photography/photobooks","photobooks",N3365="photography/places","places",N3365="photography/nature","nature",N3365="music/electronic music","electronic music",N3365="music/rock","rock",N3365="music/indie rock","indie rock",N3365="music/faith","faith",N3365="publishing/children's books","children's books",N3365="publishing/art books","art books",N3365="publishing/fiction","fiction",N3365="publishing/translations","translations",N3365="music/pop","pop",N3365="music/classical music","classical music",N3365="publishing/nonfiction","nonfiction",N3365="publishing/radio &amp; podcasts","radio &amp; podcasts",N3365="music/world music","world music",N3365="music/metal","metal",N3365="music/jazz","jazz","TRUE","FALSE")</f>
        <v>plays</v>
      </c>
      <c r="S3365" s="5">
        <f t="shared" si="210"/>
        <v>41851.771354166667</v>
      </c>
      <c r="T3365" s="5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si="208"/>
        <v>105.93333333333332</v>
      </c>
      <c r="P3366" s="24">
        <f t="shared" si="209"/>
        <v>44.138888888888886</v>
      </c>
      <c r="Q3366" t="str" cm="1">
        <f t="array" ref="Q3366">_xlfn.IFS(N3366="food/small batch","food",N3366="food/restaurants","food",N3366="food/food trucks","food",N3366="theater/spaces","theater",N3366="theater/musical","theater",N3366="theater/plays","theater",N3366="technology/web","technology",N3366="technology/space exploration","technology",N3366="technology/makerspaces","technology",N3366="technology/hardware","technology",N3366="technology/gadgets","technology",N3366="technology/wearables","technology",N3366="film &amp; video/television","film &amp; video",N3366="film &amp; video/animation","film &amp; video",N3366="film &amp; video/science fiction","film &amp; video",N3366="film &amp; video/documentary","film &amp; video",N3366="film &amp; video/drama","film &amp; video",N3366="film &amp; video/shorts","film &amp; video",N3366="games/video games","games",N3366="games/tabletop games","games",N3366="games/mobile games","games",N3366="journalism/audio","journalism",N3366="photography/people","photography",N3366="photography/photobooks","photography",N3366="photography/places","photography",N3366="photography/nature","photography",N3366="music/electronic music","music",N3366="music/rock","music",N3366="music/indie rock","music",N3366="music/faith","music",N3366="publishing/children's books","publishing",N3366="publishing/art books","publishing",N3366="publishing/fiction","publishing",N3366="publishing/translations","publishing",N3366="music/pop","music",N3366="music/classical music","music",N3366="publishing/nonfiction","publishing",N3366="publishing/radio &amp; podcasts","publishing",N3366="music/world music","music",N3366="music/metal","music",N3366="music/jazz","music","TRUE","FALSE")</f>
        <v>theater</v>
      </c>
      <c r="R3366" t="str" cm="1">
        <f t="array" ref="R3366">_xlfn.IFS(N3366="food/small batch","small batch",N3366="food/restaurants","retaurants",N3366="food/food trucks","food trucks",N3366="theater/spaces","spaces",N3366="theater/musical","musical",N3366="theater/plays","plays",N3366="technology/web","web",N3366="technology/space exploration","space exploration",N3366="technology/makerspaces","makerspaces",N3366="technology/hardware","hardware",N3366="technology/gadgets","gadgets",N3366="technology/wearables","wearables",N3366="film &amp; video/television","television",N3366="film &amp; video/animation","animation",N3366="film &amp; video/science fiction","science fiction",N3366="film &amp; video/documentary","documentary",N3366="film &amp; video/drama","drama",N3366="film &amp; video/shorts","shorts",N3366="games/video games","video games",N3366="games/tabletop games","tabletop games",N3366="games/mobile games","mobile games",N3366="journalism/audio","audio",N3366="photography/people","people",N3366="photography/photobooks","photobooks",N3366="photography/places","places",N3366="photography/nature","nature",N3366="music/electronic music","electronic music",N3366="music/rock","rock",N3366="music/indie rock","indie rock",N3366="music/faith","faith",N3366="publishing/children's books","children's books",N3366="publishing/art books","art books",N3366="publishing/fiction","fiction",N3366="publishing/translations","translations",N3366="music/pop","pop",N3366="music/classical music","classical music",N3366="publishing/nonfiction","nonfiction",N3366="publishing/radio &amp; podcasts","radio &amp; podcasts",N3366="music/world music","world music",N3366="music/metal","metal",N3366="music/jazz","jazz","TRUE","FALSE")</f>
        <v>plays</v>
      </c>
      <c r="S3366" s="5">
        <f t="shared" si="210"/>
        <v>42422.977418981478</v>
      </c>
      <c r="T3366" s="5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208"/>
        <v>104</v>
      </c>
      <c r="P3367" s="24">
        <f t="shared" si="209"/>
        <v>866.66666666666663</v>
      </c>
      <c r="Q3367" t="str" cm="1">
        <f t="array" ref="Q3367">_xlfn.IFS(N3367="food/small batch","food",N3367="food/restaurants","food",N3367="food/food trucks","food",N3367="theater/spaces","theater",N3367="theater/musical","theater",N3367="theater/plays","theater",N3367="technology/web","technology",N3367="technology/space exploration","technology",N3367="technology/makerspaces","technology",N3367="technology/hardware","technology",N3367="technology/gadgets","technology",N3367="technology/wearables","technology",N3367="film &amp; video/television","film &amp; video",N3367="film &amp; video/animation","film &amp; video",N3367="film &amp; video/science fiction","film &amp; video",N3367="film &amp; video/documentary","film &amp; video",N3367="film &amp; video/drama","film &amp; video",N3367="film &amp; video/shorts","film &amp; video",N3367="games/video games","games",N3367="games/tabletop games","games",N3367="games/mobile games","games",N3367="journalism/audio","journalism",N3367="photography/people","photography",N3367="photography/photobooks","photography",N3367="photography/places","photography",N3367="photography/nature","photography",N3367="music/electronic music","music",N3367="music/rock","music",N3367="music/indie rock","music",N3367="music/faith","music",N3367="publishing/children's books","publishing",N3367="publishing/art books","publishing",N3367="publishing/fiction","publishing",N3367="publishing/translations","publishing",N3367="music/pop","music",N3367="music/classical music","music",N3367="publishing/nonfiction","publishing",N3367="publishing/radio &amp; podcasts","publishing",N3367="music/world music","music",N3367="music/metal","music",N3367="music/jazz","music","TRUE","FALSE")</f>
        <v>theater</v>
      </c>
      <c r="R3367" t="str" cm="1">
        <f t="array" ref="R3367">_xlfn.IFS(N3367="food/small batch","small batch",N3367="food/restaurants","retaurants",N3367="food/food trucks","food trucks",N3367="theater/spaces","spaces",N3367="theater/musical","musical",N3367="theater/plays","plays",N3367="technology/web","web",N3367="technology/space exploration","space exploration",N3367="technology/makerspaces","makerspaces",N3367="technology/hardware","hardware",N3367="technology/gadgets","gadgets",N3367="technology/wearables","wearables",N3367="film &amp; video/television","television",N3367="film &amp; video/animation","animation",N3367="film &amp; video/science fiction","science fiction",N3367="film &amp; video/documentary","documentary",N3367="film &amp; video/drama","drama",N3367="film &amp; video/shorts","shorts",N3367="games/video games","video games",N3367="games/tabletop games","tabletop games",N3367="games/mobile games","mobile games",N3367="journalism/audio","audio",N3367="photography/people","people",N3367="photography/photobooks","photobooks",N3367="photography/places","places",N3367="photography/nature","nature",N3367="music/electronic music","electronic music",N3367="music/rock","rock",N3367="music/indie rock","indie rock",N3367="music/faith","faith",N3367="publishing/children's books","children's books",N3367="publishing/art books","art books",N3367="publishing/fiction","fiction",N3367="publishing/translations","translations",N3367="music/pop","pop",N3367="music/classical music","classical music",N3367="publishing/nonfiction","nonfiction",N3367="publishing/radio &amp; podcasts","radio &amp; podcasts",N3367="music/world music","world music",N3367="music/metal","metal",N3367="music/jazz","jazz","TRUE","FALSE")</f>
        <v>plays</v>
      </c>
      <c r="S3367" s="5">
        <f t="shared" si="210"/>
        <v>42321.101759259262</v>
      </c>
      <c r="T3367" s="5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208"/>
        <v>221</v>
      </c>
      <c r="P3368" s="24">
        <f t="shared" si="209"/>
        <v>61.388888888888886</v>
      </c>
      <c r="Q3368" t="str" cm="1">
        <f t="array" ref="Q3368">_xlfn.IFS(N3368="food/small batch","food",N3368="food/restaurants","food",N3368="food/food trucks","food",N3368="theater/spaces","theater",N3368="theater/musical","theater",N3368="theater/plays","theater",N3368="technology/web","technology",N3368="technology/space exploration","technology",N3368="technology/makerspaces","technology",N3368="technology/hardware","technology",N3368="technology/gadgets","technology",N3368="technology/wearables","technology",N3368="film &amp; video/television","film &amp; video",N3368="film &amp; video/animation","film &amp; video",N3368="film &amp; video/science fiction","film &amp; video",N3368="film &amp; video/documentary","film &amp; video",N3368="film &amp; video/drama","film &amp; video",N3368="film &amp; video/shorts","film &amp; video",N3368="games/video games","games",N3368="games/tabletop games","games",N3368="games/mobile games","games",N3368="journalism/audio","journalism",N3368="photography/people","photography",N3368="photography/photobooks","photography",N3368="photography/places","photography",N3368="photography/nature","photography",N3368="music/electronic music","music",N3368="music/rock","music",N3368="music/indie rock","music",N3368="music/faith","music",N3368="publishing/children's books","publishing",N3368="publishing/art books","publishing",N3368="publishing/fiction","publishing",N3368="publishing/translations","publishing",N3368="music/pop","music",N3368="music/classical music","music",N3368="publishing/nonfiction","publishing",N3368="publishing/radio &amp; podcasts","publishing",N3368="music/world music","music",N3368="music/metal","music",N3368="music/jazz","music","TRUE","FALSE")</f>
        <v>theater</v>
      </c>
      <c r="R3368" t="str" cm="1">
        <f t="array" ref="R3368">_xlfn.IFS(N3368="food/small batch","small batch",N3368="food/restaurants","retaurants",N3368="food/food trucks","food trucks",N3368="theater/spaces","spaces",N3368="theater/musical","musical",N3368="theater/plays","plays",N3368="technology/web","web",N3368="technology/space exploration","space exploration",N3368="technology/makerspaces","makerspaces",N3368="technology/hardware","hardware",N3368="technology/gadgets","gadgets",N3368="technology/wearables","wearables",N3368="film &amp; video/television","television",N3368="film &amp; video/animation","animation",N3368="film &amp; video/science fiction","science fiction",N3368="film &amp; video/documentary","documentary",N3368="film &amp; video/drama","drama",N3368="film &amp; video/shorts","shorts",N3368="games/video games","video games",N3368="games/tabletop games","tabletop games",N3368="games/mobile games","mobile games",N3368="journalism/audio","audio",N3368="photography/people","people",N3368="photography/photobooks","photobooks",N3368="photography/places","places",N3368="photography/nature","nature",N3368="music/electronic music","electronic music",N3368="music/rock","rock",N3368="music/indie rock","indie rock",N3368="music/faith","faith",N3368="publishing/children's books","children's books",N3368="publishing/art books","art books",N3368="publishing/fiction","fiction",N3368="publishing/translations","translations",N3368="music/pop","pop",N3368="music/classical music","classical music",N3368="publishing/nonfiction","nonfiction",N3368="publishing/radio &amp; podcasts","radio &amp; podcasts",N3368="music/world music","world music",N3368="music/metal","metal",N3368="music/jazz","jazz","TRUE","FALSE")</f>
        <v>plays</v>
      </c>
      <c r="S3368" s="5">
        <f t="shared" si="210"/>
        <v>42107.067557870367</v>
      </c>
      <c r="T3368" s="5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208"/>
        <v>118.66666666666667</v>
      </c>
      <c r="P3369" s="24">
        <f t="shared" si="209"/>
        <v>29.666666666666668</v>
      </c>
      <c r="Q3369" t="str" cm="1">
        <f t="array" ref="Q3369">_xlfn.IFS(N3369="food/small batch","food",N3369="food/restaurants","food",N3369="food/food trucks","food",N3369="theater/spaces","theater",N3369="theater/musical","theater",N3369="theater/plays","theater",N3369="technology/web","technology",N3369="technology/space exploration","technology",N3369="technology/makerspaces","technology",N3369="technology/hardware","technology",N3369="technology/gadgets","technology",N3369="technology/wearables","technology",N3369="film &amp; video/television","film &amp; video",N3369="film &amp; video/animation","film &amp; video",N3369="film &amp; video/science fiction","film &amp; video",N3369="film &amp; video/documentary","film &amp; video",N3369="film &amp; video/drama","film &amp; video",N3369="film &amp; video/shorts","film &amp; video",N3369="games/video games","games",N3369="games/tabletop games","games",N3369="games/mobile games","games",N3369="journalism/audio","journalism",N3369="photography/people","photography",N3369="photography/photobooks","photography",N3369="photography/places","photography",N3369="photography/nature","photography",N3369="music/electronic music","music",N3369="music/rock","music",N3369="music/indie rock","music",N3369="music/faith","music",N3369="publishing/children's books","publishing",N3369="publishing/art books","publishing",N3369="publishing/fiction","publishing",N3369="publishing/translations","publishing",N3369="music/pop","music",N3369="music/classical music","music",N3369="publishing/nonfiction","publishing",N3369="publishing/radio &amp; podcasts","publishing",N3369="music/world music","music",N3369="music/metal","music",N3369="music/jazz","music","TRUE","FALSE")</f>
        <v>theater</v>
      </c>
      <c r="R3369" t="str" cm="1">
        <f t="array" ref="R3369">_xlfn.IFS(N3369="food/small batch","small batch",N3369="food/restaurants","retaurants",N3369="food/food trucks","food trucks",N3369="theater/spaces","spaces",N3369="theater/musical","musical",N3369="theater/plays","plays",N3369="technology/web","web",N3369="technology/space exploration","space exploration",N3369="technology/makerspaces","makerspaces",N3369="technology/hardware","hardware",N3369="technology/gadgets","gadgets",N3369="technology/wearables","wearables",N3369="film &amp; video/television","television",N3369="film &amp; video/animation","animation",N3369="film &amp; video/science fiction","science fiction",N3369="film &amp; video/documentary","documentary",N3369="film &amp; video/drama","drama",N3369="film &amp; video/shorts","shorts",N3369="games/video games","video games",N3369="games/tabletop games","tabletop games",N3369="games/mobile games","mobile games",N3369="journalism/audio","audio",N3369="photography/people","people",N3369="photography/photobooks","photobooks",N3369="photography/places","places",N3369="photography/nature","nature",N3369="music/electronic music","electronic music",N3369="music/rock","rock",N3369="music/indie rock","indie rock",N3369="music/faith","faith",N3369="publishing/children's books","children's books",N3369="publishing/art books","art books",N3369="publishing/fiction","fiction",N3369="publishing/translations","translations",N3369="music/pop","pop",N3369="music/classical music","classical music",N3369="publishing/nonfiction","nonfiction",N3369="publishing/radio &amp; podcasts","radio &amp; podcasts",N3369="music/world music","world music",N3369="music/metal","metal",N3369="music/jazz","jazz","TRUE","FALSE")</f>
        <v>plays</v>
      </c>
      <c r="S3369" s="5">
        <f t="shared" si="210"/>
        <v>42192.933958333335</v>
      </c>
      <c r="T3369" s="5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208"/>
        <v>104.60000000000001</v>
      </c>
      <c r="P3370" s="24">
        <f t="shared" si="209"/>
        <v>45.478260869565219</v>
      </c>
      <c r="Q3370" t="str" cm="1">
        <f t="array" ref="Q3370">_xlfn.IFS(N3370="food/small batch","food",N3370="food/restaurants","food",N3370="food/food trucks","food",N3370="theater/spaces","theater",N3370="theater/musical","theater",N3370="theater/plays","theater",N3370="technology/web","technology",N3370="technology/space exploration","technology",N3370="technology/makerspaces","technology",N3370="technology/hardware","technology",N3370="technology/gadgets","technology",N3370="technology/wearables","technology",N3370="film &amp; video/television","film &amp; video",N3370="film &amp; video/animation","film &amp; video",N3370="film &amp; video/science fiction","film &amp; video",N3370="film &amp; video/documentary","film &amp; video",N3370="film &amp; video/drama","film &amp; video",N3370="film &amp; video/shorts","film &amp; video",N3370="games/video games","games",N3370="games/tabletop games","games",N3370="games/mobile games","games",N3370="journalism/audio","journalism",N3370="photography/people","photography",N3370="photography/photobooks","photography",N3370="photography/places","photography",N3370="photography/nature","photography",N3370="music/electronic music","music",N3370="music/rock","music",N3370="music/indie rock","music",N3370="music/faith","music",N3370="publishing/children's books","publishing",N3370="publishing/art books","publishing",N3370="publishing/fiction","publishing",N3370="publishing/translations","publishing",N3370="music/pop","music",N3370="music/classical music","music",N3370="publishing/nonfiction","publishing",N3370="publishing/radio &amp; podcasts","publishing",N3370="music/world music","music",N3370="music/metal","music",N3370="music/jazz","music","TRUE","FALSE")</f>
        <v>theater</v>
      </c>
      <c r="R3370" t="str" cm="1">
        <f t="array" ref="R3370">_xlfn.IFS(N3370="food/small batch","small batch",N3370="food/restaurants","retaurants",N3370="food/food trucks","food trucks",N3370="theater/spaces","spaces",N3370="theater/musical","musical",N3370="theater/plays","plays",N3370="technology/web","web",N3370="technology/space exploration","space exploration",N3370="technology/makerspaces","makerspaces",N3370="technology/hardware","hardware",N3370="technology/gadgets","gadgets",N3370="technology/wearables","wearables",N3370="film &amp; video/television","television",N3370="film &amp; video/animation","animation",N3370="film &amp; video/science fiction","science fiction",N3370="film &amp; video/documentary","documentary",N3370="film &amp; video/drama","drama",N3370="film &amp; video/shorts","shorts",N3370="games/video games","video games",N3370="games/tabletop games","tabletop games",N3370="games/mobile games","mobile games",N3370="journalism/audio","audio",N3370="photography/people","people",N3370="photography/photobooks","photobooks",N3370="photography/places","places",N3370="photography/nature","nature",N3370="music/electronic music","electronic music",N3370="music/rock","rock",N3370="music/indie rock","indie rock",N3370="music/faith","faith",N3370="publishing/children's books","children's books",N3370="publishing/art books","art books",N3370="publishing/fiction","fiction",N3370="publishing/translations","translations",N3370="music/pop","pop",N3370="music/classical music","classical music",N3370="publishing/nonfiction","nonfiction",N3370="publishing/radio &amp; podcasts","radio &amp; podcasts",N3370="music/world music","world music",N3370="music/metal","metal",N3370="music/jazz","jazz","TRUE","FALSE")</f>
        <v>plays</v>
      </c>
      <c r="S3370" s="5">
        <f t="shared" si="210"/>
        <v>41969.199756944443</v>
      </c>
      <c r="T3370" s="5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208"/>
        <v>103.89999999999999</v>
      </c>
      <c r="P3371" s="24">
        <f t="shared" si="209"/>
        <v>96.203703703703709</v>
      </c>
      <c r="Q3371" t="str" cm="1">
        <f t="array" ref="Q3371">_xlfn.IFS(N3371="food/small batch","food",N3371="food/restaurants","food",N3371="food/food trucks","food",N3371="theater/spaces","theater",N3371="theater/musical","theater",N3371="theater/plays","theater",N3371="technology/web","technology",N3371="technology/space exploration","technology",N3371="technology/makerspaces","technology",N3371="technology/hardware","technology",N3371="technology/gadgets","technology",N3371="technology/wearables","technology",N3371="film &amp; video/television","film &amp; video",N3371="film &amp; video/animation","film &amp; video",N3371="film &amp; video/science fiction","film &amp; video",N3371="film &amp; video/documentary","film &amp; video",N3371="film &amp; video/drama","film &amp; video",N3371="film &amp; video/shorts","film &amp; video",N3371="games/video games","games",N3371="games/tabletop games","games",N3371="games/mobile games","games",N3371="journalism/audio","journalism",N3371="photography/people","photography",N3371="photography/photobooks","photography",N3371="photography/places","photography",N3371="photography/nature","photography",N3371="music/electronic music","music",N3371="music/rock","music",N3371="music/indie rock","music",N3371="music/faith","music",N3371="publishing/children's books","publishing",N3371="publishing/art books","publishing",N3371="publishing/fiction","publishing",N3371="publishing/translations","publishing",N3371="music/pop","music",N3371="music/classical music","music",N3371="publishing/nonfiction","publishing",N3371="publishing/radio &amp; podcasts","publishing",N3371="music/world music","music",N3371="music/metal","music",N3371="music/jazz","music","TRUE","FALSE")</f>
        <v>theater</v>
      </c>
      <c r="R3371" t="str" cm="1">
        <f t="array" ref="R3371">_xlfn.IFS(N3371="food/small batch","small batch",N3371="food/restaurants","retaurants",N3371="food/food trucks","food trucks",N3371="theater/spaces","spaces",N3371="theater/musical","musical",N3371="theater/plays","plays",N3371="technology/web","web",N3371="technology/space exploration","space exploration",N3371="technology/makerspaces","makerspaces",N3371="technology/hardware","hardware",N3371="technology/gadgets","gadgets",N3371="technology/wearables","wearables",N3371="film &amp; video/television","television",N3371="film &amp; video/animation","animation",N3371="film &amp; video/science fiction","science fiction",N3371="film &amp; video/documentary","documentary",N3371="film &amp; video/drama","drama",N3371="film &amp; video/shorts","shorts",N3371="games/video games","video games",N3371="games/tabletop games","tabletop games",N3371="games/mobile games","mobile games",N3371="journalism/audio","audio",N3371="photography/people","people",N3371="photography/photobooks","photobooks",N3371="photography/places","places",N3371="photography/nature","nature",N3371="music/electronic music","electronic music",N3371="music/rock","rock",N3371="music/indie rock","indie rock",N3371="music/faith","faith",N3371="publishing/children's books","children's books",N3371="publishing/art books","art books",N3371="publishing/fiction","fiction",N3371="publishing/translations","translations",N3371="music/pop","pop",N3371="music/classical music","classical music",N3371="publishing/nonfiction","nonfiction",N3371="publishing/radio &amp; podcasts","radio &amp; podcasts",N3371="music/world music","world music",N3371="music/metal","metal",N3371="music/jazz","jazz","TRUE","FALSE")</f>
        <v>plays</v>
      </c>
      <c r="S3371" s="5">
        <f t="shared" si="210"/>
        <v>42690.041435185187</v>
      </c>
      <c r="T3371" s="5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208"/>
        <v>117.73333333333333</v>
      </c>
      <c r="P3372" s="24">
        <f t="shared" si="209"/>
        <v>67.92307692307692</v>
      </c>
      <c r="Q3372" t="str" cm="1">
        <f t="array" ref="Q3372">_xlfn.IFS(N3372="food/small batch","food",N3372="food/restaurants","food",N3372="food/food trucks","food",N3372="theater/spaces","theater",N3372="theater/musical","theater",N3372="theater/plays","theater",N3372="technology/web","technology",N3372="technology/space exploration","technology",N3372="technology/makerspaces","technology",N3372="technology/hardware","technology",N3372="technology/gadgets","technology",N3372="technology/wearables","technology",N3372="film &amp; video/television","film &amp; video",N3372="film &amp; video/animation","film &amp; video",N3372="film &amp; video/science fiction","film &amp; video",N3372="film &amp; video/documentary","film &amp; video",N3372="film &amp; video/drama","film &amp; video",N3372="film &amp; video/shorts","film &amp; video",N3372="games/video games","games",N3372="games/tabletop games","games",N3372="games/mobile games","games",N3372="journalism/audio","journalism",N3372="photography/people","photography",N3372="photography/photobooks","photography",N3372="photography/places","photography",N3372="photography/nature","photography",N3372="music/electronic music","music",N3372="music/rock","music",N3372="music/indie rock","music",N3372="music/faith","music",N3372="publishing/children's books","publishing",N3372="publishing/art books","publishing",N3372="publishing/fiction","publishing",N3372="publishing/translations","publishing",N3372="music/pop","music",N3372="music/classical music","music",N3372="publishing/nonfiction","publishing",N3372="publishing/radio &amp; podcasts","publishing",N3372="music/world music","music",N3372="music/metal","music",N3372="music/jazz","music","TRUE","FALSE")</f>
        <v>theater</v>
      </c>
      <c r="R3372" t="str" cm="1">
        <f t="array" ref="R3372">_xlfn.IFS(N3372="food/small batch","small batch",N3372="food/restaurants","retaurants",N3372="food/food trucks","food trucks",N3372="theater/spaces","spaces",N3372="theater/musical","musical",N3372="theater/plays","plays",N3372="technology/web","web",N3372="technology/space exploration","space exploration",N3372="technology/makerspaces","makerspaces",N3372="technology/hardware","hardware",N3372="technology/gadgets","gadgets",N3372="technology/wearables","wearables",N3372="film &amp; video/television","television",N3372="film &amp; video/animation","animation",N3372="film &amp; video/science fiction","science fiction",N3372="film &amp; video/documentary","documentary",N3372="film &amp; video/drama","drama",N3372="film &amp; video/shorts","shorts",N3372="games/video games","video games",N3372="games/tabletop games","tabletop games",N3372="games/mobile games","mobile games",N3372="journalism/audio","audio",N3372="photography/people","people",N3372="photography/photobooks","photobooks",N3372="photography/places","places",N3372="photography/nature","nature",N3372="music/electronic music","electronic music",N3372="music/rock","rock",N3372="music/indie rock","indie rock",N3372="music/faith","faith",N3372="publishing/children's books","children's books",N3372="publishing/art books","art books",N3372="publishing/fiction","fiction",N3372="publishing/translations","translations",N3372="music/pop","pop",N3372="music/classical music","classical music",N3372="publishing/nonfiction","nonfiction",N3372="publishing/radio &amp; podcasts","radio &amp; podcasts",N3372="music/world music","world music",N3372="music/metal","metal",N3372="music/jazz","jazz","TRUE","FALSE")</f>
        <v>plays</v>
      </c>
      <c r="S3372" s="5">
        <f t="shared" si="210"/>
        <v>42690.334317129629</v>
      </c>
      <c r="T3372" s="5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208"/>
        <v>138.5</v>
      </c>
      <c r="P3373" s="24">
        <f t="shared" si="209"/>
        <v>30.777777777777779</v>
      </c>
      <c r="Q3373" t="str" cm="1">
        <f t="array" ref="Q3373">_xlfn.IFS(N3373="food/small batch","food",N3373="food/restaurants","food",N3373="food/food trucks","food",N3373="theater/spaces","theater",N3373="theater/musical","theater",N3373="theater/plays","theater",N3373="technology/web","technology",N3373="technology/space exploration","technology",N3373="technology/makerspaces","technology",N3373="technology/hardware","technology",N3373="technology/gadgets","technology",N3373="technology/wearables","technology",N3373="film &amp; video/television","film &amp; video",N3373="film &amp; video/animation","film &amp; video",N3373="film &amp; video/science fiction","film &amp; video",N3373="film &amp; video/documentary","film &amp; video",N3373="film &amp; video/drama","film &amp; video",N3373="film &amp; video/shorts","film &amp; video",N3373="games/video games","games",N3373="games/tabletop games","games",N3373="games/mobile games","games",N3373="journalism/audio","journalism",N3373="photography/people","photography",N3373="photography/photobooks","photography",N3373="photography/places","photography",N3373="photography/nature","photography",N3373="music/electronic music","music",N3373="music/rock","music",N3373="music/indie rock","music",N3373="music/faith","music",N3373="publishing/children's books","publishing",N3373="publishing/art books","publishing",N3373="publishing/fiction","publishing",N3373="publishing/translations","publishing",N3373="music/pop","music",N3373="music/classical music","music",N3373="publishing/nonfiction","publishing",N3373="publishing/radio &amp; podcasts","publishing",N3373="music/world music","music",N3373="music/metal","music",N3373="music/jazz","music","TRUE","FALSE")</f>
        <v>theater</v>
      </c>
      <c r="R3373" t="str" cm="1">
        <f t="array" ref="R3373">_xlfn.IFS(N3373="food/small batch","small batch",N3373="food/restaurants","retaurants",N3373="food/food trucks","food trucks",N3373="theater/spaces","spaces",N3373="theater/musical","musical",N3373="theater/plays","plays",N3373="technology/web","web",N3373="technology/space exploration","space exploration",N3373="technology/makerspaces","makerspaces",N3373="technology/hardware","hardware",N3373="technology/gadgets","gadgets",N3373="technology/wearables","wearables",N3373="film &amp; video/television","television",N3373="film &amp; video/animation","animation",N3373="film &amp; video/science fiction","science fiction",N3373="film &amp; video/documentary","documentary",N3373="film &amp; video/drama","drama",N3373="film &amp; video/shorts","shorts",N3373="games/video games","video games",N3373="games/tabletop games","tabletop games",N3373="games/mobile games","mobile games",N3373="journalism/audio","audio",N3373="photography/people","people",N3373="photography/photobooks","photobooks",N3373="photography/places","places",N3373="photography/nature","nature",N3373="music/electronic music","electronic music",N3373="music/rock","rock",N3373="music/indie rock","indie rock",N3373="music/faith","faith",N3373="publishing/children's books","children's books",N3373="publishing/art books","art books",N3373="publishing/fiction","fiction",N3373="publishing/translations","translations",N3373="music/pop","pop",N3373="music/classical music","classical music",N3373="publishing/nonfiction","nonfiction",N3373="publishing/radio &amp; podcasts","radio &amp; podcasts",N3373="music/world music","world music",N3373="music/metal","metal",N3373="music/jazz","jazz","TRUE","FALSE")</f>
        <v>plays</v>
      </c>
      <c r="S3373" s="5">
        <f t="shared" si="210"/>
        <v>42312.874594907407</v>
      </c>
      <c r="T3373" s="5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208"/>
        <v>103.49999999999999</v>
      </c>
      <c r="P3374" s="24">
        <f t="shared" si="209"/>
        <v>38.333333333333336</v>
      </c>
      <c r="Q3374" t="str" cm="1">
        <f t="array" ref="Q3374">_xlfn.IFS(N3374="food/small batch","food",N3374="food/restaurants","food",N3374="food/food trucks","food",N3374="theater/spaces","theater",N3374="theater/musical","theater",N3374="theater/plays","theater",N3374="technology/web","technology",N3374="technology/space exploration","technology",N3374="technology/makerspaces","technology",N3374="technology/hardware","technology",N3374="technology/gadgets","technology",N3374="technology/wearables","technology",N3374="film &amp; video/television","film &amp; video",N3374="film &amp; video/animation","film &amp; video",N3374="film &amp; video/science fiction","film &amp; video",N3374="film &amp; video/documentary","film &amp; video",N3374="film &amp; video/drama","film &amp; video",N3374="film &amp; video/shorts","film &amp; video",N3374="games/video games","games",N3374="games/tabletop games","games",N3374="games/mobile games","games",N3374="journalism/audio","journalism",N3374="photography/people","photography",N3374="photography/photobooks","photography",N3374="photography/places","photography",N3374="photography/nature","photography",N3374="music/electronic music","music",N3374="music/rock","music",N3374="music/indie rock","music",N3374="music/faith","music",N3374="publishing/children's books","publishing",N3374="publishing/art books","publishing",N3374="publishing/fiction","publishing",N3374="publishing/translations","publishing",N3374="music/pop","music",N3374="music/classical music","music",N3374="publishing/nonfiction","publishing",N3374="publishing/radio &amp; podcasts","publishing",N3374="music/world music","music",N3374="music/metal","music",N3374="music/jazz","music","TRUE","FALSE")</f>
        <v>theater</v>
      </c>
      <c r="R3374" t="str" cm="1">
        <f t="array" ref="R3374">_xlfn.IFS(N3374="food/small batch","small batch",N3374="food/restaurants","retaurants",N3374="food/food trucks","food trucks",N3374="theater/spaces","spaces",N3374="theater/musical","musical",N3374="theater/plays","plays",N3374="technology/web","web",N3374="technology/space exploration","space exploration",N3374="technology/makerspaces","makerspaces",N3374="technology/hardware","hardware",N3374="technology/gadgets","gadgets",N3374="technology/wearables","wearables",N3374="film &amp; video/television","television",N3374="film &amp; video/animation","animation",N3374="film &amp; video/science fiction","science fiction",N3374="film &amp; video/documentary","documentary",N3374="film &amp; video/drama","drama",N3374="film &amp; video/shorts","shorts",N3374="games/video games","video games",N3374="games/tabletop games","tabletop games",N3374="games/mobile games","mobile games",N3374="journalism/audio","audio",N3374="photography/people","people",N3374="photography/photobooks","photobooks",N3374="photography/places","places",N3374="photography/nature","nature",N3374="music/electronic music","electronic music",N3374="music/rock","rock",N3374="music/indie rock","indie rock",N3374="music/faith","faith",N3374="publishing/children's books","children's books",N3374="publishing/art books","art books",N3374="publishing/fiction","fiction",N3374="publishing/translations","translations",N3374="music/pop","pop",N3374="music/classical music","classical music",N3374="publishing/nonfiction","nonfiction",N3374="publishing/radio &amp; podcasts","radio &amp; podcasts",N3374="music/world music","world music",N3374="music/metal","metal",N3374="music/jazz","jazz","TRUE","FALSE")</f>
        <v>plays</v>
      </c>
      <c r="S3374" s="5">
        <f t="shared" si="210"/>
        <v>41855.548101851848</v>
      </c>
      <c r="T3374" s="5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208"/>
        <v>100.25</v>
      </c>
      <c r="P3375" s="24">
        <f t="shared" si="209"/>
        <v>66.833333333333329</v>
      </c>
      <c r="Q3375" t="str" cm="1">
        <f t="array" ref="Q3375">_xlfn.IFS(N3375="food/small batch","food",N3375="food/restaurants","food",N3375="food/food trucks","food",N3375="theater/spaces","theater",N3375="theater/musical","theater",N3375="theater/plays","theater",N3375="technology/web","technology",N3375="technology/space exploration","technology",N3375="technology/makerspaces","technology",N3375="technology/hardware","technology",N3375="technology/gadgets","technology",N3375="technology/wearables","technology",N3375="film &amp; video/television","film &amp; video",N3375="film &amp; video/animation","film &amp; video",N3375="film &amp; video/science fiction","film &amp; video",N3375="film &amp; video/documentary","film &amp; video",N3375="film &amp; video/drama","film &amp; video",N3375="film &amp; video/shorts","film &amp; video",N3375="games/video games","games",N3375="games/tabletop games","games",N3375="games/mobile games","games",N3375="journalism/audio","journalism",N3375="photography/people","photography",N3375="photography/photobooks","photography",N3375="photography/places","photography",N3375="photography/nature","photography",N3375="music/electronic music","music",N3375="music/rock","music",N3375="music/indie rock","music",N3375="music/faith","music",N3375="publishing/children's books","publishing",N3375="publishing/art books","publishing",N3375="publishing/fiction","publishing",N3375="publishing/translations","publishing",N3375="music/pop","music",N3375="music/classical music","music",N3375="publishing/nonfiction","publishing",N3375="publishing/radio &amp; podcasts","publishing",N3375="music/world music","music",N3375="music/metal","music",N3375="music/jazz","music","TRUE","FALSE")</f>
        <v>theater</v>
      </c>
      <c r="R3375" t="str" cm="1">
        <f t="array" ref="R3375">_xlfn.IFS(N3375="food/small batch","small batch",N3375="food/restaurants","retaurants",N3375="food/food trucks","food trucks",N3375="theater/spaces","spaces",N3375="theater/musical","musical",N3375="theater/plays","plays",N3375="technology/web","web",N3375="technology/space exploration","space exploration",N3375="technology/makerspaces","makerspaces",N3375="technology/hardware","hardware",N3375="technology/gadgets","gadgets",N3375="technology/wearables","wearables",N3375="film &amp; video/television","television",N3375="film &amp; video/animation","animation",N3375="film &amp; video/science fiction","science fiction",N3375="film &amp; video/documentary","documentary",N3375="film &amp; video/drama","drama",N3375="film &amp; video/shorts","shorts",N3375="games/video games","video games",N3375="games/tabletop games","tabletop games",N3375="games/mobile games","mobile games",N3375="journalism/audio","audio",N3375="photography/people","people",N3375="photography/photobooks","photobooks",N3375="photography/places","places",N3375="photography/nature","nature",N3375="music/electronic music","electronic music",N3375="music/rock","rock",N3375="music/indie rock","indie rock",N3375="music/faith","faith",N3375="publishing/children's books","children's books",N3375="publishing/art books","art books",N3375="publishing/fiction","fiction",N3375="publishing/translations","translations",N3375="music/pop","pop",N3375="music/classical music","classical music",N3375="publishing/nonfiction","nonfiction",N3375="publishing/radio &amp; podcasts","radio &amp; podcasts",N3375="music/world music","world music",N3375="music/metal","metal",N3375="music/jazz","jazz","TRUE","FALSE")</f>
        <v>plays</v>
      </c>
      <c r="S3375" s="5">
        <f t="shared" si="210"/>
        <v>42179.854629629626</v>
      </c>
      <c r="T3375" s="5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208"/>
        <v>106.57142857142856</v>
      </c>
      <c r="P3376" s="24">
        <f t="shared" si="209"/>
        <v>71.730769230769226</v>
      </c>
      <c r="Q3376" t="str" cm="1">
        <f t="array" ref="Q3376">_xlfn.IFS(N3376="food/small batch","food",N3376="food/restaurants","food",N3376="food/food trucks","food",N3376="theater/spaces","theater",N3376="theater/musical","theater",N3376="theater/plays","theater",N3376="technology/web","technology",N3376="technology/space exploration","technology",N3376="technology/makerspaces","technology",N3376="technology/hardware","technology",N3376="technology/gadgets","technology",N3376="technology/wearables","technology",N3376="film &amp; video/television","film &amp; video",N3376="film &amp; video/animation","film &amp; video",N3376="film &amp; video/science fiction","film &amp; video",N3376="film &amp; video/documentary","film &amp; video",N3376="film &amp; video/drama","film &amp; video",N3376="film &amp; video/shorts","film &amp; video",N3376="games/video games","games",N3376="games/tabletop games","games",N3376="games/mobile games","games",N3376="journalism/audio","journalism",N3376="photography/people","photography",N3376="photography/photobooks","photography",N3376="photography/places","photography",N3376="photography/nature","photography",N3376="music/electronic music","music",N3376="music/rock","music",N3376="music/indie rock","music",N3376="music/faith","music",N3376="publishing/children's books","publishing",N3376="publishing/art books","publishing",N3376="publishing/fiction","publishing",N3376="publishing/translations","publishing",N3376="music/pop","music",N3376="music/classical music","music",N3376="publishing/nonfiction","publishing",N3376="publishing/radio &amp; podcasts","publishing",N3376="music/world music","music",N3376="music/metal","music",N3376="music/jazz","music","TRUE","FALSE")</f>
        <v>theater</v>
      </c>
      <c r="R3376" t="str" cm="1">
        <f t="array" ref="R3376">_xlfn.IFS(N3376="food/small batch","small batch",N3376="food/restaurants","retaurants",N3376="food/food trucks","food trucks",N3376="theater/spaces","spaces",N3376="theater/musical","musical",N3376="theater/plays","plays",N3376="technology/web","web",N3376="technology/space exploration","space exploration",N3376="technology/makerspaces","makerspaces",N3376="technology/hardware","hardware",N3376="technology/gadgets","gadgets",N3376="technology/wearables","wearables",N3376="film &amp; video/television","television",N3376="film &amp; video/animation","animation",N3376="film &amp; video/science fiction","science fiction",N3376="film &amp; video/documentary","documentary",N3376="film &amp; video/drama","drama",N3376="film &amp; video/shorts","shorts",N3376="games/video games","video games",N3376="games/tabletop games","tabletop games",N3376="games/mobile games","mobile games",N3376="journalism/audio","audio",N3376="photography/people","people",N3376="photography/photobooks","photobooks",N3376="photography/places","places",N3376="photography/nature","nature",N3376="music/electronic music","electronic music",N3376="music/rock","rock",N3376="music/indie rock","indie rock",N3376="music/faith","faith",N3376="publishing/children's books","children's books",N3376="publishing/art books","art books",N3376="publishing/fiction","fiction",N3376="publishing/translations","translations",N3376="music/pop","pop",N3376="music/classical music","classical music",N3376="publishing/nonfiction","nonfiction",N3376="publishing/radio &amp; podcasts","radio &amp; podcasts",N3376="music/world music","world music",N3376="music/metal","metal",N3376="music/jazz","jazz","TRUE","FALSE")</f>
        <v>plays</v>
      </c>
      <c r="S3376" s="5">
        <f t="shared" si="210"/>
        <v>42275.731666666667</v>
      </c>
      <c r="T3376" s="5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208"/>
        <v>100</v>
      </c>
      <c r="P3377" s="24">
        <f t="shared" si="209"/>
        <v>176.47058823529412</v>
      </c>
      <c r="Q3377" t="str" cm="1">
        <f t="array" ref="Q3377">_xlfn.IFS(N3377="food/small batch","food",N3377="food/restaurants","food",N3377="food/food trucks","food",N3377="theater/spaces","theater",N3377="theater/musical","theater",N3377="theater/plays","theater",N3377="technology/web","technology",N3377="technology/space exploration","technology",N3377="technology/makerspaces","technology",N3377="technology/hardware","technology",N3377="technology/gadgets","technology",N3377="technology/wearables","technology",N3377="film &amp; video/television","film &amp; video",N3377="film &amp; video/animation","film &amp; video",N3377="film &amp; video/science fiction","film &amp; video",N3377="film &amp; video/documentary","film &amp; video",N3377="film &amp; video/drama","film &amp; video",N3377="film &amp; video/shorts","film &amp; video",N3377="games/video games","games",N3377="games/tabletop games","games",N3377="games/mobile games","games",N3377="journalism/audio","journalism",N3377="photography/people","photography",N3377="photography/photobooks","photography",N3377="photography/places","photography",N3377="photography/nature","photography",N3377="music/electronic music","music",N3377="music/rock","music",N3377="music/indie rock","music",N3377="music/faith","music",N3377="publishing/children's books","publishing",N3377="publishing/art books","publishing",N3377="publishing/fiction","publishing",N3377="publishing/translations","publishing",N3377="music/pop","music",N3377="music/classical music","music",N3377="publishing/nonfiction","publishing",N3377="publishing/radio &amp; podcasts","publishing",N3377="music/world music","music",N3377="music/metal","music",N3377="music/jazz","music","TRUE","FALSE")</f>
        <v>theater</v>
      </c>
      <c r="R3377" t="str" cm="1">
        <f t="array" ref="R3377">_xlfn.IFS(N3377="food/small batch","small batch",N3377="food/restaurants","retaurants",N3377="food/food trucks","food trucks",N3377="theater/spaces","spaces",N3377="theater/musical","musical",N3377="theater/plays","plays",N3377="technology/web","web",N3377="technology/space exploration","space exploration",N3377="technology/makerspaces","makerspaces",N3377="technology/hardware","hardware",N3377="technology/gadgets","gadgets",N3377="technology/wearables","wearables",N3377="film &amp; video/television","television",N3377="film &amp; video/animation","animation",N3377="film &amp; video/science fiction","science fiction",N3377="film &amp; video/documentary","documentary",N3377="film &amp; video/drama","drama",N3377="film &amp; video/shorts","shorts",N3377="games/video games","video games",N3377="games/tabletop games","tabletop games",N3377="games/mobile games","mobile games",N3377="journalism/audio","audio",N3377="photography/people","people",N3377="photography/photobooks","photobooks",N3377="photography/places","places",N3377="photography/nature","nature",N3377="music/electronic music","electronic music",N3377="music/rock","rock",N3377="music/indie rock","indie rock",N3377="music/faith","faith",N3377="publishing/children's books","children's books",N3377="publishing/art books","art books",N3377="publishing/fiction","fiction",N3377="publishing/translations","translations",N3377="music/pop","pop",N3377="music/classical music","classical music",N3377="publishing/nonfiction","nonfiction",N3377="publishing/radio &amp; podcasts","radio &amp; podcasts",N3377="music/world music","world music",N3377="music/metal","metal",N3377="music/jazz","jazz","TRUE","FALSE")</f>
        <v>plays</v>
      </c>
      <c r="S3377" s="5">
        <f t="shared" si="210"/>
        <v>41765.610798611109</v>
      </c>
      <c r="T3377" s="5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208"/>
        <v>100.01249999999999</v>
      </c>
      <c r="P3378" s="24">
        <f t="shared" si="209"/>
        <v>421.10526315789474</v>
      </c>
      <c r="Q3378" t="str" cm="1">
        <f t="array" ref="Q3378">_xlfn.IFS(N3378="food/small batch","food",N3378="food/restaurants","food",N3378="food/food trucks","food",N3378="theater/spaces","theater",N3378="theater/musical","theater",N3378="theater/plays","theater",N3378="technology/web","technology",N3378="technology/space exploration","technology",N3378="technology/makerspaces","technology",N3378="technology/hardware","technology",N3378="technology/gadgets","technology",N3378="technology/wearables","technology",N3378="film &amp; video/television","film &amp; video",N3378="film &amp; video/animation","film &amp; video",N3378="film &amp; video/science fiction","film &amp; video",N3378="film &amp; video/documentary","film &amp; video",N3378="film &amp; video/drama","film &amp; video",N3378="film &amp; video/shorts","film &amp; video",N3378="games/video games","games",N3378="games/tabletop games","games",N3378="games/mobile games","games",N3378="journalism/audio","journalism",N3378="photography/people","photography",N3378="photography/photobooks","photography",N3378="photography/places","photography",N3378="photography/nature","photography",N3378="music/electronic music","music",N3378="music/rock","music",N3378="music/indie rock","music",N3378="music/faith","music",N3378="publishing/children's books","publishing",N3378="publishing/art books","publishing",N3378="publishing/fiction","publishing",N3378="publishing/translations","publishing",N3378="music/pop","music",N3378="music/classical music","music",N3378="publishing/nonfiction","publishing",N3378="publishing/radio &amp; podcasts","publishing",N3378="music/world music","music",N3378="music/metal","music",N3378="music/jazz","music","TRUE","FALSE")</f>
        <v>theater</v>
      </c>
      <c r="R3378" t="str" cm="1">
        <f t="array" ref="R3378">_xlfn.IFS(N3378="food/small batch","small batch",N3378="food/restaurants","retaurants",N3378="food/food trucks","food trucks",N3378="theater/spaces","spaces",N3378="theater/musical","musical",N3378="theater/plays","plays",N3378="technology/web","web",N3378="technology/space exploration","space exploration",N3378="technology/makerspaces","makerspaces",N3378="technology/hardware","hardware",N3378="technology/gadgets","gadgets",N3378="technology/wearables","wearables",N3378="film &amp; video/television","television",N3378="film &amp; video/animation","animation",N3378="film &amp; video/science fiction","science fiction",N3378="film &amp; video/documentary","documentary",N3378="film &amp; video/drama","drama",N3378="film &amp; video/shorts","shorts",N3378="games/video games","video games",N3378="games/tabletop games","tabletop games",N3378="games/mobile games","mobile games",N3378="journalism/audio","audio",N3378="photography/people","people",N3378="photography/photobooks","photobooks",N3378="photography/places","places",N3378="photography/nature","nature",N3378="music/electronic music","electronic music",N3378="music/rock","rock",N3378="music/indie rock","indie rock",N3378="music/faith","faith",N3378="publishing/children's books","children's books",N3378="publishing/art books","art books",N3378="publishing/fiction","fiction",N3378="publishing/translations","translations",N3378="music/pop","pop",N3378="music/classical music","classical music",N3378="publishing/nonfiction","nonfiction",N3378="publishing/radio &amp; podcasts","radio &amp; podcasts",N3378="music/world music","world music",N3378="music/metal","metal",N3378="music/jazz","jazz","TRUE","FALSE")</f>
        <v>plays</v>
      </c>
      <c r="S3378" s="5">
        <f t="shared" si="210"/>
        <v>42059.701319444444</v>
      </c>
      <c r="T3378" s="5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208"/>
        <v>101.05</v>
      </c>
      <c r="P3379" s="24">
        <f t="shared" si="209"/>
        <v>104.98701298701299</v>
      </c>
      <c r="Q3379" t="str" cm="1">
        <f t="array" ref="Q3379">_xlfn.IFS(N3379="food/small batch","food",N3379="food/restaurants","food",N3379="food/food trucks","food",N3379="theater/spaces","theater",N3379="theater/musical","theater",N3379="theater/plays","theater",N3379="technology/web","technology",N3379="technology/space exploration","technology",N3379="technology/makerspaces","technology",N3379="technology/hardware","technology",N3379="technology/gadgets","technology",N3379="technology/wearables","technology",N3379="film &amp; video/television","film &amp; video",N3379="film &amp; video/animation","film &amp; video",N3379="film &amp; video/science fiction","film &amp; video",N3379="film &amp; video/documentary","film &amp; video",N3379="film &amp; video/drama","film &amp; video",N3379="film &amp; video/shorts","film &amp; video",N3379="games/video games","games",N3379="games/tabletop games","games",N3379="games/mobile games","games",N3379="journalism/audio","journalism",N3379="photography/people","photography",N3379="photography/photobooks","photography",N3379="photography/places","photography",N3379="photography/nature","photography",N3379="music/electronic music","music",N3379="music/rock","music",N3379="music/indie rock","music",N3379="music/faith","music",N3379="publishing/children's books","publishing",N3379="publishing/art books","publishing",N3379="publishing/fiction","publishing",N3379="publishing/translations","publishing",N3379="music/pop","music",N3379="music/classical music","music",N3379="publishing/nonfiction","publishing",N3379="publishing/radio &amp; podcasts","publishing",N3379="music/world music","music",N3379="music/metal","music",N3379="music/jazz","music","TRUE","FALSE")</f>
        <v>theater</v>
      </c>
      <c r="R3379" t="str" cm="1">
        <f t="array" ref="R3379">_xlfn.IFS(N3379="food/small batch","small batch",N3379="food/restaurants","retaurants",N3379="food/food trucks","food trucks",N3379="theater/spaces","spaces",N3379="theater/musical","musical",N3379="theater/plays","plays",N3379="technology/web","web",N3379="technology/space exploration","space exploration",N3379="technology/makerspaces","makerspaces",N3379="technology/hardware","hardware",N3379="technology/gadgets","gadgets",N3379="technology/wearables","wearables",N3379="film &amp; video/television","television",N3379="film &amp; video/animation","animation",N3379="film &amp; video/science fiction","science fiction",N3379="film &amp; video/documentary","documentary",N3379="film &amp; video/drama","drama",N3379="film &amp; video/shorts","shorts",N3379="games/video games","video games",N3379="games/tabletop games","tabletop games",N3379="games/mobile games","mobile games",N3379="journalism/audio","audio",N3379="photography/people","people",N3379="photography/photobooks","photobooks",N3379="photography/places","places",N3379="photography/nature","nature",N3379="music/electronic music","electronic music",N3379="music/rock","rock",N3379="music/indie rock","indie rock",N3379="music/faith","faith",N3379="publishing/children's books","children's books",N3379="publishing/art books","art books",N3379="publishing/fiction","fiction",N3379="publishing/translations","translations",N3379="music/pop","pop",N3379="music/classical music","classical music",N3379="publishing/nonfiction","nonfiction",N3379="publishing/radio &amp; podcasts","radio &amp; podcasts",N3379="music/world music","world music",N3379="music/metal","metal",N3379="music/jazz","jazz","TRUE","FALSE")</f>
        <v>plays</v>
      </c>
      <c r="S3379" s="5">
        <f t="shared" si="210"/>
        <v>42053.732627314821</v>
      </c>
      <c r="T3379" s="5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208"/>
        <v>107.63636363636364</v>
      </c>
      <c r="P3380" s="24">
        <f t="shared" si="209"/>
        <v>28.19047619047619</v>
      </c>
      <c r="Q3380" t="str" cm="1">
        <f t="array" ref="Q3380">_xlfn.IFS(N3380="food/small batch","food",N3380="food/restaurants","food",N3380="food/food trucks","food",N3380="theater/spaces","theater",N3380="theater/musical","theater",N3380="theater/plays","theater",N3380="technology/web","technology",N3380="technology/space exploration","technology",N3380="technology/makerspaces","technology",N3380="technology/hardware","technology",N3380="technology/gadgets","technology",N3380="technology/wearables","technology",N3380="film &amp; video/television","film &amp; video",N3380="film &amp; video/animation","film &amp; video",N3380="film &amp; video/science fiction","film &amp; video",N3380="film &amp; video/documentary","film &amp; video",N3380="film &amp; video/drama","film &amp; video",N3380="film &amp; video/shorts","film &amp; video",N3380="games/video games","games",N3380="games/tabletop games","games",N3380="games/mobile games","games",N3380="journalism/audio","journalism",N3380="photography/people","photography",N3380="photography/photobooks","photography",N3380="photography/places","photography",N3380="photography/nature","photography",N3380="music/electronic music","music",N3380="music/rock","music",N3380="music/indie rock","music",N3380="music/faith","music",N3380="publishing/children's books","publishing",N3380="publishing/art books","publishing",N3380="publishing/fiction","publishing",N3380="publishing/translations","publishing",N3380="music/pop","music",N3380="music/classical music","music",N3380="publishing/nonfiction","publishing",N3380="publishing/radio &amp; podcasts","publishing",N3380="music/world music","music",N3380="music/metal","music",N3380="music/jazz","music","TRUE","FALSE")</f>
        <v>theater</v>
      </c>
      <c r="R3380" t="str" cm="1">
        <f t="array" ref="R3380">_xlfn.IFS(N3380="food/small batch","small batch",N3380="food/restaurants","retaurants",N3380="food/food trucks","food trucks",N3380="theater/spaces","spaces",N3380="theater/musical","musical",N3380="theater/plays","plays",N3380="technology/web","web",N3380="technology/space exploration","space exploration",N3380="technology/makerspaces","makerspaces",N3380="technology/hardware","hardware",N3380="technology/gadgets","gadgets",N3380="technology/wearables","wearables",N3380="film &amp; video/television","television",N3380="film &amp; video/animation","animation",N3380="film &amp; video/science fiction","science fiction",N3380="film &amp; video/documentary","documentary",N3380="film &amp; video/drama","drama",N3380="film &amp; video/shorts","shorts",N3380="games/video games","video games",N3380="games/tabletop games","tabletop games",N3380="games/mobile games","mobile games",N3380="journalism/audio","audio",N3380="photography/people","people",N3380="photography/photobooks","photobooks",N3380="photography/places","places",N3380="photography/nature","nature",N3380="music/electronic music","electronic music",N3380="music/rock","rock",N3380="music/indie rock","indie rock",N3380="music/faith","faith",N3380="publishing/children's books","children's books",N3380="publishing/art books","art books",N3380="publishing/fiction","fiction",N3380="publishing/translations","translations",N3380="music/pop","pop",N3380="music/classical music","classical music",N3380="publishing/nonfiction","nonfiction",N3380="publishing/radio &amp; podcasts","radio &amp; podcasts",N3380="music/world music","world music",N3380="music/metal","metal",N3380="music/jazz","jazz","TRUE","FALSE")</f>
        <v>plays</v>
      </c>
      <c r="S3380" s="5">
        <f t="shared" si="210"/>
        <v>41858.355393518519</v>
      </c>
      <c r="T3380" s="5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208"/>
        <v>103.64999999999999</v>
      </c>
      <c r="P3381" s="24">
        <f t="shared" si="209"/>
        <v>54.55263157894737</v>
      </c>
      <c r="Q3381" t="str" cm="1">
        <f t="array" ref="Q3381">_xlfn.IFS(N3381="food/small batch","food",N3381="food/restaurants","food",N3381="food/food trucks","food",N3381="theater/spaces","theater",N3381="theater/musical","theater",N3381="theater/plays","theater",N3381="technology/web","technology",N3381="technology/space exploration","technology",N3381="technology/makerspaces","technology",N3381="technology/hardware","technology",N3381="technology/gadgets","technology",N3381="technology/wearables","technology",N3381="film &amp; video/television","film &amp; video",N3381="film &amp; video/animation","film &amp; video",N3381="film &amp; video/science fiction","film &amp; video",N3381="film &amp; video/documentary","film &amp; video",N3381="film &amp; video/drama","film &amp; video",N3381="film &amp; video/shorts","film &amp; video",N3381="games/video games","games",N3381="games/tabletop games","games",N3381="games/mobile games","games",N3381="journalism/audio","journalism",N3381="photography/people","photography",N3381="photography/photobooks","photography",N3381="photography/places","photography",N3381="photography/nature","photography",N3381="music/electronic music","music",N3381="music/rock","music",N3381="music/indie rock","music",N3381="music/faith","music",N3381="publishing/children's books","publishing",N3381="publishing/art books","publishing",N3381="publishing/fiction","publishing",N3381="publishing/translations","publishing",N3381="music/pop","music",N3381="music/classical music","music",N3381="publishing/nonfiction","publishing",N3381="publishing/radio &amp; podcasts","publishing",N3381="music/world music","music",N3381="music/metal","music",N3381="music/jazz","music","TRUE","FALSE")</f>
        <v>theater</v>
      </c>
      <c r="R3381" t="str" cm="1">
        <f t="array" ref="R3381">_xlfn.IFS(N3381="food/small batch","small batch",N3381="food/restaurants","retaurants",N3381="food/food trucks","food trucks",N3381="theater/spaces","spaces",N3381="theater/musical","musical",N3381="theater/plays","plays",N3381="technology/web","web",N3381="technology/space exploration","space exploration",N3381="technology/makerspaces","makerspaces",N3381="technology/hardware","hardware",N3381="technology/gadgets","gadgets",N3381="technology/wearables","wearables",N3381="film &amp; video/television","television",N3381="film &amp; video/animation","animation",N3381="film &amp; video/science fiction","science fiction",N3381="film &amp; video/documentary","documentary",N3381="film &amp; video/drama","drama",N3381="film &amp; video/shorts","shorts",N3381="games/video games","video games",N3381="games/tabletop games","tabletop games",N3381="games/mobile games","mobile games",N3381="journalism/audio","audio",N3381="photography/people","people",N3381="photography/photobooks","photobooks",N3381="photography/places","places",N3381="photography/nature","nature",N3381="music/electronic music","electronic music",N3381="music/rock","rock",N3381="music/indie rock","indie rock",N3381="music/faith","faith",N3381="publishing/children's books","children's books",N3381="publishing/art books","art books",N3381="publishing/fiction","fiction",N3381="publishing/translations","translations",N3381="music/pop","pop",N3381="music/classical music","classical music",N3381="publishing/nonfiction","nonfiction",N3381="publishing/radio &amp; podcasts","radio &amp; podcasts",N3381="music/world music","world music",N3381="music/metal","metal",N3381="music/jazz","jazz","TRUE","FALSE")</f>
        <v>plays</v>
      </c>
      <c r="S3381" s="5">
        <f t="shared" si="210"/>
        <v>42225.513888888891</v>
      </c>
      <c r="T3381" s="5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208"/>
        <v>104.43333333333334</v>
      </c>
      <c r="P3382" s="24">
        <f t="shared" si="209"/>
        <v>111.89285714285714</v>
      </c>
      <c r="Q3382" t="str" cm="1">
        <f t="array" ref="Q3382">_xlfn.IFS(N3382="food/small batch","food",N3382="food/restaurants","food",N3382="food/food trucks","food",N3382="theater/spaces","theater",N3382="theater/musical","theater",N3382="theater/plays","theater",N3382="technology/web","technology",N3382="technology/space exploration","technology",N3382="technology/makerspaces","technology",N3382="technology/hardware","technology",N3382="technology/gadgets","technology",N3382="technology/wearables","technology",N3382="film &amp; video/television","film &amp; video",N3382="film &amp; video/animation","film &amp; video",N3382="film &amp; video/science fiction","film &amp; video",N3382="film &amp; video/documentary","film &amp; video",N3382="film &amp; video/drama","film &amp; video",N3382="film &amp; video/shorts","film &amp; video",N3382="games/video games","games",N3382="games/tabletop games","games",N3382="games/mobile games","games",N3382="journalism/audio","journalism",N3382="photography/people","photography",N3382="photography/photobooks","photography",N3382="photography/places","photography",N3382="photography/nature","photography",N3382="music/electronic music","music",N3382="music/rock","music",N3382="music/indie rock","music",N3382="music/faith","music",N3382="publishing/children's books","publishing",N3382="publishing/art books","publishing",N3382="publishing/fiction","publishing",N3382="publishing/translations","publishing",N3382="music/pop","music",N3382="music/classical music","music",N3382="publishing/nonfiction","publishing",N3382="publishing/radio &amp; podcasts","publishing",N3382="music/world music","music",N3382="music/metal","music",N3382="music/jazz","music","TRUE","FALSE")</f>
        <v>theater</v>
      </c>
      <c r="R3382" t="str" cm="1">
        <f t="array" ref="R3382">_xlfn.IFS(N3382="food/small batch","small batch",N3382="food/restaurants","retaurants",N3382="food/food trucks","food trucks",N3382="theater/spaces","spaces",N3382="theater/musical","musical",N3382="theater/plays","plays",N3382="technology/web","web",N3382="technology/space exploration","space exploration",N3382="technology/makerspaces","makerspaces",N3382="technology/hardware","hardware",N3382="technology/gadgets","gadgets",N3382="technology/wearables","wearables",N3382="film &amp; video/television","television",N3382="film &amp; video/animation","animation",N3382="film &amp; video/science fiction","science fiction",N3382="film &amp; video/documentary","documentary",N3382="film &amp; video/drama","drama",N3382="film &amp; video/shorts","shorts",N3382="games/video games","video games",N3382="games/tabletop games","tabletop games",N3382="games/mobile games","mobile games",N3382="journalism/audio","audio",N3382="photography/people","people",N3382="photography/photobooks","photobooks",N3382="photography/places","places",N3382="photography/nature","nature",N3382="music/electronic music","electronic music",N3382="music/rock","rock",N3382="music/indie rock","indie rock",N3382="music/faith","faith",N3382="publishing/children's books","children's books",N3382="publishing/art books","art books",N3382="publishing/fiction","fiction",N3382="publishing/translations","translations",N3382="music/pop","pop",N3382="music/classical music","classical music",N3382="publishing/nonfiction","nonfiction",N3382="publishing/radio &amp; podcasts","radio &amp; podcasts",N3382="music/world music","world music",N3382="music/metal","metal",N3382="music/jazz","jazz","TRUE","FALSE")</f>
        <v>plays</v>
      </c>
      <c r="S3382" s="5">
        <f t="shared" si="210"/>
        <v>41937.95344907407</v>
      </c>
      <c r="T3382" s="5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208"/>
        <v>102.25</v>
      </c>
      <c r="P3383" s="24">
        <f t="shared" si="209"/>
        <v>85.208333333333329</v>
      </c>
      <c r="Q3383" t="str" cm="1">
        <f t="array" ref="Q3383">_xlfn.IFS(N3383="food/small batch","food",N3383="food/restaurants","food",N3383="food/food trucks","food",N3383="theater/spaces","theater",N3383="theater/musical","theater",N3383="theater/plays","theater",N3383="technology/web","technology",N3383="technology/space exploration","technology",N3383="technology/makerspaces","technology",N3383="technology/hardware","technology",N3383="technology/gadgets","technology",N3383="technology/wearables","technology",N3383="film &amp; video/television","film &amp; video",N3383="film &amp; video/animation","film &amp; video",N3383="film &amp; video/science fiction","film &amp; video",N3383="film &amp; video/documentary","film &amp; video",N3383="film &amp; video/drama","film &amp; video",N3383="film &amp; video/shorts","film &amp; video",N3383="games/video games","games",N3383="games/tabletop games","games",N3383="games/mobile games","games",N3383="journalism/audio","journalism",N3383="photography/people","photography",N3383="photography/photobooks","photography",N3383="photography/places","photography",N3383="photography/nature","photography",N3383="music/electronic music","music",N3383="music/rock","music",N3383="music/indie rock","music",N3383="music/faith","music",N3383="publishing/children's books","publishing",N3383="publishing/art books","publishing",N3383="publishing/fiction","publishing",N3383="publishing/translations","publishing",N3383="music/pop","music",N3383="music/classical music","music",N3383="publishing/nonfiction","publishing",N3383="publishing/radio &amp; podcasts","publishing",N3383="music/world music","music",N3383="music/metal","music",N3383="music/jazz","music","TRUE","FALSE")</f>
        <v>theater</v>
      </c>
      <c r="R3383" t="str" cm="1">
        <f t="array" ref="R3383">_xlfn.IFS(N3383="food/small batch","small batch",N3383="food/restaurants","retaurants",N3383="food/food trucks","food trucks",N3383="theater/spaces","spaces",N3383="theater/musical","musical",N3383="theater/plays","plays",N3383="technology/web","web",N3383="technology/space exploration","space exploration",N3383="technology/makerspaces","makerspaces",N3383="technology/hardware","hardware",N3383="technology/gadgets","gadgets",N3383="technology/wearables","wearables",N3383="film &amp; video/television","television",N3383="film &amp; video/animation","animation",N3383="film &amp; video/science fiction","science fiction",N3383="film &amp; video/documentary","documentary",N3383="film &amp; video/drama","drama",N3383="film &amp; video/shorts","shorts",N3383="games/video games","video games",N3383="games/tabletop games","tabletop games",N3383="games/mobile games","mobile games",N3383="journalism/audio","audio",N3383="photography/people","people",N3383="photography/photobooks","photobooks",N3383="photography/places","places",N3383="photography/nature","nature",N3383="music/electronic music","electronic music",N3383="music/rock","rock",N3383="music/indie rock","indie rock",N3383="music/faith","faith",N3383="publishing/children's books","children's books",N3383="publishing/art books","art books",N3383="publishing/fiction","fiction",N3383="publishing/translations","translations",N3383="music/pop","pop",N3383="music/classical music","classical music",N3383="publishing/nonfiction","nonfiction",N3383="publishing/radio &amp; podcasts","radio &amp; podcasts",N3383="music/world music","world music",N3383="music/metal","metal",N3383="music/jazz","jazz","TRUE","FALSE")</f>
        <v>plays</v>
      </c>
      <c r="S3383" s="5">
        <f t="shared" si="210"/>
        <v>42044.184988425928</v>
      </c>
      <c r="T3383" s="5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208"/>
        <v>100.74285714285713</v>
      </c>
      <c r="P3384" s="24">
        <f t="shared" si="209"/>
        <v>76.652173913043484</v>
      </c>
      <c r="Q3384" t="str" cm="1">
        <f t="array" ref="Q3384">_xlfn.IFS(N3384="food/small batch","food",N3384="food/restaurants","food",N3384="food/food trucks","food",N3384="theater/spaces","theater",N3384="theater/musical","theater",N3384="theater/plays","theater",N3384="technology/web","technology",N3384="technology/space exploration","technology",N3384="technology/makerspaces","technology",N3384="technology/hardware","technology",N3384="technology/gadgets","technology",N3384="technology/wearables","technology",N3384="film &amp; video/television","film &amp; video",N3384="film &amp; video/animation","film &amp; video",N3384="film &amp; video/science fiction","film &amp; video",N3384="film &amp; video/documentary","film &amp; video",N3384="film &amp; video/drama","film &amp; video",N3384="film &amp; video/shorts","film &amp; video",N3384="games/video games","games",N3384="games/tabletop games","games",N3384="games/mobile games","games",N3384="journalism/audio","journalism",N3384="photography/people","photography",N3384="photography/photobooks","photography",N3384="photography/places","photography",N3384="photography/nature","photography",N3384="music/electronic music","music",N3384="music/rock","music",N3384="music/indie rock","music",N3384="music/faith","music",N3384="publishing/children's books","publishing",N3384="publishing/art books","publishing",N3384="publishing/fiction","publishing",N3384="publishing/translations","publishing",N3384="music/pop","music",N3384="music/classical music","music",N3384="publishing/nonfiction","publishing",N3384="publishing/radio &amp; podcasts","publishing",N3384="music/world music","music",N3384="music/metal","music",N3384="music/jazz","music","TRUE","FALSE")</f>
        <v>theater</v>
      </c>
      <c r="R3384" t="str" cm="1">
        <f t="array" ref="R3384">_xlfn.IFS(N3384="food/small batch","small batch",N3384="food/restaurants","retaurants",N3384="food/food trucks","food trucks",N3384="theater/spaces","spaces",N3384="theater/musical","musical",N3384="theater/plays","plays",N3384="technology/web","web",N3384="technology/space exploration","space exploration",N3384="technology/makerspaces","makerspaces",N3384="technology/hardware","hardware",N3384="technology/gadgets","gadgets",N3384="technology/wearables","wearables",N3384="film &amp; video/television","television",N3384="film &amp; video/animation","animation",N3384="film &amp; video/science fiction","science fiction",N3384="film &amp; video/documentary","documentary",N3384="film &amp; video/drama","drama",N3384="film &amp; video/shorts","shorts",N3384="games/video games","video games",N3384="games/tabletop games","tabletop games",N3384="games/mobile games","mobile games",N3384="journalism/audio","audio",N3384="photography/people","people",N3384="photography/photobooks","photobooks",N3384="photography/places","places",N3384="photography/nature","nature",N3384="music/electronic music","electronic music",N3384="music/rock","rock",N3384="music/indie rock","indie rock",N3384="music/faith","faith",N3384="publishing/children's books","children's books",N3384="publishing/art books","art books",N3384="publishing/fiction","fiction",N3384="publishing/translations","translations",N3384="music/pop","pop",N3384="music/classical music","classical music",N3384="publishing/nonfiction","nonfiction",N3384="publishing/radio &amp; podcasts","radio &amp; podcasts",N3384="music/world music","world music",N3384="music/metal","metal",N3384="music/jazz","jazz","TRUE","FALSE")</f>
        <v>plays</v>
      </c>
      <c r="S3384" s="5">
        <f t="shared" si="210"/>
        <v>42559.431203703702</v>
      </c>
      <c r="T3384" s="5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208"/>
        <v>111.71428571428572</v>
      </c>
      <c r="P3385" s="24">
        <f t="shared" si="209"/>
        <v>65.166666666666671</v>
      </c>
      <c r="Q3385" t="str" cm="1">
        <f t="array" ref="Q3385">_xlfn.IFS(N3385="food/small batch","food",N3385="food/restaurants","food",N3385="food/food trucks","food",N3385="theater/spaces","theater",N3385="theater/musical","theater",N3385="theater/plays","theater",N3385="technology/web","technology",N3385="technology/space exploration","technology",N3385="technology/makerspaces","technology",N3385="technology/hardware","technology",N3385="technology/gadgets","technology",N3385="technology/wearables","technology",N3385="film &amp; video/television","film &amp; video",N3385="film &amp; video/animation","film &amp; video",N3385="film &amp; video/science fiction","film &amp; video",N3385="film &amp; video/documentary","film &amp; video",N3385="film &amp; video/drama","film &amp; video",N3385="film &amp; video/shorts","film &amp; video",N3385="games/video games","games",N3385="games/tabletop games","games",N3385="games/mobile games","games",N3385="journalism/audio","journalism",N3385="photography/people","photography",N3385="photography/photobooks","photography",N3385="photography/places","photography",N3385="photography/nature","photography",N3385="music/electronic music","music",N3385="music/rock","music",N3385="music/indie rock","music",N3385="music/faith","music",N3385="publishing/children's books","publishing",N3385="publishing/art books","publishing",N3385="publishing/fiction","publishing",N3385="publishing/translations","publishing",N3385="music/pop","music",N3385="music/classical music","music",N3385="publishing/nonfiction","publishing",N3385="publishing/radio &amp; podcasts","publishing",N3385="music/world music","music",N3385="music/metal","music",N3385="music/jazz","music","TRUE","FALSE")</f>
        <v>theater</v>
      </c>
      <c r="R3385" t="str" cm="1">
        <f t="array" ref="R3385">_xlfn.IFS(N3385="food/small batch","small batch",N3385="food/restaurants","retaurants",N3385="food/food trucks","food trucks",N3385="theater/spaces","spaces",N3385="theater/musical","musical",N3385="theater/plays","plays",N3385="technology/web","web",N3385="technology/space exploration","space exploration",N3385="technology/makerspaces","makerspaces",N3385="technology/hardware","hardware",N3385="technology/gadgets","gadgets",N3385="technology/wearables","wearables",N3385="film &amp; video/television","television",N3385="film &amp; video/animation","animation",N3385="film &amp; video/science fiction","science fiction",N3385="film &amp; video/documentary","documentary",N3385="film &amp; video/drama","drama",N3385="film &amp; video/shorts","shorts",N3385="games/video games","video games",N3385="games/tabletop games","tabletop games",N3385="games/mobile games","mobile games",N3385="journalism/audio","audio",N3385="photography/people","people",N3385="photography/photobooks","photobooks",N3385="photography/places","places",N3385="photography/nature","nature",N3385="music/electronic music","electronic music",N3385="music/rock","rock",N3385="music/indie rock","indie rock",N3385="music/faith","faith",N3385="publishing/children's books","children's books",N3385="publishing/art books","art books",N3385="publishing/fiction","fiction",N3385="publishing/translations","translations",N3385="music/pop","pop",N3385="music/classical music","classical music",N3385="publishing/nonfiction","nonfiction",N3385="publishing/radio &amp; podcasts","radio &amp; podcasts",N3385="music/world music","world music",N3385="music/metal","metal",N3385="music/jazz","jazz","TRUE","FALSE")</f>
        <v>plays</v>
      </c>
      <c r="S3385" s="5">
        <f t="shared" si="210"/>
        <v>42524.782638888893</v>
      </c>
      <c r="T3385" s="5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208"/>
        <v>100.01100000000001</v>
      </c>
      <c r="P3386" s="24">
        <f t="shared" si="209"/>
        <v>93.760312499999998</v>
      </c>
      <c r="Q3386" t="str" cm="1">
        <f t="array" ref="Q3386">_xlfn.IFS(N3386="food/small batch","food",N3386="food/restaurants","food",N3386="food/food trucks","food",N3386="theater/spaces","theater",N3386="theater/musical","theater",N3386="theater/plays","theater",N3386="technology/web","technology",N3386="technology/space exploration","technology",N3386="technology/makerspaces","technology",N3386="technology/hardware","technology",N3386="technology/gadgets","technology",N3386="technology/wearables","technology",N3386="film &amp; video/television","film &amp; video",N3386="film &amp; video/animation","film &amp; video",N3386="film &amp; video/science fiction","film &amp; video",N3386="film &amp; video/documentary","film &amp; video",N3386="film &amp; video/drama","film &amp; video",N3386="film &amp; video/shorts","film &amp; video",N3386="games/video games","games",N3386="games/tabletop games","games",N3386="games/mobile games","games",N3386="journalism/audio","journalism",N3386="photography/people","photography",N3386="photography/photobooks","photography",N3386="photography/places","photography",N3386="photography/nature","photography",N3386="music/electronic music","music",N3386="music/rock","music",N3386="music/indie rock","music",N3386="music/faith","music",N3386="publishing/children's books","publishing",N3386="publishing/art books","publishing",N3386="publishing/fiction","publishing",N3386="publishing/translations","publishing",N3386="music/pop","music",N3386="music/classical music","music",N3386="publishing/nonfiction","publishing",N3386="publishing/radio &amp; podcasts","publishing",N3386="music/world music","music",N3386="music/metal","music",N3386="music/jazz","music","TRUE","FALSE")</f>
        <v>theater</v>
      </c>
      <c r="R3386" t="str" cm="1">
        <f t="array" ref="R3386">_xlfn.IFS(N3386="food/small batch","small batch",N3386="food/restaurants","retaurants",N3386="food/food trucks","food trucks",N3386="theater/spaces","spaces",N3386="theater/musical","musical",N3386="theater/plays","plays",N3386="technology/web","web",N3386="technology/space exploration","space exploration",N3386="technology/makerspaces","makerspaces",N3386="technology/hardware","hardware",N3386="technology/gadgets","gadgets",N3386="technology/wearables","wearables",N3386="film &amp; video/television","television",N3386="film &amp; video/animation","animation",N3386="film &amp; video/science fiction","science fiction",N3386="film &amp; video/documentary","documentary",N3386="film &amp; video/drama","drama",N3386="film &amp; video/shorts","shorts",N3386="games/video games","video games",N3386="games/tabletop games","tabletop games",N3386="games/mobile games","mobile games",N3386="journalism/audio","audio",N3386="photography/people","people",N3386="photography/photobooks","photobooks",N3386="photography/places","places",N3386="photography/nature","nature",N3386="music/electronic music","electronic music",N3386="music/rock","rock",N3386="music/indie rock","indie rock",N3386="music/faith","faith",N3386="publishing/children's books","children's books",N3386="publishing/art books","art books",N3386="publishing/fiction","fiction",N3386="publishing/translations","translations",N3386="music/pop","pop",N3386="music/classical music","classical music",N3386="publishing/nonfiction","nonfiction",N3386="publishing/radio &amp; podcasts","radio &amp; podcasts",N3386="music/world music","world music",N3386="music/metal","metal",N3386="music/jazz","jazz","TRUE","FALSE")</f>
        <v>plays</v>
      </c>
      <c r="S3386" s="5">
        <f t="shared" si="210"/>
        <v>42292.087592592594</v>
      </c>
      <c r="T3386" s="5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208"/>
        <v>100</v>
      </c>
      <c r="P3387" s="24">
        <f t="shared" si="209"/>
        <v>133.33333333333334</v>
      </c>
      <c r="Q3387" t="str" cm="1">
        <f t="array" ref="Q3387">_xlfn.IFS(N3387="food/small batch","food",N3387="food/restaurants","food",N3387="food/food trucks","food",N3387="theater/spaces","theater",N3387="theater/musical","theater",N3387="theater/plays","theater",N3387="technology/web","technology",N3387="technology/space exploration","technology",N3387="technology/makerspaces","technology",N3387="technology/hardware","technology",N3387="technology/gadgets","technology",N3387="technology/wearables","technology",N3387="film &amp; video/television","film &amp; video",N3387="film &amp; video/animation","film &amp; video",N3387="film &amp; video/science fiction","film &amp; video",N3387="film &amp; video/documentary","film &amp; video",N3387="film &amp; video/drama","film &amp; video",N3387="film &amp; video/shorts","film &amp; video",N3387="games/video games","games",N3387="games/tabletop games","games",N3387="games/mobile games","games",N3387="journalism/audio","journalism",N3387="photography/people","photography",N3387="photography/photobooks","photography",N3387="photography/places","photography",N3387="photography/nature","photography",N3387="music/electronic music","music",N3387="music/rock","music",N3387="music/indie rock","music",N3387="music/faith","music",N3387="publishing/children's books","publishing",N3387="publishing/art books","publishing",N3387="publishing/fiction","publishing",N3387="publishing/translations","publishing",N3387="music/pop","music",N3387="music/classical music","music",N3387="publishing/nonfiction","publishing",N3387="publishing/radio &amp; podcasts","publishing",N3387="music/world music","music",N3387="music/metal","music",N3387="music/jazz","music","TRUE","FALSE")</f>
        <v>theater</v>
      </c>
      <c r="R3387" t="str" cm="1">
        <f t="array" ref="R3387">_xlfn.IFS(N3387="food/small batch","small batch",N3387="food/restaurants","retaurants",N3387="food/food trucks","food trucks",N3387="theater/spaces","spaces",N3387="theater/musical","musical",N3387="theater/plays","plays",N3387="technology/web","web",N3387="technology/space exploration","space exploration",N3387="technology/makerspaces","makerspaces",N3387="technology/hardware","hardware",N3387="technology/gadgets","gadgets",N3387="technology/wearables","wearables",N3387="film &amp; video/television","television",N3387="film &amp; video/animation","animation",N3387="film &amp; video/science fiction","science fiction",N3387="film &amp; video/documentary","documentary",N3387="film &amp; video/drama","drama",N3387="film &amp; video/shorts","shorts",N3387="games/video games","video games",N3387="games/tabletop games","tabletop games",N3387="games/mobile games","mobile games",N3387="journalism/audio","audio",N3387="photography/people","people",N3387="photography/photobooks","photobooks",N3387="photography/places","places",N3387="photography/nature","nature",N3387="music/electronic music","electronic music",N3387="music/rock","rock",N3387="music/indie rock","indie rock",N3387="music/faith","faith",N3387="publishing/children's books","children's books",N3387="publishing/art books","art books",N3387="publishing/fiction","fiction",N3387="publishing/translations","translations",N3387="music/pop","pop",N3387="music/classical music","classical music",N3387="publishing/nonfiction","nonfiction",N3387="publishing/radio &amp; podcasts","radio &amp; podcasts",N3387="music/world music","world music",N3387="music/metal","metal",N3387="music/jazz","jazz","TRUE","FALSE")</f>
        <v>plays</v>
      </c>
      <c r="S3387" s="5">
        <f t="shared" si="210"/>
        <v>41953.8675</v>
      </c>
      <c r="T3387" s="5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208"/>
        <v>105</v>
      </c>
      <c r="P3388" s="24">
        <f t="shared" si="209"/>
        <v>51.219512195121951</v>
      </c>
      <c r="Q3388" t="str" cm="1">
        <f t="array" ref="Q3388">_xlfn.IFS(N3388="food/small batch","food",N3388="food/restaurants","food",N3388="food/food trucks","food",N3388="theater/spaces","theater",N3388="theater/musical","theater",N3388="theater/plays","theater",N3388="technology/web","technology",N3388="technology/space exploration","technology",N3388="technology/makerspaces","technology",N3388="technology/hardware","technology",N3388="technology/gadgets","technology",N3388="technology/wearables","technology",N3388="film &amp; video/television","film &amp; video",N3388="film &amp; video/animation","film &amp; video",N3388="film &amp; video/science fiction","film &amp; video",N3388="film &amp; video/documentary","film &amp; video",N3388="film &amp; video/drama","film &amp; video",N3388="film &amp; video/shorts","film &amp; video",N3388="games/video games","games",N3388="games/tabletop games","games",N3388="games/mobile games","games",N3388="journalism/audio","journalism",N3388="photography/people","photography",N3388="photography/photobooks","photography",N3388="photography/places","photography",N3388="photography/nature","photography",N3388="music/electronic music","music",N3388="music/rock","music",N3388="music/indie rock","music",N3388="music/faith","music",N3388="publishing/children's books","publishing",N3388="publishing/art books","publishing",N3388="publishing/fiction","publishing",N3388="publishing/translations","publishing",N3388="music/pop","music",N3388="music/classical music","music",N3388="publishing/nonfiction","publishing",N3388="publishing/radio &amp; podcasts","publishing",N3388="music/world music","music",N3388="music/metal","music",N3388="music/jazz","music","TRUE","FALSE")</f>
        <v>theater</v>
      </c>
      <c r="R3388" t="str" cm="1">
        <f t="array" ref="R3388">_xlfn.IFS(N3388="food/small batch","small batch",N3388="food/restaurants","retaurants",N3388="food/food trucks","food trucks",N3388="theater/spaces","spaces",N3388="theater/musical","musical",N3388="theater/plays","plays",N3388="technology/web","web",N3388="technology/space exploration","space exploration",N3388="technology/makerspaces","makerspaces",N3388="technology/hardware","hardware",N3388="technology/gadgets","gadgets",N3388="technology/wearables","wearables",N3388="film &amp; video/television","television",N3388="film &amp; video/animation","animation",N3388="film &amp; video/science fiction","science fiction",N3388="film &amp; video/documentary","documentary",N3388="film &amp; video/drama","drama",N3388="film &amp; video/shorts","shorts",N3388="games/video games","video games",N3388="games/tabletop games","tabletop games",N3388="games/mobile games","mobile games",N3388="journalism/audio","audio",N3388="photography/people","people",N3388="photography/photobooks","photobooks",N3388="photography/places","places",N3388="photography/nature","nature",N3388="music/electronic music","electronic music",N3388="music/rock","rock",N3388="music/indie rock","indie rock",N3388="music/faith","faith",N3388="publishing/children's books","children's books",N3388="publishing/art books","art books",N3388="publishing/fiction","fiction",N3388="publishing/translations","translations",N3388="music/pop","pop",N3388="music/classical music","classical music",N3388="publishing/nonfiction","nonfiction",N3388="publishing/radio &amp; podcasts","radio &amp; podcasts",N3388="music/world music","world music",N3388="music/metal","metal",N3388="music/jazz","jazz","TRUE","FALSE")</f>
        <v>plays</v>
      </c>
      <c r="S3388" s="5">
        <f t="shared" si="210"/>
        <v>41946.644745370373</v>
      </c>
      <c r="T3388" s="5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208"/>
        <v>116.86666666666667</v>
      </c>
      <c r="P3389" s="24">
        <f t="shared" si="209"/>
        <v>100.17142857142858</v>
      </c>
      <c r="Q3389" t="str" cm="1">
        <f t="array" ref="Q3389">_xlfn.IFS(N3389="food/small batch","food",N3389="food/restaurants","food",N3389="food/food trucks","food",N3389="theater/spaces","theater",N3389="theater/musical","theater",N3389="theater/plays","theater",N3389="technology/web","technology",N3389="technology/space exploration","technology",N3389="technology/makerspaces","technology",N3389="technology/hardware","technology",N3389="technology/gadgets","technology",N3389="technology/wearables","technology",N3389="film &amp; video/television","film &amp; video",N3389="film &amp; video/animation","film &amp; video",N3389="film &amp; video/science fiction","film &amp; video",N3389="film &amp; video/documentary","film &amp; video",N3389="film &amp; video/drama","film &amp; video",N3389="film &amp; video/shorts","film &amp; video",N3389="games/video games","games",N3389="games/tabletop games","games",N3389="games/mobile games","games",N3389="journalism/audio","journalism",N3389="photography/people","photography",N3389="photography/photobooks","photography",N3389="photography/places","photography",N3389="photography/nature","photography",N3389="music/electronic music","music",N3389="music/rock","music",N3389="music/indie rock","music",N3389="music/faith","music",N3389="publishing/children's books","publishing",N3389="publishing/art books","publishing",N3389="publishing/fiction","publishing",N3389="publishing/translations","publishing",N3389="music/pop","music",N3389="music/classical music","music",N3389="publishing/nonfiction","publishing",N3389="publishing/radio &amp; podcasts","publishing",N3389="music/world music","music",N3389="music/metal","music",N3389="music/jazz","music","TRUE","FALSE")</f>
        <v>theater</v>
      </c>
      <c r="R3389" t="str" cm="1">
        <f t="array" ref="R3389">_xlfn.IFS(N3389="food/small batch","small batch",N3389="food/restaurants","retaurants",N3389="food/food trucks","food trucks",N3389="theater/spaces","spaces",N3389="theater/musical","musical",N3389="theater/plays","plays",N3389="technology/web","web",N3389="technology/space exploration","space exploration",N3389="technology/makerspaces","makerspaces",N3389="technology/hardware","hardware",N3389="technology/gadgets","gadgets",N3389="technology/wearables","wearables",N3389="film &amp; video/television","television",N3389="film &amp; video/animation","animation",N3389="film &amp; video/science fiction","science fiction",N3389="film &amp; video/documentary","documentary",N3389="film &amp; video/drama","drama",N3389="film &amp; video/shorts","shorts",N3389="games/video games","video games",N3389="games/tabletop games","tabletop games",N3389="games/mobile games","mobile games",N3389="journalism/audio","audio",N3389="photography/people","people",N3389="photography/photobooks","photobooks",N3389="photography/places","places",N3389="photography/nature","nature",N3389="music/electronic music","electronic music",N3389="music/rock","rock",N3389="music/indie rock","indie rock",N3389="music/faith","faith",N3389="publishing/children's books","children's books",N3389="publishing/art books","art books",N3389="publishing/fiction","fiction",N3389="publishing/translations","translations",N3389="music/pop","pop",N3389="music/classical music","classical music",N3389="publishing/nonfiction","nonfiction",N3389="publishing/radio &amp; podcasts","radio &amp; podcasts",N3389="music/world music","world music",N3389="music/metal","metal",N3389="music/jazz","jazz","TRUE","FALSE")</f>
        <v>plays</v>
      </c>
      <c r="S3389" s="5">
        <f t="shared" si="210"/>
        <v>41947.762592592589</v>
      </c>
      <c r="T3389" s="5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208"/>
        <v>103.8</v>
      </c>
      <c r="P3390" s="24">
        <f t="shared" si="209"/>
        <v>34.6</v>
      </c>
      <c r="Q3390" t="str" cm="1">
        <f t="array" ref="Q3390">_xlfn.IFS(N3390="food/small batch","food",N3390="food/restaurants","food",N3390="food/food trucks","food",N3390="theater/spaces","theater",N3390="theater/musical","theater",N3390="theater/plays","theater",N3390="technology/web","technology",N3390="technology/space exploration","technology",N3390="technology/makerspaces","technology",N3390="technology/hardware","technology",N3390="technology/gadgets","technology",N3390="technology/wearables","technology",N3390="film &amp; video/television","film &amp; video",N3390="film &amp; video/animation","film &amp; video",N3390="film &amp; video/science fiction","film &amp; video",N3390="film &amp; video/documentary","film &amp; video",N3390="film &amp; video/drama","film &amp; video",N3390="film &amp; video/shorts","film &amp; video",N3390="games/video games","games",N3390="games/tabletop games","games",N3390="games/mobile games","games",N3390="journalism/audio","journalism",N3390="photography/people","photography",N3390="photography/photobooks","photography",N3390="photography/places","photography",N3390="photography/nature","photography",N3390="music/electronic music","music",N3390="music/rock","music",N3390="music/indie rock","music",N3390="music/faith","music",N3390="publishing/children's books","publishing",N3390="publishing/art books","publishing",N3390="publishing/fiction","publishing",N3390="publishing/translations","publishing",N3390="music/pop","music",N3390="music/classical music","music",N3390="publishing/nonfiction","publishing",N3390="publishing/radio &amp; podcasts","publishing",N3390="music/world music","music",N3390="music/metal","music",N3390="music/jazz","music","TRUE","FALSE")</f>
        <v>theater</v>
      </c>
      <c r="R3390" t="str" cm="1">
        <f t="array" ref="R3390">_xlfn.IFS(N3390="food/small batch","small batch",N3390="food/restaurants","retaurants",N3390="food/food trucks","food trucks",N3390="theater/spaces","spaces",N3390="theater/musical","musical",N3390="theater/plays","plays",N3390="technology/web","web",N3390="technology/space exploration","space exploration",N3390="technology/makerspaces","makerspaces",N3390="technology/hardware","hardware",N3390="technology/gadgets","gadgets",N3390="technology/wearables","wearables",N3390="film &amp; video/television","television",N3390="film &amp; video/animation","animation",N3390="film &amp; video/science fiction","science fiction",N3390="film &amp; video/documentary","documentary",N3390="film &amp; video/drama","drama",N3390="film &amp; video/shorts","shorts",N3390="games/video games","video games",N3390="games/tabletop games","tabletop games",N3390="games/mobile games","mobile games",N3390="journalism/audio","audio",N3390="photography/people","people",N3390="photography/photobooks","photobooks",N3390="photography/places","places",N3390="photography/nature","nature",N3390="music/electronic music","electronic music",N3390="music/rock","rock",N3390="music/indie rock","indie rock",N3390="music/faith","faith",N3390="publishing/children's books","children's books",N3390="publishing/art books","art books",N3390="publishing/fiction","fiction",N3390="publishing/translations","translations",N3390="music/pop","pop",N3390="music/classical music","classical music",N3390="publishing/nonfiction","nonfiction",N3390="publishing/radio &amp; podcasts","radio &amp; podcasts",N3390="music/world music","world music",N3390="music/metal","metal",N3390="music/jazz","jazz","TRUE","FALSE")</f>
        <v>plays</v>
      </c>
      <c r="S3390" s="5">
        <f t="shared" si="210"/>
        <v>42143.461122685185</v>
      </c>
      <c r="T3390" s="5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208"/>
        <v>114.5</v>
      </c>
      <c r="P3391" s="24">
        <f t="shared" si="209"/>
        <v>184.67741935483872</v>
      </c>
      <c r="Q3391" t="str" cm="1">
        <f t="array" ref="Q3391">_xlfn.IFS(N3391="food/small batch","food",N3391="food/restaurants","food",N3391="food/food trucks","food",N3391="theater/spaces","theater",N3391="theater/musical","theater",N3391="theater/plays","theater",N3391="technology/web","technology",N3391="technology/space exploration","technology",N3391="technology/makerspaces","technology",N3391="technology/hardware","technology",N3391="technology/gadgets","technology",N3391="technology/wearables","technology",N3391="film &amp; video/television","film &amp; video",N3391="film &amp; video/animation","film &amp; video",N3391="film &amp; video/science fiction","film &amp; video",N3391="film &amp; video/documentary","film &amp; video",N3391="film &amp; video/drama","film &amp; video",N3391="film &amp; video/shorts","film &amp; video",N3391="games/video games","games",N3391="games/tabletop games","games",N3391="games/mobile games","games",N3391="journalism/audio","journalism",N3391="photography/people","photography",N3391="photography/photobooks","photography",N3391="photography/places","photography",N3391="photography/nature","photography",N3391="music/electronic music","music",N3391="music/rock","music",N3391="music/indie rock","music",N3391="music/faith","music",N3391="publishing/children's books","publishing",N3391="publishing/art books","publishing",N3391="publishing/fiction","publishing",N3391="publishing/translations","publishing",N3391="music/pop","music",N3391="music/classical music","music",N3391="publishing/nonfiction","publishing",N3391="publishing/radio &amp; podcasts","publishing",N3391="music/world music","music",N3391="music/metal","music",N3391="music/jazz","music","TRUE","FALSE")</f>
        <v>theater</v>
      </c>
      <c r="R3391" t="str" cm="1">
        <f t="array" ref="R3391">_xlfn.IFS(N3391="food/small batch","small batch",N3391="food/restaurants","retaurants",N3391="food/food trucks","food trucks",N3391="theater/spaces","spaces",N3391="theater/musical","musical",N3391="theater/plays","plays",N3391="technology/web","web",N3391="technology/space exploration","space exploration",N3391="technology/makerspaces","makerspaces",N3391="technology/hardware","hardware",N3391="technology/gadgets","gadgets",N3391="technology/wearables","wearables",N3391="film &amp; video/television","television",N3391="film &amp; video/animation","animation",N3391="film &amp; video/science fiction","science fiction",N3391="film &amp; video/documentary","documentary",N3391="film &amp; video/drama","drama",N3391="film &amp; video/shorts","shorts",N3391="games/video games","video games",N3391="games/tabletop games","tabletop games",N3391="games/mobile games","mobile games",N3391="journalism/audio","audio",N3391="photography/people","people",N3391="photography/photobooks","photobooks",N3391="photography/places","places",N3391="photography/nature","nature",N3391="music/electronic music","electronic music",N3391="music/rock","rock",N3391="music/indie rock","indie rock",N3391="music/faith","faith",N3391="publishing/children's books","children's books",N3391="publishing/art books","art books",N3391="publishing/fiction","fiction",N3391="publishing/translations","translations",N3391="music/pop","pop",N3391="music/classical music","classical music",N3391="publishing/nonfiction","nonfiction",N3391="publishing/radio &amp; podcasts","radio &amp; podcasts",N3391="music/world music","world music",N3391="music/metal","metal",N3391="music/jazz","jazz","TRUE","FALSE")</f>
        <v>plays</v>
      </c>
      <c r="S3391" s="5">
        <f t="shared" si="210"/>
        <v>42494.563449074078</v>
      </c>
      <c r="T3391" s="5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208"/>
        <v>102.4</v>
      </c>
      <c r="P3392" s="24">
        <f t="shared" si="209"/>
        <v>69.818181818181813</v>
      </c>
      <c r="Q3392" t="str" cm="1">
        <f t="array" ref="Q3392">_xlfn.IFS(N3392="food/small batch","food",N3392="food/restaurants","food",N3392="food/food trucks","food",N3392="theater/spaces","theater",N3392="theater/musical","theater",N3392="theater/plays","theater",N3392="technology/web","technology",N3392="technology/space exploration","technology",N3392="technology/makerspaces","technology",N3392="technology/hardware","technology",N3392="technology/gadgets","technology",N3392="technology/wearables","technology",N3392="film &amp; video/television","film &amp; video",N3392="film &amp; video/animation","film &amp; video",N3392="film &amp; video/science fiction","film &amp; video",N3392="film &amp; video/documentary","film &amp; video",N3392="film &amp; video/drama","film &amp; video",N3392="film &amp; video/shorts","film &amp; video",N3392="games/video games","games",N3392="games/tabletop games","games",N3392="games/mobile games","games",N3392="journalism/audio","journalism",N3392="photography/people","photography",N3392="photography/photobooks","photography",N3392="photography/places","photography",N3392="photography/nature","photography",N3392="music/electronic music","music",N3392="music/rock","music",N3392="music/indie rock","music",N3392="music/faith","music",N3392="publishing/children's books","publishing",N3392="publishing/art books","publishing",N3392="publishing/fiction","publishing",N3392="publishing/translations","publishing",N3392="music/pop","music",N3392="music/classical music","music",N3392="publishing/nonfiction","publishing",N3392="publishing/radio &amp; podcasts","publishing",N3392="music/world music","music",N3392="music/metal","music",N3392="music/jazz","music","TRUE","FALSE")</f>
        <v>theater</v>
      </c>
      <c r="R3392" t="str" cm="1">
        <f t="array" ref="R3392">_xlfn.IFS(N3392="food/small batch","small batch",N3392="food/restaurants","retaurants",N3392="food/food trucks","food trucks",N3392="theater/spaces","spaces",N3392="theater/musical","musical",N3392="theater/plays","plays",N3392="technology/web","web",N3392="technology/space exploration","space exploration",N3392="technology/makerspaces","makerspaces",N3392="technology/hardware","hardware",N3392="technology/gadgets","gadgets",N3392="technology/wearables","wearables",N3392="film &amp; video/television","television",N3392="film &amp; video/animation","animation",N3392="film &amp; video/science fiction","science fiction",N3392="film &amp; video/documentary","documentary",N3392="film &amp; video/drama","drama",N3392="film &amp; video/shorts","shorts",N3392="games/video games","video games",N3392="games/tabletop games","tabletop games",N3392="games/mobile games","mobile games",N3392="journalism/audio","audio",N3392="photography/people","people",N3392="photography/photobooks","photobooks",N3392="photography/places","places",N3392="photography/nature","nature",N3392="music/electronic music","electronic music",N3392="music/rock","rock",N3392="music/indie rock","indie rock",N3392="music/faith","faith",N3392="publishing/children's books","children's books",N3392="publishing/art books","art books",N3392="publishing/fiction","fiction",N3392="publishing/translations","translations",N3392="music/pop","pop",N3392="music/classical music","classical music",N3392="publishing/nonfiction","nonfiction",N3392="publishing/radio &amp; podcasts","radio &amp; podcasts",N3392="music/world music","world music",N3392="music/metal","metal",N3392="music/jazz","jazz","TRUE","FALSE")</f>
        <v>plays</v>
      </c>
      <c r="S3392" s="5">
        <f t="shared" si="210"/>
        <v>41815.774826388886</v>
      </c>
      <c r="T3392" s="5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208"/>
        <v>223</v>
      </c>
      <c r="P3393" s="24">
        <f t="shared" si="209"/>
        <v>61.944444444444443</v>
      </c>
      <c r="Q3393" t="str" cm="1">
        <f t="array" ref="Q3393">_xlfn.IFS(N3393="food/small batch","food",N3393="food/restaurants","food",N3393="food/food trucks","food",N3393="theater/spaces","theater",N3393="theater/musical","theater",N3393="theater/plays","theater",N3393="technology/web","technology",N3393="technology/space exploration","technology",N3393="technology/makerspaces","technology",N3393="technology/hardware","technology",N3393="technology/gadgets","technology",N3393="technology/wearables","technology",N3393="film &amp; video/television","film &amp; video",N3393="film &amp; video/animation","film &amp; video",N3393="film &amp; video/science fiction","film &amp; video",N3393="film &amp; video/documentary","film &amp; video",N3393="film &amp; video/drama","film &amp; video",N3393="film &amp; video/shorts","film &amp; video",N3393="games/video games","games",N3393="games/tabletop games","games",N3393="games/mobile games","games",N3393="journalism/audio","journalism",N3393="photography/people","photography",N3393="photography/photobooks","photography",N3393="photography/places","photography",N3393="photography/nature","photography",N3393="music/electronic music","music",N3393="music/rock","music",N3393="music/indie rock","music",N3393="music/faith","music",N3393="publishing/children's books","publishing",N3393="publishing/art books","publishing",N3393="publishing/fiction","publishing",N3393="publishing/translations","publishing",N3393="music/pop","music",N3393="music/classical music","music",N3393="publishing/nonfiction","publishing",N3393="publishing/radio &amp; podcasts","publishing",N3393="music/world music","music",N3393="music/metal","music",N3393="music/jazz","music","TRUE","FALSE")</f>
        <v>theater</v>
      </c>
      <c r="R3393" t="str" cm="1">
        <f t="array" ref="R3393">_xlfn.IFS(N3393="food/small batch","small batch",N3393="food/restaurants","retaurants",N3393="food/food trucks","food trucks",N3393="theater/spaces","spaces",N3393="theater/musical","musical",N3393="theater/plays","plays",N3393="technology/web","web",N3393="technology/space exploration","space exploration",N3393="technology/makerspaces","makerspaces",N3393="technology/hardware","hardware",N3393="technology/gadgets","gadgets",N3393="technology/wearables","wearables",N3393="film &amp; video/television","television",N3393="film &amp; video/animation","animation",N3393="film &amp; video/science fiction","science fiction",N3393="film &amp; video/documentary","documentary",N3393="film &amp; video/drama","drama",N3393="film &amp; video/shorts","shorts",N3393="games/video games","video games",N3393="games/tabletop games","tabletop games",N3393="games/mobile games","mobile games",N3393="journalism/audio","audio",N3393="photography/people","people",N3393="photography/photobooks","photobooks",N3393="photography/places","places",N3393="photography/nature","nature",N3393="music/electronic music","electronic music",N3393="music/rock","rock",N3393="music/indie rock","indie rock",N3393="music/faith","faith",N3393="publishing/children's books","children's books",N3393="publishing/art books","art books",N3393="publishing/fiction","fiction",N3393="publishing/translations","translations",N3393="music/pop","pop",N3393="music/classical music","classical music",N3393="publishing/nonfiction","nonfiction",N3393="publishing/radio &amp; podcasts","radio &amp; podcasts",N3393="music/world music","world music",N3393="music/metal","metal",N3393="music/jazz","jazz","TRUE","FALSE")</f>
        <v>plays</v>
      </c>
      <c r="S3393" s="5">
        <f t="shared" si="210"/>
        <v>41830.545694444445</v>
      </c>
      <c r="T3393" s="5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208"/>
        <v>100</v>
      </c>
      <c r="P3394" s="24">
        <f t="shared" si="209"/>
        <v>41.666666666666664</v>
      </c>
      <c r="Q3394" t="str" cm="1">
        <f t="array" ref="Q3394">_xlfn.IFS(N3394="food/small batch","food",N3394="food/restaurants","food",N3394="food/food trucks","food",N3394="theater/spaces","theater",N3394="theater/musical","theater",N3394="theater/plays","theater",N3394="technology/web","technology",N3394="technology/space exploration","technology",N3394="technology/makerspaces","technology",N3394="technology/hardware","technology",N3394="technology/gadgets","technology",N3394="technology/wearables","technology",N3394="film &amp; video/television","film &amp; video",N3394="film &amp; video/animation","film &amp; video",N3394="film &amp; video/science fiction","film &amp; video",N3394="film &amp; video/documentary","film &amp; video",N3394="film &amp; video/drama","film &amp; video",N3394="film &amp; video/shorts","film &amp; video",N3394="games/video games","games",N3394="games/tabletop games","games",N3394="games/mobile games","games",N3394="journalism/audio","journalism",N3394="photography/people","photography",N3394="photography/photobooks","photography",N3394="photography/places","photography",N3394="photography/nature","photography",N3394="music/electronic music","music",N3394="music/rock","music",N3394="music/indie rock","music",N3394="music/faith","music",N3394="publishing/children's books","publishing",N3394="publishing/art books","publishing",N3394="publishing/fiction","publishing",N3394="publishing/translations","publishing",N3394="music/pop","music",N3394="music/classical music","music",N3394="publishing/nonfiction","publishing",N3394="publishing/radio &amp; podcasts","publishing",N3394="music/world music","music",N3394="music/metal","music",N3394="music/jazz","music","TRUE","FALSE")</f>
        <v>theater</v>
      </c>
      <c r="R3394" t="str" cm="1">
        <f t="array" ref="R3394">_xlfn.IFS(N3394="food/small batch","small batch",N3394="food/restaurants","retaurants",N3394="food/food trucks","food trucks",N3394="theater/spaces","spaces",N3394="theater/musical","musical",N3394="theater/plays","plays",N3394="technology/web","web",N3394="technology/space exploration","space exploration",N3394="technology/makerspaces","makerspaces",N3394="technology/hardware","hardware",N3394="technology/gadgets","gadgets",N3394="technology/wearables","wearables",N3394="film &amp; video/television","television",N3394="film &amp; video/animation","animation",N3394="film &amp; video/science fiction","science fiction",N3394="film &amp; video/documentary","documentary",N3394="film &amp; video/drama","drama",N3394="film &amp; video/shorts","shorts",N3394="games/video games","video games",N3394="games/tabletop games","tabletop games",N3394="games/mobile games","mobile games",N3394="journalism/audio","audio",N3394="photography/people","people",N3394="photography/photobooks","photobooks",N3394="photography/places","places",N3394="photography/nature","nature",N3394="music/electronic music","electronic music",N3394="music/rock","rock",N3394="music/indie rock","indie rock",N3394="music/faith","faith",N3394="publishing/children's books","children's books",N3394="publishing/art books","art books",N3394="publishing/fiction","fiction",N3394="publishing/translations","translations",N3394="music/pop","pop",N3394="music/classical music","classical music",N3394="publishing/nonfiction","nonfiction",N3394="publishing/radio &amp; podcasts","radio &amp; podcasts",N3394="music/world music","world music",N3394="music/metal","metal",N3394="music/jazz","jazz","TRUE","FALSE")</f>
        <v>plays</v>
      </c>
      <c r="S3394" s="5">
        <f t="shared" si="210"/>
        <v>42446.845543981486</v>
      </c>
      <c r="T3394" s="5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ref="O3395:O3458" si="212">(E3395/D3395)*100</f>
        <v>105.80000000000001</v>
      </c>
      <c r="P3395" s="24">
        <f t="shared" ref="P3395:P3458" si="213">E3395/L3395</f>
        <v>36.06818181818182</v>
      </c>
      <c r="Q3395" t="str" cm="1">
        <f t="array" ref="Q3395">_xlfn.IFS(N3395="food/small batch","food",N3395="food/restaurants","food",N3395="food/food trucks","food",N3395="theater/spaces","theater",N3395="theater/musical","theater",N3395="theater/plays","theater",N3395="technology/web","technology",N3395="technology/space exploration","technology",N3395="technology/makerspaces","technology",N3395="technology/hardware","technology",N3395="technology/gadgets","technology",N3395="technology/wearables","technology",N3395="film &amp; video/television","film &amp; video",N3395="film &amp; video/animation","film &amp; video",N3395="film &amp; video/science fiction","film &amp; video",N3395="film &amp; video/documentary","film &amp; video",N3395="film &amp; video/drama","film &amp; video",N3395="film &amp; video/shorts","film &amp; video",N3395="games/video games","games",N3395="games/tabletop games","games",N3395="games/mobile games","games",N3395="journalism/audio","journalism",N3395="photography/people","photography",N3395="photography/photobooks","photography",N3395="photography/places","photography",N3395="photography/nature","photography",N3395="music/electronic music","music",N3395="music/rock","music",N3395="music/indie rock","music",N3395="music/faith","music",N3395="publishing/children's books","publishing",N3395="publishing/art books","publishing",N3395="publishing/fiction","publishing",N3395="publishing/translations","publishing",N3395="music/pop","music",N3395="music/classical music","music",N3395="publishing/nonfiction","publishing",N3395="publishing/radio &amp; podcasts","publishing",N3395="music/world music","music",N3395="music/metal","music",N3395="music/jazz","music","TRUE","FALSE")</f>
        <v>theater</v>
      </c>
      <c r="R3395" t="str" cm="1">
        <f t="array" ref="R3395">_xlfn.IFS(N3395="food/small batch","small batch",N3395="food/restaurants","retaurants",N3395="food/food trucks","food trucks",N3395="theater/spaces","spaces",N3395="theater/musical","musical",N3395="theater/plays","plays",N3395="technology/web","web",N3395="technology/space exploration","space exploration",N3395="technology/makerspaces","makerspaces",N3395="technology/hardware","hardware",N3395="technology/gadgets","gadgets",N3395="technology/wearables","wearables",N3395="film &amp; video/television","television",N3395="film &amp; video/animation","animation",N3395="film &amp; video/science fiction","science fiction",N3395="film &amp; video/documentary","documentary",N3395="film &amp; video/drama","drama",N3395="film &amp; video/shorts","shorts",N3395="games/video games","video games",N3395="games/tabletop games","tabletop games",N3395="games/mobile games","mobile games",N3395="journalism/audio","audio",N3395="photography/people","people",N3395="photography/photobooks","photobooks",N3395="photography/places","places",N3395="photography/nature","nature",N3395="music/electronic music","electronic music",N3395="music/rock","rock",N3395="music/indie rock","indie rock",N3395="music/faith","faith",N3395="publishing/children's books","children's books",N3395="publishing/art books","art books",N3395="publishing/fiction","fiction",N3395="publishing/translations","translations",N3395="music/pop","pop",N3395="music/classical music","classical music",N3395="publishing/nonfiction","nonfiction",N3395="publishing/radio &amp; podcasts","radio &amp; podcasts",N3395="music/world music","world music",N3395="music/metal","metal",N3395="music/jazz","jazz","TRUE","FALSE")</f>
        <v>plays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212"/>
        <v>142.36363636363635</v>
      </c>
      <c r="P3396" s="24">
        <f t="shared" si="213"/>
        <v>29</v>
      </c>
      <c r="Q3396" t="str" cm="1">
        <f t="array" ref="Q3396">_xlfn.IFS(N3396="food/small batch","food",N3396="food/restaurants","food",N3396="food/food trucks","food",N3396="theater/spaces","theater",N3396="theater/musical","theater",N3396="theater/plays","theater",N3396="technology/web","technology",N3396="technology/space exploration","technology",N3396="technology/makerspaces","technology",N3396="technology/hardware","technology",N3396="technology/gadgets","technology",N3396="technology/wearables","technology",N3396="film &amp; video/television","film &amp; video",N3396="film &amp; video/animation","film &amp; video",N3396="film &amp; video/science fiction","film &amp; video",N3396="film &amp; video/documentary","film &amp; video",N3396="film &amp; video/drama","film &amp; video",N3396="film &amp; video/shorts","film &amp; video",N3396="games/video games","games",N3396="games/tabletop games","games",N3396="games/mobile games","games",N3396="journalism/audio","journalism",N3396="photography/people","photography",N3396="photography/photobooks","photography",N3396="photography/places","photography",N3396="photography/nature","photography",N3396="music/electronic music","music",N3396="music/rock","music",N3396="music/indie rock","music",N3396="music/faith","music",N3396="publishing/children's books","publishing",N3396="publishing/art books","publishing",N3396="publishing/fiction","publishing",N3396="publishing/translations","publishing",N3396="music/pop","music",N3396="music/classical music","music",N3396="publishing/nonfiction","publishing",N3396="publishing/radio &amp; podcasts","publishing",N3396="music/world music","music",N3396="music/metal","music",N3396="music/jazz","music","TRUE","FALSE")</f>
        <v>theater</v>
      </c>
      <c r="R3396" t="str" cm="1">
        <f t="array" ref="R3396">_xlfn.IFS(N3396="food/small batch","small batch",N3396="food/restaurants","retaurants",N3396="food/food trucks","food trucks",N3396="theater/spaces","spaces",N3396="theater/musical","musical",N3396="theater/plays","plays",N3396="technology/web","web",N3396="technology/space exploration","space exploration",N3396="technology/makerspaces","makerspaces",N3396="technology/hardware","hardware",N3396="technology/gadgets","gadgets",N3396="technology/wearables","wearables",N3396="film &amp; video/television","television",N3396="film &amp; video/animation","animation",N3396="film &amp; video/science fiction","science fiction",N3396="film &amp; video/documentary","documentary",N3396="film &amp; video/drama","drama",N3396="film &amp; video/shorts","shorts",N3396="games/video games","video games",N3396="games/tabletop games","tabletop games",N3396="games/mobile games","mobile games",N3396="journalism/audio","audio",N3396="photography/people","people",N3396="photography/photobooks","photobooks",N3396="photography/places","places",N3396="photography/nature","nature",N3396="music/electronic music","electronic music",N3396="music/rock","rock",N3396="music/indie rock","indie rock",N3396="music/faith","faith",N3396="publishing/children's books","children's books",N3396="publishing/art books","art books",N3396="publishing/fiction","fiction",N3396="publishing/translations","translations",N3396="music/pop","pop",N3396="music/classical music","classical music",N3396="publishing/nonfiction","nonfiction",N3396="publishing/radio &amp; podcasts","radio &amp; podcasts",N3396="music/world music","world music",N3396="music/metal","metal",N3396="music/jazz","jazz","TRUE","FALSE")</f>
        <v>plays</v>
      </c>
      <c r="S3396" s="5">
        <f t="shared" si="214"/>
        <v>41817.59542824074</v>
      </c>
      <c r="T3396" s="5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212"/>
        <v>184</v>
      </c>
      <c r="P3397" s="24">
        <f t="shared" si="213"/>
        <v>24.210526315789473</v>
      </c>
      <c r="Q3397" t="str" cm="1">
        <f t="array" ref="Q3397">_xlfn.IFS(N3397="food/small batch","food",N3397="food/restaurants","food",N3397="food/food trucks","food",N3397="theater/spaces","theater",N3397="theater/musical","theater",N3397="theater/plays","theater",N3397="technology/web","technology",N3397="technology/space exploration","technology",N3397="technology/makerspaces","technology",N3397="technology/hardware","technology",N3397="technology/gadgets","technology",N3397="technology/wearables","technology",N3397="film &amp; video/television","film &amp; video",N3397="film &amp; video/animation","film &amp; video",N3397="film &amp; video/science fiction","film &amp; video",N3397="film &amp; video/documentary","film &amp; video",N3397="film &amp; video/drama","film &amp; video",N3397="film &amp; video/shorts","film &amp; video",N3397="games/video games","games",N3397="games/tabletop games","games",N3397="games/mobile games","games",N3397="journalism/audio","journalism",N3397="photography/people","photography",N3397="photography/photobooks","photography",N3397="photography/places","photography",N3397="photography/nature","photography",N3397="music/electronic music","music",N3397="music/rock","music",N3397="music/indie rock","music",N3397="music/faith","music",N3397="publishing/children's books","publishing",N3397="publishing/art books","publishing",N3397="publishing/fiction","publishing",N3397="publishing/translations","publishing",N3397="music/pop","music",N3397="music/classical music","music",N3397="publishing/nonfiction","publishing",N3397="publishing/radio &amp; podcasts","publishing",N3397="music/world music","music",N3397="music/metal","music",N3397="music/jazz","music","TRUE","FALSE")</f>
        <v>theater</v>
      </c>
      <c r="R3397" t="str" cm="1">
        <f t="array" ref="R3397">_xlfn.IFS(N3397="food/small batch","small batch",N3397="food/restaurants","retaurants",N3397="food/food trucks","food trucks",N3397="theater/spaces","spaces",N3397="theater/musical","musical",N3397="theater/plays","plays",N3397="technology/web","web",N3397="technology/space exploration","space exploration",N3397="technology/makerspaces","makerspaces",N3397="technology/hardware","hardware",N3397="technology/gadgets","gadgets",N3397="technology/wearables","wearables",N3397="film &amp; video/television","television",N3397="film &amp; video/animation","animation",N3397="film &amp; video/science fiction","science fiction",N3397="film &amp; video/documentary","documentary",N3397="film &amp; video/drama","drama",N3397="film &amp; video/shorts","shorts",N3397="games/video games","video games",N3397="games/tabletop games","tabletop games",N3397="games/mobile games","mobile games",N3397="journalism/audio","audio",N3397="photography/people","people",N3397="photography/photobooks","photobooks",N3397="photography/places","places",N3397="photography/nature","nature",N3397="music/electronic music","electronic music",N3397="music/rock","rock",N3397="music/indie rock","indie rock",N3397="music/faith","faith",N3397="publishing/children's books","children's books",N3397="publishing/art books","art books",N3397="publishing/fiction","fiction",N3397="publishing/translations","translations",N3397="music/pop","pop",N3397="music/classical music","classical music",N3397="publishing/nonfiction","nonfiction",N3397="publishing/radio &amp; podcasts","radio &amp; podcasts",N3397="music/world music","world music",N3397="music/metal","metal",N3397="music/jazz","jazz","TRUE","FALSE")</f>
        <v>plays</v>
      </c>
      <c r="S3397" s="5">
        <f t="shared" si="214"/>
        <v>42140.712314814817</v>
      </c>
      <c r="T3397" s="5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212"/>
        <v>104.33333333333333</v>
      </c>
      <c r="P3398" s="24">
        <f t="shared" si="213"/>
        <v>55.892857142857146</v>
      </c>
      <c r="Q3398" t="str" cm="1">
        <f t="array" ref="Q3398">_xlfn.IFS(N3398="food/small batch","food",N3398="food/restaurants","food",N3398="food/food trucks","food",N3398="theater/spaces","theater",N3398="theater/musical","theater",N3398="theater/plays","theater",N3398="technology/web","technology",N3398="technology/space exploration","technology",N3398="technology/makerspaces","technology",N3398="technology/hardware","technology",N3398="technology/gadgets","technology",N3398="technology/wearables","technology",N3398="film &amp; video/television","film &amp; video",N3398="film &amp; video/animation","film &amp; video",N3398="film &amp; video/science fiction","film &amp; video",N3398="film &amp; video/documentary","film &amp; video",N3398="film &amp; video/drama","film &amp; video",N3398="film &amp; video/shorts","film &amp; video",N3398="games/video games","games",N3398="games/tabletop games","games",N3398="games/mobile games","games",N3398="journalism/audio","journalism",N3398="photography/people","photography",N3398="photography/photobooks","photography",N3398="photography/places","photography",N3398="photography/nature","photography",N3398="music/electronic music","music",N3398="music/rock","music",N3398="music/indie rock","music",N3398="music/faith","music",N3398="publishing/children's books","publishing",N3398="publishing/art books","publishing",N3398="publishing/fiction","publishing",N3398="publishing/translations","publishing",N3398="music/pop","music",N3398="music/classical music","music",N3398="publishing/nonfiction","publishing",N3398="publishing/radio &amp; podcasts","publishing",N3398="music/world music","music",N3398="music/metal","music",N3398="music/jazz","music","TRUE","FALSE")</f>
        <v>theater</v>
      </c>
      <c r="R3398" t="str" cm="1">
        <f t="array" ref="R3398">_xlfn.IFS(N3398="food/small batch","small batch",N3398="food/restaurants","retaurants",N3398="food/food trucks","food trucks",N3398="theater/spaces","spaces",N3398="theater/musical","musical",N3398="theater/plays","plays",N3398="technology/web","web",N3398="technology/space exploration","space exploration",N3398="technology/makerspaces","makerspaces",N3398="technology/hardware","hardware",N3398="technology/gadgets","gadgets",N3398="technology/wearables","wearables",N3398="film &amp; video/television","television",N3398="film &amp; video/animation","animation",N3398="film &amp; video/science fiction","science fiction",N3398="film &amp; video/documentary","documentary",N3398="film &amp; video/drama","drama",N3398="film &amp; video/shorts","shorts",N3398="games/video games","video games",N3398="games/tabletop games","tabletop games",N3398="games/mobile games","mobile games",N3398="journalism/audio","audio",N3398="photography/people","people",N3398="photography/photobooks","photobooks",N3398="photography/places","places",N3398="photography/nature","nature",N3398="music/electronic music","electronic music",N3398="music/rock","rock",N3398="music/indie rock","indie rock",N3398="music/faith","faith",N3398="publishing/children's books","children's books",N3398="publishing/art books","art books",N3398="publishing/fiction","fiction",N3398="publishing/translations","translations",N3398="music/pop","pop",N3398="music/classical music","classical music",N3398="publishing/nonfiction","nonfiction",N3398="publishing/radio &amp; podcasts","radio &amp; podcasts",N3398="music/world music","world music",N3398="music/metal","metal",N3398="music/jazz","jazz","TRUE","FALSE")</f>
        <v>plays</v>
      </c>
      <c r="S3398" s="5">
        <f t="shared" si="214"/>
        <v>41764.44663194444</v>
      </c>
      <c r="T3398" s="5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212"/>
        <v>112.00000000000001</v>
      </c>
      <c r="P3399" s="24">
        <f t="shared" si="213"/>
        <v>11.666666666666666</v>
      </c>
      <c r="Q3399" t="str" cm="1">
        <f t="array" ref="Q3399">_xlfn.IFS(N3399="food/small batch","food",N3399="food/restaurants","food",N3399="food/food trucks","food",N3399="theater/spaces","theater",N3399="theater/musical","theater",N3399="theater/plays","theater",N3399="technology/web","technology",N3399="technology/space exploration","technology",N3399="technology/makerspaces","technology",N3399="technology/hardware","technology",N3399="technology/gadgets","technology",N3399="technology/wearables","technology",N3399="film &amp; video/television","film &amp; video",N3399="film &amp; video/animation","film &amp; video",N3399="film &amp; video/science fiction","film &amp; video",N3399="film &amp; video/documentary","film &amp; video",N3399="film &amp; video/drama","film &amp; video",N3399="film &amp; video/shorts","film &amp; video",N3399="games/video games","games",N3399="games/tabletop games","games",N3399="games/mobile games","games",N3399="journalism/audio","journalism",N3399="photography/people","photography",N3399="photography/photobooks","photography",N3399="photography/places","photography",N3399="photography/nature","photography",N3399="music/electronic music","music",N3399="music/rock","music",N3399="music/indie rock","music",N3399="music/faith","music",N3399="publishing/children's books","publishing",N3399="publishing/art books","publishing",N3399="publishing/fiction","publishing",N3399="publishing/translations","publishing",N3399="music/pop","music",N3399="music/classical music","music",N3399="publishing/nonfiction","publishing",N3399="publishing/radio &amp; podcasts","publishing",N3399="music/world music","music",N3399="music/metal","music",N3399="music/jazz","music","TRUE","FALSE")</f>
        <v>theater</v>
      </c>
      <c r="R3399" t="str" cm="1">
        <f t="array" ref="R3399">_xlfn.IFS(N3399="food/small batch","small batch",N3399="food/restaurants","retaurants",N3399="food/food trucks","food trucks",N3399="theater/spaces","spaces",N3399="theater/musical","musical",N3399="theater/plays","plays",N3399="technology/web","web",N3399="technology/space exploration","space exploration",N3399="technology/makerspaces","makerspaces",N3399="technology/hardware","hardware",N3399="technology/gadgets","gadgets",N3399="technology/wearables","wearables",N3399="film &amp; video/television","television",N3399="film &amp; video/animation","animation",N3399="film &amp; video/science fiction","science fiction",N3399="film &amp; video/documentary","documentary",N3399="film &amp; video/drama","drama",N3399="film &amp; video/shorts","shorts",N3399="games/video games","video games",N3399="games/tabletop games","tabletop games",N3399="games/mobile games","mobile games",N3399="journalism/audio","audio",N3399="photography/people","people",N3399="photography/photobooks","photobooks",N3399="photography/places","places",N3399="photography/nature","nature",N3399="music/electronic music","electronic music",N3399="music/rock","rock",N3399="music/indie rock","indie rock",N3399="music/faith","faith",N3399="publishing/children's books","children's books",N3399="publishing/art books","art books",N3399="publishing/fiction","fiction",N3399="publishing/translations","translations",N3399="music/pop","pop",N3399="music/classical music","classical music",N3399="publishing/nonfiction","nonfiction",N3399="publishing/radio &amp; podcasts","radio &amp; podcasts",N3399="music/world music","world music",N3399="music/metal","metal",N3399="music/jazz","jazz","TRUE","FALSE")</f>
        <v>plays</v>
      </c>
      <c r="S3399" s="5">
        <f t="shared" si="214"/>
        <v>42378.478344907402</v>
      </c>
      <c r="T3399" s="5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212"/>
        <v>111.07499999999999</v>
      </c>
      <c r="P3400" s="24">
        <f t="shared" si="213"/>
        <v>68.353846153846149</v>
      </c>
      <c r="Q3400" t="str" cm="1">
        <f t="array" ref="Q3400">_xlfn.IFS(N3400="food/small batch","food",N3400="food/restaurants","food",N3400="food/food trucks","food",N3400="theater/spaces","theater",N3400="theater/musical","theater",N3400="theater/plays","theater",N3400="technology/web","technology",N3400="technology/space exploration","technology",N3400="technology/makerspaces","technology",N3400="technology/hardware","technology",N3400="technology/gadgets","technology",N3400="technology/wearables","technology",N3400="film &amp; video/television","film &amp; video",N3400="film &amp; video/animation","film &amp; video",N3400="film &amp; video/science fiction","film &amp; video",N3400="film &amp; video/documentary","film &amp; video",N3400="film &amp; video/drama","film &amp; video",N3400="film &amp; video/shorts","film &amp; video",N3400="games/video games","games",N3400="games/tabletop games","games",N3400="games/mobile games","games",N3400="journalism/audio","journalism",N3400="photography/people","photography",N3400="photography/photobooks","photography",N3400="photography/places","photography",N3400="photography/nature","photography",N3400="music/electronic music","music",N3400="music/rock","music",N3400="music/indie rock","music",N3400="music/faith","music",N3400="publishing/children's books","publishing",N3400="publishing/art books","publishing",N3400="publishing/fiction","publishing",N3400="publishing/translations","publishing",N3400="music/pop","music",N3400="music/classical music","music",N3400="publishing/nonfiction","publishing",N3400="publishing/radio &amp; podcasts","publishing",N3400="music/world music","music",N3400="music/metal","music",N3400="music/jazz","music","TRUE","FALSE")</f>
        <v>theater</v>
      </c>
      <c r="R3400" t="str" cm="1">
        <f t="array" ref="R3400">_xlfn.IFS(N3400="food/small batch","small batch",N3400="food/restaurants","retaurants",N3400="food/food trucks","food trucks",N3400="theater/spaces","spaces",N3400="theater/musical","musical",N3400="theater/plays","plays",N3400="technology/web","web",N3400="technology/space exploration","space exploration",N3400="technology/makerspaces","makerspaces",N3400="technology/hardware","hardware",N3400="technology/gadgets","gadgets",N3400="technology/wearables","wearables",N3400="film &amp; video/television","television",N3400="film &amp; video/animation","animation",N3400="film &amp; video/science fiction","science fiction",N3400="film &amp; video/documentary","documentary",N3400="film &amp; video/drama","drama",N3400="film &amp; video/shorts","shorts",N3400="games/video games","video games",N3400="games/tabletop games","tabletop games",N3400="games/mobile games","mobile games",N3400="journalism/audio","audio",N3400="photography/people","people",N3400="photography/photobooks","photobooks",N3400="photography/places","places",N3400="photography/nature","nature",N3400="music/electronic music","electronic music",N3400="music/rock","rock",N3400="music/indie rock","indie rock",N3400="music/faith","faith",N3400="publishing/children's books","children's books",N3400="publishing/art books","art books",N3400="publishing/fiction","fiction",N3400="publishing/translations","translations",N3400="music/pop","pop",N3400="music/classical music","classical music",N3400="publishing/nonfiction","nonfiction",N3400="publishing/radio &amp; podcasts","radio &amp; podcasts",N3400="music/world music","world music",N3400="music/metal","metal",N3400="music/jazz","jazz","TRUE","FALSE")</f>
        <v>plays</v>
      </c>
      <c r="S3400" s="5">
        <f t="shared" si="214"/>
        <v>41941.75203703704</v>
      </c>
      <c r="T3400" s="5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212"/>
        <v>103.75000000000001</v>
      </c>
      <c r="P3401" s="24">
        <f t="shared" si="213"/>
        <v>27.065217391304348</v>
      </c>
      <c r="Q3401" t="str" cm="1">
        <f t="array" ref="Q3401">_xlfn.IFS(N3401="food/small batch","food",N3401="food/restaurants","food",N3401="food/food trucks","food",N3401="theater/spaces","theater",N3401="theater/musical","theater",N3401="theater/plays","theater",N3401="technology/web","technology",N3401="technology/space exploration","technology",N3401="technology/makerspaces","technology",N3401="technology/hardware","technology",N3401="technology/gadgets","technology",N3401="technology/wearables","technology",N3401="film &amp; video/television","film &amp; video",N3401="film &amp; video/animation","film &amp; video",N3401="film &amp; video/science fiction","film &amp; video",N3401="film &amp; video/documentary","film &amp; video",N3401="film &amp; video/drama","film &amp; video",N3401="film &amp; video/shorts","film &amp; video",N3401="games/video games","games",N3401="games/tabletop games","games",N3401="games/mobile games","games",N3401="journalism/audio","journalism",N3401="photography/people","photography",N3401="photography/photobooks","photography",N3401="photography/places","photography",N3401="photography/nature","photography",N3401="music/electronic music","music",N3401="music/rock","music",N3401="music/indie rock","music",N3401="music/faith","music",N3401="publishing/children's books","publishing",N3401="publishing/art books","publishing",N3401="publishing/fiction","publishing",N3401="publishing/translations","publishing",N3401="music/pop","music",N3401="music/classical music","music",N3401="publishing/nonfiction","publishing",N3401="publishing/radio &amp; podcasts","publishing",N3401="music/world music","music",N3401="music/metal","music",N3401="music/jazz","music","TRUE","FALSE")</f>
        <v>theater</v>
      </c>
      <c r="R3401" t="str" cm="1">
        <f t="array" ref="R3401">_xlfn.IFS(N3401="food/small batch","small batch",N3401="food/restaurants","retaurants",N3401="food/food trucks","food trucks",N3401="theater/spaces","spaces",N3401="theater/musical","musical",N3401="theater/plays","plays",N3401="technology/web","web",N3401="technology/space exploration","space exploration",N3401="technology/makerspaces","makerspaces",N3401="technology/hardware","hardware",N3401="technology/gadgets","gadgets",N3401="technology/wearables","wearables",N3401="film &amp; video/television","television",N3401="film &amp; video/animation","animation",N3401="film &amp; video/science fiction","science fiction",N3401="film &amp; video/documentary","documentary",N3401="film &amp; video/drama","drama",N3401="film &amp; video/shorts","shorts",N3401="games/video games","video games",N3401="games/tabletop games","tabletop games",N3401="games/mobile games","mobile games",N3401="journalism/audio","audio",N3401="photography/people","people",N3401="photography/photobooks","photobooks",N3401="photography/places","places",N3401="photography/nature","nature",N3401="music/electronic music","electronic music",N3401="music/rock","rock",N3401="music/indie rock","indie rock",N3401="music/faith","faith",N3401="publishing/children's books","children's books",N3401="publishing/art books","art books",N3401="publishing/fiction","fiction",N3401="publishing/translations","translations",N3401="music/pop","pop",N3401="music/classical music","classical music",N3401="publishing/nonfiction","nonfiction",N3401="publishing/radio &amp; podcasts","radio &amp; podcasts",N3401="music/world music","world music",N3401="music/metal","metal",N3401="music/jazz","jazz","TRUE","FALSE")</f>
        <v>plays</v>
      </c>
      <c r="S3401" s="5">
        <f t="shared" si="214"/>
        <v>42026.920428240745</v>
      </c>
      <c r="T3401" s="5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212"/>
        <v>100.41</v>
      </c>
      <c r="P3402" s="24">
        <f t="shared" si="213"/>
        <v>118.12941176470588</v>
      </c>
      <c r="Q3402" t="str" cm="1">
        <f t="array" ref="Q3402">_xlfn.IFS(N3402="food/small batch","food",N3402="food/restaurants","food",N3402="food/food trucks","food",N3402="theater/spaces","theater",N3402="theater/musical","theater",N3402="theater/plays","theater",N3402="technology/web","technology",N3402="technology/space exploration","technology",N3402="technology/makerspaces","technology",N3402="technology/hardware","technology",N3402="technology/gadgets","technology",N3402="technology/wearables","technology",N3402="film &amp; video/television","film &amp; video",N3402="film &amp; video/animation","film &amp; video",N3402="film &amp; video/science fiction","film &amp; video",N3402="film &amp; video/documentary","film &amp; video",N3402="film &amp; video/drama","film &amp; video",N3402="film &amp; video/shorts","film &amp; video",N3402="games/video games","games",N3402="games/tabletop games","games",N3402="games/mobile games","games",N3402="journalism/audio","journalism",N3402="photography/people","photography",N3402="photography/photobooks","photography",N3402="photography/places","photography",N3402="photography/nature","photography",N3402="music/electronic music","music",N3402="music/rock","music",N3402="music/indie rock","music",N3402="music/faith","music",N3402="publishing/children's books","publishing",N3402="publishing/art books","publishing",N3402="publishing/fiction","publishing",N3402="publishing/translations","publishing",N3402="music/pop","music",N3402="music/classical music","music",N3402="publishing/nonfiction","publishing",N3402="publishing/radio &amp; podcasts","publishing",N3402="music/world music","music",N3402="music/metal","music",N3402="music/jazz","music","TRUE","FALSE")</f>
        <v>theater</v>
      </c>
      <c r="R3402" t="str" cm="1">
        <f t="array" ref="R3402">_xlfn.IFS(N3402="food/small batch","small batch",N3402="food/restaurants","retaurants",N3402="food/food trucks","food trucks",N3402="theater/spaces","spaces",N3402="theater/musical","musical",N3402="theater/plays","plays",N3402="technology/web","web",N3402="technology/space exploration","space exploration",N3402="technology/makerspaces","makerspaces",N3402="technology/hardware","hardware",N3402="technology/gadgets","gadgets",N3402="technology/wearables","wearables",N3402="film &amp; video/television","television",N3402="film &amp; video/animation","animation",N3402="film &amp; video/science fiction","science fiction",N3402="film &amp; video/documentary","documentary",N3402="film &amp; video/drama","drama",N3402="film &amp; video/shorts","shorts",N3402="games/video games","video games",N3402="games/tabletop games","tabletop games",N3402="games/mobile games","mobile games",N3402="journalism/audio","audio",N3402="photography/people","people",N3402="photography/photobooks","photobooks",N3402="photography/places","places",N3402="photography/nature","nature",N3402="music/electronic music","electronic music",N3402="music/rock","rock",N3402="music/indie rock","indie rock",N3402="music/faith","faith",N3402="publishing/children's books","children's books",N3402="publishing/art books","art books",N3402="publishing/fiction","fiction",N3402="publishing/translations","translations",N3402="music/pop","pop",N3402="music/classical music","classical music",N3402="publishing/nonfiction","nonfiction",N3402="publishing/radio &amp; podcasts","radio &amp; podcasts",N3402="music/world music","world music",N3402="music/metal","metal",N3402="music/jazz","jazz","TRUE","FALSE")</f>
        <v>plays</v>
      </c>
      <c r="S3402" s="5">
        <f t="shared" si="214"/>
        <v>41834.953865740739</v>
      </c>
      <c r="T3402" s="5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212"/>
        <v>101.86206896551724</v>
      </c>
      <c r="P3403" s="24">
        <f t="shared" si="213"/>
        <v>44.757575757575758</v>
      </c>
      <c r="Q3403" t="str" cm="1">
        <f t="array" ref="Q3403">_xlfn.IFS(N3403="food/small batch","food",N3403="food/restaurants","food",N3403="food/food trucks","food",N3403="theater/spaces","theater",N3403="theater/musical","theater",N3403="theater/plays","theater",N3403="technology/web","technology",N3403="technology/space exploration","technology",N3403="technology/makerspaces","technology",N3403="technology/hardware","technology",N3403="technology/gadgets","technology",N3403="technology/wearables","technology",N3403="film &amp; video/television","film &amp; video",N3403="film &amp; video/animation","film &amp; video",N3403="film &amp; video/science fiction","film &amp; video",N3403="film &amp; video/documentary","film &amp; video",N3403="film &amp; video/drama","film &amp; video",N3403="film &amp; video/shorts","film &amp; video",N3403="games/video games","games",N3403="games/tabletop games","games",N3403="games/mobile games","games",N3403="journalism/audio","journalism",N3403="photography/people","photography",N3403="photography/photobooks","photography",N3403="photography/places","photography",N3403="photography/nature","photography",N3403="music/electronic music","music",N3403="music/rock","music",N3403="music/indie rock","music",N3403="music/faith","music",N3403="publishing/children's books","publishing",N3403="publishing/art books","publishing",N3403="publishing/fiction","publishing",N3403="publishing/translations","publishing",N3403="music/pop","music",N3403="music/classical music","music",N3403="publishing/nonfiction","publishing",N3403="publishing/radio &amp; podcasts","publishing",N3403="music/world music","music",N3403="music/metal","music",N3403="music/jazz","music","TRUE","FALSE")</f>
        <v>theater</v>
      </c>
      <c r="R3403" t="str" cm="1">
        <f t="array" ref="R3403">_xlfn.IFS(N3403="food/small batch","small batch",N3403="food/restaurants","retaurants",N3403="food/food trucks","food trucks",N3403="theater/spaces","spaces",N3403="theater/musical","musical",N3403="theater/plays","plays",N3403="technology/web","web",N3403="technology/space exploration","space exploration",N3403="technology/makerspaces","makerspaces",N3403="technology/hardware","hardware",N3403="technology/gadgets","gadgets",N3403="technology/wearables","wearables",N3403="film &amp; video/television","television",N3403="film &amp; video/animation","animation",N3403="film &amp; video/science fiction","science fiction",N3403="film &amp; video/documentary","documentary",N3403="film &amp; video/drama","drama",N3403="film &amp; video/shorts","shorts",N3403="games/video games","video games",N3403="games/tabletop games","tabletop games",N3403="games/mobile games","mobile games",N3403="journalism/audio","audio",N3403="photography/people","people",N3403="photography/photobooks","photobooks",N3403="photography/places","places",N3403="photography/nature","nature",N3403="music/electronic music","electronic music",N3403="music/rock","rock",N3403="music/indie rock","indie rock",N3403="music/faith","faith",N3403="publishing/children's books","children's books",N3403="publishing/art books","art books",N3403="publishing/fiction","fiction",N3403="publishing/translations","translations",N3403="music/pop","pop",N3403="music/classical music","classical music",N3403="publishing/nonfiction","nonfiction",N3403="publishing/radio &amp; podcasts","radio &amp; podcasts",N3403="music/world music","world music",N3403="music/metal","metal",N3403="music/jazz","jazz","TRUE","FALSE")</f>
        <v>plays</v>
      </c>
      <c r="S3403" s="5">
        <f t="shared" si="214"/>
        <v>42193.723912037036</v>
      </c>
      <c r="T3403" s="5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212"/>
        <v>109.76666666666665</v>
      </c>
      <c r="P3404" s="24">
        <f t="shared" si="213"/>
        <v>99.787878787878782</v>
      </c>
      <c r="Q3404" t="str" cm="1">
        <f t="array" ref="Q3404">_xlfn.IFS(N3404="food/small batch","food",N3404="food/restaurants","food",N3404="food/food trucks","food",N3404="theater/spaces","theater",N3404="theater/musical","theater",N3404="theater/plays","theater",N3404="technology/web","technology",N3404="technology/space exploration","technology",N3404="technology/makerspaces","technology",N3404="technology/hardware","technology",N3404="technology/gadgets","technology",N3404="technology/wearables","technology",N3404="film &amp; video/television","film &amp; video",N3404="film &amp; video/animation","film &amp; video",N3404="film &amp; video/science fiction","film &amp; video",N3404="film &amp; video/documentary","film &amp; video",N3404="film &amp; video/drama","film &amp; video",N3404="film &amp; video/shorts","film &amp; video",N3404="games/video games","games",N3404="games/tabletop games","games",N3404="games/mobile games","games",N3404="journalism/audio","journalism",N3404="photography/people","photography",N3404="photography/photobooks","photography",N3404="photography/places","photography",N3404="photography/nature","photography",N3404="music/electronic music","music",N3404="music/rock","music",N3404="music/indie rock","music",N3404="music/faith","music",N3404="publishing/children's books","publishing",N3404="publishing/art books","publishing",N3404="publishing/fiction","publishing",N3404="publishing/translations","publishing",N3404="music/pop","music",N3404="music/classical music","music",N3404="publishing/nonfiction","publishing",N3404="publishing/radio &amp; podcasts","publishing",N3404="music/world music","music",N3404="music/metal","music",N3404="music/jazz","music","TRUE","FALSE")</f>
        <v>theater</v>
      </c>
      <c r="R3404" t="str" cm="1">
        <f t="array" ref="R3404">_xlfn.IFS(N3404="food/small batch","small batch",N3404="food/restaurants","retaurants",N3404="food/food trucks","food trucks",N3404="theater/spaces","spaces",N3404="theater/musical","musical",N3404="theater/plays","plays",N3404="technology/web","web",N3404="technology/space exploration","space exploration",N3404="technology/makerspaces","makerspaces",N3404="technology/hardware","hardware",N3404="technology/gadgets","gadgets",N3404="technology/wearables","wearables",N3404="film &amp; video/television","television",N3404="film &amp; video/animation","animation",N3404="film &amp; video/science fiction","science fiction",N3404="film &amp; video/documentary","documentary",N3404="film &amp; video/drama","drama",N3404="film &amp; video/shorts","shorts",N3404="games/video games","video games",N3404="games/tabletop games","tabletop games",N3404="games/mobile games","mobile games",N3404="journalism/audio","audio",N3404="photography/people","people",N3404="photography/photobooks","photobooks",N3404="photography/places","places",N3404="photography/nature","nature",N3404="music/electronic music","electronic music",N3404="music/rock","rock",N3404="music/indie rock","indie rock",N3404="music/faith","faith",N3404="publishing/children's books","children's books",N3404="publishing/art books","art books",N3404="publishing/fiction","fiction",N3404="publishing/translations","translations",N3404="music/pop","pop",N3404="music/classical music","classical music",N3404="publishing/nonfiction","nonfiction",N3404="publishing/radio &amp; podcasts","radio &amp; podcasts",N3404="music/world music","world music",N3404="music/metal","metal",N3404="music/jazz","jazz","TRUE","FALSE")</f>
        <v>plays</v>
      </c>
      <c r="S3404" s="5">
        <f t="shared" si="214"/>
        <v>42290.61855324074</v>
      </c>
      <c r="T3404" s="5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212"/>
        <v>100</v>
      </c>
      <c r="P3405" s="24">
        <f t="shared" si="213"/>
        <v>117.64705882352941</v>
      </c>
      <c r="Q3405" t="str" cm="1">
        <f t="array" ref="Q3405">_xlfn.IFS(N3405="food/small batch","food",N3405="food/restaurants","food",N3405="food/food trucks","food",N3405="theater/spaces","theater",N3405="theater/musical","theater",N3405="theater/plays","theater",N3405="technology/web","technology",N3405="technology/space exploration","technology",N3405="technology/makerspaces","technology",N3405="technology/hardware","technology",N3405="technology/gadgets","technology",N3405="technology/wearables","technology",N3405="film &amp; video/television","film &amp; video",N3405="film &amp; video/animation","film &amp; video",N3405="film &amp; video/science fiction","film &amp; video",N3405="film &amp; video/documentary","film &amp; video",N3405="film &amp; video/drama","film &amp; video",N3405="film &amp; video/shorts","film &amp; video",N3405="games/video games","games",N3405="games/tabletop games","games",N3405="games/mobile games","games",N3405="journalism/audio","journalism",N3405="photography/people","photography",N3405="photography/photobooks","photography",N3405="photography/places","photography",N3405="photography/nature","photography",N3405="music/electronic music","music",N3405="music/rock","music",N3405="music/indie rock","music",N3405="music/faith","music",N3405="publishing/children's books","publishing",N3405="publishing/art books","publishing",N3405="publishing/fiction","publishing",N3405="publishing/translations","publishing",N3405="music/pop","music",N3405="music/classical music","music",N3405="publishing/nonfiction","publishing",N3405="publishing/radio &amp; podcasts","publishing",N3405="music/world music","music",N3405="music/metal","music",N3405="music/jazz","music","TRUE","FALSE")</f>
        <v>theater</v>
      </c>
      <c r="R3405" t="str" cm="1">
        <f t="array" ref="R3405">_xlfn.IFS(N3405="food/small batch","small batch",N3405="food/restaurants","retaurants",N3405="food/food trucks","food trucks",N3405="theater/spaces","spaces",N3405="theater/musical","musical",N3405="theater/plays","plays",N3405="technology/web","web",N3405="technology/space exploration","space exploration",N3405="technology/makerspaces","makerspaces",N3405="technology/hardware","hardware",N3405="technology/gadgets","gadgets",N3405="technology/wearables","wearables",N3405="film &amp; video/television","television",N3405="film &amp; video/animation","animation",N3405="film &amp; video/science fiction","science fiction",N3405="film &amp; video/documentary","documentary",N3405="film &amp; video/drama","drama",N3405="film &amp; video/shorts","shorts",N3405="games/video games","video games",N3405="games/tabletop games","tabletop games",N3405="games/mobile games","mobile games",N3405="journalism/audio","audio",N3405="photography/people","people",N3405="photography/photobooks","photobooks",N3405="photography/places","places",N3405="photography/nature","nature",N3405="music/electronic music","electronic music",N3405="music/rock","rock",N3405="music/indie rock","indie rock",N3405="music/faith","faith",N3405="publishing/children's books","children's books",N3405="publishing/art books","art books",N3405="publishing/fiction","fiction",N3405="publishing/translations","translations",N3405="music/pop","pop",N3405="music/classical music","classical music",N3405="publishing/nonfiction","nonfiction",N3405="publishing/radio &amp; podcasts","radio &amp; podcasts",N3405="music/world music","world music",N3405="music/metal","metal",N3405="music/jazz","jazz","TRUE","FALSE")</f>
        <v>plays</v>
      </c>
      <c r="S3405" s="5">
        <f t="shared" si="214"/>
        <v>42150.462083333332</v>
      </c>
      <c r="T3405" s="5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212"/>
        <v>122</v>
      </c>
      <c r="P3406" s="24">
        <f t="shared" si="213"/>
        <v>203.33333333333334</v>
      </c>
      <c r="Q3406" t="str" cm="1">
        <f t="array" ref="Q3406">_xlfn.IFS(N3406="food/small batch","food",N3406="food/restaurants","food",N3406="food/food trucks","food",N3406="theater/spaces","theater",N3406="theater/musical","theater",N3406="theater/plays","theater",N3406="technology/web","technology",N3406="technology/space exploration","technology",N3406="technology/makerspaces","technology",N3406="technology/hardware","technology",N3406="technology/gadgets","technology",N3406="technology/wearables","technology",N3406="film &amp; video/television","film &amp; video",N3406="film &amp; video/animation","film &amp; video",N3406="film &amp; video/science fiction","film &amp; video",N3406="film &amp; video/documentary","film &amp; video",N3406="film &amp; video/drama","film &amp; video",N3406="film &amp; video/shorts","film &amp; video",N3406="games/video games","games",N3406="games/tabletop games","games",N3406="games/mobile games","games",N3406="journalism/audio","journalism",N3406="photography/people","photography",N3406="photography/photobooks","photography",N3406="photography/places","photography",N3406="photography/nature","photography",N3406="music/electronic music","music",N3406="music/rock","music",N3406="music/indie rock","music",N3406="music/faith","music",N3406="publishing/children's books","publishing",N3406="publishing/art books","publishing",N3406="publishing/fiction","publishing",N3406="publishing/translations","publishing",N3406="music/pop","music",N3406="music/classical music","music",N3406="publishing/nonfiction","publishing",N3406="publishing/radio &amp; podcasts","publishing",N3406="music/world music","music",N3406="music/metal","music",N3406="music/jazz","music","TRUE","FALSE")</f>
        <v>theater</v>
      </c>
      <c r="R3406" t="str" cm="1">
        <f t="array" ref="R3406">_xlfn.IFS(N3406="food/small batch","small batch",N3406="food/restaurants","retaurants",N3406="food/food trucks","food trucks",N3406="theater/spaces","spaces",N3406="theater/musical","musical",N3406="theater/plays","plays",N3406="technology/web","web",N3406="technology/space exploration","space exploration",N3406="technology/makerspaces","makerspaces",N3406="technology/hardware","hardware",N3406="technology/gadgets","gadgets",N3406="technology/wearables","wearables",N3406="film &amp; video/television","television",N3406="film &amp; video/animation","animation",N3406="film &amp; video/science fiction","science fiction",N3406="film &amp; video/documentary","documentary",N3406="film &amp; video/drama","drama",N3406="film &amp; video/shorts","shorts",N3406="games/video games","video games",N3406="games/tabletop games","tabletop games",N3406="games/mobile games","mobile games",N3406="journalism/audio","audio",N3406="photography/people","people",N3406="photography/photobooks","photobooks",N3406="photography/places","places",N3406="photography/nature","nature",N3406="music/electronic music","electronic music",N3406="music/rock","rock",N3406="music/indie rock","indie rock",N3406="music/faith","faith",N3406="publishing/children's books","children's books",N3406="publishing/art books","art books",N3406="publishing/fiction","fiction",N3406="publishing/translations","translations",N3406="music/pop","pop",N3406="music/classical music","classical music",N3406="publishing/nonfiction","nonfiction",N3406="publishing/radio &amp; podcasts","radio &amp; podcasts",N3406="music/world music","world music",N3406="music/metal","metal",N3406="music/jazz","jazz","TRUE","FALSE")</f>
        <v>plays</v>
      </c>
      <c r="S3406" s="5">
        <f t="shared" si="214"/>
        <v>42152.503495370373</v>
      </c>
      <c r="T3406" s="5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212"/>
        <v>137.57142857142856</v>
      </c>
      <c r="P3407" s="24">
        <f t="shared" si="213"/>
        <v>28.323529411764707</v>
      </c>
      <c r="Q3407" t="str" cm="1">
        <f t="array" ref="Q3407">_xlfn.IFS(N3407="food/small batch","food",N3407="food/restaurants","food",N3407="food/food trucks","food",N3407="theater/spaces","theater",N3407="theater/musical","theater",N3407="theater/plays","theater",N3407="technology/web","technology",N3407="technology/space exploration","technology",N3407="technology/makerspaces","technology",N3407="technology/hardware","technology",N3407="technology/gadgets","technology",N3407="technology/wearables","technology",N3407="film &amp; video/television","film &amp; video",N3407="film &amp; video/animation","film &amp; video",N3407="film &amp; video/science fiction","film &amp; video",N3407="film &amp; video/documentary","film &amp; video",N3407="film &amp; video/drama","film &amp; video",N3407="film &amp; video/shorts","film &amp; video",N3407="games/video games","games",N3407="games/tabletop games","games",N3407="games/mobile games","games",N3407="journalism/audio","journalism",N3407="photography/people","photography",N3407="photography/photobooks","photography",N3407="photography/places","photography",N3407="photography/nature","photography",N3407="music/electronic music","music",N3407="music/rock","music",N3407="music/indie rock","music",N3407="music/faith","music",N3407="publishing/children's books","publishing",N3407="publishing/art books","publishing",N3407="publishing/fiction","publishing",N3407="publishing/translations","publishing",N3407="music/pop","music",N3407="music/classical music","music",N3407="publishing/nonfiction","publishing",N3407="publishing/radio &amp; podcasts","publishing",N3407="music/world music","music",N3407="music/metal","music",N3407="music/jazz","music","TRUE","FALSE")</f>
        <v>theater</v>
      </c>
      <c r="R3407" t="str" cm="1">
        <f t="array" ref="R3407">_xlfn.IFS(N3407="food/small batch","small batch",N3407="food/restaurants","retaurants",N3407="food/food trucks","food trucks",N3407="theater/spaces","spaces",N3407="theater/musical","musical",N3407="theater/plays","plays",N3407="technology/web","web",N3407="technology/space exploration","space exploration",N3407="technology/makerspaces","makerspaces",N3407="technology/hardware","hardware",N3407="technology/gadgets","gadgets",N3407="technology/wearables","wearables",N3407="film &amp; video/television","television",N3407="film &amp; video/animation","animation",N3407="film &amp; video/science fiction","science fiction",N3407="film &amp; video/documentary","documentary",N3407="film &amp; video/drama","drama",N3407="film &amp; video/shorts","shorts",N3407="games/video games","video games",N3407="games/tabletop games","tabletop games",N3407="games/mobile games","mobile games",N3407="journalism/audio","audio",N3407="photography/people","people",N3407="photography/photobooks","photobooks",N3407="photography/places","places",N3407="photography/nature","nature",N3407="music/electronic music","electronic music",N3407="music/rock","rock",N3407="music/indie rock","indie rock",N3407="music/faith","faith",N3407="publishing/children's books","children's books",N3407="publishing/art books","art books",N3407="publishing/fiction","fiction",N3407="publishing/translations","translations",N3407="music/pop","pop",N3407="music/classical music","classical music",N3407="publishing/nonfiction","nonfiction",N3407="publishing/radio &amp; podcasts","radio &amp; podcasts",N3407="music/world music","world music",N3407="music/metal","metal",N3407="music/jazz","jazz","TRUE","FALSE")</f>
        <v>plays</v>
      </c>
      <c r="S3407" s="5">
        <f t="shared" si="214"/>
        <v>42410.017199074078</v>
      </c>
      <c r="T3407" s="5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212"/>
        <v>100.31000000000002</v>
      </c>
      <c r="P3408" s="24">
        <f t="shared" si="213"/>
        <v>110.23076923076923</v>
      </c>
      <c r="Q3408" t="str" cm="1">
        <f t="array" ref="Q3408">_xlfn.IFS(N3408="food/small batch","food",N3408="food/restaurants","food",N3408="food/food trucks","food",N3408="theater/spaces","theater",N3408="theater/musical","theater",N3408="theater/plays","theater",N3408="technology/web","technology",N3408="technology/space exploration","technology",N3408="technology/makerspaces","technology",N3408="technology/hardware","technology",N3408="technology/gadgets","technology",N3408="technology/wearables","technology",N3408="film &amp; video/television","film &amp; video",N3408="film &amp; video/animation","film &amp; video",N3408="film &amp; video/science fiction","film &amp; video",N3408="film &amp; video/documentary","film &amp; video",N3408="film &amp; video/drama","film &amp; video",N3408="film &amp; video/shorts","film &amp; video",N3408="games/video games","games",N3408="games/tabletop games","games",N3408="games/mobile games","games",N3408="journalism/audio","journalism",N3408="photography/people","photography",N3408="photography/photobooks","photography",N3408="photography/places","photography",N3408="photography/nature","photography",N3408="music/electronic music","music",N3408="music/rock","music",N3408="music/indie rock","music",N3408="music/faith","music",N3408="publishing/children's books","publishing",N3408="publishing/art books","publishing",N3408="publishing/fiction","publishing",N3408="publishing/translations","publishing",N3408="music/pop","music",N3408="music/classical music","music",N3408="publishing/nonfiction","publishing",N3408="publishing/radio &amp; podcasts","publishing",N3408="music/world music","music",N3408="music/metal","music",N3408="music/jazz","music","TRUE","FALSE")</f>
        <v>theater</v>
      </c>
      <c r="R3408" t="str" cm="1">
        <f t="array" ref="R3408">_xlfn.IFS(N3408="food/small batch","small batch",N3408="food/restaurants","retaurants",N3408="food/food trucks","food trucks",N3408="theater/spaces","spaces",N3408="theater/musical","musical",N3408="theater/plays","plays",N3408="technology/web","web",N3408="technology/space exploration","space exploration",N3408="technology/makerspaces","makerspaces",N3408="technology/hardware","hardware",N3408="technology/gadgets","gadgets",N3408="technology/wearables","wearables",N3408="film &amp; video/television","television",N3408="film &amp; video/animation","animation",N3408="film &amp; video/science fiction","science fiction",N3408="film &amp; video/documentary","documentary",N3408="film &amp; video/drama","drama",N3408="film &amp; video/shorts","shorts",N3408="games/video games","video games",N3408="games/tabletop games","tabletop games",N3408="games/mobile games","mobile games",N3408="journalism/audio","audio",N3408="photography/people","people",N3408="photography/photobooks","photobooks",N3408="photography/places","places",N3408="photography/nature","nature",N3408="music/electronic music","electronic music",N3408="music/rock","rock",N3408="music/indie rock","indie rock",N3408="music/faith","faith",N3408="publishing/children's books","children's books",N3408="publishing/art books","art books",N3408="publishing/fiction","fiction",N3408="publishing/translations","translations",N3408="music/pop","pop",N3408="music/classical music","classical music",N3408="publishing/nonfiction","nonfiction",N3408="publishing/radio &amp; podcasts","radio &amp; podcasts",N3408="music/world music","world music",N3408="music/metal","metal",N3408="music/jazz","jazz","TRUE","FALSE")</f>
        <v>plays</v>
      </c>
      <c r="S3408" s="5">
        <f t="shared" si="214"/>
        <v>41791.492777777778</v>
      </c>
      <c r="T3408" s="5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212"/>
        <v>107.1</v>
      </c>
      <c r="P3409" s="24">
        <f t="shared" si="213"/>
        <v>31.970149253731343</v>
      </c>
      <c r="Q3409" t="str" cm="1">
        <f t="array" ref="Q3409">_xlfn.IFS(N3409="food/small batch","food",N3409="food/restaurants","food",N3409="food/food trucks","food",N3409="theater/spaces","theater",N3409="theater/musical","theater",N3409="theater/plays","theater",N3409="technology/web","technology",N3409="technology/space exploration","technology",N3409="technology/makerspaces","technology",N3409="technology/hardware","technology",N3409="technology/gadgets","technology",N3409="technology/wearables","technology",N3409="film &amp; video/television","film &amp; video",N3409="film &amp; video/animation","film &amp; video",N3409="film &amp; video/science fiction","film &amp; video",N3409="film &amp; video/documentary","film &amp; video",N3409="film &amp; video/drama","film &amp; video",N3409="film &amp; video/shorts","film &amp; video",N3409="games/video games","games",N3409="games/tabletop games","games",N3409="games/mobile games","games",N3409="journalism/audio","journalism",N3409="photography/people","photography",N3409="photography/photobooks","photography",N3409="photography/places","photography",N3409="photography/nature","photography",N3409="music/electronic music","music",N3409="music/rock","music",N3409="music/indie rock","music",N3409="music/faith","music",N3409="publishing/children's books","publishing",N3409="publishing/art books","publishing",N3409="publishing/fiction","publishing",N3409="publishing/translations","publishing",N3409="music/pop","music",N3409="music/classical music","music",N3409="publishing/nonfiction","publishing",N3409="publishing/radio &amp; podcasts","publishing",N3409="music/world music","music",N3409="music/metal","music",N3409="music/jazz","music","TRUE","FALSE")</f>
        <v>theater</v>
      </c>
      <c r="R3409" t="str" cm="1">
        <f t="array" ref="R3409">_xlfn.IFS(N3409="food/small batch","small batch",N3409="food/restaurants","retaurants",N3409="food/food trucks","food trucks",N3409="theater/spaces","spaces",N3409="theater/musical","musical",N3409="theater/plays","plays",N3409="technology/web","web",N3409="technology/space exploration","space exploration",N3409="technology/makerspaces","makerspaces",N3409="technology/hardware","hardware",N3409="technology/gadgets","gadgets",N3409="technology/wearables","wearables",N3409="film &amp; video/television","television",N3409="film &amp; video/animation","animation",N3409="film &amp; video/science fiction","science fiction",N3409="film &amp; video/documentary","documentary",N3409="film &amp; video/drama","drama",N3409="film &amp; video/shorts","shorts",N3409="games/video games","video games",N3409="games/tabletop games","tabletop games",N3409="games/mobile games","mobile games",N3409="journalism/audio","audio",N3409="photography/people","people",N3409="photography/photobooks","photobooks",N3409="photography/places","places",N3409="photography/nature","nature",N3409="music/electronic music","electronic music",N3409="music/rock","rock",N3409="music/indie rock","indie rock",N3409="music/faith","faith",N3409="publishing/children's books","children's books",N3409="publishing/art books","art books",N3409="publishing/fiction","fiction",N3409="publishing/translations","translations",N3409="music/pop","pop",N3409="music/classical music","classical music",N3409="publishing/nonfiction","nonfiction",N3409="publishing/radio &amp; podcasts","radio &amp; podcasts",N3409="music/world music","world music",N3409="music/metal","metal",N3409="music/jazz","jazz","TRUE","FALSE")</f>
        <v>plays</v>
      </c>
      <c r="S3409" s="5">
        <f t="shared" si="214"/>
        <v>41796.422326388885</v>
      </c>
      <c r="T3409" s="5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212"/>
        <v>211</v>
      </c>
      <c r="P3410" s="24">
        <f t="shared" si="213"/>
        <v>58.611111111111114</v>
      </c>
      <c r="Q3410" t="str" cm="1">
        <f t="array" ref="Q3410">_xlfn.IFS(N3410="food/small batch","food",N3410="food/restaurants","food",N3410="food/food trucks","food",N3410="theater/spaces","theater",N3410="theater/musical","theater",N3410="theater/plays","theater",N3410="technology/web","technology",N3410="technology/space exploration","technology",N3410="technology/makerspaces","technology",N3410="technology/hardware","technology",N3410="technology/gadgets","technology",N3410="technology/wearables","technology",N3410="film &amp; video/television","film &amp; video",N3410="film &amp; video/animation","film &amp; video",N3410="film &amp; video/science fiction","film &amp; video",N3410="film &amp; video/documentary","film &amp; video",N3410="film &amp; video/drama","film &amp; video",N3410="film &amp; video/shorts","film &amp; video",N3410="games/video games","games",N3410="games/tabletop games","games",N3410="games/mobile games","games",N3410="journalism/audio","journalism",N3410="photography/people","photography",N3410="photography/photobooks","photography",N3410="photography/places","photography",N3410="photography/nature","photography",N3410="music/electronic music","music",N3410="music/rock","music",N3410="music/indie rock","music",N3410="music/faith","music",N3410="publishing/children's books","publishing",N3410="publishing/art books","publishing",N3410="publishing/fiction","publishing",N3410="publishing/translations","publishing",N3410="music/pop","music",N3410="music/classical music","music",N3410="publishing/nonfiction","publishing",N3410="publishing/radio &amp; podcasts","publishing",N3410="music/world music","music",N3410="music/metal","music",N3410="music/jazz","music","TRUE","FALSE")</f>
        <v>theater</v>
      </c>
      <c r="R3410" t="str" cm="1">
        <f t="array" ref="R3410">_xlfn.IFS(N3410="food/small batch","small batch",N3410="food/restaurants","retaurants",N3410="food/food trucks","food trucks",N3410="theater/spaces","spaces",N3410="theater/musical","musical",N3410="theater/plays","plays",N3410="technology/web","web",N3410="technology/space exploration","space exploration",N3410="technology/makerspaces","makerspaces",N3410="technology/hardware","hardware",N3410="technology/gadgets","gadgets",N3410="technology/wearables","wearables",N3410="film &amp; video/television","television",N3410="film &amp; video/animation","animation",N3410="film &amp; video/science fiction","science fiction",N3410="film &amp; video/documentary","documentary",N3410="film &amp; video/drama","drama",N3410="film &amp; video/shorts","shorts",N3410="games/video games","video games",N3410="games/tabletop games","tabletop games",N3410="games/mobile games","mobile games",N3410="journalism/audio","audio",N3410="photography/people","people",N3410="photography/photobooks","photobooks",N3410="photography/places","places",N3410="photography/nature","nature",N3410="music/electronic music","electronic music",N3410="music/rock","rock",N3410="music/indie rock","indie rock",N3410="music/faith","faith",N3410="publishing/children's books","children's books",N3410="publishing/art books","art books",N3410="publishing/fiction","fiction",N3410="publishing/translations","translations",N3410="music/pop","pop",N3410="music/classical music","classical music",N3410="publishing/nonfiction","nonfiction",N3410="publishing/radio &amp; podcasts","radio &amp; podcasts",N3410="music/world music","world music",N3410="music/metal","metal",N3410="music/jazz","jazz","TRUE","FALSE")</f>
        <v>plays</v>
      </c>
      <c r="S3410" s="5">
        <f t="shared" si="214"/>
        <v>41808.991944444446</v>
      </c>
      <c r="T3410" s="5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212"/>
        <v>123.6</v>
      </c>
      <c r="P3411" s="24">
        <f t="shared" si="213"/>
        <v>29.428571428571427</v>
      </c>
      <c r="Q3411" t="str" cm="1">
        <f t="array" ref="Q3411">_xlfn.IFS(N3411="food/small batch","food",N3411="food/restaurants","food",N3411="food/food trucks","food",N3411="theater/spaces","theater",N3411="theater/musical","theater",N3411="theater/plays","theater",N3411="technology/web","technology",N3411="technology/space exploration","technology",N3411="technology/makerspaces","technology",N3411="technology/hardware","technology",N3411="technology/gadgets","technology",N3411="technology/wearables","technology",N3411="film &amp; video/television","film &amp; video",N3411="film &amp; video/animation","film &amp; video",N3411="film &amp; video/science fiction","film &amp; video",N3411="film &amp; video/documentary","film &amp; video",N3411="film &amp; video/drama","film &amp; video",N3411="film &amp; video/shorts","film &amp; video",N3411="games/video games","games",N3411="games/tabletop games","games",N3411="games/mobile games","games",N3411="journalism/audio","journalism",N3411="photography/people","photography",N3411="photography/photobooks","photography",N3411="photography/places","photography",N3411="photography/nature","photography",N3411="music/electronic music","music",N3411="music/rock","music",N3411="music/indie rock","music",N3411="music/faith","music",N3411="publishing/children's books","publishing",N3411="publishing/art books","publishing",N3411="publishing/fiction","publishing",N3411="publishing/translations","publishing",N3411="music/pop","music",N3411="music/classical music","music",N3411="publishing/nonfiction","publishing",N3411="publishing/radio &amp; podcasts","publishing",N3411="music/world music","music",N3411="music/metal","music",N3411="music/jazz","music","TRUE","FALSE")</f>
        <v>theater</v>
      </c>
      <c r="R3411" t="str" cm="1">
        <f t="array" ref="R3411">_xlfn.IFS(N3411="food/small batch","small batch",N3411="food/restaurants","retaurants",N3411="food/food trucks","food trucks",N3411="theater/spaces","spaces",N3411="theater/musical","musical",N3411="theater/plays","plays",N3411="technology/web","web",N3411="technology/space exploration","space exploration",N3411="technology/makerspaces","makerspaces",N3411="technology/hardware","hardware",N3411="technology/gadgets","gadgets",N3411="technology/wearables","wearables",N3411="film &amp; video/television","television",N3411="film &amp; video/animation","animation",N3411="film &amp; video/science fiction","science fiction",N3411="film &amp; video/documentary","documentary",N3411="film &amp; video/drama","drama",N3411="film &amp; video/shorts","shorts",N3411="games/video games","video games",N3411="games/tabletop games","tabletop games",N3411="games/mobile games","mobile games",N3411="journalism/audio","audio",N3411="photography/people","people",N3411="photography/photobooks","photobooks",N3411="photography/places","places",N3411="photography/nature","nature",N3411="music/electronic music","electronic music",N3411="music/rock","rock",N3411="music/indie rock","indie rock",N3411="music/faith","faith",N3411="publishing/children's books","children's books",N3411="publishing/art books","art books",N3411="publishing/fiction","fiction",N3411="publishing/translations","translations",N3411="music/pop","pop",N3411="music/classical music","classical music",N3411="publishing/nonfiction","nonfiction",N3411="publishing/radio &amp; podcasts","radio &amp; podcasts",N3411="music/world music","world music",N3411="music/metal","metal",N3411="music/jazz","jazz","TRUE","FALSE")</f>
        <v>plays</v>
      </c>
      <c r="S3411" s="5">
        <f t="shared" si="214"/>
        <v>42544.814328703709</v>
      </c>
      <c r="T3411" s="5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212"/>
        <v>108.5</v>
      </c>
      <c r="P3412" s="24">
        <f t="shared" si="213"/>
        <v>81.375</v>
      </c>
      <c r="Q3412" t="str" cm="1">
        <f t="array" ref="Q3412">_xlfn.IFS(N3412="food/small batch","food",N3412="food/restaurants","food",N3412="food/food trucks","food",N3412="theater/spaces","theater",N3412="theater/musical","theater",N3412="theater/plays","theater",N3412="technology/web","technology",N3412="technology/space exploration","technology",N3412="technology/makerspaces","technology",N3412="technology/hardware","technology",N3412="technology/gadgets","technology",N3412="technology/wearables","technology",N3412="film &amp; video/television","film &amp; video",N3412="film &amp; video/animation","film &amp; video",N3412="film &amp; video/science fiction","film &amp; video",N3412="film &amp; video/documentary","film &amp; video",N3412="film &amp; video/drama","film &amp; video",N3412="film &amp; video/shorts","film &amp; video",N3412="games/video games","games",N3412="games/tabletop games","games",N3412="games/mobile games","games",N3412="journalism/audio","journalism",N3412="photography/people","photography",N3412="photography/photobooks","photography",N3412="photography/places","photography",N3412="photography/nature","photography",N3412="music/electronic music","music",N3412="music/rock","music",N3412="music/indie rock","music",N3412="music/faith","music",N3412="publishing/children's books","publishing",N3412="publishing/art books","publishing",N3412="publishing/fiction","publishing",N3412="publishing/translations","publishing",N3412="music/pop","music",N3412="music/classical music","music",N3412="publishing/nonfiction","publishing",N3412="publishing/radio &amp; podcasts","publishing",N3412="music/world music","music",N3412="music/metal","music",N3412="music/jazz","music","TRUE","FALSE")</f>
        <v>theater</v>
      </c>
      <c r="R3412" t="str" cm="1">
        <f t="array" ref="R3412">_xlfn.IFS(N3412="food/small batch","small batch",N3412="food/restaurants","retaurants",N3412="food/food trucks","food trucks",N3412="theater/spaces","spaces",N3412="theater/musical","musical",N3412="theater/plays","plays",N3412="technology/web","web",N3412="technology/space exploration","space exploration",N3412="technology/makerspaces","makerspaces",N3412="technology/hardware","hardware",N3412="technology/gadgets","gadgets",N3412="technology/wearables","wearables",N3412="film &amp; video/television","television",N3412="film &amp; video/animation","animation",N3412="film &amp; video/science fiction","science fiction",N3412="film &amp; video/documentary","documentary",N3412="film &amp; video/drama","drama",N3412="film &amp; video/shorts","shorts",N3412="games/video games","video games",N3412="games/tabletop games","tabletop games",N3412="games/mobile games","mobile games",N3412="journalism/audio","audio",N3412="photography/people","people",N3412="photography/photobooks","photobooks",N3412="photography/places","places",N3412="photography/nature","nature",N3412="music/electronic music","electronic music",N3412="music/rock","rock",N3412="music/indie rock","indie rock",N3412="music/faith","faith",N3412="publishing/children's books","children's books",N3412="publishing/art books","art books",N3412="publishing/fiction","fiction",N3412="publishing/translations","translations",N3412="music/pop","pop",N3412="music/classical music","classical music",N3412="publishing/nonfiction","nonfiction",N3412="publishing/radio &amp; podcasts","radio &amp; podcasts",N3412="music/world music","world music",N3412="music/metal","metal",N3412="music/jazz","jazz","TRUE","FALSE")</f>
        <v>plays</v>
      </c>
      <c r="S3412" s="5">
        <f t="shared" si="214"/>
        <v>42500.041550925926</v>
      </c>
      <c r="T3412" s="5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212"/>
        <v>103.56666666666668</v>
      </c>
      <c r="P3413" s="24">
        <f t="shared" si="213"/>
        <v>199.16666666666666</v>
      </c>
      <c r="Q3413" t="str" cm="1">
        <f t="array" ref="Q3413">_xlfn.IFS(N3413="food/small batch","food",N3413="food/restaurants","food",N3413="food/food trucks","food",N3413="theater/spaces","theater",N3413="theater/musical","theater",N3413="theater/plays","theater",N3413="technology/web","technology",N3413="technology/space exploration","technology",N3413="technology/makerspaces","technology",N3413="technology/hardware","technology",N3413="technology/gadgets","technology",N3413="technology/wearables","technology",N3413="film &amp; video/television","film &amp; video",N3413="film &amp; video/animation","film &amp; video",N3413="film &amp; video/science fiction","film &amp; video",N3413="film &amp; video/documentary","film &amp; video",N3413="film &amp; video/drama","film &amp; video",N3413="film &amp; video/shorts","film &amp; video",N3413="games/video games","games",N3413="games/tabletop games","games",N3413="games/mobile games","games",N3413="journalism/audio","journalism",N3413="photography/people","photography",N3413="photography/photobooks","photography",N3413="photography/places","photography",N3413="photography/nature","photography",N3413="music/electronic music","music",N3413="music/rock","music",N3413="music/indie rock","music",N3413="music/faith","music",N3413="publishing/children's books","publishing",N3413="publishing/art books","publishing",N3413="publishing/fiction","publishing",N3413="publishing/translations","publishing",N3413="music/pop","music",N3413="music/classical music","music",N3413="publishing/nonfiction","publishing",N3413="publishing/radio &amp; podcasts","publishing",N3413="music/world music","music",N3413="music/metal","music",N3413="music/jazz","music","TRUE","FALSE")</f>
        <v>theater</v>
      </c>
      <c r="R3413" t="str" cm="1">
        <f t="array" ref="R3413">_xlfn.IFS(N3413="food/small batch","small batch",N3413="food/restaurants","retaurants",N3413="food/food trucks","food trucks",N3413="theater/spaces","spaces",N3413="theater/musical","musical",N3413="theater/plays","plays",N3413="technology/web","web",N3413="technology/space exploration","space exploration",N3413="technology/makerspaces","makerspaces",N3413="technology/hardware","hardware",N3413="technology/gadgets","gadgets",N3413="technology/wearables","wearables",N3413="film &amp; video/television","television",N3413="film &amp; video/animation","animation",N3413="film &amp; video/science fiction","science fiction",N3413="film &amp; video/documentary","documentary",N3413="film &amp; video/drama","drama",N3413="film &amp; video/shorts","shorts",N3413="games/video games","video games",N3413="games/tabletop games","tabletop games",N3413="games/mobile games","mobile games",N3413="journalism/audio","audio",N3413="photography/people","people",N3413="photography/photobooks","photobooks",N3413="photography/places","places",N3413="photography/nature","nature",N3413="music/electronic music","electronic music",N3413="music/rock","rock",N3413="music/indie rock","indie rock",N3413="music/faith","faith",N3413="publishing/children's books","children's books",N3413="publishing/art books","art books",N3413="publishing/fiction","fiction",N3413="publishing/translations","translations",N3413="music/pop","pop",N3413="music/classical music","classical music",N3413="publishing/nonfiction","nonfiction",N3413="publishing/radio &amp; podcasts","radio &amp; podcasts",N3413="music/world music","world music",N3413="music/metal","metal",N3413="music/jazz","jazz","TRUE","FALSE")</f>
        <v>plays</v>
      </c>
      <c r="S3413" s="5">
        <f t="shared" si="214"/>
        <v>42265.022824074069</v>
      </c>
      <c r="T3413" s="5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212"/>
        <v>100</v>
      </c>
      <c r="P3414" s="24">
        <f t="shared" si="213"/>
        <v>115.38461538461539</v>
      </c>
      <c r="Q3414" t="str" cm="1">
        <f t="array" ref="Q3414">_xlfn.IFS(N3414="food/small batch","food",N3414="food/restaurants","food",N3414="food/food trucks","food",N3414="theater/spaces","theater",N3414="theater/musical","theater",N3414="theater/plays","theater",N3414="technology/web","technology",N3414="technology/space exploration","technology",N3414="technology/makerspaces","technology",N3414="technology/hardware","technology",N3414="technology/gadgets","technology",N3414="technology/wearables","technology",N3414="film &amp; video/television","film &amp; video",N3414="film &amp; video/animation","film &amp; video",N3414="film &amp; video/science fiction","film &amp; video",N3414="film &amp; video/documentary","film &amp; video",N3414="film &amp; video/drama","film &amp; video",N3414="film &amp; video/shorts","film &amp; video",N3414="games/video games","games",N3414="games/tabletop games","games",N3414="games/mobile games","games",N3414="journalism/audio","journalism",N3414="photography/people","photography",N3414="photography/photobooks","photography",N3414="photography/places","photography",N3414="photography/nature","photography",N3414="music/electronic music","music",N3414="music/rock","music",N3414="music/indie rock","music",N3414="music/faith","music",N3414="publishing/children's books","publishing",N3414="publishing/art books","publishing",N3414="publishing/fiction","publishing",N3414="publishing/translations","publishing",N3414="music/pop","music",N3414="music/classical music","music",N3414="publishing/nonfiction","publishing",N3414="publishing/radio &amp; podcasts","publishing",N3414="music/world music","music",N3414="music/metal","music",N3414="music/jazz","music","TRUE","FALSE")</f>
        <v>theater</v>
      </c>
      <c r="R3414" t="str" cm="1">
        <f t="array" ref="R3414">_xlfn.IFS(N3414="food/small batch","small batch",N3414="food/restaurants","retaurants",N3414="food/food trucks","food trucks",N3414="theater/spaces","spaces",N3414="theater/musical","musical",N3414="theater/plays","plays",N3414="technology/web","web",N3414="technology/space exploration","space exploration",N3414="technology/makerspaces","makerspaces",N3414="technology/hardware","hardware",N3414="technology/gadgets","gadgets",N3414="technology/wearables","wearables",N3414="film &amp; video/television","television",N3414="film &amp; video/animation","animation",N3414="film &amp; video/science fiction","science fiction",N3414="film &amp; video/documentary","documentary",N3414="film &amp; video/drama","drama",N3414="film &amp; video/shorts","shorts",N3414="games/video games","video games",N3414="games/tabletop games","tabletop games",N3414="games/mobile games","mobile games",N3414="journalism/audio","audio",N3414="photography/people","people",N3414="photography/photobooks","photobooks",N3414="photography/places","places",N3414="photography/nature","nature",N3414="music/electronic music","electronic music",N3414="music/rock","rock",N3414="music/indie rock","indie rock",N3414="music/faith","faith",N3414="publishing/children's books","children's books",N3414="publishing/art books","art books",N3414="publishing/fiction","fiction",N3414="publishing/translations","translations",N3414="music/pop","pop",N3414="music/classical music","classical music",N3414="publishing/nonfiction","nonfiction",N3414="publishing/radio &amp; podcasts","radio &amp; podcasts",N3414="music/world music","world music",N3414="music/metal","metal",N3414="music/jazz","jazz","TRUE","FALSE")</f>
        <v>plays</v>
      </c>
      <c r="S3414" s="5">
        <f t="shared" si="214"/>
        <v>41879.959050925929</v>
      </c>
      <c r="T3414" s="5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212"/>
        <v>130</v>
      </c>
      <c r="P3415" s="24">
        <f t="shared" si="213"/>
        <v>46.428571428571431</v>
      </c>
      <c r="Q3415" t="str" cm="1">
        <f t="array" ref="Q3415">_xlfn.IFS(N3415="food/small batch","food",N3415="food/restaurants","food",N3415="food/food trucks","food",N3415="theater/spaces","theater",N3415="theater/musical","theater",N3415="theater/plays","theater",N3415="technology/web","technology",N3415="technology/space exploration","technology",N3415="technology/makerspaces","technology",N3415="technology/hardware","technology",N3415="technology/gadgets","technology",N3415="technology/wearables","technology",N3415="film &amp; video/television","film &amp; video",N3415="film &amp; video/animation","film &amp; video",N3415="film &amp; video/science fiction","film &amp; video",N3415="film &amp; video/documentary","film &amp; video",N3415="film &amp; video/drama","film &amp; video",N3415="film &amp; video/shorts","film &amp; video",N3415="games/video games","games",N3415="games/tabletop games","games",N3415="games/mobile games","games",N3415="journalism/audio","journalism",N3415="photography/people","photography",N3415="photography/photobooks","photography",N3415="photography/places","photography",N3415="photography/nature","photography",N3415="music/electronic music","music",N3415="music/rock","music",N3415="music/indie rock","music",N3415="music/faith","music",N3415="publishing/children's books","publishing",N3415="publishing/art books","publishing",N3415="publishing/fiction","publishing",N3415="publishing/translations","publishing",N3415="music/pop","music",N3415="music/classical music","music",N3415="publishing/nonfiction","publishing",N3415="publishing/radio &amp; podcasts","publishing",N3415="music/world music","music",N3415="music/metal","music",N3415="music/jazz","music","TRUE","FALSE")</f>
        <v>theater</v>
      </c>
      <c r="R3415" t="str" cm="1">
        <f t="array" ref="R3415">_xlfn.IFS(N3415="food/small batch","small batch",N3415="food/restaurants","retaurants",N3415="food/food trucks","food trucks",N3415="theater/spaces","spaces",N3415="theater/musical","musical",N3415="theater/plays","plays",N3415="technology/web","web",N3415="technology/space exploration","space exploration",N3415="technology/makerspaces","makerspaces",N3415="technology/hardware","hardware",N3415="technology/gadgets","gadgets",N3415="technology/wearables","wearables",N3415="film &amp; video/television","television",N3415="film &amp; video/animation","animation",N3415="film &amp; video/science fiction","science fiction",N3415="film &amp; video/documentary","documentary",N3415="film &amp; video/drama","drama",N3415="film &amp; video/shorts","shorts",N3415="games/video games","video games",N3415="games/tabletop games","tabletop games",N3415="games/mobile games","mobile games",N3415="journalism/audio","audio",N3415="photography/people","people",N3415="photography/photobooks","photobooks",N3415="photography/places","places",N3415="photography/nature","nature",N3415="music/electronic music","electronic music",N3415="music/rock","rock",N3415="music/indie rock","indie rock",N3415="music/faith","faith",N3415="publishing/children's books","children's books",N3415="publishing/art books","art books",N3415="publishing/fiction","fiction",N3415="publishing/translations","translations",N3415="music/pop","pop",N3415="music/classical music","classical music",N3415="publishing/nonfiction","nonfiction",N3415="publishing/radio &amp; podcasts","radio &amp; podcasts",N3415="music/world music","world music",N3415="music/metal","metal",N3415="music/jazz","jazz","TRUE","FALSE")</f>
        <v>plays</v>
      </c>
      <c r="S3415" s="5">
        <f t="shared" si="214"/>
        <v>42053.733078703706</v>
      </c>
      <c r="T3415" s="5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212"/>
        <v>103.49999999999999</v>
      </c>
      <c r="P3416" s="24">
        <f t="shared" si="213"/>
        <v>70.568181818181813</v>
      </c>
      <c r="Q3416" t="str" cm="1">
        <f t="array" ref="Q3416">_xlfn.IFS(N3416="food/small batch","food",N3416="food/restaurants","food",N3416="food/food trucks","food",N3416="theater/spaces","theater",N3416="theater/musical","theater",N3416="theater/plays","theater",N3416="technology/web","technology",N3416="technology/space exploration","technology",N3416="technology/makerspaces","technology",N3416="technology/hardware","technology",N3416="technology/gadgets","technology",N3416="technology/wearables","technology",N3416="film &amp; video/television","film &amp; video",N3416="film &amp; video/animation","film &amp; video",N3416="film &amp; video/science fiction","film &amp; video",N3416="film &amp; video/documentary","film &amp; video",N3416="film &amp; video/drama","film &amp; video",N3416="film &amp; video/shorts","film &amp; video",N3416="games/video games","games",N3416="games/tabletop games","games",N3416="games/mobile games","games",N3416="journalism/audio","journalism",N3416="photography/people","photography",N3416="photography/photobooks","photography",N3416="photography/places","photography",N3416="photography/nature","photography",N3416="music/electronic music","music",N3416="music/rock","music",N3416="music/indie rock","music",N3416="music/faith","music",N3416="publishing/children's books","publishing",N3416="publishing/art books","publishing",N3416="publishing/fiction","publishing",N3416="publishing/translations","publishing",N3416="music/pop","music",N3416="music/classical music","music",N3416="publishing/nonfiction","publishing",N3416="publishing/radio &amp; podcasts","publishing",N3416="music/world music","music",N3416="music/metal","music",N3416="music/jazz","music","TRUE","FALSE")</f>
        <v>theater</v>
      </c>
      <c r="R3416" t="str" cm="1">
        <f t="array" ref="R3416">_xlfn.IFS(N3416="food/small batch","small batch",N3416="food/restaurants","retaurants",N3416="food/food trucks","food trucks",N3416="theater/spaces","spaces",N3416="theater/musical","musical",N3416="theater/plays","plays",N3416="technology/web","web",N3416="technology/space exploration","space exploration",N3416="technology/makerspaces","makerspaces",N3416="technology/hardware","hardware",N3416="technology/gadgets","gadgets",N3416="technology/wearables","wearables",N3416="film &amp; video/television","television",N3416="film &amp; video/animation","animation",N3416="film &amp; video/science fiction","science fiction",N3416="film &amp; video/documentary","documentary",N3416="film &amp; video/drama","drama",N3416="film &amp; video/shorts","shorts",N3416="games/video games","video games",N3416="games/tabletop games","tabletop games",N3416="games/mobile games","mobile games",N3416="journalism/audio","audio",N3416="photography/people","people",N3416="photography/photobooks","photobooks",N3416="photography/places","places",N3416="photography/nature","nature",N3416="music/electronic music","electronic music",N3416="music/rock","rock",N3416="music/indie rock","indie rock",N3416="music/faith","faith",N3416="publishing/children's books","children's books",N3416="publishing/art books","art books",N3416="publishing/fiction","fiction",N3416="publishing/translations","translations",N3416="music/pop","pop",N3416="music/classical music","classical music",N3416="publishing/nonfiction","nonfiction",N3416="publishing/radio &amp; podcasts","radio &amp; podcasts",N3416="music/world music","world music",N3416="music/metal","metal",N3416="music/jazz","jazz","TRUE","FALSE")</f>
        <v>plays</v>
      </c>
      <c r="S3416" s="5">
        <f t="shared" si="214"/>
        <v>42675.832465277781</v>
      </c>
      <c r="T3416" s="5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212"/>
        <v>100</v>
      </c>
      <c r="P3417" s="24">
        <f t="shared" si="213"/>
        <v>22.222222222222221</v>
      </c>
      <c r="Q3417" t="str" cm="1">
        <f t="array" ref="Q3417">_xlfn.IFS(N3417="food/small batch","food",N3417="food/restaurants","food",N3417="food/food trucks","food",N3417="theater/spaces","theater",N3417="theater/musical","theater",N3417="theater/plays","theater",N3417="technology/web","technology",N3417="technology/space exploration","technology",N3417="technology/makerspaces","technology",N3417="technology/hardware","technology",N3417="technology/gadgets","technology",N3417="technology/wearables","technology",N3417="film &amp; video/television","film &amp; video",N3417="film &amp; video/animation","film &amp; video",N3417="film &amp; video/science fiction","film &amp; video",N3417="film &amp; video/documentary","film &amp; video",N3417="film &amp; video/drama","film &amp; video",N3417="film &amp; video/shorts","film &amp; video",N3417="games/video games","games",N3417="games/tabletop games","games",N3417="games/mobile games","games",N3417="journalism/audio","journalism",N3417="photography/people","photography",N3417="photography/photobooks","photography",N3417="photography/places","photography",N3417="photography/nature","photography",N3417="music/electronic music","music",N3417="music/rock","music",N3417="music/indie rock","music",N3417="music/faith","music",N3417="publishing/children's books","publishing",N3417="publishing/art books","publishing",N3417="publishing/fiction","publishing",N3417="publishing/translations","publishing",N3417="music/pop","music",N3417="music/classical music","music",N3417="publishing/nonfiction","publishing",N3417="publishing/radio &amp; podcasts","publishing",N3417="music/world music","music",N3417="music/metal","music",N3417="music/jazz","music","TRUE","FALSE")</f>
        <v>theater</v>
      </c>
      <c r="R3417" t="str" cm="1">
        <f t="array" ref="R3417">_xlfn.IFS(N3417="food/small batch","small batch",N3417="food/restaurants","retaurants",N3417="food/food trucks","food trucks",N3417="theater/spaces","spaces",N3417="theater/musical","musical",N3417="theater/plays","plays",N3417="technology/web","web",N3417="technology/space exploration","space exploration",N3417="technology/makerspaces","makerspaces",N3417="technology/hardware","hardware",N3417="technology/gadgets","gadgets",N3417="technology/wearables","wearables",N3417="film &amp; video/television","television",N3417="film &amp; video/animation","animation",N3417="film &amp; video/science fiction","science fiction",N3417="film &amp; video/documentary","documentary",N3417="film &amp; video/drama","drama",N3417="film &amp; video/shorts","shorts",N3417="games/video games","video games",N3417="games/tabletop games","tabletop games",N3417="games/mobile games","mobile games",N3417="journalism/audio","audio",N3417="photography/people","people",N3417="photography/photobooks","photobooks",N3417="photography/places","places",N3417="photography/nature","nature",N3417="music/electronic music","electronic music",N3417="music/rock","rock",N3417="music/indie rock","indie rock",N3417="music/faith","faith",N3417="publishing/children's books","children's books",N3417="publishing/art books","art books",N3417="publishing/fiction","fiction",N3417="publishing/translations","translations",N3417="music/pop","pop",N3417="music/classical music","classical music",N3417="publishing/nonfiction","nonfiction",N3417="publishing/radio &amp; podcasts","radio &amp; podcasts",N3417="music/world music","world music",N3417="music/metal","metal",N3417="music/jazz","jazz","TRUE","FALSE")</f>
        <v>plays</v>
      </c>
      <c r="S3417" s="5">
        <f t="shared" si="214"/>
        <v>42467.144166666665</v>
      </c>
      <c r="T3417" s="5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212"/>
        <v>119.6</v>
      </c>
      <c r="P3418" s="24">
        <f t="shared" si="213"/>
        <v>159.46666666666667</v>
      </c>
      <c r="Q3418" t="str" cm="1">
        <f t="array" ref="Q3418">_xlfn.IFS(N3418="food/small batch","food",N3418="food/restaurants","food",N3418="food/food trucks","food",N3418="theater/spaces","theater",N3418="theater/musical","theater",N3418="theater/plays","theater",N3418="technology/web","technology",N3418="technology/space exploration","technology",N3418="technology/makerspaces","technology",N3418="technology/hardware","technology",N3418="technology/gadgets","technology",N3418="technology/wearables","technology",N3418="film &amp; video/television","film &amp; video",N3418="film &amp; video/animation","film &amp; video",N3418="film &amp; video/science fiction","film &amp; video",N3418="film &amp; video/documentary","film &amp; video",N3418="film &amp; video/drama","film &amp; video",N3418="film &amp; video/shorts","film &amp; video",N3418="games/video games","games",N3418="games/tabletop games","games",N3418="games/mobile games","games",N3418="journalism/audio","journalism",N3418="photography/people","photography",N3418="photography/photobooks","photography",N3418="photography/places","photography",N3418="photography/nature","photography",N3418="music/electronic music","music",N3418="music/rock","music",N3418="music/indie rock","music",N3418="music/faith","music",N3418="publishing/children's books","publishing",N3418="publishing/art books","publishing",N3418="publishing/fiction","publishing",N3418="publishing/translations","publishing",N3418="music/pop","music",N3418="music/classical music","music",N3418="publishing/nonfiction","publishing",N3418="publishing/radio &amp; podcasts","publishing",N3418="music/world music","music",N3418="music/metal","music",N3418="music/jazz","music","TRUE","FALSE")</f>
        <v>theater</v>
      </c>
      <c r="R3418" t="str" cm="1">
        <f t="array" ref="R3418">_xlfn.IFS(N3418="food/small batch","small batch",N3418="food/restaurants","retaurants",N3418="food/food trucks","food trucks",N3418="theater/spaces","spaces",N3418="theater/musical","musical",N3418="theater/plays","plays",N3418="technology/web","web",N3418="technology/space exploration","space exploration",N3418="technology/makerspaces","makerspaces",N3418="technology/hardware","hardware",N3418="technology/gadgets","gadgets",N3418="technology/wearables","wearables",N3418="film &amp; video/television","television",N3418="film &amp; video/animation","animation",N3418="film &amp; video/science fiction","science fiction",N3418="film &amp; video/documentary","documentary",N3418="film &amp; video/drama","drama",N3418="film &amp; video/shorts","shorts",N3418="games/video games","video games",N3418="games/tabletop games","tabletop games",N3418="games/mobile games","mobile games",N3418="journalism/audio","audio",N3418="photography/people","people",N3418="photography/photobooks","photobooks",N3418="photography/places","places",N3418="photography/nature","nature",N3418="music/electronic music","electronic music",N3418="music/rock","rock",N3418="music/indie rock","indie rock",N3418="music/faith","faith",N3418="publishing/children's books","children's books",N3418="publishing/art books","art books",N3418="publishing/fiction","fiction",N3418="publishing/translations","translations",N3418="music/pop","pop",N3418="music/classical music","classical music",N3418="publishing/nonfiction","nonfiction",N3418="publishing/radio &amp; podcasts","radio &amp; podcasts",N3418="music/world music","world music",N3418="music/metal","metal",N3418="music/jazz","jazz","TRUE","FALSE")</f>
        <v>plays</v>
      </c>
      <c r="S3418" s="5">
        <f t="shared" si="214"/>
        <v>42089.412557870368</v>
      </c>
      <c r="T3418" s="5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212"/>
        <v>100.00058823529412</v>
      </c>
      <c r="P3419" s="24">
        <f t="shared" si="213"/>
        <v>37.777999999999999</v>
      </c>
      <c r="Q3419" t="str" cm="1">
        <f t="array" ref="Q3419">_xlfn.IFS(N3419="food/small batch","food",N3419="food/restaurants","food",N3419="food/food trucks","food",N3419="theater/spaces","theater",N3419="theater/musical","theater",N3419="theater/plays","theater",N3419="technology/web","technology",N3419="technology/space exploration","technology",N3419="technology/makerspaces","technology",N3419="technology/hardware","technology",N3419="technology/gadgets","technology",N3419="technology/wearables","technology",N3419="film &amp; video/television","film &amp; video",N3419="film &amp; video/animation","film &amp; video",N3419="film &amp; video/science fiction","film &amp; video",N3419="film &amp; video/documentary","film &amp; video",N3419="film &amp; video/drama","film &amp; video",N3419="film &amp; video/shorts","film &amp; video",N3419="games/video games","games",N3419="games/tabletop games","games",N3419="games/mobile games","games",N3419="journalism/audio","journalism",N3419="photography/people","photography",N3419="photography/photobooks","photography",N3419="photography/places","photography",N3419="photography/nature","photography",N3419="music/electronic music","music",N3419="music/rock","music",N3419="music/indie rock","music",N3419="music/faith","music",N3419="publishing/children's books","publishing",N3419="publishing/art books","publishing",N3419="publishing/fiction","publishing",N3419="publishing/translations","publishing",N3419="music/pop","music",N3419="music/classical music","music",N3419="publishing/nonfiction","publishing",N3419="publishing/radio &amp; podcasts","publishing",N3419="music/world music","music",N3419="music/metal","music",N3419="music/jazz","music","TRUE","FALSE")</f>
        <v>theater</v>
      </c>
      <c r="R3419" t="str" cm="1">
        <f t="array" ref="R3419">_xlfn.IFS(N3419="food/small batch","small batch",N3419="food/restaurants","retaurants",N3419="food/food trucks","food trucks",N3419="theater/spaces","spaces",N3419="theater/musical","musical",N3419="theater/plays","plays",N3419="technology/web","web",N3419="technology/space exploration","space exploration",N3419="technology/makerspaces","makerspaces",N3419="technology/hardware","hardware",N3419="technology/gadgets","gadgets",N3419="technology/wearables","wearables",N3419="film &amp; video/television","television",N3419="film &amp; video/animation","animation",N3419="film &amp; video/science fiction","science fiction",N3419="film &amp; video/documentary","documentary",N3419="film &amp; video/drama","drama",N3419="film &amp; video/shorts","shorts",N3419="games/video games","video games",N3419="games/tabletop games","tabletop games",N3419="games/mobile games","mobile games",N3419="journalism/audio","audio",N3419="photography/people","people",N3419="photography/photobooks","photobooks",N3419="photography/places","places",N3419="photography/nature","nature",N3419="music/electronic music","electronic music",N3419="music/rock","rock",N3419="music/indie rock","indie rock",N3419="music/faith","faith",N3419="publishing/children's books","children's books",N3419="publishing/art books","art books",N3419="publishing/fiction","fiction",N3419="publishing/translations","translations",N3419="music/pop","pop",N3419="music/classical music","classical music",N3419="publishing/nonfiction","nonfiction",N3419="publishing/radio &amp; podcasts","radio &amp; podcasts",N3419="music/world music","world music",N3419="music/metal","metal",N3419="music/jazz","jazz","TRUE","FALSE")</f>
        <v>plays</v>
      </c>
      <c r="S3419" s="5">
        <f t="shared" si="214"/>
        <v>41894.91375</v>
      </c>
      <c r="T3419" s="5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212"/>
        <v>100.875</v>
      </c>
      <c r="P3420" s="24">
        <f t="shared" si="213"/>
        <v>72.053571428571431</v>
      </c>
      <c r="Q3420" t="str" cm="1">
        <f t="array" ref="Q3420">_xlfn.IFS(N3420="food/small batch","food",N3420="food/restaurants","food",N3420="food/food trucks","food",N3420="theater/spaces","theater",N3420="theater/musical","theater",N3420="theater/plays","theater",N3420="technology/web","technology",N3420="technology/space exploration","technology",N3420="technology/makerspaces","technology",N3420="technology/hardware","technology",N3420="technology/gadgets","technology",N3420="technology/wearables","technology",N3420="film &amp; video/television","film &amp; video",N3420="film &amp; video/animation","film &amp; video",N3420="film &amp; video/science fiction","film &amp; video",N3420="film &amp; video/documentary","film &amp; video",N3420="film &amp; video/drama","film &amp; video",N3420="film &amp; video/shorts","film &amp; video",N3420="games/video games","games",N3420="games/tabletop games","games",N3420="games/mobile games","games",N3420="journalism/audio","journalism",N3420="photography/people","photography",N3420="photography/photobooks","photography",N3420="photography/places","photography",N3420="photography/nature","photography",N3420="music/electronic music","music",N3420="music/rock","music",N3420="music/indie rock","music",N3420="music/faith","music",N3420="publishing/children's books","publishing",N3420="publishing/art books","publishing",N3420="publishing/fiction","publishing",N3420="publishing/translations","publishing",N3420="music/pop","music",N3420="music/classical music","music",N3420="publishing/nonfiction","publishing",N3420="publishing/radio &amp; podcasts","publishing",N3420="music/world music","music",N3420="music/metal","music",N3420="music/jazz","music","TRUE","FALSE")</f>
        <v>theater</v>
      </c>
      <c r="R3420" t="str" cm="1">
        <f t="array" ref="R3420">_xlfn.IFS(N3420="food/small batch","small batch",N3420="food/restaurants","retaurants",N3420="food/food trucks","food trucks",N3420="theater/spaces","spaces",N3420="theater/musical","musical",N3420="theater/plays","plays",N3420="technology/web","web",N3420="technology/space exploration","space exploration",N3420="technology/makerspaces","makerspaces",N3420="technology/hardware","hardware",N3420="technology/gadgets","gadgets",N3420="technology/wearables","wearables",N3420="film &amp; video/television","television",N3420="film &amp; video/animation","animation",N3420="film &amp; video/science fiction","science fiction",N3420="film &amp; video/documentary","documentary",N3420="film &amp; video/drama","drama",N3420="film &amp; video/shorts","shorts",N3420="games/video games","video games",N3420="games/tabletop games","tabletop games",N3420="games/mobile games","mobile games",N3420="journalism/audio","audio",N3420="photography/people","people",N3420="photography/photobooks","photobooks",N3420="photography/places","places",N3420="photography/nature","nature",N3420="music/electronic music","electronic music",N3420="music/rock","rock",N3420="music/indie rock","indie rock",N3420="music/faith","faith",N3420="publishing/children's books","children's books",N3420="publishing/art books","art books",N3420="publishing/fiction","fiction",N3420="publishing/translations","translations",N3420="music/pop","pop",N3420="music/classical music","classical music",N3420="publishing/nonfiction","nonfiction",N3420="publishing/radio &amp; podcasts","radio &amp; podcasts",N3420="music/world music","world music",N3420="music/metal","metal",N3420="music/jazz","jazz","TRUE","FALSE")</f>
        <v>plays</v>
      </c>
      <c r="S3420" s="5">
        <f t="shared" si="214"/>
        <v>41752.83457175926</v>
      </c>
      <c r="T3420" s="5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212"/>
        <v>106.54545454545455</v>
      </c>
      <c r="P3421" s="24">
        <f t="shared" si="213"/>
        <v>63.695652173913047</v>
      </c>
      <c r="Q3421" t="str" cm="1">
        <f t="array" ref="Q3421">_xlfn.IFS(N3421="food/small batch","food",N3421="food/restaurants","food",N3421="food/food trucks","food",N3421="theater/spaces","theater",N3421="theater/musical","theater",N3421="theater/plays","theater",N3421="technology/web","technology",N3421="technology/space exploration","technology",N3421="technology/makerspaces","technology",N3421="technology/hardware","technology",N3421="technology/gadgets","technology",N3421="technology/wearables","technology",N3421="film &amp; video/television","film &amp; video",N3421="film &amp; video/animation","film &amp; video",N3421="film &amp; video/science fiction","film &amp; video",N3421="film &amp; video/documentary","film &amp; video",N3421="film &amp; video/drama","film &amp; video",N3421="film &amp; video/shorts","film &amp; video",N3421="games/video games","games",N3421="games/tabletop games","games",N3421="games/mobile games","games",N3421="journalism/audio","journalism",N3421="photography/people","photography",N3421="photography/photobooks","photography",N3421="photography/places","photography",N3421="photography/nature","photography",N3421="music/electronic music","music",N3421="music/rock","music",N3421="music/indie rock","music",N3421="music/faith","music",N3421="publishing/children's books","publishing",N3421="publishing/art books","publishing",N3421="publishing/fiction","publishing",N3421="publishing/translations","publishing",N3421="music/pop","music",N3421="music/classical music","music",N3421="publishing/nonfiction","publishing",N3421="publishing/radio &amp; podcasts","publishing",N3421="music/world music","music",N3421="music/metal","music",N3421="music/jazz","music","TRUE","FALSE")</f>
        <v>theater</v>
      </c>
      <c r="R3421" t="str" cm="1">
        <f t="array" ref="R3421">_xlfn.IFS(N3421="food/small batch","small batch",N3421="food/restaurants","retaurants",N3421="food/food trucks","food trucks",N3421="theater/spaces","spaces",N3421="theater/musical","musical",N3421="theater/plays","plays",N3421="technology/web","web",N3421="technology/space exploration","space exploration",N3421="technology/makerspaces","makerspaces",N3421="technology/hardware","hardware",N3421="technology/gadgets","gadgets",N3421="technology/wearables","wearables",N3421="film &amp; video/television","television",N3421="film &amp; video/animation","animation",N3421="film &amp; video/science fiction","science fiction",N3421="film &amp; video/documentary","documentary",N3421="film &amp; video/drama","drama",N3421="film &amp; video/shorts","shorts",N3421="games/video games","video games",N3421="games/tabletop games","tabletop games",N3421="games/mobile games","mobile games",N3421="journalism/audio","audio",N3421="photography/people","people",N3421="photography/photobooks","photobooks",N3421="photography/places","places",N3421="photography/nature","nature",N3421="music/electronic music","electronic music",N3421="music/rock","rock",N3421="music/indie rock","indie rock",N3421="music/faith","faith",N3421="publishing/children's books","children's books",N3421="publishing/art books","art books",N3421="publishing/fiction","fiction",N3421="publishing/translations","translations",N3421="music/pop","pop",N3421="music/classical music","classical music",N3421="publishing/nonfiction","nonfiction",N3421="publishing/radio &amp; podcasts","radio &amp; podcasts",N3421="music/world music","world music",N3421="music/metal","metal",N3421="music/jazz","jazz","TRUE","FALSE")</f>
        <v>plays</v>
      </c>
      <c r="S3421" s="5">
        <f t="shared" si="214"/>
        <v>42448.821585648147</v>
      </c>
      <c r="T3421" s="5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212"/>
        <v>138</v>
      </c>
      <c r="P3422" s="24">
        <f t="shared" si="213"/>
        <v>28.411764705882351</v>
      </c>
      <c r="Q3422" t="str" cm="1">
        <f t="array" ref="Q3422">_xlfn.IFS(N3422="food/small batch","food",N3422="food/restaurants","food",N3422="food/food trucks","food",N3422="theater/spaces","theater",N3422="theater/musical","theater",N3422="theater/plays","theater",N3422="technology/web","technology",N3422="technology/space exploration","technology",N3422="technology/makerspaces","technology",N3422="technology/hardware","technology",N3422="technology/gadgets","technology",N3422="technology/wearables","technology",N3422="film &amp; video/television","film &amp; video",N3422="film &amp; video/animation","film &amp; video",N3422="film &amp; video/science fiction","film &amp; video",N3422="film &amp; video/documentary","film &amp; video",N3422="film &amp; video/drama","film &amp; video",N3422="film &amp; video/shorts","film &amp; video",N3422="games/video games","games",N3422="games/tabletop games","games",N3422="games/mobile games","games",N3422="journalism/audio","journalism",N3422="photography/people","photography",N3422="photography/photobooks","photography",N3422="photography/places","photography",N3422="photography/nature","photography",N3422="music/electronic music","music",N3422="music/rock","music",N3422="music/indie rock","music",N3422="music/faith","music",N3422="publishing/children's books","publishing",N3422="publishing/art books","publishing",N3422="publishing/fiction","publishing",N3422="publishing/translations","publishing",N3422="music/pop","music",N3422="music/classical music","music",N3422="publishing/nonfiction","publishing",N3422="publishing/radio &amp; podcasts","publishing",N3422="music/world music","music",N3422="music/metal","music",N3422="music/jazz","music","TRUE","FALSE")</f>
        <v>theater</v>
      </c>
      <c r="R3422" t="str" cm="1">
        <f t="array" ref="R3422">_xlfn.IFS(N3422="food/small batch","small batch",N3422="food/restaurants","retaurants",N3422="food/food trucks","food trucks",N3422="theater/spaces","spaces",N3422="theater/musical","musical",N3422="theater/plays","plays",N3422="technology/web","web",N3422="technology/space exploration","space exploration",N3422="technology/makerspaces","makerspaces",N3422="technology/hardware","hardware",N3422="technology/gadgets","gadgets",N3422="technology/wearables","wearables",N3422="film &amp; video/television","television",N3422="film &amp; video/animation","animation",N3422="film &amp; video/science fiction","science fiction",N3422="film &amp; video/documentary","documentary",N3422="film &amp; video/drama","drama",N3422="film &amp; video/shorts","shorts",N3422="games/video games","video games",N3422="games/tabletop games","tabletop games",N3422="games/mobile games","mobile games",N3422="journalism/audio","audio",N3422="photography/people","people",N3422="photography/photobooks","photobooks",N3422="photography/places","places",N3422="photography/nature","nature",N3422="music/electronic music","electronic music",N3422="music/rock","rock",N3422="music/indie rock","indie rock",N3422="music/faith","faith",N3422="publishing/children's books","children's books",N3422="publishing/art books","art books",N3422="publishing/fiction","fiction",N3422="publishing/translations","translations",N3422="music/pop","pop",N3422="music/classical music","classical music",N3422="publishing/nonfiction","nonfiction",N3422="publishing/radio &amp; podcasts","radio &amp; podcasts",N3422="music/world music","world music",N3422="music/metal","metal",N3422="music/jazz","jazz","TRUE","FALSE")</f>
        <v>plays</v>
      </c>
      <c r="S3422" s="5">
        <f t="shared" si="214"/>
        <v>42405.090300925927</v>
      </c>
      <c r="T3422" s="5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212"/>
        <v>101.15</v>
      </c>
      <c r="P3423" s="24">
        <f t="shared" si="213"/>
        <v>103.21428571428571</v>
      </c>
      <c r="Q3423" t="str" cm="1">
        <f t="array" ref="Q3423">_xlfn.IFS(N3423="food/small batch","food",N3423="food/restaurants","food",N3423="food/food trucks","food",N3423="theater/spaces","theater",N3423="theater/musical","theater",N3423="theater/plays","theater",N3423="technology/web","technology",N3423="technology/space exploration","technology",N3423="technology/makerspaces","technology",N3423="technology/hardware","technology",N3423="technology/gadgets","technology",N3423="technology/wearables","technology",N3423="film &amp; video/television","film &amp; video",N3423="film &amp; video/animation","film &amp; video",N3423="film &amp; video/science fiction","film &amp; video",N3423="film &amp; video/documentary","film &amp; video",N3423="film &amp; video/drama","film &amp; video",N3423="film &amp; video/shorts","film &amp; video",N3423="games/video games","games",N3423="games/tabletop games","games",N3423="games/mobile games","games",N3423="journalism/audio","journalism",N3423="photography/people","photography",N3423="photography/photobooks","photography",N3423="photography/places","photography",N3423="photography/nature","photography",N3423="music/electronic music","music",N3423="music/rock","music",N3423="music/indie rock","music",N3423="music/faith","music",N3423="publishing/children's books","publishing",N3423="publishing/art books","publishing",N3423="publishing/fiction","publishing",N3423="publishing/translations","publishing",N3423="music/pop","music",N3423="music/classical music","music",N3423="publishing/nonfiction","publishing",N3423="publishing/radio &amp; podcasts","publishing",N3423="music/world music","music",N3423="music/metal","music",N3423="music/jazz","music","TRUE","FALSE")</f>
        <v>theater</v>
      </c>
      <c r="R3423" t="str" cm="1">
        <f t="array" ref="R3423">_xlfn.IFS(N3423="food/small batch","small batch",N3423="food/restaurants","retaurants",N3423="food/food trucks","food trucks",N3423="theater/spaces","spaces",N3423="theater/musical","musical",N3423="theater/plays","plays",N3423="technology/web","web",N3423="technology/space exploration","space exploration",N3423="technology/makerspaces","makerspaces",N3423="technology/hardware","hardware",N3423="technology/gadgets","gadgets",N3423="technology/wearables","wearables",N3423="film &amp; video/television","television",N3423="film &amp; video/animation","animation",N3423="film &amp; video/science fiction","science fiction",N3423="film &amp; video/documentary","documentary",N3423="film &amp; video/drama","drama",N3423="film &amp; video/shorts","shorts",N3423="games/video games","video games",N3423="games/tabletop games","tabletop games",N3423="games/mobile games","mobile games",N3423="journalism/audio","audio",N3423="photography/people","people",N3423="photography/photobooks","photobooks",N3423="photography/places","places",N3423="photography/nature","nature",N3423="music/electronic music","electronic music",N3423="music/rock","rock",N3423="music/indie rock","indie rock",N3423="music/faith","faith",N3423="publishing/children's books","children's books",N3423="publishing/art books","art books",N3423="publishing/fiction","fiction",N3423="publishing/translations","translations",N3423="music/pop","pop",N3423="music/classical music","classical music",N3423="publishing/nonfiction","nonfiction",N3423="publishing/radio &amp; podcasts","radio &amp; podcasts",N3423="music/world music","world music",N3423="music/metal","metal",N3423="music/jazz","jazz","TRUE","FALSE")</f>
        <v>plays</v>
      </c>
      <c r="S3423" s="5">
        <f t="shared" si="214"/>
        <v>42037.791238425925</v>
      </c>
      <c r="T3423" s="5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212"/>
        <v>109.1</v>
      </c>
      <c r="P3424" s="24">
        <f t="shared" si="213"/>
        <v>71.152173913043484</v>
      </c>
      <c r="Q3424" t="str" cm="1">
        <f t="array" ref="Q3424">_xlfn.IFS(N3424="food/small batch","food",N3424="food/restaurants","food",N3424="food/food trucks","food",N3424="theater/spaces","theater",N3424="theater/musical","theater",N3424="theater/plays","theater",N3424="technology/web","technology",N3424="technology/space exploration","technology",N3424="technology/makerspaces","technology",N3424="technology/hardware","technology",N3424="technology/gadgets","technology",N3424="technology/wearables","technology",N3424="film &amp; video/television","film &amp; video",N3424="film &amp; video/animation","film &amp; video",N3424="film &amp; video/science fiction","film &amp; video",N3424="film &amp; video/documentary","film &amp; video",N3424="film &amp; video/drama","film &amp; video",N3424="film &amp; video/shorts","film &amp; video",N3424="games/video games","games",N3424="games/tabletop games","games",N3424="games/mobile games","games",N3424="journalism/audio","journalism",N3424="photography/people","photography",N3424="photography/photobooks","photography",N3424="photography/places","photography",N3424="photography/nature","photography",N3424="music/electronic music","music",N3424="music/rock","music",N3424="music/indie rock","music",N3424="music/faith","music",N3424="publishing/children's books","publishing",N3424="publishing/art books","publishing",N3424="publishing/fiction","publishing",N3424="publishing/translations","publishing",N3424="music/pop","music",N3424="music/classical music","music",N3424="publishing/nonfiction","publishing",N3424="publishing/radio &amp; podcasts","publishing",N3424="music/world music","music",N3424="music/metal","music",N3424="music/jazz","music","TRUE","FALSE")</f>
        <v>theater</v>
      </c>
      <c r="R3424" t="str" cm="1">
        <f t="array" ref="R3424">_xlfn.IFS(N3424="food/small batch","small batch",N3424="food/restaurants","retaurants",N3424="food/food trucks","food trucks",N3424="theater/spaces","spaces",N3424="theater/musical","musical",N3424="theater/plays","plays",N3424="technology/web","web",N3424="technology/space exploration","space exploration",N3424="technology/makerspaces","makerspaces",N3424="technology/hardware","hardware",N3424="technology/gadgets","gadgets",N3424="technology/wearables","wearables",N3424="film &amp; video/television","television",N3424="film &amp; video/animation","animation",N3424="film &amp; video/science fiction","science fiction",N3424="film &amp; video/documentary","documentary",N3424="film &amp; video/drama","drama",N3424="film &amp; video/shorts","shorts",N3424="games/video games","video games",N3424="games/tabletop games","tabletop games",N3424="games/mobile games","mobile games",N3424="journalism/audio","audio",N3424="photography/people","people",N3424="photography/photobooks","photobooks",N3424="photography/places","places",N3424="photography/nature","nature",N3424="music/electronic music","electronic music",N3424="music/rock","rock",N3424="music/indie rock","indie rock",N3424="music/faith","faith",N3424="publishing/children's books","children's books",N3424="publishing/art books","art books",N3424="publishing/fiction","fiction",N3424="publishing/translations","translations",N3424="music/pop","pop",N3424="music/classical music","classical music",N3424="publishing/nonfiction","nonfiction",N3424="publishing/radio &amp; podcasts","radio &amp; podcasts",N3424="music/world music","world music",N3424="music/metal","metal",N3424="music/jazz","jazz","TRUE","FALSE")</f>
        <v>plays</v>
      </c>
      <c r="S3424" s="5">
        <f t="shared" si="214"/>
        <v>42323.562222222223</v>
      </c>
      <c r="T3424" s="5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212"/>
        <v>140</v>
      </c>
      <c r="P3425" s="24">
        <f t="shared" si="213"/>
        <v>35</v>
      </c>
      <c r="Q3425" t="str" cm="1">
        <f t="array" ref="Q3425">_xlfn.IFS(N3425="food/small batch","food",N3425="food/restaurants","food",N3425="food/food trucks","food",N3425="theater/spaces","theater",N3425="theater/musical","theater",N3425="theater/plays","theater",N3425="technology/web","technology",N3425="technology/space exploration","technology",N3425="technology/makerspaces","technology",N3425="technology/hardware","technology",N3425="technology/gadgets","technology",N3425="technology/wearables","technology",N3425="film &amp; video/television","film &amp; video",N3425="film &amp; video/animation","film &amp; video",N3425="film &amp; video/science fiction","film &amp; video",N3425="film &amp; video/documentary","film &amp; video",N3425="film &amp; video/drama","film &amp; video",N3425="film &amp; video/shorts","film &amp; video",N3425="games/video games","games",N3425="games/tabletop games","games",N3425="games/mobile games","games",N3425="journalism/audio","journalism",N3425="photography/people","photography",N3425="photography/photobooks","photography",N3425="photography/places","photography",N3425="photography/nature","photography",N3425="music/electronic music","music",N3425="music/rock","music",N3425="music/indie rock","music",N3425="music/faith","music",N3425="publishing/children's books","publishing",N3425="publishing/art books","publishing",N3425="publishing/fiction","publishing",N3425="publishing/translations","publishing",N3425="music/pop","music",N3425="music/classical music","music",N3425="publishing/nonfiction","publishing",N3425="publishing/radio &amp; podcasts","publishing",N3425="music/world music","music",N3425="music/metal","music",N3425="music/jazz","music","TRUE","FALSE")</f>
        <v>theater</v>
      </c>
      <c r="R3425" t="str" cm="1">
        <f t="array" ref="R3425">_xlfn.IFS(N3425="food/small batch","small batch",N3425="food/restaurants","retaurants",N3425="food/food trucks","food trucks",N3425="theater/spaces","spaces",N3425="theater/musical","musical",N3425="theater/plays","plays",N3425="technology/web","web",N3425="technology/space exploration","space exploration",N3425="technology/makerspaces","makerspaces",N3425="technology/hardware","hardware",N3425="technology/gadgets","gadgets",N3425="technology/wearables","wearables",N3425="film &amp; video/television","television",N3425="film &amp; video/animation","animation",N3425="film &amp; video/science fiction","science fiction",N3425="film &amp; video/documentary","documentary",N3425="film &amp; video/drama","drama",N3425="film &amp; video/shorts","shorts",N3425="games/video games","video games",N3425="games/tabletop games","tabletop games",N3425="games/mobile games","mobile games",N3425="journalism/audio","audio",N3425="photography/people","people",N3425="photography/photobooks","photobooks",N3425="photography/places","places",N3425="photography/nature","nature",N3425="music/electronic music","electronic music",N3425="music/rock","rock",N3425="music/indie rock","indie rock",N3425="music/faith","faith",N3425="publishing/children's books","children's books",N3425="publishing/art books","art books",N3425="publishing/fiction","fiction",N3425="publishing/translations","translations",N3425="music/pop","pop",N3425="music/classical music","classical music",N3425="publishing/nonfiction","nonfiction",N3425="publishing/radio &amp; podcasts","radio &amp; podcasts",N3425="music/world music","world music",N3425="music/metal","metal",N3425="music/jazz","jazz","TRUE","FALSE")</f>
        <v>plays</v>
      </c>
      <c r="S3425" s="5">
        <f t="shared" si="214"/>
        <v>42088.911354166667</v>
      </c>
      <c r="T3425" s="5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212"/>
        <v>103.58333333333334</v>
      </c>
      <c r="P3426" s="24">
        <f t="shared" si="213"/>
        <v>81.776315789473685</v>
      </c>
      <c r="Q3426" t="str" cm="1">
        <f t="array" ref="Q3426">_xlfn.IFS(N3426="food/small batch","food",N3426="food/restaurants","food",N3426="food/food trucks","food",N3426="theater/spaces","theater",N3426="theater/musical","theater",N3426="theater/plays","theater",N3426="technology/web","technology",N3426="technology/space exploration","technology",N3426="technology/makerspaces","technology",N3426="technology/hardware","technology",N3426="technology/gadgets","technology",N3426="technology/wearables","technology",N3426="film &amp; video/television","film &amp; video",N3426="film &amp; video/animation","film &amp; video",N3426="film &amp; video/science fiction","film &amp; video",N3426="film &amp; video/documentary","film &amp; video",N3426="film &amp; video/drama","film &amp; video",N3426="film &amp; video/shorts","film &amp; video",N3426="games/video games","games",N3426="games/tabletop games","games",N3426="games/mobile games","games",N3426="journalism/audio","journalism",N3426="photography/people","photography",N3426="photography/photobooks","photography",N3426="photography/places","photography",N3426="photography/nature","photography",N3426="music/electronic music","music",N3426="music/rock","music",N3426="music/indie rock","music",N3426="music/faith","music",N3426="publishing/children's books","publishing",N3426="publishing/art books","publishing",N3426="publishing/fiction","publishing",N3426="publishing/translations","publishing",N3426="music/pop","music",N3426="music/classical music","music",N3426="publishing/nonfiction","publishing",N3426="publishing/radio &amp; podcasts","publishing",N3426="music/world music","music",N3426="music/metal","music",N3426="music/jazz","music","TRUE","FALSE")</f>
        <v>theater</v>
      </c>
      <c r="R3426" t="str" cm="1">
        <f t="array" ref="R3426">_xlfn.IFS(N3426="food/small batch","small batch",N3426="food/restaurants","retaurants",N3426="food/food trucks","food trucks",N3426="theater/spaces","spaces",N3426="theater/musical","musical",N3426="theater/plays","plays",N3426="technology/web","web",N3426="technology/space exploration","space exploration",N3426="technology/makerspaces","makerspaces",N3426="technology/hardware","hardware",N3426="technology/gadgets","gadgets",N3426="technology/wearables","wearables",N3426="film &amp; video/television","television",N3426="film &amp; video/animation","animation",N3426="film &amp; video/science fiction","science fiction",N3426="film &amp; video/documentary","documentary",N3426="film &amp; video/drama","drama",N3426="film &amp; video/shorts","shorts",N3426="games/video games","video games",N3426="games/tabletop games","tabletop games",N3426="games/mobile games","mobile games",N3426="journalism/audio","audio",N3426="photography/people","people",N3426="photography/photobooks","photobooks",N3426="photography/places","places",N3426="photography/nature","nature",N3426="music/electronic music","electronic music",N3426="music/rock","rock",N3426="music/indie rock","indie rock",N3426="music/faith","faith",N3426="publishing/children's books","children's books",N3426="publishing/art books","art books",N3426="publishing/fiction","fiction",N3426="publishing/translations","translations",N3426="music/pop","pop",N3426="music/classical music","classical music",N3426="publishing/nonfiction","nonfiction",N3426="publishing/radio &amp; podcasts","radio &amp; podcasts",N3426="music/world music","world music",N3426="music/metal","metal",N3426="music/jazz","jazz","TRUE","FALSE")</f>
        <v>plays</v>
      </c>
      <c r="S3426" s="5">
        <f t="shared" si="214"/>
        <v>42018.676898148144</v>
      </c>
      <c r="T3426" s="5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212"/>
        <v>102.97033333333331</v>
      </c>
      <c r="P3427" s="24">
        <f t="shared" si="213"/>
        <v>297.02980769230766</v>
      </c>
      <c r="Q3427" t="str" cm="1">
        <f t="array" ref="Q3427">_xlfn.IFS(N3427="food/small batch","food",N3427="food/restaurants","food",N3427="food/food trucks","food",N3427="theater/spaces","theater",N3427="theater/musical","theater",N3427="theater/plays","theater",N3427="technology/web","technology",N3427="technology/space exploration","technology",N3427="technology/makerspaces","technology",N3427="technology/hardware","technology",N3427="technology/gadgets","technology",N3427="technology/wearables","technology",N3427="film &amp; video/television","film &amp; video",N3427="film &amp; video/animation","film &amp; video",N3427="film &amp; video/science fiction","film &amp; video",N3427="film &amp; video/documentary","film &amp; video",N3427="film &amp; video/drama","film &amp; video",N3427="film &amp; video/shorts","film &amp; video",N3427="games/video games","games",N3427="games/tabletop games","games",N3427="games/mobile games","games",N3427="journalism/audio","journalism",N3427="photography/people","photography",N3427="photography/photobooks","photography",N3427="photography/places","photography",N3427="photography/nature","photography",N3427="music/electronic music","music",N3427="music/rock","music",N3427="music/indie rock","music",N3427="music/faith","music",N3427="publishing/children's books","publishing",N3427="publishing/art books","publishing",N3427="publishing/fiction","publishing",N3427="publishing/translations","publishing",N3427="music/pop","music",N3427="music/classical music","music",N3427="publishing/nonfiction","publishing",N3427="publishing/radio &amp; podcasts","publishing",N3427="music/world music","music",N3427="music/metal","music",N3427="music/jazz","music","TRUE","FALSE")</f>
        <v>theater</v>
      </c>
      <c r="R3427" t="str" cm="1">
        <f t="array" ref="R3427">_xlfn.IFS(N3427="food/small batch","small batch",N3427="food/restaurants","retaurants",N3427="food/food trucks","food trucks",N3427="theater/spaces","spaces",N3427="theater/musical","musical",N3427="theater/plays","plays",N3427="technology/web","web",N3427="technology/space exploration","space exploration",N3427="technology/makerspaces","makerspaces",N3427="technology/hardware","hardware",N3427="technology/gadgets","gadgets",N3427="technology/wearables","wearables",N3427="film &amp; video/television","television",N3427="film &amp; video/animation","animation",N3427="film &amp; video/science fiction","science fiction",N3427="film &amp; video/documentary","documentary",N3427="film &amp; video/drama","drama",N3427="film &amp; video/shorts","shorts",N3427="games/video games","video games",N3427="games/tabletop games","tabletop games",N3427="games/mobile games","mobile games",N3427="journalism/audio","audio",N3427="photography/people","people",N3427="photography/photobooks","photobooks",N3427="photography/places","places",N3427="photography/nature","nature",N3427="music/electronic music","electronic music",N3427="music/rock","rock",N3427="music/indie rock","indie rock",N3427="music/faith","faith",N3427="publishing/children's books","children's books",N3427="publishing/art books","art books",N3427="publishing/fiction","fiction",N3427="publishing/translations","translations",N3427="music/pop","pop",N3427="music/classical music","classical music",N3427="publishing/nonfiction","nonfiction",N3427="publishing/radio &amp; podcasts","radio &amp; podcasts",N3427="music/world music","world music",N3427="music/metal","metal",N3427="music/jazz","jazz","TRUE","FALSE")</f>
        <v>plays</v>
      </c>
      <c r="S3427" s="5">
        <f t="shared" si="214"/>
        <v>41884.617314814815</v>
      </c>
      <c r="T3427" s="5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212"/>
        <v>108.13333333333333</v>
      </c>
      <c r="P3428" s="24">
        <f t="shared" si="213"/>
        <v>46.609195402298852</v>
      </c>
      <c r="Q3428" t="str" cm="1">
        <f t="array" ref="Q3428">_xlfn.IFS(N3428="food/small batch","food",N3428="food/restaurants","food",N3428="food/food trucks","food",N3428="theater/spaces","theater",N3428="theater/musical","theater",N3428="theater/plays","theater",N3428="technology/web","technology",N3428="technology/space exploration","technology",N3428="technology/makerspaces","technology",N3428="technology/hardware","technology",N3428="technology/gadgets","technology",N3428="technology/wearables","technology",N3428="film &amp; video/television","film &amp; video",N3428="film &amp; video/animation","film &amp; video",N3428="film &amp; video/science fiction","film &amp; video",N3428="film &amp; video/documentary","film &amp; video",N3428="film &amp; video/drama","film &amp; video",N3428="film &amp; video/shorts","film &amp; video",N3428="games/video games","games",N3428="games/tabletop games","games",N3428="games/mobile games","games",N3428="journalism/audio","journalism",N3428="photography/people","photography",N3428="photography/photobooks","photography",N3428="photography/places","photography",N3428="photography/nature","photography",N3428="music/electronic music","music",N3428="music/rock","music",N3428="music/indie rock","music",N3428="music/faith","music",N3428="publishing/children's books","publishing",N3428="publishing/art books","publishing",N3428="publishing/fiction","publishing",N3428="publishing/translations","publishing",N3428="music/pop","music",N3428="music/classical music","music",N3428="publishing/nonfiction","publishing",N3428="publishing/radio &amp; podcasts","publishing",N3428="music/world music","music",N3428="music/metal","music",N3428="music/jazz","music","TRUE","FALSE")</f>
        <v>theater</v>
      </c>
      <c r="R3428" t="str" cm="1">
        <f t="array" ref="R3428">_xlfn.IFS(N3428="food/small batch","small batch",N3428="food/restaurants","retaurants",N3428="food/food trucks","food trucks",N3428="theater/spaces","spaces",N3428="theater/musical","musical",N3428="theater/plays","plays",N3428="technology/web","web",N3428="technology/space exploration","space exploration",N3428="technology/makerspaces","makerspaces",N3428="technology/hardware","hardware",N3428="technology/gadgets","gadgets",N3428="technology/wearables","wearables",N3428="film &amp; video/television","television",N3428="film &amp; video/animation","animation",N3428="film &amp; video/science fiction","science fiction",N3428="film &amp; video/documentary","documentary",N3428="film &amp; video/drama","drama",N3428="film &amp; video/shorts","shorts",N3428="games/video games","video games",N3428="games/tabletop games","tabletop games",N3428="games/mobile games","mobile games",N3428="journalism/audio","audio",N3428="photography/people","people",N3428="photography/photobooks","photobooks",N3428="photography/places","places",N3428="photography/nature","nature",N3428="music/electronic music","electronic music",N3428="music/rock","rock",N3428="music/indie rock","indie rock",N3428="music/faith","faith",N3428="publishing/children's books","children's books",N3428="publishing/art books","art books",N3428="publishing/fiction","fiction",N3428="publishing/translations","translations",N3428="music/pop","pop",N3428="music/classical music","classical music",N3428="publishing/nonfiction","nonfiction",N3428="publishing/radio &amp; podcasts","radio &amp; podcasts",N3428="music/world music","world music",N3428="music/metal","metal",N3428="music/jazz","jazz","TRUE","FALSE")</f>
        <v>plays</v>
      </c>
      <c r="S3428" s="5">
        <f t="shared" si="214"/>
        <v>41884.056747685187</v>
      </c>
      <c r="T3428" s="5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212"/>
        <v>100</v>
      </c>
      <c r="P3429" s="24">
        <f t="shared" si="213"/>
        <v>51.724137931034484</v>
      </c>
      <c r="Q3429" t="str" cm="1">
        <f t="array" ref="Q3429">_xlfn.IFS(N3429="food/small batch","food",N3429="food/restaurants","food",N3429="food/food trucks","food",N3429="theater/spaces","theater",N3429="theater/musical","theater",N3429="theater/plays","theater",N3429="technology/web","technology",N3429="technology/space exploration","technology",N3429="technology/makerspaces","technology",N3429="technology/hardware","technology",N3429="technology/gadgets","technology",N3429="technology/wearables","technology",N3429="film &amp; video/television","film &amp; video",N3429="film &amp; video/animation","film &amp; video",N3429="film &amp; video/science fiction","film &amp; video",N3429="film &amp; video/documentary","film &amp; video",N3429="film &amp; video/drama","film &amp; video",N3429="film &amp; video/shorts","film &amp; video",N3429="games/video games","games",N3429="games/tabletop games","games",N3429="games/mobile games","games",N3429="journalism/audio","journalism",N3429="photography/people","photography",N3429="photography/photobooks","photography",N3429="photography/places","photography",N3429="photography/nature","photography",N3429="music/electronic music","music",N3429="music/rock","music",N3429="music/indie rock","music",N3429="music/faith","music",N3429="publishing/children's books","publishing",N3429="publishing/art books","publishing",N3429="publishing/fiction","publishing",N3429="publishing/translations","publishing",N3429="music/pop","music",N3429="music/classical music","music",N3429="publishing/nonfiction","publishing",N3429="publishing/radio &amp; podcasts","publishing",N3429="music/world music","music",N3429="music/metal","music",N3429="music/jazz","music","TRUE","FALSE")</f>
        <v>theater</v>
      </c>
      <c r="R3429" t="str" cm="1">
        <f t="array" ref="R3429">_xlfn.IFS(N3429="food/small batch","small batch",N3429="food/restaurants","retaurants",N3429="food/food trucks","food trucks",N3429="theater/spaces","spaces",N3429="theater/musical","musical",N3429="theater/plays","plays",N3429="technology/web","web",N3429="technology/space exploration","space exploration",N3429="technology/makerspaces","makerspaces",N3429="technology/hardware","hardware",N3429="technology/gadgets","gadgets",N3429="technology/wearables","wearables",N3429="film &amp; video/television","television",N3429="film &amp; video/animation","animation",N3429="film &amp; video/science fiction","science fiction",N3429="film &amp; video/documentary","documentary",N3429="film &amp; video/drama","drama",N3429="film &amp; video/shorts","shorts",N3429="games/video games","video games",N3429="games/tabletop games","tabletop games",N3429="games/mobile games","mobile games",N3429="journalism/audio","audio",N3429="photography/people","people",N3429="photography/photobooks","photobooks",N3429="photography/places","places",N3429="photography/nature","nature",N3429="music/electronic music","electronic music",N3429="music/rock","rock",N3429="music/indie rock","indie rock",N3429="music/faith","faith",N3429="publishing/children's books","children's books",N3429="publishing/art books","art books",N3429="publishing/fiction","fiction",N3429="publishing/translations","translations",N3429="music/pop","pop",N3429="music/classical music","classical music",N3429="publishing/nonfiction","nonfiction",N3429="publishing/radio &amp; podcasts","radio &amp; podcasts",N3429="music/world music","world music",N3429="music/metal","metal",N3429="music/jazz","jazz","TRUE","FALSE")</f>
        <v>plays</v>
      </c>
      <c r="S3429" s="5">
        <f t="shared" si="214"/>
        <v>41792.645277777774</v>
      </c>
      <c r="T3429" s="5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si="212"/>
        <v>102.75000000000001</v>
      </c>
      <c r="P3430" s="24">
        <f t="shared" si="213"/>
        <v>40.294117647058826</v>
      </c>
      <c r="Q3430" t="str" cm="1">
        <f t="array" ref="Q3430">_xlfn.IFS(N3430="food/small batch","food",N3430="food/restaurants","food",N3430="food/food trucks","food",N3430="theater/spaces","theater",N3430="theater/musical","theater",N3430="theater/plays","theater",N3430="technology/web","technology",N3430="technology/space exploration","technology",N3430="technology/makerspaces","technology",N3430="technology/hardware","technology",N3430="technology/gadgets","technology",N3430="technology/wearables","technology",N3430="film &amp; video/television","film &amp; video",N3430="film &amp; video/animation","film &amp; video",N3430="film &amp; video/science fiction","film &amp; video",N3430="film &amp; video/documentary","film &amp; video",N3430="film &amp; video/drama","film &amp; video",N3430="film &amp; video/shorts","film &amp; video",N3430="games/video games","games",N3430="games/tabletop games","games",N3430="games/mobile games","games",N3430="journalism/audio","journalism",N3430="photography/people","photography",N3430="photography/photobooks","photography",N3430="photography/places","photography",N3430="photography/nature","photography",N3430="music/electronic music","music",N3430="music/rock","music",N3430="music/indie rock","music",N3430="music/faith","music",N3430="publishing/children's books","publishing",N3430="publishing/art books","publishing",N3430="publishing/fiction","publishing",N3430="publishing/translations","publishing",N3430="music/pop","music",N3430="music/classical music","music",N3430="publishing/nonfiction","publishing",N3430="publishing/radio &amp; podcasts","publishing",N3430="music/world music","music",N3430="music/metal","music",N3430="music/jazz","music","TRUE","FALSE")</f>
        <v>theater</v>
      </c>
      <c r="R3430" t="str" cm="1">
        <f t="array" ref="R3430">_xlfn.IFS(N3430="food/small batch","small batch",N3430="food/restaurants","retaurants",N3430="food/food trucks","food trucks",N3430="theater/spaces","spaces",N3430="theater/musical","musical",N3430="theater/plays","plays",N3430="technology/web","web",N3430="technology/space exploration","space exploration",N3430="technology/makerspaces","makerspaces",N3430="technology/hardware","hardware",N3430="technology/gadgets","gadgets",N3430="technology/wearables","wearables",N3430="film &amp; video/television","television",N3430="film &amp; video/animation","animation",N3430="film &amp; video/science fiction","science fiction",N3430="film &amp; video/documentary","documentary",N3430="film &amp; video/drama","drama",N3430="film &amp; video/shorts","shorts",N3430="games/video games","video games",N3430="games/tabletop games","tabletop games",N3430="games/mobile games","mobile games",N3430="journalism/audio","audio",N3430="photography/people","people",N3430="photography/photobooks","photobooks",N3430="photography/places","places",N3430="photography/nature","nature",N3430="music/electronic music","electronic music",N3430="music/rock","rock",N3430="music/indie rock","indie rock",N3430="music/faith","faith",N3430="publishing/children's books","children's books",N3430="publishing/art books","art books",N3430="publishing/fiction","fiction",N3430="publishing/translations","translations",N3430="music/pop","pop",N3430="music/classical music","classical music",N3430="publishing/nonfiction","nonfiction",N3430="publishing/radio &amp; podcasts","radio &amp; podcasts",N3430="music/world music","world music",N3430="music/metal","metal",N3430="music/jazz","jazz","TRUE","FALSE")</f>
        <v>plays</v>
      </c>
      <c r="S3430" s="5">
        <f t="shared" si="214"/>
        <v>42038.720451388886</v>
      </c>
      <c r="T3430" s="5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212"/>
        <v>130</v>
      </c>
      <c r="P3431" s="24">
        <f t="shared" si="213"/>
        <v>16.25</v>
      </c>
      <c r="Q3431" t="str" cm="1">
        <f t="array" ref="Q3431">_xlfn.IFS(N3431="food/small batch","food",N3431="food/restaurants","food",N3431="food/food trucks","food",N3431="theater/spaces","theater",N3431="theater/musical","theater",N3431="theater/plays","theater",N3431="technology/web","technology",N3431="technology/space exploration","technology",N3431="technology/makerspaces","technology",N3431="technology/hardware","technology",N3431="technology/gadgets","technology",N3431="technology/wearables","technology",N3431="film &amp; video/television","film &amp; video",N3431="film &amp; video/animation","film &amp; video",N3431="film &amp; video/science fiction","film &amp; video",N3431="film &amp; video/documentary","film &amp; video",N3431="film &amp; video/drama","film &amp; video",N3431="film &amp; video/shorts","film &amp; video",N3431="games/video games","games",N3431="games/tabletop games","games",N3431="games/mobile games","games",N3431="journalism/audio","journalism",N3431="photography/people","photography",N3431="photography/photobooks","photography",N3431="photography/places","photography",N3431="photography/nature","photography",N3431="music/electronic music","music",N3431="music/rock","music",N3431="music/indie rock","music",N3431="music/faith","music",N3431="publishing/children's books","publishing",N3431="publishing/art books","publishing",N3431="publishing/fiction","publishing",N3431="publishing/translations","publishing",N3431="music/pop","music",N3431="music/classical music","music",N3431="publishing/nonfiction","publishing",N3431="publishing/radio &amp; podcasts","publishing",N3431="music/world music","music",N3431="music/metal","music",N3431="music/jazz","music","TRUE","FALSE")</f>
        <v>theater</v>
      </c>
      <c r="R3431" t="str" cm="1">
        <f t="array" ref="R3431">_xlfn.IFS(N3431="food/small batch","small batch",N3431="food/restaurants","retaurants",N3431="food/food trucks","food trucks",N3431="theater/spaces","spaces",N3431="theater/musical","musical",N3431="theater/plays","plays",N3431="technology/web","web",N3431="technology/space exploration","space exploration",N3431="technology/makerspaces","makerspaces",N3431="technology/hardware","hardware",N3431="technology/gadgets","gadgets",N3431="technology/wearables","wearables",N3431="film &amp; video/television","television",N3431="film &amp; video/animation","animation",N3431="film &amp; video/science fiction","science fiction",N3431="film &amp; video/documentary","documentary",N3431="film &amp; video/drama","drama",N3431="film &amp; video/shorts","shorts",N3431="games/video games","video games",N3431="games/tabletop games","tabletop games",N3431="games/mobile games","mobile games",N3431="journalism/audio","audio",N3431="photography/people","people",N3431="photography/photobooks","photobooks",N3431="photography/places","places",N3431="photography/nature","nature",N3431="music/electronic music","electronic music",N3431="music/rock","rock",N3431="music/indie rock","indie rock",N3431="music/faith","faith",N3431="publishing/children's books","children's books",N3431="publishing/art books","art books",N3431="publishing/fiction","fiction",N3431="publishing/translations","translations",N3431="music/pop","pop",N3431="music/classical music","classical music",N3431="publishing/nonfiction","nonfiction",N3431="publishing/radio &amp; podcasts","radio &amp; podcasts",N3431="music/world music","world music",N3431="music/metal","metal",N3431="music/jazz","jazz","TRUE","FALSE")</f>
        <v>plays</v>
      </c>
      <c r="S3431" s="5">
        <f t="shared" si="214"/>
        <v>42662.021539351852</v>
      </c>
      <c r="T3431" s="5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212"/>
        <v>108.54949999999999</v>
      </c>
      <c r="P3432" s="24">
        <f t="shared" si="213"/>
        <v>30.152638888888887</v>
      </c>
      <c r="Q3432" t="str" cm="1">
        <f t="array" ref="Q3432">_xlfn.IFS(N3432="food/small batch","food",N3432="food/restaurants","food",N3432="food/food trucks","food",N3432="theater/spaces","theater",N3432="theater/musical","theater",N3432="theater/plays","theater",N3432="technology/web","technology",N3432="technology/space exploration","technology",N3432="technology/makerspaces","technology",N3432="technology/hardware","technology",N3432="technology/gadgets","technology",N3432="technology/wearables","technology",N3432="film &amp; video/television","film &amp; video",N3432="film &amp; video/animation","film &amp; video",N3432="film &amp; video/science fiction","film &amp; video",N3432="film &amp; video/documentary","film &amp; video",N3432="film &amp; video/drama","film &amp; video",N3432="film &amp; video/shorts","film &amp; video",N3432="games/video games","games",N3432="games/tabletop games","games",N3432="games/mobile games","games",N3432="journalism/audio","journalism",N3432="photography/people","photography",N3432="photography/photobooks","photography",N3432="photography/places","photography",N3432="photography/nature","photography",N3432="music/electronic music","music",N3432="music/rock","music",N3432="music/indie rock","music",N3432="music/faith","music",N3432="publishing/children's books","publishing",N3432="publishing/art books","publishing",N3432="publishing/fiction","publishing",N3432="publishing/translations","publishing",N3432="music/pop","music",N3432="music/classical music","music",N3432="publishing/nonfiction","publishing",N3432="publishing/radio &amp; podcasts","publishing",N3432="music/world music","music",N3432="music/metal","music",N3432="music/jazz","music","TRUE","FALSE")</f>
        <v>theater</v>
      </c>
      <c r="R3432" t="str" cm="1">
        <f t="array" ref="R3432">_xlfn.IFS(N3432="food/small batch","small batch",N3432="food/restaurants","retaurants",N3432="food/food trucks","food trucks",N3432="theater/spaces","spaces",N3432="theater/musical","musical",N3432="theater/plays","plays",N3432="technology/web","web",N3432="technology/space exploration","space exploration",N3432="technology/makerspaces","makerspaces",N3432="technology/hardware","hardware",N3432="technology/gadgets","gadgets",N3432="technology/wearables","wearables",N3432="film &amp; video/television","television",N3432="film &amp; video/animation","animation",N3432="film &amp; video/science fiction","science fiction",N3432="film &amp; video/documentary","documentary",N3432="film &amp; video/drama","drama",N3432="film &amp; video/shorts","shorts",N3432="games/video games","video games",N3432="games/tabletop games","tabletop games",N3432="games/mobile games","mobile games",N3432="journalism/audio","audio",N3432="photography/people","people",N3432="photography/photobooks","photobooks",N3432="photography/places","places",N3432="photography/nature","nature",N3432="music/electronic music","electronic music",N3432="music/rock","rock",N3432="music/indie rock","indie rock",N3432="music/faith","faith",N3432="publishing/children's books","children's books",N3432="publishing/art books","art books",N3432="publishing/fiction","fiction",N3432="publishing/translations","translations",N3432="music/pop","pop",N3432="music/classical music","classical music",N3432="publishing/nonfiction","nonfiction",N3432="publishing/radio &amp; podcasts","radio &amp; podcasts",N3432="music/world music","world music",N3432="music/metal","metal",N3432="music/jazz","jazz","TRUE","FALSE")</f>
        <v>plays</v>
      </c>
      <c r="S3432" s="5">
        <f t="shared" si="214"/>
        <v>41820.945613425924</v>
      </c>
      <c r="T3432" s="5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212"/>
        <v>100</v>
      </c>
      <c r="P3433" s="24">
        <f t="shared" si="213"/>
        <v>95.238095238095241</v>
      </c>
      <c r="Q3433" t="str" cm="1">
        <f t="array" ref="Q3433">_xlfn.IFS(N3433="food/small batch","food",N3433="food/restaurants","food",N3433="food/food trucks","food",N3433="theater/spaces","theater",N3433="theater/musical","theater",N3433="theater/plays","theater",N3433="technology/web","technology",N3433="technology/space exploration","technology",N3433="technology/makerspaces","technology",N3433="technology/hardware","technology",N3433="technology/gadgets","technology",N3433="technology/wearables","technology",N3433="film &amp; video/television","film &amp; video",N3433="film &amp; video/animation","film &amp; video",N3433="film &amp; video/science fiction","film &amp; video",N3433="film &amp; video/documentary","film &amp; video",N3433="film &amp; video/drama","film &amp; video",N3433="film &amp; video/shorts","film &amp; video",N3433="games/video games","games",N3433="games/tabletop games","games",N3433="games/mobile games","games",N3433="journalism/audio","journalism",N3433="photography/people","photography",N3433="photography/photobooks","photography",N3433="photography/places","photography",N3433="photography/nature","photography",N3433="music/electronic music","music",N3433="music/rock","music",N3433="music/indie rock","music",N3433="music/faith","music",N3433="publishing/children's books","publishing",N3433="publishing/art books","publishing",N3433="publishing/fiction","publishing",N3433="publishing/translations","publishing",N3433="music/pop","music",N3433="music/classical music","music",N3433="publishing/nonfiction","publishing",N3433="publishing/radio &amp; podcasts","publishing",N3433="music/world music","music",N3433="music/metal","music",N3433="music/jazz","music","TRUE","FALSE")</f>
        <v>theater</v>
      </c>
      <c r="R3433" t="str" cm="1">
        <f t="array" ref="R3433">_xlfn.IFS(N3433="food/small batch","small batch",N3433="food/restaurants","retaurants",N3433="food/food trucks","food trucks",N3433="theater/spaces","spaces",N3433="theater/musical","musical",N3433="theater/plays","plays",N3433="technology/web","web",N3433="technology/space exploration","space exploration",N3433="technology/makerspaces","makerspaces",N3433="technology/hardware","hardware",N3433="technology/gadgets","gadgets",N3433="technology/wearables","wearables",N3433="film &amp; video/television","television",N3433="film &amp; video/animation","animation",N3433="film &amp; video/science fiction","science fiction",N3433="film &amp; video/documentary","documentary",N3433="film &amp; video/drama","drama",N3433="film &amp; video/shorts","shorts",N3433="games/video games","video games",N3433="games/tabletop games","tabletop games",N3433="games/mobile games","mobile games",N3433="journalism/audio","audio",N3433="photography/people","people",N3433="photography/photobooks","photobooks",N3433="photography/places","places",N3433="photography/nature","nature",N3433="music/electronic music","electronic music",N3433="music/rock","rock",N3433="music/indie rock","indie rock",N3433="music/faith","faith",N3433="publishing/children's books","children's books",N3433="publishing/art books","art books",N3433="publishing/fiction","fiction",N3433="publishing/translations","translations",N3433="music/pop","pop",N3433="music/classical music","classical music",N3433="publishing/nonfiction","nonfiction",N3433="publishing/radio &amp; podcasts","radio &amp; podcasts",N3433="music/world music","world music",N3433="music/metal","metal",N3433="music/jazz","jazz","TRUE","FALSE")</f>
        <v>plays</v>
      </c>
      <c r="S3433" s="5">
        <f t="shared" si="214"/>
        <v>41839.730937500004</v>
      </c>
      <c r="T3433" s="5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212"/>
        <v>109.65</v>
      </c>
      <c r="P3434" s="24">
        <f t="shared" si="213"/>
        <v>52.214285714285715</v>
      </c>
      <c r="Q3434" t="str" cm="1">
        <f t="array" ref="Q3434">_xlfn.IFS(N3434="food/small batch","food",N3434="food/restaurants","food",N3434="food/food trucks","food",N3434="theater/spaces","theater",N3434="theater/musical","theater",N3434="theater/plays","theater",N3434="technology/web","technology",N3434="technology/space exploration","technology",N3434="technology/makerspaces","technology",N3434="technology/hardware","technology",N3434="technology/gadgets","technology",N3434="technology/wearables","technology",N3434="film &amp; video/television","film &amp; video",N3434="film &amp; video/animation","film &amp; video",N3434="film &amp; video/science fiction","film &amp; video",N3434="film &amp; video/documentary","film &amp; video",N3434="film &amp; video/drama","film &amp; video",N3434="film &amp; video/shorts","film &amp; video",N3434="games/video games","games",N3434="games/tabletop games","games",N3434="games/mobile games","games",N3434="journalism/audio","journalism",N3434="photography/people","photography",N3434="photography/photobooks","photography",N3434="photography/places","photography",N3434="photography/nature","photography",N3434="music/electronic music","music",N3434="music/rock","music",N3434="music/indie rock","music",N3434="music/faith","music",N3434="publishing/children's books","publishing",N3434="publishing/art books","publishing",N3434="publishing/fiction","publishing",N3434="publishing/translations","publishing",N3434="music/pop","music",N3434="music/classical music","music",N3434="publishing/nonfiction","publishing",N3434="publishing/radio &amp; podcasts","publishing",N3434="music/world music","music",N3434="music/metal","music",N3434="music/jazz","music","TRUE","FALSE")</f>
        <v>theater</v>
      </c>
      <c r="R3434" t="str" cm="1">
        <f t="array" ref="R3434">_xlfn.IFS(N3434="food/small batch","small batch",N3434="food/restaurants","retaurants",N3434="food/food trucks","food trucks",N3434="theater/spaces","spaces",N3434="theater/musical","musical",N3434="theater/plays","plays",N3434="technology/web","web",N3434="technology/space exploration","space exploration",N3434="technology/makerspaces","makerspaces",N3434="technology/hardware","hardware",N3434="technology/gadgets","gadgets",N3434="technology/wearables","wearables",N3434="film &amp; video/television","television",N3434="film &amp; video/animation","animation",N3434="film &amp; video/science fiction","science fiction",N3434="film &amp; video/documentary","documentary",N3434="film &amp; video/drama","drama",N3434="film &amp; video/shorts","shorts",N3434="games/video games","video games",N3434="games/tabletop games","tabletop games",N3434="games/mobile games","mobile games",N3434="journalism/audio","audio",N3434="photography/people","people",N3434="photography/photobooks","photobooks",N3434="photography/places","places",N3434="photography/nature","nature",N3434="music/electronic music","electronic music",N3434="music/rock","rock",N3434="music/indie rock","indie rock",N3434="music/faith","faith",N3434="publishing/children's books","children's books",N3434="publishing/art books","art books",N3434="publishing/fiction","fiction",N3434="publishing/translations","translations",N3434="music/pop","pop",N3434="music/classical music","classical music",N3434="publishing/nonfiction","nonfiction",N3434="publishing/radio &amp; podcasts","radio &amp; podcasts",N3434="music/world music","world music",N3434="music/metal","metal",N3434="music/jazz","jazz","TRUE","FALSE")</f>
        <v>plays</v>
      </c>
      <c r="S3434" s="5">
        <f t="shared" si="214"/>
        <v>42380.581180555557</v>
      </c>
      <c r="T3434" s="5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212"/>
        <v>100.26315789473684</v>
      </c>
      <c r="P3435" s="24">
        <f t="shared" si="213"/>
        <v>134.1549295774648</v>
      </c>
      <c r="Q3435" t="str" cm="1">
        <f t="array" ref="Q3435">_xlfn.IFS(N3435="food/small batch","food",N3435="food/restaurants","food",N3435="food/food trucks","food",N3435="theater/spaces","theater",N3435="theater/musical","theater",N3435="theater/plays","theater",N3435="technology/web","technology",N3435="technology/space exploration","technology",N3435="technology/makerspaces","technology",N3435="technology/hardware","technology",N3435="technology/gadgets","technology",N3435="technology/wearables","technology",N3435="film &amp; video/television","film &amp; video",N3435="film &amp; video/animation","film &amp; video",N3435="film &amp; video/science fiction","film &amp; video",N3435="film &amp; video/documentary","film &amp; video",N3435="film &amp; video/drama","film &amp; video",N3435="film &amp; video/shorts","film &amp; video",N3435="games/video games","games",N3435="games/tabletop games","games",N3435="games/mobile games","games",N3435="journalism/audio","journalism",N3435="photography/people","photography",N3435="photography/photobooks","photography",N3435="photography/places","photography",N3435="photography/nature","photography",N3435="music/electronic music","music",N3435="music/rock","music",N3435="music/indie rock","music",N3435="music/faith","music",N3435="publishing/children's books","publishing",N3435="publishing/art books","publishing",N3435="publishing/fiction","publishing",N3435="publishing/translations","publishing",N3435="music/pop","music",N3435="music/classical music","music",N3435="publishing/nonfiction","publishing",N3435="publishing/radio &amp; podcasts","publishing",N3435="music/world music","music",N3435="music/metal","music",N3435="music/jazz","music","TRUE","FALSE")</f>
        <v>theater</v>
      </c>
      <c r="R3435" t="str" cm="1">
        <f t="array" ref="R3435">_xlfn.IFS(N3435="food/small batch","small batch",N3435="food/restaurants","retaurants",N3435="food/food trucks","food trucks",N3435="theater/spaces","spaces",N3435="theater/musical","musical",N3435="theater/plays","plays",N3435="technology/web","web",N3435="technology/space exploration","space exploration",N3435="technology/makerspaces","makerspaces",N3435="technology/hardware","hardware",N3435="technology/gadgets","gadgets",N3435="technology/wearables","wearables",N3435="film &amp; video/television","television",N3435="film &amp; video/animation","animation",N3435="film &amp; video/science fiction","science fiction",N3435="film &amp; video/documentary","documentary",N3435="film &amp; video/drama","drama",N3435="film &amp; video/shorts","shorts",N3435="games/video games","video games",N3435="games/tabletop games","tabletop games",N3435="games/mobile games","mobile games",N3435="journalism/audio","audio",N3435="photography/people","people",N3435="photography/photobooks","photobooks",N3435="photography/places","places",N3435="photography/nature","nature",N3435="music/electronic music","electronic music",N3435="music/rock","rock",N3435="music/indie rock","indie rock",N3435="music/faith","faith",N3435="publishing/children's books","children's books",N3435="publishing/art books","art books",N3435="publishing/fiction","fiction",N3435="publishing/translations","translations",N3435="music/pop","pop",N3435="music/classical music","classical music",N3435="publishing/nonfiction","nonfiction",N3435="publishing/radio &amp; podcasts","radio &amp; podcasts",N3435="music/world music","world music",N3435="music/metal","metal",N3435="music/jazz","jazz","TRUE","FALSE")</f>
        <v>plays</v>
      </c>
      <c r="S3435" s="5">
        <f t="shared" si="214"/>
        <v>41776.063136574077</v>
      </c>
      <c r="T3435" s="5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212"/>
        <v>105.55000000000001</v>
      </c>
      <c r="P3436" s="24">
        <f t="shared" si="213"/>
        <v>62.827380952380949</v>
      </c>
      <c r="Q3436" t="str" cm="1">
        <f t="array" ref="Q3436">_xlfn.IFS(N3436="food/small batch","food",N3436="food/restaurants","food",N3436="food/food trucks","food",N3436="theater/spaces","theater",N3436="theater/musical","theater",N3436="theater/plays","theater",N3436="technology/web","technology",N3436="technology/space exploration","technology",N3436="technology/makerspaces","technology",N3436="technology/hardware","technology",N3436="technology/gadgets","technology",N3436="technology/wearables","technology",N3436="film &amp; video/television","film &amp; video",N3436="film &amp; video/animation","film &amp; video",N3436="film &amp; video/science fiction","film &amp; video",N3436="film &amp; video/documentary","film &amp; video",N3436="film &amp; video/drama","film &amp; video",N3436="film &amp; video/shorts","film &amp; video",N3436="games/video games","games",N3436="games/tabletop games","games",N3436="games/mobile games","games",N3436="journalism/audio","journalism",N3436="photography/people","photography",N3436="photography/photobooks","photography",N3436="photography/places","photography",N3436="photography/nature","photography",N3436="music/electronic music","music",N3436="music/rock","music",N3436="music/indie rock","music",N3436="music/faith","music",N3436="publishing/children's books","publishing",N3436="publishing/art books","publishing",N3436="publishing/fiction","publishing",N3436="publishing/translations","publishing",N3436="music/pop","music",N3436="music/classical music","music",N3436="publishing/nonfiction","publishing",N3436="publishing/radio &amp; podcasts","publishing",N3436="music/world music","music",N3436="music/metal","music",N3436="music/jazz","music","TRUE","FALSE")</f>
        <v>theater</v>
      </c>
      <c r="R3436" t="str" cm="1">
        <f t="array" ref="R3436">_xlfn.IFS(N3436="food/small batch","small batch",N3436="food/restaurants","retaurants",N3436="food/food trucks","food trucks",N3436="theater/spaces","spaces",N3436="theater/musical","musical",N3436="theater/plays","plays",N3436="technology/web","web",N3436="technology/space exploration","space exploration",N3436="technology/makerspaces","makerspaces",N3436="technology/hardware","hardware",N3436="technology/gadgets","gadgets",N3436="technology/wearables","wearables",N3436="film &amp; video/television","television",N3436="film &amp; video/animation","animation",N3436="film &amp; video/science fiction","science fiction",N3436="film &amp; video/documentary","documentary",N3436="film &amp; video/drama","drama",N3436="film &amp; video/shorts","shorts",N3436="games/video games","video games",N3436="games/tabletop games","tabletop games",N3436="games/mobile games","mobile games",N3436="journalism/audio","audio",N3436="photography/people","people",N3436="photography/photobooks","photobooks",N3436="photography/places","places",N3436="photography/nature","nature",N3436="music/electronic music","electronic music",N3436="music/rock","rock",N3436="music/indie rock","indie rock",N3436="music/faith","faith",N3436="publishing/children's books","children's books",N3436="publishing/art books","art books",N3436="publishing/fiction","fiction",N3436="publishing/translations","translations",N3436="music/pop","pop",N3436="music/classical music","classical music",N3436="publishing/nonfiction","nonfiction",N3436="publishing/radio &amp; podcasts","radio &amp; podcasts",N3436="music/world music","world music",N3436="music/metal","metal",N3436="music/jazz","jazz","TRUE","FALSE")</f>
        <v>plays</v>
      </c>
      <c r="S3436" s="5">
        <f t="shared" si="214"/>
        <v>41800.380428240744</v>
      </c>
      <c r="T3436" s="5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212"/>
        <v>112.00000000000001</v>
      </c>
      <c r="P3437" s="24">
        <f t="shared" si="213"/>
        <v>58.94736842105263</v>
      </c>
      <c r="Q3437" t="str" cm="1">
        <f t="array" ref="Q3437">_xlfn.IFS(N3437="food/small batch","food",N3437="food/restaurants","food",N3437="food/food trucks","food",N3437="theater/spaces","theater",N3437="theater/musical","theater",N3437="theater/plays","theater",N3437="technology/web","technology",N3437="technology/space exploration","technology",N3437="technology/makerspaces","technology",N3437="technology/hardware","technology",N3437="technology/gadgets","technology",N3437="technology/wearables","technology",N3437="film &amp; video/television","film &amp; video",N3437="film &amp; video/animation","film &amp; video",N3437="film &amp; video/science fiction","film &amp; video",N3437="film &amp; video/documentary","film &amp; video",N3437="film &amp; video/drama","film &amp; video",N3437="film &amp; video/shorts","film &amp; video",N3437="games/video games","games",N3437="games/tabletop games","games",N3437="games/mobile games","games",N3437="journalism/audio","journalism",N3437="photography/people","photography",N3437="photography/photobooks","photography",N3437="photography/places","photography",N3437="photography/nature","photography",N3437="music/electronic music","music",N3437="music/rock","music",N3437="music/indie rock","music",N3437="music/faith","music",N3437="publishing/children's books","publishing",N3437="publishing/art books","publishing",N3437="publishing/fiction","publishing",N3437="publishing/translations","publishing",N3437="music/pop","music",N3437="music/classical music","music",N3437="publishing/nonfiction","publishing",N3437="publishing/radio &amp; podcasts","publishing",N3437="music/world music","music",N3437="music/metal","music",N3437="music/jazz","music","TRUE","FALSE")</f>
        <v>theater</v>
      </c>
      <c r="R3437" t="str" cm="1">
        <f t="array" ref="R3437">_xlfn.IFS(N3437="food/small batch","small batch",N3437="food/restaurants","retaurants",N3437="food/food trucks","food trucks",N3437="theater/spaces","spaces",N3437="theater/musical","musical",N3437="theater/plays","plays",N3437="technology/web","web",N3437="technology/space exploration","space exploration",N3437="technology/makerspaces","makerspaces",N3437="technology/hardware","hardware",N3437="technology/gadgets","gadgets",N3437="technology/wearables","wearables",N3437="film &amp; video/television","television",N3437="film &amp; video/animation","animation",N3437="film &amp; video/science fiction","science fiction",N3437="film &amp; video/documentary","documentary",N3437="film &amp; video/drama","drama",N3437="film &amp; video/shorts","shorts",N3437="games/video games","video games",N3437="games/tabletop games","tabletop games",N3437="games/mobile games","mobile games",N3437="journalism/audio","audio",N3437="photography/people","people",N3437="photography/photobooks","photobooks",N3437="photography/places","places",N3437="photography/nature","nature",N3437="music/electronic music","electronic music",N3437="music/rock","rock",N3437="music/indie rock","indie rock",N3437="music/faith","faith",N3437="publishing/children's books","children's books",N3437="publishing/art books","art books",N3437="publishing/fiction","fiction",N3437="publishing/translations","translations",N3437="music/pop","pop",N3437="music/classical music","classical music",N3437="publishing/nonfiction","nonfiction",N3437="publishing/radio &amp; podcasts","radio &amp; podcasts",N3437="music/world music","world music",N3437="music/metal","metal",N3437="music/jazz","jazz","TRUE","FALSE")</f>
        <v>plays</v>
      </c>
      <c r="S3437" s="5">
        <f t="shared" si="214"/>
        <v>42572.61681712963</v>
      </c>
      <c r="T3437" s="5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212"/>
        <v>105.89999999999999</v>
      </c>
      <c r="P3438" s="24">
        <f t="shared" si="213"/>
        <v>143.1081081081081</v>
      </c>
      <c r="Q3438" t="str" cm="1">
        <f t="array" ref="Q3438">_xlfn.IFS(N3438="food/small batch","food",N3438="food/restaurants","food",N3438="food/food trucks","food",N3438="theater/spaces","theater",N3438="theater/musical","theater",N3438="theater/plays","theater",N3438="technology/web","technology",N3438="technology/space exploration","technology",N3438="technology/makerspaces","technology",N3438="technology/hardware","technology",N3438="technology/gadgets","technology",N3438="technology/wearables","technology",N3438="film &amp; video/television","film &amp; video",N3438="film &amp; video/animation","film &amp; video",N3438="film &amp; video/science fiction","film &amp; video",N3438="film &amp; video/documentary","film &amp; video",N3438="film &amp; video/drama","film &amp; video",N3438="film &amp; video/shorts","film &amp; video",N3438="games/video games","games",N3438="games/tabletop games","games",N3438="games/mobile games","games",N3438="journalism/audio","journalism",N3438="photography/people","photography",N3438="photography/photobooks","photography",N3438="photography/places","photography",N3438="photography/nature","photography",N3438="music/electronic music","music",N3438="music/rock","music",N3438="music/indie rock","music",N3438="music/faith","music",N3438="publishing/children's books","publishing",N3438="publishing/art books","publishing",N3438="publishing/fiction","publishing",N3438="publishing/translations","publishing",N3438="music/pop","music",N3438="music/classical music","music",N3438="publishing/nonfiction","publishing",N3438="publishing/radio &amp; podcasts","publishing",N3438="music/world music","music",N3438="music/metal","music",N3438="music/jazz","music","TRUE","FALSE")</f>
        <v>theater</v>
      </c>
      <c r="R3438" t="str" cm="1">
        <f t="array" ref="R3438">_xlfn.IFS(N3438="food/small batch","small batch",N3438="food/restaurants","retaurants",N3438="food/food trucks","food trucks",N3438="theater/spaces","spaces",N3438="theater/musical","musical",N3438="theater/plays","plays",N3438="technology/web","web",N3438="technology/space exploration","space exploration",N3438="technology/makerspaces","makerspaces",N3438="technology/hardware","hardware",N3438="technology/gadgets","gadgets",N3438="technology/wearables","wearables",N3438="film &amp; video/television","television",N3438="film &amp; video/animation","animation",N3438="film &amp; video/science fiction","science fiction",N3438="film &amp; video/documentary","documentary",N3438="film &amp; video/drama","drama",N3438="film &amp; video/shorts","shorts",N3438="games/video games","video games",N3438="games/tabletop games","tabletop games",N3438="games/mobile games","mobile games",N3438="journalism/audio","audio",N3438="photography/people","people",N3438="photography/photobooks","photobooks",N3438="photography/places","places",N3438="photography/nature","nature",N3438="music/electronic music","electronic music",N3438="music/rock","rock",N3438="music/indie rock","indie rock",N3438="music/faith","faith",N3438="publishing/children's books","children's books",N3438="publishing/art books","art books",N3438="publishing/fiction","fiction",N3438="publishing/translations","translations",N3438="music/pop","pop",N3438="music/classical music","classical music",N3438="publishing/nonfiction","nonfiction",N3438="publishing/radio &amp; podcasts","radio &amp; podcasts",N3438="music/world music","world music",N3438="music/metal","metal",N3438="music/jazz","jazz","TRUE","FALSE")</f>
        <v>plays</v>
      </c>
      <c r="S3438" s="5">
        <f t="shared" si="214"/>
        <v>41851.541585648149</v>
      </c>
      <c r="T3438" s="5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212"/>
        <v>101</v>
      </c>
      <c r="P3439" s="24">
        <f t="shared" si="213"/>
        <v>84.166666666666671</v>
      </c>
      <c r="Q3439" t="str" cm="1">
        <f t="array" ref="Q3439">_xlfn.IFS(N3439="food/small batch","food",N3439="food/restaurants","food",N3439="food/food trucks","food",N3439="theater/spaces","theater",N3439="theater/musical","theater",N3439="theater/plays","theater",N3439="technology/web","technology",N3439="technology/space exploration","technology",N3439="technology/makerspaces","technology",N3439="technology/hardware","technology",N3439="technology/gadgets","technology",N3439="technology/wearables","technology",N3439="film &amp; video/television","film &amp; video",N3439="film &amp; video/animation","film &amp; video",N3439="film &amp; video/science fiction","film &amp; video",N3439="film &amp; video/documentary","film &amp; video",N3439="film &amp; video/drama","film &amp; video",N3439="film &amp; video/shorts","film &amp; video",N3439="games/video games","games",N3439="games/tabletop games","games",N3439="games/mobile games","games",N3439="journalism/audio","journalism",N3439="photography/people","photography",N3439="photography/photobooks","photography",N3439="photography/places","photography",N3439="photography/nature","photography",N3439="music/electronic music","music",N3439="music/rock","music",N3439="music/indie rock","music",N3439="music/faith","music",N3439="publishing/children's books","publishing",N3439="publishing/art books","publishing",N3439="publishing/fiction","publishing",N3439="publishing/translations","publishing",N3439="music/pop","music",N3439="music/classical music","music",N3439="publishing/nonfiction","publishing",N3439="publishing/radio &amp; podcasts","publishing",N3439="music/world music","music",N3439="music/metal","music",N3439="music/jazz","music","TRUE","FALSE")</f>
        <v>theater</v>
      </c>
      <c r="R3439" t="str" cm="1">
        <f t="array" ref="R3439">_xlfn.IFS(N3439="food/small batch","small batch",N3439="food/restaurants","retaurants",N3439="food/food trucks","food trucks",N3439="theater/spaces","spaces",N3439="theater/musical","musical",N3439="theater/plays","plays",N3439="technology/web","web",N3439="technology/space exploration","space exploration",N3439="technology/makerspaces","makerspaces",N3439="technology/hardware","hardware",N3439="technology/gadgets","gadgets",N3439="technology/wearables","wearables",N3439="film &amp; video/television","television",N3439="film &amp; video/animation","animation",N3439="film &amp; video/science fiction","science fiction",N3439="film &amp; video/documentary","documentary",N3439="film &amp; video/drama","drama",N3439="film &amp; video/shorts","shorts",N3439="games/video games","video games",N3439="games/tabletop games","tabletop games",N3439="games/mobile games","mobile games",N3439="journalism/audio","audio",N3439="photography/people","people",N3439="photography/photobooks","photobooks",N3439="photography/places","places",N3439="photography/nature","nature",N3439="music/electronic music","electronic music",N3439="music/rock","rock",N3439="music/indie rock","indie rock",N3439="music/faith","faith",N3439="publishing/children's books","children's books",N3439="publishing/art books","art books",N3439="publishing/fiction","fiction",N3439="publishing/translations","translations",N3439="music/pop","pop",N3439="music/classical music","classical music",N3439="publishing/nonfiction","nonfiction",N3439="publishing/radio &amp; podcasts","radio &amp; podcasts",N3439="music/world music","world music",N3439="music/metal","metal",N3439="music/jazz","jazz","TRUE","FALSE")</f>
        <v>plays</v>
      </c>
      <c r="S3439" s="5">
        <f t="shared" si="214"/>
        <v>42205.710879629631</v>
      </c>
      <c r="T3439" s="5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212"/>
        <v>104.2</v>
      </c>
      <c r="P3440" s="24">
        <f t="shared" si="213"/>
        <v>186.07142857142858</v>
      </c>
      <c r="Q3440" t="str" cm="1">
        <f t="array" ref="Q3440">_xlfn.IFS(N3440="food/small batch","food",N3440="food/restaurants","food",N3440="food/food trucks","food",N3440="theater/spaces","theater",N3440="theater/musical","theater",N3440="theater/plays","theater",N3440="technology/web","technology",N3440="technology/space exploration","technology",N3440="technology/makerspaces","technology",N3440="technology/hardware","technology",N3440="technology/gadgets","technology",N3440="technology/wearables","technology",N3440="film &amp; video/television","film &amp; video",N3440="film &amp; video/animation","film &amp; video",N3440="film &amp; video/science fiction","film &amp; video",N3440="film &amp; video/documentary","film &amp; video",N3440="film &amp; video/drama","film &amp; video",N3440="film &amp; video/shorts","film &amp; video",N3440="games/video games","games",N3440="games/tabletop games","games",N3440="games/mobile games","games",N3440="journalism/audio","journalism",N3440="photography/people","photography",N3440="photography/photobooks","photography",N3440="photography/places","photography",N3440="photography/nature","photography",N3440="music/electronic music","music",N3440="music/rock","music",N3440="music/indie rock","music",N3440="music/faith","music",N3440="publishing/children's books","publishing",N3440="publishing/art books","publishing",N3440="publishing/fiction","publishing",N3440="publishing/translations","publishing",N3440="music/pop","music",N3440="music/classical music","music",N3440="publishing/nonfiction","publishing",N3440="publishing/radio &amp; podcasts","publishing",N3440="music/world music","music",N3440="music/metal","music",N3440="music/jazz","music","TRUE","FALSE")</f>
        <v>theater</v>
      </c>
      <c r="R3440" t="str" cm="1">
        <f t="array" ref="R3440">_xlfn.IFS(N3440="food/small batch","small batch",N3440="food/restaurants","retaurants",N3440="food/food trucks","food trucks",N3440="theater/spaces","spaces",N3440="theater/musical","musical",N3440="theater/plays","plays",N3440="technology/web","web",N3440="technology/space exploration","space exploration",N3440="technology/makerspaces","makerspaces",N3440="technology/hardware","hardware",N3440="technology/gadgets","gadgets",N3440="technology/wearables","wearables",N3440="film &amp; video/television","television",N3440="film &amp; video/animation","animation",N3440="film &amp; video/science fiction","science fiction",N3440="film &amp; video/documentary","documentary",N3440="film &amp; video/drama","drama",N3440="film &amp; video/shorts","shorts",N3440="games/video games","video games",N3440="games/tabletop games","tabletop games",N3440="games/mobile games","mobile games",N3440="journalism/audio","audio",N3440="photography/people","people",N3440="photography/photobooks","photobooks",N3440="photography/places","places",N3440="photography/nature","nature",N3440="music/electronic music","electronic music",N3440="music/rock","rock",N3440="music/indie rock","indie rock",N3440="music/faith","faith",N3440="publishing/children's books","children's books",N3440="publishing/art books","art books",N3440="publishing/fiction","fiction",N3440="publishing/translations","translations",N3440="music/pop","pop",N3440="music/classical music","classical music",N3440="publishing/nonfiction","nonfiction",N3440="publishing/radio &amp; podcasts","radio &amp; podcasts",N3440="music/world music","world music",N3440="music/metal","metal",N3440="music/jazz","jazz","TRUE","FALSE")</f>
        <v>plays</v>
      </c>
      <c r="S3440" s="5">
        <f t="shared" si="214"/>
        <v>42100.927858796291</v>
      </c>
      <c r="T3440" s="5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212"/>
        <v>134.67833333333334</v>
      </c>
      <c r="P3441" s="24">
        <f t="shared" si="213"/>
        <v>89.785555555555561</v>
      </c>
      <c r="Q3441" t="str" cm="1">
        <f t="array" ref="Q3441">_xlfn.IFS(N3441="food/small batch","food",N3441="food/restaurants","food",N3441="food/food trucks","food",N3441="theater/spaces","theater",N3441="theater/musical","theater",N3441="theater/plays","theater",N3441="technology/web","technology",N3441="technology/space exploration","technology",N3441="technology/makerspaces","technology",N3441="technology/hardware","technology",N3441="technology/gadgets","technology",N3441="technology/wearables","technology",N3441="film &amp; video/television","film &amp; video",N3441="film &amp; video/animation","film &amp; video",N3441="film &amp; video/science fiction","film &amp; video",N3441="film &amp; video/documentary","film &amp; video",N3441="film &amp; video/drama","film &amp; video",N3441="film &amp; video/shorts","film &amp; video",N3441="games/video games","games",N3441="games/tabletop games","games",N3441="games/mobile games","games",N3441="journalism/audio","journalism",N3441="photography/people","photography",N3441="photography/photobooks","photography",N3441="photography/places","photography",N3441="photography/nature","photography",N3441="music/electronic music","music",N3441="music/rock","music",N3441="music/indie rock","music",N3441="music/faith","music",N3441="publishing/children's books","publishing",N3441="publishing/art books","publishing",N3441="publishing/fiction","publishing",N3441="publishing/translations","publishing",N3441="music/pop","music",N3441="music/classical music","music",N3441="publishing/nonfiction","publishing",N3441="publishing/radio &amp; podcasts","publishing",N3441="music/world music","music",N3441="music/metal","music",N3441="music/jazz","music","TRUE","FALSE")</f>
        <v>theater</v>
      </c>
      <c r="R3441" t="str" cm="1">
        <f t="array" ref="R3441">_xlfn.IFS(N3441="food/small batch","small batch",N3441="food/restaurants","retaurants",N3441="food/food trucks","food trucks",N3441="theater/spaces","spaces",N3441="theater/musical","musical",N3441="theater/plays","plays",N3441="technology/web","web",N3441="technology/space exploration","space exploration",N3441="technology/makerspaces","makerspaces",N3441="technology/hardware","hardware",N3441="technology/gadgets","gadgets",N3441="technology/wearables","wearables",N3441="film &amp; video/television","television",N3441="film &amp; video/animation","animation",N3441="film &amp; video/science fiction","science fiction",N3441="film &amp; video/documentary","documentary",N3441="film &amp; video/drama","drama",N3441="film &amp; video/shorts","shorts",N3441="games/video games","video games",N3441="games/tabletop games","tabletop games",N3441="games/mobile games","mobile games",N3441="journalism/audio","audio",N3441="photography/people","people",N3441="photography/photobooks","photobooks",N3441="photography/places","places",N3441="photography/nature","nature",N3441="music/electronic music","electronic music",N3441="music/rock","rock",N3441="music/indie rock","indie rock",N3441="music/faith","faith",N3441="publishing/children's books","children's books",N3441="publishing/art books","art books",N3441="publishing/fiction","fiction",N3441="publishing/translations","translations",N3441="music/pop","pop",N3441="music/classical music","classical music",N3441="publishing/nonfiction","nonfiction",N3441="publishing/radio &amp; podcasts","radio &amp; podcasts",N3441="music/world music","world music",N3441="music/metal","metal",N3441="music/jazz","jazz","TRUE","FALSE")</f>
        <v>plays</v>
      </c>
      <c r="S3441" s="5">
        <f t="shared" si="214"/>
        <v>42374.911226851851</v>
      </c>
      <c r="T3441" s="5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212"/>
        <v>105.2184</v>
      </c>
      <c r="P3442" s="24">
        <f t="shared" si="213"/>
        <v>64.157560975609755</v>
      </c>
      <c r="Q3442" t="str" cm="1">
        <f t="array" ref="Q3442">_xlfn.IFS(N3442="food/small batch","food",N3442="food/restaurants","food",N3442="food/food trucks","food",N3442="theater/spaces","theater",N3442="theater/musical","theater",N3442="theater/plays","theater",N3442="technology/web","technology",N3442="technology/space exploration","technology",N3442="technology/makerspaces","technology",N3442="technology/hardware","technology",N3442="technology/gadgets","technology",N3442="technology/wearables","technology",N3442="film &amp; video/television","film &amp; video",N3442="film &amp; video/animation","film &amp; video",N3442="film &amp; video/science fiction","film &amp; video",N3442="film &amp; video/documentary","film &amp; video",N3442="film &amp; video/drama","film &amp; video",N3442="film &amp; video/shorts","film &amp; video",N3442="games/video games","games",N3442="games/tabletop games","games",N3442="games/mobile games","games",N3442="journalism/audio","journalism",N3442="photography/people","photography",N3442="photography/photobooks","photography",N3442="photography/places","photography",N3442="photography/nature","photography",N3442="music/electronic music","music",N3442="music/rock","music",N3442="music/indie rock","music",N3442="music/faith","music",N3442="publishing/children's books","publishing",N3442="publishing/art books","publishing",N3442="publishing/fiction","publishing",N3442="publishing/translations","publishing",N3442="music/pop","music",N3442="music/classical music","music",N3442="publishing/nonfiction","publishing",N3442="publishing/radio &amp; podcasts","publishing",N3442="music/world music","music",N3442="music/metal","music",N3442="music/jazz","music","TRUE","FALSE")</f>
        <v>theater</v>
      </c>
      <c r="R3442" t="str" cm="1">
        <f t="array" ref="R3442">_xlfn.IFS(N3442="food/small batch","small batch",N3442="food/restaurants","retaurants",N3442="food/food trucks","food trucks",N3442="theater/spaces","spaces",N3442="theater/musical","musical",N3442="theater/plays","plays",N3442="technology/web","web",N3442="technology/space exploration","space exploration",N3442="technology/makerspaces","makerspaces",N3442="technology/hardware","hardware",N3442="technology/gadgets","gadgets",N3442="technology/wearables","wearables",N3442="film &amp; video/television","television",N3442="film &amp; video/animation","animation",N3442="film &amp; video/science fiction","science fiction",N3442="film &amp; video/documentary","documentary",N3442="film &amp; video/drama","drama",N3442="film &amp; video/shorts","shorts",N3442="games/video games","video games",N3442="games/tabletop games","tabletop games",N3442="games/mobile games","mobile games",N3442="journalism/audio","audio",N3442="photography/people","people",N3442="photography/photobooks","photobooks",N3442="photography/places","places",N3442="photography/nature","nature",N3442="music/electronic music","electronic music",N3442="music/rock","rock",N3442="music/indie rock","indie rock",N3442="music/faith","faith",N3442="publishing/children's books","children's books",N3442="publishing/art books","art books",N3442="publishing/fiction","fiction",N3442="publishing/translations","translations",N3442="music/pop","pop",N3442="music/classical music","classical music",N3442="publishing/nonfiction","nonfiction",N3442="publishing/radio &amp; podcasts","radio &amp; podcasts",N3442="music/world music","world music",N3442="music/metal","metal",N3442="music/jazz","jazz","TRUE","FALSE")</f>
        <v>plays</v>
      </c>
      <c r="S3442" s="5">
        <f t="shared" si="214"/>
        <v>41809.12300925926</v>
      </c>
      <c r="T3442" s="5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212"/>
        <v>102.60000000000001</v>
      </c>
      <c r="P3443" s="24">
        <f t="shared" si="213"/>
        <v>59.651162790697676</v>
      </c>
      <c r="Q3443" t="str" cm="1">
        <f t="array" ref="Q3443">_xlfn.IFS(N3443="food/small batch","food",N3443="food/restaurants","food",N3443="food/food trucks","food",N3443="theater/spaces","theater",N3443="theater/musical","theater",N3443="theater/plays","theater",N3443="technology/web","technology",N3443="technology/space exploration","technology",N3443="technology/makerspaces","technology",N3443="technology/hardware","technology",N3443="technology/gadgets","technology",N3443="technology/wearables","technology",N3443="film &amp; video/television","film &amp; video",N3443="film &amp; video/animation","film &amp; video",N3443="film &amp; video/science fiction","film &amp; video",N3443="film &amp; video/documentary","film &amp; video",N3443="film &amp; video/drama","film &amp; video",N3443="film &amp; video/shorts","film &amp; video",N3443="games/video games","games",N3443="games/tabletop games","games",N3443="games/mobile games","games",N3443="journalism/audio","journalism",N3443="photography/people","photography",N3443="photography/photobooks","photography",N3443="photography/places","photography",N3443="photography/nature","photography",N3443="music/electronic music","music",N3443="music/rock","music",N3443="music/indie rock","music",N3443="music/faith","music",N3443="publishing/children's books","publishing",N3443="publishing/art books","publishing",N3443="publishing/fiction","publishing",N3443="publishing/translations","publishing",N3443="music/pop","music",N3443="music/classical music","music",N3443="publishing/nonfiction","publishing",N3443="publishing/radio &amp; podcasts","publishing",N3443="music/world music","music",N3443="music/metal","music",N3443="music/jazz","music","TRUE","FALSE")</f>
        <v>theater</v>
      </c>
      <c r="R3443" t="str" cm="1">
        <f t="array" ref="R3443">_xlfn.IFS(N3443="food/small batch","small batch",N3443="food/restaurants","retaurants",N3443="food/food trucks","food trucks",N3443="theater/spaces","spaces",N3443="theater/musical","musical",N3443="theater/plays","plays",N3443="technology/web","web",N3443="technology/space exploration","space exploration",N3443="technology/makerspaces","makerspaces",N3443="technology/hardware","hardware",N3443="technology/gadgets","gadgets",N3443="technology/wearables","wearables",N3443="film &amp; video/television","television",N3443="film &amp; video/animation","animation",N3443="film &amp; video/science fiction","science fiction",N3443="film &amp; video/documentary","documentary",N3443="film &amp; video/drama","drama",N3443="film &amp; video/shorts","shorts",N3443="games/video games","video games",N3443="games/tabletop games","tabletop games",N3443="games/mobile games","mobile games",N3443="journalism/audio","audio",N3443="photography/people","people",N3443="photography/photobooks","photobooks",N3443="photography/places","places",N3443="photography/nature","nature",N3443="music/electronic music","electronic music",N3443="music/rock","rock",N3443="music/indie rock","indie rock",N3443="music/faith","faith",N3443="publishing/children's books","children's books",N3443="publishing/art books","art books",N3443="publishing/fiction","fiction",N3443="publishing/translations","translations",N3443="music/pop","pop",N3443="music/classical music","classical music",N3443="publishing/nonfiction","nonfiction",N3443="publishing/radio &amp; podcasts","radio &amp; podcasts",N3443="music/world music","world music",N3443="music/metal","metal",N3443="music/jazz","jazz","TRUE","FALSE")</f>
        <v>plays</v>
      </c>
      <c r="S3443" s="5">
        <f t="shared" si="214"/>
        <v>42294.429641203707</v>
      </c>
      <c r="T3443" s="5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212"/>
        <v>100</v>
      </c>
      <c r="P3444" s="24">
        <f t="shared" si="213"/>
        <v>31.25</v>
      </c>
      <c r="Q3444" t="str" cm="1">
        <f t="array" ref="Q3444">_xlfn.IFS(N3444="food/small batch","food",N3444="food/restaurants","food",N3444="food/food trucks","food",N3444="theater/spaces","theater",N3444="theater/musical","theater",N3444="theater/plays","theater",N3444="technology/web","technology",N3444="technology/space exploration","technology",N3444="technology/makerspaces","technology",N3444="technology/hardware","technology",N3444="technology/gadgets","technology",N3444="technology/wearables","technology",N3444="film &amp; video/television","film &amp; video",N3444="film &amp; video/animation","film &amp; video",N3444="film &amp; video/science fiction","film &amp; video",N3444="film &amp; video/documentary","film &amp; video",N3444="film &amp; video/drama","film &amp; video",N3444="film &amp; video/shorts","film &amp; video",N3444="games/video games","games",N3444="games/tabletop games","games",N3444="games/mobile games","games",N3444="journalism/audio","journalism",N3444="photography/people","photography",N3444="photography/photobooks","photography",N3444="photography/places","photography",N3444="photography/nature","photography",N3444="music/electronic music","music",N3444="music/rock","music",N3444="music/indie rock","music",N3444="music/faith","music",N3444="publishing/children's books","publishing",N3444="publishing/art books","publishing",N3444="publishing/fiction","publishing",N3444="publishing/translations","publishing",N3444="music/pop","music",N3444="music/classical music","music",N3444="publishing/nonfiction","publishing",N3444="publishing/radio &amp; podcasts","publishing",N3444="music/world music","music",N3444="music/metal","music",N3444="music/jazz","music","TRUE","FALSE")</f>
        <v>theater</v>
      </c>
      <c r="R3444" t="str" cm="1">
        <f t="array" ref="R3444">_xlfn.IFS(N3444="food/small batch","small batch",N3444="food/restaurants","retaurants",N3444="food/food trucks","food trucks",N3444="theater/spaces","spaces",N3444="theater/musical","musical",N3444="theater/plays","plays",N3444="technology/web","web",N3444="technology/space exploration","space exploration",N3444="technology/makerspaces","makerspaces",N3444="technology/hardware","hardware",N3444="technology/gadgets","gadgets",N3444="technology/wearables","wearables",N3444="film &amp; video/television","television",N3444="film &amp; video/animation","animation",N3444="film &amp; video/science fiction","science fiction",N3444="film &amp; video/documentary","documentary",N3444="film &amp; video/drama","drama",N3444="film &amp; video/shorts","shorts",N3444="games/video games","video games",N3444="games/tabletop games","tabletop games",N3444="games/mobile games","mobile games",N3444="journalism/audio","audio",N3444="photography/people","people",N3444="photography/photobooks","photobooks",N3444="photography/places","places",N3444="photography/nature","nature",N3444="music/electronic music","electronic music",N3444="music/rock","rock",N3444="music/indie rock","indie rock",N3444="music/faith","faith",N3444="publishing/children's books","children's books",N3444="publishing/art books","art books",N3444="publishing/fiction","fiction",N3444="publishing/translations","translations",N3444="music/pop","pop",N3444="music/classical music","classical music",N3444="publishing/nonfiction","nonfiction",N3444="publishing/radio &amp; podcasts","radio &amp; podcasts",N3444="music/world music","world music",N3444="music/metal","metal",N3444="music/jazz","jazz","TRUE","FALSE")</f>
        <v>plays</v>
      </c>
      <c r="S3444" s="5">
        <f t="shared" si="214"/>
        <v>42124.841111111105</v>
      </c>
      <c r="T3444" s="5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212"/>
        <v>185.5</v>
      </c>
      <c r="P3445" s="24">
        <f t="shared" si="213"/>
        <v>41.222222222222221</v>
      </c>
      <c r="Q3445" t="str" cm="1">
        <f t="array" ref="Q3445">_xlfn.IFS(N3445="food/small batch","food",N3445="food/restaurants","food",N3445="food/food trucks","food",N3445="theater/spaces","theater",N3445="theater/musical","theater",N3445="theater/plays","theater",N3445="technology/web","technology",N3445="technology/space exploration","technology",N3445="technology/makerspaces","technology",N3445="technology/hardware","technology",N3445="technology/gadgets","technology",N3445="technology/wearables","technology",N3445="film &amp; video/television","film &amp; video",N3445="film &amp; video/animation","film &amp; video",N3445="film &amp; video/science fiction","film &amp; video",N3445="film &amp; video/documentary","film &amp; video",N3445="film &amp; video/drama","film &amp; video",N3445="film &amp; video/shorts","film &amp; video",N3445="games/video games","games",N3445="games/tabletop games","games",N3445="games/mobile games","games",N3445="journalism/audio","journalism",N3445="photography/people","photography",N3445="photography/photobooks","photography",N3445="photography/places","photography",N3445="photography/nature","photography",N3445="music/electronic music","music",N3445="music/rock","music",N3445="music/indie rock","music",N3445="music/faith","music",N3445="publishing/children's books","publishing",N3445="publishing/art books","publishing",N3445="publishing/fiction","publishing",N3445="publishing/translations","publishing",N3445="music/pop","music",N3445="music/classical music","music",N3445="publishing/nonfiction","publishing",N3445="publishing/radio &amp; podcasts","publishing",N3445="music/world music","music",N3445="music/metal","music",N3445="music/jazz","music","TRUE","FALSE")</f>
        <v>theater</v>
      </c>
      <c r="R3445" t="str" cm="1">
        <f t="array" ref="R3445">_xlfn.IFS(N3445="food/small batch","small batch",N3445="food/restaurants","retaurants",N3445="food/food trucks","food trucks",N3445="theater/spaces","spaces",N3445="theater/musical","musical",N3445="theater/plays","plays",N3445="technology/web","web",N3445="technology/space exploration","space exploration",N3445="technology/makerspaces","makerspaces",N3445="technology/hardware","hardware",N3445="technology/gadgets","gadgets",N3445="technology/wearables","wearables",N3445="film &amp; video/television","television",N3445="film &amp; video/animation","animation",N3445="film &amp; video/science fiction","science fiction",N3445="film &amp; video/documentary","documentary",N3445="film &amp; video/drama","drama",N3445="film &amp; video/shorts","shorts",N3445="games/video games","video games",N3445="games/tabletop games","tabletop games",N3445="games/mobile games","mobile games",N3445="journalism/audio","audio",N3445="photography/people","people",N3445="photography/photobooks","photobooks",N3445="photography/places","places",N3445="photography/nature","nature",N3445="music/electronic music","electronic music",N3445="music/rock","rock",N3445="music/indie rock","indie rock",N3445="music/faith","faith",N3445="publishing/children's books","children's books",N3445="publishing/art books","art books",N3445="publishing/fiction","fiction",N3445="publishing/translations","translations",N3445="music/pop","pop",N3445="music/classical music","classical music",N3445="publishing/nonfiction","nonfiction",N3445="publishing/radio &amp; podcasts","radio &amp; podcasts",N3445="music/world music","world music",N3445="music/metal","metal",N3445="music/jazz","jazz","TRUE","FALSE")</f>
        <v>plays</v>
      </c>
      <c r="S3445" s="5">
        <f t="shared" si="214"/>
        <v>41861.524837962963</v>
      </c>
      <c r="T3445" s="5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212"/>
        <v>289</v>
      </c>
      <c r="P3446" s="24">
        <f t="shared" si="213"/>
        <v>43.35</v>
      </c>
      <c r="Q3446" t="str" cm="1">
        <f t="array" ref="Q3446">_xlfn.IFS(N3446="food/small batch","food",N3446="food/restaurants","food",N3446="food/food trucks","food",N3446="theater/spaces","theater",N3446="theater/musical","theater",N3446="theater/plays","theater",N3446="technology/web","technology",N3446="technology/space exploration","technology",N3446="technology/makerspaces","technology",N3446="technology/hardware","technology",N3446="technology/gadgets","technology",N3446="technology/wearables","technology",N3446="film &amp; video/television","film &amp; video",N3446="film &amp; video/animation","film &amp; video",N3446="film &amp; video/science fiction","film &amp; video",N3446="film &amp; video/documentary","film &amp; video",N3446="film &amp; video/drama","film &amp; video",N3446="film &amp; video/shorts","film &amp; video",N3446="games/video games","games",N3446="games/tabletop games","games",N3446="games/mobile games","games",N3446="journalism/audio","journalism",N3446="photography/people","photography",N3446="photography/photobooks","photography",N3446="photography/places","photography",N3446="photography/nature","photography",N3446="music/electronic music","music",N3446="music/rock","music",N3446="music/indie rock","music",N3446="music/faith","music",N3446="publishing/children's books","publishing",N3446="publishing/art books","publishing",N3446="publishing/fiction","publishing",N3446="publishing/translations","publishing",N3446="music/pop","music",N3446="music/classical music","music",N3446="publishing/nonfiction","publishing",N3446="publishing/radio &amp; podcasts","publishing",N3446="music/world music","music",N3446="music/metal","music",N3446="music/jazz","music","TRUE","FALSE")</f>
        <v>theater</v>
      </c>
      <c r="R3446" t="str" cm="1">
        <f t="array" ref="R3446">_xlfn.IFS(N3446="food/small batch","small batch",N3446="food/restaurants","retaurants",N3446="food/food trucks","food trucks",N3446="theater/spaces","spaces",N3446="theater/musical","musical",N3446="theater/plays","plays",N3446="technology/web","web",N3446="technology/space exploration","space exploration",N3446="technology/makerspaces","makerspaces",N3446="technology/hardware","hardware",N3446="technology/gadgets","gadgets",N3446="technology/wearables","wearables",N3446="film &amp; video/television","television",N3446="film &amp; video/animation","animation",N3446="film &amp; video/science fiction","science fiction",N3446="film &amp; video/documentary","documentary",N3446="film &amp; video/drama","drama",N3446="film &amp; video/shorts","shorts",N3446="games/video games","video games",N3446="games/tabletop games","tabletop games",N3446="games/mobile games","mobile games",N3446="journalism/audio","audio",N3446="photography/people","people",N3446="photography/photobooks","photobooks",N3446="photography/places","places",N3446="photography/nature","nature",N3446="music/electronic music","electronic music",N3446="music/rock","rock",N3446="music/indie rock","indie rock",N3446="music/faith","faith",N3446="publishing/children's books","children's books",N3446="publishing/art books","art books",N3446="publishing/fiction","fiction",N3446="publishing/translations","translations",N3446="music/pop","pop",N3446="music/classical music","classical music",N3446="publishing/nonfiction","nonfiction",N3446="publishing/radio &amp; podcasts","radio &amp; podcasts",N3446="music/world music","world music",N3446="music/metal","metal",N3446="music/jazz","jazz","TRUE","FALSE")</f>
        <v>plays</v>
      </c>
      <c r="S3446" s="5">
        <f t="shared" si="214"/>
        <v>42521.291504629626</v>
      </c>
      <c r="T3446" s="5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212"/>
        <v>100</v>
      </c>
      <c r="P3447" s="24">
        <f t="shared" si="213"/>
        <v>64.516129032258064</v>
      </c>
      <c r="Q3447" t="str" cm="1">
        <f t="array" ref="Q3447">_xlfn.IFS(N3447="food/small batch","food",N3447="food/restaurants","food",N3447="food/food trucks","food",N3447="theater/spaces","theater",N3447="theater/musical","theater",N3447="theater/plays","theater",N3447="technology/web","technology",N3447="technology/space exploration","technology",N3447="technology/makerspaces","technology",N3447="technology/hardware","technology",N3447="technology/gadgets","technology",N3447="technology/wearables","technology",N3447="film &amp; video/television","film &amp; video",N3447="film &amp; video/animation","film &amp; video",N3447="film &amp; video/science fiction","film &amp; video",N3447="film &amp; video/documentary","film &amp; video",N3447="film &amp; video/drama","film &amp; video",N3447="film &amp; video/shorts","film &amp; video",N3447="games/video games","games",N3447="games/tabletop games","games",N3447="games/mobile games","games",N3447="journalism/audio","journalism",N3447="photography/people","photography",N3447="photography/photobooks","photography",N3447="photography/places","photography",N3447="photography/nature","photography",N3447="music/electronic music","music",N3447="music/rock","music",N3447="music/indie rock","music",N3447="music/faith","music",N3447="publishing/children's books","publishing",N3447="publishing/art books","publishing",N3447="publishing/fiction","publishing",N3447="publishing/translations","publishing",N3447="music/pop","music",N3447="music/classical music","music",N3447="publishing/nonfiction","publishing",N3447="publishing/radio &amp; podcasts","publishing",N3447="music/world music","music",N3447="music/metal","music",N3447="music/jazz","music","TRUE","FALSE")</f>
        <v>theater</v>
      </c>
      <c r="R3447" t="str" cm="1">
        <f t="array" ref="R3447">_xlfn.IFS(N3447="food/small batch","small batch",N3447="food/restaurants","retaurants",N3447="food/food trucks","food trucks",N3447="theater/spaces","spaces",N3447="theater/musical","musical",N3447="theater/plays","plays",N3447="technology/web","web",N3447="technology/space exploration","space exploration",N3447="technology/makerspaces","makerspaces",N3447="technology/hardware","hardware",N3447="technology/gadgets","gadgets",N3447="technology/wearables","wearables",N3447="film &amp; video/television","television",N3447="film &amp; video/animation","animation",N3447="film &amp; video/science fiction","science fiction",N3447="film &amp; video/documentary","documentary",N3447="film &amp; video/drama","drama",N3447="film &amp; video/shorts","shorts",N3447="games/video games","video games",N3447="games/tabletop games","tabletop games",N3447="games/mobile games","mobile games",N3447="journalism/audio","audio",N3447="photography/people","people",N3447="photography/photobooks","photobooks",N3447="photography/places","places",N3447="photography/nature","nature",N3447="music/electronic music","electronic music",N3447="music/rock","rock",N3447="music/indie rock","indie rock",N3447="music/faith","faith",N3447="publishing/children's books","children's books",N3447="publishing/art books","art books",N3447="publishing/fiction","fiction",N3447="publishing/translations","translations",N3447="music/pop","pop",N3447="music/classical music","classical music",N3447="publishing/nonfiction","nonfiction",N3447="publishing/radio &amp; podcasts","radio &amp; podcasts",N3447="music/world music","world music",N3447="music/metal","metal",N3447="music/jazz","jazz","TRUE","FALSE")</f>
        <v>plays</v>
      </c>
      <c r="S3447" s="5">
        <f t="shared" si="214"/>
        <v>42272.530509259261</v>
      </c>
      <c r="T3447" s="5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212"/>
        <v>108.2</v>
      </c>
      <c r="P3448" s="24">
        <f t="shared" si="213"/>
        <v>43.28</v>
      </c>
      <c r="Q3448" t="str" cm="1">
        <f t="array" ref="Q3448">_xlfn.IFS(N3448="food/small batch","food",N3448="food/restaurants","food",N3448="food/food trucks","food",N3448="theater/spaces","theater",N3448="theater/musical","theater",N3448="theater/plays","theater",N3448="technology/web","technology",N3448="technology/space exploration","technology",N3448="technology/makerspaces","technology",N3448="technology/hardware","technology",N3448="technology/gadgets","technology",N3448="technology/wearables","technology",N3448="film &amp; video/television","film &amp; video",N3448="film &amp; video/animation","film &amp; video",N3448="film &amp; video/science fiction","film &amp; video",N3448="film &amp; video/documentary","film &amp; video",N3448="film &amp; video/drama","film &amp; video",N3448="film &amp; video/shorts","film &amp; video",N3448="games/video games","games",N3448="games/tabletop games","games",N3448="games/mobile games","games",N3448="journalism/audio","journalism",N3448="photography/people","photography",N3448="photography/photobooks","photography",N3448="photography/places","photography",N3448="photography/nature","photography",N3448="music/electronic music","music",N3448="music/rock","music",N3448="music/indie rock","music",N3448="music/faith","music",N3448="publishing/children's books","publishing",N3448="publishing/art books","publishing",N3448="publishing/fiction","publishing",N3448="publishing/translations","publishing",N3448="music/pop","music",N3448="music/classical music","music",N3448="publishing/nonfiction","publishing",N3448="publishing/radio &amp; podcasts","publishing",N3448="music/world music","music",N3448="music/metal","music",N3448="music/jazz","music","TRUE","FALSE")</f>
        <v>theater</v>
      </c>
      <c r="R3448" t="str" cm="1">
        <f t="array" ref="R3448">_xlfn.IFS(N3448="food/small batch","small batch",N3448="food/restaurants","retaurants",N3448="food/food trucks","food trucks",N3448="theater/spaces","spaces",N3448="theater/musical","musical",N3448="theater/plays","plays",N3448="technology/web","web",N3448="technology/space exploration","space exploration",N3448="technology/makerspaces","makerspaces",N3448="technology/hardware","hardware",N3448="technology/gadgets","gadgets",N3448="technology/wearables","wearables",N3448="film &amp; video/television","television",N3448="film &amp; video/animation","animation",N3448="film &amp; video/science fiction","science fiction",N3448="film &amp; video/documentary","documentary",N3448="film &amp; video/drama","drama",N3448="film &amp; video/shorts","shorts",N3448="games/video games","video games",N3448="games/tabletop games","tabletop games",N3448="games/mobile games","mobile games",N3448="journalism/audio","audio",N3448="photography/people","people",N3448="photography/photobooks","photobooks",N3448="photography/places","places",N3448="photography/nature","nature",N3448="music/electronic music","electronic music",N3448="music/rock","rock",N3448="music/indie rock","indie rock",N3448="music/faith","faith",N3448="publishing/children's books","children's books",N3448="publishing/art books","art books",N3448="publishing/fiction","fiction",N3448="publishing/translations","translations",N3448="music/pop","pop",N3448="music/classical music","classical music",N3448="publishing/nonfiction","nonfiction",N3448="publishing/radio &amp; podcasts","radio &amp; podcasts",N3448="music/world music","world music",N3448="music/metal","metal",N3448="music/jazz","jazz","TRUE","FALSE")</f>
        <v>plays</v>
      </c>
      <c r="S3448" s="5">
        <f t="shared" si="214"/>
        <v>42016.832465277781</v>
      </c>
      <c r="T3448" s="5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212"/>
        <v>107.80000000000001</v>
      </c>
      <c r="P3449" s="24">
        <f t="shared" si="213"/>
        <v>77</v>
      </c>
      <c r="Q3449" t="str" cm="1">
        <f t="array" ref="Q3449">_xlfn.IFS(N3449="food/small batch","food",N3449="food/restaurants","food",N3449="food/food trucks","food",N3449="theater/spaces","theater",N3449="theater/musical","theater",N3449="theater/plays","theater",N3449="technology/web","technology",N3449="technology/space exploration","technology",N3449="technology/makerspaces","technology",N3449="technology/hardware","technology",N3449="technology/gadgets","technology",N3449="technology/wearables","technology",N3449="film &amp; video/television","film &amp; video",N3449="film &amp; video/animation","film &amp; video",N3449="film &amp; video/science fiction","film &amp; video",N3449="film &amp; video/documentary","film &amp; video",N3449="film &amp; video/drama","film &amp; video",N3449="film &amp; video/shorts","film &amp; video",N3449="games/video games","games",N3449="games/tabletop games","games",N3449="games/mobile games","games",N3449="journalism/audio","journalism",N3449="photography/people","photography",N3449="photography/photobooks","photography",N3449="photography/places","photography",N3449="photography/nature","photography",N3449="music/electronic music","music",N3449="music/rock","music",N3449="music/indie rock","music",N3449="music/faith","music",N3449="publishing/children's books","publishing",N3449="publishing/art books","publishing",N3449="publishing/fiction","publishing",N3449="publishing/translations","publishing",N3449="music/pop","music",N3449="music/classical music","music",N3449="publishing/nonfiction","publishing",N3449="publishing/radio &amp; podcasts","publishing",N3449="music/world music","music",N3449="music/metal","music",N3449="music/jazz","music","TRUE","FALSE")</f>
        <v>theater</v>
      </c>
      <c r="R3449" t="str" cm="1">
        <f t="array" ref="R3449">_xlfn.IFS(N3449="food/small batch","small batch",N3449="food/restaurants","retaurants",N3449="food/food trucks","food trucks",N3449="theater/spaces","spaces",N3449="theater/musical","musical",N3449="theater/plays","plays",N3449="technology/web","web",N3449="technology/space exploration","space exploration",N3449="technology/makerspaces","makerspaces",N3449="technology/hardware","hardware",N3449="technology/gadgets","gadgets",N3449="technology/wearables","wearables",N3449="film &amp; video/television","television",N3449="film &amp; video/animation","animation",N3449="film &amp; video/science fiction","science fiction",N3449="film &amp; video/documentary","documentary",N3449="film &amp; video/drama","drama",N3449="film &amp; video/shorts","shorts",N3449="games/video games","video games",N3449="games/tabletop games","tabletop games",N3449="games/mobile games","mobile games",N3449="journalism/audio","audio",N3449="photography/people","people",N3449="photography/photobooks","photobooks",N3449="photography/places","places",N3449="photography/nature","nature",N3449="music/electronic music","electronic music",N3449="music/rock","rock",N3449="music/indie rock","indie rock",N3449="music/faith","faith",N3449="publishing/children's books","children's books",N3449="publishing/art books","art books",N3449="publishing/fiction","fiction",N3449="publishing/translations","translations",N3449="music/pop","pop",N3449="music/classical music","classical music",N3449="publishing/nonfiction","nonfiction",N3449="publishing/radio &amp; podcasts","radio &amp; podcasts",N3449="music/world music","world music",N3449="music/metal","metal",N3449="music/jazz","jazz","TRUE","FALSE")</f>
        <v>plays</v>
      </c>
      <c r="S3449" s="5">
        <f t="shared" si="214"/>
        <v>42402.889027777783</v>
      </c>
      <c r="T3449" s="5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212"/>
        <v>109.76190476190477</v>
      </c>
      <c r="P3450" s="24">
        <f t="shared" si="213"/>
        <v>51.222222222222221</v>
      </c>
      <c r="Q3450" t="str" cm="1">
        <f t="array" ref="Q3450">_xlfn.IFS(N3450="food/small batch","food",N3450="food/restaurants","food",N3450="food/food trucks","food",N3450="theater/spaces","theater",N3450="theater/musical","theater",N3450="theater/plays","theater",N3450="technology/web","technology",N3450="technology/space exploration","technology",N3450="technology/makerspaces","technology",N3450="technology/hardware","technology",N3450="technology/gadgets","technology",N3450="technology/wearables","technology",N3450="film &amp; video/television","film &amp; video",N3450="film &amp; video/animation","film &amp; video",N3450="film &amp; video/science fiction","film &amp; video",N3450="film &amp; video/documentary","film &amp; video",N3450="film &amp; video/drama","film &amp; video",N3450="film &amp; video/shorts","film &amp; video",N3450="games/video games","games",N3450="games/tabletop games","games",N3450="games/mobile games","games",N3450="journalism/audio","journalism",N3450="photography/people","photography",N3450="photography/photobooks","photography",N3450="photography/places","photography",N3450="photography/nature","photography",N3450="music/electronic music","music",N3450="music/rock","music",N3450="music/indie rock","music",N3450="music/faith","music",N3450="publishing/children's books","publishing",N3450="publishing/art books","publishing",N3450="publishing/fiction","publishing",N3450="publishing/translations","publishing",N3450="music/pop","music",N3450="music/classical music","music",N3450="publishing/nonfiction","publishing",N3450="publishing/radio &amp; podcasts","publishing",N3450="music/world music","music",N3450="music/metal","music",N3450="music/jazz","music","TRUE","FALSE")</f>
        <v>theater</v>
      </c>
      <c r="R3450" t="str" cm="1">
        <f t="array" ref="R3450">_xlfn.IFS(N3450="food/small batch","small batch",N3450="food/restaurants","retaurants",N3450="food/food trucks","food trucks",N3450="theater/spaces","spaces",N3450="theater/musical","musical",N3450="theater/plays","plays",N3450="technology/web","web",N3450="technology/space exploration","space exploration",N3450="technology/makerspaces","makerspaces",N3450="technology/hardware","hardware",N3450="technology/gadgets","gadgets",N3450="technology/wearables","wearables",N3450="film &amp; video/television","television",N3450="film &amp; video/animation","animation",N3450="film &amp; video/science fiction","science fiction",N3450="film &amp; video/documentary","documentary",N3450="film &amp; video/drama","drama",N3450="film &amp; video/shorts","shorts",N3450="games/video games","video games",N3450="games/tabletop games","tabletop games",N3450="games/mobile games","mobile games",N3450="journalism/audio","audio",N3450="photography/people","people",N3450="photography/photobooks","photobooks",N3450="photography/places","places",N3450="photography/nature","nature",N3450="music/electronic music","electronic music",N3450="music/rock","rock",N3450="music/indie rock","indie rock",N3450="music/faith","faith",N3450="publishing/children's books","children's books",N3450="publishing/art books","art books",N3450="publishing/fiction","fiction",N3450="publishing/translations","translations",N3450="music/pop","pop",N3450="music/classical music","classical music",N3450="publishing/nonfiction","nonfiction",N3450="publishing/radio &amp; podcasts","radio &amp; podcasts",N3450="music/world music","world music",N3450="music/metal","metal",N3450="music/jazz","jazz","TRUE","FALSE")</f>
        <v>plays</v>
      </c>
      <c r="S3450" s="5">
        <f t="shared" si="214"/>
        <v>41960.119085648148</v>
      </c>
      <c r="T3450" s="5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212"/>
        <v>170.625</v>
      </c>
      <c r="P3451" s="24">
        <f t="shared" si="213"/>
        <v>68.25</v>
      </c>
      <c r="Q3451" t="str" cm="1">
        <f t="array" ref="Q3451">_xlfn.IFS(N3451="food/small batch","food",N3451="food/restaurants","food",N3451="food/food trucks","food",N3451="theater/spaces","theater",N3451="theater/musical","theater",N3451="theater/plays","theater",N3451="technology/web","technology",N3451="technology/space exploration","technology",N3451="technology/makerspaces","technology",N3451="technology/hardware","technology",N3451="technology/gadgets","technology",N3451="technology/wearables","technology",N3451="film &amp; video/television","film &amp; video",N3451="film &amp; video/animation","film &amp; video",N3451="film &amp; video/science fiction","film &amp; video",N3451="film &amp; video/documentary","film &amp; video",N3451="film &amp; video/drama","film &amp; video",N3451="film &amp; video/shorts","film &amp; video",N3451="games/video games","games",N3451="games/tabletop games","games",N3451="games/mobile games","games",N3451="journalism/audio","journalism",N3451="photography/people","photography",N3451="photography/photobooks","photography",N3451="photography/places","photography",N3451="photography/nature","photography",N3451="music/electronic music","music",N3451="music/rock","music",N3451="music/indie rock","music",N3451="music/faith","music",N3451="publishing/children's books","publishing",N3451="publishing/art books","publishing",N3451="publishing/fiction","publishing",N3451="publishing/translations","publishing",N3451="music/pop","music",N3451="music/classical music","music",N3451="publishing/nonfiction","publishing",N3451="publishing/radio &amp; podcasts","publishing",N3451="music/world music","music",N3451="music/metal","music",N3451="music/jazz","music","TRUE","FALSE")</f>
        <v>theater</v>
      </c>
      <c r="R3451" t="str" cm="1">
        <f t="array" ref="R3451">_xlfn.IFS(N3451="food/small batch","small batch",N3451="food/restaurants","retaurants",N3451="food/food trucks","food trucks",N3451="theater/spaces","spaces",N3451="theater/musical","musical",N3451="theater/plays","plays",N3451="technology/web","web",N3451="technology/space exploration","space exploration",N3451="technology/makerspaces","makerspaces",N3451="technology/hardware","hardware",N3451="technology/gadgets","gadgets",N3451="technology/wearables","wearables",N3451="film &amp; video/television","television",N3451="film &amp; video/animation","animation",N3451="film &amp; video/science fiction","science fiction",N3451="film &amp; video/documentary","documentary",N3451="film &amp; video/drama","drama",N3451="film &amp; video/shorts","shorts",N3451="games/video games","video games",N3451="games/tabletop games","tabletop games",N3451="games/mobile games","mobile games",N3451="journalism/audio","audio",N3451="photography/people","people",N3451="photography/photobooks","photobooks",N3451="photography/places","places",N3451="photography/nature","nature",N3451="music/electronic music","electronic music",N3451="music/rock","rock",N3451="music/indie rock","indie rock",N3451="music/faith","faith",N3451="publishing/children's books","children's books",N3451="publishing/art books","art books",N3451="publishing/fiction","fiction",N3451="publishing/translations","translations",N3451="music/pop","pop",N3451="music/classical music","classical music",N3451="publishing/nonfiction","nonfiction",N3451="publishing/radio &amp; podcasts","radio &amp; podcasts",N3451="music/world music","world music",N3451="music/metal","metal",N3451="music/jazz","jazz","TRUE","FALSE")</f>
        <v>plays</v>
      </c>
      <c r="S3451" s="5">
        <f t="shared" si="214"/>
        <v>42532.052523148144</v>
      </c>
      <c r="T3451" s="5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212"/>
        <v>152</v>
      </c>
      <c r="P3452" s="24">
        <f t="shared" si="213"/>
        <v>19.487179487179485</v>
      </c>
      <c r="Q3452" t="str" cm="1">
        <f t="array" ref="Q3452">_xlfn.IFS(N3452="food/small batch","food",N3452="food/restaurants","food",N3452="food/food trucks","food",N3452="theater/spaces","theater",N3452="theater/musical","theater",N3452="theater/plays","theater",N3452="technology/web","technology",N3452="technology/space exploration","technology",N3452="technology/makerspaces","technology",N3452="technology/hardware","technology",N3452="technology/gadgets","technology",N3452="technology/wearables","technology",N3452="film &amp; video/television","film &amp; video",N3452="film &amp; video/animation","film &amp; video",N3452="film &amp; video/science fiction","film &amp; video",N3452="film &amp; video/documentary","film &amp; video",N3452="film &amp; video/drama","film &amp; video",N3452="film &amp; video/shorts","film &amp; video",N3452="games/video games","games",N3452="games/tabletop games","games",N3452="games/mobile games","games",N3452="journalism/audio","journalism",N3452="photography/people","photography",N3452="photography/photobooks","photography",N3452="photography/places","photography",N3452="photography/nature","photography",N3452="music/electronic music","music",N3452="music/rock","music",N3452="music/indie rock","music",N3452="music/faith","music",N3452="publishing/children's books","publishing",N3452="publishing/art books","publishing",N3452="publishing/fiction","publishing",N3452="publishing/translations","publishing",N3452="music/pop","music",N3452="music/classical music","music",N3452="publishing/nonfiction","publishing",N3452="publishing/radio &amp; podcasts","publishing",N3452="music/world music","music",N3452="music/metal","music",N3452="music/jazz","music","TRUE","FALSE")</f>
        <v>theater</v>
      </c>
      <c r="R3452" t="str" cm="1">
        <f t="array" ref="R3452">_xlfn.IFS(N3452="food/small batch","small batch",N3452="food/restaurants","retaurants",N3452="food/food trucks","food trucks",N3452="theater/spaces","spaces",N3452="theater/musical","musical",N3452="theater/plays","plays",N3452="technology/web","web",N3452="technology/space exploration","space exploration",N3452="technology/makerspaces","makerspaces",N3452="technology/hardware","hardware",N3452="technology/gadgets","gadgets",N3452="technology/wearables","wearables",N3452="film &amp; video/television","television",N3452="film &amp; video/animation","animation",N3452="film &amp; video/science fiction","science fiction",N3452="film &amp; video/documentary","documentary",N3452="film &amp; video/drama","drama",N3452="film &amp; video/shorts","shorts",N3452="games/video games","video games",N3452="games/tabletop games","tabletop games",N3452="games/mobile games","mobile games",N3452="journalism/audio","audio",N3452="photography/people","people",N3452="photography/photobooks","photobooks",N3452="photography/places","places",N3452="photography/nature","nature",N3452="music/electronic music","electronic music",N3452="music/rock","rock",N3452="music/indie rock","indie rock",N3452="music/faith","faith",N3452="publishing/children's books","children's books",N3452="publishing/art books","art books",N3452="publishing/fiction","fiction",N3452="publishing/translations","translations",N3452="music/pop","pop",N3452="music/classical music","classical music",N3452="publishing/nonfiction","nonfiction",N3452="publishing/radio &amp; podcasts","radio &amp; podcasts",N3452="music/world music","world music",N3452="music/metal","metal",N3452="music/jazz","jazz","TRUE","FALSE")</f>
        <v>plays</v>
      </c>
      <c r="S3452" s="5">
        <f t="shared" si="214"/>
        <v>42036.704525462963</v>
      </c>
      <c r="T3452" s="5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212"/>
        <v>101.23076923076924</v>
      </c>
      <c r="P3453" s="24">
        <f t="shared" si="213"/>
        <v>41.125</v>
      </c>
      <c r="Q3453" t="str" cm="1">
        <f t="array" ref="Q3453">_xlfn.IFS(N3453="food/small batch","food",N3453="food/restaurants","food",N3453="food/food trucks","food",N3453="theater/spaces","theater",N3453="theater/musical","theater",N3453="theater/plays","theater",N3453="technology/web","technology",N3453="technology/space exploration","technology",N3453="technology/makerspaces","technology",N3453="technology/hardware","technology",N3453="technology/gadgets","technology",N3453="technology/wearables","technology",N3453="film &amp; video/television","film &amp; video",N3453="film &amp; video/animation","film &amp; video",N3453="film &amp; video/science fiction","film &amp; video",N3453="film &amp; video/documentary","film &amp; video",N3453="film &amp; video/drama","film &amp; video",N3453="film &amp; video/shorts","film &amp; video",N3453="games/video games","games",N3453="games/tabletop games","games",N3453="games/mobile games","games",N3453="journalism/audio","journalism",N3453="photography/people","photography",N3453="photography/photobooks","photography",N3453="photography/places","photography",N3453="photography/nature","photography",N3453="music/electronic music","music",N3453="music/rock","music",N3453="music/indie rock","music",N3453="music/faith","music",N3453="publishing/children's books","publishing",N3453="publishing/art books","publishing",N3453="publishing/fiction","publishing",N3453="publishing/translations","publishing",N3453="music/pop","music",N3453="music/classical music","music",N3453="publishing/nonfiction","publishing",N3453="publishing/radio &amp; podcasts","publishing",N3453="music/world music","music",N3453="music/metal","music",N3453="music/jazz","music","TRUE","FALSE")</f>
        <v>theater</v>
      </c>
      <c r="R3453" t="str" cm="1">
        <f t="array" ref="R3453">_xlfn.IFS(N3453="food/small batch","small batch",N3453="food/restaurants","retaurants",N3453="food/food trucks","food trucks",N3453="theater/spaces","spaces",N3453="theater/musical","musical",N3453="theater/plays","plays",N3453="technology/web","web",N3453="technology/space exploration","space exploration",N3453="technology/makerspaces","makerspaces",N3453="technology/hardware","hardware",N3453="technology/gadgets","gadgets",N3453="technology/wearables","wearables",N3453="film &amp; video/television","television",N3453="film &amp; video/animation","animation",N3453="film &amp; video/science fiction","science fiction",N3453="film &amp; video/documentary","documentary",N3453="film &amp; video/drama","drama",N3453="film &amp; video/shorts","shorts",N3453="games/video games","video games",N3453="games/tabletop games","tabletop games",N3453="games/mobile games","mobile games",N3453="journalism/audio","audio",N3453="photography/people","people",N3453="photography/photobooks","photobooks",N3453="photography/places","places",N3453="photography/nature","nature",N3453="music/electronic music","electronic music",N3453="music/rock","rock",N3453="music/indie rock","indie rock",N3453="music/faith","faith",N3453="publishing/children's books","children's books",N3453="publishing/art books","art books",N3453="publishing/fiction","fiction",N3453="publishing/translations","translations",N3453="music/pop","pop",N3453="music/classical music","classical music",N3453="publishing/nonfiction","nonfiction",N3453="publishing/radio &amp; podcasts","radio &amp; podcasts",N3453="music/world music","world music",N3453="music/metal","metal",N3453="music/jazz","jazz","TRUE","FALSE")</f>
        <v>plays</v>
      </c>
      <c r="S3453" s="5">
        <f t="shared" si="214"/>
        <v>42088.723692129628</v>
      </c>
      <c r="T3453" s="5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212"/>
        <v>153.19999999999999</v>
      </c>
      <c r="P3454" s="24">
        <f t="shared" si="213"/>
        <v>41.405405405405403</v>
      </c>
      <c r="Q3454" t="str" cm="1">
        <f t="array" ref="Q3454">_xlfn.IFS(N3454="food/small batch","food",N3454="food/restaurants","food",N3454="food/food trucks","food",N3454="theater/spaces","theater",N3454="theater/musical","theater",N3454="theater/plays","theater",N3454="technology/web","technology",N3454="technology/space exploration","technology",N3454="technology/makerspaces","technology",N3454="technology/hardware","technology",N3454="technology/gadgets","technology",N3454="technology/wearables","technology",N3454="film &amp; video/television","film &amp; video",N3454="film &amp; video/animation","film &amp; video",N3454="film &amp; video/science fiction","film &amp; video",N3454="film &amp; video/documentary","film &amp; video",N3454="film &amp; video/drama","film &amp; video",N3454="film &amp; video/shorts","film &amp; video",N3454="games/video games","games",N3454="games/tabletop games","games",N3454="games/mobile games","games",N3454="journalism/audio","journalism",N3454="photography/people","photography",N3454="photography/photobooks","photography",N3454="photography/places","photography",N3454="photography/nature","photography",N3454="music/electronic music","music",N3454="music/rock","music",N3454="music/indie rock","music",N3454="music/faith","music",N3454="publishing/children's books","publishing",N3454="publishing/art books","publishing",N3454="publishing/fiction","publishing",N3454="publishing/translations","publishing",N3454="music/pop","music",N3454="music/classical music","music",N3454="publishing/nonfiction","publishing",N3454="publishing/radio &amp; podcasts","publishing",N3454="music/world music","music",N3454="music/metal","music",N3454="music/jazz","music","TRUE","FALSE")</f>
        <v>theater</v>
      </c>
      <c r="R3454" t="str" cm="1">
        <f t="array" ref="R3454">_xlfn.IFS(N3454="food/small batch","small batch",N3454="food/restaurants","retaurants",N3454="food/food trucks","food trucks",N3454="theater/spaces","spaces",N3454="theater/musical","musical",N3454="theater/plays","plays",N3454="technology/web","web",N3454="technology/space exploration","space exploration",N3454="technology/makerspaces","makerspaces",N3454="technology/hardware","hardware",N3454="technology/gadgets","gadgets",N3454="technology/wearables","wearables",N3454="film &amp; video/television","television",N3454="film &amp; video/animation","animation",N3454="film &amp; video/science fiction","science fiction",N3454="film &amp; video/documentary","documentary",N3454="film &amp; video/drama","drama",N3454="film &amp; video/shorts","shorts",N3454="games/video games","video games",N3454="games/tabletop games","tabletop games",N3454="games/mobile games","mobile games",N3454="journalism/audio","audio",N3454="photography/people","people",N3454="photography/photobooks","photobooks",N3454="photography/places","places",N3454="photography/nature","nature",N3454="music/electronic music","electronic music",N3454="music/rock","rock",N3454="music/indie rock","indie rock",N3454="music/faith","faith",N3454="publishing/children's books","children's books",N3454="publishing/art books","art books",N3454="publishing/fiction","fiction",N3454="publishing/translations","translations",N3454="music/pop","pop",N3454="music/classical music","classical music",N3454="publishing/nonfiction","nonfiction",N3454="publishing/radio &amp; podcasts","radio &amp; podcasts",N3454="music/world music","world music",N3454="music/metal","metal",N3454="music/jazz","jazz","TRUE","FALSE")</f>
        <v>plays</v>
      </c>
      <c r="S3454" s="5">
        <f t="shared" si="214"/>
        <v>41820.639189814814</v>
      </c>
      <c r="T3454" s="5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212"/>
        <v>128.33333333333334</v>
      </c>
      <c r="P3455" s="24">
        <f t="shared" si="213"/>
        <v>27.5</v>
      </c>
      <c r="Q3455" t="str" cm="1">
        <f t="array" ref="Q3455">_xlfn.IFS(N3455="food/small batch","food",N3455="food/restaurants","food",N3455="food/food trucks","food",N3455="theater/spaces","theater",N3455="theater/musical","theater",N3455="theater/plays","theater",N3455="technology/web","technology",N3455="technology/space exploration","technology",N3455="technology/makerspaces","technology",N3455="technology/hardware","technology",N3455="technology/gadgets","technology",N3455="technology/wearables","technology",N3455="film &amp; video/television","film &amp; video",N3455="film &amp; video/animation","film &amp; video",N3455="film &amp; video/science fiction","film &amp; video",N3455="film &amp; video/documentary","film &amp; video",N3455="film &amp; video/drama","film &amp; video",N3455="film &amp; video/shorts","film &amp; video",N3455="games/video games","games",N3455="games/tabletop games","games",N3455="games/mobile games","games",N3455="journalism/audio","journalism",N3455="photography/people","photography",N3455="photography/photobooks","photography",N3455="photography/places","photography",N3455="photography/nature","photography",N3455="music/electronic music","music",N3455="music/rock","music",N3455="music/indie rock","music",N3455="music/faith","music",N3455="publishing/children's books","publishing",N3455="publishing/art books","publishing",N3455="publishing/fiction","publishing",N3455="publishing/translations","publishing",N3455="music/pop","music",N3455="music/classical music","music",N3455="publishing/nonfiction","publishing",N3455="publishing/radio &amp; podcasts","publishing",N3455="music/world music","music",N3455="music/metal","music",N3455="music/jazz","music","TRUE","FALSE")</f>
        <v>theater</v>
      </c>
      <c r="R3455" t="str" cm="1">
        <f t="array" ref="R3455">_xlfn.IFS(N3455="food/small batch","small batch",N3455="food/restaurants","retaurants",N3455="food/food trucks","food trucks",N3455="theater/spaces","spaces",N3455="theater/musical","musical",N3455="theater/plays","plays",N3455="technology/web","web",N3455="technology/space exploration","space exploration",N3455="technology/makerspaces","makerspaces",N3455="technology/hardware","hardware",N3455="technology/gadgets","gadgets",N3455="technology/wearables","wearables",N3455="film &amp; video/television","television",N3455="film &amp; video/animation","animation",N3455="film &amp; video/science fiction","science fiction",N3455="film &amp; video/documentary","documentary",N3455="film &amp; video/drama","drama",N3455="film &amp; video/shorts","shorts",N3455="games/video games","video games",N3455="games/tabletop games","tabletop games",N3455="games/mobile games","mobile games",N3455="journalism/audio","audio",N3455="photography/people","people",N3455="photography/photobooks","photobooks",N3455="photography/places","places",N3455="photography/nature","nature",N3455="music/electronic music","electronic music",N3455="music/rock","rock",N3455="music/indie rock","indie rock",N3455="music/faith","faith",N3455="publishing/children's books","children's books",N3455="publishing/art books","art books",N3455="publishing/fiction","fiction",N3455="publishing/translations","translations",N3455="music/pop","pop",N3455="music/classical music","classical music",N3455="publishing/nonfiction","nonfiction",N3455="publishing/radio &amp; podcasts","radio &amp; podcasts",N3455="music/world music","world music",N3455="music/metal","metal",N3455="music/jazz","jazz","TRUE","FALSE")</f>
        <v>plays</v>
      </c>
      <c r="S3455" s="5">
        <f t="shared" si="214"/>
        <v>42535.97865740741</v>
      </c>
      <c r="T3455" s="5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212"/>
        <v>100.71428571428571</v>
      </c>
      <c r="P3456" s="24">
        <f t="shared" si="213"/>
        <v>33.571428571428569</v>
      </c>
      <c r="Q3456" t="str" cm="1">
        <f t="array" ref="Q3456">_xlfn.IFS(N3456="food/small batch","food",N3456="food/restaurants","food",N3456="food/food trucks","food",N3456="theater/spaces","theater",N3456="theater/musical","theater",N3456="theater/plays","theater",N3456="technology/web","technology",N3456="technology/space exploration","technology",N3456="technology/makerspaces","technology",N3456="technology/hardware","technology",N3456="technology/gadgets","technology",N3456="technology/wearables","technology",N3456="film &amp; video/television","film &amp; video",N3456="film &amp; video/animation","film &amp; video",N3456="film &amp; video/science fiction","film &amp; video",N3456="film &amp; video/documentary","film &amp; video",N3456="film &amp; video/drama","film &amp; video",N3456="film &amp; video/shorts","film &amp; video",N3456="games/video games","games",N3456="games/tabletop games","games",N3456="games/mobile games","games",N3456="journalism/audio","journalism",N3456="photography/people","photography",N3456="photography/photobooks","photography",N3456="photography/places","photography",N3456="photography/nature","photography",N3456="music/electronic music","music",N3456="music/rock","music",N3456="music/indie rock","music",N3456="music/faith","music",N3456="publishing/children's books","publishing",N3456="publishing/art books","publishing",N3456="publishing/fiction","publishing",N3456="publishing/translations","publishing",N3456="music/pop","music",N3456="music/classical music","music",N3456="publishing/nonfiction","publishing",N3456="publishing/radio &amp; podcasts","publishing",N3456="music/world music","music",N3456="music/metal","music",N3456="music/jazz","music","TRUE","FALSE")</f>
        <v>theater</v>
      </c>
      <c r="R3456" t="str" cm="1">
        <f t="array" ref="R3456">_xlfn.IFS(N3456="food/small batch","small batch",N3456="food/restaurants","retaurants",N3456="food/food trucks","food trucks",N3456="theater/spaces","spaces",N3456="theater/musical","musical",N3456="theater/plays","plays",N3456="technology/web","web",N3456="technology/space exploration","space exploration",N3456="technology/makerspaces","makerspaces",N3456="technology/hardware","hardware",N3456="technology/gadgets","gadgets",N3456="technology/wearables","wearables",N3456="film &amp; video/television","television",N3456="film &amp; video/animation","animation",N3456="film &amp; video/science fiction","science fiction",N3456="film &amp; video/documentary","documentary",N3456="film &amp; video/drama","drama",N3456="film &amp; video/shorts","shorts",N3456="games/video games","video games",N3456="games/tabletop games","tabletop games",N3456="games/mobile games","mobile games",N3456="journalism/audio","audio",N3456="photography/people","people",N3456="photography/photobooks","photobooks",N3456="photography/places","places",N3456="photography/nature","nature",N3456="music/electronic music","electronic music",N3456="music/rock","rock",N3456="music/indie rock","indie rock",N3456="music/faith","faith",N3456="publishing/children's books","children's books",N3456="publishing/art books","art books",N3456="publishing/fiction","fiction",N3456="publishing/translations","translations",N3456="music/pop","pop",N3456="music/classical music","classical music",N3456="publishing/nonfiction","nonfiction",N3456="publishing/radio &amp; podcasts","radio &amp; podcasts",N3456="music/world music","world music",N3456="music/metal","metal",N3456="music/jazz","jazz","TRUE","FALSE")</f>
        <v>plays</v>
      </c>
      <c r="S3456" s="5">
        <f t="shared" si="214"/>
        <v>41821.698599537034</v>
      </c>
      <c r="T3456" s="5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212"/>
        <v>100.64999999999999</v>
      </c>
      <c r="P3457" s="24">
        <f t="shared" si="213"/>
        <v>145.86956521739131</v>
      </c>
      <c r="Q3457" t="str" cm="1">
        <f t="array" ref="Q3457">_xlfn.IFS(N3457="food/small batch","food",N3457="food/restaurants","food",N3457="food/food trucks","food",N3457="theater/spaces","theater",N3457="theater/musical","theater",N3457="theater/plays","theater",N3457="technology/web","technology",N3457="technology/space exploration","technology",N3457="technology/makerspaces","technology",N3457="technology/hardware","technology",N3457="technology/gadgets","technology",N3457="technology/wearables","technology",N3457="film &amp; video/television","film &amp; video",N3457="film &amp; video/animation","film &amp; video",N3457="film &amp; video/science fiction","film &amp; video",N3457="film &amp; video/documentary","film &amp; video",N3457="film &amp; video/drama","film &amp; video",N3457="film &amp; video/shorts","film &amp; video",N3457="games/video games","games",N3457="games/tabletop games","games",N3457="games/mobile games","games",N3457="journalism/audio","journalism",N3457="photography/people","photography",N3457="photography/photobooks","photography",N3457="photography/places","photography",N3457="photography/nature","photography",N3457="music/electronic music","music",N3457="music/rock","music",N3457="music/indie rock","music",N3457="music/faith","music",N3457="publishing/children's books","publishing",N3457="publishing/art books","publishing",N3457="publishing/fiction","publishing",N3457="publishing/translations","publishing",N3457="music/pop","music",N3457="music/classical music","music",N3457="publishing/nonfiction","publishing",N3457="publishing/radio &amp; podcasts","publishing",N3457="music/world music","music",N3457="music/metal","music",N3457="music/jazz","music","TRUE","FALSE")</f>
        <v>theater</v>
      </c>
      <c r="R3457" t="str" cm="1">
        <f t="array" ref="R3457">_xlfn.IFS(N3457="food/small batch","small batch",N3457="food/restaurants","retaurants",N3457="food/food trucks","food trucks",N3457="theater/spaces","spaces",N3457="theater/musical","musical",N3457="theater/plays","plays",N3457="technology/web","web",N3457="technology/space exploration","space exploration",N3457="technology/makerspaces","makerspaces",N3457="technology/hardware","hardware",N3457="technology/gadgets","gadgets",N3457="technology/wearables","wearables",N3457="film &amp; video/television","television",N3457="film &amp; video/animation","animation",N3457="film &amp; video/science fiction","science fiction",N3457="film &amp; video/documentary","documentary",N3457="film &amp; video/drama","drama",N3457="film &amp; video/shorts","shorts",N3457="games/video games","video games",N3457="games/tabletop games","tabletop games",N3457="games/mobile games","mobile games",N3457="journalism/audio","audio",N3457="photography/people","people",N3457="photography/photobooks","photobooks",N3457="photography/places","places",N3457="photography/nature","nature",N3457="music/electronic music","electronic music",N3457="music/rock","rock",N3457="music/indie rock","indie rock",N3457="music/faith","faith",N3457="publishing/children's books","children's books",N3457="publishing/art books","art books",N3457="publishing/fiction","fiction",N3457="publishing/translations","translations",N3457="music/pop","pop",N3457="music/classical music","classical music",N3457="publishing/nonfiction","nonfiction",N3457="publishing/radio &amp; podcasts","radio &amp; podcasts",N3457="music/world music","world music",N3457="music/metal","metal",N3457="music/jazz","jazz","TRUE","FALSE")</f>
        <v>plays</v>
      </c>
      <c r="S3457" s="5">
        <f t="shared" si="214"/>
        <v>42626.7503125</v>
      </c>
      <c r="T3457" s="5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212"/>
        <v>191.3</v>
      </c>
      <c r="P3458" s="24">
        <f t="shared" si="213"/>
        <v>358.6875</v>
      </c>
      <c r="Q3458" t="str" cm="1">
        <f t="array" ref="Q3458">_xlfn.IFS(N3458="food/small batch","food",N3458="food/restaurants","food",N3458="food/food trucks","food",N3458="theater/spaces","theater",N3458="theater/musical","theater",N3458="theater/plays","theater",N3458="technology/web","technology",N3458="technology/space exploration","technology",N3458="technology/makerspaces","technology",N3458="technology/hardware","technology",N3458="technology/gadgets","technology",N3458="technology/wearables","technology",N3458="film &amp; video/television","film &amp; video",N3458="film &amp; video/animation","film &amp; video",N3458="film &amp; video/science fiction","film &amp; video",N3458="film &amp; video/documentary","film &amp; video",N3458="film &amp; video/drama","film &amp; video",N3458="film &amp; video/shorts","film &amp; video",N3458="games/video games","games",N3458="games/tabletop games","games",N3458="games/mobile games","games",N3458="journalism/audio","journalism",N3458="photography/people","photography",N3458="photography/photobooks","photography",N3458="photography/places","photography",N3458="photography/nature","photography",N3458="music/electronic music","music",N3458="music/rock","music",N3458="music/indie rock","music",N3458="music/faith","music",N3458="publishing/children's books","publishing",N3458="publishing/art books","publishing",N3458="publishing/fiction","publishing",N3458="publishing/translations","publishing",N3458="music/pop","music",N3458="music/classical music","music",N3458="publishing/nonfiction","publishing",N3458="publishing/radio &amp; podcasts","publishing",N3458="music/world music","music",N3458="music/metal","music",N3458="music/jazz","music","TRUE","FALSE")</f>
        <v>theater</v>
      </c>
      <c r="R3458" t="str" cm="1">
        <f t="array" ref="R3458">_xlfn.IFS(N3458="food/small batch","small batch",N3458="food/restaurants","retaurants",N3458="food/food trucks","food trucks",N3458="theater/spaces","spaces",N3458="theater/musical","musical",N3458="theater/plays","plays",N3458="technology/web","web",N3458="technology/space exploration","space exploration",N3458="technology/makerspaces","makerspaces",N3458="technology/hardware","hardware",N3458="technology/gadgets","gadgets",N3458="technology/wearables","wearables",N3458="film &amp; video/television","television",N3458="film &amp; video/animation","animation",N3458="film &amp; video/science fiction","science fiction",N3458="film &amp; video/documentary","documentary",N3458="film &amp; video/drama","drama",N3458="film &amp; video/shorts","shorts",N3458="games/video games","video games",N3458="games/tabletop games","tabletop games",N3458="games/mobile games","mobile games",N3458="journalism/audio","audio",N3458="photography/people","people",N3458="photography/photobooks","photobooks",N3458="photography/places","places",N3458="photography/nature","nature",N3458="music/electronic music","electronic music",N3458="music/rock","rock",N3458="music/indie rock","indie rock",N3458="music/faith","faith",N3458="publishing/children's books","children's books",N3458="publishing/art books","art books",N3458="publishing/fiction","fiction",N3458="publishing/translations","translations",N3458="music/pop","pop",N3458="music/classical music","classical music",N3458="publishing/nonfiction","nonfiction",N3458="publishing/radio &amp; podcasts","radio &amp; podcasts",N3458="music/world music","world music",N3458="music/metal","metal",N3458="music/jazz","jazz","TRUE","FALSE")</f>
        <v>plays</v>
      </c>
      <c r="S3458" s="5">
        <f t="shared" si="214"/>
        <v>41821.205636574072</v>
      </c>
      <c r="T3458" s="5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ref="O3459:O3522" si="216">(E3459/D3459)*100</f>
        <v>140.19999999999999</v>
      </c>
      <c r="P3459" s="24">
        <f t="shared" ref="P3459:P3522" si="217">E3459/L3459</f>
        <v>50.981818181818184</v>
      </c>
      <c r="Q3459" t="str" cm="1">
        <f t="array" ref="Q3459">_xlfn.IFS(N3459="food/small batch","food",N3459="food/restaurants","food",N3459="food/food trucks","food",N3459="theater/spaces","theater",N3459="theater/musical","theater",N3459="theater/plays","theater",N3459="technology/web","technology",N3459="technology/space exploration","technology",N3459="technology/makerspaces","technology",N3459="technology/hardware","technology",N3459="technology/gadgets","technology",N3459="technology/wearables","technology",N3459="film &amp; video/television","film &amp; video",N3459="film &amp; video/animation","film &amp; video",N3459="film &amp; video/science fiction","film &amp; video",N3459="film &amp; video/documentary","film &amp; video",N3459="film &amp; video/drama","film &amp; video",N3459="film &amp; video/shorts","film &amp; video",N3459="games/video games","games",N3459="games/tabletop games","games",N3459="games/mobile games","games",N3459="journalism/audio","journalism",N3459="photography/people","photography",N3459="photography/photobooks","photography",N3459="photography/places","photography",N3459="photography/nature","photography",N3459="music/electronic music","music",N3459="music/rock","music",N3459="music/indie rock","music",N3459="music/faith","music",N3459="publishing/children's books","publishing",N3459="publishing/art books","publishing",N3459="publishing/fiction","publishing",N3459="publishing/translations","publishing",N3459="music/pop","music",N3459="music/classical music","music",N3459="publishing/nonfiction","publishing",N3459="publishing/radio &amp; podcasts","publishing",N3459="music/world music","music",N3459="music/metal","music",N3459="music/jazz","music","TRUE","FALSE")</f>
        <v>theater</v>
      </c>
      <c r="R3459" t="str" cm="1">
        <f t="array" ref="R3459">_xlfn.IFS(N3459="food/small batch","small batch",N3459="food/restaurants","retaurants",N3459="food/food trucks","food trucks",N3459="theater/spaces","spaces",N3459="theater/musical","musical",N3459="theater/plays","plays",N3459="technology/web","web",N3459="technology/space exploration","space exploration",N3459="technology/makerspaces","makerspaces",N3459="technology/hardware","hardware",N3459="technology/gadgets","gadgets",N3459="technology/wearables","wearables",N3459="film &amp; video/television","television",N3459="film &amp; video/animation","animation",N3459="film &amp; video/science fiction","science fiction",N3459="film &amp; video/documentary","documentary",N3459="film &amp; video/drama","drama",N3459="film &amp; video/shorts","shorts",N3459="games/video games","video games",N3459="games/tabletop games","tabletop games",N3459="games/mobile games","mobile games",N3459="journalism/audio","audio",N3459="photography/people","people",N3459="photography/photobooks","photobooks",N3459="photography/places","places",N3459="photography/nature","nature",N3459="music/electronic music","electronic music",N3459="music/rock","rock",N3459="music/indie rock","indie rock",N3459="music/faith","faith",N3459="publishing/children's books","children's books",N3459="publishing/art books","art books",N3459="publishing/fiction","fiction",N3459="publishing/translations","translations",N3459="music/pop","pop",N3459="music/classical music","classical music",N3459="publishing/nonfiction","nonfiction",N3459="publishing/radio &amp; podcasts","radio &amp; podcasts",N3459="music/world music","world music",N3459="music/metal","metal",N3459="music/jazz","jazz","TRUE","FALSE")</f>
        <v>plays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216"/>
        <v>124.33537832310839</v>
      </c>
      <c r="P3460" s="24">
        <f t="shared" si="217"/>
        <v>45.037037037037038</v>
      </c>
      <c r="Q3460" t="str" cm="1">
        <f t="array" ref="Q3460">_xlfn.IFS(N3460="food/small batch","food",N3460="food/restaurants","food",N3460="food/food trucks","food",N3460="theater/spaces","theater",N3460="theater/musical","theater",N3460="theater/plays","theater",N3460="technology/web","technology",N3460="technology/space exploration","technology",N3460="technology/makerspaces","technology",N3460="technology/hardware","technology",N3460="technology/gadgets","technology",N3460="technology/wearables","technology",N3460="film &amp; video/television","film &amp; video",N3460="film &amp; video/animation","film &amp; video",N3460="film &amp; video/science fiction","film &amp; video",N3460="film &amp; video/documentary","film &amp; video",N3460="film &amp; video/drama","film &amp; video",N3460="film &amp; video/shorts","film &amp; video",N3460="games/video games","games",N3460="games/tabletop games","games",N3460="games/mobile games","games",N3460="journalism/audio","journalism",N3460="photography/people","photography",N3460="photography/photobooks","photography",N3460="photography/places","photography",N3460="photography/nature","photography",N3460="music/electronic music","music",N3460="music/rock","music",N3460="music/indie rock","music",N3460="music/faith","music",N3460="publishing/children's books","publishing",N3460="publishing/art books","publishing",N3460="publishing/fiction","publishing",N3460="publishing/translations","publishing",N3460="music/pop","music",N3460="music/classical music","music",N3460="publishing/nonfiction","publishing",N3460="publishing/radio &amp; podcasts","publishing",N3460="music/world music","music",N3460="music/metal","music",N3460="music/jazz","music","TRUE","FALSE")</f>
        <v>theater</v>
      </c>
      <c r="R3460" t="str" cm="1">
        <f t="array" ref="R3460">_xlfn.IFS(N3460="food/small batch","small batch",N3460="food/restaurants","retaurants",N3460="food/food trucks","food trucks",N3460="theater/spaces","spaces",N3460="theater/musical","musical",N3460="theater/plays","plays",N3460="technology/web","web",N3460="technology/space exploration","space exploration",N3460="technology/makerspaces","makerspaces",N3460="technology/hardware","hardware",N3460="technology/gadgets","gadgets",N3460="technology/wearables","wearables",N3460="film &amp; video/television","television",N3460="film &amp; video/animation","animation",N3460="film &amp; video/science fiction","science fiction",N3460="film &amp; video/documentary","documentary",N3460="film &amp; video/drama","drama",N3460="film &amp; video/shorts","shorts",N3460="games/video games","video games",N3460="games/tabletop games","tabletop games",N3460="games/mobile games","mobile games",N3460="journalism/audio","audio",N3460="photography/people","people",N3460="photography/photobooks","photobooks",N3460="photography/places","places",N3460="photography/nature","nature",N3460="music/electronic music","electronic music",N3460="music/rock","rock",N3460="music/indie rock","indie rock",N3460="music/faith","faith",N3460="publishing/children's books","children's books",N3460="publishing/art books","art books",N3460="publishing/fiction","fiction",N3460="publishing/translations","translations",N3460="music/pop","pop",N3460="music/classical music","classical music",N3460="publishing/nonfiction","nonfiction",N3460="publishing/radio &amp; podcasts","radio &amp; podcasts",N3460="music/world music","world music",N3460="music/metal","metal",N3460="music/jazz","jazz","TRUE","FALSE")</f>
        <v>plays</v>
      </c>
      <c r="S3460" s="5">
        <f t="shared" si="218"/>
        <v>42011.202581018515</v>
      </c>
      <c r="T3460" s="5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216"/>
        <v>126.2</v>
      </c>
      <c r="P3461" s="24">
        <f t="shared" si="217"/>
        <v>17.527777777777779</v>
      </c>
      <c r="Q3461" t="str" cm="1">
        <f t="array" ref="Q3461">_xlfn.IFS(N3461="food/small batch","food",N3461="food/restaurants","food",N3461="food/food trucks","food",N3461="theater/spaces","theater",N3461="theater/musical","theater",N3461="theater/plays","theater",N3461="technology/web","technology",N3461="technology/space exploration","technology",N3461="technology/makerspaces","technology",N3461="technology/hardware","technology",N3461="technology/gadgets","technology",N3461="technology/wearables","technology",N3461="film &amp; video/television","film &amp; video",N3461="film &amp; video/animation","film &amp; video",N3461="film &amp; video/science fiction","film &amp; video",N3461="film &amp; video/documentary","film &amp; video",N3461="film &amp; video/drama","film &amp; video",N3461="film &amp; video/shorts","film &amp; video",N3461="games/video games","games",N3461="games/tabletop games","games",N3461="games/mobile games","games",N3461="journalism/audio","journalism",N3461="photography/people","photography",N3461="photography/photobooks","photography",N3461="photography/places","photography",N3461="photography/nature","photography",N3461="music/electronic music","music",N3461="music/rock","music",N3461="music/indie rock","music",N3461="music/faith","music",N3461="publishing/children's books","publishing",N3461="publishing/art books","publishing",N3461="publishing/fiction","publishing",N3461="publishing/translations","publishing",N3461="music/pop","music",N3461="music/classical music","music",N3461="publishing/nonfiction","publishing",N3461="publishing/radio &amp; podcasts","publishing",N3461="music/world music","music",N3461="music/metal","music",N3461="music/jazz","music","TRUE","FALSE")</f>
        <v>theater</v>
      </c>
      <c r="R3461" t="str" cm="1">
        <f t="array" ref="R3461">_xlfn.IFS(N3461="food/small batch","small batch",N3461="food/restaurants","retaurants",N3461="food/food trucks","food trucks",N3461="theater/spaces","spaces",N3461="theater/musical","musical",N3461="theater/plays","plays",N3461="technology/web","web",N3461="technology/space exploration","space exploration",N3461="technology/makerspaces","makerspaces",N3461="technology/hardware","hardware",N3461="technology/gadgets","gadgets",N3461="technology/wearables","wearables",N3461="film &amp; video/television","television",N3461="film &amp; video/animation","animation",N3461="film &amp; video/science fiction","science fiction",N3461="film &amp; video/documentary","documentary",N3461="film &amp; video/drama","drama",N3461="film &amp; video/shorts","shorts",N3461="games/video games","video games",N3461="games/tabletop games","tabletop games",N3461="games/mobile games","mobile games",N3461="journalism/audio","audio",N3461="photography/people","people",N3461="photography/photobooks","photobooks",N3461="photography/places","places",N3461="photography/nature","nature",N3461="music/electronic music","electronic music",N3461="music/rock","rock",N3461="music/indie rock","indie rock",N3461="music/faith","faith",N3461="publishing/children's books","children's books",N3461="publishing/art books","art books",N3461="publishing/fiction","fiction",N3461="publishing/translations","translations",N3461="music/pop","pop",N3461="music/classical music","classical music",N3461="publishing/nonfiction","nonfiction",N3461="publishing/radio &amp; podcasts","radio &amp; podcasts",N3461="music/world music","world music",N3461="music/metal","metal",N3461="music/jazz","jazz","TRUE","FALSE")</f>
        <v>plays</v>
      </c>
      <c r="S3461" s="5">
        <f t="shared" si="218"/>
        <v>42480.479861111111</v>
      </c>
      <c r="T3461" s="5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216"/>
        <v>190</v>
      </c>
      <c r="P3462" s="24">
        <f t="shared" si="217"/>
        <v>50</v>
      </c>
      <c r="Q3462" t="str" cm="1">
        <f t="array" ref="Q3462">_xlfn.IFS(N3462="food/small batch","food",N3462="food/restaurants","food",N3462="food/food trucks","food",N3462="theater/spaces","theater",N3462="theater/musical","theater",N3462="theater/plays","theater",N3462="technology/web","technology",N3462="technology/space exploration","technology",N3462="technology/makerspaces","technology",N3462="technology/hardware","technology",N3462="technology/gadgets","technology",N3462="technology/wearables","technology",N3462="film &amp; video/television","film &amp; video",N3462="film &amp; video/animation","film &amp; video",N3462="film &amp; video/science fiction","film &amp; video",N3462="film &amp; video/documentary","film &amp; video",N3462="film &amp; video/drama","film &amp; video",N3462="film &amp; video/shorts","film &amp; video",N3462="games/video games","games",N3462="games/tabletop games","games",N3462="games/mobile games","games",N3462="journalism/audio","journalism",N3462="photography/people","photography",N3462="photography/photobooks","photography",N3462="photography/places","photography",N3462="photography/nature","photography",N3462="music/electronic music","music",N3462="music/rock","music",N3462="music/indie rock","music",N3462="music/faith","music",N3462="publishing/children's books","publishing",N3462="publishing/art books","publishing",N3462="publishing/fiction","publishing",N3462="publishing/translations","publishing",N3462="music/pop","music",N3462="music/classical music","music",N3462="publishing/nonfiction","publishing",N3462="publishing/radio &amp; podcasts","publishing",N3462="music/world music","music",N3462="music/metal","music",N3462="music/jazz","music","TRUE","FALSE")</f>
        <v>theater</v>
      </c>
      <c r="R3462" t="str" cm="1">
        <f t="array" ref="R3462">_xlfn.IFS(N3462="food/small batch","small batch",N3462="food/restaurants","retaurants",N3462="food/food trucks","food trucks",N3462="theater/spaces","spaces",N3462="theater/musical","musical",N3462="theater/plays","plays",N3462="technology/web","web",N3462="technology/space exploration","space exploration",N3462="technology/makerspaces","makerspaces",N3462="technology/hardware","hardware",N3462="technology/gadgets","gadgets",N3462="technology/wearables","wearables",N3462="film &amp; video/television","television",N3462="film &amp; video/animation","animation",N3462="film &amp; video/science fiction","science fiction",N3462="film &amp; video/documentary","documentary",N3462="film &amp; video/drama","drama",N3462="film &amp; video/shorts","shorts",N3462="games/video games","video games",N3462="games/tabletop games","tabletop games",N3462="games/mobile games","mobile games",N3462="journalism/audio","audio",N3462="photography/people","people",N3462="photography/photobooks","photobooks",N3462="photography/places","places",N3462="photography/nature","nature",N3462="music/electronic music","electronic music",N3462="music/rock","rock",N3462="music/indie rock","indie rock",N3462="music/faith","faith",N3462="publishing/children's books","children's books",N3462="publishing/art books","art books",N3462="publishing/fiction","fiction",N3462="publishing/translations","translations",N3462="music/pop","pop",N3462="music/classical music","classical music",N3462="publishing/nonfiction","nonfiction",N3462="publishing/radio &amp; podcasts","radio &amp; podcasts",N3462="music/world music","world music",N3462="music/metal","metal",N3462="music/jazz","jazz","TRUE","FALSE")</f>
        <v>plays</v>
      </c>
      <c r="S3462" s="5">
        <f t="shared" si="218"/>
        <v>41852.527222222219</v>
      </c>
      <c r="T3462" s="5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216"/>
        <v>139</v>
      </c>
      <c r="P3463" s="24">
        <f t="shared" si="217"/>
        <v>57.916666666666664</v>
      </c>
      <c r="Q3463" t="str" cm="1">
        <f t="array" ref="Q3463">_xlfn.IFS(N3463="food/small batch","food",N3463="food/restaurants","food",N3463="food/food trucks","food",N3463="theater/spaces","theater",N3463="theater/musical","theater",N3463="theater/plays","theater",N3463="technology/web","technology",N3463="technology/space exploration","technology",N3463="technology/makerspaces","technology",N3463="technology/hardware","technology",N3463="technology/gadgets","technology",N3463="technology/wearables","technology",N3463="film &amp; video/television","film &amp; video",N3463="film &amp; video/animation","film &amp; video",N3463="film &amp; video/science fiction","film &amp; video",N3463="film &amp; video/documentary","film &amp; video",N3463="film &amp; video/drama","film &amp; video",N3463="film &amp; video/shorts","film &amp; video",N3463="games/video games","games",N3463="games/tabletop games","games",N3463="games/mobile games","games",N3463="journalism/audio","journalism",N3463="photography/people","photography",N3463="photography/photobooks","photography",N3463="photography/places","photography",N3463="photography/nature","photography",N3463="music/electronic music","music",N3463="music/rock","music",N3463="music/indie rock","music",N3463="music/faith","music",N3463="publishing/children's books","publishing",N3463="publishing/art books","publishing",N3463="publishing/fiction","publishing",N3463="publishing/translations","publishing",N3463="music/pop","music",N3463="music/classical music","music",N3463="publishing/nonfiction","publishing",N3463="publishing/radio &amp; podcasts","publishing",N3463="music/world music","music",N3463="music/metal","music",N3463="music/jazz","music","TRUE","FALSE")</f>
        <v>theater</v>
      </c>
      <c r="R3463" t="str" cm="1">
        <f t="array" ref="R3463">_xlfn.IFS(N3463="food/small batch","small batch",N3463="food/restaurants","retaurants",N3463="food/food trucks","food trucks",N3463="theater/spaces","spaces",N3463="theater/musical","musical",N3463="theater/plays","plays",N3463="technology/web","web",N3463="technology/space exploration","space exploration",N3463="technology/makerspaces","makerspaces",N3463="technology/hardware","hardware",N3463="technology/gadgets","gadgets",N3463="technology/wearables","wearables",N3463="film &amp; video/television","television",N3463="film &amp; video/animation","animation",N3463="film &amp; video/science fiction","science fiction",N3463="film &amp; video/documentary","documentary",N3463="film &amp; video/drama","drama",N3463="film &amp; video/shorts","shorts",N3463="games/video games","video games",N3463="games/tabletop games","tabletop games",N3463="games/mobile games","mobile games",N3463="journalism/audio","audio",N3463="photography/people","people",N3463="photography/photobooks","photobooks",N3463="photography/places","places",N3463="photography/nature","nature",N3463="music/electronic music","electronic music",N3463="music/rock","rock",N3463="music/indie rock","indie rock",N3463="music/faith","faith",N3463="publishing/children's books","children's books",N3463="publishing/art books","art books",N3463="publishing/fiction","fiction",N3463="publishing/translations","translations",N3463="music/pop","pop",N3463="music/classical music","classical music",N3463="publishing/nonfiction","nonfiction",N3463="publishing/radio &amp; podcasts","radio &amp; podcasts",N3463="music/world music","world music",N3463="music/metal","metal",N3463="music/jazz","jazz","TRUE","FALSE")</f>
        <v>plays</v>
      </c>
      <c r="S3463" s="5">
        <f t="shared" si="218"/>
        <v>42643.632858796293</v>
      </c>
      <c r="T3463" s="5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216"/>
        <v>202</v>
      </c>
      <c r="P3464" s="24">
        <f t="shared" si="217"/>
        <v>29.705882352941178</v>
      </c>
      <c r="Q3464" t="str" cm="1">
        <f t="array" ref="Q3464">_xlfn.IFS(N3464="food/small batch","food",N3464="food/restaurants","food",N3464="food/food trucks","food",N3464="theater/spaces","theater",N3464="theater/musical","theater",N3464="theater/plays","theater",N3464="technology/web","technology",N3464="technology/space exploration","technology",N3464="technology/makerspaces","technology",N3464="technology/hardware","technology",N3464="technology/gadgets","technology",N3464="technology/wearables","technology",N3464="film &amp; video/television","film &amp; video",N3464="film &amp; video/animation","film &amp; video",N3464="film &amp; video/science fiction","film &amp; video",N3464="film &amp; video/documentary","film &amp; video",N3464="film &amp; video/drama","film &amp; video",N3464="film &amp; video/shorts","film &amp; video",N3464="games/video games","games",N3464="games/tabletop games","games",N3464="games/mobile games","games",N3464="journalism/audio","journalism",N3464="photography/people","photography",N3464="photography/photobooks","photography",N3464="photography/places","photography",N3464="photography/nature","photography",N3464="music/electronic music","music",N3464="music/rock","music",N3464="music/indie rock","music",N3464="music/faith","music",N3464="publishing/children's books","publishing",N3464="publishing/art books","publishing",N3464="publishing/fiction","publishing",N3464="publishing/translations","publishing",N3464="music/pop","music",N3464="music/classical music","music",N3464="publishing/nonfiction","publishing",N3464="publishing/radio &amp; podcasts","publishing",N3464="music/world music","music",N3464="music/metal","music",N3464="music/jazz","music","TRUE","FALSE")</f>
        <v>theater</v>
      </c>
      <c r="R3464" t="str" cm="1">
        <f t="array" ref="R3464">_xlfn.IFS(N3464="food/small batch","small batch",N3464="food/restaurants","retaurants",N3464="food/food trucks","food trucks",N3464="theater/spaces","spaces",N3464="theater/musical","musical",N3464="theater/plays","plays",N3464="technology/web","web",N3464="technology/space exploration","space exploration",N3464="technology/makerspaces","makerspaces",N3464="technology/hardware","hardware",N3464="technology/gadgets","gadgets",N3464="technology/wearables","wearables",N3464="film &amp; video/television","television",N3464="film &amp; video/animation","animation",N3464="film &amp; video/science fiction","science fiction",N3464="film &amp; video/documentary","documentary",N3464="film &amp; video/drama","drama",N3464="film &amp; video/shorts","shorts",N3464="games/video games","video games",N3464="games/tabletop games","tabletop games",N3464="games/mobile games","mobile games",N3464="journalism/audio","audio",N3464="photography/people","people",N3464="photography/photobooks","photobooks",N3464="photography/places","places",N3464="photography/nature","nature",N3464="music/electronic music","electronic music",N3464="music/rock","rock",N3464="music/indie rock","indie rock",N3464="music/faith","faith",N3464="publishing/children's books","children's books",N3464="publishing/art books","art books",N3464="publishing/fiction","fiction",N3464="publishing/translations","translations",N3464="music/pop","pop",N3464="music/classical music","classical music",N3464="publishing/nonfiction","nonfiction",N3464="publishing/radio &amp; podcasts","radio &amp; podcasts",N3464="music/world music","world music",N3464="music/metal","metal",N3464="music/jazz","jazz","TRUE","FALSE")</f>
        <v>plays</v>
      </c>
      <c r="S3464" s="5">
        <f t="shared" si="218"/>
        <v>42179.898472222223</v>
      </c>
      <c r="T3464" s="5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216"/>
        <v>103.38000000000001</v>
      </c>
      <c r="P3465" s="24">
        <f t="shared" si="217"/>
        <v>90.684210526315795</v>
      </c>
      <c r="Q3465" t="str" cm="1">
        <f t="array" ref="Q3465">_xlfn.IFS(N3465="food/small batch","food",N3465="food/restaurants","food",N3465="food/food trucks","food",N3465="theater/spaces","theater",N3465="theater/musical","theater",N3465="theater/plays","theater",N3465="technology/web","technology",N3465="technology/space exploration","technology",N3465="technology/makerspaces","technology",N3465="technology/hardware","technology",N3465="technology/gadgets","technology",N3465="technology/wearables","technology",N3465="film &amp; video/television","film &amp; video",N3465="film &amp; video/animation","film &amp; video",N3465="film &amp; video/science fiction","film &amp; video",N3465="film &amp; video/documentary","film &amp; video",N3465="film &amp; video/drama","film &amp; video",N3465="film &amp; video/shorts","film &amp; video",N3465="games/video games","games",N3465="games/tabletop games","games",N3465="games/mobile games","games",N3465="journalism/audio","journalism",N3465="photography/people","photography",N3465="photography/photobooks","photography",N3465="photography/places","photography",N3465="photography/nature","photography",N3465="music/electronic music","music",N3465="music/rock","music",N3465="music/indie rock","music",N3465="music/faith","music",N3465="publishing/children's books","publishing",N3465="publishing/art books","publishing",N3465="publishing/fiction","publishing",N3465="publishing/translations","publishing",N3465="music/pop","music",N3465="music/classical music","music",N3465="publishing/nonfiction","publishing",N3465="publishing/radio &amp; podcasts","publishing",N3465="music/world music","music",N3465="music/metal","music",N3465="music/jazz","music","TRUE","FALSE")</f>
        <v>theater</v>
      </c>
      <c r="R3465" t="str" cm="1">
        <f t="array" ref="R3465">_xlfn.IFS(N3465="food/small batch","small batch",N3465="food/restaurants","retaurants",N3465="food/food trucks","food trucks",N3465="theater/spaces","spaces",N3465="theater/musical","musical",N3465="theater/plays","plays",N3465="technology/web","web",N3465="technology/space exploration","space exploration",N3465="technology/makerspaces","makerspaces",N3465="technology/hardware","hardware",N3465="technology/gadgets","gadgets",N3465="technology/wearables","wearables",N3465="film &amp; video/television","television",N3465="film &amp; video/animation","animation",N3465="film &amp; video/science fiction","science fiction",N3465="film &amp; video/documentary","documentary",N3465="film &amp; video/drama","drama",N3465="film &amp; video/shorts","shorts",N3465="games/video games","video games",N3465="games/tabletop games","tabletop games",N3465="games/mobile games","mobile games",N3465="journalism/audio","audio",N3465="photography/people","people",N3465="photography/photobooks","photobooks",N3465="photography/places","places",N3465="photography/nature","nature",N3465="music/electronic music","electronic music",N3465="music/rock","rock",N3465="music/indie rock","indie rock",N3465="music/faith","faith",N3465="publishing/children's books","children's books",N3465="publishing/art books","art books",N3465="publishing/fiction","fiction",N3465="publishing/translations","translations",N3465="music/pop","pop",N3465="music/classical music","classical music",N3465="publishing/nonfiction","nonfiction",N3465="publishing/radio &amp; podcasts","radio &amp; podcasts",N3465="music/world music","world music",N3465="music/metal","metal",N3465="music/jazz","jazz","TRUE","FALSE")</f>
        <v>plays</v>
      </c>
      <c r="S3465" s="5">
        <f t="shared" si="218"/>
        <v>42612.918807870374</v>
      </c>
      <c r="T3465" s="5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216"/>
        <v>102.3236</v>
      </c>
      <c r="P3466" s="24">
        <f t="shared" si="217"/>
        <v>55.012688172043013</v>
      </c>
      <c r="Q3466" t="str" cm="1">
        <f t="array" ref="Q3466">_xlfn.IFS(N3466="food/small batch","food",N3466="food/restaurants","food",N3466="food/food trucks","food",N3466="theater/spaces","theater",N3466="theater/musical","theater",N3466="theater/plays","theater",N3466="technology/web","technology",N3466="technology/space exploration","technology",N3466="technology/makerspaces","technology",N3466="technology/hardware","technology",N3466="technology/gadgets","technology",N3466="technology/wearables","technology",N3466="film &amp; video/television","film &amp; video",N3466="film &amp; video/animation","film &amp; video",N3466="film &amp; video/science fiction","film &amp; video",N3466="film &amp; video/documentary","film &amp; video",N3466="film &amp; video/drama","film &amp; video",N3466="film &amp; video/shorts","film &amp; video",N3466="games/video games","games",N3466="games/tabletop games","games",N3466="games/mobile games","games",N3466="journalism/audio","journalism",N3466="photography/people","photography",N3466="photography/photobooks","photography",N3466="photography/places","photography",N3466="photography/nature","photography",N3466="music/electronic music","music",N3466="music/rock","music",N3466="music/indie rock","music",N3466="music/faith","music",N3466="publishing/children's books","publishing",N3466="publishing/art books","publishing",N3466="publishing/fiction","publishing",N3466="publishing/translations","publishing",N3466="music/pop","music",N3466="music/classical music","music",N3466="publishing/nonfiction","publishing",N3466="publishing/radio &amp; podcasts","publishing",N3466="music/world music","music",N3466="music/metal","music",N3466="music/jazz","music","TRUE","FALSE")</f>
        <v>theater</v>
      </c>
      <c r="R3466" t="str" cm="1">
        <f t="array" ref="R3466">_xlfn.IFS(N3466="food/small batch","small batch",N3466="food/restaurants","retaurants",N3466="food/food trucks","food trucks",N3466="theater/spaces","spaces",N3466="theater/musical","musical",N3466="theater/plays","plays",N3466="technology/web","web",N3466="technology/space exploration","space exploration",N3466="technology/makerspaces","makerspaces",N3466="technology/hardware","hardware",N3466="technology/gadgets","gadgets",N3466="technology/wearables","wearables",N3466="film &amp; video/television","television",N3466="film &amp; video/animation","animation",N3466="film &amp; video/science fiction","science fiction",N3466="film &amp; video/documentary","documentary",N3466="film &amp; video/drama","drama",N3466="film &amp; video/shorts","shorts",N3466="games/video games","video games",N3466="games/tabletop games","tabletop games",N3466="games/mobile games","mobile games",N3466="journalism/audio","audio",N3466="photography/people","people",N3466="photography/photobooks","photobooks",N3466="photography/places","places",N3466="photography/nature","nature",N3466="music/electronic music","electronic music",N3466="music/rock","rock",N3466="music/indie rock","indie rock",N3466="music/faith","faith",N3466="publishing/children's books","children's books",N3466="publishing/art books","art books",N3466="publishing/fiction","fiction",N3466="publishing/translations","translations",N3466="music/pop","pop",N3466="music/classical music","classical music",N3466="publishing/nonfiction","nonfiction",N3466="publishing/radio &amp; podcasts","radio &amp; podcasts",N3466="music/world music","world music",N3466="music/metal","metal",N3466="music/jazz","jazz","TRUE","FALSE")</f>
        <v>plays</v>
      </c>
      <c r="S3466" s="5">
        <f t="shared" si="218"/>
        <v>42575.130057870367</v>
      </c>
      <c r="T3466" s="5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216"/>
        <v>103</v>
      </c>
      <c r="P3467" s="24">
        <f t="shared" si="217"/>
        <v>57.222222222222221</v>
      </c>
      <c r="Q3467" t="str" cm="1">
        <f t="array" ref="Q3467">_xlfn.IFS(N3467="food/small batch","food",N3467="food/restaurants","food",N3467="food/food trucks","food",N3467="theater/spaces","theater",N3467="theater/musical","theater",N3467="theater/plays","theater",N3467="technology/web","technology",N3467="technology/space exploration","technology",N3467="technology/makerspaces","technology",N3467="technology/hardware","technology",N3467="technology/gadgets","technology",N3467="technology/wearables","technology",N3467="film &amp; video/television","film &amp; video",N3467="film &amp; video/animation","film &amp; video",N3467="film &amp; video/science fiction","film &amp; video",N3467="film &amp; video/documentary","film &amp; video",N3467="film &amp; video/drama","film &amp; video",N3467="film &amp; video/shorts","film &amp; video",N3467="games/video games","games",N3467="games/tabletop games","games",N3467="games/mobile games","games",N3467="journalism/audio","journalism",N3467="photography/people","photography",N3467="photography/photobooks","photography",N3467="photography/places","photography",N3467="photography/nature","photography",N3467="music/electronic music","music",N3467="music/rock","music",N3467="music/indie rock","music",N3467="music/faith","music",N3467="publishing/children's books","publishing",N3467="publishing/art books","publishing",N3467="publishing/fiction","publishing",N3467="publishing/translations","publishing",N3467="music/pop","music",N3467="music/classical music","music",N3467="publishing/nonfiction","publishing",N3467="publishing/radio &amp; podcasts","publishing",N3467="music/world music","music",N3467="music/metal","music",N3467="music/jazz","music","TRUE","FALSE")</f>
        <v>theater</v>
      </c>
      <c r="R3467" t="str" cm="1">
        <f t="array" ref="R3467">_xlfn.IFS(N3467="food/small batch","small batch",N3467="food/restaurants","retaurants",N3467="food/food trucks","food trucks",N3467="theater/spaces","spaces",N3467="theater/musical","musical",N3467="theater/plays","plays",N3467="technology/web","web",N3467="technology/space exploration","space exploration",N3467="technology/makerspaces","makerspaces",N3467="technology/hardware","hardware",N3467="technology/gadgets","gadgets",N3467="technology/wearables","wearables",N3467="film &amp; video/television","television",N3467="film &amp; video/animation","animation",N3467="film &amp; video/science fiction","science fiction",N3467="film &amp; video/documentary","documentary",N3467="film &amp; video/drama","drama",N3467="film &amp; video/shorts","shorts",N3467="games/video games","video games",N3467="games/tabletop games","tabletop games",N3467="games/mobile games","mobile games",N3467="journalism/audio","audio",N3467="photography/people","people",N3467="photography/photobooks","photobooks",N3467="photography/places","places",N3467="photography/nature","nature",N3467="music/electronic music","electronic music",N3467="music/rock","rock",N3467="music/indie rock","indie rock",N3467="music/faith","faith",N3467="publishing/children's books","children's books",N3467="publishing/art books","art books",N3467="publishing/fiction","fiction",N3467="publishing/translations","translations",N3467="music/pop","pop",N3467="music/classical music","classical music",N3467="publishing/nonfiction","nonfiction",N3467="publishing/radio &amp; podcasts","radio &amp; podcasts",N3467="music/world music","world music",N3467="music/metal","metal",N3467="music/jazz","jazz","TRUE","FALSE")</f>
        <v>plays</v>
      </c>
      <c r="S3467" s="5">
        <f t="shared" si="218"/>
        <v>42200.625833333332</v>
      </c>
      <c r="T3467" s="5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216"/>
        <v>127.14285714285714</v>
      </c>
      <c r="P3468" s="24">
        <f t="shared" si="217"/>
        <v>72.950819672131146</v>
      </c>
      <c r="Q3468" t="str" cm="1">
        <f t="array" ref="Q3468">_xlfn.IFS(N3468="food/small batch","food",N3468="food/restaurants","food",N3468="food/food trucks","food",N3468="theater/spaces","theater",N3468="theater/musical","theater",N3468="theater/plays","theater",N3468="technology/web","technology",N3468="technology/space exploration","technology",N3468="technology/makerspaces","technology",N3468="technology/hardware","technology",N3468="technology/gadgets","technology",N3468="technology/wearables","technology",N3468="film &amp; video/television","film &amp; video",N3468="film &amp; video/animation","film &amp; video",N3468="film &amp; video/science fiction","film &amp; video",N3468="film &amp; video/documentary","film &amp; video",N3468="film &amp; video/drama","film &amp; video",N3468="film &amp; video/shorts","film &amp; video",N3468="games/video games","games",N3468="games/tabletop games","games",N3468="games/mobile games","games",N3468="journalism/audio","journalism",N3468="photography/people","photography",N3468="photography/photobooks","photography",N3468="photography/places","photography",N3468="photography/nature","photography",N3468="music/electronic music","music",N3468="music/rock","music",N3468="music/indie rock","music",N3468="music/faith","music",N3468="publishing/children's books","publishing",N3468="publishing/art books","publishing",N3468="publishing/fiction","publishing",N3468="publishing/translations","publishing",N3468="music/pop","music",N3468="music/classical music","music",N3468="publishing/nonfiction","publishing",N3468="publishing/radio &amp; podcasts","publishing",N3468="music/world music","music",N3468="music/metal","music",N3468="music/jazz","music","TRUE","FALSE")</f>
        <v>theater</v>
      </c>
      <c r="R3468" t="str" cm="1">
        <f t="array" ref="R3468">_xlfn.IFS(N3468="food/small batch","small batch",N3468="food/restaurants","retaurants",N3468="food/food trucks","food trucks",N3468="theater/spaces","spaces",N3468="theater/musical","musical",N3468="theater/plays","plays",N3468="technology/web","web",N3468="technology/space exploration","space exploration",N3468="technology/makerspaces","makerspaces",N3468="technology/hardware","hardware",N3468="technology/gadgets","gadgets",N3468="technology/wearables","wearables",N3468="film &amp; video/television","television",N3468="film &amp; video/animation","animation",N3468="film &amp; video/science fiction","science fiction",N3468="film &amp; video/documentary","documentary",N3468="film &amp; video/drama","drama",N3468="film &amp; video/shorts","shorts",N3468="games/video games","video games",N3468="games/tabletop games","tabletop games",N3468="games/mobile games","mobile games",N3468="journalism/audio","audio",N3468="photography/people","people",N3468="photography/photobooks","photobooks",N3468="photography/places","places",N3468="photography/nature","nature",N3468="music/electronic music","electronic music",N3468="music/rock","rock",N3468="music/indie rock","indie rock",N3468="music/faith","faith",N3468="publishing/children's books","children's books",N3468="publishing/art books","art books",N3468="publishing/fiction","fiction",N3468="publishing/translations","translations",N3468="music/pop","pop",N3468="music/classical music","classical music",N3468="publishing/nonfiction","nonfiction",N3468="publishing/radio &amp; podcasts","radio &amp; podcasts",N3468="music/world music","world music",N3468="music/metal","metal",N3468="music/jazz","jazz","TRUE","FALSE")</f>
        <v>plays</v>
      </c>
      <c r="S3468" s="5">
        <f t="shared" si="218"/>
        <v>42420.019097222219</v>
      </c>
      <c r="T3468" s="5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216"/>
        <v>101</v>
      </c>
      <c r="P3469" s="24">
        <f t="shared" si="217"/>
        <v>64.468085106382972</v>
      </c>
      <c r="Q3469" t="str" cm="1">
        <f t="array" ref="Q3469">_xlfn.IFS(N3469="food/small batch","food",N3469="food/restaurants","food",N3469="food/food trucks","food",N3469="theater/spaces","theater",N3469="theater/musical","theater",N3469="theater/plays","theater",N3469="technology/web","technology",N3469="technology/space exploration","technology",N3469="technology/makerspaces","technology",N3469="technology/hardware","technology",N3469="technology/gadgets","technology",N3469="technology/wearables","technology",N3469="film &amp; video/television","film &amp; video",N3469="film &amp; video/animation","film &amp; video",N3469="film &amp; video/science fiction","film &amp; video",N3469="film &amp; video/documentary","film &amp; video",N3469="film &amp; video/drama","film &amp; video",N3469="film &amp; video/shorts","film &amp; video",N3469="games/video games","games",N3469="games/tabletop games","games",N3469="games/mobile games","games",N3469="journalism/audio","journalism",N3469="photography/people","photography",N3469="photography/photobooks","photography",N3469="photography/places","photography",N3469="photography/nature","photography",N3469="music/electronic music","music",N3469="music/rock","music",N3469="music/indie rock","music",N3469="music/faith","music",N3469="publishing/children's books","publishing",N3469="publishing/art books","publishing",N3469="publishing/fiction","publishing",N3469="publishing/translations","publishing",N3469="music/pop","music",N3469="music/classical music","music",N3469="publishing/nonfiction","publishing",N3469="publishing/radio &amp; podcasts","publishing",N3469="music/world music","music",N3469="music/metal","music",N3469="music/jazz","music","TRUE","FALSE")</f>
        <v>theater</v>
      </c>
      <c r="R3469" t="str" cm="1">
        <f t="array" ref="R3469">_xlfn.IFS(N3469="food/small batch","small batch",N3469="food/restaurants","retaurants",N3469="food/food trucks","food trucks",N3469="theater/spaces","spaces",N3469="theater/musical","musical",N3469="theater/plays","plays",N3469="technology/web","web",N3469="technology/space exploration","space exploration",N3469="technology/makerspaces","makerspaces",N3469="technology/hardware","hardware",N3469="technology/gadgets","gadgets",N3469="technology/wearables","wearables",N3469="film &amp; video/television","television",N3469="film &amp; video/animation","animation",N3469="film &amp; video/science fiction","science fiction",N3469="film &amp; video/documentary","documentary",N3469="film &amp; video/drama","drama",N3469="film &amp; video/shorts","shorts",N3469="games/video games","video games",N3469="games/tabletop games","tabletop games",N3469="games/mobile games","mobile games",N3469="journalism/audio","audio",N3469="photography/people","people",N3469="photography/photobooks","photobooks",N3469="photography/places","places",N3469="photography/nature","nature",N3469="music/electronic music","electronic music",N3469="music/rock","rock",N3469="music/indie rock","indie rock",N3469="music/faith","faith",N3469="publishing/children's books","children's books",N3469="publishing/art books","art books",N3469="publishing/fiction","fiction",N3469="publishing/translations","translations",N3469="music/pop","pop",N3469="music/classical music","classical music",N3469="publishing/nonfiction","nonfiction",N3469="publishing/radio &amp; podcasts","radio &amp; podcasts",N3469="music/world music","world music",N3469="music/metal","metal",N3469="music/jazz","jazz","TRUE","FALSE")</f>
        <v>plays</v>
      </c>
      <c r="S3469" s="5">
        <f t="shared" si="218"/>
        <v>42053.671666666662</v>
      </c>
      <c r="T3469" s="5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216"/>
        <v>121.78</v>
      </c>
      <c r="P3470" s="24">
        <f t="shared" si="217"/>
        <v>716.35294117647061</v>
      </c>
      <c r="Q3470" t="str" cm="1">
        <f t="array" ref="Q3470">_xlfn.IFS(N3470="food/small batch","food",N3470="food/restaurants","food",N3470="food/food trucks","food",N3470="theater/spaces","theater",N3470="theater/musical","theater",N3470="theater/plays","theater",N3470="technology/web","technology",N3470="technology/space exploration","technology",N3470="technology/makerspaces","technology",N3470="technology/hardware","technology",N3470="technology/gadgets","technology",N3470="technology/wearables","technology",N3470="film &amp; video/television","film &amp; video",N3470="film &amp; video/animation","film &amp; video",N3470="film &amp; video/science fiction","film &amp; video",N3470="film &amp; video/documentary","film &amp; video",N3470="film &amp; video/drama","film &amp; video",N3470="film &amp; video/shorts","film &amp; video",N3470="games/video games","games",N3470="games/tabletop games","games",N3470="games/mobile games","games",N3470="journalism/audio","journalism",N3470="photography/people","photography",N3470="photography/photobooks","photography",N3470="photography/places","photography",N3470="photography/nature","photography",N3470="music/electronic music","music",N3470="music/rock","music",N3470="music/indie rock","music",N3470="music/faith","music",N3470="publishing/children's books","publishing",N3470="publishing/art books","publishing",N3470="publishing/fiction","publishing",N3470="publishing/translations","publishing",N3470="music/pop","music",N3470="music/classical music","music",N3470="publishing/nonfiction","publishing",N3470="publishing/radio &amp; podcasts","publishing",N3470="music/world music","music",N3470="music/metal","music",N3470="music/jazz","music","TRUE","FALSE")</f>
        <v>theater</v>
      </c>
      <c r="R3470" t="str" cm="1">
        <f t="array" ref="R3470">_xlfn.IFS(N3470="food/small batch","small batch",N3470="food/restaurants","retaurants",N3470="food/food trucks","food trucks",N3470="theater/spaces","spaces",N3470="theater/musical","musical",N3470="theater/plays","plays",N3470="technology/web","web",N3470="technology/space exploration","space exploration",N3470="technology/makerspaces","makerspaces",N3470="technology/hardware","hardware",N3470="technology/gadgets","gadgets",N3470="technology/wearables","wearables",N3470="film &amp; video/television","television",N3470="film &amp; video/animation","animation",N3470="film &amp; video/science fiction","science fiction",N3470="film &amp; video/documentary","documentary",N3470="film &amp; video/drama","drama",N3470="film &amp; video/shorts","shorts",N3470="games/video games","video games",N3470="games/tabletop games","tabletop games",N3470="games/mobile games","mobile games",N3470="journalism/audio","audio",N3470="photography/people","people",N3470="photography/photobooks","photobooks",N3470="photography/places","places",N3470="photography/nature","nature",N3470="music/electronic music","electronic music",N3470="music/rock","rock",N3470="music/indie rock","indie rock",N3470="music/faith","faith",N3470="publishing/children's books","children's books",N3470="publishing/art books","art books",N3470="publishing/fiction","fiction",N3470="publishing/translations","translations",N3470="music/pop","pop",N3470="music/classical music","classical music",N3470="publishing/nonfiction","nonfiction",N3470="publishing/radio &amp; podcasts","radio &amp; podcasts",N3470="music/world music","world music",N3470="music/metal","metal",N3470="music/jazz","jazz","TRUE","FALSE")</f>
        <v>plays</v>
      </c>
      <c r="S3470" s="5">
        <f t="shared" si="218"/>
        <v>42605.765381944439</v>
      </c>
      <c r="T3470" s="5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216"/>
        <v>113.39285714285714</v>
      </c>
      <c r="P3471" s="24">
        <f t="shared" si="217"/>
        <v>50.396825396825399</v>
      </c>
      <c r="Q3471" t="str" cm="1">
        <f t="array" ref="Q3471">_xlfn.IFS(N3471="food/small batch","food",N3471="food/restaurants","food",N3471="food/food trucks","food",N3471="theater/spaces","theater",N3471="theater/musical","theater",N3471="theater/plays","theater",N3471="technology/web","technology",N3471="technology/space exploration","technology",N3471="technology/makerspaces","technology",N3471="technology/hardware","technology",N3471="technology/gadgets","technology",N3471="technology/wearables","technology",N3471="film &amp; video/television","film &amp; video",N3471="film &amp; video/animation","film &amp; video",N3471="film &amp; video/science fiction","film &amp; video",N3471="film &amp; video/documentary","film &amp; video",N3471="film &amp; video/drama","film &amp; video",N3471="film &amp; video/shorts","film &amp; video",N3471="games/video games","games",N3471="games/tabletop games","games",N3471="games/mobile games","games",N3471="journalism/audio","journalism",N3471="photography/people","photography",N3471="photography/photobooks","photography",N3471="photography/places","photography",N3471="photography/nature","photography",N3471="music/electronic music","music",N3471="music/rock","music",N3471="music/indie rock","music",N3471="music/faith","music",N3471="publishing/children's books","publishing",N3471="publishing/art books","publishing",N3471="publishing/fiction","publishing",N3471="publishing/translations","publishing",N3471="music/pop","music",N3471="music/classical music","music",N3471="publishing/nonfiction","publishing",N3471="publishing/radio &amp; podcasts","publishing",N3471="music/world music","music",N3471="music/metal","music",N3471="music/jazz","music","TRUE","FALSE")</f>
        <v>theater</v>
      </c>
      <c r="R3471" t="str" cm="1">
        <f t="array" ref="R3471">_xlfn.IFS(N3471="food/small batch","small batch",N3471="food/restaurants","retaurants",N3471="food/food trucks","food trucks",N3471="theater/spaces","spaces",N3471="theater/musical","musical",N3471="theater/plays","plays",N3471="technology/web","web",N3471="technology/space exploration","space exploration",N3471="technology/makerspaces","makerspaces",N3471="technology/hardware","hardware",N3471="technology/gadgets","gadgets",N3471="technology/wearables","wearables",N3471="film &amp; video/television","television",N3471="film &amp; video/animation","animation",N3471="film &amp; video/science fiction","science fiction",N3471="film &amp; video/documentary","documentary",N3471="film &amp; video/drama","drama",N3471="film &amp; video/shorts","shorts",N3471="games/video games","video games",N3471="games/tabletop games","tabletop games",N3471="games/mobile games","mobile games",N3471="journalism/audio","audio",N3471="photography/people","people",N3471="photography/photobooks","photobooks",N3471="photography/places","places",N3471="photography/nature","nature",N3471="music/electronic music","electronic music",N3471="music/rock","rock",N3471="music/indie rock","indie rock",N3471="music/faith","faith",N3471="publishing/children's books","children's books",N3471="publishing/art books","art books",N3471="publishing/fiction","fiction",N3471="publishing/translations","translations",N3471="music/pop","pop",N3471="music/classical music","classical music",N3471="publishing/nonfiction","nonfiction",N3471="publishing/radio &amp; podcasts","radio &amp; podcasts",N3471="music/world music","world music",N3471="music/metal","metal",N3471="music/jazz","jazz","TRUE","FALSE")</f>
        <v>plays</v>
      </c>
      <c r="S3471" s="5">
        <f t="shared" si="218"/>
        <v>42458.641724537039</v>
      </c>
      <c r="T3471" s="5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216"/>
        <v>150</v>
      </c>
      <c r="P3472" s="24">
        <f t="shared" si="217"/>
        <v>41.666666666666664</v>
      </c>
      <c r="Q3472" t="str" cm="1">
        <f t="array" ref="Q3472">_xlfn.IFS(N3472="food/small batch","food",N3472="food/restaurants","food",N3472="food/food trucks","food",N3472="theater/spaces","theater",N3472="theater/musical","theater",N3472="theater/plays","theater",N3472="technology/web","technology",N3472="technology/space exploration","technology",N3472="technology/makerspaces","technology",N3472="technology/hardware","technology",N3472="technology/gadgets","technology",N3472="technology/wearables","technology",N3472="film &amp; video/television","film &amp; video",N3472="film &amp; video/animation","film &amp; video",N3472="film &amp; video/science fiction","film &amp; video",N3472="film &amp; video/documentary","film &amp; video",N3472="film &amp; video/drama","film &amp; video",N3472="film &amp; video/shorts","film &amp; video",N3472="games/video games","games",N3472="games/tabletop games","games",N3472="games/mobile games","games",N3472="journalism/audio","journalism",N3472="photography/people","photography",N3472="photography/photobooks","photography",N3472="photography/places","photography",N3472="photography/nature","photography",N3472="music/electronic music","music",N3472="music/rock","music",N3472="music/indie rock","music",N3472="music/faith","music",N3472="publishing/children's books","publishing",N3472="publishing/art books","publishing",N3472="publishing/fiction","publishing",N3472="publishing/translations","publishing",N3472="music/pop","music",N3472="music/classical music","music",N3472="publishing/nonfiction","publishing",N3472="publishing/radio &amp; podcasts","publishing",N3472="music/world music","music",N3472="music/metal","music",N3472="music/jazz","music","TRUE","FALSE")</f>
        <v>theater</v>
      </c>
      <c r="R3472" t="str" cm="1">
        <f t="array" ref="R3472">_xlfn.IFS(N3472="food/small batch","small batch",N3472="food/restaurants","retaurants",N3472="food/food trucks","food trucks",N3472="theater/spaces","spaces",N3472="theater/musical","musical",N3472="theater/plays","plays",N3472="technology/web","web",N3472="technology/space exploration","space exploration",N3472="technology/makerspaces","makerspaces",N3472="technology/hardware","hardware",N3472="technology/gadgets","gadgets",N3472="technology/wearables","wearables",N3472="film &amp; video/television","television",N3472="film &amp; video/animation","animation",N3472="film &amp; video/science fiction","science fiction",N3472="film &amp; video/documentary","documentary",N3472="film &amp; video/drama","drama",N3472="film &amp; video/shorts","shorts",N3472="games/video games","video games",N3472="games/tabletop games","tabletop games",N3472="games/mobile games","mobile games",N3472="journalism/audio","audio",N3472="photography/people","people",N3472="photography/photobooks","photobooks",N3472="photography/places","places",N3472="photography/nature","nature",N3472="music/electronic music","electronic music",N3472="music/rock","rock",N3472="music/indie rock","indie rock",N3472="music/faith","faith",N3472="publishing/children's books","children's books",N3472="publishing/art books","art books",N3472="publishing/fiction","fiction",N3472="publishing/translations","translations",N3472="music/pop","pop",N3472="music/classical music","classical music",N3472="publishing/nonfiction","nonfiction",N3472="publishing/radio &amp; podcasts","radio &amp; podcasts",N3472="music/world music","world music",N3472="music/metal","metal",N3472="music/jazz","jazz","TRUE","FALSE")</f>
        <v>plays</v>
      </c>
      <c r="S3472" s="5">
        <f t="shared" si="218"/>
        <v>42529.022013888884</v>
      </c>
      <c r="T3472" s="5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216"/>
        <v>214.6</v>
      </c>
      <c r="P3473" s="24">
        <f t="shared" si="217"/>
        <v>35.766666666666666</v>
      </c>
      <c r="Q3473" t="str" cm="1">
        <f t="array" ref="Q3473">_xlfn.IFS(N3473="food/small batch","food",N3473="food/restaurants","food",N3473="food/food trucks","food",N3473="theater/spaces","theater",N3473="theater/musical","theater",N3473="theater/plays","theater",N3473="technology/web","technology",N3473="technology/space exploration","technology",N3473="technology/makerspaces","technology",N3473="technology/hardware","technology",N3473="technology/gadgets","technology",N3473="technology/wearables","technology",N3473="film &amp; video/television","film &amp; video",N3473="film &amp; video/animation","film &amp; video",N3473="film &amp; video/science fiction","film &amp; video",N3473="film &amp; video/documentary","film &amp; video",N3473="film &amp; video/drama","film &amp; video",N3473="film &amp; video/shorts","film &amp; video",N3473="games/video games","games",N3473="games/tabletop games","games",N3473="games/mobile games","games",N3473="journalism/audio","journalism",N3473="photography/people","photography",N3473="photography/photobooks","photography",N3473="photography/places","photography",N3473="photography/nature","photography",N3473="music/electronic music","music",N3473="music/rock","music",N3473="music/indie rock","music",N3473="music/faith","music",N3473="publishing/children's books","publishing",N3473="publishing/art books","publishing",N3473="publishing/fiction","publishing",N3473="publishing/translations","publishing",N3473="music/pop","music",N3473="music/classical music","music",N3473="publishing/nonfiction","publishing",N3473="publishing/radio &amp; podcasts","publishing",N3473="music/world music","music",N3473="music/metal","music",N3473="music/jazz","music","TRUE","FALSE")</f>
        <v>theater</v>
      </c>
      <c r="R3473" t="str" cm="1">
        <f t="array" ref="R3473">_xlfn.IFS(N3473="food/small batch","small batch",N3473="food/restaurants","retaurants",N3473="food/food trucks","food trucks",N3473="theater/spaces","spaces",N3473="theater/musical","musical",N3473="theater/plays","plays",N3473="technology/web","web",N3473="technology/space exploration","space exploration",N3473="technology/makerspaces","makerspaces",N3473="technology/hardware","hardware",N3473="technology/gadgets","gadgets",N3473="technology/wearables","wearables",N3473="film &amp; video/television","television",N3473="film &amp; video/animation","animation",N3473="film &amp; video/science fiction","science fiction",N3473="film &amp; video/documentary","documentary",N3473="film &amp; video/drama","drama",N3473="film &amp; video/shorts","shorts",N3473="games/video games","video games",N3473="games/tabletop games","tabletop games",N3473="games/mobile games","mobile games",N3473="journalism/audio","audio",N3473="photography/people","people",N3473="photography/photobooks","photobooks",N3473="photography/places","places",N3473="photography/nature","nature",N3473="music/electronic music","electronic music",N3473="music/rock","rock",N3473="music/indie rock","indie rock",N3473="music/faith","faith",N3473="publishing/children's books","children's books",N3473="publishing/art books","art books",N3473="publishing/fiction","fiction",N3473="publishing/translations","translations",N3473="music/pop","pop",N3473="music/classical music","classical music",N3473="publishing/nonfiction","nonfiction",N3473="publishing/radio &amp; podcasts","radio &amp; podcasts",N3473="music/world music","world music",N3473="music/metal","metal",N3473="music/jazz","jazz","TRUE","FALSE")</f>
        <v>plays</v>
      </c>
      <c r="S3473" s="5">
        <f t="shared" si="218"/>
        <v>41841.820486111108</v>
      </c>
      <c r="T3473" s="5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216"/>
        <v>102.05</v>
      </c>
      <c r="P3474" s="24">
        <f t="shared" si="217"/>
        <v>88.739130434782609</v>
      </c>
      <c r="Q3474" t="str" cm="1">
        <f t="array" ref="Q3474">_xlfn.IFS(N3474="food/small batch","food",N3474="food/restaurants","food",N3474="food/food trucks","food",N3474="theater/spaces","theater",N3474="theater/musical","theater",N3474="theater/plays","theater",N3474="technology/web","technology",N3474="technology/space exploration","technology",N3474="technology/makerspaces","technology",N3474="technology/hardware","technology",N3474="technology/gadgets","technology",N3474="technology/wearables","technology",N3474="film &amp; video/television","film &amp; video",N3474="film &amp; video/animation","film &amp; video",N3474="film &amp; video/science fiction","film &amp; video",N3474="film &amp; video/documentary","film &amp; video",N3474="film &amp; video/drama","film &amp; video",N3474="film &amp; video/shorts","film &amp; video",N3474="games/video games","games",N3474="games/tabletop games","games",N3474="games/mobile games","games",N3474="journalism/audio","journalism",N3474="photography/people","photography",N3474="photography/photobooks","photography",N3474="photography/places","photography",N3474="photography/nature","photography",N3474="music/electronic music","music",N3474="music/rock","music",N3474="music/indie rock","music",N3474="music/faith","music",N3474="publishing/children's books","publishing",N3474="publishing/art books","publishing",N3474="publishing/fiction","publishing",N3474="publishing/translations","publishing",N3474="music/pop","music",N3474="music/classical music","music",N3474="publishing/nonfiction","publishing",N3474="publishing/radio &amp; podcasts","publishing",N3474="music/world music","music",N3474="music/metal","music",N3474="music/jazz","music","TRUE","FALSE")</f>
        <v>theater</v>
      </c>
      <c r="R3474" t="str" cm="1">
        <f t="array" ref="R3474">_xlfn.IFS(N3474="food/small batch","small batch",N3474="food/restaurants","retaurants",N3474="food/food trucks","food trucks",N3474="theater/spaces","spaces",N3474="theater/musical","musical",N3474="theater/plays","plays",N3474="technology/web","web",N3474="technology/space exploration","space exploration",N3474="technology/makerspaces","makerspaces",N3474="technology/hardware","hardware",N3474="technology/gadgets","gadgets",N3474="technology/wearables","wearables",N3474="film &amp; video/television","television",N3474="film &amp; video/animation","animation",N3474="film &amp; video/science fiction","science fiction",N3474="film &amp; video/documentary","documentary",N3474="film &amp; video/drama","drama",N3474="film &amp; video/shorts","shorts",N3474="games/video games","video games",N3474="games/tabletop games","tabletop games",N3474="games/mobile games","mobile games",N3474="journalism/audio","audio",N3474="photography/people","people",N3474="photography/photobooks","photobooks",N3474="photography/places","places",N3474="photography/nature","nature",N3474="music/electronic music","electronic music",N3474="music/rock","rock",N3474="music/indie rock","indie rock",N3474="music/faith","faith",N3474="publishing/children's books","children's books",N3474="publishing/art books","art books",N3474="publishing/fiction","fiction",N3474="publishing/translations","translations",N3474="music/pop","pop",N3474="music/classical music","classical music",N3474="publishing/nonfiction","nonfiction",N3474="publishing/radio &amp; podcasts","radio &amp; podcasts",N3474="music/world music","world music",N3474="music/metal","metal",N3474="music/jazz","jazz","TRUE","FALSE")</f>
        <v>plays</v>
      </c>
      <c r="S3474" s="5">
        <f t="shared" si="218"/>
        <v>41928.170497685183</v>
      </c>
      <c r="T3474" s="5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216"/>
        <v>100</v>
      </c>
      <c r="P3475" s="24">
        <f t="shared" si="217"/>
        <v>148.4848484848485</v>
      </c>
      <c r="Q3475" t="str" cm="1">
        <f t="array" ref="Q3475">_xlfn.IFS(N3475="food/small batch","food",N3475="food/restaurants","food",N3475="food/food trucks","food",N3475="theater/spaces","theater",N3475="theater/musical","theater",N3475="theater/plays","theater",N3475="technology/web","technology",N3475="technology/space exploration","technology",N3475="technology/makerspaces","technology",N3475="technology/hardware","technology",N3475="technology/gadgets","technology",N3475="technology/wearables","technology",N3475="film &amp; video/television","film &amp; video",N3475="film &amp; video/animation","film &amp; video",N3475="film &amp; video/science fiction","film &amp; video",N3475="film &amp; video/documentary","film &amp; video",N3475="film &amp; video/drama","film &amp; video",N3475="film &amp; video/shorts","film &amp; video",N3475="games/video games","games",N3475="games/tabletop games","games",N3475="games/mobile games","games",N3475="journalism/audio","journalism",N3475="photography/people","photography",N3475="photography/photobooks","photography",N3475="photography/places","photography",N3475="photography/nature","photography",N3475="music/electronic music","music",N3475="music/rock","music",N3475="music/indie rock","music",N3475="music/faith","music",N3475="publishing/children's books","publishing",N3475="publishing/art books","publishing",N3475="publishing/fiction","publishing",N3475="publishing/translations","publishing",N3475="music/pop","music",N3475="music/classical music","music",N3475="publishing/nonfiction","publishing",N3475="publishing/radio &amp; podcasts","publishing",N3475="music/world music","music",N3475="music/metal","music",N3475="music/jazz","music","TRUE","FALSE")</f>
        <v>theater</v>
      </c>
      <c r="R3475" t="str" cm="1">
        <f t="array" ref="R3475">_xlfn.IFS(N3475="food/small batch","small batch",N3475="food/restaurants","retaurants",N3475="food/food trucks","food trucks",N3475="theater/spaces","spaces",N3475="theater/musical","musical",N3475="theater/plays","plays",N3475="technology/web","web",N3475="technology/space exploration","space exploration",N3475="technology/makerspaces","makerspaces",N3475="technology/hardware","hardware",N3475="technology/gadgets","gadgets",N3475="technology/wearables","wearables",N3475="film &amp; video/television","television",N3475="film &amp; video/animation","animation",N3475="film &amp; video/science fiction","science fiction",N3475="film &amp; video/documentary","documentary",N3475="film &amp; video/drama","drama",N3475="film &amp; video/shorts","shorts",N3475="games/video games","video games",N3475="games/tabletop games","tabletop games",N3475="games/mobile games","mobile games",N3475="journalism/audio","audio",N3475="photography/people","people",N3475="photography/photobooks","photobooks",N3475="photography/places","places",N3475="photography/nature","nature",N3475="music/electronic music","electronic music",N3475="music/rock","rock",N3475="music/indie rock","indie rock",N3475="music/faith","faith",N3475="publishing/children's books","children's books",N3475="publishing/art books","art books",N3475="publishing/fiction","fiction",N3475="publishing/translations","translations",N3475="music/pop","pop",N3475="music/classical music","classical music",N3475="publishing/nonfiction","nonfiction",N3475="publishing/radio &amp; podcasts","radio &amp; podcasts",N3475="music/world music","world music",N3475="music/metal","metal",N3475="music/jazz","jazz","TRUE","FALSE")</f>
        <v>plays</v>
      </c>
      <c r="S3475" s="5">
        <f t="shared" si="218"/>
        <v>42062.834444444445</v>
      </c>
      <c r="T3475" s="5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216"/>
        <v>101</v>
      </c>
      <c r="P3476" s="24">
        <f t="shared" si="217"/>
        <v>51.794871794871796</v>
      </c>
      <c r="Q3476" t="str" cm="1">
        <f t="array" ref="Q3476">_xlfn.IFS(N3476="food/small batch","food",N3476="food/restaurants","food",N3476="food/food trucks","food",N3476="theater/spaces","theater",N3476="theater/musical","theater",N3476="theater/plays","theater",N3476="technology/web","technology",N3476="technology/space exploration","technology",N3476="technology/makerspaces","technology",N3476="technology/hardware","technology",N3476="technology/gadgets","technology",N3476="technology/wearables","technology",N3476="film &amp; video/television","film &amp; video",N3476="film &amp; video/animation","film &amp; video",N3476="film &amp; video/science fiction","film &amp; video",N3476="film &amp; video/documentary","film &amp; video",N3476="film &amp; video/drama","film &amp; video",N3476="film &amp; video/shorts","film &amp; video",N3476="games/video games","games",N3476="games/tabletop games","games",N3476="games/mobile games","games",N3476="journalism/audio","journalism",N3476="photography/people","photography",N3476="photography/photobooks","photography",N3476="photography/places","photography",N3476="photography/nature","photography",N3476="music/electronic music","music",N3476="music/rock","music",N3476="music/indie rock","music",N3476="music/faith","music",N3476="publishing/children's books","publishing",N3476="publishing/art books","publishing",N3476="publishing/fiction","publishing",N3476="publishing/translations","publishing",N3476="music/pop","music",N3476="music/classical music","music",N3476="publishing/nonfiction","publishing",N3476="publishing/radio &amp; podcasts","publishing",N3476="music/world music","music",N3476="music/metal","music",N3476="music/jazz","music","TRUE","FALSE")</f>
        <v>theater</v>
      </c>
      <c r="R3476" t="str" cm="1">
        <f t="array" ref="R3476">_xlfn.IFS(N3476="food/small batch","small batch",N3476="food/restaurants","retaurants",N3476="food/food trucks","food trucks",N3476="theater/spaces","spaces",N3476="theater/musical","musical",N3476="theater/plays","plays",N3476="technology/web","web",N3476="technology/space exploration","space exploration",N3476="technology/makerspaces","makerspaces",N3476="technology/hardware","hardware",N3476="technology/gadgets","gadgets",N3476="technology/wearables","wearables",N3476="film &amp; video/television","television",N3476="film &amp; video/animation","animation",N3476="film &amp; video/science fiction","science fiction",N3476="film &amp; video/documentary","documentary",N3476="film &amp; video/drama","drama",N3476="film &amp; video/shorts","shorts",N3476="games/video games","video games",N3476="games/tabletop games","tabletop games",N3476="games/mobile games","mobile games",N3476="journalism/audio","audio",N3476="photography/people","people",N3476="photography/photobooks","photobooks",N3476="photography/places","places",N3476="photography/nature","nature",N3476="music/electronic music","electronic music",N3476="music/rock","rock",N3476="music/indie rock","indie rock",N3476="music/faith","faith",N3476="publishing/children's books","children's books",N3476="publishing/art books","art books",N3476="publishing/fiction","fiction",N3476="publishing/translations","translations",N3476="music/pop","pop",N3476="music/classical music","classical music",N3476="publishing/nonfiction","nonfiction",N3476="publishing/radio &amp; podcasts","radio &amp; podcasts",N3476="music/world music","world music",N3476="music/metal","metal",N3476="music/jazz","jazz","TRUE","FALSE")</f>
        <v>plays</v>
      </c>
      <c r="S3476" s="5">
        <f t="shared" si="218"/>
        <v>42541.501516203702</v>
      </c>
      <c r="T3476" s="5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216"/>
        <v>113.33333333333333</v>
      </c>
      <c r="P3477" s="24">
        <f t="shared" si="217"/>
        <v>20</v>
      </c>
      <c r="Q3477" t="str" cm="1">
        <f t="array" ref="Q3477">_xlfn.IFS(N3477="food/small batch","food",N3477="food/restaurants","food",N3477="food/food trucks","food",N3477="theater/spaces","theater",N3477="theater/musical","theater",N3477="theater/plays","theater",N3477="technology/web","technology",N3477="technology/space exploration","technology",N3477="technology/makerspaces","technology",N3477="technology/hardware","technology",N3477="technology/gadgets","technology",N3477="technology/wearables","technology",N3477="film &amp; video/television","film &amp; video",N3477="film &amp; video/animation","film &amp; video",N3477="film &amp; video/science fiction","film &amp; video",N3477="film &amp; video/documentary","film &amp; video",N3477="film &amp; video/drama","film &amp; video",N3477="film &amp; video/shorts","film &amp; video",N3477="games/video games","games",N3477="games/tabletop games","games",N3477="games/mobile games","games",N3477="journalism/audio","journalism",N3477="photography/people","photography",N3477="photography/photobooks","photography",N3477="photography/places","photography",N3477="photography/nature","photography",N3477="music/electronic music","music",N3477="music/rock","music",N3477="music/indie rock","music",N3477="music/faith","music",N3477="publishing/children's books","publishing",N3477="publishing/art books","publishing",N3477="publishing/fiction","publishing",N3477="publishing/translations","publishing",N3477="music/pop","music",N3477="music/classical music","music",N3477="publishing/nonfiction","publishing",N3477="publishing/radio &amp; podcasts","publishing",N3477="music/world music","music",N3477="music/metal","music",N3477="music/jazz","music","TRUE","FALSE")</f>
        <v>theater</v>
      </c>
      <c r="R3477" t="str" cm="1">
        <f t="array" ref="R3477">_xlfn.IFS(N3477="food/small batch","small batch",N3477="food/restaurants","retaurants",N3477="food/food trucks","food trucks",N3477="theater/spaces","spaces",N3477="theater/musical","musical",N3477="theater/plays","plays",N3477="technology/web","web",N3477="technology/space exploration","space exploration",N3477="technology/makerspaces","makerspaces",N3477="technology/hardware","hardware",N3477="technology/gadgets","gadgets",N3477="technology/wearables","wearables",N3477="film &amp; video/television","television",N3477="film &amp; video/animation","animation",N3477="film &amp; video/science fiction","science fiction",N3477="film &amp; video/documentary","documentary",N3477="film &amp; video/drama","drama",N3477="film &amp; video/shorts","shorts",N3477="games/video games","video games",N3477="games/tabletop games","tabletop games",N3477="games/mobile games","mobile games",N3477="journalism/audio","audio",N3477="photography/people","people",N3477="photography/photobooks","photobooks",N3477="photography/places","places",N3477="photography/nature","nature",N3477="music/electronic music","electronic music",N3477="music/rock","rock",N3477="music/indie rock","indie rock",N3477="music/faith","faith",N3477="publishing/children's books","children's books",N3477="publishing/art books","art books",N3477="publishing/fiction","fiction",N3477="publishing/translations","translations",N3477="music/pop","pop",N3477="music/classical music","classical music",N3477="publishing/nonfiction","nonfiction",N3477="publishing/radio &amp; podcasts","radio &amp; podcasts",N3477="music/world music","world music",N3477="music/metal","metal",N3477="music/jazz","jazz","TRUE","FALSE")</f>
        <v>plays</v>
      </c>
      <c r="S3477" s="5">
        <f t="shared" si="218"/>
        <v>41918.880833333329</v>
      </c>
      <c r="T3477" s="5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216"/>
        <v>104</v>
      </c>
      <c r="P3478" s="24">
        <f t="shared" si="217"/>
        <v>52</v>
      </c>
      <c r="Q3478" t="str" cm="1">
        <f t="array" ref="Q3478">_xlfn.IFS(N3478="food/small batch","food",N3478="food/restaurants","food",N3478="food/food trucks","food",N3478="theater/spaces","theater",N3478="theater/musical","theater",N3478="theater/plays","theater",N3478="technology/web","technology",N3478="technology/space exploration","technology",N3478="technology/makerspaces","technology",N3478="technology/hardware","technology",N3478="technology/gadgets","technology",N3478="technology/wearables","technology",N3478="film &amp; video/television","film &amp; video",N3478="film &amp; video/animation","film &amp; video",N3478="film &amp; video/science fiction","film &amp; video",N3478="film &amp; video/documentary","film &amp; video",N3478="film &amp; video/drama","film &amp; video",N3478="film &amp; video/shorts","film &amp; video",N3478="games/video games","games",N3478="games/tabletop games","games",N3478="games/mobile games","games",N3478="journalism/audio","journalism",N3478="photography/people","photography",N3478="photography/photobooks","photography",N3478="photography/places","photography",N3478="photography/nature","photography",N3478="music/electronic music","music",N3478="music/rock","music",N3478="music/indie rock","music",N3478="music/faith","music",N3478="publishing/children's books","publishing",N3478="publishing/art books","publishing",N3478="publishing/fiction","publishing",N3478="publishing/translations","publishing",N3478="music/pop","music",N3478="music/classical music","music",N3478="publishing/nonfiction","publishing",N3478="publishing/radio &amp; podcasts","publishing",N3478="music/world music","music",N3478="music/metal","music",N3478="music/jazz","music","TRUE","FALSE")</f>
        <v>theater</v>
      </c>
      <c r="R3478" t="str" cm="1">
        <f t="array" ref="R3478">_xlfn.IFS(N3478="food/small batch","small batch",N3478="food/restaurants","retaurants",N3478="food/food trucks","food trucks",N3478="theater/spaces","spaces",N3478="theater/musical","musical",N3478="theater/plays","plays",N3478="technology/web","web",N3478="technology/space exploration","space exploration",N3478="technology/makerspaces","makerspaces",N3478="technology/hardware","hardware",N3478="technology/gadgets","gadgets",N3478="technology/wearables","wearables",N3478="film &amp; video/television","television",N3478="film &amp; video/animation","animation",N3478="film &amp; video/science fiction","science fiction",N3478="film &amp; video/documentary","documentary",N3478="film &amp; video/drama","drama",N3478="film &amp; video/shorts","shorts",N3478="games/video games","video games",N3478="games/tabletop games","tabletop games",N3478="games/mobile games","mobile games",N3478="journalism/audio","audio",N3478="photography/people","people",N3478="photography/photobooks","photobooks",N3478="photography/places","places",N3478="photography/nature","nature",N3478="music/electronic music","electronic music",N3478="music/rock","rock",N3478="music/indie rock","indie rock",N3478="music/faith","faith",N3478="publishing/children's books","children's books",N3478="publishing/art books","art books",N3478="publishing/fiction","fiction",N3478="publishing/translations","translations",N3478="music/pop","pop",N3478="music/classical music","classical music",N3478="publishing/nonfiction","nonfiction",N3478="publishing/radio &amp; podcasts","radio &amp; podcasts",N3478="music/world music","world music",N3478="music/metal","metal",N3478="music/jazz","jazz","TRUE","FALSE")</f>
        <v>plays</v>
      </c>
      <c r="S3478" s="5">
        <f t="shared" si="218"/>
        <v>41921.279976851853</v>
      </c>
      <c r="T3478" s="5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216"/>
        <v>115.33333333333333</v>
      </c>
      <c r="P3479" s="24">
        <f t="shared" si="217"/>
        <v>53.230769230769234</v>
      </c>
      <c r="Q3479" t="str" cm="1">
        <f t="array" ref="Q3479">_xlfn.IFS(N3479="food/small batch","food",N3479="food/restaurants","food",N3479="food/food trucks","food",N3479="theater/spaces","theater",N3479="theater/musical","theater",N3479="theater/plays","theater",N3479="technology/web","technology",N3479="technology/space exploration","technology",N3479="technology/makerspaces","technology",N3479="technology/hardware","technology",N3479="technology/gadgets","technology",N3479="technology/wearables","technology",N3479="film &amp; video/television","film &amp; video",N3479="film &amp; video/animation","film &amp; video",N3479="film &amp; video/science fiction","film &amp; video",N3479="film &amp; video/documentary","film &amp; video",N3479="film &amp; video/drama","film &amp; video",N3479="film &amp; video/shorts","film &amp; video",N3479="games/video games","games",N3479="games/tabletop games","games",N3479="games/mobile games","games",N3479="journalism/audio","journalism",N3479="photography/people","photography",N3479="photography/photobooks","photography",N3479="photography/places","photography",N3479="photography/nature","photography",N3479="music/electronic music","music",N3479="music/rock","music",N3479="music/indie rock","music",N3479="music/faith","music",N3479="publishing/children's books","publishing",N3479="publishing/art books","publishing",N3479="publishing/fiction","publishing",N3479="publishing/translations","publishing",N3479="music/pop","music",N3479="music/classical music","music",N3479="publishing/nonfiction","publishing",N3479="publishing/radio &amp; podcasts","publishing",N3479="music/world music","music",N3479="music/metal","music",N3479="music/jazz","music","TRUE","FALSE")</f>
        <v>theater</v>
      </c>
      <c r="R3479" t="str" cm="1">
        <f t="array" ref="R3479">_xlfn.IFS(N3479="food/small batch","small batch",N3479="food/restaurants","retaurants",N3479="food/food trucks","food trucks",N3479="theater/spaces","spaces",N3479="theater/musical","musical",N3479="theater/plays","plays",N3479="technology/web","web",N3479="technology/space exploration","space exploration",N3479="technology/makerspaces","makerspaces",N3479="technology/hardware","hardware",N3479="technology/gadgets","gadgets",N3479="technology/wearables","wearables",N3479="film &amp; video/television","television",N3479="film &amp; video/animation","animation",N3479="film &amp; video/science fiction","science fiction",N3479="film &amp; video/documentary","documentary",N3479="film &amp; video/drama","drama",N3479="film &amp; video/shorts","shorts",N3479="games/video games","video games",N3479="games/tabletop games","tabletop games",N3479="games/mobile games","mobile games",N3479="journalism/audio","audio",N3479="photography/people","people",N3479="photography/photobooks","photobooks",N3479="photography/places","places",N3479="photography/nature","nature",N3479="music/electronic music","electronic music",N3479="music/rock","rock",N3479="music/indie rock","indie rock",N3479="music/faith","faith",N3479="publishing/children's books","children's books",N3479="publishing/art books","art books",N3479="publishing/fiction","fiction",N3479="publishing/translations","translations",N3479="music/pop","pop",N3479="music/classical music","classical music",N3479="publishing/nonfiction","nonfiction",N3479="publishing/radio &amp; podcasts","radio &amp; podcasts",N3479="music/world music","world music",N3479="music/metal","metal",N3479="music/jazz","jazz","TRUE","FALSE")</f>
        <v>plays</v>
      </c>
      <c r="S3479" s="5">
        <f t="shared" si="218"/>
        <v>42128.736608796295</v>
      </c>
      <c r="T3479" s="5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216"/>
        <v>112.85000000000001</v>
      </c>
      <c r="P3480" s="24">
        <f t="shared" si="217"/>
        <v>39.596491228070178</v>
      </c>
      <c r="Q3480" t="str" cm="1">
        <f t="array" ref="Q3480">_xlfn.IFS(N3480="food/small batch","food",N3480="food/restaurants","food",N3480="food/food trucks","food",N3480="theater/spaces","theater",N3480="theater/musical","theater",N3480="theater/plays","theater",N3480="technology/web","technology",N3480="technology/space exploration","technology",N3480="technology/makerspaces","technology",N3480="technology/hardware","technology",N3480="technology/gadgets","technology",N3480="technology/wearables","technology",N3480="film &amp; video/television","film &amp; video",N3480="film &amp; video/animation","film &amp; video",N3480="film &amp; video/science fiction","film &amp; video",N3480="film &amp; video/documentary","film &amp; video",N3480="film &amp; video/drama","film &amp; video",N3480="film &amp; video/shorts","film &amp; video",N3480="games/video games","games",N3480="games/tabletop games","games",N3480="games/mobile games","games",N3480="journalism/audio","journalism",N3480="photography/people","photography",N3480="photography/photobooks","photography",N3480="photography/places","photography",N3480="photography/nature","photography",N3480="music/electronic music","music",N3480="music/rock","music",N3480="music/indie rock","music",N3480="music/faith","music",N3480="publishing/children's books","publishing",N3480="publishing/art books","publishing",N3480="publishing/fiction","publishing",N3480="publishing/translations","publishing",N3480="music/pop","music",N3480="music/classical music","music",N3480="publishing/nonfiction","publishing",N3480="publishing/radio &amp; podcasts","publishing",N3480="music/world music","music",N3480="music/metal","music",N3480="music/jazz","music","TRUE","FALSE")</f>
        <v>theater</v>
      </c>
      <c r="R3480" t="str" cm="1">
        <f t="array" ref="R3480">_xlfn.IFS(N3480="food/small batch","small batch",N3480="food/restaurants","retaurants",N3480="food/food trucks","food trucks",N3480="theater/spaces","spaces",N3480="theater/musical","musical",N3480="theater/plays","plays",N3480="technology/web","web",N3480="technology/space exploration","space exploration",N3480="technology/makerspaces","makerspaces",N3480="technology/hardware","hardware",N3480="technology/gadgets","gadgets",N3480="technology/wearables","wearables",N3480="film &amp; video/television","television",N3480="film &amp; video/animation","animation",N3480="film &amp; video/science fiction","science fiction",N3480="film &amp; video/documentary","documentary",N3480="film &amp; video/drama","drama",N3480="film &amp; video/shorts","shorts",N3480="games/video games","video games",N3480="games/tabletop games","tabletop games",N3480="games/mobile games","mobile games",N3480="journalism/audio","audio",N3480="photography/people","people",N3480="photography/photobooks","photobooks",N3480="photography/places","places",N3480="photography/nature","nature",N3480="music/electronic music","electronic music",N3480="music/rock","rock",N3480="music/indie rock","indie rock",N3480="music/faith","faith",N3480="publishing/children's books","children's books",N3480="publishing/art books","art books",N3480="publishing/fiction","fiction",N3480="publishing/translations","translations",N3480="music/pop","pop",N3480="music/classical music","classical music",N3480="publishing/nonfiction","nonfiction",N3480="publishing/radio &amp; podcasts","radio &amp; podcasts",N3480="music/world music","world music",N3480="music/metal","metal",N3480="music/jazz","jazz","TRUE","FALSE")</f>
        <v>plays</v>
      </c>
      <c r="S3480" s="5">
        <f t="shared" si="218"/>
        <v>42053.916921296302</v>
      </c>
      <c r="T3480" s="5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216"/>
        <v>127.86666666666666</v>
      </c>
      <c r="P3481" s="24">
        <f t="shared" si="217"/>
        <v>34.25</v>
      </c>
      <c r="Q3481" t="str" cm="1">
        <f t="array" ref="Q3481">_xlfn.IFS(N3481="food/small batch","food",N3481="food/restaurants","food",N3481="food/food trucks","food",N3481="theater/spaces","theater",N3481="theater/musical","theater",N3481="theater/plays","theater",N3481="technology/web","technology",N3481="technology/space exploration","technology",N3481="technology/makerspaces","technology",N3481="technology/hardware","technology",N3481="technology/gadgets","technology",N3481="technology/wearables","technology",N3481="film &amp; video/television","film &amp; video",N3481="film &amp; video/animation","film &amp; video",N3481="film &amp; video/science fiction","film &amp; video",N3481="film &amp; video/documentary","film &amp; video",N3481="film &amp; video/drama","film &amp; video",N3481="film &amp; video/shorts","film &amp; video",N3481="games/video games","games",N3481="games/tabletop games","games",N3481="games/mobile games","games",N3481="journalism/audio","journalism",N3481="photography/people","photography",N3481="photography/photobooks","photography",N3481="photography/places","photography",N3481="photography/nature","photography",N3481="music/electronic music","music",N3481="music/rock","music",N3481="music/indie rock","music",N3481="music/faith","music",N3481="publishing/children's books","publishing",N3481="publishing/art books","publishing",N3481="publishing/fiction","publishing",N3481="publishing/translations","publishing",N3481="music/pop","music",N3481="music/classical music","music",N3481="publishing/nonfiction","publishing",N3481="publishing/radio &amp; podcasts","publishing",N3481="music/world music","music",N3481="music/metal","music",N3481="music/jazz","music","TRUE","FALSE")</f>
        <v>theater</v>
      </c>
      <c r="R3481" t="str" cm="1">
        <f t="array" ref="R3481">_xlfn.IFS(N3481="food/small batch","small batch",N3481="food/restaurants","retaurants",N3481="food/food trucks","food trucks",N3481="theater/spaces","spaces",N3481="theater/musical","musical",N3481="theater/plays","plays",N3481="technology/web","web",N3481="technology/space exploration","space exploration",N3481="technology/makerspaces","makerspaces",N3481="technology/hardware","hardware",N3481="technology/gadgets","gadgets",N3481="technology/wearables","wearables",N3481="film &amp; video/television","television",N3481="film &amp; video/animation","animation",N3481="film &amp; video/science fiction","science fiction",N3481="film &amp; video/documentary","documentary",N3481="film &amp; video/drama","drama",N3481="film &amp; video/shorts","shorts",N3481="games/video games","video games",N3481="games/tabletop games","tabletop games",N3481="games/mobile games","mobile games",N3481="journalism/audio","audio",N3481="photography/people","people",N3481="photography/photobooks","photobooks",N3481="photography/places","places",N3481="photography/nature","nature",N3481="music/electronic music","electronic music",N3481="music/rock","rock",N3481="music/indie rock","indie rock",N3481="music/faith","faith",N3481="publishing/children's books","children's books",N3481="publishing/art books","art books",N3481="publishing/fiction","fiction",N3481="publishing/translations","translations",N3481="music/pop","pop",N3481="music/classical music","classical music",N3481="publishing/nonfiction","nonfiction",N3481="publishing/radio &amp; podcasts","radio &amp; podcasts",N3481="music/world music","world music",N3481="music/metal","metal",N3481="music/jazz","jazz","TRUE","FALSE")</f>
        <v>plays</v>
      </c>
      <c r="S3481" s="5">
        <f t="shared" si="218"/>
        <v>41781.855092592588</v>
      </c>
      <c r="T3481" s="5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216"/>
        <v>142.66666666666669</v>
      </c>
      <c r="P3482" s="24">
        <f t="shared" si="217"/>
        <v>164.61538461538461</v>
      </c>
      <c r="Q3482" t="str" cm="1">
        <f t="array" ref="Q3482">_xlfn.IFS(N3482="food/small batch","food",N3482="food/restaurants","food",N3482="food/food trucks","food",N3482="theater/spaces","theater",N3482="theater/musical","theater",N3482="theater/plays","theater",N3482="technology/web","technology",N3482="technology/space exploration","technology",N3482="technology/makerspaces","technology",N3482="technology/hardware","technology",N3482="technology/gadgets","technology",N3482="technology/wearables","technology",N3482="film &amp; video/television","film &amp; video",N3482="film &amp; video/animation","film &amp; video",N3482="film &amp; video/science fiction","film &amp; video",N3482="film &amp; video/documentary","film &amp; video",N3482="film &amp; video/drama","film &amp; video",N3482="film &amp; video/shorts","film &amp; video",N3482="games/video games","games",N3482="games/tabletop games","games",N3482="games/mobile games","games",N3482="journalism/audio","journalism",N3482="photography/people","photography",N3482="photography/photobooks","photography",N3482="photography/places","photography",N3482="photography/nature","photography",N3482="music/electronic music","music",N3482="music/rock","music",N3482="music/indie rock","music",N3482="music/faith","music",N3482="publishing/children's books","publishing",N3482="publishing/art books","publishing",N3482="publishing/fiction","publishing",N3482="publishing/translations","publishing",N3482="music/pop","music",N3482="music/classical music","music",N3482="publishing/nonfiction","publishing",N3482="publishing/radio &amp; podcasts","publishing",N3482="music/world music","music",N3482="music/metal","music",N3482="music/jazz","music","TRUE","FALSE")</f>
        <v>theater</v>
      </c>
      <c r="R3482" t="str" cm="1">
        <f t="array" ref="R3482">_xlfn.IFS(N3482="food/small batch","small batch",N3482="food/restaurants","retaurants",N3482="food/food trucks","food trucks",N3482="theater/spaces","spaces",N3482="theater/musical","musical",N3482="theater/plays","plays",N3482="technology/web","web",N3482="technology/space exploration","space exploration",N3482="technology/makerspaces","makerspaces",N3482="technology/hardware","hardware",N3482="technology/gadgets","gadgets",N3482="technology/wearables","wearables",N3482="film &amp; video/television","television",N3482="film &amp; video/animation","animation",N3482="film &amp; video/science fiction","science fiction",N3482="film &amp; video/documentary","documentary",N3482="film &amp; video/drama","drama",N3482="film &amp; video/shorts","shorts",N3482="games/video games","video games",N3482="games/tabletop games","tabletop games",N3482="games/mobile games","mobile games",N3482="journalism/audio","audio",N3482="photography/people","people",N3482="photography/photobooks","photobooks",N3482="photography/places","places",N3482="photography/nature","nature",N3482="music/electronic music","electronic music",N3482="music/rock","rock",N3482="music/indie rock","indie rock",N3482="music/faith","faith",N3482="publishing/children's books","children's books",N3482="publishing/art books","art books",N3482="publishing/fiction","fiction",N3482="publishing/translations","translations",N3482="music/pop","pop",N3482="music/classical music","classical music",N3482="publishing/nonfiction","nonfiction",N3482="publishing/radio &amp; podcasts","radio &amp; podcasts",N3482="music/world music","world music",N3482="music/metal","metal",N3482="music/jazz","jazz","TRUE","FALSE")</f>
        <v>plays</v>
      </c>
      <c r="S3482" s="5">
        <f t="shared" si="218"/>
        <v>42171.317442129628</v>
      </c>
      <c r="T3482" s="5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216"/>
        <v>118.8</v>
      </c>
      <c r="P3483" s="24">
        <f t="shared" si="217"/>
        <v>125.05263157894737</v>
      </c>
      <c r="Q3483" t="str" cm="1">
        <f t="array" ref="Q3483">_xlfn.IFS(N3483="food/small batch","food",N3483="food/restaurants","food",N3483="food/food trucks","food",N3483="theater/spaces","theater",N3483="theater/musical","theater",N3483="theater/plays","theater",N3483="technology/web","technology",N3483="technology/space exploration","technology",N3483="technology/makerspaces","technology",N3483="technology/hardware","technology",N3483="technology/gadgets","technology",N3483="technology/wearables","technology",N3483="film &amp; video/television","film &amp; video",N3483="film &amp; video/animation","film &amp; video",N3483="film &amp; video/science fiction","film &amp; video",N3483="film &amp; video/documentary","film &amp; video",N3483="film &amp; video/drama","film &amp; video",N3483="film &amp; video/shorts","film &amp; video",N3483="games/video games","games",N3483="games/tabletop games","games",N3483="games/mobile games","games",N3483="journalism/audio","journalism",N3483="photography/people","photography",N3483="photography/photobooks","photography",N3483="photography/places","photography",N3483="photography/nature","photography",N3483="music/electronic music","music",N3483="music/rock","music",N3483="music/indie rock","music",N3483="music/faith","music",N3483="publishing/children's books","publishing",N3483="publishing/art books","publishing",N3483="publishing/fiction","publishing",N3483="publishing/translations","publishing",N3483="music/pop","music",N3483="music/classical music","music",N3483="publishing/nonfiction","publishing",N3483="publishing/radio &amp; podcasts","publishing",N3483="music/world music","music",N3483="music/metal","music",N3483="music/jazz","music","TRUE","FALSE")</f>
        <v>theater</v>
      </c>
      <c r="R3483" t="str" cm="1">
        <f t="array" ref="R3483">_xlfn.IFS(N3483="food/small batch","small batch",N3483="food/restaurants","retaurants",N3483="food/food trucks","food trucks",N3483="theater/spaces","spaces",N3483="theater/musical","musical",N3483="theater/plays","plays",N3483="technology/web","web",N3483="technology/space exploration","space exploration",N3483="technology/makerspaces","makerspaces",N3483="technology/hardware","hardware",N3483="technology/gadgets","gadgets",N3483="technology/wearables","wearables",N3483="film &amp; video/television","television",N3483="film &amp; video/animation","animation",N3483="film &amp; video/science fiction","science fiction",N3483="film &amp; video/documentary","documentary",N3483="film &amp; video/drama","drama",N3483="film &amp; video/shorts","shorts",N3483="games/video games","video games",N3483="games/tabletop games","tabletop games",N3483="games/mobile games","mobile games",N3483="journalism/audio","audio",N3483="photography/people","people",N3483="photography/photobooks","photobooks",N3483="photography/places","places",N3483="photography/nature","nature",N3483="music/electronic music","electronic music",N3483="music/rock","rock",N3483="music/indie rock","indie rock",N3483="music/faith","faith",N3483="publishing/children's books","children's books",N3483="publishing/art books","art books",N3483="publishing/fiction","fiction",N3483="publishing/translations","translations",N3483="music/pop","pop",N3483="music/classical music","classical music",N3483="publishing/nonfiction","nonfiction",N3483="publishing/radio &amp; podcasts","radio &amp; podcasts",N3483="music/world music","world music",N3483="music/metal","metal",N3483="music/jazz","jazz","TRUE","FALSE")</f>
        <v>plays</v>
      </c>
      <c r="S3483" s="5">
        <f t="shared" si="218"/>
        <v>41989.24754629629</v>
      </c>
      <c r="T3483" s="5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216"/>
        <v>138.33333333333334</v>
      </c>
      <c r="P3484" s="24">
        <f t="shared" si="217"/>
        <v>51.875</v>
      </c>
      <c r="Q3484" t="str" cm="1">
        <f t="array" ref="Q3484">_xlfn.IFS(N3484="food/small batch","food",N3484="food/restaurants","food",N3484="food/food trucks","food",N3484="theater/spaces","theater",N3484="theater/musical","theater",N3484="theater/plays","theater",N3484="technology/web","technology",N3484="technology/space exploration","technology",N3484="technology/makerspaces","technology",N3484="technology/hardware","technology",N3484="technology/gadgets","technology",N3484="technology/wearables","technology",N3484="film &amp; video/television","film &amp; video",N3484="film &amp; video/animation","film &amp; video",N3484="film &amp; video/science fiction","film &amp; video",N3484="film &amp; video/documentary","film &amp; video",N3484="film &amp; video/drama","film &amp; video",N3484="film &amp; video/shorts","film &amp; video",N3484="games/video games","games",N3484="games/tabletop games","games",N3484="games/mobile games","games",N3484="journalism/audio","journalism",N3484="photography/people","photography",N3484="photography/photobooks","photography",N3484="photography/places","photography",N3484="photography/nature","photography",N3484="music/electronic music","music",N3484="music/rock","music",N3484="music/indie rock","music",N3484="music/faith","music",N3484="publishing/children's books","publishing",N3484="publishing/art books","publishing",N3484="publishing/fiction","publishing",N3484="publishing/translations","publishing",N3484="music/pop","music",N3484="music/classical music","music",N3484="publishing/nonfiction","publishing",N3484="publishing/radio &amp; podcasts","publishing",N3484="music/world music","music",N3484="music/metal","music",N3484="music/jazz","music","TRUE","FALSE")</f>
        <v>theater</v>
      </c>
      <c r="R3484" t="str" cm="1">
        <f t="array" ref="R3484">_xlfn.IFS(N3484="food/small batch","small batch",N3484="food/restaurants","retaurants",N3484="food/food trucks","food trucks",N3484="theater/spaces","spaces",N3484="theater/musical","musical",N3484="theater/plays","plays",N3484="technology/web","web",N3484="technology/space exploration","space exploration",N3484="technology/makerspaces","makerspaces",N3484="technology/hardware","hardware",N3484="technology/gadgets","gadgets",N3484="technology/wearables","wearables",N3484="film &amp; video/television","television",N3484="film &amp; video/animation","animation",N3484="film &amp; video/science fiction","science fiction",N3484="film &amp; video/documentary","documentary",N3484="film &amp; video/drama","drama",N3484="film &amp; video/shorts","shorts",N3484="games/video games","video games",N3484="games/tabletop games","tabletop games",N3484="games/mobile games","mobile games",N3484="journalism/audio","audio",N3484="photography/people","people",N3484="photography/photobooks","photobooks",N3484="photography/places","places",N3484="photography/nature","nature",N3484="music/electronic music","electronic music",N3484="music/rock","rock",N3484="music/indie rock","indie rock",N3484="music/faith","faith",N3484="publishing/children's books","children's books",N3484="publishing/art books","art books",N3484="publishing/fiction","fiction",N3484="publishing/translations","translations",N3484="music/pop","pop",N3484="music/classical music","classical music",N3484="publishing/nonfiction","nonfiction",N3484="publishing/radio &amp; podcasts","radio &amp; podcasts",N3484="music/world music","world music",N3484="music/metal","metal",N3484="music/jazz","jazz","TRUE","FALSE")</f>
        <v>plays</v>
      </c>
      <c r="S3484" s="5">
        <f t="shared" si="218"/>
        <v>41796.771597222221</v>
      </c>
      <c r="T3484" s="5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216"/>
        <v>159.9402985074627</v>
      </c>
      <c r="P3485" s="24">
        <f t="shared" si="217"/>
        <v>40.285714285714285</v>
      </c>
      <c r="Q3485" t="str" cm="1">
        <f t="array" ref="Q3485">_xlfn.IFS(N3485="food/small batch","food",N3485="food/restaurants","food",N3485="food/food trucks","food",N3485="theater/spaces","theater",N3485="theater/musical","theater",N3485="theater/plays","theater",N3485="technology/web","technology",N3485="technology/space exploration","technology",N3485="technology/makerspaces","technology",N3485="technology/hardware","technology",N3485="technology/gadgets","technology",N3485="technology/wearables","technology",N3485="film &amp; video/television","film &amp; video",N3485="film &amp; video/animation","film &amp; video",N3485="film &amp; video/science fiction","film &amp; video",N3485="film &amp; video/documentary","film &amp; video",N3485="film &amp; video/drama","film &amp; video",N3485="film &amp; video/shorts","film &amp; video",N3485="games/video games","games",N3485="games/tabletop games","games",N3485="games/mobile games","games",N3485="journalism/audio","journalism",N3485="photography/people","photography",N3485="photography/photobooks","photography",N3485="photography/places","photography",N3485="photography/nature","photography",N3485="music/electronic music","music",N3485="music/rock","music",N3485="music/indie rock","music",N3485="music/faith","music",N3485="publishing/children's books","publishing",N3485="publishing/art books","publishing",N3485="publishing/fiction","publishing",N3485="publishing/translations","publishing",N3485="music/pop","music",N3485="music/classical music","music",N3485="publishing/nonfiction","publishing",N3485="publishing/radio &amp; podcasts","publishing",N3485="music/world music","music",N3485="music/metal","music",N3485="music/jazz","music","TRUE","FALSE")</f>
        <v>theater</v>
      </c>
      <c r="R3485" t="str" cm="1">
        <f t="array" ref="R3485">_xlfn.IFS(N3485="food/small batch","small batch",N3485="food/restaurants","retaurants",N3485="food/food trucks","food trucks",N3485="theater/spaces","spaces",N3485="theater/musical","musical",N3485="theater/plays","plays",N3485="technology/web","web",N3485="technology/space exploration","space exploration",N3485="technology/makerspaces","makerspaces",N3485="technology/hardware","hardware",N3485="technology/gadgets","gadgets",N3485="technology/wearables","wearables",N3485="film &amp; video/television","television",N3485="film &amp; video/animation","animation",N3485="film &amp; video/science fiction","science fiction",N3485="film &amp; video/documentary","documentary",N3485="film &amp; video/drama","drama",N3485="film &amp; video/shorts","shorts",N3485="games/video games","video games",N3485="games/tabletop games","tabletop games",N3485="games/mobile games","mobile games",N3485="journalism/audio","audio",N3485="photography/people","people",N3485="photography/photobooks","photobooks",N3485="photography/places","places",N3485="photography/nature","nature",N3485="music/electronic music","electronic music",N3485="music/rock","rock",N3485="music/indie rock","indie rock",N3485="music/faith","faith",N3485="publishing/children's books","children's books",N3485="publishing/art books","art books",N3485="publishing/fiction","fiction",N3485="publishing/translations","translations",N3485="music/pop","pop",N3485="music/classical music","classical music",N3485="publishing/nonfiction","nonfiction",N3485="publishing/radio &amp; podcasts","radio &amp; podcasts",N3485="music/world music","world music",N3485="music/metal","metal",N3485="music/jazz","jazz","TRUE","FALSE")</f>
        <v>plays</v>
      </c>
      <c r="S3485" s="5">
        <f t="shared" si="218"/>
        <v>41793.668761574074</v>
      </c>
      <c r="T3485" s="5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216"/>
        <v>114.24000000000001</v>
      </c>
      <c r="P3486" s="24">
        <f t="shared" si="217"/>
        <v>64.909090909090907</v>
      </c>
      <c r="Q3486" t="str" cm="1">
        <f t="array" ref="Q3486">_xlfn.IFS(N3486="food/small batch","food",N3486="food/restaurants","food",N3486="food/food trucks","food",N3486="theater/spaces","theater",N3486="theater/musical","theater",N3486="theater/plays","theater",N3486="technology/web","technology",N3486="technology/space exploration","technology",N3486="technology/makerspaces","technology",N3486="technology/hardware","technology",N3486="technology/gadgets","technology",N3486="technology/wearables","technology",N3486="film &amp; video/television","film &amp; video",N3486="film &amp; video/animation","film &amp; video",N3486="film &amp; video/science fiction","film &amp; video",N3486="film &amp; video/documentary","film &amp; video",N3486="film &amp; video/drama","film &amp; video",N3486="film &amp; video/shorts","film &amp; video",N3486="games/video games","games",N3486="games/tabletop games","games",N3486="games/mobile games","games",N3486="journalism/audio","journalism",N3486="photography/people","photography",N3486="photography/photobooks","photography",N3486="photography/places","photography",N3486="photography/nature","photography",N3486="music/electronic music","music",N3486="music/rock","music",N3486="music/indie rock","music",N3486="music/faith","music",N3486="publishing/children's books","publishing",N3486="publishing/art books","publishing",N3486="publishing/fiction","publishing",N3486="publishing/translations","publishing",N3486="music/pop","music",N3486="music/classical music","music",N3486="publishing/nonfiction","publishing",N3486="publishing/radio &amp; podcasts","publishing",N3486="music/world music","music",N3486="music/metal","music",N3486="music/jazz","music","TRUE","FALSE")</f>
        <v>theater</v>
      </c>
      <c r="R3486" t="str" cm="1">
        <f t="array" ref="R3486">_xlfn.IFS(N3486="food/small batch","small batch",N3486="food/restaurants","retaurants",N3486="food/food trucks","food trucks",N3486="theater/spaces","spaces",N3486="theater/musical","musical",N3486="theater/plays","plays",N3486="technology/web","web",N3486="technology/space exploration","space exploration",N3486="technology/makerspaces","makerspaces",N3486="technology/hardware","hardware",N3486="technology/gadgets","gadgets",N3486="technology/wearables","wearables",N3486="film &amp; video/television","television",N3486="film &amp; video/animation","animation",N3486="film &amp; video/science fiction","science fiction",N3486="film &amp; video/documentary","documentary",N3486="film &amp; video/drama","drama",N3486="film &amp; video/shorts","shorts",N3486="games/video games","video games",N3486="games/tabletop games","tabletop games",N3486="games/mobile games","mobile games",N3486="journalism/audio","audio",N3486="photography/people","people",N3486="photography/photobooks","photobooks",N3486="photography/places","places",N3486="photography/nature","nature",N3486="music/electronic music","electronic music",N3486="music/rock","rock",N3486="music/indie rock","indie rock",N3486="music/faith","faith",N3486="publishing/children's books","children's books",N3486="publishing/art books","art books",N3486="publishing/fiction","fiction",N3486="publishing/translations","translations",N3486="music/pop","pop",N3486="music/classical music","classical music",N3486="publishing/nonfiction","nonfiction",N3486="publishing/radio &amp; podcasts","radio &amp; podcasts",N3486="music/world music","world music",N3486="music/metal","metal",N3486="music/jazz","jazz","TRUE","FALSE")</f>
        <v>plays</v>
      </c>
      <c r="S3486" s="5">
        <f t="shared" si="218"/>
        <v>42506.760405092587</v>
      </c>
      <c r="T3486" s="5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216"/>
        <v>100.60606060606061</v>
      </c>
      <c r="P3487" s="24">
        <f t="shared" si="217"/>
        <v>55.333333333333336</v>
      </c>
      <c r="Q3487" t="str" cm="1">
        <f t="array" ref="Q3487">_xlfn.IFS(N3487="food/small batch","food",N3487="food/restaurants","food",N3487="food/food trucks","food",N3487="theater/spaces","theater",N3487="theater/musical","theater",N3487="theater/plays","theater",N3487="technology/web","technology",N3487="technology/space exploration","technology",N3487="technology/makerspaces","technology",N3487="technology/hardware","technology",N3487="technology/gadgets","technology",N3487="technology/wearables","technology",N3487="film &amp; video/television","film &amp; video",N3487="film &amp; video/animation","film &amp; video",N3487="film &amp; video/science fiction","film &amp; video",N3487="film &amp; video/documentary","film &amp; video",N3487="film &amp; video/drama","film &amp; video",N3487="film &amp; video/shorts","film &amp; video",N3487="games/video games","games",N3487="games/tabletop games","games",N3487="games/mobile games","games",N3487="journalism/audio","journalism",N3487="photography/people","photography",N3487="photography/photobooks","photography",N3487="photography/places","photography",N3487="photography/nature","photography",N3487="music/electronic music","music",N3487="music/rock","music",N3487="music/indie rock","music",N3487="music/faith","music",N3487="publishing/children's books","publishing",N3487="publishing/art books","publishing",N3487="publishing/fiction","publishing",N3487="publishing/translations","publishing",N3487="music/pop","music",N3487="music/classical music","music",N3487="publishing/nonfiction","publishing",N3487="publishing/radio &amp; podcasts","publishing",N3487="music/world music","music",N3487="music/metal","music",N3487="music/jazz","music","TRUE","FALSE")</f>
        <v>theater</v>
      </c>
      <c r="R3487" t="str" cm="1">
        <f t="array" ref="R3487">_xlfn.IFS(N3487="food/small batch","small batch",N3487="food/restaurants","retaurants",N3487="food/food trucks","food trucks",N3487="theater/spaces","spaces",N3487="theater/musical","musical",N3487="theater/plays","plays",N3487="technology/web","web",N3487="technology/space exploration","space exploration",N3487="technology/makerspaces","makerspaces",N3487="technology/hardware","hardware",N3487="technology/gadgets","gadgets",N3487="technology/wearables","wearables",N3487="film &amp; video/television","television",N3487="film &amp; video/animation","animation",N3487="film &amp; video/science fiction","science fiction",N3487="film &amp; video/documentary","documentary",N3487="film &amp; video/drama","drama",N3487="film &amp; video/shorts","shorts",N3487="games/video games","video games",N3487="games/tabletop games","tabletop games",N3487="games/mobile games","mobile games",N3487="journalism/audio","audio",N3487="photography/people","people",N3487="photography/photobooks","photobooks",N3487="photography/places","places",N3487="photography/nature","nature",N3487="music/electronic music","electronic music",N3487="music/rock","rock",N3487="music/indie rock","indie rock",N3487="music/faith","faith",N3487="publishing/children's books","children's books",N3487="publishing/art books","art books",N3487="publishing/fiction","fiction",N3487="publishing/translations","translations",N3487="music/pop","pop",N3487="music/classical music","classical music",N3487="publishing/nonfiction","nonfiction",N3487="publishing/radio &amp; podcasts","radio &amp; podcasts",N3487="music/world music","world music",N3487="music/metal","metal",N3487="music/jazz","jazz","TRUE","FALSE")</f>
        <v>plays</v>
      </c>
      <c r="S3487" s="5">
        <f t="shared" si="218"/>
        <v>42372.693055555559</v>
      </c>
      <c r="T3487" s="5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216"/>
        <v>155.20000000000002</v>
      </c>
      <c r="P3488" s="24">
        <f t="shared" si="217"/>
        <v>83.142857142857139</v>
      </c>
      <c r="Q3488" t="str" cm="1">
        <f t="array" ref="Q3488">_xlfn.IFS(N3488="food/small batch","food",N3488="food/restaurants","food",N3488="food/food trucks","food",N3488="theater/spaces","theater",N3488="theater/musical","theater",N3488="theater/plays","theater",N3488="technology/web","technology",N3488="technology/space exploration","technology",N3488="technology/makerspaces","technology",N3488="technology/hardware","technology",N3488="technology/gadgets","technology",N3488="technology/wearables","technology",N3488="film &amp; video/television","film &amp; video",N3488="film &amp; video/animation","film &amp; video",N3488="film &amp; video/science fiction","film &amp; video",N3488="film &amp; video/documentary","film &amp; video",N3488="film &amp; video/drama","film &amp; video",N3488="film &amp; video/shorts","film &amp; video",N3488="games/video games","games",N3488="games/tabletop games","games",N3488="games/mobile games","games",N3488="journalism/audio","journalism",N3488="photography/people","photography",N3488="photography/photobooks","photography",N3488="photography/places","photography",N3488="photography/nature","photography",N3488="music/electronic music","music",N3488="music/rock","music",N3488="music/indie rock","music",N3488="music/faith","music",N3488="publishing/children's books","publishing",N3488="publishing/art books","publishing",N3488="publishing/fiction","publishing",N3488="publishing/translations","publishing",N3488="music/pop","music",N3488="music/classical music","music",N3488="publishing/nonfiction","publishing",N3488="publishing/radio &amp; podcasts","publishing",N3488="music/world music","music",N3488="music/metal","music",N3488="music/jazz","music","TRUE","FALSE")</f>
        <v>theater</v>
      </c>
      <c r="R3488" t="str" cm="1">
        <f t="array" ref="R3488">_xlfn.IFS(N3488="food/small batch","small batch",N3488="food/restaurants","retaurants",N3488="food/food trucks","food trucks",N3488="theater/spaces","spaces",N3488="theater/musical","musical",N3488="theater/plays","plays",N3488="technology/web","web",N3488="technology/space exploration","space exploration",N3488="technology/makerspaces","makerspaces",N3488="technology/hardware","hardware",N3488="technology/gadgets","gadgets",N3488="technology/wearables","wearables",N3488="film &amp; video/television","television",N3488="film &amp; video/animation","animation",N3488="film &amp; video/science fiction","science fiction",N3488="film &amp; video/documentary","documentary",N3488="film &amp; video/drama","drama",N3488="film &amp; video/shorts","shorts",N3488="games/video games","video games",N3488="games/tabletop games","tabletop games",N3488="games/mobile games","mobile games",N3488="journalism/audio","audio",N3488="photography/people","people",N3488="photography/photobooks","photobooks",N3488="photography/places","places",N3488="photography/nature","nature",N3488="music/electronic music","electronic music",N3488="music/rock","rock",N3488="music/indie rock","indie rock",N3488="music/faith","faith",N3488="publishing/children's books","children's books",N3488="publishing/art books","art books",N3488="publishing/fiction","fiction",N3488="publishing/translations","translations",N3488="music/pop","pop",N3488="music/classical music","classical music",N3488="publishing/nonfiction","nonfiction",N3488="publishing/radio &amp; podcasts","radio &amp; podcasts",N3488="music/world music","world music",N3488="music/metal","metal",N3488="music/jazz","jazz","TRUE","FALSE")</f>
        <v>plays</v>
      </c>
      <c r="S3488" s="5">
        <f t="shared" si="218"/>
        <v>42126.87501157407</v>
      </c>
      <c r="T3488" s="5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216"/>
        <v>127.75000000000001</v>
      </c>
      <c r="P3489" s="24">
        <f t="shared" si="217"/>
        <v>38.712121212121211</v>
      </c>
      <c r="Q3489" t="str" cm="1">
        <f t="array" ref="Q3489">_xlfn.IFS(N3489="food/small batch","food",N3489="food/restaurants","food",N3489="food/food trucks","food",N3489="theater/spaces","theater",N3489="theater/musical","theater",N3489="theater/plays","theater",N3489="technology/web","technology",N3489="technology/space exploration","technology",N3489="technology/makerspaces","technology",N3489="technology/hardware","technology",N3489="technology/gadgets","technology",N3489="technology/wearables","technology",N3489="film &amp; video/television","film &amp; video",N3489="film &amp; video/animation","film &amp; video",N3489="film &amp; video/science fiction","film &amp; video",N3489="film &amp; video/documentary","film &amp; video",N3489="film &amp; video/drama","film &amp; video",N3489="film &amp; video/shorts","film &amp; video",N3489="games/video games","games",N3489="games/tabletop games","games",N3489="games/mobile games","games",N3489="journalism/audio","journalism",N3489="photography/people","photography",N3489="photography/photobooks","photography",N3489="photography/places","photography",N3489="photography/nature","photography",N3489="music/electronic music","music",N3489="music/rock","music",N3489="music/indie rock","music",N3489="music/faith","music",N3489="publishing/children's books","publishing",N3489="publishing/art books","publishing",N3489="publishing/fiction","publishing",N3489="publishing/translations","publishing",N3489="music/pop","music",N3489="music/classical music","music",N3489="publishing/nonfiction","publishing",N3489="publishing/radio &amp; podcasts","publishing",N3489="music/world music","music",N3489="music/metal","music",N3489="music/jazz","music","TRUE","FALSE")</f>
        <v>theater</v>
      </c>
      <c r="R3489" t="str" cm="1">
        <f t="array" ref="R3489">_xlfn.IFS(N3489="food/small batch","small batch",N3489="food/restaurants","retaurants",N3489="food/food trucks","food trucks",N3489="theater/spaces","spaces",N3489="theater/musical","musical",N3489="theater/plays","plays",N3489="technology/web","web",N3489="technology/space exploration","space exploration",N3489="technology/makerspaces","makerspaces",N3489="technology/hardware","hardware",N3489="technology/gadgets","gadgets",N3489="technology/wearables","wearables",N3489="film &amp; video/television","television",N3489="film &amp; video/animation","animation",N3489="film &amp; video/science fiction","science fiction",N3489="film &amp; video/documentary","documentary",N3489="film &amp; video/drama","drama",N3489="film &amp; video/shorts","shorts",N3489="games/video games","video games",N3489="games/tabletop games","tabletop games",N3489="games/mobile games","mobile games",N3489="journalism/audio","audio",N3489="photography/people","people",N3489="photography/photobooks","photobooks",N3489="photography/places","places",N3489="photography/nature","nature",N3489="music/electronic music","electronic music",N3489="music/rock","rock",N3489="music/indie rock","indie rock",N3489="music/faith","faith",N3489="publishing/children's books","children's books",N3489="publishing/art books","art books",N3489="publishing/fiction","fiction",N3489="publishing/translations","translations",N3489="music/pop","pop",N3489="music/classical music","classical music",N3489="publishing/nonfiction","nonfiction",N3489="publishing/radio &amp; podcasts","radio &amp; podcasts",N3489="music/world music","world music",N3489="music/metal","metal",N3489="music/jazz","jazz","TRUE","FALSE")</f>
        <v>plays</v>
      </c>
      <c r="S3489" s="5">
        <f t="shared" si="218"/>
        <v>42149.940416666665</v>
      </c>
      <c r="T3489" s="5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216"/>
        <v>121.2</v>
      </c>
      <c r="P3490" s="24">
        <f t="shared" si="217"/>
        <v>125.37931034482759</v>
      </c>
      <c r="Q3490" t="str" cm="1">
        <f t="array" ref="Q3490">_xlfn.IFS(N3490="food/small batch","food",N3490="food/restaurants","food",N3490="food/food trucks","food",N3490="theater/spaces","theater",N3490="theater/musical","theater",N3490="theater/plays","theater",N3490="technology/web","technology",N3490="technology/space exploration","technology",N3490="technology/makerspaces","technology",N3490="technology/hardware","technology",N3490="technology/gadgets","technology",N3490="technology/wearables","technology",N3490="film &amp; video/television","film &amp; video",N3490="film &amp; video/animation","film &amp; video",N3490="film &amp; video/science fiction","film &amp; video",N3490="film &amp; video/documentary","film &amp; video",N3490="film &amp; video/drama","film &amp; video",N3490="film &amp; video/shorts","film &amp; video",N3490="games/video games","games",N3490="games/tabletop games","games",N3490="games/mobile games","games",N3490="journalism/audio","journalism",N3490="photography/people","photography",N3490="photography/photobooks","photography",N3490="photography/places","photography",N3490="photography/nature","photography",N3490="music/electronic music","music",N3490="music/rock","music",N3490="music/indie rock","music",N3490="music/faith","music",N3490="publishing/children's books","publishing",N3490="publishing/art books","publishing",N3490="publishing/fiction","publishing",N3490="publishing/translations","publishing",N3490="music/pop","music",N3490="music/classical music","music",N3490="publishing/nonfiction","publishing",N3490="publishing/radio &amp; podcasts","publishing",N3490="music/world music","music",N3490="music/metal","music",N3490="music/jazz","music","TRUE","FALSE")</f>
        <v>theater</v>
      </c>
      <c r="R3490" t="str" cm="1">
        <f t="array" ref="R3490">_xlfn.IFS(N3490="food/small batch","small batch",N3490="food/restaurants","retaurants",N3490="food/food trucks","food trucks",N3490="theater/spaces","spaces",N3490="theater/musical","musical",N3490="theater/plays","plays",N3490="technology/web","web",N3490="technology/space exploration","space exploration",N3490="technology/makerspaces","makerspaces",N3490="technology/hardware","hardware",N3490="technology/gadgets","gadgets",N3490="technology/wearables","wearables",N3490="film &amp; video/television","television",N3490="film &amp; video/animation","animation",N3490="film &amp; video/science fiction","science fiction",N3490="film &amp; video/documentary","documentary",N3490="film &amp; video/drama","drama",N3490="film &amp; video/shorts","shorts",N3490="games/video games","video games",N3490="games/tabletop games","tabletop games",N3490="games/mobile games","mobile games",N3490="journalism/audio","audio",N3490="photography/people","people",N3490="photography/photobooks","photobooks",N3490="photography/places","places",N3490="photography/nature","nature",N3490="music/electronic music","electronic music",N3490="music/rock","rock",N3490="music/indie rock","indie rock",N3490="music/faith","faith",N3490="publishing/children's books","children's books",N3490="publishing/art books","art books",N3490="publishing/fiction","fiction",N3490="publishing/translations","translations",N3490="music/pop","pop",N3490="music/classical music","classical music",N3490="publishing/nonfiction","nonfiction",N3490="publishing/radio &amp; podcasts","radio &amp; podcasts",N3490="music/world music","world music",N3490="music/metal","metal",N3490="music/jazz","jazz","TRUE","FALSE")</f>
        <v>plays</v>
      </c>
      <c r="S3490" s="5">
        <f t="shared" si="218"/>
        <v>42087.768055555556</v>
      </c>
      <c r="T3490" s="5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216"/>
        <v>112.7</v>
      </c>
      <c r="P3491" s="24">
        <f t="shared" si="217"/>
        <v>78.263888888888886</v>
      </c>
      <c r="Q3491" t="str" cm="1">
        <f t="array" ref="Q3491">_xlfn.IFS(N3491="food/small batch","food",N3491="food/restaurants","food",N3491="food/food trucks","food",N3491="theater/spaces","theater",N3491="theater/musical","theater",N3491="theater/plays","theater",N3491="technology/web","technology",N3491="technology/space exploration","technology",N3491="technology/makerspaces","technology",N3491="technology/hardware","technology",N3491="technology/gadgets","technology",N3491="technology/wearables","technology",N3491="film &amp; video/television","film &amp; video",N3491="film &amp; video/animation","film &amp; video",N3491="film &amp; video/science fiction","film &amp; video",N3491="film &amp; video/documentary","film &amp; video",N3491="film &amp; video/drama","film &amp; video",N3491="film &amp; video/shorts","film &amp; video",N3491="games/video games","games",N3491="games/tabletop games","games",N3491="games/mobile games","games",N3491="journalism/audio","journalism",N3491="photography/people","photography",N3491="photography/photobooks","photography",N3491="photography/places","photography",N3491="photography/nature","photography",N3491="music/electronic music","music",N3491="music/rock","music",N3491="music/indie rock","music",N3491="music/faith","music",N3491="publishing/children's books","publishing",N3491="publishing/art books","publishing",N3491="publishing/fiction","publishing",N3491="publishing/translations","publishing",N3491="music/pop","music",N3491="music/classical music","music",N3491="publishing/nonfiction","publishing",N3491="publishing/radio &amp; podcasts","publishing",N3491="music/world music","music",N3491="music/metal","music",N3491="music/jazz","music","TRUE","FALSE")</f>
        <v>theater</v>
      </c>
      <c r="R3491" t="str" cm="1">
        <f t="array" ref="R3491">_xlfn.IFS(N3491="food/small batch","small batch",N3491="food/restaurants","retaurants",N3491="food/food trucks","food trucks",N3491="theater/spaces","spaces",N3491="theater/musical","musical",N3491="theater/plays","plays",N3491="technology/web","web",N3491="technology/space exploration","space exploration",N3491="technology/makerspaces","makerspaces",N3491="technology/hardware","hardware",N3491="technology/gadgets","gadgets",N3491="technology/wearables","wearables",N3491="film &amp; video/television","television",N3491="film &amp; video/animation","animation",N3491="film &amp; video/science fiction","science fiction",N3491="film &amp; video/documentary","documentary",N3491="film &amp; video/drama","drama",N3491="film &amp; video/shorts","shorts",N3491="games/video games","video games",N3491="games/tabletop games","tabletop games",N3491="games/mobile games","mobile games",N3491="journalism/audio","audio",N3491="photography/people","people",N3491="photography/photobooks","photobooks",N3491="photography/places","places",N3491="photography/nature","nature",N3491="music/electronic music","electronic music",N3491="music/rock","rock",N3491="music/indie rock","indie rock",N3491="music/faith","faith",N3491="publishing/children's books","children's books",N3491="publishing/art books","art books",N3491="publishing/fiction","fiction",N3491="publishing/translations","translations",N3491="music/pop","pop",N3491="music/classical music","classical music",N3491="publishing/nonfiction","nonfiction",N3491="publishing/radio &amp; podcasts","radio &amp; podcasts",N3491="music/world music","world music",N3491="music/metal","metal",N3491="music/jazz","jazz","TRUE","FALSE")</f>
        <v>plays</v>
      </c>
      <c r="S3491" s="5">
        <f t="shared" si="218"/>
        <v>41753.635775462964</v>
      </c>
      <c r="T3491" s="5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216"/>
        <v>127.49999999999999</v>
      </c>
      <c r="P3492" s="24">
        <f t="shared" si="217"/>
        <v>47.222222222222221</v>
      </c>
      <c r="Q3492" t="str" cm="1">
        <f t="array" ref="Q3492">_xlfn.IFS(N3492="food/small batch","food",N3492="food/restaurants","food",N3492="food/food trucks","food",N3492="theater/spaces","theater",N3492="theater/musical","theater",N3492="theater/plays","theater",N3492="technology/web","technology",N3492="technology/space exploration","technology",N3492="technology/makerspaces","technology",N3492="technology/hardware","technology",N3492="technology/gadgets","technology",N3492="technology/wearables","technology",N3492="film &amp; video/television","film &amp; video",N3492="film &amp; video/animation","film &amp; video",N3492="film &amp; video/science fiction","film &amp; video",N3492="film &amp; video/documentary","film &amp; video",N3492="film &amp; video/drama","film &amp; video",N3492="film &amp; video/shorts","film &amp; video",N3492="games/video games","games",N3492="games/tabletop games","games",N3492="games/mobile games","games",N3492="journalism/audio","journalism",N3492="photography/people","photography",N3492="photography/photobooks","photography",N3492="photography/places","photography",N3492="photography/nature","photography",N3492="music/electronic music","music",N3492="music/rock","music",N3492="music/indie rock","music",N3492="music/faith","music",N3492="publishing/children's books","publishing",N3492="publishing/art books","publishing",N3492="publishing/fiction","publishing",N3492="publishing/translations","publishing",N3492="music/pop","music",N3492="music/classical music","music",N3492="publishing/nonfiction","publishing",N3492="publishing/radio &amp; podcasts","publishing",N3492="music/world music","music",N3492="music/metal","music",N3492="music/jazz","music","TRUE","FALSE")</f>
        <v>theater</v>
      </c>
      <c r="R3492" t="str" cm="1">
        <f t="array" ref="R3492">_xlfn.IFS(N3492="food/small batch","small batch",N3492="food/restaurants","retaurants",N3492="food/food trucks","food trucks",N3492="theater/spaces","spaces",N3492="theater/musical","musical",N3492="theater/plays","plays",N3492="technology/web","web",N3492="technology/space exploration","space exploration",N3492="technology/makerspaces","makerspaces",N3492="technology/hardware","hardware",N3492="technology/gadgets","gadgets",N3492="technology/wearables","wearables",N3492="film &amp; video/television","television",N3492="film &amp; video/animation","animation",N3492="film &amp; video/science fiction","science fiction",N3492="film &amp; video/documentary","documentary",N3492="film &amp; video/drama","drama",N3492="film &amp; video/shorts","shorts",N3492="games/video games","video games",N3492="games/tabletop games","tabletop games",N3492="games/mobile games","mobile games",N3492="journalism/audio","audio",N3492="photography/people","people",N3492="photography/photobooks","photobooks",N3492="photography/places","places",N3492="photography/nature","nature",N3492="music/electronic music","electronic music",N3492="music/rock","rock",N3492="music/indie rock","indie rock",N3492="music/faith","faith",N3492="publishing/children's books","children's books",N3492="publishing/art books","art books",N3492="publishing/fiction","fiction",N3492="publishing/translations","translations",N3492="music/pop","pop",N3492="music/classical music","classical music",N3492="publishing/nonfiction","nonfiction",N3492="publishing/radio &amp; podcasts","radio &amp; podcasts",N3492="music/world music","world music",N3492="music/metal","metal",N3492="music/jazz","jazz","TRUE","FALSE")</f>
        <v>plays</v>
      </c>
      <c r="S3492" s="5">
        <f t="shared" si="218"/>
        <v>42443.802361111113</v>
      </c>
      <c r="T3492" s="5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216"/>
        <v>158.20000000000002</v>
      </c>
      <c r="P3493" s="24">
        <f t="shared" si="217"/>
        <v>79.099999999999994</v>
      </c>
      <c r="Q3493" t="str" cm="1">
        <f t="array" ref="Q3493">_xlfn.IFS(N3493="food/small batch","food",N3493="food/restaurants","food",N3493="food/food trucks","food",N3493="theater/spaces","theater",N3493="theater/musical","theater",N3493="theater/plays","theater",N3493="technology/web","technology",N3493="technology/space exploration","technology",N3493="technology/makerspaces","technology",N3493="technology/hardware","technology",N3493="technology/gadgets","technology",N3493="technology/wearables","technology",N3493="film &amp; video/television","film &amp; video",N3493="film &amp; video/animation","film &amp; video",N3493="film &amp; video/science fiction","film &amp; video",N3493="film &amp; video/documentary","film &amp; video",N3493="film &amp; video/drama","film &amp; video",N3493="film &amp; video/shorts","film &amp; video",N3493="games/video games","games",N3493="games/tabletop games","games",N3493="games/mobile games","games",N3493="journalism/audio","journalism",N3493="photography/people","photography",N3493="photography/photobooks","photography",N3493="photography/places","photography",N3493="photography/nature","photography",N3493="music/electronic music","music",N3493="music/rock","music",N3493="music/indie rock","music",N3493="music/faith","music",N3493="publishing/children's books","publishing",N3493="publishing/art books","publishing",N3493="publishing/fiction","publishing",N3493="publishing/translations","publishing",N3493="music/pop","music",N3493="music/classical music","music",N3493="publishing/nonfiction","publishing",N3493="publishing/radio &amp; podcasts","publishing",N3493="music/world music","music",N3493="music/metal","music",N3493="music/jazz","music","TRUE","FALSE")</f>
        <v>theater</v>
      </c>
      <c r="R3493" t="str" cm="1">
        <f t="array" ref="R3493">_xlfn.IFS(N3493="food/small batch","small batch",N3493="food/restaurants","retaurants",N3493="food/food trucks","food trucks",N3493="theater/spaces","spaces",N3493="theater/musical","musical",N3493="theater/plays","plays",N3493="technology/web","web",N3493="technology/space exploration","space exploration",N3493="technology/makerspaces","makerspaces",N3493="technology/hardware","hardware",N3493="technology/gadgets","gadgets",N3493="technology/wearables","wearables",N3493="film &amp; video/television","television",N3493="film &amp; video/animation","animation",N3493="film &amp; video/science fiction","science fiction",N3493="film &amp; video/documentary","documentary",N3493="film &amp; video/drama","drama",N3493="film &amp; video/shorts","shorts",N3493="games/video games","video games",N3493="games/tabletop games","tabletop games",N3493="games/mobile games","mobile games",N3493="journalism/audio","audio",N3493="photography/people","people",N3493="photography/photobooks","photobooks",N3493="photography/places","places",N3493="photography/nature","nature",N3493="music/electronic music","electronic music",N3493="music/rock","rock",N3493="music/indie rock","indie rock",N3493="music/faith","faith",N3493="publishing/children's books","children's books",N3493="publishing/art books","art books",N3493="publishing/fiction","fiction",N3493="publishing/translations","translations",N3493="music/pop","pop",N3493="music/classical music","classical music",N3493="publishing/nonfiction","nonfiction",N3493="publishing/radio &amp; podcasts","radio &amp; podcasts",N3493="music/world music","world music",N3493="music/metal","metal",N3493="music/jazz","jazz","TRUE","FALSE")</f>
        <v>plays</v>
      </c>
      <c r="S3493" s="5">
        <f t="shared" si="218"/>
        <v>42121.249814814815</v>
      </c>
      <c r="T3493" s="5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si="216"/>
        <v>105.26894736842105</v>
      </c>
      <c r="P3494" s="24">
        <f t="shared" si="217"/>
        <v>114.29199999999999</v>
      </c>
      <c r="Q3494" t="str" cm="1">
        <f t="array" ref="Q3494">_xlfn.IFS(N3494="food/small batch","food",N3494="food/restaurants","food",N3494="food/food trucks","food",N3494="theater/spaces","theater",N3494="theater/musical","theater",N3494="theater/plays","theater",N3494="technology/web","technology",N3494="technology/space exploration","technology",N3494="technology/makerspaces","technology",N3494="technology/hardware","technology",N3494="technology/gadgets","technology",N3494="technology/wearables","technology",N3494="film &amp; video/television","film &amp; video",N3494="film &amp; video/animation","film &amp; video",N3494="film &amp; video/science fiction","film &amp; video",N3494="film &amp; video/documentary","film &amp; video",N3494="film &amp; video/drama","film &amp; video",N3494="film &amp; video/shorts","film &amp; video",N3494="games/video games","games",N3494="games/tabletop games","games",N3494="games/mobile games","games",N3494="journalism/audio","journalism",N3494="photography/people","photography",N3494="photography/photobooks","photography",N3494="photography/places","photography",N3494="photography/nature","photography",N3494="music/electronic music","music",N3494="music/rock","music",N3494="music/indie rock","music",N3494="music/faith","music",N3494="publishing/children's books","publishing",N3494="publishing/art books","publishing",N3494="publishing/fiction","publishing",N3494="publishing/translations","publishing",N3494="music/pop","music",N3494="music/classical music","music",N3494="publishing/nonfiction","publishing",N3494="publishing/radio &amp; podcasts","publishing",N3494="music/world music","music",N3494="music/metal","music",N3494="music/jazz","music","TRUE","FALSE")</f>
        <v>theater</v>
      </c>
      <c r="R3494" t="str" cm="1">
        <f t="array" ref="R3494">_xlfn.IFS(N3494="food/small batch","small batch",N3494="food/restaurants","retaurants",N3494="food/food trucks","food trucks",N3494="theater/spaces","spaces",N3494="theater/musical","musical",N3494="theater/plays","plays",N3494="technology/web","web",N3494="technology/space exploration","space exploration",N3494="technology/makerspaces","makerspaces",N3494="technology/hardware","hardware",N3494="technology/gadgets","gadgets",N3494="technology/wearables","wearables",N3494="film &amp; video/television","television",N3494="film &amp; video/animation","animation",N3494="film &amp; video/science fiction","science fiction",N3494="film &amp; video/documentary","documentary",N3494="film &amp; video/drama","drama",N3494="film &amp; video/shorts","shorts",N3494="games/video games","video games",N3494="games/tabletop games","tabletop games",N3494="games/mobile games","mobile games",N3494="journalism/audio","audio",N3494="photography/people","people",N3494="photography/photobooks","photobooks",N3494="photography/places","places",N3494="photography/nature","nature",N3494="music/electronic music","electronic music",N3494="music/rock","rock",N3494="music/indie rock","indie rock",N3494="music/faith","faith",N3494="publishing/children's books","children's books",N3494="publishing/art books","art books",N3494="publishing/fiction","fiction",N3494="publishing/translations","translations",N3494="music/pop","pop",N3494="music/classical music","classical music",N3494="publishing/nonfiction","nonfiction",N3494="publishing/radio &amp; podcasts","radio &amp; podcasts",N3494="music/world music","world music",N3494="music/metal","metal",N3494="music/jazz","jazz","TRUE","FALSE")</f>
        <v>plays</v>
      </c>
      <c r="S3494" s="5">
        <f t="shared" si="218"/>
        <v>42268.009224537032</v>
      </c>
      <c r="T3494" s="5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216"/>
        <v>100</v>
      </c>
      <c r="P3495" s="24">
        <f t="shared" si="217"/>
        <v>51.724137931034484</v>
      </c>
      <c r="Q3495" t="str" cm="1">
        <f t="array" ref="Q3495">_xlfn.IFS(N3495="food/small batch","food",N3495="food/restaurants","food",N3495="food/food trucks","food",N3495="theater/spaces","theater",N3495="theater/musical","theater",N3495="theater/plays","theater",N3495="technology/web","technology",N3495="technology/space exploration","technology",N3495="technology/makerspaces","technology",N3495="technology/hardware","technology",N3495="technology/gadgets","technology",N3495="technology/wearables","technology",N3495="film &amp; video/television","film &amp; video",N3495="film &amp; video/animation","film &amp; video",N3495="film &amp; video/science fiction","film &amp; video",N3495="film &amp; video/documentary","film &amp; video",N3495="film &amp; video/drama","film &amp; video",N3495="film &amp; video/shorts","film &amp; video",N3495="games/video games","games",N3495="games/tabletop games","games",N3495="games/mobile games","games",N3495="journalism/audio","journalism",N3495="photography/people","photography",N3495="photography/photobooks","photography",N3495="photography/places","photography",N3495="photography/nature","photography",N3495="music/electronic music","music",N3495="music/rock","music",N3495="music/indie rock","music",N3495="music/faith","music",N3495="publishing/children's books","publishing",N3495="publishing/art books","publishing",N3495="publishing/fiction","publishing",N3495="publishing/translations","publishing",N3495="music/pop","music",N3495="music/classical music","music",N3495="publishing/nonfiction","publishing",N3495="publishing/radio &amp; podcasts","publishing",N3495="music/world music","music",N3495="music/metal","music",N3495="music/jazz","music","TRUE","FALSE")</f>
        <v>theater</v>
      </c>
      <c r="R3495" t="str" cm="1">
        <f t="array" ref="R3495">_xlfn.IFS(N3495="food/small batch","small batch",N3495="food/restaurants","retaurants",N3495="food/food trucks","food trucks",N3495="theater/spaces","spaces",N3495="theater/musical","musical",N3495="theater/plays","plays",N3495="technology/web","web",N3495="technology/space exploration","space exploration",N3495="technology/makerspaces","makerspaces",N3495="technology/hardware","hardware",N3495="technology/gadgets","gadgets",N3495="technology/wearables","wearables",N3495="film &amp; video/television","television",N3495="film &amp; video/animation","animation",N3495="film &amp; video/science fiction","science fiction",N3495="film &amp; video/documentary","documentary",N3495="film &amp; video/drama","drama",N3495="film &amp; video/shorts","shorts",N3495="games/video games","video games",N3495="games/tabletop games","tabletop games",N3495="games/mobile games","mobile games",N3495="journalism/audio","audio",N3495="photography/people","people",N3495="photography/photobooks","photobooks",N3495="photography/places","places",N3495="photography/nature","nature",N3495="music/electronic music","electronic music",N3495="music/rock","rock",N3495="music/indie rock","indie rock",N3495="music/faith","faith",N3495="publishing/children's books","children's books",N3495="publishing/art books","art books",N3495="publishing/fiction","fiction",N3495="publishing/translations","translations",N3495="music/pop","pop",N3495="music/classical music","classical music",N3495="publishing/nonfiction","nonfiction",N3495="publishing/radio &amp; podcasts","radio &amp; podcasts",N3495="music/world music","world music",N3495="music/metal","metal",N3495="music/jazz","jazz","TRUE","FALSE")</f>
        <v>plays</v>
      </c>
      <c r="S3495" s="5">
        <f t="shared" si="218"/>
        <v>41848.866157407407</v>
      </c>
      <c r="T3495" s="5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216"/>
        <v>100</v>
      </c>
      <c r="P3496" s="24">
        <f t="shared" si="217"/>
        <v>30.76923076923077</v>
      </c>
      <c r="Q3496" t="str" cm="1">
        <f t="array" ref="Q3496">_xlfn.IFS(N3496="food/small batch","food",N3496="food/restaurants","food",N3496="food/food trucks","food",N3496="theater/spaces","theater",N3496="theater/musical","theater",N3496="theater/plays","theater",N3496="technology/web","technology",N3496="technology/space exploration","technology",N3496="technology/makerspaces","technology",N3496="technology/hardware","technology",N3496="technology/gadgets","technology",N3496="technology/wearables","technology",N3496="film &amp; video/television","film &amp; video",N3496="film &amp; video/animation","film &amp; video",N3496="film &amp; video/science fiction","film &amp; video",N3496="film &amp; video/documentary","film &amp; video",N3496="film &amp; video/drama","film &amp; video",N3496="film &amp; video/shorts","film &amp; video",N3496="games/video games","games",N3496="games/tabletop games","games",N3496="games/mobile games","games",N3496="journalism/audio","journalism",N3496="photography/people","photography",N3496="photography/photobooks","photography",N3496="photography/places","photography",N3496="photography/nature","photography",N3496="music/electronic music","music",N3496="music/rock","music",N3496="music/indie rock","music",N3496="music/faith","music",N3496="publishing/children's books","publishing",N3496="publishing/art books","publishing",N3496="publishing/fiction","publishing",N3496="publishing/translations","publishing",N3496="music/pop","music",N3496="music/classical music","music",N3496="publishing/nonfiction","publishing",N3496="publishing/radio &amp; podcasts","publishing",N3496="music/world music","music",N3496="music/metal","music",N3496="music/jazz","music","TRUE","FALSE")</f>
        <v>theater</v>
      </c>
      <c r="R3496" t="str" cm="1">
        <f t="array" ref="R3496">_xlfn.IFS(N3496="food/small batch","small batch",N3496="food/restaurants","retaurants",N3496="food/food trucks","food trucks",N3496="theater/spaces","spaces",N3496="theater/musical","musical",N3496="theater/plays","plays",N3496="technology/web","web",N3496="technology/space exploration","space exploration",N3496="technology/makerspaces","makerspaces",N3496="technology/hardware","hardware",N3496="technology/gadgets","gadgets",N3496="technology/wearables","wearables",N3496="film &amp; video/television","television",N3496="film &amp; video/animation","animation",N3496="film &amp; video/science fiction","science fiction",N3496="film &amp; video/documentary","documentary",N3496="film &amp; video/drama","drama",N3496="film &amp; video/shorts","shorts",N3496="games/video games","video games",N3496="games/tabletop games","tabletop games",N3496="games/mobile games","mobile games",N3496="journalism/audio","audio",N3496="photography/people","people",N3496="photography/photobooks","photobooks",N3496="photography/places","places",N3496="photography/nature","nature",N3496="music/electronic music","electronic music",N3496="music/rock","rock",N3496="music/indie rock","indie rock",N3496="music/faith","faith",N3496="publishing/children's books","children's books",N3496="publishing/art books","art books",N3496="publishing/fiction","fiction",N3496="publishing/translations","translations",N3496="music/pop","pop",N3496="music/classical music","classical music",N3496="publishing/nonfiction","nonfiction",N3496="publishing/radio &amp; podcasts","radio &amp; podcasts",N3496="music/world music","world music",N3496="music/metal","metal",N3496="music/jazz","jazz","TRUE","FALSE")</f>
        <v>plays</v>
      </c>
      <c r="S3496" s="5">
        <f t="shared" si="218"/>
        <v>42689.214988425927</v>
      </c>
      <c r="T3496" s="5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216"/>
        <v>106.86</v>
      </c>
      <c r="P3497" s="24">
        <f t="shared" si="217"/>
        <v>74.208333333333329</v>
      </c>
      <c r="Q3497" t="str" cm="1">
        <f t="array" ref="Q3497">_xlfn.IFS(N3497="food/small batch","food",N3497="food/restaurants","food",N3497="food/food trucks","food",N3497="theater/spaces","theater",N3497="theater/musical","theater",N3497="theater/plays","theater",N3497="technology/web","technology",N3497="technology/space exploration","technology",N3497="technology/makerspaces","technology",N3497="technology/hardware","technology",N3497="technology/gadgets","technology",N3497="technology/wearables","technology",N3497="film &amp; video/television","film &amp; video",N3497="film &amp; video/animation","film &amp; video",N3497="film &amp; video/science fiction","film &amp; video",N3497="film &amp; video/documentary","film &amp; video",N3497="film &amp; video/drama","film &amp; video",N3497="film &amp; video/shorts","film &amp; video",N3497="games/video games","games",N3497="games/tabletop games","games",N3497="games/mobile games","games",N3497="journalism/audio","journalism",N3497="photography/people","photography",N3497="photography/photobooks","photography",N3497="photography/places","photography",N3497="photography/nature","photography",N3497="music/electronic music","music",N3497="music/rock","music",N3497="music/indie rock","music",N3497="music/faith","music",N3497="publishing/children's books","publishing",N3497="publishing/art books","publishing",N3497="publishing/fiction","publishing",N3497="publishing/translations","publishing",N3497="music/pop","music",N3497="music/classical music","music",N3497="publishing/nonfiction","publishing",N3497="publishing/radio &amp; podcasts","publishing",N3497="music/world music","music",N3497="music/metal","music",N3497="music/jazz","music","TRUE","FALSE")</f>
        <v>theater</v>
      </c>
      <c r="R3497" t="str" cm="1">
        <f t="array" ref="R3497">_xlfn.IFS(N3497="food/small batch","small batch",N3497="food/restaurants","retaurants",N3497="food/food trucks","food trucks",N3497="theater/spaces","spaces",N3497="theater/musical","musical",N3497="theater/plays","plays",N3497="technology/web","web",N3497="technology/space exploration","space exploration",N3497="technology/makerspaces","makerspaces",N3497="technology/hardware","hardware",N3497="technology/gadgets","gadgets",N3497="technology/wearables","wearables",N3497="film &amp; video/television","television",N3497="film &amp; video/animation","animation",N3497="film &amp; video/science fiction","science fiction",N3497="film &amp; video/documentary","documentary",N3497="film &amp; video/drama","drama",N3497="film &amp; video/shorts","shorts",N3497="games/video games","video games",N3497="games/tabletop games","tabletop games",N3497="games/mobile games","mobile games",N3497="journalism/audio","audio",N3497="photography/people","people",N3497="photography/photobooks","photobooks",N3497="photography/places","places",N3497="photography/nature","nature",N3497="music/electronic music","electronic music",N3497="music/rock","rock",N3497="music/indie rock","indie rock",N3497="music/faith","faith",N3497="publishing/children's books","children's books",N3497="publishing/art books","art books",N3497="publishing/fiction","fiction",N3497="publishing/translations","translations",N3497="music/pop","pop",N3497="music/classical music","classical music",N3497="publishing/nonfiction","nonfiction",N3497="publishing/radio &amp; podcasts","radio &amp; podcasts",N3497="music/world music","world music",N3497="music/metal","metal",N3497="music/jazz","jazz","TRUE","FALSE")</f>
        <v>plays</v>
      </c>
      <c r="S3497" s="5">
        <f t="shared" si="218"/>
        <v>41915.762835648151</v>
      </c>
      <c r="T3497" s="5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216"/>
        <v>124.4</v>
      </c>
      <c r="P3498" s="24">
        <f t="shared" si="217"/>
        <v>47.846153846153847</v>
      </c>
      <c r="Q3498" t="str" cm="1">
        <f t="array" ref="Q3498">_xlfn.IFS(N3498="food/small batch","food",N3498="food/restaurants","food",N3498="food/food trucks","food",N3498="theater/spaces","theater",N3498="theater/musical","theater",N3498="theater/plays","theater",N3498="technology/web","technology",N3498="technology/space exploration","technology",N3498="technology/makerspaces","technology",N3498="technology/hardware","technology",N3498="technology/gadgets","technology",N3498="technology/wearables","technology",N3498="film &amp; video/television","film &amp; video",N3498="film &amp; video/animation","film &amp; video",N3498="film &amp; video/science fiction","film &amp; video",N3498="film &amp; video/documentary","film &amp; video",N3498="film &amp; video/drama","film &amp; video",N3498="film &amp; video/shorts","film &amp; video",N3498="games/video games","games",N3498="games/tabletop games","games",N3498="games/mobile games","games",N3498="journalism/audio","journalism",N3498="photography/people","photography",N3498="photography/photobooks","photography",N3498="photography/places","photography",N3498="photography/nature","photography",N3498="music/electronic music","music",N3498="music/rock","music",N3498="music/indie rock","music",N3498="music/faith","music",N3498="publishing/children's books","publishing",N3498="publishing/art books","publishing",N3498="publishing/fiction","publishing",N3498="publishing/translations","publishing",N3498="music/pop","music",N3498="music/classical music","music",N3498="publishing/nonfiction","publishing",N3498="publishing/radio &amp; podcasts","publishing",N3498="music/world music","music",N3498="music/metal","music",N3498="music/jazz","music","TRUE","FALSE")</f>
        <v>theater</v>
      </c>
      <c r="R3498" t="str" cm="1">
        <f t="array" ref="R3498">_xlfn.IFS(N3498="food/small batch","small batch",N3498="food/restaurants","retaurants",N3498="food/food trucks","food trucks",N3498="theater/spaces","spaces",N3498="theater/musical","musical",N3498="theater/plays","plays",N3498="technology/web","web",N3498="technology/space exploration","space exploration",N3498="technology/makerspaces","makerspaces",N3498="technology/hardware","hardware",N3498="technology/gadgets","gadgets",N3498="technology/wearables","wearables",N3498="film &amp; video/television","television",N3498="film &amp; video/animation","animation",N3498="film &amp; video/science fiction","science fiction",N3498="film &amp; video/documentary","documentary",N3498="film &amp; video/drama","drama",N3498="film &amp; video/shorts","shorts",N3498="games/video games","video games",N3498="games/tabletop games","tabletop games",N3498="games/mobile games","mobile games",N3498="journalism/audio","audio",N3498="photography/people","people",N3498="photography/photobooks","photobooks",N3498="photography/places","places",N3498="photography/nature","nature",N3498="music/electronic music","electronic music",N3498="music/rock","rock",N3498="music/indie rock","indie rock",N3498="music/faith","faith",N3498="publishing/children's books","children's books",N3498="publishing/art books","art books",N3498="publishing/fiction","fiction",N3498="publishing/translations","translations",N3498="music/pop","pop",N3498="music/classical music","classical music",N3498="publishing/nonfiction","nonfiction",N3498="publishing/radio &amp; podcasts","radio &amp; podcasts",N3498="music/world music","world music",N3498="music/metal","metal",N3498="music/jazz","jazz","TRUE","FALSE")</f>
        <v>plays</v>
      </c>
      <c r="S3498" s="5">
        <f t="shared" si="218"/>
        <v>42584.846828703703</v>
      </c>
      <c r="T3498" s="5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216"/>
        <v>108.70406189555126</v>
      </c>
      <c r="P3499" s="24">
        <f t="shared" si="217"/>
        <v>34.408163265306122</v>
      </c>
      <c r="Q3499" t="str" cm="1">
        <f t="array" ref="Q3499">_xlfn.IFS(N3499="food/small batch","food",N3499="food/restaurants","food",N3499="food/food trucks","food",N3499="theater/spaces","theater",N3499="theater/musical","theater",N3499="theater/plays","theater",N3499="technology/web","technology",N3499="technology/space exploration","technology",N3499="technology/makerspaces","technology",N3499="technology/hardware","technology",N3499="technology/gadgets","technology",N3499="technology/wearables","technology",N3499="film &amp; video/television","film &amp; video",N3499="film &amp; video/animation","film &amp; video",N3499="film &amp; video/science fiction","film &amp; video",N3499="film &amp; video/documentary","film &amp; video",N3499="film &amp; video/drama","film &amp; video",N3499="film &amp; video/shorts","film &amp; video",N3499="games/video games","games",N3499="games/tabletop games","games",N3499="games/mobile games","games",N3499="journalism/audio","journalism",N3499="photography/people","photography",N3499="photography/photobooks","photography",N3499="photography/places","photography",N3499="photography/nature","photography",N3499="music/electronic music","music",N3499="music/rock","music",N3499="music/indie rock","music",N3499="music/faith","music",N3499="publishing/children's books","publishing",N3499="publishing/art books","publishing",N3499="publishing/fiction","publishing",N3499="publishing/translations","publishing",N3499="music/pop","music",N3499="music/classical music","music",N3499="publishing/nonfiction","publishing",N3499="publishing/radio &amp; podcasts","publishing",N3499="music/world music","music",N3499="music/metal","music",N3499="music/jazz","music","TRUE","FALSE")</f>
        <v>theater</v>
      </c>
      <c r="R3499" t="str" cm="1">
        <f t="array" ref="R3499">_xlfn.IFS(N3499="food/small batch","small batch",N3499="food/restaurants","retaurants",N3499="food/food trucks","food trucks",N3499="theater/spaces","spaces",N3499="theater/musical","musical",N3499="theater/plays","plays",N3499="technology/web","web",N3499="technology/space exploration","space exploration",N3499="technology/makerspaces","makerspaces",N3499="technology/hardware","hardware",N3499="technology/gadgets","gadgets",N3499="technology/wearables","wearables",N3499="film &amp; video/television","television",N3499="film &amp; video/animation","animation",N3499="film &amp; video/science fiction","science fiction",N3499="film &amp; video/documentary","documentary",N3499="film &amp; video/drama","drama",N3499="film &amp; video/shorts","shorts",N3499="games/video games","video games",N3499="games/tabletop games","tabletop games",N3499="games/mobile games","mobile games",N3499="journalism/audio","audio",N3499="photography/people","people",N3499="photography/photobooks","photobooks",N3499="photography/places","places",N3499="photography/nature","nature",N3499="music/electronic music","electronic music",N3499="music/rock","rock",N3499="music/indie rock","indie rock",N3499="music/faith","faith",N3499="publishing/children's books","children's books",N3499="publishing/art books","art books",N3499="publishing/fiction","fiction",N3499="publishing/translations","translations",N3499="music/pop","pop",N3499="music/classical music","classical music",N3499="publishing/nonfiction","nonfiction",N3499="publishing/radio &amp; podcasts","radio &amp; podcasts",N3499="music/world music","world music",N3499="music/metal","metal",N3499="music/jazz","jazz","TRUE","FALSE")</f>
        <v>plays</v>
      </c>
      <c r="S3499" s="5">
        <f t="shared" si="218"/>
        <v>42511.741944444439</v>
      </c>
      <c r="T3499" s="5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216"/>
        <v>102.42424242424242</v>
      </c>
      <c r="P3500" s="24">
        <f t="shared" si="217"/>
        <v>40.238095238095241</v>
      </c>
      <c r="Q3500" t="str" cm="1">
        <f t="array" ref="Q3500">_xlfn.IFS(N3500="food/small batch","food",N3500="food/restaurants","food",N3500="food/food trucks","food",N3500="theater/spaces","theater",N3500="theater/musical","theater",N3500="theater/plays","theater",N3500="technology/web","technology",N3500="technology/space exploration","technology",N3500="technology/makerspaces","technology",N3500="technology/hardware","technology",N3500="technology/gadgets","technology",N3500="technology/wearables","technology",N3500="film &amp; video/television","film &amp; video",N3500="film &amp; video/animation","film &amp; video",N3500="film &amp; video/science fiction","film &amp; video",N3500="film &amp; video/documentary","film &amp; video",N3500="film &amp; video/drama","film &amp; video",N3500="film &amp; video/shorts","film &amp; video",N3500="games/video games","games",N3500="games/tabletop games","games",N3500="games/mobile games","games",N3500="journalism/audio","journalism",N3500="photography/people","photography",N3500="photography/photobooks","photography",N3500="photography/places","photography",N3500="photography/nature","photography",N3500="music/electronic music","music",N3500="music/rock","music",N3500="music/indie rock","music",N3500="music/faith","music",N3500="publishing/children's books","publishing",N3500="publishing/art books","publishing",N3500="publishing/fiction","publishing",N3500="publishing/translations","publishing",N3500="music/pop","music",N3500="music/classical music","music",N3500="publishing/nonfiction","publishing",N3500="publishing/radio &amp; podcasts","publishing",N3500="music/world music","music",N3500="music/metal","music",N3500="music/jazz","music","TRUE","FALSE")</f>
        <v>theater</v>
      </c>
      <c r="R3500" t="str" cm="1">
        <f t="array" ref="R3500">_xlfn.IFS(N3500="food/small batch","small batch",N3500="food/restaurants","retaurants",N3500="food/food trucks","food trucks",N3500="theater/spaces","spaces",N3500="theater/musical","musical",N3500="theater/plays","plays",N3500="technology/web","web",N3500="technology/space exploration","space exploration",N3500="technology/makerspaces","makerspaces",N3500="technology/hardware","hardware",N3500="technology/gadgets","gadgets",N3500="technology/wearables","wearables",N3500="film &amp; video/television","television",N3500="film &amp; video/animation","animation",N3500="film &amp; video/science fiction","science fiction",N3500="film &amp; video/documentary","documentary",N3500="film &amp; video/drama","drama",N3500="film &amp; video/shorts","shorts",N3500="games/video games","video games",N3500="games/tabletop games","tabletop games",N3500="games/mobile games","mobile games",N3500="journalism/audio","audio",N3500="photography/people","people",N3500="photography/photobooks","photobooks",N3500="photography/places","places",N3500="photography/nature","nature",N3500="music/electronic music","electronic music",N3500="music/rock","rock",N3500="music/indie rock","indie rock",N3500="music/faith","faith",N3500="publishing/children's books","children's books",N3500="publishing/art books","art books",N3500="publishing/fiction","fiction",N3500="publishing/translations","translations",N3500="music/pop","pop",N3500="music/classical music","classical music",N3500="publishing/nonfiction","nonfiction",N3500="publishing/radio &amp; podcasts","radio &amp; podcasts",N3500="music/world music","world music",N3500="music/metal","metal",N3500="music/jazz","jazz","TRUE","FALSE")</f>
        <v>plays</v>
      </c>
      <c r="S3500" s="5">
        <f t="shared" si="218"/>
        <v>42459.15861111111</v>
      </c>
      <c r="T3500" s="5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216"/>
        <v>105.5</v>
      </c>
      <c r="P3501" s="24">
        <f t="shared" si="217"/>
        <v>60.285714285714285</v>
      </c>
      <c r="Q3501" t="str" cm="1">
        <f t="array" ref="Q3501">_xlfn.IFS(N3501="food/small batch","food",N3501="food/restaurants","food",N3501="food/food trucks","food",N3501="theater/spaces","theater",N3501="theater/musical","theater",N3501="theater/plays","theater",N3501="technology/web","technology",N3501="technology/space exploration","technology",N3501="technology/makerspaces","technology",N3501="technology/hardware","technology",N3501="technology/gadgets","technology",N3501="technology/wearables","technology",N3501="film &amp; video/television","film &amp; video",N3501="film &amp; video/animation","film &amp; video",N3501="film &amp; video/science fiction","film &amp; video",N3501="film &amp; video/documentary","film &amp; video",N3501="film &amp; video/drama","film &amp; video",N3501="film &amp; video/shorts","film &amp; video",N3501="games/video games","games",N3501="games/tabletop games","games",N3501="games/mobile games","games",N3501="journalism/audio","journalism",N3501="photography/people","photography",N3501="photography/photobooks","photography",N3501="photography/places","photography",N3501="photography/nature","photography",N3501="music/electronic music","music",N3501="music/rock","music",N3501="music/indie rock","music",N3501="music/faith","music",N3501="publishing/children's books","publishing",N3501="publishing/art books","publishing",N3501="publishing/fiction","publishing",N3501="publishing/translations","publishing",N3501="music/pop","music",N3501="music/classical music","music",N3501="publishing/nonfiction","publishing",N3501="publishing/radio &amp; podcasts","publishing",N3501="music/world music","music",N3501="music/metal","music",N3501="music/jazz","music","TRUE","FALSE")</f>
        <v>theater</v>
      </c>
      <c r="R3501" t="str" cm="1">
        <f t="array" ref="R3501">_xlfn.IFS(N3501="food/small batch","small batch",N3501="food/restaurants","retaurants",N3501="food/food trucks","food trucks",N3501="theater/spaces","spaces",N3501="theater/musical","musical",N3501="theater/plays","plays",N3501="technology/web","web",N3501="technology/space exploration","space exploration",N3501="technology/makerspaces","makerspaces",N3501="technology/hardware","hardware",N3501="technology/gadgets","gadgets",N3501="technology/wearables","wearables",N3501="film &amp; video/television","television",N3501="film &amp; video/animation","animation",N3501="film &amp; video/science fiction","science fiction",N3501="film &amp; video/documentary","documentary",N3501="film &amp; video/drama","drama",N3501="film &amp; video/shorts","shorts",N3501="games/video games","video games",N3501="games/tabletop games","tabletop games",N3501="games/mobile games","mobile games",N3501="journalism/audio","audio",N3501="photography/people","people",N3501="photography/photobooks","photobooks",N3501="photography/places","places",N3501="photography/nature","nature",N3501="music/electronic music","electronic music",N3501="music/rock","rock",N3501="music/indie rock","indie rock",N3501="music/faith","faith",N3501="publishing/children's books","children's books",N3501="publishing/art books","art books",N3501="publishing/fiction","fiction",N3501="publishing/translations","translations",N3501="music/pop","pop",N3501="music/classical music","classical music",N3501="publishing/nonfiction","nonfiction",N3501="publishing/radio &amp; podcasts","radio &amp; podcasts",N3501="music/world music","world music",N3501="music/metal","metal",N3501="music/jazz","jazz","TRUE","FALSE")</f>
        <v>plays</v>
      </c>
      <c r="S3501" s="5">
        <f t="shared" si="218"/>
        <v>42132.036168981482</v>
      </c>
      <c r="T3501" s="5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216"/>
        <v>106.3</v>
      </c>
      <c r="P3502" s="24">
        <f t="shared" si="217"/>
        <v>25.30952380952381</v>
      </c>
      <c r="Q3502" t="str" cm="1">
        <f t="array" ref="Q3502">_xlfn.IFS(N3502="food/small batch","food",N3502="food/restaurants","food",N3502="food/food trucks","food",N3502="theater/spaces","theater",N3502="theater/musical","theater",N3502="theater/plays","theater",N3502="technology/web","technology",N3502="technology/space exploration","technology",N3502="technology/makerspaces","technology",N3502="technology/hardware","technology",N3502="technology/gadgets","technology",N3502="technology/wearables","technology",N3502="film &amp; video/television","film &amp; video",N3502="film &amp; video/animation","film &amp; video",N3502="film &amp; video/science fiction","film &amp; video",N3502="film &amp; video/documentary","film &amp; video",N3502="film &amp; video/drama","film &amp; video",N3502="film &amp; video/shorts","film &amp; video",N3502="games/video games","games",N3502="games/tabletop games","games",N3502="games/mobile games","games",N3502="journalism/audio","journalism",N3502="photography/people","photography",N3502="photography/photobooks","photography",N3502="photography/places","photography",N3502="photography/nature","photography",N3502="music/electronic music","music",N3502="music/rock","music",N3502="music/indie rock","music",N3502="music/faith","music",N3502="publishing/children's books","publishing",N3502="publishing/art books","publishing",N3502="publishing/fiction","publishing",N3502="publishing/translations","publishing",N3502="music/pop","music",N3502="music/classical music","music",N3502="publishing/nonfiction","publishing",N3502="publishing/radio &amp; podcasts","publishing",N3502="music/world music","music",N3502="music/metal","music",N3502="music/jazz","music","TRUE","FALSE")</f>
        <v>theater</v>
      </c>
      <c r="R3502" t="str" cm="1">
        <f t="array" ref="R3502">_xlfn.IFS(N3502="food/small batch","small batch",N3502="food/restaurants","retaurants",N3502="food/food trucks","food trucks",N3502="theater/spaces","spaces",N3502="theater/musical","musical",N3502="theater/plays","plays",N3502="technology/web","web",N3502="technology/space exploration","space exploration",N3502="technology/makerspaces","makerspaces",N3502="technology/hardware","hardware",N3502="technology/gadgets","gadgets",N3502="technology/wearables","wearables",N3502="film &amp; video/television","television",N3502="film &amp; video/animation","animation",N3502="film &amp; video/science fiction","science fiction",N3502="film &amp; video/documentary","documentary",N3502="film &amp; video/drama","drama",N3502="film &amp; video/shorts","shorts",N3502="games/video games","video games",N3502="games/tabletop games","tabletop games",N3502="games/mobile games","mobile games",N3502="journalism/audio","audio",N3502="photography/people","people",N3502="photography/photobooks","photobooks",N3502="photography/places","places",N3502="photography/nature","nature",N3502="music/electronic music","electronic music",N3502="music/rock","rock",N3502="music/indie rock","indie rock",N3502="music/faith","faith",N3502="publishing/children's books","children's books",N3502="publishing/art books","art books",N3502="publishing/fiction","fiction",N3502="publishing/translations","translations",N3502="music/pop","pop",N3502="music/classical music","classical music",N3502="publishing/nonfiction","nonfiction",N3502="publishing/radio &amp; podcasts","radio &amp; podcasts",N3502="music/world music","world music",N3502="music/metal","metal",N3502="music/jazz","jazz","TRUE","FALSE")</f>
        <v>plays</v>
      </c>
      <c r="S3502" s="5">
        <f t="shared" si="218"/>
        <v>42419.91942129629</v>
      </c>
      <c r="T3502" s="5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216"/>
        <v>100.66666666666666</v>
      </c>
      <c r="P3503" s="24">
        <f t="shared" si="217"/>
        <v>35.952380952380949</v>
      </c>
      <c r="Q3503" t="str" cm="1">
        <f t="array" ref="Q3503">_xlfn.IFS(N3503="food/small batch","food",N3503="food/restaurants","food",N3503="food/food trucks","food",N3503="theater/spaces","theater",N3503="theater/musical","theater",N3503="theater/plays","theater",N3503="technology/web","technology",N3503="technology/space exploration","technology",N3503="technology/makerspaces","technology",N3503="technology/hardware","technology",N3503="technology/gadgets","technology",N3503="technology/wearables","technology",N3503="film &amp; video/television","film &amp; video",N3503="film &amp; video/animation","film &amp; video",N3503="film &amp; video/science fiction","film &amp; video",N3503="film &amp; video/documentary","film &amp; video",N3503="film &amp; video/drama","film &amp; video",N3503="film &amp; video/shorts","film &amp; video",N3503="games/video games","games",N3503="games/tabletop games","games",N3503="games/mobile games","games",N3503="journalism/audio","journalism",N3503="photography/people","photography",N3503="photography/photobooks","photography",N3503="photography/places","photography",N3503="photography/nature","photography",N3503="music/electronic music","music",N3503="music/rock","music",N3503="music/indie rock","music",N3503="music/faith","music",N3503="publishing/children's books","publishing",N3503="publishing/art books","publishing",N3503="publishing/fiction","publishing",N3503="publishing/translations","publishing",N3503="music/pop","music",N3503="music/classical music","music",N3503="publishing/nonfiction","publishing",N3503="publishing/radio &amp; podcasts","publishing",N3503="music/world music","music",N3503="music/metal","music",N3503="music/jazz","music","TRUE","FALSE")</f>
        <v>theater</v>
      </c>
      <c r="R3503" t="str" cm="1">
        <f t="array" ref="R3503">_xlfn.IFS(N3503="food/small batch","small batch",N3503="food/restaurants","retaurants",N3503="food/food trucks","food trucks",N3503="theater/spaces","spaces",N3503="theater/musical","musical",N3503="theater/plays","plays",N3503="technology/web","web",N3503="technology/space exploration","space exploration",N3503="technology/makerspaces","makerspaces",N3503="technology/hardware","hardware",N3503="technology/gadgets","gadgets",N3503="technology/wearables","wearables",N3503="film &amp; video/television","television",N3503="film &amp; video/animation","animation",N3503="film &amp; video/science fiction","science fiction",N3503="film &amp; video/documentary","documentary",N3503="film &amp; video/drama","drama",N3503="film &amp; video/shorts","shorts",N3503="games/video games","video games",N3503="games/tabletop games","tabletop games",N3503="games/mobile games","mobile games",N3503="journalism/audio","audio",N3503="photography/people","people",N3503="photography/photobooks","photobooks",N3503="photography/places","places",N3503="photography/nature","nature",N3503="music/electronic music","electronic music",N3503="music/rock","rock",N3503="music/indie rock","indie rock",N3503="music/faith","faith",N3503="publishing/children's books","children's books",N3503="publishing/art books","art books",N3503="publishing/fiction","fiction",N3503="publishing/translations","translations",N3503="music/pop","pop",N3503="music/classical music","classical music",N3503="publishing/nonfiction","nonfiction",N3503="publishing/radio &amp; podcasts","radio &amp; podcasts",N3503="music/world music","world music",N3503="music/metal","metal",N3503="music/jazz","jazz","TRUE","FALSE")</f>
        <v>plays</v>
      </c>
      <c r="S3503" s="5">
        <f t="shared" si="218"/>
        <v>42233.763831018514</v>
      </c>
      <c r="T3503" s="5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216"/>
        <v>105.4</v>
      </c>
      <c r="P3504" s="24">
        <f t="shared" si="217"/>
        <v>136</v>
      </c>
      <c r="Q3504" t="str" cm="1">
        <f t="array" ref="Q3504">_xlfn.IFS(N3504="food/small batch","food",N3504="food/restaurants","food",N3504="food/food trucks","food",N3504="theater/spaces","theater",N3504="theater/musical","theater",N3504="theater/plays","theater",N3504="technology/web","technology",N3504="technology/space exploration","technology",N3504="technology/makerspaces","technology",N3504="technology/hardware","technology",N3504="technology/gadgets","technology",N3504="technology/wearables","technology",N3504="film &amp; video/television","film &amp; video",N3504="film &amp; video/animation","film &amp; video",N3504="film &amp; video/science fiction","film &amp; video",N3504="film &amp; video/documentary","film &amp; video",N3504="film &amp; video/drama","film &amp; video",N3504="film &amp; video/shorts","film &amp; video",N3504="games/video games","games",N3504="games/tabletop games","games",N3504="games/mobile games","games",N3504="journalism/audio","journalism",N3504="photography/people","photography",N3504="photography/photobooks","photography",N3504="photography/places","photography",N3504="photography/nature","photography",N3504="music/electronic music","music",N3504="music/rock","music",N3504="music/indie rock","music",N3504="music/faith","music",N3504="publishing/children's books","publishing",N3504="publishing/art books","publishing",N3504="publishing/fiction","publishing",N3504="publishing/translations","publishing",N3504="music/pop","music",N3504="music/classical music","music",N3504="publishing/nonfiction","publishing",N3504="publishing/radio &amp; podcasts","publishing",N3504="music/world music","music",N3504="music/metal","music",N3504="music/jazz","music","TRUE","FALSE")</f>
        <v>theater</v>
      </c>
      <c r="R3504" t="str" cm="1">
        <f t="array" ref="R3504">_xlfn.IFS(N3504="food/small batch","small batch",N3504="food/restaurants","retaurants",N3504="food/food trucks","food trucks",N3504="theater/spaces","spaces",N3504="theater/musical","musical",N3504="theater/plays","plays",N3504="technology/web","web",N3504="technology/space exploration","space exploration",N3504="technology/makerspaces","makerspaces",N3504="technology/hardware","hardware",N3504="technology/gadgets","gadgets",N3504="technology/wearables","wearables",N3504="film &amp; video/television","television",N3504="film &amp; video/animation","animation",N3504="film &amp; video/science fiction","science fiction",N3504="film &amp; video/documentary","documentary",N3504="film &amp; video/drama","drama",N3504="film &amp; video/shorts","shorts",N3504="games/video games","video games",N3504="games/tabletop games","tabletop games",N3504="games/mobile games","mobile games",N3504="journalism/audio","audio",N3504="photography/people","people",N3504="photography/photobooks","photobooks",N3504="photography/places","places",N3504="photography/nature","nature",N3504="music/electronic music","electronic music",N3504="music/rock","rock",N3504="music/indie rock","indie rock",N3504="music/faith","faith",N3504="publishing/children's books","children's books",N3504="publishing/art books","art books",N3504="publishing/fiction","fiction",N3504="publishing/translations","translations",N3504="music/pop","pop",N3504="music/classical music","classical music",N3504="publishing/nonfiction","nonfiction",N3504="publishing/radio &amp; podcasts","radio &amp; podcasts",N3504="music/world music","world music",N3504="music/metal","metal",N3504="music/jazz","jazz","TRUE","FALSE")</f>
        <v>plays</v>
      </c>
      <c r="S3504" s="5">
        <f t="shared" si="218"/>
        <v>42430.839398148149</v>
      </c>
      <c r="T3504" s="5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216"/>
        <v>107.55999999999999</v>
      </c>
      <c r="P3505" s="24">
        <f t="shared" si="217"/>
        <v>70.763157894736835</v>
      </c>
      <c r="Q3505" t="str" cm="1">
        <f t="array" ref="Q3505">_xlfn.IFS(N3505="food/small batch","food",N3505="food/restaurants","food",N3505="food/food trucks","food",N3505="theater/spaces","theater",N3505="theater/musical","theater",N3505="theater/plays","theater",N3505="technology/web","technology",N3505="technology/space exploration","technology",N3505="technology/makerspaces","technology",N3505="technology/hardware","technology",N3505="technology/gadgets","technology",N3505="technology/wearables","technology",N3505="film &amp; video/television","film &amp; video",N3505="film &amp; video/animation","film &amp; video",N3505="film &amp; video/science fiction","film &amp; video",N3505="film &amp; video/documentary","film &amp; video",N3505="film &amp; video/drama","film &amp; video",N3505="film &amp; video/shorts","film &amp; video",N3505="games/video games","games",N3505="games/tabletop games","games",N3505="games/mobile games","games",N3505="journalism/audio","journalism",N3505="photography/people","photography",N3505="photography/photobooks","photography",N3505="photography/places","photography",N3505="photography/nature","photography",N3505="music/electronic music","music",N3505="music/rock","music",N3505="music/indie rock","music",N3505="music/faith","music",N3505="publishing/children's books","publishing",N3505="publishing/art books","publishing",N3505="publishing/fiction","publishing",N3505="publishing/translations","publishing",N3505="music/pop","music",N3505="music/classical music","music",N3505="publishing/nonfiction","publishing",N3505="publishing/radio &amp; podcasts","publishing",N3505="music/world music","music",N3505="music/metal","music",N3505="music/jazz","music","TRUE","FALSE")</f>
        <v>theater</v>
      </c>
      <c r="R3505" t="str" cm="1">
        <f t="array" ref="R3505">_xlfn.IFS(N3505="food/small batch","small batch",N3505="food/restaurants","retaurants",N3505="food/food trucks","food trucks",N3505="theater/spaces","spaces",N3505="theater/musical","musical",N3505="theater/plays","plays",N3505="technology/web","web",N3505="technology/space exploration","space exploration",N3505="technology/makerspaces","makerspaces",N3505="technology/hardware","hardware",N3505="technology/gadgets","gadgets",N3505="technology/wearables","wearables",N3505="film &amp; video/television","television",N3505="film &amp; video/animation","animation",N3505="film &amp; video/science fiction","science fiction",N3505="film &amp; video/documentary","documentary",N3505="film &amp; video/drama","drama",N3505="film &amp; video/shorts","shorts",N3505="games/video games","video games",N3505="games/tabletop games","tabletop games",N3505="games/mobile games","mobile games",N3505="journalism/audio","audio",N3505="photography/people","people",N3505="photography/photobooks","photobooks",N3505="photography/places","places",N3505="photography/nature","nature",N3505="music/electronic music","electronic music",N3505="music/rock","rock",N3505="music/indie rock","indie rock",N3505="music/faith","faith",N3505="publishing/children's books","children's books",N3505="publishing/art books","art books",N3505="publishing/fiction","fiction",N3505="publishing/translations","translations",N3505="music/pop","pop",N3505="music/classical music","classical music",N3505="publishing/nonfiction","nonfiction",N3505="publishing/radio &amp; podcasts","radio &amp; podcasts",N3505="music/world music","world music",N3505="music/metal","metal",N3505="music/jazz","jazz","TRUE","FALSE")</f>
        <v>plays</v>
      </c>
      <c r="S3505" s="5">
        <f t="shared" si="218"/>
        <v>42545.478333333333</v>
      </c>
      <c r="T3505" s="5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216"/>
        <v>100</v>
      </c>
      <c r="P3506" s="24">
        <f t="shared" si="217"/>
        <v>125</v>
      </c>
      <c r="Q3506" t="str" cm="1">
        <f t="array" ref="Q3506">_xlfn.IFS(N3506="food/small batch","food",N3506="food/restaurants","food",N3506="food/food trucks","food",N3506="theater/spaces","theater",N3506="theater/musical","theater",N3506="theater/plays","theater",N3506="technology/web","technology",N3506="technology/space exploration","technology",N3506="technology/makerspaces","technology",N3506="technology/hardware","technology",N3506="technology/gadgets","technology",N3506="technology/wearables","technology",N3506="film &amp; video/television","film &amp; video",N3506="film &amp; video/animation","film &amp; video",N3506="film &amp; video/science fiction","film &amp; video",N3506="film &amp; video/documentary","film &amp; video",N3506="film &amp; video/drama","film &amp; video",N3506="film &amp; video/shorts","film &amp; video",N3506="games/video games","games",N3506="games/tabletop games","games",N3506="games/mobile games","games",N3506="journalism/audio","journalism",N3506="photography/people","photography",N3506="photography/photobooks","photography",N3506="photography/places","photography",N3506="photography/nature","photography",N3506="music/electronic music","music",N3506="music/rock","music",N3506="music/indie rock","music",N3506="music/faith","music",N3506="publishing/children's books","publishing",N3506="publishing/art books","publishing",N3506="publishing/fiction","publishing",N3506="publishing/translations","publishing",N3506="music/pop","music",N3506="music/classical music","music",N3506="publishing/nonfiction","publishing",N3506="publishing/radio &amp; podcasts","publishing",N3506="music/world music","music",N3506="music/metal","music",N3506="music/jazz","music","TRUE","FALSE")</f>
        <v>theater</v>
      </c>
      <c r="R3506" t="str" cm="1">
        <f t="array" ref="R3506">_xlfn.IFS(N3506="food/small batch","small batch",N3506="food/restaurants","retaurants",N3506="food/food trucks","food trucks",N3506="theater/spaces","spaces",N3506="theater/musical","musical",N3506="theater/plays","plays",N3506="technology/web","web",N3506="technology/space exploration","space exploration",N3506="technology/makerspaces","makerspaces",N3506="technology/hardware","hardware",N3506="technology/gadgets","gadgets",N3506="technology/wearables","wearables",N3506="film &amp; video/television","television",N3506="film &amp; video/animation","animation",N3506="film &amp; video/science fiction","science fiction",N3506="film &amp; video/documentary","documentary",N3506="film &amp; video/drama","drama",N3506="film &amp; video/shorts","shorts",N3506="games/video games","video games",N3506="games/tabletop games","tabletop games",N3506="games/mobile games","mobile games",N3506="journalism/audio","audio",N3506="photography/people","people",N3506="photography/photobooks","photobooks",N3506="photography/places","places",N3506="photography/nature","nature",N3506="music/electronic music","electronic music",N3506="music/rock","rock",N3506="music/indie rock","indie rock",N3506="music/faith","faith",N3506="publishing/children's books","children's books",N3506="publishing/art books","art books",N3506="publishing/fiction","fiction",N3506="publishing/translations","translations",N3506="music/pop","pop",N3506="music/classical music","classical music",N3506="publishing/nonfiction","nonfiction",N3506="publishing/radio &amp; podcasts","radio &amp; podcasts",N3506="music/world music","world music",N3506="music/metal","metal",N3506="music/jazz","jazz","TRUE","FALSE")</f>
        <v>plays</v>
      </c>
      <c r="S3506" s="5">
        <f t="shared" si="218"/>
        <v>42297.748738425929</v>
      </c>
      <c r="T3506" s="5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216"/>
        <v>103.76</v>
      </c>
      <c r="P3507" s="24">
        <f t="shared" si="217"/>
        <v>66.512820512820511</v>
      </c>
      <c r="Q3507" t="str" cm="1">
        <f t="array" ref="Q3507">_xlfn.IFS(N3507="food/small batch","food",N3507="food/restaurants","food",N3507="food/food trucks","food",N3507="theater/spaces","theater",N3507="theater/musical","theater",N3507="theater/plays","theater",N3507="technology/web","technology",N3507="technology/space exploration","technology",N3507="technology/makerspaces","technology",N3507="technology/hardware","technology",N3507="technology/gadgets","technology",N3507="technology/wearables","technology",N3507="film &amp; video/television","film &amp; video",N3507="film &amp; video/animation","film &amp; video",N3507="film &amp; video/science fiction","film &amp; video",N3507="film &amp; video/documentary","film &amp; video",N3507="film &amp; video/drama","film &amp; video",N3507="film &amp; video/shorts","film &amp; video",N3507="games/video games","games",N3507="games/tabletop games","games",N3507="games/mobile games","games",N3507="journalism/audio","journalism",N3507="photography/people","photography",N3507="photography/photobooks","photography",N3507="photography/places","photography",N3507="photography/nature","photography",N3507="music/electronic music","music",N3507="music/rock","music",N3507="music/indie rock","music",N3507="music/faith","music",N3507="publishing/children's books","publishing",N3507="publishing/art books","publishing",N3507="publishing/fiction","publishing",N3507="publishing/translations","publishing",N3507="music/pop","music",N3507="music/classical music","music",N3507="publishing/nonfiction","publishing",N3507="publishing/radio &amp; podcasts","publishing",N3507="music/world music","music",N3507="music/metal","music",N3507="music/jazz","music","TRUE","FALSE")</f>
        <v>theater</v>
      </c>
      <c r="R3507" t="str" cm="1">
        <f t="array" ref="R3507">_xlfn.IFS(N3507="food/small batch","small batch",N3507="food/restaurants","retaurants",N3507="food/food trucks","food trucks",N3507="theater/spaces","spaces",N3507="theater/musical","musical",N3507="theater/plays","plays",N3507="technology/web","web",N3507="technology/space exploration","space exploration",N3507="technology/makerspaces","makerspaces",N3507="technology/hardware","hardware",N3507="technology/gadgets","gadgets",N3507="technology/wearables","wearables",N3507="film &amp; video/television","television",N3507="film &amp; video/animation","animation",N3507="film &amp; video/science fiction","science fiction",N3507="film &amp; video/documentary","documentary",N3507="film &amp; video/drama","drama",N3507="film &amp; video/shorts","shorts",N3507="games/video games","video games",N3507="games/tabletop games","tabletop games",N3507="games/mobile games","mobile games",N3507="journalism/audio","audio",N3507="photography/people","people",N3507="photography/photobooks","photobooks",N3507="photography/places","places",N3507="photography/nature","nature",N3507="music/electronic music","electronic music",N3507="music/rock","rock",N3507="music/indie rock","indie rock",N3507="music/faith","faith",N3507="publishing/children's books","children's books",N3507="publishing/art books","art books",N3507="publishing/fiction","fiction",N3507="publishing/translations","translations",N3507="music/pop","pop",N3507="music/classical music","classical music",N3507="publishing/nonfiction","nonfiction",N3507="publishing/radio &amp; podcasts","radio &amp; podcasts",N3507="music/world music","world music",N3507="music/metal","metal",N3507="music/jazz","jazz","TRUE","FALSE")</f>
        <v>plays</v>
      </c>
      <c r="S3507" s="5">
        <f t="shared" si="218"/>
        <v>41760.935706018521</v>
      </c>
      <c r="T3507" s="5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216"/>
        <v>101.49999999999999</v>
      </c>
      <c r="P3508" s="24">
        <f t="shared" si="217"/>
        <v>105</v>
      </c>
      <c r="Q3508" t="str" cm="1">
        <f t="array" ref="Q3508">_xlfn.IFS(N3508="food/small batch","food",N3508="food/restaurants","food",N3508="food/food trucks","food",N3508="theater/spaces","theater",N3508="theater/musical","theater",N3508="theater/plays","theater",N3508="technology/web","technology",N3508="technology/space exploration","technology",N3508="technology/makerspaces","technology",N3508="technology/hardware","technology",N3508="technology/gadgets","technology",N3508="technology/wearables","technology",N3508="film &amp; video/television","film &amp; video",N3508="film &amp; video/animation","film &amp; video",N3508="film &amp; video/science fiction","film &amp; video",N3508="film &amp; video/documentary","film &amp; video",N3508="film &amp; video/drama","film &amp; video",N3508="film &amp; video/shorts","film &amp; video",N3508="games/video games","games",N3508="games/tabletop games","games",N3508="games/mobile games","games",N3508="journalism/audio","journalism",N3508="photography/people","photography",N3508="photography/photobooks","photography",N3508="photography/places","photography",N3508="photography/nature","photography",N3508="music/electronic music","music",N3508="music/rock","music",N3508="music/indie rock","music",N3508="music/faith","music",N3508="publishing/children's books","publishing",N3508="publishing/art books","publishing",N3508="publishing/fiction","publishing",N3508="publishing/translations","publishing",N3508="music/pop","music",N3508="music/classical music","music",N3508="publishing/nonfiction","publishing",N3508="publishing/radio &amp; podcasts","publishing",N3508="music/world music","music",N3508="music/metal","music",N3508="music/jazz","music","TRUE","FALSE")</f>
        <v>theater</v>
      </c>
      <c r="R3508" t="str" cm="1">
        <f t="array" ref="R3508">_xlfn.IFS(N3508="food/small batch","small batch",N3508="food/restaurants","retaurants",N3508="food/food trucks","food trucks",N3508="theater/spaces","spaces",N3508="theater/musical","musical",N3508="theater/plays","plays",N3508="technology/web","web",N3508="technology/space exploration","space exploration",N3508="technology/makerspaces","makerspaces",N3508="technology/hardware","hardware",N3508="technology/gadgets","gadgets",N3508="technology/wearables","wearables",N3508="film &amp; video/television","television",N3508="film &amp; video/animation","animation",N3508="film &amp; video/science fiction","science fiction",N3508="film &amp; video/documentary","documentary",N3508="film &amp; video/drama","drama",N3508="film &amp; video/shorts","shorts",N3508="games/video games","video games",N3508="games/tabletop games","tabletop games",N3508="games/mobile games","mobile games",N3508="journalism/audio","audio",N3508="photography/people","people",N3508="photography/photobooks","photobooks",N3508="photography/places","places",N3508="photography/nature","nature",N3508="music/electronic music","electronic music",N3508="music/rock","rock",N3508="music/indie rock","indie rock",N3508="music/faith","faith",N3508="publishing/children's books","children's books",N3508="publishing/art books","art books",N3508="publishing/fiction","fiction",N3508="publishing/translations","translations",N3508="music/pop","pop",N3508="music/classical music","classical music",N3508="publishing/nonfiction","nonfiction",N3508="publishing/radio &amp; podcasts","radio &amp; podcasts",N3508="music/world music","world music",N3508="music/metal","metal",N3508="music/jazz","jazz","TRUE","FALSE")</f>
        <v>plays</v>
      </c>
      <c r="S3508" s="5">
        <f t="shared" si="218"/>
        <v>41829.734259259261</v>
      </c>
      <c r="T3508" s="5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216"/>
        <v>104.4</v>
      </c>
      <c r="P3509" s="24">
        <f t="shared" si="217"/>
        <v>145</v>
      </c>
      <c r="Q3509" t="str" cm="1">
        <f t="array" ref="Q3509">_xlfn.IFS(N3509="food/small batch","food",N3509="food/restaurants","food",N3509="food/food trucks","food",N3509="theater/spaces","theater",N3509="theater/musical","theater",N3509="theater/plays","theater",N3509="technology/web","technology",N3509="technology/space exploration","technology",N3509="technology/makerspaces","technology",N3509="technology/hardware","technology",N3509="technology/gadgets","technology",N3509="technology/wearables","technology",N3509="film &amp; video/television","film &amp; video",N3509="film &amp; video/animation","film &amp; video",N3509="film &amp; video/science fiction","film &amp; video",N3509="film &amp; video/documentary","film &amp; video",N3509="film &amp; video/drama","film &amp; video",N3509="film &amp; video/shorts","film &amp; video",N3509="games/video games","games",N3509="games/tabletop games","games",N3509="games/mobile games","games",N3509="journalism/audio","journalism",N3509="photography/people","photography",N3509="photography/photobooks","photography",N3509="photography/places","photography",N3509="photography/nature","photography",N3509="music/electronic music","music",N3509="music/rock","music",N3509="music/indie rock","music",N3509="music/faith","music",N3509="publishing/children's books","publishing",N3509="publishing/art books","publishing",N3509="publishing/fiction","publishing",N3509="publishing/translations","publishing",N3509="music/pop","music",N3509="music/classical music","music",N3509="publishing/nonfiction","publishing",N3509="publishing/radio &amp; podcasts","publishing",N3509="music/world music","music",N3509="music/metal","music",N3509="music/jazz","music","TRUE","FALSE")</f>
        <v>theater</v>
      </c>
      <c r="R3509" t="str" cm="1">
        <f t="array" ref="R3509">_xlfn.IFS(N3509="food/small batch","small batch",N3509="food/restaurants","retaurants",N3509="food/food trucks","food trucks",N3509="theater/spaces","spaces",N3509="theater/musical","musical",N3509="theater/plays","plays",N3509="technology/web","web",N3509="technology/space exploration","space exploration",N3509="technology/makerspaces","makerspaces",N3509="technology/hardware","hardware",N3509="technology/gadgets","gadgets",N3509="technology/wearables","wearables",N3509="film &amp; video/television","television",N3509="film &amp; video/animation","animation",N3509="film &amp; video/science fiction","science fiction",N3509="film &amp; video/documentary","documentary",N3509="film &amp; video/drama","drama",N3509="film &amp; video/shorts","shorts",N3509="games/video games","video games",N3509="games/tabletop games","tabletop games",N3509="games/mobile games","mobile games",N3509="journalism/audio","audio",N3509="photography/people","people",N3509="photography/photobooks","photobooks",N3509="photography/places","places",N3509="photography/nature","nature",N3509="music/electronic music","electronic music",N3509="music/rock","rock",N3509="music/indie rock","indie rock",N3509="music/faith","faith",N3509="publishing/children's books","children's books",N3509="publishing/art books","art books",N3509="publishing/fiction","fiction",N3509="publishing/translations","translations",N3509="music/pop","pop",N3509="music/classical music","classical music",N3509="publishing/nonfiction","nonfiction",N3509="publishing/radio &amp; podcasts","radio &amp; podcasts",N3509="music/world music","world music",N3509="music/metal","metal",N3509="music/jazz","jazz","TRUE","FALSE")</f>
        <v>plays</v>
      </c>
      <c r="S3509" s="5">
        <f t="shared" si="218"/>
        <v>42491.92288194444</v>
      </c>
      <c r="T3509" s="5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216"/>
        <v>180</v>
      </c>
      <c r="P3510" s="24">
        <f t="shared" si="217"/>
        <v>12</v>
      </c>
      <c r="Q3510" t="str" cm="1">
        <f t="array" ref="Q3510">_xlfn.IFS(N3510="food/small batch","food",N3510="food/restaurants","food",N3510="food/food trucks","food",N3510="theater/spaces","theater",N3510="theater/musical","theater",N3510="theater/plays","theater",N3510="technology/web","technology",N3510="technology/space exploration","technology",N3510="technology/makerspaces","technology",N3510="technology/hardware","technology",N3510="technology/gadgets","technology",N3510="technology/wearables","technology",N3510="film &amp; video/television","film &amp; video",N3510="film &amp; video/animation","film &amp; video",N3510="film &amp; video/science fiction","film &amp; video",N3510="film &amp; video/documentary","film &amp; video",N3510="film &amp; video/drama","film &amp; video",N3510="film &amp; video/shorts","film &amp; video",N3510="games/video games","games",N3510="games/tabletop games","games",N3510="games/mobile games","games",N3510="journalism/audio","journalism",N3510="photography/people","photography",N3510="photography/photobooks","photography",N3510="photography/places","photography",N3510="photography/nature","photography",N3510="music/electronic music","music",N3510="music/rock","music",N3510="music/indie rock","music",N3510="music/faith","music",N3510="publishing/children's books","publishing",N3510="publishing/art books","publishing",N3510="publishing/fiction","publishing",N3510="publishing/translations","publishing",N3510="music/pop","music",N3510="music/classical music","music",N3510="publishing/nonfiction","publishing",N3510="publishing/radio &amp; podcasts","publishing",N3510="music/world music","music",N3510="music/metal","music",N3510="music/jazz","music","TRUE","FALSE")</f>
        <v>theater</v>
      </c>
      <c r="R3510" t="str" cm="1">
        <f t="array" ref="R3510">_xlfn.IFS(N3510="food/small batch","small batch",N3510="food/restaurants","retaurants",N3510="food/food trucks","food trucks",N3510="theater/spaces","spaces",N3510="theater/musical","musical",N3510="theater/plays","plays",N3510="technology/web","web",N3510="technology/space exploration","space exploration",N3510="technology/makerspaces","makerspaces",N3510="technology/hardware","hardware",N3510="technology/gadgets","gadgets",N3510="technology/wearables","wearables",N3510="film &amp; video/television","television",N3510="film &amp; video/animation","animation",N3510="film &amp; video/science fiction","science fiction",N3510="film &amp; video/documentary","documentary",N3510="film &amp; video/drama","drama",N3510="film &amp; video/shorts","shorts",N3510="games/video games","video games",N3510="games/tabletop games","tabletop games",N3510="games/mobile games","mobile games",N3510="journalism/audio","audio",N3510="photography/people","people",N3510="photography/photobooks","photobooks",N3510="photography/places","places",N3510="photography/nature","nature",N3510="music/electronic music","electronic music",N3510="music/rock","rock",N3510="music/indie rock","indie rock",N3510="music/faith","faith",N3510="publishing/children's books","children's books",N3510="publishing/art books","art books",N3510="publishing/fiction","fiction",N3510="publishing/translations","translations",N3510="music/pop","pop",N3510="music/classical music","classical music",N3510="publishing/nonfiction","nonfiction",N3510="publishing/radio &amp; podcasts","radio &amp; podcasts",N3510="music/world music","world music",N3510="music/metal","metal",N3510="music/jazz","jazz","TRUE","FALSE")</f>
        <v>plays</v>
      </c>
      <c r="S3510" s="5">
        <f t="shared" si="218"/>
        <v>42477.729780092588</v>
      </c>
      <c r="T3510" s="5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216"/>
        <v>106.33333333333333</v>
      </c>
      <c r="P3511" s="24">
        <f t="shared" si="217"/>
        <v>96.666666666666671</v>
      </c>
      <c r="Q3511" t="str" cm="1">
        <f t="array" ref="Q3511">_xlfn.IFS(N3511="food/small batch","food",N3511="food/restaurants","food",N3511="food/food trucks","food",N3511="theater/spaces","theater",N3511="theater/musical","theater",N3511="theater/plays","theater",N3511="technology/web","technology",N3511="technology/space exploration","technology",N3511="technology/makerspaces","technology",N3511="technology/hardware","technology",N3511="technology/gadgets","technology",N3511="technology/wearables","technology",N3511="film &amp; video/television","film &amp; video",N3511="film &amp; video/animation","film &amp; video",N3511="film &amp; video/science fiction","film &amp; video",N3511="film &amp; video/documentary","film &amp; video",N3511="film &amp; video/drama","film &amp; video",N3511="film &amp; video/shorts","film &amp; video",N3511="games/video games","games",N3511="games/tabletop games","games",N3511="games/mobile games","games",N3511="journalism/audio","journalism",N3511="photography/people","photography",N3511="photography/photobooks","photography",N3511="photography/places","photography",N3511="photography/nature","photography",N3511="music/electronic music","music",N3511="music/rock","music",N3511="music/indie rock","music",N3511="music/faith","music",N3511="publishing/children's books","publishing",N3511="publishing/art books","publishing",N3511="publishing/fiction","publishing",N3511="publishing/translations","publishing",N3511="music/pop","music",N3511="music/classical music","music",N3511="publishing/nonfiction","publishing",N3511="publishing/radio &amp; podcasts","publishing",N3511="music/world music","music",N3511="music/metal","music",N3511="music/jazz","music","TRUE","FALSE")</f>
        <v>theater</v>
      </c>
      <c r="R3511" t="str" cm="1">
        <f t="array" ref="R3511">_xlfn.IFS(N3511="food/small batch","small batch",N3511="food/restaurants","retaurants",N3511="food/food trucks","food trucks",N3511="theater/spaces","spaces",N3511="theater/musical","musical",N3511="theater/plays","plays",N3511="technology/web","web",N3511="technology/space exploration","space exploration",N3511="technology/makerspaces","makerspaces",N3511="technology/hardware","hardware",N3511="technology/gadgets","gadgets",N3511="technology/wearables","wearables",N3511="film &amp; video/television","television",N3511="film &amp; video/animation","animation",N3511="film &amp; video/science fiction","science fiction",N3511="film &amp; video/documentary","documentary",N3511="film &amp; video/drama","drama",N3511="film &amp; video/shorts","shorts",N3511="games/video games","video games",N3511="games/tabletop games","tabletop games",N3511="games/mobile games","mobile games",N3511="journalism/audio","audio",N3511="photography/people","people",N3511="photography/photobooks","photobooks",N3511="photography/places","places",N3511="photography/nature","nature",N3511="music/electronic music","electronic music",N3511="music/rock","rock",N3511="music/indie rock","indie rock",N3511="music/faith","faith",N3511="publishing/children's books","children's books",N3511="publishing/art books","art books",N3511="publishing/fiction","fiction",N3511="publishing/translations","translations",N3511="music/pop","pop",N3511="music/classical music","classical music",N3511="publishing/nonfiction","nonfiction",N3511="publishing/radio &amp; podcasts","radio &amp; podcasts",N3511="music/world music","world music",N3511="music/metal","metal",N3511="music/jazz","jazz","TRUE","FALSE")</f>
        <v>plays</v>
      </c>
      <c r="S3511" s="5">
        <f t="shared" si="218"/>
        <v>41950.859560185185</v>
      </c>
      <c r="T3511" s="5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216"/>
        <v>100.55555555555556</v>
      </c>
      <c r="P3512" s="24">
        <f t="shared" si="217"/>
        <v>60.333333333333336</v>
      </c>
      <c r="Q3512" t="str" cm="1">
        <f t="array" ref="Q3512">_xlfn.IFS(N3512="food/small batch","food",N3512="food/restaurants","food",N3512="food/food trucks","food",N3512="theater/spaces","theater",N3512="theater/musical","theater",N3512="theater/plays","theater",N3512="technology/web","technology",N3512="technology/space exploration","technology",N3512="technology/makerspaces","technology",N3512="technology/hardware","technology",N3512="technology/gadgets","technology",N3512="technology/wearables","technology",N3512="film &amp; video/television","film &amp; video",N3512="film &amp; video/animation","film &amp; video",N3512="film &amp; video/science fiction","film &amp; video",N3512="film &amp; video/documentary","film &amp; video",N3512="film &amp; video/drama","film &amp; video",N3512="film &amp; video/shorts","film &amp; video",N3512="games/video games","games",N3512="games/tabletop games","games",N3512="games/mobile games","games",N3512="journalism/audio","journalism",N3512="photography/people","photography",N3512="photography/photobooks","photography",N3512="photography/places","photography",N3512="photography/nature","photography",N3512="music/electronic music","music",N3512="music/rock","music",N3512="music/indie rock","music",N3512="music/faith","music",N3512="publishing/children's books","publishing",N3512="publishing/art books","publishing",N3512="publishing/fiction","publishing",N3512="publishing/translations","publishing",N3512="music/pop","music",N3512="music/classical music","music",N3512="publishing/nonfiction","publishing",N3512="publishing/radio &amp; podcasts","publishing",N3512="music/world music","music",N3512="music/metal","music",N3512="music/jazz","music","TRUE","FALSE")</f>
        <v>theater</v>
      </c>
      <c r="R3512" t="str" cm="1">
        <f t="array" ref="R3512">_xlfn.IFS(N3512="food/small batch","small batch",N3512="food/restaurants","retaurants",N3512="food/food trucks","food trucks",N3512="theater/spaces","spaces",N3512="theater/musical","musical",N3512="theater/plays","plays",N3512="technology/web","web",N3512="technology/space exploration","space exploration",N3512="technology/makerspaces","makerspaces",N3512="technology/hardware","hardware",N3512="technology/gadgets","gadgets",N3512="technology/wearables","wearables",N3512="film &amp; video/television","television",N3512="film &amp; video/animation","animation",N3512="film &amp; video/science fiction","science fiction",N3512="film &amp; video/documentary","documentary",N3512="film &amp; video/drama","drama",N3512="film &amp; video/shorts","shorts",N3512="games/video games","video games",N3512="games/tabletop games","tabletop games",N3512="games/mobile games","mobile games",N3512="journalism/audio","audio",N3512="photography/people","people",N3512="photography/photobooks","photobooks",N3512="photography/places","places",N3512="photography/nature","nature",N3512="music/electronic music","electronic music",N3512="music/rock","rock",N3512="music/indie rock","indie rock",N3512="music/faith","faith",N3512="publishing/children's books","children's books",N3512="publishing/art books","art books",N3512="publishing/fiction","fiction",N3512="publishing/translations","translations",N3512="music/pop","pop",N3512="music/classical music","classical music",N3512="publishing/nonfiction","nonfiction",N3512="publishing/radio &amp; podcasts","radio &amp; podcasts",N3512="music/world music","world music",N3512="music/metal","metal",N3512="music/jazz","jazz","TRUE","FALSE")</f>
        <v>plays</v>
      </c>
      <c r="S3512" s="5">
        <f t="shared" si="218"/>
        <v>41802.62090277778</v>
      </c>
      <c r="T3512" s="5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216"/>
        <v>101.2</v>
      </c>
      <c r="P3513" s="24">
        <f t="shared" si="217"/>
        <v>79.89473684210526</v>
      </c>
      <c r="Q3513" t="str" cm="1">
        <f t="array" ref="Q3513">_xlfn.IFS(N3513="food/small batch","food",N3513="food/restaurants","food",N3513="food/food trucks","food",N3513="theater/spaces","theater",N3513="theater/musical","theater",N3513="theater/plays","theater",N3513="technology/web","technology",N3513="technology/space exploration","technology",N3513="technology/makerspaces","technology",N3513="technology/hardware","technology",N3513="technology/gadgets","technology",N3513="technology/wearables","technology",N3513="film &amp; video/television","film &amp; video",N3513="film &amp; video/animation","film &amp; video",N3513="film &amp; video/science fiction","film &amp; video",N3513="film &amp; video/documentary","film &amp; video",N3513="film &amp; video/drama","film &amp; video",N3513="film &amp; video/shorts","film &amp; video",N3513="games/video games","games",N3513="games/tabletop games","games",N3513="games/mobile games","games",N3513="journalism/audio","journalism",N3513="photography/people","photography",N3513="photography/photobooks","photography",N3513="photography/places","photography",N3513="photography/nature","photography",N3513="music/electronic music","music",N3513="music/rock","music",N3513="music/indie rock","music",N3513="music/faith","music",N3513="publishing/children's books","publishing",N3513="publishing/art books","publishing",N3513="publishing/fiction","publishing",N3513="publishing/translations","publishing",N3513="music/pop","music",N3513="music/classical music","music",N3513="publishing/nonfiction","publishing",N3513="publishing/radio &amp; podcasts","publishing",N3513="music/world music","music",N3513="music/metal","music",N3513="music/jazz","music","TRUE","FALSE")</f>
        <v>theater</v>
      </c>
      <c r="R3513" t="str" cm="1">
        <f t="array" ref="R3513">_xlfn.IFS(N3513="food/small batch","small batch",N3513="food/restaurants","retaurants",N3513="food/food trucks","food trucks",N3513="theater/spaces","spaces",N3513="theater/musical","musical",N3513="theater/plays","plays",N3513="technology/web","web",N3513="technology/space exploration","space exploration",N3513="technology/makerspaces","makerspaces",N3513="technology/hardware","hardware",N3513="technology/gadgets","gadgets",N3513="technology/wearables","wearables",N3513="film &amp; video/television","television",N3513="film &amp; video/animation","animation",N3513="film &amp; video/science fiction","science fiction",N3513="film &amp; video/documentary","documentary",N3513="film &amp; video/drama","drama",N3513="film &amp; video/shorts","shorts",N3513="games/video games","video games",N3513="games/tabletop games","tabletop games",N3513="games/mobile games","mobile games",N3513="journalism/audio","audio",N3513="photography/people","people",N3513="photography/photobooks","photobooks",N3513="photography/places","places",N3513="photography/nature","nature",N3513="music/electronic music","electronic music",N3513="music/rock","rock",N3513="music/indie rock","indie rock",N3513="music/faith","faith",N3513="publishing/children's books","children's books",N3513="publishing/art books","art books",N3513="publishing/fiction","fiction",N3513="publishing/translations","translations",N3513="music/pop","pop",N3513="music/classical music","classical music",N3513="publishing/nonfiction","nonfiction",N3513="publishing/radio &amp; podcasts","radio &amp; podcasts",N3513="music/world music","world music",N3513="music/metal","metal",N3513="music/jazz","jazz","TRUE","FALSE")</f>
        <v>plays</v>
      </c>
      <c r="S3513" s="5">
        <f t="shared" si="218"/>
        <v>41927.873784722222</v>
      </c>
      <c r="T3513" s="5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216"/>
        <v>100</v>
      </c>
      <c r="P3514" s="24">
        <f t="shared" si="217"/>
        <v>58.823529411764703</v>
      </c>
      <c r="Q3514" t="str" cm="1">
        <f t="array" ref="Q3514">_xlfn.IFS(N3514="food/small batch","food",N3514="food/restaurants","food",N3514="food/food trucks","food",N3514="theater/spaces","theater",N3514="theater/musical","theater",N3514="theater/plays","theater",N3514="technology/web","technology",N3514="technology/space exploration","technology",N3514="technology/makerspaces","technology",N3514="technology/hardware","technology",N3514="technology/gadgets","technology",N3514="technology/wearables","technology",N3514="film &amp; video/television","film &amp; video",N3514="film &amp; video/animation","film &amp; video",N3514="film &amp; video/science fiction","film &amp; video",N3514="film &amp; video/documentary","film &amp; video",N3514="film &amp; video/drama","film &amp; video",N3514="film &amp; video/shorts","film &amp; video",N3514="games/video games","games",N3514="games/tabletop games","games",N3514="games/mobile games","games",N3514="journalism/audio","journalism",N3514="photography/people","photography",N3514="photography/photobooks","photography",N3514="photography/places","photography",N3514="photography/nature","photography",N3514="music/electronic music","music",N3514="music/rock","music",N3514="music/indie rock","music",N3514="music/faith","music",N3514="publishing/children's books","publishing",N3514="publishing/art books","publishing",N3514="publishing/fiction","publishing",N3514="publishing/translations","publishing",N3514="music/pop","music",N3514="music/classical music","music",N3514="publishing/nonfiction","publishing",N3514="publishing/radio &amp; podcasts","publishing",N3514="music/world music","music",N3514="music/metal","music",N3514="music/jazz","music","TRUE","FALSE")</f>
        <v>theater</v>
      </c>
      <c r="R3514" t="str" cm="1">
        <f t="array" ref="R3514">_xlfn.IFS(N3514="food/small batch","small batch",N3514="food/restaurants","retaurants",N3514="food/food trucks","food trucks",N3514="theater/spaces","spaces",N3514="theater/musical","musical",N3514="theater/plays","plays",N3514="technology/web","web",N3514="technology/space exploration","space exploration",N3514="technology/makerspaces","makerspaces",N3514="technology/hardware","hardware",N3514="technology/gadgets","gadgets",N3514="technology/wearables","wearables",N3514="film &amp; video/television","television",N3514="film &amp; video/animation","animation",N3514="film &amp; video/science fiction","science fiction",N3514="film &amp; video/documentary","documentary",N3514="film &amp; video/drama","drama",N3514="film &amp; video/shorts","shorts",N3514="games/video games","video games",N3514="games/tabletop games","tabletop games",N3514="games/mobile games","mobile games",N3514="journalism/audio","audio",N3514="photography/people","people",N3514="photography/photobooks","photobooks",N3514="photography/places","places",N3514="photography/nature","nature",N3514="music/electronic music","electronic music",N3514="music/rock","rock",N3514="music/indie rock","indie rock",N3514="music/faith","faith",N3514="publishing/children's books","children's books",N3514="publishing/art books","art books",N3514="publishing/fiction","fiction",N3514="publishing/translations","translations",N3514="music/pop","pop",N3514="music/classical music","classical music",N3514="publishing/nonfiction","nonfiction",N3514="publishing/radio &amp; podcasts","radio &amp; podcasts",N3514="music/world music","world music",N3514="music/metal","metal",N3514="music/jazz","jazz","TRUE","FALSE")</f>
        <v>plays</v>
      </c>
      <c r="S3514" s="5">
        <f t="shared" si="218"/>
        <v>42057.536944444444</v>
      </c>
      <c r="T3514" s="5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216"/>
        <v>118.39285714285714</v>
      </c>
      <c r="P3515" s="24">
        <f t="shared" si="217"/>
        <v>75.340909090909093</v>
      </c>
      <c r="Q3515" t="str" cm="1">
        <f t="array" ref="Q3515">_xlfn.IFS(N3515="food/small batch","food",N3515="food/restaurants","food",N3515="food/food trucks","food",N3515="theater/spaces","theater",N3515="theater/musical","theater",N3515="theater/plays","theater",N3515="technology/web","technology",N3515="technology/space exploration","technology",N3515="technology/makerspaces","technology",N3515="technology/hardware","technology",N3515="technology/gadgets","technology",N3515="technology/wearables","technology",N3515="film &amp; video/television","film &amp; video",N3515="film &amp; video/animation","film &amp; video",N3515="film &amp; video/science fiction","film &amp; video",N3515="film &amp; video/documentary","film &amp; video",N3515="film &amp; video/drama","film &amp; video",N3515="film &amp; video/shorts","film &amp; video",N3515="games/video games","games",N3515="games/tabletop games","games",N3515="games/mobile games","games",N3515="journalism/audio","journalism",N3515="photography/people","photography",N3515="photography/photobooks","photography",N3515="photography/places","photography",N3515="photography/nature","photography",N3515="music/electronic music","music",N3515="music/rock","music",N3515="music/indie rock","music",N3515="music/faith","music",N3515="publishing/children's books","publishing",N3515="publishing/art books","publishing",N3515="publishing/fiction","publishing",N3515="publishing/translations","publishing",N3515="music/pop","music",N3515="music/classical music","music",N3515="publishing/nonfiction","publishing",N3515="publishing/radio &amp; podcasts","publishing",N3515="music/world music","music",N3515="music/metal","music",N3515="music/jazz","music","TRUE","FALSE")</f>
        <v>theater</v>
      </c>
      <c r="R3515" t="str" cm="1">
        <f t="array" ref="R3515">_xlfn.IFS(N3515="food/small batch","small batch",N3515="food/restaurants","retaurants",N3515="food/food trucks","food trucks",N3515="theater/spaces","spaces",N3515="theater/musical","musical",N3515="theater/plays","plays",N3515="technology/web","web",N3515="technology/space exploration","space exploration",N3515="technology/makerspaces","makerspaces",N3515="technology/hardware","hardware",N3515="technology/gadgets","gadgets",N3515="technology/wearables","wearables",N3515="film &amp; video/television","television",N3515="film &amp; video/animation","animation",N3515="film &amp; video/science fiction","science fiction",N3515="film &amp; video/documentary","documentary",N3515="film &amp; video/drama","drama",N3515="film &amp; video/shorts","shorts",N3515="games/video games","video games",N3515="games/tabletop games","tabletop games",N3515="games/mobile games","mobile games",N3515="journalism/audio","audio",N3515="photography/people","people",N3515="photography/photobooks","photobooks",N3515="photography/places","places",N3515="photography/nature","nature",N3515="music/electronic music","electronic music",N3515="music/rock","rock",N3515="music/indie rock","indie rock",N3515="music/faith","faith",N3515="publishing/children's books","children's books",N3515="publishing/art books","art books",N3515="publishing/fiction","fiction",N3515="publishing/translations","translations",N3515="music/pop","pop",N3515="music/classical music","classical music",N3515="publishing/nonfiction","nonfiction",N3515="publishing/radio &amp; podcasts","radio &amp; podcasts",N3515="music/world music","world music",N3515="music/metal","metal",N3515="music/jazz","jazz","TRUE","FALSE")</f>
        <v>plays</v>
      </c>
      <c r="S3515" s="5">
        <f t="shared" si="218"/>
        <v>41781.096203703702</v>
      </c>
      <c r="T3515" s="5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216"/>
        <v>110.00000000000001</v>
      </c>
      <c r="P3516" s="24">
        <f t="shared" si="217"/>
        <v>55</v>
      </c>
      <c r="Q3516" t="str" cm="1">
        <f t="array" ref="Q3516">_xlfn.IFS(N3516="food/small batch","food",N3516="food/restaurants","food",N3516="food/food trucks","food",N3516="theater/spaces","theater",N3516="theater/musical","theater",N3516="theater/plays","theater",N3516="technology/web","technology",N3516="technology/space exploration","technology",N3516="technology/makerspaces","technology",N3516="technology/hardware","technology",N3516="technology/gadgets","technology",N3516="technology/wearables","technology",N3516="film &amp; video/television","film &amp; video",N3516="film &amp; video/animation","film &amp; video",N3516="film &amp; video/science fiction","film &amp; video",N3516="film &amp; video/documentary","film &amp; video",N3516="film &amp; video/drama","film &amp; video",N3516="film &amp; video/shorts","film &amp; video",N3516="games/video games","games",N3516="games/tabletop games","games",N3516="games/mobile games","games",N3516="journalism/audio","journalism",N3516="photography/people","photography",N3516="photography/photobooks","photography",N3516="photography/places","photography",N3516="photography/nature","photography",N3516="music/electronic music","music",N3516="music/rock","music",N3516="music/indie rock","music",N3516="music/faith","music",N3516="publishing/children's books","publishing",N3516="publishing/art books","publishing",N3516="publishing/fiction","publishing",N3516="publishing/translations","publishing",N3516="music/pop","music",N3516="music/classical music","music",N3516="publishing/nonfiction","publishing",N3516="publishing/radio &amp; podcasts","publishing",N3516="music/world music","music",N3516="music/metal","music",N3516="music/jazz","music","TRUE","FALSE")</f>
        <v>theater</v>
      </c>
      <c r="R3516" t="str" cm="1">
        <f t="array" ref="R3516">_xlfn.IFS(N3516="food/small batch","small batch",N3516="food/restaurants","retaurants",N3516="food/food trucks","food trucks",N3516="theater/spaces","spaces",N3516="theater/musical","musical",N3516="theater/plays","plays",N3516="technology/web","web",N3516="technology/space exploration","space exploration",N3516="technology/makerspaces","makerspaces",N3516="technology/hardware","hardware",N3516="technology/gadgets","gadgets",N3516="technology/wearables","wearables",N3516="film &amp; video/television","television",N3516="film &amp; video/animation","animation",N3516="film &amp; video/science fiction","science fiction",N3516="film &amp; video/documentary","documentary",N3516="film &amp; video/drama","drama",N3516="film &amp; video/shorts","shorts",N3516="games/video games","video games",N3516="games/tabletop games","tabletop games",N3516="games/mobile games","mobile games",N3516="journalism/audio","audio",N3516="photography/people","people",N3516="photography/photobooks","photobooks",N3516="photography/places","places",N3516="photography/nature","nature",N3516="music/electronic music","electronic music",N3516="music/rock","rock",N3516="music/indie rock","indie rock",N3516="music/faith","faith",N3516="publishing/children's books","children's books",N3516="publishing/art books","art books",N3516="publishing/fiction","fiction",N3516="publishing/translations","translations",N3516="music/pop","pop",N3516="music/classical music","classical music",N3516="publishing/nonfiction","nonfiction",N3516="publishing/radio &amp; podcasts","radio &amp; podcasts",N3516="music/world music","world music",N3516="music/metal","metal",N3516="music/jazz","jazz","TRUE","FALSE")</f>
        <v>plays</v>
      </c>
      <c r="S3516" s="5">
        <f t="shared" si="218"/>
        <v>42020.846666666665</v>
      </c>
      <c r="T3516" s="5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216"/>
        <v>102.66666666666666</v>
      </c>
      <c r="P3517" s="24">
        <f t="shared" si="217"/>
        <v>66.956521739130437</v>
      </c>
      <c r="Q3517" t="str" cm="1">
        <f t="array" ref="Q3517">_xlfn.IFS(N3517="food/small batch","food",N3517="food/restaurants","food",N3517="food/food trucks","food",N3517="theater/spaces","theater",N3517="theater/musical","theater",N3517="theater/plays","theater",N3517="technology/web","technology",N3517="technology/space exploration","technology",N3517="technology/makerspaces","technology",N3517="technology/hardware","technology",N3517="technology/gadgets","technology",N3517="technology/wearables","technology",N3517="film &amp; video/television","film &amp; video",N3517="film &amp; video/animation","film &amp; video",N3517="film &amp; video/science fiction","film &amp; video",N3517="film &amp; video/documentary","film &amp; video",N3517="film &amp; video/drama","film &amp; video",N3517="film &amp; video/shorts","film &amp; video",N3517="games/video games","games",N3517="games/tabletop games","games",N3517="games/mobile games","games",N3517="journalism/audio","journalism",N3517="photography/people","photography",N3517="photography/photobooks","photography",N3517="photography/places","photography",N3517="photography/nature","photography",N3517="music/electronic music","music",N3517="music/rock","music",N3517="music/indie rock","music",N3517="music/faith","music",N3517="publishing/children's books","publishing",N3517="publishing/art books","publishing",N3517="publishing/fiction","publishing",N3517="publishing/translations","publishing",N3517="music/pop","music",N3517="music/classical music","music",N3517="publishing/nonfiction","publishing",N3517="publishing/radio &amp; podcasts","publishing",N3517="music/world music","music",N3517="music/metal","music",N3517="music/jazz","music","TRUE","FALSE")</f>
        <v>theater</v>
      </c>
      <c r="R3517" t="str" cm="1">
        <f t="array" ref="R3517">_xlfn.IFS(N3517="food/small batch","small batch",N3517="food/restaurants","retaurants",N3517="food/food trucks","food trucks",N3517="theater/spaces","spaces",N3517="theater/musical","musical",N3517="theater/plays","plays",N3517="technology/web","web",N3517="technology/space exploration","space exploration",N3517="technology/makerspaces","makerspaces",N3517="technology/hardware","hardware",N3517="technology/gadgets","gadgets",N3517="technology/wearables","wearables",N3517="film &amp; video/television","television",N3517="film &amp; video/animation","animation",N3517="film &amp; video/science fiction","science fiction",N3517="film &amp; video/documentary","documentary",N3517="film &amp; video/drama","drama",N3517="film &amp; video/shorts","shorts",N3517="games/video games","video games",N3517="games/tabletop games","tabletop games",N3517="games/mobile games","mobile games",N3517="journalism/audio","audio",N3517="photography/people","people",N3517="photography/photobooks","photobooks",N3517="photography/places","places",N3517="photography/nature","nature",N3517="music/electronic music","electronic music",N3517="music/rock","rock",N3517="music/indie rock","indie rock",N3517="music/faith","faith",N3517="publishing/children's books","children's books",N3517="publishing/art books","art books",N3517="publishing/fiction","fiction",N3517="publishing/translations","translations",N3517="music/pop","pop",N3517="music/classical music","classical music",N3517="publishing/nonfiction","nonfiction",N3517="publishing/radio &amp; podcasts","radio &amp; podcasts",N3517="music/world music","world music",N3517="music/metal","metal",N3517="music/jazz","jazz","TRUE","FALSE")</f>
        <v>plays</v>
      </c>
      <c r="S3517" s="5">
        <f t="shared" si="218"/>
        <v>42125.772812499999</v>
      </c>
      <c r="T3517" s="5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216"/>
        <v>100</v>
      </c>
      <c r="P3518" s="24">
        <f t="shared" si="217"/>
        <v>227.27272727272728</v>
      </c>
      <c r="Q3518" t="str" cm="1">
        <f t="array" ref="Q3518">_xlfn.IFS(N3518="food/small batch","food",N3518="food/restaurants","food",N3518="food/food trucks","food",N3518="theater/spaces","theater",N3518="theater/musical","theater",N3518="theater/plays","theater",N3518="technology/web","technology",N3518="technology/space exploration","technology",N3518="technology/makerspaces","technology",N3518="technology/hardware","technology",N3518="technology/gadgets","technology",N3518="technology/wearables","technology",N3518="film &amp; video/television","film &amp; video",N3518="film &amp; video/animation","film &amp; video",N3518="film &amp; video/science fiction","film &amp; video",N3518="film &amp; video/documentary","film &amp; video",N3518="film &amp; video/drama","film &amp; video",N3518="film &amp; video/shorts","film &amp; video",N3518="games/video games","games",N3518="games/tabletop games","games",N3518="games/mobile games","games",N3518="journalism/audio","journalism",N3518="photography/people","photography",N3518="photography/photobooks","photography",N3518="photography/places","photography",N3518="photography/nature","photography",N3518="music/electronic music","music",N3518="music/rock","music",N3518="music/indie rock","music",N3518="music/faith","music",N3518="publishing/children's books","publishing",N3518="publishing/art books","publishing",N3518="publishing/fiction","publishing",N3518="publishing/translations","publishing",N3518="music/pop","music",N3518="music/classical music","music",N3518="publishing/nonfiction","publishing",N3518="publishing/radio &amp; podcasts","publishing",N3518="music/world music","music",N3518="music/metal","music",N3518="music/jazz","music","TRUE","FALSE")</f>
        <v>theater</v>
      </c>
      <c r="R3518" t="str" cm="1">
        <f t="array" ref="R3518">_xlfn.IFS(N3518="food/small batch","small batch",N3518="food/restaurants","retaurants",N3518="food/food trucks","food trucks",N3518="theater/spaces","spaces",N3518="theater/musical","musical",N3518="theater/plays","plays",N3518="technology/web","web",N3518="technology/space exploration","space exploration",N3518="technology/makerspaces","makerspaces",N3518="technology/hardware","hardware",N3518="technology/gadgets","gadgets",N3518="technology/wearables","wearables",N3518="film &amp; video/television","television",N3518="film &amp; video/animation","animation",N3518="film &amp; video/science fiction","science fiction",N3518="film &amp; video/documentary","documentary",N3518="film &amp; video/drama","drama",N3518="film &amp; video/shorts","shorts",N3518="games/video games","video games",N3518="games/tabletop games","tabletop games",N3518="games/mobile games","mobile games",N3518="journalism/audio","audio",N3518="photography/people","people",N3518="photography/photobooks","photobooks",N3518="photography/places","places",N3518="photography/nature","nature",N3518="music/electronic music","electronic music",N3518="music/rock","rock",N3518="music/indie rock","indie rock",N3518="music/faith","faith",N3518="publishing/children's books","children's books",N3518="publishing/art books","art books",N3518="publishing/fiction","fiction",N3518="publishing/translations","translations",N3518="music/pop","pop",N3518="music/classical music","classical music",N3518="publishing/nonfiction","nonfiction",N3518="publishing/radio &amp; podcasts","radio &amp; podcasts",N3518="music/world music","world music",N3518="music/metal","metal",N3518="music/jazz","jazz","TRUE","FALSE")</f>
        <v>plays</v>
      </c>
      <c r="S3518" s="5">
        <f t="shared" si="218"/>
        <v>41856.010069444441</v>
      </c>
      <c r="T3518" s="5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216"/>
        <v>100</v>
      </c>
      <c r="P3519" s="24">
        <f t="shared" si="217"/>
        <v>307.69230769230768</v>
      </c>
      <c r="Q3519" t="str" cm="1">
        <f t="array" ref="Q3519">_xlfn.IFS(N3519="food/small batch","food",N3519="food/restaurants","food",N3519="food/food trucks","food",N3519="theater/spaces","theater",N3519="theater/musical","theater",N3519="theater/plays","theater",N3519="technology/web","technology",N3519="technology/space exploration","technology",N3519="technology/makerspaces","technology",N3519="technology/hardware","technology",N3519="technology/gadgets","technology",N3519="technology/wearables","technology",N3519="film &amp; video/television","film &amp; video",N3519="film &amp; video/animation","film &amp; video",N3519="film &amp; video/science fiction","film &amp; video",N3519="film &amp; video/documentary","film &amp; video",N3519="film &amp; video/drama","film &amp; video",N3519="film &amp; video/shorts","film &amp; video",N3519="games/video games","games",N3519="games/tabletop games","games",N3519="games/mobile games","games",N3519="journalism/audio","journalism",N3519="photography/people","photography",N3519="photography/photobooks","photography",N3519="photography/places","photography",N3519="photography/nature","photography",N3519="music/electronic music","music",N3519="music/rock","music",N3519="music/indie rock","music",N3519="music/faith","music",N3519="publishing/children's books","publishing",N3519="publishing/art books","publishing",N3519="publishing/fiction","publishing",N3519="publishing/translations","publishing",N3519="music/pop","music",N3519="music/classical music","music",N3519="publishing/nonfiction","publishing",N3519="publishing/radio &amp; podcasts","publishing",N3519="music/world music","music",N3519="music/metal","music",N3519="music/jazz","music","TRUE","FALSE")</f>
        <v>theater</v>
      </c>
      <c r="R3519" t="str" cm="1">
        <f t="array" ref="R3519">_xlfn.IFS(N3519="food/small batch","small batch",N3519="food/restaurants","retaurants",N3519="food/food trucks","food trucks",N3519="theater/spaces","spaces",N3519="theater/musical","musical",N3519="theater/plays","plays",N3519="technology/web","web",N3519="technology/space exploration","space exploration",N3519="technology/makerspaces","makerspaces",N3519="technology/hardware","hardware",N3519="technology/gadgets","gadgets",N3519="technology/wearables","wearables",N3519="film &amp; video/television","television",N3519="film &amp; video/animation","animation",N3519="film &amp; video/science fiction","science fiction",N3519="film &amp; video/documentary","documentary",N3519="film &amp; video/drama","drama",N3519="film &amp; video/shorts","shorts",N3519="games/video games","video games",N3519="games/tabletop games","tabletop games",N3519="games/mobile games","mobile games",N3519="journalism/audio","audio",N3519="photography/people","people",N3519="photography/photobooks","photobooks",N3519="photography/places","places",N3519="photography/nature","nature",N3519="music/electronic music","electronic music",N3519="music/rock","rock",N3519="music/indie rock","indie rock",N3519="music/faith","faith",N3519="publishing/children's books","children's books",N3519="publishing/art books","art books",N3519="publishing/fiction","fiction",N3519="publishing/translations","translations",N3519="music/pop","pop",N3519="music/classical music","classical music",N3519="publishing/nonfiction","nonfiction",N3519="publishing/radio &amp; podcasts","radio &amp; podcasts",N3519="music/world music","world music",N3519="music/metal","metal",N3519="music/jazz","jazz","TRUE","FALSE")</f>
        <v>plays</v>
      </c>
      <c r="S3519" s="5">
        <f t="shared" si="218"/>
        <v>41794.817523148151</v>
      </c>
      <c r="T3519" s="5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216"/>
        <v>110.04599999999999</v>
      </c>
      <c r="P3520" s="24">
        <f t="shared" si="217"/>
        <v>50.020909090909093</v>
      </c>
      <c r="Q3520" t="str" cm="1">
        <f t="array" ref="Q3520">_xlfn.IFS(N3520="food/small batch","food",N3520="food/restaurants","food",N3520="food/food trucks","food",N3520="theater/spaces","theater",N3520="theater/musical","theater",N3520="theater/plays","theater",N3520="technology/web","technology",N3520="technology/space exploration","technology",N3520="technology/makerspaces","technology",N3520="technology/hardware","technology",N3520="technology/gadgets","technology",N3520="technology/wearables","technology",N3520="film &amp; video/television","film &amp; video",N3520="film &amp; video/animation","film &amp; video",N3520="film &amp; video/science fiction","film &amp; video",N3520="film &amp; video/documentary","film &amp; video",N3520="film &amp; video/drama","film &amp; video",N3520="film &amp; video/shorts","film &amp; video",N3520="games/video games","games",N3520="games/tabletop games","games",N3520="games/mobile games","games",N3520="journalism/audio","journalism",N3520="photography/people","photography",N3520="photography/photobooks","photography",N3520="photography/places","photography",N3520="photography/nature","photography",N3520="music/electronic music","music",N3520="music/rock","music",N3520="music/indie rock","music",N3520="music/faith","music",N3520="publishing/children's books","publishing",N3520="publishing/art books","publishing",N3520="publishing/fiction","publishing",N3520="publishing/translations","publishing",N3520="music/pop","music",N3520="music/classical music","music",N3520="publishing/nonfiction","publishing",N3520="publishing/radio &amp; podcasts","publishing",N3520="music/world music","music",N3520="music/metal","music",N3520="music/jazz","music","TRUE","FALSE")</f>
        <v>theater</v>
      </c>
      <c r="R3520" t="str" cm="1">
        <f t="array" ref="R3520">_xlfn.IFS(N3520="food/small batch","small batch",N3520="food/restaurants","retaurants",N3520="food/food trucks","food trucks",N3520="theater/spaces","spaces",N3520="theater/musical","musical",N3520="theater/plays","plays",N3520="technology/web","web",N3520="technology/space exploration","space exploration",N3520="technology/makerspaces","makerspaces",N3520="technology/hardware","hardware",N3520="technology/gadgets","gadgets",N3520="technology/wearables","wearables",N3520="film &amp; video/television","television",N3520="film &amp; video/animation","animation",N3520="film &amp; video/science fiction","science fiction",N3520="film &amp; video/documentary","documentary",N3520="film &amp; video/drama","drama",N3520="film &amp; video/shorts","shorts",N3520="games/video games","video games",N3520="games/tabletop games","tabletop games",N3520="games/mobile games","mobile games",N3520="journalism/audio","audio",N3520="photography/people","people",N3520="photography/photobooks","photobooks",N3520="photography/places","places",N3520="photography/nature","nature",N3520="music/electronic music","electronic music",N3520="music/rock","rock",N3520="music/indie rock","indie rock",N3520="music/faith","faith",N3520="publishing/children's books","children's books",N3520="publishing/art books","art books",N3520="publishing/fiction","fiction",N3520="publishing/translations","translations",N3520="music/pop","pop",N3520="music/classical music","classical music",N3520="publishing/nonfiction","nonfiction",N3520="publishing/radio &amp; podcasts","radio &amp; podcasts",N3520="music/world music","world music",N3520="music/metal","metal",N3520="music/jazz","jazz","TRUE","FALSE")</f>
        <v>plays</v>
      </c>
      <c r="S3520" s="5">
        <f t="shared" si="218"/>
        <v>41893.783553240741</v>
      </c>
      <c r="T3520" s="5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216"/>
        <v>101.35000000000001</v>
      </c>
      <c r="P3521" s="24">
        <f t="shared" si="217"/>
        <v>72.392857142857139</v>
      </c>
      <c r="Q3521" t="str" cm="1">
        <f t="array" ref="Q3521">_xlfn.IFS(N3521="food/small batch","food",N3521="food/restaurants","food",N3521="food/food trucks","food",N3521="theater/spaces","theater",N3521="theater/musical","theater",N3521="theater/plays","theater",N3521="technology/web","technology",N3521="technology/space exploration","technology",N3521="technology/makerspaces","technology",N3521="technology/hardware","technology",N3521="technology/gadgets","technology",N3521="technology/wearables","technology",N3521="film &amp; video/television","film &amp; video",N3521="film &amp; video/animation","film &amp; video",N3521="film &amp; video/science fiction","film &amp; video",N3521="film &amp; video/documentary","film &amp; video",N3521="film &amp; video/drama","film &amp; video",N3521="film &amp; video/shorts","film &amp; video",N3521="games/video games","games",N3521="games/tabletop games","games",N3521="games/mobile games","games",N3521="journalism/audio","journalism",N3521="photography/people","photography",N3521="photography/photobooks","photography",N3521="photography/places","photography",N3521="photography/nature","photography",N3521="music/electronic music","music",N3521="music/rock","music",N3521="music/indie rock","music",N3521="music/faith","music",N3521="publishing/children's books","publishing",N3521="publishing/art books","publishing",N3521="publishing/fiction","publishing",N3521="publishing/translations","publishing",N3521="music/pop","music",N3521="music/classical music","music",N3521="publishing/nonfiction","publishing",N3521="publishing/radio &amp; podcasts","publishing",N3521="music/world music","music",N3521="music/metal","music",N3521="music/jazz","music","TRUE","FALSE")</f>
        <v>theater</v>
      </c>
      <c r="R3521" t="str" cm="1">
        <f t="array" ref="R3521">_xlfn.IFS(N3521="food/small batch","small batch",N3521="food/restaurants","retaurants",N3521="food/food trucks","food trucks",N3521="theater/spaces","spaces",N3521="theater/musical","musical",N3521="theater/plays","plays",N3521="technology/web","web",N3521="technology/space exploration","space exploration",N3521="technology/makerspaces","makerspaces",N3521="technology/hardware","hardware",N3521="technology/gadgets","gadgets",N3521="technology/wearables","wearables",N3521="film &amp; video/television","television",N3521="film &amp; video/animation","animation",N3521="film &amp; video/science fiction","science fiction",N3521="film &amp; video/documentary","documentary",N3521="film &amp; video/drama","drama",N3521="film &amp; video/shorts","shorts",N3521="games/video games","video games",N3521="games/tabletop games","tabletop games",N3521="games/mobile games","mobile games",N3521="journalism/audio","audio",N3521="photography/people","people",N3521="photography/photobooks","photobooks",N3521="photography/places","places",N3521="photography/nature","nature",N3521="music/electronic music","electronic music",N3521="music/rock","rock",N3521="music/indie rock","indie rock",N3521="music/faith","faith",N3521="publishing/children's books","children's books",N3521="publishing/art books","art books",N3521="publishing/fiction","fiction",N3521="publishing/translations","translations",N3521="music/pop","pop",N3521="music/classical music","classical music",N3521="publishing/nonfiction","nonfiction",N3521="publishing/radio &amp; podcasts","radio &amp; podcasts",N3521="music/world music","world music",N3521="music/metal","metal",N3521="music/jazz","jazz","TRUE","FALSE")</f>
        <v>plays</v>
      </c>
      <c r="S3521" s="5">
        <f t="shared" si="218"/>
        <v>42037.598958333328</v>
      </c>
      <c r="T3521" s="5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216"/>
        <v>100.75</v>
      </c>
      <c r="P3522" s="24">
        <f t="shared" si="217"/>
        <v>95.952380952380949</v>
      </c>
      <c r="Q3522" t="str" cm="1">
        <f t="array" ref="Q3522">_xlfn.IFS(N3522="food/small batch","food",N3522="food/restaurants","food",N3522="food/food trucks","food",N3522="theater/spaces","theater",N3522="theater/musical","theater",N3522="theater/plays","theater",N3522="technology/web","technology",N3522="technology/space exploration","technology",N3522="technology/makerspaces","technology",N3522="technology/hardware","technology",N3522="technology/gadgets","technology",N3522="technology/wearables","technology",N3522="film &amp; video/television","film &amp; video",N3522="film &amp; video/animation","film &amp; video",N3522="film &amp; video/science fiction","film &amp; video",N3522="film &amp; video/documentary","film &amp; video",N3522="film &amp; video/drama","film &amp; video",N3522="film &amp; video/shorts","film &amp; video",N3522="games/video games","games",N3522="games/tabletop games","games",N3522="games/mobile games","games",N3522="journalism/audio","journalism",N3522="photography/people","photography",N3522="photography/photobooks","photography",N3522="photography/places","photography",N3522="photography/nature","photography",N3522="music/electronic music","music",N3522="music/rock","music",N3522="music/indie rock","music",N3522="music/faith","music",N3522="publishing/children's books","publishing",N3522="publishing/art books","publishing",N3522="publishing/fiction","publishing",N3522="publishing/translations","publishing",N3522="music/pop","music",N3522="music/classical music","music",N3522="publishing/nonfiction","publishing",N3522="publishing/radio &amp; podcasts","publishing",N3522="music/world music","music",N3522="music/metal","music",N3522="music/jazz","music","TRUE","FALSE")</f>
        <v>theater</v>
      </c>
      <c r="R3522" t="str" cm="1">
        <f t="array" ref="R3522">_xlfn.IFS(N3522="food/small batch","small batch",N3522="food/restaurants","retaurants",N3522="food/food trucks","food trucks",N3522="theater/spaces","spaces",N3522="theater/musical","musical",N3522="theater/plays","plays",N3522="technology/web","web",N3522="technology/space exploration","space exploration",N3522="technology/makerspaces","makerspaces",N3522="technology/hardware","hardware",N3522="technology/gadgets","gadgets",N3522="technology/wearables","wearables",N3522="film &amp; video/television","television",N3522="film &amp; video/animation","animation",N3522="film &amp; video/science fiction","science fiction",N3522="film &amp; video/documentary","documentary",N3522="film &amp; video/drama","drama",N3522="film &amp; video/shorts","shorts",N3522="games/video games","video games",N3522="games/tabletop games","tabletop games",N3522="games/mobile games","mobile games",N3522="journalism/audio","audio",N3522="photography/people","people",N3522="photography/photobooks","photobooks",N3522="photography/places","places",N3522="photography/nature","nature",N3522="music/electronic music","electronic music",N3522="music/rock","rock",N3522="music/indie rock","indie rock",N3522="music/faith","faith",N3522="publishing/children's books","children's books",N3522="publishing/art books","art books",N3522="publishing/fiction","fiction",N3522="publishing/translations","translations",N3522="music/pop","pop",N3522="music/classical music","classical music",N3522="publishing/nonfiction","nonfiction",N3522="publishing/radio &amp; podcasts","radio &amp; podcasts",N3522="music/world music","world music",N3522="music/metal","metal",N3522="music/jazz","jazz","TRUE","FALSE")</f>
        <v>plays</v>
      </c>
      <c r="S3522" s="5">
        <f t="shared" si="218"/>
        <v>42227.824212962965</v>
      </c>
      <c r="T3522" s="5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ref="O3523:O3586" si="220">(E3523/D3523)*100</f>
        <v>169.42857142857144</v>
      </c>
      <c r="P3523" s="24">
        <f t="shared" ref="P3523:P3586" si="221">E3523/L3523</f>
        <v>45.615384615384613</v>
      </c>
      <c r="Q3523" t="str" cm="1">
        <f t="array" ref="Q3523">_xlfn.IFS(N3523="food/small batch","food",N3523="food/restaurants","food",N3523="food/food trucks","food",N3523="theater/spaces","theater",N3523="theater/musical","theater",N3523="theater/plays","theater",N3523="technology/web","technology",N3523="technology/space exploration","technology",N3523="technology/makerspaces","technology",N3523="technology/hardware","technology",N3523="technology/gadgets","technology",N3523="technology/wearables","technology",N3523="film &amp; video/television","film &amp; video",N3523="film &amp; video/animation","film &amp; video",N3523="film &amp; video/science fiction","film &amp; video",N3523="film &amp; video/documentary","film &amp; video",N3523="film &amp; video/drama","film &amp; video",N3523="film &amp; video/shorts","film &amp; video",N3523="games/video games","games",N3523="games/tabletop games","games",N3523="games/mobile games","games",N3523="journalism/audio","journalism",N3523="photography/people","photography",N3523="photography/photobooks","photography",N3523="photography/places","photography",N3523="photography/nature","photography",N3523="music/electronic music","music",N3523="music/rock","music",N3523="music/indie rock","music",N3523="music/faith","music",N3523="publishing/children's books","publishing",N3523="publishing/art books","publishing",N3523="publishing/fiction","publishing",N3523="publishing/translations","publishing",N3523="music/pop","music",N3523="music/classical music","music",N3523="publishing/nonfiction","publishing",N3523="publishing/radio &amp; podcasts","publishing",N3523="music/world music","music",N3523="music/metal","music",N3523="music/jazz","music","TRUE","FALSE")</f>
        <v>theater</v>
      </c>
      <c r="R3523" t="str" cm="1">
        <f t="array" ref="R3523">_xlfn.IFS(N3523="food/small batch","small batch",N3523="food/restaurants","retaurants",N3523="food/food trucks","food trucks",N3523="theater/spaces","spaces",N3523="theater/musical","musical",N3523="theater/plays","plays",N3523="technology/web","web",N3523="technology/space exploration","space exploration",N3523="technology/makerspaces","makerspaces",N3523="technology/hardware","hardware",N3523="technology/gadgets","gadgets",N3523="technology/wearables","wearables",N3523="film &amp; video/television","television",N3523="film &amp; video/animation","animation",N3523="film &amp; video/science fiction","science fiction",N3523="film &amp; video/documentary","documentary",N3523="film &amp; video/drama","drama",N3523="film &amp; video/shorts","shorts",N3523="games/video games","video games",N3523="games/tabletop games","tabletop games",N3523="games/mobile games","mobile games",N3523="journalism/audio","audio",N3523="photography/people","people",N3523="photography/photobooks","photobooks",N3523="photography/places","places",N3523="photography/nature","nature",N3523="music/electronic music","electronic music",N3523="music/rock","rock",N3523="music/indie rock","indie rock",N3523="music/faith","faith",N3523="publishing/children's books","children's books",N3523="publishing/art books","art books",N3523="publishing/fiction","fiction",N3523="publishing/translations","translations",N3523="music/pop","pop",N3523="music/classical music","classical music",N3523="publishing/nonfiction","nonfiction",N3523="publishing/radio &amp; podcasts","radio &amp; podcasts",N3523="music/world music","world music",N3523="music/metal","metal",N3523="music/jazz","jazz","TRUE","FALSE")</f>
        <v>plays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220"/>
        <v>100</v>
      </c>
      <c r="P3524" s="24">
        <f t="shared" si="221"/>
        <v>41.029411764705884</v>
      </c>
      <c r="Q3524" t="str" cm="1">
        <f t="array" ref="Q3524">_xlfn.IFS(N3524="food/small batch","food",N3524="food/restaurants","food",N3524="food/food trucks","food",N3524="theater/spaces","theater",N3524="theater/musical","theater",N3524="theater/plays","theater",N3524="technology/web","technology",N3524="technology/space exploration","technology",N3524="technology/makerspaces","technology",N3524="technology/hardware","technology",N3524="technology/gadgets","technology",N3524="technology/wearables","technology",N3524="film &amp; video/television","film &amp; video",N3524="film &amp; video/animation","film &amp; video",N3524="film &amp; video/science fiction","film &amp; video",N3524="film &amp; video/documentary","film &amp; video",N3524="film &amp; video/drama","film &amp; video",N3524="film &amp; video/shorts","film &amp; video",N3524="games/video games","games",N3524="games/tabletop games","games",N3524="games/mobile games","games",N3524="journalism/audio","journalism",N3524="photography/people","photography",N3524="photography/photobooks","photography",N3524="photography/places","photography",N3524="photography/nature","photography",N3524="music/electronic music","music",N3524="music/rock","music",N3524="music/indie rock","music",N3524="music/faith","music",N3524="publishing/children's books","publishing",N3524="publishing/art books","publishing",N3524="publishing/fiction","publishing",N3524="publishing/translations","publishing",N3524="music/pop","music",N3524="music/classical music","music",N3524="publishing/nonfiction","publishing",N3524="publishing/radio &amp; podcasts","publishing",N3524="music/world music","music",N3524="music/metal","music",N3524="music/jazz","music","TRUE","FALSE")</f>
        <v>theater</v>
      </c>
      <c r="R3524" t="str" cm="1">
        <f t="array" ref="R3524">_xlfn.IFS(N3524="food/small batch","small batch",N3524="food/restaurants","retaurants",N3524="food/food trucks","food trucks",N3524="theater/spaces","spaces",N3524="theater/musical","musical",N3524="theater/plays","plays",N3524="technology/web","web",N3524="technology/space exploration","space exploration",N3524="technology/makerspaces","makerspaces",N3524="technology/hardware","hardware",N3524="technology/gadgets","gadgets",N3524="technology/wearables","wearables",N3524="film &amp; video/television","television",N3524="film &amp; video/animation","animation",N3524="film &amp; video/science fiction","science fiction",N3524="film &amp; video/documentary","documentary",N3524="film &amp; video/drama","drama",N3524="film &amp; video/shorts","shorts",N3524="games/video games","video games",N3524="games/tabletop games","tabletop games",N3524="games/mobile games","mobile games",N3524="journalism/audio","audio",N3524="photography/people","people",N3524="photography/photobooks","photobooks",N3524="photography/places","places",N3524="photography/nature","nature",N3524="music/electronic music","electronic music",N3524="music/rock","rock",N3524="music/indie rock","indie rock",N3524="music/faith","faith",N3524="publishing/children's books","children's books",N3524="publishing/art books","art books",N3524="publishing/fiction","fiction",N3524="publishing/translations","translations",N3524="music/pop","pop",N3524="music/classical music","classical music",N3524="publishing/nonfiction","nonfiction",N3524="publishing/radio &amp; podcasts","radio &amp; podcasts",N3524="music/world music","world music",N3524="music/metal","metal",N3524="music/jazz","jazz","TRUE","FALSE")</f>
        <v>plays</v>
      </c>
      <c r="S3524" s="5">
        <f t="shared" si="222"/>
        <v>42234.789884259255</v>
      </c>
      <c r="T3524" s="5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220"/>
        <v>113.65</v>
      </c>
      <c r="P3525" s="24">
        <f t="shared" si="221"/>
        <v>56.825000000000003</v>
      </c>
      <c r="Q3525" t="str" cm="1">
        <f t="array" ref="Q3525">_xlfn.IFS(N3525="food/small batch","food",N3525="food/restaurants","food",N3525="food/food trucks","food",N3525="theater/spaces","theater",N3525="theater/musical","theater",N3525="theater/plays","theater",N3525="technology/web","technology",N3525="technology/space exploration","technology",N3525="technology/makerspaces","technology",N3525="technology/hardware","technology",N3525="technology/gadgets","technology",N3525="technology/wearables","technology",N3525="film &amp; video/television","film &amp; video",N3525="film &amp; video/animation","film &amp; video",N3525="film &amp; video/science fiction","film &amp; video",N3525="film &amp; video/documentary","film &amp; video",N3525="film &amp; video/drama","film &amp; video",N3525="film &amp; video/shorts","film &amp; video",N3525="games/video games","games",N3525="games/tabletop games","games",N3525="games/mobile games","games",N3525="journalism/audio","journalism",N3525="photography/people","photography",N3525="photography/photobooks","photography",N3525="photography/places","photography",N3525="photography/nature","photography",N3525="music/electronic music","music",N3525="music/rock","music",N3525="music/indie rock","music",N3525="music/faith","music",N3525="publishing/children's books","publishing",N3525="publishing/art books","publishing",N3525="publishing/fiction","publishing",N3525="publishing/translations","publishing",N3525="music/pop","music",N3525="music/classical music","music",N3525="publishing/nonfiction","publishing",N3525="publishing/radio &amp; podcasts","publishing",N3525="music/world music","music",N3525="music/metal","music",N3525="music/jazz","music","TRUE","FALSE")</f>
        <v>theater</v>
      </c>
      <c r="R3525" t="str" cm="1">
        <f t="array" ref="R3525">_xlfn.IFS(N3525="food/small batch","small batch",N3525="food/restaurants","retaurants",N3525="food/food trucks","food trucks",N3525="theater/spaces","spaces",N3525="theater/musical","musical",N3525="theater/plays","plays",N3525="technology/web","web",N3525="technology/space exploration","space exploration",N3525="technology/makerspaces","makerspaces",N3525="technology/hardware","hardware",N3525="technology/gadgets","gadgets",N3525="technology/wearables","wearables",N3525="film &amp; video/television","television",N3525="film &amp; video/animation","animation",N3525="film &amp; video/science fiction","science fiction",N3525="film &amp; video/documentary","documentary",N3525="film &amp; video/drama","drama",N3525="film &amp; video/shorts","shorts",N3525="games/video games","video games",N3525="games/tabletop games","tabletop games",N3525="games/mobile games","mobile games",N3525="journalism/audio","audio",N3525="photography/people","people",N3525="photography/photobooks","photobooks",N3525="photography/places","places",N3525="photography/nature","nature",N3525="music/electronic music","electronic music",N3525="music/rock","rock",N3525="music/indie rock","indie rock",N3525="music/faith","faith",N3525="publishing/children's books","children's books",N3525="publishing/art books","art books",N3525="publishing/fiction","fiction",N3525="publishing/translations","translations",N3525="music/pop","pop",N3525="music/classical music","classical music",N3525="publishing/nonfiction","nonfiction",N3525="publishing/radio &amp; podcasts","radio &amp; podcasts",N3525="music/world music","world music",N3525="music/metal","metal",N3525="music/jazz","jazz","TRUE","FALSE")</f>
        <v>plays</v>
      </c>
      <c r="S3525" s="5">
        <f t="shared" si="222"/>
        <v>42581.397546296299</v>
      </c>
      <c r="T3525" s="5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220"/>
        <v>101.56</v>
      </c>
      <c r="P3526" s="24">
        <f t="shared" si="221"/>
        <v>137.24324324324326</v>
      </c>
      <c r="Q3526" t="str" cm="1">
        <f t="array" ref="Q3526">_xlfn.IFS(N3526="food/small batch","food",N3526="food/restaurants","food",N3526="food/food trucks","food",N3526="theater/spaces","theater",N3526="theater/musical","theater",N3526="theater/plays","theater",N3526="technology/web","technology",N3526="technology/space exploration","technology",N3526="technology/makerspaces","technology",N3526="technology/hardware","technology",N3526="technology/gadgets","technology",N3526="technology/wearables","technology",N3526="film &amp; video/television","film &amp; video",N3526="film &amp; video/animation","film &amp; video",N3526="film &amp; video/science fiction","film &amp; video",N3526="film &amp; video/documentary","film &amp; video",N3526="film &amp; video/drama","film &amp; video",N3526="film &amp; video/shorts","film &amp; video",N3526="games/video games","games",N3526="games/tabletop games","games",N3526="games/mobile games","games",N3526="journalism/audio","journalism",N3526="photography/people","photography",N3526="photography/photobooks","photography",N3526="photography/places","photography",N3526="photography/nature","photography",N3526="music/electronic music","music",N3526="music/rock","music",N3526="music/indie rock","music",N3526="music/faith","music",N3526="publishing/children's books","publishing",N3526="publishing/art books","publishing",N3526="publishing/fiction","publishing",N3526="publishing/translations","publishing",N3526="music/pop","music",N3526="music/classical music","music",N3526="publishing/nonfiction","publishing",N3526="publishing/radio &amp; podcasts","publishing",N3526="music/world music","music",N3526="music/metal","music",N3526="music/jazz","music","TRUE","FALSE")</f>
        <v>theater</v>
      </c>
      <c r="R3526" t="str" cm="1">
        <f t="array" ref="R3526">_xlfn.IFS(N3526="food/small batch","small batch",N3526="food/restaurants","retaurants",N3526="food/food trucks","food trucks",N3526="theater/spaces","spaces",N3526="theater/musical","musical",N3526="theater/plays","plays",N3526="technology/web","web",N3526="technology/space exploration","space exploration",N3526="technology/makerspaces","makerspaces",N3526="technology/hardware","hardware",N3526="technology/gadgets","gadgets",N3526="technology/wearables","wearables",N3526="film &amp; video/television","television",N3526="film &amp; video/animation","animation",N3526="film &amp; video/science fiction","science fiction",N3526="film &amp; video/documentary","documentary",N3526="film &amp; video/drama","drama",N3526="film &amp; video/shorts","shorts",N3526="games/video games","video games",N3526="games/tabletop games","tabletop games",N3526="games/mobile games","mobile games",N3526="journalism/audio","audio",N3526="photography/people","people",N3526="photography/photobooks","photobooks",N3526="photography/places","places",N3526="photography/nature","nature",N3526="music/electronic music","electronic music",N3526="music/rock","rock",N3526="music/indie rock","indie rock",N3526="music/faith","faith",N3526="publishing/children's books","children's books",N3526="publishing/art books","art books",N3526="publishing/fiction","fiction",N3526="publishing/translations","translations",N3526="music/pop","pop",N3526="music/classical music","classical music",N3526="publishing/nonfiction","nonfiction",N3526="publishing/radio &amp; podcasts","radio &amp; podcasts",N3526="music/world music","world music",N3526="music/metal","metal",N3526="music/jazz","jazz","TRUE","FALSE")</f>
        <v>plays</v>
      </c>
      <c r="S3526" s="5">
        <f t="shared" si="222"/>
        <v>41880.76357638889</v>
      </c>
      <c r="T3526" s="5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220"/>
        <v>106</v>
      </c>
      <c r="P3527" s="24">
        <f t="shared" si="221"/>
        <v>75.714285714285708</v>
      </c>
      <c r="Q3527" t="str" cm="1">
        <f t="array" ref="Q3527">_xlfn.IFS(N3527="food/small batch","food",N3527="food/restaurants","food",N3527="food/food trucks","food",N3527="theater/spaces","theater",N3527="theater/musical","theater",N3527="theater/plays","theater",N3527="technology/web","technology",N3527="technology/space exploration","technology",N3527="technology/makerspaces","technology",N3527="technology/hardware","technology",N3527="technology/gadgets","technology",N3527="technology/wearables","technology",N3527="film &amp; video/television","film &amp; video",N3527="film &amp; video/animation","film &amp; video",N3527="film &amp; video/science fiction","film &amp; video",N3527="film &amp; video/documentary","film &amp; video",N3527="film &amp; video/drama","film &amp; video",N3527="film &amp; video/shorts","film &amp; video",N3527="games/video games","games",N3527="games/tabletop games","games",N3527="games/mobile games","games",N3527="journalism/audio","journalism",N3527="photography/people","photography",N3527="photography/photobooks","photography",N3527="photography/places","photography",N3527="photography/nature","photography",N3527="music/electronic music","music",N3527="music/rock","music",N3527="music/indie rock","music",N3527="music/faith","music",N3527="publishing/children's books","publishing",N3527="publishing/art books","publishing",N3527="publishing/fiction","publishing",N3527="publishing/translations","publishing",N3527="music/pop","music",N3527="music/classical music","music",N3527="publishing/nonfiction","publishing",N3527="publishing/radio &amp; podcasts","publishing",N3527="music/world music","music",N3527="music/metal","music",N3527="music/jazz","music","TRUE","FALSE")</f>
        <v>theater</v>
      </c>
      <c r="R3527" t="str" cm="1">
        <f t="array" ref="R3527">_xlfn.IFS(N3527="food/small batch","small batch",N3527="food/restaurants","retaurants",N3527="food/food trucks","food trucks",N3527="theater/spaces","spaces",N3527="theater/musical","musical",N3527="theater/plays","plays",N3527="technology/web","web",N3527="technology/space exploration","space exploration",N3527="technology/makerspaces","makerspaces",N3527="technology/hardware","hardware",N3527="technology/gadgets","gadgets",N3527="technology/wearables","wearables",N3527="film &amp; video/television","television",N3527="film &amp; video/animation","animation",N3527="film &amp; video/science fiction","science fiction",N3527="film &amp; video/documentary","documentary",N3527="film &amp; video/drama","drama",N3527="film &amp; video/shorts","shorts",N3527="games/video games","video games",N3527="games/tabletop games","tabletop games",N3527="games/mobile games","mobile games",N3527="journalism/audio","audio",N3527="photography/people","people",N3527="photography/photobooks","photobooks",N3527="photography/places","places",N3527="photography/nature","nature",N3527="music/electronic music","electronic music",N3527="music/rock","rock",N3527="music/indie rock","indie rock",N3527="music/faith","faith",N3527="publishing/children's books","children's books",N3527="publishing/art books","art books",N3527="publishing/fiction","fiction",N3527="publishing/translations","translations",N3527="music/pop","pop",N3527="music/classical music","classical music",N3527="publishing/nonfiction","nonfiction",N3527="publishing/radio &amp; podcasts","radio &amp; podcasts",N3527="music/world music","world music",N3527="music/metal","metal",N3527="music/jazz","jazz","TRUE","FALSE")</f>
        <v>plays</v>
      </c>
      <c r="S3527" s="5">
        <f t="shared" si="222"/>
        <v>42214.6956712963</v>
      </c>
      <c r="T3527" s="5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220"/>
        <v>102</v>
      </c>
      <c r="P3528" s="24">
        <f t="shared" si="221"/>
        <v>99</v>
      </c>
      <c r="Q3528" t="str" cm="1">
        <f t="array" ref="Q3528">_xlfn.IFS(N3528="food/small batch","food",N3528="food/restaurants","food",N3528="food/food trucks","food",N3528="theater/spaces","theater",N3528="theater/musical","theater",N3528="theater/plays","theater",N3528="technology/web","technology",N3528="technology/space exploration","technology",N3528="technology/makerspaces","technology",N3528="technology/hardware","technology",N3528="technology/gadgets","technology",N3528="technology/wearables","technology",N3528="film &amp; video/television","film &amp; video",N3528="film &amp; video/animation","film &amp; video",N3528="film &amp; video/science fiction","film &amp; video",N3528="film &amp; video/documentary","film &amp; video",N3528="film &amp; video/drama","film &amp; video",N3528="film &amp; video/shorts","film &amp; video",N3528="games/video games","games",N3528="games/tabletop games","games",N3528="games/mobile games","games",N3528="journalism/audio","journalism",N3528="photography/people","photography",N3528="photography/photobooks","photography",N3528="photography/places","photography",N3528="photography/nature","photography",N3528="music/electronic music","music",N3528="music/rock","music",N3528="music/indie rock","music",N3528="music/faith","music",N3528="publishing/children's books","publishing",N3528="publishing/art books","publishing",N3528="publishing/fiction","publishing",N3528="publishing/translations","publishing",N3528="music/pop","music",N3528="music/classical music","music",N3528="publishing/nonfiction","publishing",N3528="publishing/radio &amp; podcasts","publishing",N3528="music/world music","music",N3528="music/metal","music",N3528="music/jazz","music","TRUE","FALSE")</f>
        <v>theater</v>
      </c>
      <c r="R3528" t="str" cm="1">
        <f t="array" ref="R3528">_xlfn.IFS(N3528="food/small batch","small batch",N3528="food/restaurants","retaurants",N3528="food/food trucks","food trucks",N3528="theater/spaces","spaces",N3528="theater/musical","musical",N3528="theater/plays","plays",N3528="technology/web","web",N3528="technology/space exploration","space exploration",N3528="technology/makerspaces","makerspaces",N3528="technology/hardware","hardware",N3528="technology/gadgets","gadgets",N3528="technology/wearables","wearables",N3528="film &amp; video/television","television",N3528="film &amp; video/animation","animation",N3528="film &amp; video/science fiction","science fiction",N3528="film &amp; video/documentary","documentary",N3528="film &amp; video/drama","drama",N3528="film &amp; video/shorts","shorts",N3528="games/video games","video games",N3528="games/tabletop games","tabletop games",N3528="games/mobile games","mobile games",N3528="journalism/audio","audio",N3528="photography/people","people",N3528="photography/photobooks","photobooks",N3528="photography/places","places",N3528="photography/nature","nature",N3528="music/electronic music","electronic music",N3528="music/rock","rock",N3528="music/indie rock","indie rock",N3528="music/faith","faith",N3528="publishing/children's books","children's books",N3528="publishing/art books","art books",N3528="publishing/fiction","fiction",N3528="publishing/translations","translations",N3528="music/pop","pop",N3528="music/classical music","classical music",N3528="publishing/nonfiction","nonfiction",N3528="publishing/radio &amp; podcasts","radio &amp; podcasts",N3528="music/world music","world music",N3528="music/metal","metal",N3528="music/jazz","jazz","TRUE","FALSE")</f>
        <v>plays</v>
      </c>
      <c r="S3528" s="5">
        <f t="shared" si="222"/>
        <v>42460.335312499999</v>
      </c>
      <c r="T3528" s="5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220"/>
        <v>116.91666666666667</v>
      </c>
      <c r="P3529" s="24">
        <f t="shared" si="221"/>
        <v>81.569767441860463</v>
      </c>
      <c r="Q3529" t="str" cm="1">
        <f t="array" ref="Q3529">_xlfn.IFS(N3529="food/small batch","food",N3529="food/restaurants","food",N3529="food/food trucks","food",N3529="theater/spaces","theater",N3529="theater/musical","theater",N3529="theater/plays","theater",N3529="technology/web","technology",N3529="technology/space exploration","technology",N3529="technology/makerspaces","technology",N3529="technology/hardware","technology",N3529="technology/gadgets","technology",N3529="technology/wearables","technology",N3529="film &amp; video/television","film &amp; video",N3529="film &amp; video/animation","film &amp; video",N3529="film &amp; video/science fiction","film &amp; video",N3529="film &amp; video/documentary","film &amp; video",N3529="film &amp; video/drama","film &amp; video",N3529="film &amp; video/shorts","film &amp; video",N3529="games/video games","games",N3529="games/tabletop games","games",N3529="games/mobile games","games",N3529="journalism/audio","journalism",N3529="photography/people","photography",N3529="photography/photobooks","photography",N3529="photography/places","photography",N3529="photography/nature","photography",N3529="music/electronic music","music",N3529="music/rock","music",N3529="music/indie rock","music",N3529="music/faith","music",N3529="publishing/children's books","publishing",N3529="publishing/art books","publishing",N3529="publishing/fiction","publishing",N3529="publishing/translations","publishing",N3529="music/pop","music",N3529="music/classical music","music",N3529="publishing/nonfiction","publishing",N3529="publishing/radio &amp; podcasts","publishing",N3529="music/world music","music",N3529="music/metal","music",N3529="music/jazz","music","TRUE","FALSE")</f>
        <v>theater</v>
      </c>
      <c r="R3529" t="str" cm="1">
        <f t="array" ref="R3529">_xlfn.IFS(N3529="food/small batch","small batch",N3529="food/restaurants","retaurants",N3529="food/food trucks","food trucks",N3529="theater/spaces","spaces",N3529="theater/musical","musical",N3529="theater/plays","plays",N3529="technology/web","web",N3529="technology/space exploration","space exploration",N3529="technology/makerspaces","makerspaces",N3529="technology/hardware","hardware",N3529="technology/gadgets","gadgets",N3529="technology/wearables","wearables",N3529="film &amp; video/television","television",N3529="film &amp; video/animation","animation",N3529="film &amp; video/science fiction","science fiction",N3529="film &amp; video/documentary","documentary",N3529="film &amp; video/drama","drama",N3529="film &amp; video/shorts","shorts",N3529="games/video games","video games",N3529="games/tabletop games","tabletop games",N3529="games/mobile games","mobile games",N3529="journalism/audio","audio",N3529="photography/people","people",N3529="photography/photobooks","photobooks",N3529="photography/places","places",N3529="photography/nature","nature",N3529="music/electronic music","electronic music",N3529="music/rock","rock",N3529="music/indie rock","indie rock",N3529="music/faith","faith",N3529="publishing/children's books","children's books",N3529="publishing/art books","art books",N3529="publishing/fiction","fiction",N3529="publishing/translations","translations",N3529="music/pop","pop",N3529="music/classical music","classical music",N3529="publishing/nonfiction","nonfiction",N3529="publishing/radio &amp; podcasts","radio &amp; podcasts",N3529="music/world music","world music",N3529="music/metal","metal",N3529="music/jazz","jazz","TRUE","FALSE")</f>
        <v>plays</v>
      </c>
      <c r="S3529" s="5">
        <f t="shared" si="222"/>
        <v>42167.023206018523</v>
      </c>
      <c r="T3529" s="5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220"/>
        <v>101.15151515151514</v>
      </c>
      <c r="P3530" s="24">
        <f t="shared" si="221"/>
        <v>45.108108108108105</v>
      </c>
      <c r="Q3530" t="str" cm="1">
        <f t="array" ref="Q3530">_xlfn.IFS(N3530="food/small batch","food",N3530="food/restaurants","food",N3530="food/food trucks","food",N3530="theater/spaces","theater",N3530="theater/musical","theater",N3530="theater/plays","theater",N3530="technology/web","technology",N3530="technology/space exploration","technology",N3530="technology/makerspaces","technology",N3530="technology/hardware","technology",N3530="technology/gadgets","technology",N3530="technology/wearables","technology",N3530="film &amp; video/television","film &amp; video",N3530="film &amp; video/animation","film &amp; video",N3530="film &amp; video/science fiction","film &amp; video",N3530="film &amp; video/documentary","film &amp; video",N3530="film &amp; video/drama","film &amp; video",N3530="film &amp; video/shorts","film &amp; video",N3530="games/video games","games",N3530="games/tabletop games","games",N3530="games/mobile games","games",N3530="journalism/audio","journalism",N3530="photography/people","photography",N3530="photography/photobooks","photography",N3530="photography/places","photography",N3530="photography/nature","photography",N3530="music/electronic music","music",N3530="music/rock","music",N3530="music/indie rock","music",N3530="music/faith","music",N3530="publishing/children's books","publishing",N3530="publishing/art books","publishing",N3530="publishing/fiction","publishing",N3530="publishing/translations","publishing",N3530="music/pop","music",N3530="music/classical music","music",N3530="publishing/nonfiction","publishing",N3530="publishing/radio &amp; podcasts","publishing",N3530="music/world music","music",N3530="music/metal","music",N3530="music/jazz","music","TRUE","FALSE")</f>
        <v>theater</v>
      </c>
      <c r="R3530" t="str" cm="1">
        <f t="array" ref="R3530">_xlfn.IFS(N3530="food/small batch","small batch",N3530="food/restaurants","retaurants",N3530="food/food trucks","food trucks",N3530="theater/spaces","spaces",N3530="theater/musical","musical",N3530="theater/plays","plays",N3530="technology/web","web",N3530="technology/space exploration","space exploration",N3530="technology/makerspaces","makerspaces",N3530="technology/hardware","hardware",N3530="technology/gadgets","gadgets",N3530="technology/wearables","wearables",N3530="film &amp; video/television","television",N3530="film &amp; video/animation","animation",N3530="film &amp; video/science fiction","science fiction",N3530="film &amp; video/documentary","documentary",N3530="film &amp; video/drama","drama",N3530="film &amp; video/shorts","shorts",N3530="games/video games","video games",N3530="games/tabletop games","tabletop games",N3530="games/mobile games","mobile games",N3530="journalism/audio","audio",N3530="photography/people","people",N3530="photography/photobooks","photobooks",N3530="photography/places","places",N3530="photography/nature","nature",N3530="music/electronic music","electronic music",N3530="music/rock","rock",N3530="music/indie rock","indie rock",N3530="music/faith","faith",N3530="publishing/children's books","children's books",N3530="publishing/art books","art books",N3530="publishing/fiction","fiction",N3530="publishing/translations","translations",N3530="music/pop","pop",N3530="music/classical music","classical music",N3530="publishing/nonfiction","nonfiction",N3530="publishing/radio &amp; podcasts","radio &amp; podcasts",N3530="music/world music","world music",N3530="music/metal","metal",N3530="music/jazz","jazz","TRUE","FALSE")</f>
        <v>plays</v>
      </c>
      <c r="S3530" s="5">
        <f t="shared" si="222"/>
        <v>42733.50136574074</v>
      </c>
      <c r="T3530" s="5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220"/>
        <v>132</v>
      </c>
      <c r="P3531" s="24">
        <f t="shared" si="221"/>
        <v>36.666666666666664</v>
      </c>
      <c r="Q3531" t="str" cm="1">
        <f t="array" ref="Q3531">_xlfn.IFS(N3531="food/small batch","food",N3531="food/restaurants","food",N3531="food/food trucks","food",N3531="theater/spaces","theater",N3531="theater/musical","theater",N3531="theater/plays","theater",N3531="technology/web","technology",N3531="technology/space exploration","technology",N3531="technology/makerspaces","technology",N3531="technology/hardware","technology",N3531="technology/gadgets","technology",N3531="technology/wearables","technology",N3531="film &amp; video/television","film &amp; video",N3531="film &amp; video/animation","film &amp; video",N3531="film &amp; video/science fiction","film &amp; video",N3531="film &amp; video/documentary","film &amp; video",N3531="film &amp; video/drama","film &amp; video",N3531="film &amp; video/shorts","film &amp; video",N3531="games/video games","games",N3531="games/tabletop games","games",N3531="games/mobile games","games",N3531="journalism/audio","journalism",N3531="photography/people","photography",N3531="photography/photobooks","photography",N3531="photography/places","photography",N3531="photography/nature","photography",N3531="music/electronic music","music",N3531="music/rock","music",N3531="music/indie rock","music",N3531="music/faith","music",N3531="publishing/children's books","publishing",N3531="publishing/art books","publishing",N3531="publishing/fiction","publishing",N3531="publishing/translations","publishing",N3531="music/pop","music",N3531="music/classical music","music",N3531="publishing/nonfiction","publishing",N3531="publishing/radio &amp; podcasts","publishing",N3531="music/world music","music",N3531="music/metal","music",N3531="music/jazz","music","TRUE","FALSE")</f>
        <v>theater</v>
      </c>
      <c r="R3531" t="str" cm="1">
        <f t="array" ref="R3531">_xlfn.IFS(N3531="food/small batch","small batch",N3531="food/restaurants","retaurants",N3531="food/food trucks","food trucks",N3531="theater/spaces","spaces",N3531="theater/musical","musical",N3531="theater/plays","plays",N3531="technology/web","web",N3531="technology/space exploration","space exploration",N3531="technology/makerspaces","makerspaces",N3531="technology/hardware","hardware",N3531="technology/gadgets","gadgets",N3531="technology/wearables","wearables",N3531="film &amp; video/television","television",N3531="film &amp; video/animation","animation",N3531="film &amp; video/science fiction","science fiction",N3531="film &amp; video/documentary","documentary",N3531="film &amp; video/drama","drama",N3531="film &amp; video/shorts","shorts",N3531="games/video games","video games",N3531="games/tabletop games","tabletop games",N3531="games/mobile games","mobile games",N3531="journalism/audio","audio",N3531="photography/people","people",N3531="photography/photobooks","photobooks",N3531="photography/places","places",N3531="photography/nature","nature",N3531="music/electronic music","electronic music",N3531="music/rock","rock",N3531="music/indie rock","indie rock",N3531="music/faith","faith",N3531="publishing/children's books","children's books",N3531="publishing/art books","art books",N3531="publishing/fiction","fiction",N3531="publishing/translations","translations",N3531="music/pop","pop",N3531="music/classical music","classical music",N3531="publishing/nonfiction","nonfiction",N3531="publishing/radio &amp; podcasts","radio &amp; podcasts",N3531="music/world music","world music",N3531="music/metal","metal",N3531="music/jazz","jazz","TRUE","FALSE")</f>
        <v>plays</v>
      </c>
      <c r="S3531" s="5">
        <f t="shared" si="222"/>
        <v>42177.761782407411</v>
      </c>
      <c r="T3531" s="5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220"/>
        <v>100</v>
      </c>
      <c r="P3532" s="24">
        <f t="shared" si="221"/>
        <v>125</v>
      </c>
      <c r="Q3532" t="str" cm="1">
        <f t="array" ref="Q3532">_xlfn.IFS(N3532="food/small batch","food",N3532="food/restaurants","food",N3532="food/food trucks","food",N3532="theater/spaces","theater",N3532="theater/musical","theater",N3532="theater/plays","theater",N3532="technology/web","technology",N3532="technology/space exploration","technology",N3532="technology/makerspaces","technology",N3532="technology/hardware","technology",N3532="technology/gadgets","technology",N3532="technology/wearables","technology",N3532="film &amp; video/television","film &amp; video",N3532="film &amp; video/animation","film &amp; video",N3532="film &amp; video/science fiction","film &amp; video",N3532="film &amp; video/documentary","film &amp; video",N3532="film &amp; video/drama","film &amp; video",N3532="film &amp; video/shorts","film &amp; video",N3532="games/video games","games",N3532="games/tabletop games","games",N3532="games/mobile games","games",N3532="journalism/audio","journalism",N3532="photography/people","photography",N3532="photography/photobooks","photography",N3532="photography/places","photography",N3532="photography/nature","photography",N3532="music/electronic music","music",N3532="music/rock","music",N3532="music/indie rock","music",N3532="music/faith","music",N3532="publishing/children's books","publishing",N3532="publishing/art books","publishing",N3532="publishing/fiction","publishing",N3532="publishing/translations","publishing",N3532="music/pop","music",N3532="music/classical music","music",N3532="publishing/nonfiction","publishing",N3532="publishing/radio &amp; podcasts","publishing",N3532="music/world music","music",N3532="music/metal","music",N3532="music/jazz","music","TRUE","FALSE")</f>
        <v>theater</v>
      </c>
      <c r="R3532" t="str" cm="1">
        <f t="array" ref="R3532">_xlfn.IFS(N3532="food/small batch","small batch",N3532="food/restaurants","retaurants",N3532="food/food trucks","food trucks",N3532="theater/spaces","spaces",N3532="theater/musical","musical",N3532="theater/plays","plays",N3532="technology/web","web",N3532="technology/space exploration","space exploration",N3532="technology/makerspaces","makerspaces",N3532="technology/hardware","hardware",N3532="technology/gadgets","gadgets",N3532="technology/wearables","wearables",N3532="film &amp; video/television","television",N3532="film &amp; video/animation","animation",N3532="film &amp; video/science fiction","science fiction",N3532="film &amp; video/documentary","documentary",N3532="film &amp; video/drama","drama",N3532="film &amp; video/shorts","shorts",N3532="games/video games","video games",N3532="games/tabletop games","tabletop games",N3532="games/mobile games","mobile games",N3532="journalism/audio","audio",N3532="photography/people","people",N3532="photography/photobooks","photobooks",N3532="photography/places","places",N3532="photography/nature","nature",N3532="music/electronic music","electronic music",N3532="music/rock","rock",N3532="music/indie rock","indie rock",N3532="music/faith","faith",N3532="publishing/children's books","children's books",N3532="publishing/art books","art books",N3532="publishing/fiction","fiction",N3532="publishing/translations","translations",N3532="music/pop","pop",N3532="music/classical music","classical music",N3532="publishing/nonfiction","nonfiction",N3532="publishing/radio &amp; podcasts","radio &amp; podcasts",N3532="music/world music","world music",N3532="music/metal","metal",N3532="music/jazz","jazz","TRUE","FALSE")</f>
        <v>plays</v>
      </c>
      <c r="S3532" s="5">
        <f t="shared" si="222"/>
        <v>42442.623344907406</v>
      </c>
      <c r="T3532" s="5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220"/>
        <v>128</v>
      </c>
      <c r="P3533" s="24">
        <f t="shared" si="221"/>
        <v>49.230769230769234</v>
      </c>
      <c r="Q3533" t="str" cm="1">
        <f t="array" ref="Q3533">_xlfn.IFS(N3533="food/small batch","food",N3533="food/restaurants","food",N3533="food/food trucks","food",N3533="theater/spaces","theater",N3533="theater/musical","theater",N3533="theater/plays","theater",N3533="technology/web","technology",N3533="technology/space exploration","technology",N3533="technology/makerspaces","technology",N3533="technology/hardware","technology",N3533="technology/gadgets","technology",N3533="technology/wearables","technology",N3533="film &amp; video/television","film &amp; video",N3533="film &amp; video/animation","film &amp; video",N3533="film &amp; video/science fiction","film &amp; video",N3533="film &amp; video/documentary","film &amp; video",N3533="film &amp; video/drama","film &amp; video",N3533="film &amp; video/shorts","film &amp; video",N3533="games/video games","games",N3533="games/tabletop games","games",N3533="games/mobile games","games",N3533="journalism/audio","journalism",N3533="photography/people","photography",N3533="photography/photobooks","photography",N3533="photography/places","photography",N3533="photography/nature","photography",N3533="music/electronic music","music",N3533="music/rock","music",N3533="music/indie rock","music",N3533="music/faith","music",N3533="publishing/children's books","publishing",N3533="publishing/art books","publishing",N3533="publishing/fiction","publishing",N3533="publishing/translations","publishing",N3533="music/pop","music",N3533="music/classical music","music",N3533="publishing/nonfiction","publishing",N3533="publishing/radio &amp; podcasts","publishing",N3533="music/world music","music",N3533="music/metal","music",N3533="music/jazz","music","TRUE","FALSE")</f>
        <v>theater</v>
      </c>
      <c r="R3533" t="str" cm="1">
        <f t="array" ref="R3533">_xlfn.IFS(N3533="food/small batch","small batch",N3533="food/restaurants","retaurants",N3533="food/food trucks","food trucks",N3533="theater/spaces","spaces",N3533="theater/musical","musical",N3533="theater/plays","plays",N3533="technology/web","web",N3533="technology/space exploration","space exploration",N3533="technology/makerspaces","makerspaces",N3533="technology/hardware","hardware",N3533="technology/gadgets","gadgets",N3533="technology/wearables","wearables",N3533="film &amp; video/television","television",N3533="film &amp; video/animation","animation",N3533="film &amp; video/science fiction","science fiction",N3533="film &amp; video/documentary","documentary",N3533="film &amp; video/drama","drama",N3533="film &amp; video/shorts","shorts",N3533="games/video games","video games",N3533="games/tabletop games","tabletop games",N3533="games/mobile games","mobile games",N3533="journalism/audio","audio",N3533="photography/people","people",N3533="photography/photobooks","photobooks",N3533="photography/places","places",N3533="photography/nature","nature",N3533="music/electronic music","electronic music",N3533="music/rock","rock",N3533="music/indie rock","indie rock",N3533="music/faith","faith",N3533="publishing/children's books","children's books",N3533="publishing/art books","art books",N3533="publishing/fiction","fiction",N3533="publishing/translations","translations",N3533="music/pop","pop",N3533="music/classical music","classical music",N3533="publishing/nonfiction","nonfiction",N3533="publishing/radio &amp; podcasts","radio &amp; podcasts",N3533="music/world music","world music",N3533="music/metal","metal",N3533="music/jazz","jazz","TRUE","FALSE")</f>
        <v>plays</v>
      </c>
      <c r="S3533" s="5">
        <f t="shared" si="222"/>
        <v>42521.654328703706</v>
      </c>
      <c r="T3533" s="5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220"/>
        <v>118.95833333333334</v>
      </c>
      <c r="P3534" s="24">
        <f t="shared" si="221"/>
        <v>42.296296296296298</v>
      </c>
      <c r="Q3534" t="str" cm="1">
        <f t="array" ref="Q3534">_xlfn.IFS(N3534="food/small batch","food",N3534="food/restaurants","food",N3534="food/food trucks","food",N3534="theater/spaces","theater",N3534="theater/musical","theater",N3534="theater/plays","theater",N3534="technology/web","technology",N3534="technology/space exploration","technology",N3534="technology/makerspaces","technology",N3534="technology/hardware","technology",N3534="technology/gadgets","technology",N3534="technology/wearables","technology",N3534="film &amp; video/television","film &amp; video",N3534="film &amp; video/animation","film &amp; video",N3534="film &amp; video/science fiction","film &amp; video",N3534="film &amp; video/documentary","film &amp; video",N3534="film &amp; video/drama","film &amp; video",N3534="film &amp; video/shorts","film &amp; video",N3534="games/video games","games",N3534="games/tabletop games","games",N3534="games/mobile games","games",N3534="journalism/audio","journalism",N3534="photography/people","photography",N3534="photography/photobooks","photography",N3534="photography/places","photography",N3534="photography/nature","photography",N3534="music/electronic music","music",N3534="music/rock","music",N3534="music/indie rock","music",N3534="music/faith","music",N3534="publishing/children's books","publishing",N3534="publishing/art books","publishing",N3534="publishing/fiction","publishing",N3534="publishing/translations","publishing",N3534="music/pop","music",N3534="music/classical music","music",N3534="publishing/nonfiction","publishing",N3534="publishing/radio &amp; podcasts","publishing",N3534="music/world music","music",N3534="music/metal","music",N3534="music/jazz","music","TRUE","FALSE")</f>
        <v>theater</v>
      </c>
      <c r="R3534" t="str" cm="1">
        <f t="array" ref="R3534">_xlfn.IFS(N3534="food/small batch","small batch",N3534="food/restaurants","retaurants",N3534="food/food trucks","food trucks",N3534="theater/spaces","spaces",N3534="theater/musical","musical",N3534="theater/plays","plays",N3534="technology/web","web",N3534="technology/space exploration","space exploration",N3534="technology/makerspaces","makerspaces",N3534="technology/hardware","hardware",N3534="technology/gadgets","gadgets",N3534="technology/wearables","wearables",N3534="film &amp; video/television","television",N3534="film &amp; video/animation","animation",N3534="film &amp; video/science fiction","science fiction",N3534="film &amp; video/documentary","documentary",N3534="film &amp; video/drama","drama",N3534="film &amp; video/shorts","shorts",N3534="games/video games","video games",N3534="games/tabletop games","tabletop games",N3534="games/mobile games","mobile games",N3534="journalism/audio","audio",N3534="photography/people","people",N3534="photography/photobooks","photobooks",N3534="photography/places","places",N3534="photography/nature","nature",N3534="music/electronic music","electronic music",N3534="music/rock","rock",N3534="music/indie rock","indie rock",N3534="music/faith","faith",N3534="publishing/children's books","children's books",N3534="publishing/art books","art books",N3534="publishing/fiction","fiction",N3534="publishing/translations","translations",N3534="music/pop","pop",N3534="music/classical music","classical music",N3534="publishing/nonfiction","nonfiction",N3534="publishing/radio &amp; podcasts","radio &amp; podcasts",N3534="music/world music","world music",N3534="music/metal","metal",N3534="music/jazz","jazz","TRUE","FALSE")</f>
        <v>plays</v>
      </c>
      <c r="S3534" s="5">
        <f t="shared" si="222"/>
        <v>41884.599849537037</v>
      </c>
      <c r="T3534" s="5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220"/>
        <v>126.2</v>
      </c>
      <c r="P3535" s="24">
        <f t="shared" si="221"/>
        <v>78.875</v>
      </c>
      <c r="Q3535" t="str" cm="1">
        <f t="array" ref="Q3535">_xlfn.IFS(N3535="food/small batch","food",N3535="food/restaurants","food",N3535="food/food trucks","food",N3535="theater/spaces","theater",N3535="theater/musical","theater",N3535="theater/plays","theater",N3535="technology/web","technology",N3535="technology/space exploration","technology",N3535="technology/makerspaces","technology",N3535="technology/hardware","technology",N3535="technology/gadgets","technology",N3535="technology/wearables","technology",N3535="film &amp; video/television","film &amp; video",N3535="film &amp; video/animation","film &amp; video",N3535="film &amp; video/science fiction","film &amp; video",N3535="film &amp; video/documentary","film &amp; video",N3535="film &amp; video/drama","film &amp; video",N3535="film &amp; video/shorts","film &amp; video",N3535="games/video games","games",N3535="games/tabletop games","games",N3535="games/mobile games","games",N3535="journalism/audio","journalism",N3535="photography/people","photography",N3535="photography/photobooks","photography",N3535="photography/places","photography",N3535="photography/nature","photography",N3535="music/electronic music","music",N3535="music/rock","music",N3535="music/indie rock","music",N3535="music/faith","music",N3535="publishing/children's books","publishing",N3535="publishing/art books","publishing",N3535="publishing/fiction","publishing",N3535="publishing/translations","publishing",N3535="music/pop","music",N3535="music/classical music","music",N3535="publishing/nonfiction","publishing",N3535="publishing/radio &amp; podcasts","publishing",N3535="music/world music","music",N3535="music/metal","music",N3535="music/jazz","music","TRUE","FALSE")</f>
        <v>theater</v>
      </c>
      <c r="R3535" t="str" cm="1">
        <f t="array" ref="R3535">_xlfn.IFS(N3535="food/small batch","small batch",N3535="food/restaurants","retaurants",N3535="food/food trucks","food trucks",N3535="theater/spaces","spaces",N3535="theater/musical","musical",N3535="theater/plays","plays",N3535="technology/web","web",N3535="technology/space exploration","space exploration",N3535="technology/makerspaces","makerspaces",N3535="technology/hardware","hardware",N3535="technology/gadgets","gadgets",N3535="technology/wearables","wearables",N3535="film &amp; video/television","television",N3535="film &amp; video/animation","animation",N3535="film &amp; video/science fiction","science fiction",N3535="film &amp; video/documentary","documentary",N3535="film &amp; video/drama","drama",N3535="film &amp; video/shorts","shorts",N3535="games/video games","video games",N3535="games/tabletop games","tabletop games",N3535="games/mobile games","mobile games",N3535="journalism/audio","audio",N3535="photography/people","people",N3535="photography/photobooks","photobooks",N3535="photography/places","places",N3535="photography/nature","nature",N3535="music/electronic music","electronic music",N3535="music/rock","rock",N3535="music/indie rock","indie rock",N3535="music/faith","faith",N3535="publishing/children's books","children's books",N3535="publishing/art books","art books",N3535="publishing/fiction","fiction",N3535="publishing/translations","translations",N3535="music/pop","pop",N3535="music/classical music","classical music",N3535="publishing/nonfiction","nonfiction",N3535="publishing/radio &amp; podcasts","radio &amp; podcasts",N3535="music/world music","world music",N3535="music/metal","metal",N3535="music/jazz","jazz","TRUE","FALSE")</f>
        <v>plays</v>
      </c>
      <c r="S3535" s="5">
        <f t="shared" si="222"/>
        <v>42289.761192129634</v>
      </c>
      <c r="T3535" s="5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220"/>
        <v>156.20000000000002</v>
      </c>
      <c r="P3536" s="24">
        <f t="shared" si="221"/>
        <v>38.284313725490193</v>
      </c>
      <c r="Q3536" t="str" cm="1">
        <f t="array" ref="Q3536">_xlfn.IFS(N3536="food/small batch","food",N3536="food/restaurants","food",N3536="food/food trucks","food",N3536="theater/spaces","theater",N3536="theater/musical","theater",N3536="theater/plays","theater",N3536="technology/web","technology",N3536="technology/space exploration","technology",N3536="technology/makerspaces","technology",N3536="technology/hardware","technology",N3536="technology/gadgets","technology",N3536="technology/wearables","technology",N3536="film &amp; video/television","film &amp; video",N3536="film &amp; video/animation","film &amp; video",N3536="film &amp; video/science fiction","film &amp; video",N3536="film &amp; video/documentary","film &amp; video",N3536="film &amp; video/drama","film &amp; video",N3536="film &amp; video/shorts","film &amp; video",N3536="games/video games","games",N3536="games/tabletop games","games",N3536="games/mobile games","games",N3536="journalism/audio","journalism",N3536="photography/people","photography",N3536="photography/photobooks","photography",N3536="photography/places","photography",N3536="photography/nature","photography",N3536="music/electronic music","music",N3536="music/rock","music",N3536="music/indie rock","music",N3536="music/faith","music",N3536="publishing/children's books","publishing",N3536="publishing/art books","publishing",N3536="publishing/fiction","publishing",N3536="publishing/translations","publishing",N3536="music/pop","music",N3536="music/classical music","music",N3536="publishing/nonfiction","publishing",N3536="publishing/radio &amp; podcasts","publishing",N3536="music/world music","music",N3536="music/metal","music",N3536="music/jazz","music","TRUE","FALSE")</f>
        <v>theater</v>
      </c>
      <c r="R3536" t="str" cm="1">
        <f t="array" ref="R3536">_xlfn.IFS(N3536="food/small batch","small batch",N3536="food/restaurants","retaurants",N3536="food/food trucks","food trucks",N3536="theater/spaces","spaces",N3536="theater/musical","musical",N3536="theater/plays","plays",N3536="technology/web","web",N3536="technology/space exploration","space exploration",N3536="technology/makerspaces","makerspaces",N3536="technology/hardware","hardware",N3536="technology/gadgets","gadgets",N3536="technology/wearables","wearables",N3536="film &amp; video/television","television",N3536="film &amp; video/animation","animation",N3536="film &amp; video/science fiction","science fiction",N3536="film &amp; video/documentary","documentary",N3536="film &amp; video/drama","drama",N3536="film &amp; video/shorts","shorts",N3536="games/video games","video games",N3536="games/tabletop games","tabletop games",N3536="games/mobile games","mobile games",N3536="journalism/audio","audio",N3536="photography/people","people",N3536="photography/photobooks","photobooks",N3536="photography/places","places",N3536="photography/nature","nature",N3536="music/electronic music","electronic music",N3536="music/rock","rock",N3536="music/indie rock","indie rock",N3536="music/faith","faith",N3536="publishing/children's books","children's books",N3536="publishing/art books","art books",N3536="publishing/fiction","fiction",N3536="publishing/translations","translations",N3536="music/pop","pop",N3536="music/classical music","classical music",N3536="publishing/nonfiction","nonfiction",N3536="publishing/radio &amp; podcasts","radio &amp; podcasts",N3536="music/world music","world music",N3536="music/metal","metal",N3536="music/jazz","jazz","TRUE","FALSE")</f>
        <v>plays</v>
      </c>
      <c r="S3536" s="5">
        <f t="shared" si="222"/>
        <v>42243.6252662037</v>
      </c>
      <c r="T3536" s="5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220"/>
        <v>103.15</v>
      </c>
      <c r="P3537" s="24">
        <f t="shared" si="221"/>
        <v>44.847826086956523</v>
      </c>
      <c r="Q3537" t="str" cm="1">
        <f t="array" ref="Q3537">_xlfn.IFS(N3537="food/small batch","food",N3537="food/restaurants","food",N3537="food/food trucks","food",N3537="theater/spaces","theater",N3537="theater/musical","theater",N3537="theater/plays","theater",N3537="technology/web","technology",N3537="technology/space exploration","technology",N3537="technology/makerspaces","technology",N3537="technology/hardware","technology",N3537="technology/gadgets","technology",N3537="technology/wearables","technology",N3537="film &amp; video/television","film &amp; video",N3537="film &amp; video/animation","film &amp; video",N3537="film &amp; video/science fiction","film &amp; video",N3537="film &amp; video/documentary","film &amp; video",N3537="film &amp; video/drama","film &amp; video",N3537="film &amp; video/shorts","film &amp; video",N3537="games/video games","games",N3537="games/tabletop games","games",N3537="games/mobile games","games",N3537="journalism/audio","journalism",N3537="photography/people","photography",N3537="photography/photobooks","photography",N3537="photography/places","photography",N3537="photography/nature","photography",N3537="music/electronic music","music",N3537="music/rock","music",N3537="music/indie rock","music",N3537="music/faith","music",N3537="publishing/children's books","publishing",N3537="publishing/art books","publishing",N3537="publishing/fiction","publishing",N3537="publishing/translations","publishing",N3537="music/pop","music",N3537="music/classical music","music",N3537="publishing/nonfiction","publishing",N3537="publishing/radio &amp; podcasts","publishing",N3537="music/world music","music",N3537="music/metal","music",N3537="music/jazz","music","TRUE","FALSE")</f>
        <v>theater</v>
      </c>
      <c r="R3537" t="str" cm="1">
        <f t="array" ref="R3537">_xlfn.IFS(N3537="food/small batch","small batch",N3537="food/restaurants","retaurants",N3537="food/food trucks","food trucks",N3537="theater/spaces","spaces",N3537="theater/musical","musical",N3537="theater/plays","plays",N3537="technology/web","web",N3537="technology/space exploration","space exploration",N3537="technology/makerspaces","makerspaces",N3537="technology/hardware","hardware",N3537="technology/gadgets","gadgets",N3537="technology/wearables","wearables",N3537="film &amp; video/television","television",N3537="film &amp; video/animation","animation",N3537="film &amp; video/science fiction","science fiction",N3537="film &amp; video/documentary","documentary",N3537="film &amp; video/drama","drama",N3537="film &amp; video/shorts","shorts",N3537="games/video games","video games",N3537="games/tabletop games","tabletop games",N3537="games/mobile games","mobile games",N3537="journalism/audio","audio",N3537="photography/people","people",N3537="photography/photobooks","photobooks",N3537="photography/places","places",N3537="photography/nature","nature",N3537="music/electronic music","electronic music",N3537="music/rock","rock",N3537="music/indie rock","indie rock",N3537="music/faith","faith",N3537="publishing/children's books","children's books",N3537="publishing/art books","art books",N3537="publishing/fiction","fiction",N3537="publishing/translations","translations",N3537="music/pop","pop",N3537="music/classical music","classical music",N3537="publishing/nonfiction","nonfiction",N3537="publishing/radio &amp; podcasts","radio &amp; podcasts",N3537="music/world music","world music",N3537="music/metal","metal",N3537="music/jazz","jazz","TRUE","FALSE")</f>
        <v>plays</v>
      </c>
      <c r="S3537" s="5">
        <f t="shared" si="222"/>
        <v>42248.640162037031</v>
      </c>
      <c r="T3537" s="5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220"/>
        <v>153.33333333333334</v>
      </c>
      <c r="P3538" s="24">
        <f t="shared" si="221"/>
        <v>13.529411764705882</v>
      </c>
      <c r="Q3538" t="str" cm="1">
        <f t="array" ref="Q3538">_xlfn.IFS(N3538="food/small batch","food",N3538="food/restaurants","food",N3538="food/food trucks","food",N3538="theater/spaces","theater",N3538="theater/musical","theater",N3538="theater/plays","theater",N3538="technology/web","technology",N3538="technology/space exploration","technology",N3538="technology/makerspaces","technology",N3538="technology/hardware","technology",N3538="technology/gadgets","technology",N3538="technology/wearables","technology",N3538="film &amp; video/television","film &amp; video",N3538="film &amp; video/animation","film &amp; video",N3538="film &amp; video/science fiction","film &amp; video",N3538="film &amp; video/documentary","film &amp; video",N3538="film &amp; video/drama","film &amp; video",N3538="film &amp; video/shorts","film &amp; video",N3538="games/video games","games",N3538="games/tabletop games","games",N3538="games/mobile games","games",N3538="journalism/audio","journalism",N3538="photography/people","photography",N3538="photography/photobooks","photography",N3538="photography/places","photography",N3538="photography/nature","photography",N3538="music/electronic music","music",N3538="music/rock","music",N3538="music/indie rock","music",N3538="music/faith","music",N3538="publishing/children's books","publishing",N3538="publishing/art books","publishing",N3538="publishing/fiction","publishing",N3538="publishing/translations","publishing",N3538="music/pop","music",N3538="music/classical music","music",N3538="publishing/nonfiction","publishing",N3538="publishing/radio &amp; podcasts","publishing",N3538="music/world music","music",N3538="music/metal","music",N3538="music/jazz","music","TRUE","FALSE")</f>
        <v>theater</v>
      </c>
      <c r="R3538" t="str" cm="1">
        <f t="array" ref="R3538">_xlfn.IFS(N3538="food/small batch","small batch",N3538="food/restaurants","retaurants",N3538="food/food trucks","food trucks",N3538="theater/spaces","spaces",N3538="theater/musical","musical",N3538="theater/plays","plays",N3538="technology/web","web",N3538="technology/space exploration","space exploration",N3538="technology/makerspaces","makerspaces",N3538="technology/hardware","hardware",N3538="technology/gadgets","gadgets",N3538="technology/wearables","wearables",N3538="film &amp; video/television","television",N3538="film &amp; video/animation","animation",N3538="film &amp; video/science fiction","science fiction",N3538="film &amp; video/documentary","documentary",N3538="film &amp; video/drama","drama",N3538="film &amp; video/shorts","shorts",N3538="games/video games","video games",N3538="games/tabletop games","tabletop games",N3538="games/mobile games","mobile games",N3538="journalism/audio","audio",N3538="photography/people","people",N3538="photography/photobooks","photobooks",N3538="photography/places","places",N3538="photography/nature","nature",N3538="music/electronic music","electronic music",N3538="music/rock","rock",N3538="music/indie rock","indie rock",N3538="music/faith","faith",N3538="publishing/children's books","children's books",N3538="publishing/art books","art books",N3538="publishing/fiction","fiction",N3538="publishing/translations","translations",N3538="music/pop","pop",N3538="music/classical music","classical music",N3538="publishing/nonfiction","nonfiction",N3538="publishing/radio &amp; podcasts","radio &amp; podcasts",N3538="music/world music","world music",N3538="music/metal","metal",N3538="music/jazz","jazz","TRUE","FALSE")</f>
        <v>plays</v>
      </c>
      <c r="S3538" s="5">
        <f t="shared" si="222"/>
        <v>42328.727141203708</v>
      </c>
      <c r="T3538" s="5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220"/>
        <v>180.44444444444446</v>
      </c>
      <c r="P3539" s="24">
        <f t="shared" si="221"/>
        <v>43.5</v>
      </c>
      <c r="Q3539" t="str" cm="1">
        <f t="array" ref="Q3539">_xlfn.IFS(N3539="food/small batch","food",N3539="food/restaurants","food",N3539="food/food trucks","food",N3539="theater/spaces","theater",N3539="theater/musical","theater",N3539="theater/plays","theater",N3539="technology/web","technology",N3539="technology/space exploration","technology",N3539="technology/makerspaces","technology",N3539="technology/hardware","technology",N3539="technology/gadgets","technology",N3539="technology/wearables","technology",N3539="film &amp; video/television","film &amp; video",N3539="film &amp; video/animation","film &amp; video",N3539="film &amp; video/science fiction","film &amp; video",N3539="film &amp; video/documentary","film &amp; video",N3539="film &amp; video/drama","film &amp; video",N3539="film &amp; video/shorts","film &amp; video",N3539="games/video games","games",N3539="games/tabletop games","games",N3539="games/mobile games","games",N3539="journalism/audio","journalism",N3539="photography/people","photography",N3539="photography/photobooks","photography",N3539="photography/places","photography",N3539="photography/nature","photography",N3539="music/electronic music","music",N3539="music/rock","music",N3539="music/indie rock","music",N3539="music/faith","music",N3539="publishing/children's books","publishing",N3539="publishing/art books","publishing",N3539="publishing/fiction","publishing",N3539="publishing/translations","publishing",N3539="music/pop","music",N3539="music/classical music","music",N3539="publishing/nonfiction","publishing",N3539="publishing/radio &amp; podcasts","publishing",N3539="music/world music","music",N3539="music/metal","music",N3539="music/jazz","music","TRUE","FALSE")</f>
        <v>theater</v>
      </c>
      <c r="R3539" t="str" cm="1">
        <f t="array" ref="R3539">_xlfn.IFS(N3539="food/small batch","small batch",N3539="food/restaurants","retaurants",N3539="food/food trucks","food trucks",N3539="theater/spaces","spaces",N3539="theater/musical","musical",N3539="theater/plays","plays",N3539="technology/web","web",N3539="technology/space exploration","space exploration",N3539="technology/makerspaces","makerspaces",N3539="technology/hardware","hardware",N3539="technology/gadgets","gadgets",N3539="technology/wearables","wearables",N3539="film &amp; video/television","television",N3539="film &amp; video/animation","animation",N3539="film &amp; video/science fiction","science fiction",N3539="film &amp; video/documentary","documentary",N3539="film &amp; video/drama","drama",N3539="film &amp; video/shorts","shorts",N3539="games/video games","video games",N3539="games/tabletop games","tabletop games",N3539="games/mobile games","mobile games",N3539="journalism/audio","audio",N3539="photography/people","people",N3539="photography/photobooks","photobooks",N3539="photography/places","places",N3539="photography/nature","nature",N3539="music/electronic music","electronic music",N3539="music/rock","rock",N3539="music/indie rock","indie rock",N3539="music/faith","faith",N3539="publishing/children's books","children's books",N3539="publishing/art books","art books",N3539="publishing/fiction","fiction",N3539="publishing/translations","translations",N3539="music/pop","pop",N3539="music/classical music","classical music",N3539="publishing/nonfiction","nonfiction",N3539="publishing/radio &amp; podcasts","radio &amp; podcasts",N3539="music/world music","world music",N3539="music/metal","metal",N3539="music/jazz","jazz","TRUE","FALSE")</f>
        <v>plays</v>
      </c>
      <c r="S3539" s="5">
        <f t="shared" si="222"/>
        <v>41923.354351851849</v>
      </c>
      <c r="T3539" s="5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220"/>
        <v>128.44999999999999</v>
      </c>
      <c r="P3540" s="24">
        <f t="shared" si="221"/>
        <v>30.951807228915662</v>
      </c>
      <c r="Q3540" t="str" cm="1">
        <f t="array" ref="Q3540">_xlfn.IFS(N3540="food/small batch","food",N3540="food/restaurants","food",N3540="food/food trucks","food",N3540="theater/spaces","theater",N3540="theater/musical","theater",N3540="theater/plays","theater",N3540="technology/web","technology",N3540="technology/space exploration","technology",N3540="technology/makerspaces","technology",N3540="technology/hardware","technology",N3540="technology/gadgets","technology",N3540="technology/wearables","technology",N3540="film &amp; video/television","film &amp; video",N3540="film &amp; video/animation","film &amp; video",N3540="film &amp; video/science fiction","film &amp; video",N3540="film &amp; video/documentary","film &amp; video",N3540="film &amp; video/drama","film &amp; video",N3540="film &amp; video/shorts","film &amp; video",N3540="games/video games","games",N3540="games/tabletop games","games",N3540="games/mobile games","games",N3540="journalism/audio","journalism",N3540="photography/people","photography",N3540="photography/photobooks","photography",N3540="photography/places","photography",N3540="photography/nature","photography",N3540="music/electronic music","music",N3540="music/rock","music",N3540="music/indie rock","music",N3540="music/faith","music",N3540="publishing/children's books","publishing",N3540="publishing/art books","publishing",N3540="publishing/fiction","publishing",N3540="publishing/translations","publishing",N3540="music/pop","music",N3540="music/classical music","music",N3540="publishing/nonfiction","publishing",N3540="publishing/radio &amp; podcasts","publishing",N3540="music/world music","music",N3540="music/metal","music",N3540="music/jazz","music","TRUE","FALSE")</f>
        <v>theater</v>
      </c>
      <c r="R3540" t="str" cm="1">
        <f t="array" ref="R3540">_xlfn.IFS(N3540="food/small batch","small batch",N3540="food/restaurants","retaurants",N3540="food/food trucks","food trucks",N3540="theater/spaces","spaces",N3540="theater/musical","musical",N3540="theater/plays","plays",N3540="technology/web","web",N3540="technology/space exploration","space exploration",N3540="technology/makerspaces","makerspaces",N3540="technology/hardware","hardware",N3540="technology/gadgets","gadgets",N3540="technology/wearables","wearables",N3540="film &amp; video/television","television",N3540="film &amp; video/animation","animation",N3540="film &amp; video/science fiction","science fiction",N3540="film &amp; video/documentary","documentary",N3540="film &amp; video/drama","drama",N3540="film &amp; video/shorts","shorts",N3540="games/video games","video games",N3540="games/tabletop games","tabletop games",N3540="games/mobile games","mobile games",N3540="journalism/audio","audio",N3540="photography/people","people",N3540="photography/photobooks","photobooks",N3540="photography/places","places",N3540="photography/nature","nature",N3540="music/electronic music","electronic music",N3540="music/rock","rock",N3540="music/indie rock","indie rock",N3540="music/faith","faith",N3540="publishing/children's books","children's books",N3540="publishing/art books","art books",N3540="publishing/fiction","fiction",N3540="publishing/translations","translations",N3540="music/pop","pop",N3540="music/classical music","classical music",N3540="publishing/nonfiction","nonfiction",N3540="publishing/radio &amp; podcasts","radio &amp; podcasts",N3540="music/world music","world music",N3540="music/metal","metal",N3540="music/jazz","jazz","TRUE","FALSE")</f>
        <v>plays</v>
      </c>
      <c r="S3540" s="5">
        <f t="shared" si="222"/>
        <v>42571.420601851853</v>
      </c>
      <c r="T3540" s="5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220"/>
        <v>119.66666666666667</v>
      </c>
      <c r="P3541" s="24">
        <f t="shared" si="221"/>
        <v>55.230769230769234</v>
      </c>
      <c r="Q3541" t="str" cm="1">
        <f t="array" ref="Q3541">_xlfn.IFS(N3541="food/small batch","food",N3541="food/restaurants","food",N3541="food/food trucks","food",N3541="theater/spaces","theater",N3541="theater/musical","theater",N3541="theater/plays","theater",N3541="technology/web","technology",N3541="technology/space exploration","technology",N3541="technology/makerspaces","technology",N3541="technology/hardware","technology",N3541="technology/gadgets","technology",N3541="technology/wearables","technology",N3541="film &amp; video/television","film &amp; video",N3541="film &amp; video/animation","film &amp; video",N3541="film &amp; video/science fiction","film &amp; video",N3541="film &amp; video/documentary","film &amp; video",N3541="film &amp; video/drama","film &amp; video",N3541="film &amp; video/shorts","film &amp; video",N3541="games/video games","games",N3541="games/tabletop games","games",N3541="games/mobile games","games",N3541="journalism/audio","journalism",N3541="photography/people","photography",N3541="photography/photobooks","photography",N3541="photography/places","photography",N3541="photography/nature","photography",N3541="music/electronic music","music",N3541="music/rock","music",N3541="music/indie rock","music",N3541="music/faith","music",N3541="publishing/children's books","publishing",N3541="publishing/art books","publishing",N3541="publishing/fiction","publishing",N3541="publishing/translations","publishing",N3541="music/pop","music",N3541="music/classical music","music",N3541="publishing/nonfiction","publishing",N3541="publishing/radio &amp; podcasts","publishing",N3541="music/world music","music",N3541="music/metal","music",N3541="music/jazz","music","TRUE","FALSE")</f>
        <v>theater</v>
      </c>
      <c r="R3541" t="str" cm="1">
        <f t="array" ref="R3541">_xlfn.IFS(N3541="food/small batch","small batch",N3541="food/restaurants","retaurants",N3541="food/food trucks","food trucks",N3541="theater/spaces","spaces",N3541="theater/musical","musical",N3541="theater/plays","plays",N3541="technology/web","web",N3541="technology/space exploration","space exploration",N3541="technology/makerspaces","makerspaces",N3541="technology/hardware","hardware",N3541="technology/gadgets","gadgets",N3541="technology/wearables","wearables",N3541="film &amp; video/television","television",N3541="film &amp; video/animation","animation",N3541="film &amp; video/science fiction","science fiction",N3541="film &amp; video/documentary","documentary",N3541="film &amp; video/drama","drama",N3541="film &amp; video/shorts","shorts",N3541="games/video games","video games",N3541="games/tabletop games","tabletop games",N3541="games/mobile games","mobile games",N3541="journalism/audio","audio",N3541="photography/people","people",N3541="photography/photobooks","photobooks",N3541="photography/places","places",N3541="photography/nature","nature",N3541="music/electronic music","electronic music",N3541="music/rock","rock",N3541="music/indie rock","indie rock",N3541="music/faith","faith",N3541="publishing/children's books","children's books",N3541="publishing/art books","art books",N3541="publishing/fiction","fiction",N3541="publishing/translations","translations",N3541="music/pop","pop",N3541="music/classical music","classical music",N3541="publishing/nonfiction","nonfiction",N3541="publishing/radio &amp; podcasts","radio &amp; podcasts",N3541="music/world music","world music",N3541="music/metal","metal",N3541="music/jazz","jazz","TRUE","FALSE")</f>
        <v>plays</v>
      </c>
      <c r="S3541" s="5">
        <f t="shared" si="222"/>
        <v>42600.756041666667</v>
      </c>
      <c r="T3541" s="5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220"/>
        <v>123</v>
      </c>
      <c r="P3542" s="24">
        <f t="shared" si="221"/>
        <v>46.125</v>
      </c>
      <c r="Q3542" t="str" cm="1">
        <f t="array" ref="Q3542">_xlfn.IFS(N3542="food/small batch","food",N3542="food/restaurants","food",N3542="food/food trucks","food",N3542="theater/spaces","theater",N3542="theater/musical","theater",N3542="theater/plays","theater",N3542="technology/web","technology",N3542="technology/space exploration","technology",N3542="technology/makerspaces","technology",N3542="technology/hardware","technology",N3542="technology/gadgets","technology",N3542="technology/wearables","technology",N3542="film &amp; video/television","film &amp; video",N3542="film &amp; video/animation","film &amp; video",N3542="film &amp; video/science fiction","film &amp; video",N3542="film &amp; video/documentary","film &amp; video",N3542="film &amp; video/drama","film &amp; video",N3542="film &amp; video/shorts","film &amp; video",N3542="games/video games","games",N3542="games/tabletop games","games",N3542="games/mobile games","games",N3542="journalism/audio","journalism",N3542="photography/people","photography",N3542="photography/photobooks","photography",N3542="photography/places","photography",N3542="photography/nature","photography",N3542="music/electronic music","music",N3542="music/rock","music",N3542="music/indie rock","music",N3542="music/faith","music",N3542="publishing/children's books","publishing",N3542="publishing/art books","publishing",N3542="publishing/fiction","publishing",N3542="publishing/translations","publishing",N3542="music/pop","music",N3542="music/classical music","music",N3542="publishing/nonfiction","publishing",N3542="publishing/radio &amp; podcasts","publishing",N3542="music/world music","music",N3542="music/metal","music",N3542="music/jazz","music","TRUE","FALSE")</f>
        <v>theater</v>
      </c>
      <c r="R3542" t="str" cm="1">
        <f t="array" ref="R3542">_xlfn.IFS(N3542="food/small batch","small batch",N3542="food/restaurants","retaurants",N3542="food/food trucks","food trucks",N3542="theater/spaces","spaces",N3542="theater/musical","musical",N3542="theater/plays","plays",N3542="technology/web","web",N3542="technology/space exploration","space exploration",N3542="technology/makerspaces","makerspaces",N3542="technology/hardware","hardware",N3542="technology/gadgets","gadgets",N3542="technology/wearables","wearables",N3542="film &amp; video/television","television",N3542="film &amp; video/animation","animation",N3542="film &amp; video/science fiction","science fiction",N3542="film &amp; video/documentary","documentary",N3542="film &amp; video/drama","drama",N3542="film &amp; video/shorts","shorts",N3542="games/video games","video games",N3542="games/tabletop games","tabletop games",N3542="games/mobile games","mobile games",N3542="journalism/audio","audio",N3542="photography/people","people",N3542="photography/photobooks","photobooks",N3542="photography/places","places",N3542="photography/nature","nature",N3542="music/electronic music","electronic music",N3542="music/rock","rock",N3542="music/indie rock","indie rock",N3542="music/faith","faith",N3542="publishing/children's books","children's books",N3542="publishing/art books","art books",N3542="publishing/fiction","fiction",N3542="publishing/translations","translations",N3542="music/pop","pop",N3542="music/classical music","classical music",N3542="publishing/nonfiction","nonfiction",N3542="publishing/radio &amp; podcasts","radio &amp; podcasts",N3542="music/world music","world music",N3542="music/metal","metal",N3542="music/jazz","jazz","TRUE","FALSE")</f>
        <v>plays</v>
      </c>
      <c r="S3542" s="5">
        <f t="shared" si="222"/>
        <v>42517.003368055557</v>
      </c>
      <c r="T3542" s="5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220"/>
        <v>105</v>
      </c>
      <c r="P3543" s="24">
        <f t="shared" si="221"/>
        <v>39.375</v>
      </c>
      <c r="Q3543" t="str" cm="1">
        <f t="array" ref="Q3543">_xlfn.IFS(N3543="food/small batch","food",N3543="food/restaurants","food",N3543="food/food trucks","food",N3543="theater/spaces","theater",N3543="theater/musical","theater",N3543="theater/plays","theater",N3543="technology/web","technology",N3543="technology/space exploration","technology",N3543="technology/makerspaces","technology",N3543="technology/hardware","technology",N3543="technology/gadgets","technology",N3543="technology/wearables","technology",N3543="film &amp; video/television","film &amp; video",N3543="film &amp; video/animation","film &amp; video",N3543="film &amp; video/science fiction","film &amp; video",N3543="film &amp; video/documentary","film &amp; video",N3543="film &amp; video/drama","film &amp; video",N3543="film &amp; video/shorts","film &amp; video",N3543="games/video games","games",N3543="games/tabletop games","games",N3543="games/mobile games","games",N3543="journalism/audio","journalism",N3543="photography/people","photography",N3543="photography/photobooks","photography",N3543="photography/places","photography",N3543="photography/nature","photography",N3543="music/electronic music","music",N3543="music/rock","music",N3543="music/indie rock","music",N3543="music/faith","music",N3543="publishing/children's books","publishing",N3543="publishing/art books","publishing",N3543="publishing/fiction","publishing",N3543="publishing/translations","publishing",N3543="music/pop","music",N3543="music/classical music","music",N3543="publishing/nonfiction","publishing",N3543="publishing/radio &amp; podcasts","publishing",N3543="music/world music","music",N3543="music/metal","music",N3543="music/jazz","music","TRUE","FALSE")</f>
        <v>theater</v>
      </c>
      <c r="R3543" t="str" cm="1">
        <f t="array" ref="R3543">_xlfn.IFS(N3543="food/small batch","small batch",N3543="food/restaurants","retaurants",N3543="food/food trucks","food trucks",N3543="theater/spaces","spaces",N3543="theater/musical","musical",N3543="theater/plays","plays",N3543="technology/web","web",N3543="technology/space exploration","space exploration",N3543="technology/makerspaces","makerspaces",N3543="technology/hardware","hardware",N3543="technology/gadgets","gadgets",N3543="technology/wearables","wearables",N3543="film &amp; video/television","television",N3543="film &amp; video/animation","animation",N3543="film &amp; video/science fiction","science fiction",N3543="film &amp; video/documentary","documentary",N3543="film &amp; video/drama","drama",N3543="film &amp; video/shorts","shorts",N3543="games/video games","video games",N3543="games/tabletop games","tabletop games",N3543="games/mobile games","mobile games",N3543="journalism/audio","audio",N3543="photography/people","people",N3543="photography/photobooks","photobooks",N3543="photography/places","places",N3543="photography/nature","nature",N3543="music/electronic music","electronic music",N3543="music/rock","rock",N3543="music/indie rock","indie rock",N3543="music/faith","faith",N3543="publishing/children's books","children's books",N3543="publishing/art books","art books",N3543="publishing/fiction","fiction",N3543="publishing/translations","translations",N3543="music/pop","pop",N3543="music/classical music","classical music",N3543="publishing/nonfiction","nonfiction",N3543="publishing/radio &amp; podcasts","radio &amp; podcasts",N3543="music/world music","world music",N3543="music/metal","metal",N3543="music/jazz","jazz","TRUE","FALSE")</f>
        <v>plays</v>
      </c>
      <c r="S3543" s="5">
        <f t="shared" si="222"/>
        <v>42222.730034722219</v>
      </c>
      <c r="T3543" s="5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220"/>
        <v>102.23636363636363</v>
      </c>
      <c r="P3544" s="24">
        <f t="shared" si="221"/>
        <v>66.152941176470591</v>
      </c>
      <c r="Q3544" t="str" cm="1">
        <f t="array" ref="Q3544">_xlfn.IFS(N3544="food/small batch","food",N3544="food/restaurants","food",N3544="food/food trucks","food",N3544="theater/spaces","theater",N3544="theater/musical","theater",N3544="theater/plays","theater",N3544="technology/web","technology",N3544="technology/space exploration","technology",N3544="technology/makerspaces","technology",N3544="technology/hardware","technology",N3544="technology/gadgets","technology",N3544="technology/wearables","technology",N3544="film &amp; video/television","film &amp; video",N3544="film &amp; video/animation","film &amp; video",N3544="film &amp; video/science fiction","film &amp; video",N3544="film &amp; video/documentary","film &amp; video",N3544="film &amp; video/drama","film &amp; video",N3544="film &amp; video/shorts","film &amp; video",N3544="games/video games","games",N3544="games/tabletop games","games",N3544="games/mobile games","games",N3544="journalism/audio","journalism",N3544="photography/people","photography",N3544="photography/photobooks","photography",N3544="photography/places","photography",N3544="photography/nature","photography",N3544="music/electronic music","music",N3544="music/rock","music",N3544="music/indie rock","music",N3544="music/faith","music",N3544="publishing/children's books","publishing",N3544="publishing/art books","publishing",N3544="publishing/fiction","publishing",N3544="publishing/translations","publishing",N3544="music/pop","music",N3544="music/classical music","music",N3544="publishing/nonfiction","publishing",N3544="publishing/radio &amp; podcasts","publishing",N3544="music/world music","music",N3544="music/metal","music",N3544="music/jazz","music","TRUE","FALSE")</f>
        <v>theater</v>
      </c>
      <c r="R3544" t="str" cm="1">
        <f t="array" ref="R3544">_xlfn.IFS(N3544="food/small batch","small batch",N3544="food/restaurants","retaurants",N3544="food/food trucks","food trucks",N3544="theater/spaces","spaces",N3544="theater/musical","musical",N3544="theater/plays","plays",N3544="technology/web","web",N3544="technology/space exploration","space exploration",N3544="technology/makerspaces","makerspaces",N3544="technology/hardware","hardware",N3544="technology/gadgets","gadgets",N3544="technology/wearables","wearables",N3544="film &amp; video/television","television",N3544="film &amp; video/animation","animation",N3544="film &amp; video/science fiction","science fiction",N3544="film &amp; video/documentary","documentary",N3544="film &amp; video/drama","drama",N3544="film &amp; video/shorts","shorts",N3544="games/video games","video games",N3544="games/tabletop games","tabletop games",N3544="games/mobile games","mobile games",N3544="journalism/audio","audio",N3544="photography/people","people",N3544="photography/photobooks","photobooks",N3544="photography/places","places",N3544="photography/nature","nature",N3544="music/electronic music","electronic music",N3544="music/rock","rock",N3544="music/indie rock","indie rock",N3544="music/faith","faith",N3544="publishing/children's books","children's books",N3544="publishing/art books","art books",N3544="publishing/fiction","fiction",N3544="publishing/translations","translations",N3544="music/pop","pop",N3544="music/classical music","classical music",N3544="publishing/nonfiction","nonfiction",N3544="publishing/radio &amp; podcasts","radio &amp; podcasts",N3544="music/world music","world music",N3544="music/metal","metal",N3544="music/jazz","jazz","TRUE","FALSE")</f>
        <v>plays</v>
      </c>
      <c r="S3544" s="5">
        <f t="shared" si="222"/>
        <v>41829.599791666667</v>
      </c>
      <c r="T3544" s="5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220"/>
        <v>104.66666666666666</v>
      </c>
      <c r="P3545" s="24">
        <f t="shared" si="221"/>
        <v>54.137931034482762</v>
      </c>
      <c r="Q3545" t="str" cm="1">
        <f t="array" ref="Q3545">_xlfn.IFS(N3545="food/small batch","food",N3545="food/restaurants","food",N3545="food/food trucks","food",N3545="theater/spaces","theater",N3545="theater/musical","theater",N3545="theater/plays","theater",N3545="technology/web","technology",N3545="technology/space exploration","technology",N3545="technology/makerspaces","technology",N3545="technology/hardware","technology",N3545="technology/gadgets","technology",N3545="technology/wearables","technology",N3545="film &amp; video/television","film &amp; video",N3545="film &amp; video/animation","film &amp; video",N3545="film &amp; video/science fiction","film &amp; video",N3545="film &amp; video/documentary","film &amp; video",N3545="film &amp; video/drama","film &amp; video",N3545="film &amp; video/shorts","film &amp; video",N3545="games/video games","games",N3545="games/tabletop games","games",N3545="games/mobile games","games",N3545="journalism/audio","journalism",N3545="photography/people","photography",N3545="photography/photobooks","photography",N3545="photography/places","photography",N3545="photography/nature","photography",N3545="music/electronic music","music",N3545="music/rock","music",N3545="music/indie rock","music",N3545="music/faith","music",N3545="publishing/children's books","publishing",N3545="publishing/art books","publishing",N3545="publishing/fiction","publishing",N3545="publishing/translations","publishing",N3545="music/pop","music",N3545="music/classical music","music",N3545="publishing/nonfiction","publishing",N3545="publishing/radio &amp; podcasts","publishing",N3545="music/world music","music",N3545="music/metal","music",N3545="music/jazz","music","TRUE","FALSE")</f>
        <v>theater</v>
      </c>
      <c r="R3545" t="str" cm="1">
        <f t="array" ref="R3545">_xlfn.IFS(N3545="food/small batch","small batch",N3545="food/restaurants","retaurants",N3545="food/food trucks","food trucks",N3545="theater/spaces","spaces",N3545="theater/musical","musical",N3545="theater/plays","plays",N3545="technology/web","web",N3545="technology/space exploration","space exploration",N3545="technology/makerspaces","makerspaces",N3545="technology/hardware","hardware",N3545="technology/gadgets","gadgets",N3545="technology/wearables","wearables",N3545="film &amp; video/television","television",N3545="film &amp; video/animation","animation",N3545="film &amp; video/science fiction","science fiction",N3545="film &amp; video/documentary","documentary",N3545="film &amp; video/drama","drama",N3545="film &amp; video/shorts","shorts",N3545="games/video games","video games",N3545="games/tabletop games","tabletop games",N3545="games/mobile games","mobile games",N3545="journalism/audio","audio",N3545="photography/people","people",N3545="photography/photobooks","photobooks",N3545="photography/places","places",N3545="photography/nature","nature",N3545="music/electronic music","electronic music",N3545="music/rock","rock",N3545="music/indie rock","indie rock",N3545="music/faith","faith",N3545="publishing/children's books","children's books",N3545="publishing/art books","art books",N3545="publishing/fiction","fiction",N3545="publishing/translations","translations",N3545="music/pop","pop",N3545="music/classical music","classical music",N3545="publishing/nonfiction","nonfiction",N3545="publishing/radio &amp; podcasts","radio &amp; podcasts",N3545="music/world music","world music",N3545="music/metal","metal",N3545="music/jazz","jazz","TRUE","FALSE")</f>
        <v>plays</v>
      </c>
      <c r="S3545" s="5">
        <f t="shared" si="222"/>
        <v>42150.755312499998</v>
      </c>
      <c r="T3545" s="5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220"/>
        <v>100</v>
      </c>
      <c r="P3546" s="24">
        <f t="shared" si="221"/>
        <v>104.16666666666667</v>
      </c>
      <c r="Q3546" t="str" cm="1">
        <f t="array" ref="Q3546">_xlfn.IFS(N3546="food/small batch","food",N3546="food/restaurants","food",N3546="food/food trucks","food",N3546="theater/spaces","theater",N3546="theater/musical","theater",N3546="theater/plays","theater",N3546="technology/web","technology",N3546="technology/space exploration","technology",N3546="technology/makerspaces","technology",N3546="technology/hardware","technology",N3546="technology/gadgets","technology",N3546="technology/wearables","technology",N3546="film &amp; video/television","film &amp; video",N3546="film &amp; video/animation","film &amp; video",N3546="film &amp; video/science fiction","film &amp; video",N3546="film &amp; video/documentary","film &amp; video",N3546="film &amp; video/drama","film &amp; video",N3546="film &amp; video/shorts","film &amp; video",N3546="games/video games","games",N3546="games/tabletop games","games",N3546="games/mobile games","games",N3546="journalism/audio","journalism",N3546="photography/people","photography",N3546="photography/photobooks","photography",N3546="photography/places","photography",N3546="photography/nature","photography",N3546="music/electronic music","music",N3546="music/rock","music",N3546="music/indie rock","music",N3546="music/faith","music",N3546="publishing/children's books","publishing",N3546="publishing/art books","publishing",N3546="publishing/fiction","publishing",N3546="publishing/translations","publishing",N3546="music/pop","music",N3546="music/classical music","music",N3546="publishing/nonfiction","publishing",N3546="publishing/radio &amp; podcasts","publishing",N3546="music/world music","music",N3546="music/metal","music",N3546="music/jazz","music","TRUE","FALSE")</f>
        <v>theater</v>
      </c>
      <c r="R3546" t="str" cm="1">
        <f t="array" ref="R3546">_xlfn.IFS(N3546="food/small batch","small batch",N3546="food/restaurants","retaurants",N3546="food/food trucks","food trucks",N3546="theater/spaces","spaces",N3546="theater/musical","musical",N3546="theater/plays","plays",N3546="technology/web","web",N3546="technology/space exploration","space exploration",N3546="technology/makerspaces","makerspaces",N3546="technology/hardware","hardware",N3546="technology/gadgets","gadgets",N3546="technology/wearables","wearables",N3546="film &amp; video/television","television",N3546="film &amp; video/animation","animation",N3546="film &amp; video/science fiction","science fiction",N3546="film &amp; video/documentary","documentary",N3546="film &amp; video/drama","drama",N3546="film &amp; video/shorts","shorts",N3546="games/video games","video games",N3546="games/tabletop games","tabletop games",N3546="games/mobile games","mobile games",N3546="journalism/audio","audio",N3546="photography/people","people",N3546="photography/photobooks","photobooks",N3546="photography/places","places",N3546="photography/nature","nature",N3546="music/electronic music","electronic music",N3546="music/rock","rock",N3546="music/indie rock","indie rock",N3546="music/faith","faith",N3546="publishing/children's books","children's books",N3546="publishing/art books","art books",N3546="publishing/fiction","fiction",N3546="publishing/translations","translations",N3546="music/pop","pop",N3546="music/classical music","classical music",N3546="publishing/nonfiction","nonfiction",N3546="publishing/radio &amp; podcasts","radio &amp; podcasts",N3546="music/world music","world music",N3546="music/metal","metal",N3546="music/jazz","jazz","TRUE","FALSE")</f>
        <v>plays</v>
      </c>
      <c r="S3546" s="5">
        <f t="shared" si="222"/>
        <v>42040.831678240742</v>
      </c>
      <c r="T3546" s="5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220"/>
        <v>100.4</v>
      </c>
      <c r="P3547" s="24">
        <f t="shared" si="221"/>
        <v>31.375</v>
      </c>
      <c r="Q3547" t="str" cm="1">
        <f t="array" ref="Q3547">_xlfn.IFS(N3547="food/small batch","food",N3547="food/restaurants","food",N3547="food/food trucks","food",N3547="theater/spaces","theater",N3547="theater/musical","theater",N3547="theater/plays","theater",N3547="technology/web","technology",N3547="technology/space exploration","technology",N3547="technology/makerspaces","technology",N3547="technology/hardware","technology",N3547="technology/gadgets","technology",N3547="technology/wearables","technology",N3547="film &amp; video/television","film &amp; video",N3547="film &amp; video/animation","film &amp; video",N3547="film &amp; video/science fiction","film &amp; video",N3547="film &amp; video/documentary","film &amp; video",N3547="film &amp; video/drama","film &amp; video",N3547="film &amp; video/shorts","film &amp; video",N3547="games/video games","games",N3547="games/tabletop games","games",N3547="games/mobile games","games",N3547="journalism/audio","journalism",N3547="photography/people","photography",N3547="photography/photobooks","photography",N3547="photography/places","photography",N3547="photography/nature","photography",N3547="music/electronic music","music",N3547="music/rock","music",N3547="music/indie rock","music",N3547="music/faith","music",N3547="publishing/children's books","publishing",N3547="publishing/art books","publishing",N3547="publishing/fiction","publishing",N3547="publishing/translations","publishing",N3547="music/pop","music",N3547="music/classical music","music",N3547="publishing/nonfiction","publishing",N3547="publishing/radio &amp; podcasts","publishing",N3547="music/world music","music",N3547="music/metal","music",N3547="music/jazz","music","TRUE","FALSE")</f>
        <v>theater</v>
      </c>
      <c r="R3547" t="str" cm="1">
        <f t="array" ref="R3547">_xlfn.IFS(N3547="food/small batch","small batch",N3547="food/restaurants","retaurants",N3547="food/food trucks","food trucks",N3547="theater/spaces","spaces",N3547="theater/musical","musical",N3547="theater/plays","plays",N3547="technology/web","web",N3547="technology/space exploration","space exploration",N3547="technology/makerspaces","makerspaces",N3547="technology/hardware","hardware",N3547="technology/gadgets","gadgets",N3547="technology/wearables","wearables",N3547="film &amp; video/television","television",N3547="film &amp; video/animation","animation",N3547="film &amp; video/science fiction","science fiction",N3547="film &amp; video/documentary","documentary",N3547="film &amp; video/drama","drama",N3547="film &amp; video/shorts","shorts",N3547="games/video games","video games",N3547="games/tabletop games","tabletop games",N3547="games/mobile games","mobile games",N3547="journalism/audio","audio",N3547="photography/people","people",N3547="photography/photobooks","photobooks",N3547="photography/places","places",N3547="photography/nature","nature",N3547="music/electronic music","electronic music",N3547="music/rock","rock",N3547="music/indie rock","indie rock",N3547="music/faith","faith",N3547="publishing/children's books","children's books",N3547="publishing/art books","art books",N3547="publishing/fiction","fiction",N3547="publishing/translations","translations",N3547="music/pop","pop",N3547="music/classical music","classical music",N3547="publishing/nonfiction","nonfiction",N3547="publishing/radio &amp; podcasts","radio &amp; podcasts",N3547="music/world music","world music",N3547="music/metal","metal",N3547="music/jazz","jazz","TRUE","FALSE")</f>
        <v>plays</v>
      </c>
      <c r="S3547" s="5">
        <f t="shared" si="222"/>
        <v>42075.807395833333</v>
      </c>
      <c r="T3547" s="5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220"/>
        <v>102.27272727272727</v>
      </c>
      <c r="P3548" s="24">
        <f t="shared" si="221"/>
        <v>59.210526315789473</v>
      </c>
      <c r="Q3548" t="str" cm="1">
        <f t="array" ref="Q3548">_xlfn.IFS(N3548="food/small batch","food",N3548="food/restaurants","food",N3548="food/food trucks","food",N3548="theater/spaces","theater",N3548="theater/musical","theater",N3548="theater/plays","theater",N3548="technology/web","technology",N3548="technology/space exploration","technology",N3548="technology/makerspaces","technology",N3548="technology/hardware","technology",N3548="technology/gadgets","technology",N3548="technology/wearables","technology",N3548="film &amp; video/television","film &amp; video",N3548="film &amp; video/animation","film &amp; video",N3548="film &amp; video/science fiction","film &amp; video",N3548="film &amp; video/documentary","film &amp; video",N3548="film &amp; video/drama","film &amp; video",N3548="film &amp; video/shorts","film &amp; video",N3548="games/video games","games",N3548="games/tabletop games","games",N3548="games/mobile games","games",N3548="journalism/audio","journalism",N3548="photography/people","photography",N3548="photography/photobooks","photography",N3548="photography/places","photography",N3548="photography/nature","photography",N3548="music/electronic music","music",N3548="music/rock","music",N3548="music/indie rock","music",N3548="music/faith","music",N3548="publishing/children's books","publishing",N3548="publishing/art books","publishing",N3548="publishing/fiction","publishing",N3548="publishing/translations","publishing",N3548="music/pop","music",N3548="music/classical music","music",N3548="publishing/nonfiction","publishing",N3548="publishing/radio &amp; podcasts","publishing",N3548="music/world music","music",N3548="music/metal","music",N3548="music/jazz","music","TRUE","FALSE")</f>
        <v>theater</v>
      </c>
      <c r="R3548" t="str" cm="1">
        <f t="array" ref="R3548">_xlfn.IFS(N3548="food/small batch","small batch",N3548="food/restaurants","retaurants",N3548="food/food trucks","food trucks",N3548="theater/spaces","spaces",N3548="theater/musical","musical",N3548="theater/plays","plays",N3548="technology/web","web",N3548="technology/space exploration","space exploration",N3548="technology/makerspaces","makerspaces",N3548="technology/hardware","hardware",N3548="technology/gadgets","gadgets",N3548="technology/wearables","wearables",N3548="film &amp; video/television","television",N3548="film &amp; video/animation","animation",N3548="film &amp; video/science fiction","science fiction",N3548="film &amp; video/documentary","documentary",N3548="film &amp; video/drama","drama",N3548="film &amp; video/shorts","shorts",N3548="games/video games","video games",N3548="games/tabletop games","tabletop games",N3548="games/mobile games","mobile games",N3548="journalism/audio","audio",N3548="photography/people","people",N3548="photography/photobooks","photobooks",N3548="photography/places","places",N3548="photography/nature","nature",N3548="music/electronic music","electronic music",N3548="music/rock","rock",N3548="music/indie rock","indie rock",N3548="music/faith","faith",N3548="publishing/children's books","children's books",N3548="publishing/art books","art books",N3548="publishing/fiction","fiction",N3548="publishing/translations","translations",N3548="music/pop","pop",N3548="music/classical music","classical music",N3548="publishing/nonfiction","nonfiction",N3548="publishing/radio &amp; podcasts","radio &amp; podcasts",N3548="music/world music","world music",N3548="music/metal","metal",N3548="music/jazz","jazz","TRUE","FALSE")</f>
        <v>plays</v>
      </c>
      <c r="S3548" s="5">
        <f t="shared" si="222"/>
        <v>42073.660694444443</v>
      </c>
      <c r="T3548" s="5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220"/>
        <v>114.40928571428573</v>
      </c>
      <c r="P3549" s="24">
        <f t="shared" si="221"/>
        <v>119.17633928571429</v>
      </c>
      <c r="Q3549" t="str" cm="1">
        <f t="array" ref="Q3549">_xlfn.IFS(N3549="food/small batch","food",N3549="food/restaurants","food",N3549="food/food trucks","food",N3549="theater/spaces","theater",N3549="theater/musical","theater",N3549="theater/plays","theater",N3549="technology/web","technology",N3549="technology/space exploration","technology",N3549="technology/makerspaces","technology",N3549="technology/hardware","technology",N3549="technology/gadgets","technology",N3549="technology/wearables","technology",N3549="film &amp; video/television","film &amp; video",N3549="film &amp; video/animation","film &amp; video",N3549="film &amp; video/science fiction","film &amp; video",N3549="film &amp; video/documentary","film &amp; video",N3549="film &amp; video/drama","film &amp; video",N3549="film &amp; video/shorts","film &amp; video",N3549="games/video games","games",N3549="games/tabletop games","games",N3549="games/mobile games","games",N3549="journalism/audio","journalism",N3549="photography/people","photography",N3549="photography/photobooks","photography",N3549="photography/places","photography",N3549="photography/nature","photography",N3549="music/electronic music","music",N3549="music/rock","music",N3549="music/indie rock","music",N3549="music/faith","music",N3549="publishing/children's books","publishing",N3549="publishing/art books","publishing",N3549="publishing/fiction","publishing",N3549="publishing/translations","publishing",N3549="music/pop","music",N3549="music/classical music","music",N3549="publishing/nonfiction","publishing",N3549="publishing/radio &amp; podcasts","publishing",N3549="music/world music","music",N3549="music/metal","music",N3549="music/jazz","music","TRUE","FALSE")</f>
        <v>theater</v>
      </c>
      <c r="R3549" t="str" cm="1">
        <f t="array" ref="R3549">_xlfn.IFS(N3549="food/small batch","small batch",N3549="food/restaurants","retaurants",N3549="food/food trucks","food trucks",N3549="theater/spaces","spaces",N3549="theater/musical","musical",N3549="theater/plays","plays",N3549="technology/web","web",N3549="technology/space exploration","space exploration",N3549="technology/makerspaces","makerspaces",N3549="technology/hardware","hardware",N3549="technology/gadgets","gadgets",N3549="technology/wearables","wearables",N3549="film &amp; video/television","television",N3549="film &amp; video/animation","animation",N3549="film &amp; video/science fiction","science fiction",N3549="film &amp; video/documentary","documentary",N3549="film &amp; video/drama","drama",N3549="film &amp; video/shorts","shorts",N3549="games/video games","video games",N3549="games/tabletop games","tabletop games",N3549="games/mobile games","mobile games",N3549="journalism/audio","audio",N3549="photography/people","people",N3549="photography/photobooks","photobooks",N3549="photography/places","places",N3549="photography/nature","nature",N3549="music/electronic music","electronic music",N3549="music/rock","rock",N3549="music/indie rock","indie rock",N3549="music/faith","faith",N3549="publishing/children's books","children's books",N3549="publishing/art books","art books",N3549="publishing/fiction","fiction",N3549="publishing/translations","translations",N3549="music/pop","pop",N3549="music/classical music","classical music",N3549="publishing/nonfiction","nonfiction",N3549="publishing/radio &amp; podcasts","radio &amp; podcasts",N3549="music/world music","world music",N3549="music/metal","metal",N3549="music/jazz","jazz","TRUE","FALSE")</f>
        <v>plays</v>
      </c>
      <c r="S3549" s="5">
        <f t="shared" si="222"/>
        <v>42480.078715277778</v>
      </c>
      <c r="T3549" s="5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220"/>
        <v>101.9047619047619</v>
      </c>
      <c r="P3550" s="24">
        <f t="shared" si="221"/>
        <v>164.61538461538461</v>
      </c>
      <c r="Q3550" t="str" cm="1">
        <f t="array" ref="Q3550">_xlfn.IFS(N3550="food/small batch","food",N3550="food/restaurants","food",N3550="food/food trucks","food",N3550="theater/spaces","theater",N3550="theater/musical","theater",N3550="theater/plays","theater",N3550="technology/web","technology",N3550="technology/space exploration","technology",N3550="technology/makerspaces","technology",N3550="technology/hardware","technology",N3550="technology/gadgets","technology",N3550="technology/wearables","technology",N3550="film &amp; video/television","film &amp; video",N3550="film &amp; video/animation","film &amp; video",N3550="film &amp; video/science fiction","film &amp; video",N3550="film &amp; video/documentary","film &amp; video",N3550="film &amp; video/drama","film &amp; video",N3550="film &amp; video/shorts","film &amp; video",N3550="games/video games","games",N3550="games/tabletop games","games",N3550="games/mobile games","games",N3550="journalism/audio","journalism",N3550="photography/people","photography",N3550="photography/photobooks","photography",N3550="photography/places","photography",N3550="photography/nature","photography",N3550="music/electronic music","music",N3550="music/rock","music",N3550="music/indie rock","music",N3550="music/faith","music",N3550="publishing/children's books","publishing",N3550="publishing/art books","publishing",N3550="publishing/fiction","publishing",N3550="publishing/translations","publishing",N3550="music/pop","music",N3550="music/classical music","music",N3550="publishing/nonfiction","publishing",N3550="publishing/radio &amp; podcasts","publishing",N3550="music/world music","music",N3550="music/metal","music",N3550="music/jazz","music","TRUE","FALSE")</f>
        <v>theater</v>
      </c>
      <c r="R3550" t="str" cm="1">
        <f t="array" ref="R3550">_xlfn.IFS(N3550="food/small batch","small batch",N3550="food/restaurants","retaurants",N3550="food/food trucks","food trucks",N3550="theater/spaces","spaces",N3550="theater/musical","musical",N3550="theater/plays","plays",N3550="technology/web","web",N3550="technology/space exploration","space exploration",N3550="technology/makerspaces","makerspaces",N3550="technology/hardware","hardware",N3550="technology/gadgets","gadgets",N3550="technology/wearables","wearables",N3550="film &amp; video/television","television",N3550="film &amp; video/animation","animation",N3550="film &amp; video/science fiction","science fiction",N3550="film &amp; video/documentary","documentary",N3550="film &amp; video/drama","drama",N3550="film &amp; video/shorts","shorts",N3550="games/video games","video games",N3550="games/tabletop games","tabletop games",N3550="games/mobile games","mobile games",N3550="journalism/audio","audio",N3550="photography/people","people",N3550="photography/photobooks","photobooks",N3550="photography/places","places",N3550="photography/nature","nature",N3550="music/electronic music","electronic music",N3550="music/rock","rock",N3550="music/indie rock","indie rock",N3550="music/faith","faith",N3550="publishing/children's books","children's books",N3550="publishing/art books","art books",N3550="publishing/fiction","fiction",N3550="publishing/translations","translations",N3550="music/pop","pop",N3550="music/classical music","classical music",N3550="publishing/nonfiction","nonfiction",N3550="publishing/radio &amp; podcasts","radio &amp; podcasts",N3550="music/world music","world music",N3550="music/metal","metal",N3550="music/jazz","jazz","TRUE","FALSE")</f>
        <v>plays</v>
      </c>
      <c r="S3550" s="5">
        <f t="shared" si="222"/>
        <v>42411.942291666666</v>
      </c>
      <c r="T3550" s="5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220"/>
        <v>102</v>
      </c>
      <c r="P3551" s="24">
        <f t="shared" si="221"/>
        <v>24.285714285714285</v>
      </c>
      <c r="Q3551" t="str" cm="1">
        <f t="array" ref="Q3551">_xlfn.IFS(N3551="food/small batch","food",N3551="food/restaurants","food",N3551="food/food trucks","food",N3551="theater/spaces","theater",N3551="theater/musical","theater",N3551="theater/plays","theater",N3551="technology/web","technology",N3551="technology/space exploration","technology",N3551="technology/makerspaces","technology",N3551="technology/hardware","technology",N3551="technology/gadgets","technology",N3551="technology/wearables","technology",N3551="film &amp; video/television","film &amp; video",N3551="film &amp; video/animation","film &amp; video",N3551="film &amp; video/science fiction","film &amp; video",N3551="film &amp; video/documentary","film &amp; video",N3551="film &amp; video/drama","film &amp; video",N3551="film &amp; video/shorts","film &amp; video",N3551="games/video games","games",N3551="games/tabletop games","games",N3551="games/mobile games","games",N3551="journalism/audio","journalism",N3551="photography/people","photography",N3551="photography/photobooks","photography",N3551="photography/places","photography",N3551="photography/nature","photography",N3551="music/electronic music","music",N3551="music/rock","music",N3551="music/indie rock","music",N3551="music/faith","music",N3551="publishing/children's books","publishing",N3551="publishing/art books","publishing",N3551="publishing/fiction","publishing",N3551="publishing/translations","publishing",N3551="music/pop","music",N3551="music/classical music","music",N3551="publishing/nonfiction","publishing",N3551="publishing/radio &amp; podcasts","publishing",N3551="music/world music","music",N3551="music/metal","music",N3551="music/jazz","music","TRUE","FALSE")</f>
        <v>theater</v>
      </c>
      <c r="R3551" t="str" cm="1">
        <f t="array" ref="R3551">_xlfn.IFS(N3551="food/small batch","small batch",N3551="food/restaurants","retaurants",N3551="food/food trucks","food trucks",N3551="theater/spaces","spaces",N3551="theater/musical","musical",N3551="theater/plays","plays",N3551="technology/web","web",N3551="technology/space exploration","space exploration",N3551="technology/makerspaces","makerspaces",N3551="technology/hardware","hardware",N3551="technology/gadgets","gadgets",N3551="technology/wearables","wearables",N3551="film &amp; video/television","television",N3551="film &amp; video/animation","animation",N3551="film &amp; video/science fiction","science fiction",N3551="film &amp; video/documentary","documentary",N3551="film &amp; video/drama","drama",N3551="film &amp; video/shorts","shorts",N3551="games/video games","video games",N3551="games/tabletop games","tabletop games",N3551="games/mobile games","mobile games",N3551="journalism/audio","audio",N3551="photography/people","people",N3551="photography/photobooks","photobooks",N3551="photography/places","places",N3551="photography/nature","nature",N3551="music/electronic music","electronic music",N3551="music/rock","rock",N3551="music/indie rock","indie rock",N3551="music/faith","faith",N3551="publishing/children's books","children's books",N3551="publishing/art books","art books",N3551="publishing/fiction","fiction",N3551="publishing/translations","translations",N3551="music/pop","pop",N3551="music/classical music","classical music",N3551="publishing/nonfiction","nonfiction",N3551="publishing/radio &amp; podcasts","radio &amp; podcasts",N3551="music/world music","world music",N3551="music/metal","metal",N3551="music/jazz","jazz","TRUE","FALSE")</f>
        <v>plays</v>
      </c>
      <c r="S3551" s="5">
        <f t="shared" si="222"/>
        <v>42223.394363425927</v>
      </c>
      <c r="T3551" s="5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220"/>
        <v>104.80000000000001</v>
      </c>
      <c r="P3552" s="24">
        <f t="shared" si="221"/>
        <v>40.9375</v>
      </c>
      <c r="Q3552" t="str" cm="1">
        <f t="array" ref="Q3552">_xlfn.IFS(N3552="food/small batch","food",N3552="food/restaurants","food",N3552="food/food trucks","food",N3552="theater/spaces","theater",N3552="theater/musical","theater",N3552="theater/plays","theater",N3552="technology/web","technology",N3552="technology/space exploration","technology",N3552="technology/makerspaces","technology",N3552="technology/hardware","technology",N3552="technology/gadgets","technology",N3552="technology/wearables","technology",N3552="film &amp; video/television","film &amp; video",N3552="film &amp; video/animation","film &amp; video",N3552="film &amp; video/science fiction","film &amp; video",N3552="film &amp; video/documentary","film &amp; video",N3552="film &amp; video/drama","film &amp; video",N3552="film &amp; video/shorts","film &amp; video",N3552="games/video games","games",N3552="games/tabletop games","games",N3552="games/mobile games","games",N3552="journalism/audio","journalism",N3552="photography/people","photography",N3552="photography/photobooks","photography",N3552="photography/places","photography",N3552="photography/nature","photography",N3552="music/electronic music","music",N3552="music/rock","music",N3552="music/indie rock","music",N3552="music/faith","music",N3552="publishing/children's books","publishing",N3552="publishing/art books","publishing",N3552="publishing/fiction","publishing",N3552="publishing/translations","publishing",N3552="music/pop","music",N3552="music/classical music","music",N3552="publishing/nonfiction","publishing",N3552="publishing/radio &amp; podcasts","publishing",N3552="music/world music","music",N3552="music/metal","music",N3552="music/jazz","music","TRUE","FALSE")</f>
        <v>theater</v>
      </c>
      <c r="R3552" t="str" cm="1">
        <f t="array" ref="R3552">_xlfn.IFS(N3552="food/small batch","small batch",N3552="food/restaurants","retaurants",N3552="food/food trucks","food trucks",N3552="theater/spaces","spaces",N3552="theater/musical","musical",N3552="theater/plays","plays",N3552="technology/web","web",N3552="technology/space exploration","space exploration",N3552="technology/makerspaces","makerspaces",N3552="technology/hardware","hardware",N3552="technology/gadgets","gadgets",N3552="technology/wearables","wearables",N3552="film &amp; video/television","television",N3552="film &amp; video/animation","animation",N3552="film &amp; video/science fiction","science fiction",N3552="film &amp; video/documentary","documentary",N3552="film &amp; video/drama","drama",N3552="film &amp; video/shorts","shorts",N3552="games/video games","video games",N3552="games/tabletop games","tabletop games",N3552="games/mobile games","mobile games",N3552="journalism/audio","audio",N3552="photography/people","people",N3552="photography/photobooks","photobooks",N3552="photography/places","places",N3552="photography/nature","nature",N3552="music/electronic music","electronic music",N3552="music/rock","rock",N3552="music/indie rock","indie rock",N3552="music/faith","faith",N3552="publishing/children's books","children's books",N3552="publishing/art books","art books",N3552="publishing/fiction","fiction",N3552="publishing/translations","translations",N3552="music/pop","pop",N3552="music/classical music","classical music",N3552="publishing/nonfiction","nonfiction",N3552="publishing/radio &amp; podcasts","radio &amp; podcasts",N3552="music/world music","world music",N3552="music/metal","metal",N3552="music/jazz","jazz","TRUE","FALSE")</f>
        <v>plays</v>
      </c>
      <c r="S3552" s="5">
        <f t="shared" si="222"/>
        <v>42462.893495370372</v>
      </c>
      <c r="T3552" s="5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220"/>
        <v>101.83333333333333</v>
      </c>
      <c r="P3553" s="24">
        <f t="shared" si="221"/>
        <v>61.1</v>
      </c>
      <c r="Q3553" t="str" cm="1">
        <f t="array" ref="Q3553">_xlfn.IFS(N3553="food/small batch","food",N3553="food/restaurants","food",N3553="food/food trucks","food",N3553="theater/spaces","theater",N3553="theater/musical","theater",N3553="theater/plays","theater",N3553="technology/web","technology",N3553="technology/space exploration","technology",N3553="technology/makerspaces","technology",N3553="technology/hardware","technology",N3553="technology/gadgets","technology",N3553="technology/wearables","technology",N3553="film &amp; video/television","film &amp; video",N3553="film &amp; video/animation","film &amp; video",N3553="film &amp; video/science fiction","film &amp; video",N3553="film &amp; video/documentary","film &amp; video",N3553="film &amp; video/drama","film &amp; video",N3553="film &amp; video/shorts","film &amp; video",N3553="games/video games","games",N3553="games/tabletop games","games",N3553="games/mobile games","games",N3553="journalism/audio","journalism",N3553="photography/people","photography",N3553="photography/photobooks","photography",N3553="photography/places","photography",N3553="photography/nature","photography",N3553="music/electronic music","music",N3553="music/rock","music",N3553="music/indie rock","music",N3553="music/faith","music",N3553="publishing/children's books","publishing",N3553="publishing/art books","publishing",N3553="publishing/fiction","publishing",N3553="publishing/translations","publishing",N3553="music/pop","music",N3553="music/classical music","music",N3553="publishing/nonfiction","publishing",N3553="publishing/radio &amp; podcasts","publishing",N3553="music/world music","music",N3553="music/metal","music",N3553="music/jazz","music","TRUE","FALSE")</f>
        <v>theater</v>
      </c>
      <c r="R3553" t="str" cm="1">
        <f t="array" ref="R3553">_xlfn.IFS(N3553="food/small batch","small batch",N3553="food/restaurants","retaurants",N3553="food/food trucks","food trucks",N3553="theater/spaces","spaces",N3553="theater/musical","musical",N3553="theater/plays","plays",N3553="technology/web","web",N3553="technology/space exploration","space exploration",N3553="technology/makerspaces","makerspaces",N3553="technology/hardware","hardware",N3553="technology/gadgets","gadgets",N3553="technology/wearables","wearables",N3553="film &amp; video/television","television",N3553="film &amp; video/animation","animation",N3553="film &amp; video/science fiction","science fiction",N3553="film &amp; video/documentary","documentary",N3553="film &amp; video/drama","drama",N3553="film &amp; video/shorts","shorts",N3553="games/video games","video games",N3553="games/tabletop games","tabletop games",N3553="games/mobile games","mobile games",N3553="journalism/audio","audio",N3553="photography/people","people",N3553="photography/photobooks","photobooks",N3553="photography/places","places",N3553="photography/nature","nature",N3553="music/electronic music","electronic music",N3553="music/rock","rock",N3553="music/indie rock","indie rock",N3553="music/faith","faith",N3553="publishing/children's books","children's books",N3553="publishing/art books","art books",N3553="publishing/fiction","fiction",N3553="publishing/translations","translations",N3553="music/pop","pop",N3553="music/classical music","classical music",N3553="publishing/nonfiction","nonfiction",N3553="publishing/radio &amp; podcasts","radio &amp; podcasts",N3553="music/world music","world music",N3553="music/metal","metal",N3553="music/jazz","jazz","TRUE","FALSE")</f>
        <v>plays</v>
      </c>
      <c r="S3553" s="5">
        <f t="shared" si="222"/>
        <v>41753.515856481477</v>
      </c>
      <c r="T3553" s="5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220"/>
        <v>100</v>
      </c>
      <c r="P3554" s="24">
        <f t="shared" si="221"/>
        <v>38.65</v>
      </c>
      <c r="Q3554" t="str" cm="1">
        <f t="array" ref="Q3554">_xlfn.IFS(N3554="food/small batch","food",N3554="food/restaurants","food",N3554="food/food trucks","food",N3554="theater/spaces","theater",N3554="theater/musical","theater",N3554="theater/plays","theater",N3554="technology/web","technology",N3554="technology/space exploration","technology",N3554="technology/makerspaces","technology",N3554="technology/hardware","technology",N3554="technology/gadgets","technology",N3554="technology/wearables","technology",N3554="film &amp; video/television","film &amp; video",N3554="film &amp; video/animation","film &amp; video",N3554="film &amp; video/science fiction","film &amp; video",N3554="film &amp; video/documentary","film &amp; video",N3554="film &amp; video/drama","film &amp; video",N3554="film &amp; video/shorts","film &amp; video",N3554="games/video games","games",N3554="games/tabletop games","games",N3554="games/mobile games","games",N3554="journalism/audio","journalism",N3554="photography/people","photography",N3554="photography/photobooks","photography",N3554="photography/places","photography",N3554="photography/nature","photography",N3554="music/electronic music","music",N3554="music/rock","music",N3554="music/indie rock","music",N3554="music/faith","music",N3554="publishing/children's books","publishing",N3554="publishing/art books","publishing",N3554="publishing/fiction","publishing",N3554="publishing/translations","publishing",N3554="music/pop","music",N3554="music/classical music","music",N3554="publishing/nonfiction","publishing",N3554="publishing/radio &amp; podcasts","publishing",N3554="music/world music","music",N3554="music/metal","music",N3554="music/jazz","music","TRUE","FALSE")</f>
        <v>theater</v>
      </c>
      <c r="R3554" t="str" cm="1">
        <f t="array" ref="R3554">_xlfn.IFS(N3554="food/small batch","small batch",N3554="food/restaurants","retaurants",N3554="food/food trucks","food trucks",N3554="theater/spaces","spaces",N3554="theater/musical","musical",N3554="theater/plays","plays",N3554="technology/web","web",N3554="technology/space exploration","space exploration",N3554="technology/makerspaces","makerspaces",N3554="technology/hardware","hardware",N3554="technology/gadgets","gadgets",N3554="technology/wearables","wearables",N3554="film &amp; video/television","television",N3554="film &amp; video/animation","animation",N3554="film &amp; video/science fiction","science fiction",N3554="film &amp; video/documentary","documentary",N3554="film &amp; video/drama","drama",N3554="film &amp; video/shorts","shorts",N3554="games/video games","video games",N3554="games/tabletop games","tabletop games",N3554="games/mobile games","mobile games",N3554="journalism/audio","audio",N3554="photography/people","people",N3554="photography/photobooks","photobooks",N3554="photography/places","places",N3554="photography/nature","nature",N3554="music/electronic music","electronic music",N3554="music/rock","rock",N3554="music/indie rock","indie rock",N3554="music/faith","faith",N3554="publishing/children's books","children's books",N3554="publishing/art books","art books",N3554="publishing/fiction","fiction",N3554="publishing/translations","translations",N3554="music/pop","pop",N3554="music/classical music","classical music",N3554="publishing/nonfiction","nonfiction",N3554="publishing/radio &amp; podcasts","radio &amp; podcasts",N3554="music/world music","world music",N3554="music/metal","metal",N3554="music/jazz","jazz","TRUE","FALSE")</f>
        <v>plays</v>
      </c>
      <c r="S3554" s="5">
        <f t="shared" si="222"/>
        <v>41788.587083333332</v>
      </c>
      <c r="T3554" s="5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220"/>
        <v>106.27272727272728</v>
      </c>
      <c r="P3555" s="24">
        <f t="shared" si="221"/>
        <v>56.20192307692308</v>
      </c>
      <c r="Q3555" t="str" cm="1">
        <f t="array" ref="Q3555">_xlfn.IFS(N3555="food/small batch","food",N3555="food/restaurants","food",N3555="food/food trucks","food",N3555="theater/spaces","theater",N3555="theater/musical","theater",N3555="theater/plays","theater",N3555="technology/web","technology",N3555="technology/space exploration","technology",N3555="technology/makerspaces","technology",N3555="technology/hardware","technology",N3555="technology/gadgets","technology",N3555="technology/wearables","technology",N3555="film &amp; video/television","film &amp; video",N3555="film &amp; video/animation","film &amp; video",N3555="film &amp; video/science fiction","film &amp; video",N3555="film &amp; video/documentary","film &amp; video",N3555="film &amp; video/drama","film &amp; video",N3555="film &amp; video/shorts","film &amp; video",N3555="games/video games","games",N3555="games/tabletop games","games",N3555="games/mobile games","games",N3555="journalism/audio","journalism",N3555="photography/people","photography",N3555="photography/photobooks","photography",N3555="photography/places","photography",N3555="photography/nature","photography",N3555="music/electronic music","music",N3555="music/rock","music",N3555="music/indie rock","music",N3555="music/faith","music",N3555="publishing/children's books","publishing",N3555="publishing/art books","publishing",N3555="publishing/fiction","publishing",N3555="publishing/translations","publishing",N3555="music/pop","music",N3555="music/classical music","music",N3555="publishing/nonfiction","publishing",N3555="publishing/radio &amp; podcasts","publishing",N3555="music/world music","music",N3555="music/metal","music",N3555="music/jazz","music","TRUE","FALSE")</f>
        <v>theater</v>
      </c>
      <c r="R3555" t="str" cm="1">
        <f t="array" ref="R3555">_xlfn.IFS(N3555="food/small batch","small batch",N3555="food/restaurants","retaurants",N3555="food/food trucks","food trucks",N3555="theater/spaces","spaces",N3555="theater/musical","musical",N3555="theater/plays","plays",N3555="technology/web","web",N3555="technology/space exploration","space exploration",N3555="technology/makerspaces","makerspaces",N3555="technology/hardware","hardware",N3555="technology/gadgets","gadgets",N3555="technology/wearables","wearables",N3555="film &amp; video/television","television",N3555="film &amp; video/animation","animation",N3555="film &amp; video/science fiction","science fiction",N3555="film &amp; video/documentary","documentary",N3555="film &amp; video/drama","drama",N3555="film &amp; video/shorts","shorts",N3555="games/video games","video games",N3555="games/tabletop games","tabletop games",N3555="games/mobile games","mobile games",N3555="journalism/audio","audio",N3555="photography/people","people",N3555="photography/photobooks","photobooks",N3555="photography/places","places",N3555="photography/nature","nature",N3555="music/electronic music","electronic music",N3555="music/rock","rock",N3555="music/indie rock","indie rock",N3555="music/faith","faith",N3555="publishing/children's books","children's books",N3555="publishing/art books","art books",N3555="publishing/fiction","fiction",N3555="publishing/translations","translations",N3555="music/pop","pop",N3555="music/classical music","classical music",N3555="publishing/nonfiction","nonfiction",N3555="publishing/radio &amp; podcasts","radio &amp; podcasts",N3555="music/world music","world music",N3555="music/metal","metal",N3555="music/jazz","jazz","TRUE","FALSE")</f>
        <v>plays</v>
      </c>
      <c r="S3555" s="5">
        <f t="shared" si="222"/>
        <v>42196.028703703705</v>
      </c>
      <c r="T3555" s="5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220"/>
        <v>113.42219999999999</v>
      </c>
      <c r="P3556" s="24">
        <f t="shared" si="221"/>
        <v>107.00207547169811</v>
      </c>
      <c r="Q3556" t="str" cm="1">
        <f t="array" ref="Q3556">_xlfn.IFS(N3556="food/small batch","food",N3556="food/restaurants","food",N3556="food/food trucks","food",N3556="theater/spaces","theater",N3556="theater/musical","theater",N3556="theater/plays","theater",N3556="technology/web","technology",N3556="technology/space exploration","technology",N3556="technology/makerspaces","technology",N3556="technology/hardware","technology",N3556="technology/gadgets","technology",N3556="technology/wearables","technology",N3556="film &amp; video/television","film &amp; video",N3556="film &amp; video/animation","film &amp; video",N3556="film &amp; video/science fiction","film &amp; video",N3556="film &amp; video/documentary","film &amp; video",N3556="film &amp; video/drama","film &amp; video",N3556="film &amp; video/shorts","film &amp; video",N3556="games/video games","games",N3556="games/tabletop games","games",N3556="games/mobile games","games",N3556="journalism/audio","journalism",N3556="photography/people","photography",N3556="photography/photobooks","photography",N3556="photography/places","photography",N3556="photography/nature","photography",N3556="music/electronic music","music",N3556="music/rock","music",N3556="music/indie rock","music",N3556="music/faith","music",N3556="publishing/children's books","publishing",N3556="publishing/art books","publishing",N3556="publishing/fiction","publishing",N3556="publishing/translations","publishing",N3556="music/pop","music",N3556="music/classical music","music",N3556="publishing/nonfiction","publishing",N3556="publishing/radio &amp; podcasts","publishing",N3556="music/world music","music",N3556="music/metal","music",N3556="music/jazz","music","TRUE","FALSE")</f>
        <v>theater</v>
      </c>
      <c r="R3556" t="str" cm="1">
        <f t="array" ref="R3556">_xlfn.IFS(N3556="food/small batch","small batch",N3556="food/restaurants","retaurants",N3556="food/food trucks","food trucks",N3556="theater/spaces","spaces",N3556="theater/musical","musical",N3556="theater/plays","plays",N3556="technology/web","web",N3556="technology/space exploration","space exploration",N3556="technology/makerspaces","makerspaces",N3556="technology/hardware","hardware",N3556="technology/gadgets","gadgets",N3556="technology/wearables","wearables",N3556="film &amp; video/television","television",N3556="film &amp; video/animation","animation",N3556="film &amp; video/science fiction","science fiction",N3556="film &amp; video/documentary","documentary",N3556="film &amp; video/drama","drama",N3556="film &amp; video/shorts","shorts",N3556="games/video games","video games",N3556="games/tabletop games","tabletop games",N3556="games/mobile games","mobile games",N3556="journalism/audio","audio",N3556="photography/people","people",N3556="photography/photobooks","photobooks",N3556="photography/places","places",N3556="photography/nature","nature",N3556="music/electronic music","electronic music",N3556="music/rock","rock",N3556="music/indie rock","indie rock",N3556="music/faith","faith",N3556="publishing/children's books","children's books",N3556="publishing/art books","art books",N3556="publishing/fiction","fiction",N3556="publishing/translations","translations",N3556="music/pop","pop",N3556="music/classical music","classical music",N3556="publishing/nonfiction","nonfiction",N3556="publishing/radio &amp; podcasts","radio &amp; podcasts",N3556="music/world music","world music",N3556="music/metal","metal",N3556="music/jazz","jazz","TRUE","FALSE")</f>
        <v>plays</v>
      </c>
      <c r="S3556" s="5">
        <f t="shared" si="222"/>
        <v>42016.050451388888</v>
      </c>
      <c r="T3556" s="5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220"/>
        <v>100</v>
      </c>
      <c r="P3557" s="24">
        <f t="shared" si="221"/>
        <v>171.42857142857142</v>
      </c>
      <c r="Q3557" t="str" cm="1">
        <f t="array" ref="Q3557">_xlfn.IFS(N3557="food/small batch","food",N3557="food/restaurants","food",N3557="food/food trucks","food",N3557="theater/spaces","theater",N3557="theater/musical","theater",N3557="theater/plays","theater",N3557="technology/web","technology",N3557="technology/space exploration","technology",N3557="technology/makerspaces","technology",N3557="technology/hardware","technology",N3557="technology/gadgets","technology",N3557="technology/wearables","technology",N3557="film &amp; video/television","film &amp; video",N3557="film &amp; video/animation","film &amp; video",N3557="film &amp; video/science fiction","film &amp; video",N3557="film &amp; video/documentary","film &amp; video",N3557="film &amp; video/drama","film &amp; video",N3557="film &amp; video/shorts","film &amp; video",N3557="games/video games","games",N3557="games/tabletop games","games",N3557="games/mobile games","games",N3557="journalism/audio","journalism",N3557="photography/people","photography",N3557="photography/photobooks","photography",N3557="photography/places","photography",N3557="photography/nature","photography",N3557="music/electronic music","music",N3557="music/rock","music",N3557="music/indie rock","music",N3557="music/faith","music",N3557="publishing/children's books","publishing",N3557="publishing/art books","publishing",N3557="publishing/fiction","publishing",N3557="publishing/translations","publishing",N3557="music/pop","music",N3557="music/classical music","music",N3557="publishing/nonfiction","publishing",N3557="publishing/radio &amp; podcasts","publishing",N3557="music/world music","music",N3557="music/metal","music",N3557="music/jazz","music","TRUE","FALSE")</f>
        <v>theater</v>
      </c>
      <c r="R3557" t="str" cm="1">
        <f t="array" ref="R3557">_xlfn.IFS(N3557="food/small batch","small batch",N3557="food/restaurants","retaurants",N3557="food/food trucks","food trucks",N3557="theater/spaces","spaces",N3557="theater/musical","musical",N3557="theater/plays","plays",N3557="technology/web","web",N3557="technology/space exploration","space exploration",N3557="technology/makerspaces","makerspaces",N3557="technology/hardware","hardware",N3557="technology/gadgets","gadgets",N3557="technology/wearables","wearables",N3557="film &amp; video/television","television",N3557="film &amp; video/animation","animation",N3557="film &amp; video/science fiction","science fiction",N3557="film &amp; video/documentary","documentary",N3557="film &amp; video/drama","drama",N3557="film &amp; video/shorts","shorts",N3557="games/video games","video games",N3557="games/tabletop games","tabletop games",N3557="games/mobile games","mobile games",N3557="journalism/audio","audio",N3557="photography/people","people",N3557="photography/photobooks","photobooks",N3557="photography/places","places",N3557="photography/nature","nature",N3557="music/electronic music","electronic music",N3557="music/rock","rock",N3557="music/indie rock","indie rock",N3557="music/faith","faith",N3557="publishing/children's books","children's books",N3557="publishing/art books","art books",N3557="publishing/fiction","fiction",N3557="publishing/translations","translations",N3557="music/pop","pop",N3557="music/classical music","classical music",N3557="publishing/nonfiction","nonfiction",N3557="publishing/radio &amp; podcasts","radio &amp; podcasts",N3557="music/world music","world music",N3557="music/metal","metal",N3557="music/jazz","jazz","TRUE","FALSE")</f>
        <v>plays</v>
      </c>
      <c r="S3557" s="5">
        <f t="shared" si="222"/>
        <v>42661.442060185189</v>
      </c>
      <c r="T3557" s="5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si="220"/>
        <v>100.45454545454547</v>
      </c>
      <c r="P3558" s="24">
        <f t="shared" si="221"/>
        <v>110.5</v>
      </c>
      <c r="Q3558" t="str" cm="1">
        <f t="array" ref="Q3558">_xlfn.IFS(N3558="food/small batch","food",N3558="food/restaurants","food",N3558="food/food trucks","food",N3558="theater/spaces","theater",N3558="theater/musical","theater",N3558="theater/plays","theater",N3558="technology/web","technology",N3558="technology/space exploration","technology",N3558="technology/makerspaces","technology",N3558="technology/hardware","technology",N3558="technology/gadgets","technology",N3558="technology/wearables","technology",N3558="film &amp; video/television","film &amp; video",N3558="film &amp; video/animation","film &amp; video",N3558="film &amp; video/science fiction","film &amp; video",N3558="film &amp; video/documentary","film &amp; video",N3558="film &amp; video/drama","film &amp; video",N3558="film &amp; video/shorts","film &amp; video",N3558="games/video games","games",N3558="games/tabletop games","games",N3558="games/mobile games","games",N3558="journalism/audio","journalism",N3558="photography/people","photography",N3558="photography/photobooks","photography",N3558="photography/places","photography",N3558="photography/nature","photography",N3558="music/electronic music","music",N3558="music/rock","music",N3558="music/indie rock","music",N3558="music/faith","music",N3558="publishing/children's books","publishing",N3558="publishing/art books","publishing",N3558="publishing/fiction","publishing",N3558="publishing/translations","publishing",N3558="music/pop","music",N3558="music/classical music","music",N3558="publishing/nonfiction","publishing",N3558="publishing/radio &amp; podcasts","publishing",N3558="music/world music","music",N3558="music/metal","music",N3558="music/jazz","music","TRUE","FALSE")</f>
        <v>theater</v>
      </c>
      <c r="R3558" t="str" cm="1">
        <f t="array" ref="R3558">_xlfn.IFS(N3558="food/small batch","small batch",N3558="food/restaurants","retaurants",N3558="food/food trucks","food trucks",N3558="theater/spaces","spaces",N3558="theater/musical","musical",N3558="theater/plays","plays",N3558="technology/web","web",N3558="technology/space exploration","space exploration",N3558="technology/makerspaces","makerspaces",N3558="technology/hardware","hardware",N3558="technology/gadgets","gadgets",N3558="technology/wearables","wearables",N3558="film &amp; video/television","television",N3558="film &amp; video/animation","animation",N3558="film &amp; video/science fiction","science fiction",N3558="film &amp; video/documentary","documentary",N3558="film &amp; video/drama","drama",N3558="film &amp; video/shorts","shorts",N3558="games/video games","video games",N3558="games/tabletop games","tabletop games",N3558="games/mobile games","mobile games",N3558="journalism/audio","audio",N3558="photography/people","people",N3558="photography/photobooks","photobooks",N3558="photography/places","places",N3558="photography/nature","nature",N3558="music/electronic music","electronic music",N3558="music/rock","rock",N3558="music/indie rock","indie rock",N3558="music/faith","faith",N3558="publishing/children's books","children's books",N3558="publishing/art books","art books",N3558="publishing/fiction","fiction",N3558="publishing/translations","translations",N3558="music/pop","pop",N3558="music/classical music","classical music",N3558="publishing/nonfiction","nonfiction",N3558="publishing/radio &amp; podcasts","radio &amp; podcasts",N3558="music/world music","world music",N3558="music/metal","metal",N3558="music/jazz","jazz","TRUE","FALSE")</f>
        <v>plays</v>
      </c>
      <c r="S3558" s="5">
        <f t="shared" si="222"/>
        <v>41808.649583333332</v>
      </c>
      <c r="T3558" s="5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220"/>
        <v>100.03599999999999</v>
      </c>
      <c r="P3559" s="24">
        <f t="shared" si="221"/>
        <v>179.27598566308242</v>
      </c>
      <c r="Q3559" t="str" cm="1">
        <f t="array" ref="Q3559">_xlfn.IFS(N3559="food/small batch","food",N3559="food/restaurants","food",N3559="food/food trucks","food",N3559="theater/spaces","theater",N3559="theater/musical","theater",N3559="theater/plays","theater",N3559="technology/web","technology",N3559="technology/space exploration","technology",N3559="technology/makerspaces","technology",N3559="technology/hardware","technology",N3559="technology/gadgets","technology",N3559="technology/wearables","technology",N3559="film &amp; video/television","film &amp; video",N3559="film &amp; video/animation","film &amp; video",N3559="film &amp; video/science fiction","film &amp; video",N3559="film &amp; video/documentary","film &amp; video",N3559="film &amp; video/drama","film &amp; video",N3559="film &amp; video/shorts","film &amp; video",N3559="games/video games","games",N3559="games/tabletop games","games",N3559="games/mobile games","games",N3559="journalism/audio","journalism",N3559="photography/people","photography",N3559="photography/photobooks","photography",N3559="photography/places","photography",N3559="photography/nature","photography",N3559="music/electronic music","music",N3559="music/rock","music",N3559="music/indie rock","music",N3559="music/faith","music",N3559="publishing/children's books","publishing",N3559="publishing/art books","publishing",N3559="publishing/fiction","publishing",N3559="publishing/translations","publishing",N3559="music/pop","music",N3559="music/classical music","music",N3559="publishing/nonfiction","publishing",N3559="publishing/radio &amp; podcasts","publishing",N3559="music/world music","music",N3559="music/metal","music",N3559="music/jazz","music","TRUE","FALSE")</f>
        <v>theater</v>
      </c>
      <c r="R3559" t="str" cm="1">
        <f t="array" ref="R3559">_xlfn.IFS(N3559="food/small batch","small batch",N3559="food/restaurants","retaurants",N3559="food/food trucks","food trucks",N3559="theater/spaces","spaces",N3559="theater/musical","musical",N3559="theater/plays","plays",N3559="technology/web","web",N3559="technology/space exploration","space exploration",N3559="technology/makerspaces","makerspaces",N3559="technology/hardware","hardware",N3559="technology/gadgets","gadgets",N3559="technology/wearables","wearables",N3559="film &amp; video/television","television",N3559="film &amp; video/animation","animation",N3559="film &amp; video/science fiction","science fiction",N3559="film &amp; video/documentary","documentary",N3559="film &amp; video/drama","drama",N3559="film &amp; video/shorts","shorts",N3559="games/video games","video games",N3559="games/tabletop games","tabletop games",N3559="games/mobile games","mobile games",N3559="journalism/audio","audio",N3559="photography/people","people",N3559="photography/photobooks","photobooks",N3559="photography/places","places",N3559="photography/nature","nature",N3559="music/electronic music","electronic music",N3559="music/rock","rock",N3559="music/indie rock","indie rock",N3559="music/faith","faith",N3559="publishing/children's books","children's books",N3559="publishing/art books","art books",N3559="publishing/fiction","fiction",N3559="publishing/translations","translations",N3559="music/pop","pop",N3559="music/classical music","classical music",N3559="publishing/nonfiction","nonfiction",N3559="publishing/radio &amp; podcasts","radio &amp; podcasts",N3559="music/world music","world music",N3559="music/metal","metal",N3559="music/jazz","jazz","TRUE","FALSE")</f>
        <v>plays</v>
      </c>
      <c r="S3559" s="5">
        <f t="shared" si="222"/>
        <v>41730.276747685188</v>
      </c>
      <c r="T3559" s="5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220"/>
        <v>144</v>
      </c>
      <c r="P3560" s="24">
        <f t="shared" si="221"/>
        <v>22.90909090909091</v>
      </c>
      <c r="Q3560" t="str" cm="1">
        <f t="array" ref="Q3560">_xlfn.IFS(N3560="food/small batch","food",N3560="food/restaurants","food",N3560="food/food trucks","food",N3560="theater/spaces","theater",N3560="theater/musical","theater",N3560="theater/plays","theater",N3560="technology/web","technology",N3560="technology/space exploration","technology",N3560="technology/makerspaces","technology",N3560="technology/hardware","technology",N3560="technology/gadgets","technology",N3560="technology/wearables","technology",N3560="film &amp; video/television","film &amp; video",N3560="film &amp; video/animation","film &amp; video",N3560="film &amp; video/science fiction","film &amp; video",N3560="film &amp; video/documentary","film &amp; video",N3560="film &amp; video/drama","film &amp; video",N3560="film &amp; video/shorts","film &amp; video",N3560="games/video games","games",N3560="games/tabletop games","games",N3560="games/mobile games","games",N3560="journalism/audio","journalism",N3560="photography/people","photography",N3560="photography/photobooks","photography",N3560="photography/places","photography",N3560="photography/nature","photography",N3560="music/electronic music","music",N3560="music/rock","music",N3560="music/indie rock","music",N3560="music/faith","music",N3560="publishing/children's books","publishing",N3560="publishing/art books","publishing",N3560="publishing/fiction","publishing",N3560="publishing/translations","publishing",N3560="music/pop","music",N3560="music/classical music","music",N3560="publishing/nonfiction","publishing",N3560="publishing/radio &amp; podcasts","publishing",N3560="music/world music","music",N3560="music/metal","music",N3560="music/jazz","music","TRUE","FALSE")</f>
        <v>theater</v>
      </c>
      <c r="R3560" t="str" cm="1">
        <f t="array" ref="R3560">_xlfn.IFS(N3560="food/small batch","small batch",N3560="food/restaurants","retaurants",N3560="food/food trucks","food trucks",N3560="theater/spaces","spaces",N3560="theater/musical","musical",N3560="theater/plays","plays",N3560="technology/web","web",N3560="technology/space exploration","space exploration",N3560="technology/makerspaces","makerspaces",N3560="technology/hardware","hardware",N3560="technology/gadgets","gadgets",N3560="technology/wearables","wearables",N3560="film &amp; video/television","television",N3560="film &amp; video/animation","animation",N3560="film &amp; video/science fiction","science fiction",N3560="film &amp; video/documentary","documentary",N3560="film &amp; video/drama","drama",N3560="film &amp; video/shorts","shorts",N3560="games/video games","video games",N3560="games/tabletop games","tabletop games",N3560="games/mobile games","mobile games",N3560="journalism/audio","audio",N3560="photography/people","people",N3560="photography/photobooks","photobooks",N3560="photography/places","places",N3560="photography/nature","nature",N3560="music/electronic music","electronic music",N3560="music/rock","rock",N3560="music/indie rock","indie rock",N3560="music/faith","faith",N3560="publishing/children's books","children's books",N3560="publishing/art books","art books",N3560="publishing/fiction","fiction",N3560="publishing/translations","translations",N3560="music/pop","pop",N3560="music/classical music","classical music",N3560="publishing/nonfiction","nonfiction",N3560="publishing/radio &amp; podcasts","radio &amp; podcasts",N3560="music/world music","world music",N3560="music/metal","metal",N3560="music/jazz","jazz","TRUE","FALSE")</f>
        <v>plays</v>
      </c>
      <c r="S3560" s="5">
        <f t="shared" si="222"/>
        <v>42139.816840277781</v>
      </c>
      <c r="T3560" s="5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220"/>
        <v>103.49999999999999</v>
      </c>
      <c r="P3561" s="24">
        <f t="shared" si="221"/>
        <v>43.125</v>
      </c>
      <c r="Q3561" t="str" cm="1">
        <f t="array" ref="Q3561">_xlfn.IFS(N3561="food/small batch","food",N3561="food/restaurants","food",N3561="food/food trucks","food",N3561="theater/spaces","theater",N3561="theater/musical","theater",N3561="theater/plays","theater",N3561="technology/web","technology",N3561="technology/space exploration","technology",N3561="technology/makerspaces","technology",N3561="technology/hardware","technology",N3561="technology/gadgets","technology",N3561="technology/wearables","technology",N3561="film &amp; video/television","film &amp; video",N3561="film &amp; video/animation","film &amp; video",N3561="film &amp; video/science fiction","film &amp; video",N3561="film &amp; video/documentary","film &amp; video",N3561="film &amp; video/drama","film &amp; video",N3561="film &amp; video/shorts","film &amp; video",N3561="games/video games","games",N3561="games/tabletop games","games",N3561="games/mobile games","games",N3561="journalism/audio","journalism",N3561="photography/people","photography",N3561="photography/photobooks","photography",N3561="photography/places","photography",N3561="photography/nature","photography",N3561="music/electronic music","music",N3561="music/rock","music",N3561="music/indie rock","music",N3561="music/faith","music",N3561="publishing/children's books","publishing",N3561="publishing/art books","publishing",N3561="publishing/fiction","publishing",N3561="publishing/translations","publishing",N3561="music/pop","music",N3561="music/classical music","music",N3561="publishing/nonfiction","publishing",N3561="publishing/radio &amp; podcasts","publishing",N3561="music/world music","music",N3561="music/metal","music",N3561="music/jazz","music","TRUE","FALSE")</f>
        <v>theater</v>
      </c>
      <c r="R3561" t="str" cm="1">
        <f t="array" ref="R3561">_xlfn.IFS(N3561="food/small batch","small batch",N3561="food/restaurants","retaurants",N3561="food/food trucks","food trucks",N3561="theater/spaces","spaces",N3561="theater/musical","musical",N3561="theater/plays","plays",N3561="technology/web","web",N3561="technology/space exploration","space exploration",N3561="technology/makerspaces","makerspaces",N3561="technology/hardware","hardware",N3561="technology/gadgets","gadgets",N3561="technology/wearables","wearables",N3561="film &amp; video/television","television",N3561="film &amp; video/animation","animation",N3561="film &amp; video/science fiction","science fiction",N3561="film &amp; video/documentary","documentary",N3561="film &amp; video/drama","drama",N3561="film &amp; video/shorts","shorts",N3561="games/video games","video games",N3561="games/tabletop games","tabletop games",N3561="games/mobile games","mobile games",N3561="journalism/audio","audio",N3561="photography/people","people",N3561="photography/photobooks","photobooks",N3561="photography/places","places",N3561="photography/nature","nature",N3561="music/electronic music","electronic music",N3561="music/rock","rock",N3561="music/indie rock","indie rock",N3561="music/faith","faith",N3561="publishing/children's books","children's books",N3561="publishing/art books","art books",N3561="publishing/fiction","fiction",N3561="publishing/translations","translations",N3561="music/pop","pop",N3561="music/classical music","classical music",N3561="publishing/nonfiction","nonfiction",N3561="publishing/radio &amp; podcasts","radio &amp; podcasts",N3561="music/world music","world music",N3561="music/metal","metal",N3561="music/jazz","jazz","TRUE","FALSE")</f>
        <v>plays</v>
      </c>
      <c r="S3561" s="5">
        <f t="shared" si="222"/>
        <v>42194.096157407403</v>
      </c>
      <c r="T3561" s="5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220"/>
        <v>108.43750000000001</v>
      </c>
      <c r="P3562" s="24">
        <f t="shared" si="221"/>
        <v>46.891891891891895</v>
      </c>
      <c r="Q3562" t="str" cm="1">
        <f t="array" ref="Q3562">_xlfn.IFS(N3562="food/small batch","food",N3562="food/restaurants","food",N3562="food/food trucks","food",N3562="theater/spaces","theater",N3562="theater/musical","theater",N3562="theater/plays","theater",N3562="technology/web","technology",N3562="technology/space exploration","technology",N3562="technology/makerspaces","technology",N3562="technology/hardware","technology",N3562="technology/gadgets","technology",N3562="technology/wearables","technology",N3562="film &amp; video/television","film &amp; video",N3562="film &amp; video/animation","film &amp; video",N3562="film &amp; video/science fiction","film &amp; video",N3562="film &amp; video/documentary","film &amp; video",N3562="film &amp; video/drama","film &amp; video",N3562="film &amp; video/shorts","film &amp; video",N3562="games/video games","games",N3562="games/tabletop games","games",N3562="games/mobile games","games",N3562="journalism/audio","journalism",N3562="photography/people","photography",N3562="photography/photobooks","photography",N3562="photography/places","photography",N3562="photography/nature","photography",N3562="music/electronic music","music",N3562="music/rock","music",N3562="music/indie rock","music",N3562="music/faith","music",N3562="publishing/children's books","publishing",N3562="publishing/art books","publishing",N3562="publishing/fiction","publishing",N3562="publishing/translations","publishing",N3562="music/pop","music",N3562="music/classical music","music",N3562="publishing/nonfiction","publishing",N3562="publishing/radio &amp; podcasts","publishing",N3562="music/world music","music",N3562="music/metal","music",N3562="music/jazz","music","TRUE","FALSE")</f>
        <v>theater</v>
      </c>
      <c r="R3562" t="str" cm="1">
        <f t="array" ref="R3562">_xlfn.IFS(N3562="food/small batch","small batch",N3562="food/restaurants","retaurants",N3562="food/food trucks","food trucks",N3562="theater/spaces","spaces",N3562="theater/musical","musical",N3562="theater/plays","plays",N3562="technology/web","web",N3562="technology/space exploration","space exploration",N3562="technology/makerspaces","makerspaces",N3562="technology/hardware","hardware",N3562="technology/gadgets","gadgets",N3562="technology/wearables","wearables",N3562="film &amp; video/television","television",N3562="film &amp; video/animation","animation",N3562="film &amp; video/science fiction","science fiction",N3562="film &amp; video/documentary","documentary",N3562="film &amp; video/drama","drama",N3562="film &amp; video/shorts","shorts",N3562="games/video games","video games",N3562="games/tabletop games","tabletop games",N3562="games/mobile games","mobile games",N3562="journalism/audio","audio",N3562="photography/people","people",N3562="photography/photobooks","photobooks",N3562="photography/places","places",N3562="photography/nature","nature",N3562="music/electronic music","electronic music",N3562="music/rock","rock",N3562="music/indie rock","indie rock",N3562="music/faith","faith",N3562="publishing/children's books","children's books",N3562="publishing/art books","art books",N3562="publishing/fiction","fiction",N3562="publishing/translations","translations",N3562="music/pop","pop",N3562="music/classical music","classical music",N3562="publishing/nonfiction","nonfiction",N3562="publishing/radio &amp; podcasts","radio &amp; podcasts",N3562="music/world music","world music",N3562="music/metal","metal",N3562="music/jazz","jazz","TRUE","FALSE")</f>
        <v>plays</v>
      </c>
      <c r="S3562" s="5">
        <f t="shared" si="222"/>
        <v>42115.889652777783</v>
      </c>
      <c r="T3562" s="5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220"/>
        <v>102.4</v>
      </c>
      <c r="P3563" s="24">
        <f t="shared" si="221"/>
        <v>47.407407407407405</v>
      </c>
      <c r="Q3563" t="str" cm="1">
        <f t="array" ref="Q3563">_xlfn.IFS(N3563="food/small batch","food",N3563="food/restaurants","food",N3563="food/food trucks","food",N3563="theater/spaces","theater",N3563="theater/musical","theater",N3563="theater/plays","theater",N3563="technology/web","technology",N3563="technology/space exploration","technology",N3563="technology/makerspaces","technology",N3563="technology/hardware","technology",N3563="technology/gadgets","technology",N3563="technology/wearables","technology",N3563="film &amp; video/television","film &amp; video",N3563="film &amp; video/animation","film &amp; video",N3563="film &amp; video/science fiction","film &amp; video",N3563="film &amp; video/documentary","film &amp; video",N3563="film &amp; video/drama","film &amp; video",N3563="film &amp; video/shorts","film &amp; video",N3563="games/video games","games",N3563="games/tabletop games","games",N3563="games/mobile games","games",N3563="journalism/audio","journalism",N3563="photography/people","photography",N3563="photography/photobooks","photography",N3563="photography/places","photography",N3563="photography/nature","photography",N3563="music/electronic music","music",N3563="music/rock","music",N3563="music/indie rock","music",N3563="music/faith","music",N3563="publishing/children's books","publishing",N3563="publishing/art books","publishing",N3563="publishing/fiction","publishing",N3563="publishing/translations","publishing",N3563="music/pop","music",N3563="music/classical music","music",N3563="publishing/nonfiction","publishing",N3563="publishing/radio &amp; podcasts","publishing",N3563="music/world music","music",N3563="music/metal","music",N3563="music/jazz","music","TRUE","FALSE")</f>
        <v>theater</v>
      </c>
      <c r="R3563" t="str" cm="1">
        <f t="array" ref="R3563">_xlfn.IFS(N3563="food/small batch","small batch",N3563="food/restaurants","retaurants",N3563="food/food trucks","food trucks",N3563="theater/spaces","spaces",N3563="theater/musical","musical",N3563="theater/plays","plays",N3563="technology/web","web",N3563="technology/space exploration","space exploration",N3563="technology/makerspaces","makerspaces",N3563="technology/hardware","hardware",N3563="technology/gadgets","gadgets",N3563="technology/wearables","wearables",N3563="film &amp; video/television","television",N3563="film &amp; video/animation","animation",N3563="film &amp; video/science fiction","science fiction",N3563="film &amp; video/documentary","documentary",N3563="film &amp; video/drama","drama",N3563="film &amp; video/shorts","shorts",N3563="games/video games","video games",N3563="games/tabletop games","tabletop games",N3563="games/mobile games","mobile games",N3563="journalism/audio","audio",N3563="photography/people","people",N3563="photography/photobooks","photobooks",N3563="photography/places","places",N3563="photography/nature","nature",N3563="music/electronic music","electronic music",N3563="music/rock","rock",N3563="music/indie rock","indie rock",N3563="music/faith","faith",N3563="publishing/children's books","children's books",N3563="publishing/art books","art books",N3563="publishing/fiction","fiction",N3563="publishing/translations","translations",N3563="music/pop","pop",N3563="music/classical music","classical music",N3563="publishing/nonfiction","nonfiction",N3563="publishing/radio &amp; podcasts","radio &amp; podcasts",N3563="music/world music","world music",N3563="music/metal","metal",N3563="music/jazz","jazz","TRUE","FALSE")</f>
        <v>plays</v>
      </c>
      <c r="S3563" s="5">
        <f t="shared" si="222"/>
        <v>42203.680300925931</v>
      </c>
      <c r="T3563" s="5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220"/>
        <v>148.88888888888889</v>
      </c>
      <c r="P3564" s="24">
        <f t="shared" si="221"/>
        <v>15.129032258064516</v>
      </c>
      <c r="Q3564" t="str" cm="1">
        <f t="array" ref="Q3564">_xlfn.IFS(N3564="food/small batch","food",N3564="food/restaurants","food",N3564="food/food trucks","food",N3564="theater/spaces","theater",N3564="theater/musical","theater",N3564="theater/plays","theater",N3564="technology/web","technology",N3564="technology/space exploration","technology",N3564="technology/makerspaces","technology",N3564="technology/hardware","technology",N3564="technology/gadgets","technology",N3564="technology/wearables","technology",N3564="film &amp; video/television","film &amp; video",N3564="film &amp; video/animation","film &amp; video",N3564="film &amp; video/science fiction","film &amp; video",N3564="film &amp; video/documentary","film &amp; video",N3564="film &amp; video/drama","film &amp; video",N3564="film &amp; video/shorts","film &amp; video",N3564="games/video games","games",N3564="games/tabletop games","games",N3564="games/mobile games","games",N3564="journalism/audio","journalism",N3564="photography/people","photography",N3564="photography/photobooks","photography",N3564="photography/places","photography",N3564="photography/nature","photography",N3564="music/electronic music","music",N3564="music/rock","music",N3564="music/indie rock","music",N3564="music/faith","music",N3564="publishing/children's books","publishing",N3564="publishing/art books","publishing",N3564="publishing/fiction","publishing",N3564="publishing/translations","publishing",N3564="music/pop","music",N3564="music/classical music","music",N3564="publishing/nonfiction","publishing",N3564="publishing/radio &amp; podcasts","publishing",N3564="music/world music","music",N3564="music/metal","music",N3564="music/jazz","music","TRUE","FALSE")</f>
        <v>theater</v>
      </c>
      <c r="R3564" t="str" cm="1">
        <f t="array" ref="R3564">_xlfn.IFS(N3564="food/small batch","small batch",N3564="food/restaurants","retaurants",N3564="food/food trucks","food trucks",N3564="theater/spaces","spaces",N3564="theater/musical","musical",N3564="theater/plays","plays",N3564="technology/web","web",N3564="technology/space exploration","space exploration",N3564="technology/makerspaces","makerspaces",N3564="technology/hardware","hardware",N3564="technology/gadgets","gadgets",N3564="technology/wearables","wearables",N3564="film &amp; video/television","television",N3564="film &amp; video/animation","animation",N3564="film &amp; video/science fiction","science fiction",N3564="film &amp; video/documentary","documentary",N3564="film &amp; video/drama","drama",N3564="film &amp; video/shorts","shorts",N3564="games/video games","video games",N3564="games/tabletop games","tabletop games",N3564="games/mobile games","mobile games",N3564="journalism/audio","audio",N3564="photography/people","people",N3564="photography/photobooks","photobooks",N3564="photography/places","places",N3564="photography/nature","nature",N3564="music/electronic music","electronic music",N3564="music/rock","rock",N3564="music/indie rock","indie rock",N3564="music/faith","faith",N3564="publishing/children's books","children's books",N3564="publishing/art books","art books",N3564="publishing/fiction","fiction",N3564="publishing/translations","translations",N3564="music/pop","pop",N3564="music/classical music","classical music",N3564="publishing/nonfiction","nonfiction",N3564="publishing/radio &amp; podcasts","radio &amp; podcasts",N3564="music/world music","world music",N3564="music/metal","metal",N3564="music/jazz","jazz","TRUE","FALSE")</f>
        <v>plays</v>
      </c>
      <c r="S3564" s="5">
        <f t="shared" si="222"/>
        <v>42433.761886574073</v>
      </c>
      <c r="T3564" s="5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220"/>
        <v>105.49000000000002</v>
      </c>
      <c r="P3565" s="24">
        <f t="shared" si="221"/>
        <v>21.098000000000003</v>
      </c>
      <c r="Q3565" t="str" cm="1">
        <f t="array" ref="Q3565">_xlfn.IFS(N3565="food/small batch","food",N3565="food/restaurants","food",N3565="food/food trucks","food",N3565="theater/spaces","theater",N3565="theater/musical","theater",N3565="theater/plays","theater",N3565="technology/web","technology",N3565="technology/space exploration","technology",N3565="technology/makerspaces","technology",N3565="technology/hardware","technology",N3565="technology/gadgets","technology",N3565="technology/wearables","technology",N3565="film &amp; video/television","film &amp; video",N3565="film &amp; video/animation","film &amp; video",N3565="film &amp; video/science fiction","film &amp; video",N3565="film &amp; video/documentary","film &amp; video",N3565="film &amp; video/drama","film &amp; video",N3565="film &amp; video/shorts","film &amp; video",N3565="games/video games","games",N3565="games/tabletop games","games",N3565="games/mobile games","games",N3565="journalism/audio","journalism",N3565="photography/people","photography",N3565="photography/photobooks","photography",N3565="photography/places","photography",N3565="photography/nature","photography",N3565="music/electronic music","music",N3565="music/rock","music",N3565="music/indie rock","music",N3565="music/faith","music",N3565="publishing/children's books","publishing",N3565="publishing/art books","publishing",N3565="publishing/fiction","publishing",N3565="publishing/translations","publishing",N3565="music/pop","music",N3565="music/classical music","music",N3565="publishing/nonfiction","publishing",N3565="publishing/radio &amp; podcasts","publishing",N3565="music/world music","music",N3565="music/metal","music",N3565="music/jazz","music","TRUE","FALSE")</f>
        <v>theater</v>
      </c>
      <c r="R3565" t="str" cm="1">
        <f t="array" ref="R3565">_xlfn.IFS(N3565="food/small batch","small batch",N3565="food/restaurants","retaurants",N3565="food/food trucks","food trucks",N3565="theater/spaces","spaces",N3565="theater/musical","musical",N3565="theater/plays","plays",N3565="technology/web","web",N3565="technology/space exploration","space exploration",N3565="technology/makerspaces","makerspaces",N3565="technology/hardware","hardware",N3565="technology/gadgets","gadgets",N3565="technology/wearables","wearables",N3565="film &amp; video/television","television",N3565="film &amp; video/animation","animation",N3565="film &amp; video/science fiction","science fiction",N3565="film &amp; video/documentary","documentary",N3565="film &amp; video/drama","drama",N3565="film &amp; video/shorts","shorts",N3565="games/video games","video games",N3565="games/tabletop games","tabletop games",N3565="games/mobile games","mobile games",N3565="journalism/audio","audio",N3565="photography/people","people",N3565="photography/photobooks","photobooks",N3565="photography/places","places",N3565="photography/nature","nature",N3565="music/electronic music","electronic music",N3565="music/rock","rock",N3565="music/indie rock","indie rock",N3565="music/faith","faith",N3565="publishing/children's books","children's books",N3565="publishing/art books","art books",N3565="publishing/fiction","fiction",N3565="publishing/translations","translations",N3565="music/pop","pop",N3565="music/classical music","classical music",N3565="publishing/nonfiction","nonfiction",N3565="publishing/radio &amp; podcasts","radio &amp; podcasts",N3565="music/world music","world music",N3565="music/metal","metal",N3565="music/jazz","jazz","TRUE","FALSE")</f>
        <v>plays</v>
      </c>
      <c r="S3565" s="5">
        <f t="shared" si="222"/>
        <v>42555.671944444446</v>
      </c>
      <c r="T3565" s="5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220"/>
        <v>100.49999999999999</v>
      </c>
      <c r="P3566" s="24">
        <f t="shared" si="221"/>
        <v>59.117647058823529</v>
      </c>
      <c r="Q3566" t="str" cm="1">
        <f t="array" ref="Q3566">_xlfn.IFS(N3566="food/small batch","food",N3566="food/restaurants","food",N3566="food/food trucks","food",N3566="theater/spaces","theater",N3566="theater/musical","theater",N3566="theater/plays","theater",N3566="technology/web","technology",N3566="technology/space exploration","technology",N3566="technology/makerspaces","technology",N3566="technology/hardware","technology",N3566="technology/gadgets","technology",N3566="technology/wearables","technology",N3566="film &amp; video/television","film &amp; video",N3566="film &amp; video/animation","film &amp; video",N3566="film &amp; video/science fiction","film &amp; video",N3566="film &amp; video/documentary","film &amp; video",N3566="film &amp; video/drama","film &amp; video",N3566="film &amp; video/shorts","film &amp; video",N3566="games/video games","games",N3566="games/tabletop games","games",N3566="games/mobile games","games",N3566="journalism/audio","journalism",N3566="photography/people","photography",N3566="photography/photobooks","photography",N3566="photography/places","photography",N3566="photography/nature","photography",N3566="music/electronic music","music",N3566="music/rock","music",N3566="music/indie rock","music",N3566="music/faith","music",N3566="publishing/children's books","publishing",N3566="publishing/art books","publishing",N3566="publishing/fiction","publishing",N3566="publishing/translations","publishing",N3566="music/pop","music",N3566="music/classical music","music",N3566="publishing/nonfiction","publishing",N3566="publishing/radio &amp; podcasts","publishing",N3566="music/world music","music",N3566="music/metal","music",N3566="music/jazz","music","TRUE","FALSE")</f>
        <v>theater</v>
      </c>
      <c r="R3566" t="str" cm="1">
        <f t="array" ref="R3566">_xlfn.IFS(N3566="food/small batch","small batch",N3566="food/restaurants","retaurants",N3566="food/food trucks","food trucks",N3566="theater/spaces","spaces",N3566="theater/musical","musical",N3566="theater/plays","plays",N3566="technology/web","web",N3566="technology/space exploration","space exploration",N3566="technology/makerspaces","makerspaces",N3566="technology/hardware","hardware",N3566="technology/gadgets","gadgets",N3566="technology/wearables","wearables",N3566="film &amp; video/television","television",N3566="film &amp; video/animation","animation",N3566="film &amp; video/science fiction","science fiction",N3566="film &amp; video/documentary","documentary",N3566="film &amp; video/drama","drama",N3566="film &amp; video/shorts","shorts",N3566="games/video games","video games",N3566="games/tabletop games","tabletop games",N3566="games/mobile games","mobile games",N3566="journalism/audio","audio",N3566="photography/people","people",N3566="photography/photobooks","photobooks",N3566="photography/places","places",N3566="photography/nature","nature",N3566="music/electronic music","electronic music",N3566="music/rock","rock",N3566="music/indie rock","indie rock",N3566="music/faith","faith",N3566="publishing/children's books","children's books",N3566="publishing/art books","art books",N3566="publishing/fiction","fiction",N3566="publishing/translations","translations",N3566="music/pop","pop",N3566="music/classical music","classical music",N3566="publishing/nonfiction","nonfiction",N3566="publishing/radio &amp; podcasts","radio &amp; podcasts",N3566="music/world music","world music",N3566="music/metal","metal",N3566="music/jazz","jazz","TRUE","FALSE")</f>
        <v>plays</v>
      </c>
      <c r="S3566" s="5">
        <f t="shared" si="222"/>
        <v>42236.623252314821</v>
      </c>
      <c r="T3566" s="5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220"/>
        <v>130.55555555555557</v>
      </c>
      <c r="P3567" s="24">
        <f t="shared" si="221"/>
        <v>97.916666666666671</v>
      </c>
      <c r="Q3567" t="str" cm="1">
        <f t="array" ref="Q3567">_xlfn.IFS(N3567="food/small batch","food",N3567="food/restaurants","food",N3567="food/food trucks","food",N3567="theater/spaces","theater",N3567="theater/musical","theater",N3567="theater/plays","theater",N3567="technology/web","technology",N3567="technology/space exploration","technology",N3567="technology/makerspaces","technology",N3567="technology/hardware","technology",N3567="technology/gadgets","technology",N3567="technology/wearables","technology",N3567="film &amp; video/television","film &amp; video",N3567="film &amp; video/animation","film &amp; video",N3567="film &amp; video/science fiction","film &amp; video",N3567="film &amp; video/documentary","film &amp; video",N3567="film &amp; video/drama","film &amp; video",N3567="film &amp; video/shorts","film &amp; video",N3567="games/video games","games",N3567="games/tabletop games","games",N3567="games/mobile games","games",N3567="journalism/audio","journalism",N3567="photography/people","photography",N3567="photography/photobooks","photography",N3567="photography/places","photography",N3567="photography/nature","photography",N3567="music/electronic music","music",N3567="music/rock","music",N3567="music/indie rock","music",N3567="music/faith","music",N3567="publishing/children's books","publishing",N3567="publishing/art books","publishing",N3567="publishing/fiction","publishing",N3567="publishing/translations","publishing",N3567="music/pop","music",N3567="music/classical music","music",N3567="publishing/nonfiction","publishing",N3567="publishing/radio &amp; podcasts","publishing",N3567="music/world music","music",N3567="music/metal","music",N3567="music/jazz","music","TRUE","FALSE")</f>
        <v>theater</v>
      </c>
      <c r="R3567" t="str" cm="1">
        <f t="array" ref="R3567">_xlfn.IFS(N3567="food/small batch","small batch",N3567="food/restaurants","retaurants",N3567="food/food trucks","food trucks",N3567="theater/spaces","spaces",N3567="theater/musical","musical",N3567="theater/plays","plays",N3567="technology/web","web",N3567="technology/space exploration","space exploration",N3567="technology/makerspaces","makerspaces",N3567="technology/hardware","hardware",N3567="technology/gadgets","gadgets",N3567="technology/wearables","wearables",N3567="film &amp; video/television","television",N3567="film &amp; video/animation","animation",N3567="film &amp; video/science fiction","science fiction",N3567="film &amp; video/documentary","documentary",N3567="film &amp; video/drama","drama",N3567="film &amp; video/shorts","shorts",N3567="games/video games","video games",N3567="games/tabletop games","tabletop games",N3567="games/mobile games","mobile games",N3567="journalism/audio","audio",N3567="photography/people","people",N3567="photography/photobooks","photobooks",N3567="photography/places","places",N3567="photography/nature","nature",N3567="music/electronic music","electronic music",N3567="music/rock","rock",N3567="music/indie rock","indie rock",N3567="music/faith","faith",N3567="publishing/children's books","children's books",N3567="publishing/art books","art books",N3567="publishing/fiction","fiction",N3567="publishing/translations","translations",N3567="music/pop","pop",N3567="music/classical music","classical music",N3567="publishing/nonfiction","nonfiction",N3567="publishing/radio &amp; podcasts","radio &amp; podcasts",N3567="music/world music","world music",N3567="music/metal","metal",N3567="music/jazz","jazz","TRUE","FALSE")</f>
        <v>plays</v>
      </c>
      <c r="S3567" s="5">
        <f t="shared" si="222"/>
        <v>41974.743148148147</v>
      </c>
      <c r="T3567" s="5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220"/>
        <v>104.75000000000001</v>
      </c>
      <c r="P3568" s="24">
        <f t="shared" si="221"/>
        <v>55.131578947368418</v>
      </c>
      <c r="Q3568" t="str" cm="1">
        <f t="array" ref="Q3568">_xlfn.IFS(N3568="food/small batch","food",N3568="food/restaurants","food",N3568="food/food trucks","food",N3568="theater/spaces","theater",N3568="theater/musical","theater",N3568="theater/plays","theater",N3568="technology/web","technology",N3568="technology/space exploration","technology",N3568="technology/makerspaces","technology",N3568="technology/hardware","technology",N3568="technology/gadgets","technology",N3568="technology/wearables","technology",N3568="film &amp; video/television","film &amp; video",N3568="film &amp; video/animation","film &amp; video",N3568="film &amp; video/science fiction","film &amp; video",N3568="film &amp; video/documentary","film &amp; video",N3568="film &amp; video/drama","film &amp; video",N3568="film &amp; video/shorts","film &amp; video",N3568="games/video games","games",N3568="games/tabletop games","games",N3568="games/mobile games","games",N3568="journalism/audio","journalism",N3568="photography/people","photography",N3568="photography/photobooks","photography",N3568="photography/places","photography",N3568="photography/nature","photography",N3568="music/electronic music","music",N3568="music/rock","music",N3568="music/indie rock","music",N3568="music/faith","music",N3568="publishing/children's books","publishing",N3568="publishing/art books","publishing",N3568="publishing/fiction","publishing",N3568="publishing/translations","publishing",N3568="music/pop","music",N3568="music/classical music","music",N3568="publishing/nonfiction","publishing",N3568="publishing/radio &amp; podcasts","publishing",N3568="music/world music","music",N3568="music/metal","music",N3568="music/jazz","music","TRUE","FALSE")</f>
        <v>theater</v>
      </c>
      <c r="R3568" t="str" cm="1">
        <f t="array" ref="R3568">_xlfn.IFS(N3568="food/small batch","small batch",N3568="food/restaurants","retaurants",N3568="food/food trucks","food trucks",N3568="theater/spaces","spaces",N3568="theater/musical","musical",N3568="theater/plays","plays",N3568="technology/web","web",N3568="technology/space exploration","space exploration",N3568="technology/makerspaces","makerspaces",N3568="technology/hardware","hardware",N3568="technology/gadgets","gadgets",N3568="technology/wearables","wearables",N3568="film &amp; video/television","television",N3568="film &amp; video/animation","animation",N3568="film &amp; video/science fiction","science fiction",N3568="film &amp; video/documentary","documentary",N3568="film &amp; video/drama","drama",N3568="film &amp; video/shorts","shorts",N3568="games/video games","video games",N3568="games/tabletop games","tabletop games",N3568="games/mobile games","mobile games",N3568="journalism/audio","audio",N3568="photography/people","people",N3568="photography/photobooks","photobooks",N3568="photography/places","places",N3568="photography/nature","nature",N3568="music/electronic music","electronic music",N3568="music/rock","rock",N3568="music/indie rock","indie rock",N3568="music/faith","faith",N3568="publishing/children's books","children's books",N3568="publishing/art books","art books",N3568="publishing/fiction","fiction",N3568="publishing/translations","translations",N3568="music/pop","pop",N3568="music/classical music","classical music",N3568="publishing/nonfiction","nonfiction",N3568="publishing/radio &amp; podcasts","radio &amp; podcasts",N3568="music/world music","world music",N3568="music/metal","metal",N3568="music/jazz","jazz","TRUE","FALSE")</f>
        <v>plays</v>
      </c>
      <c r="S3568" s="5">
        <f t="shared" si="222"/>
        <v>41997.507905092592</v>
      </c>
      <c r="T3568" s="5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220"/>
        <v>108.80000000000001</v>
      </c>
      <c r="P3569" s="24">
        <f t="shared" si="221"/>
        <v>26.536585365853657</v>
      </c>
      <c r="Q3569" t="str" cm="1">
        <f t="array" ref="Q3569">_xlfn.IFS(N3569="food/small batch","food",N3569="food/restaurants","food",N3569="food/food trucks","food",N3569="theater/spaces","theater",N3569="theater/musical","theater",N3569="theater/plays","theater",N3569="technology/web","technology",N3569="technology/space exploration","technology",N3569="technology/makerspaces","technology",N3569="technology/hardware","technology",N3569="technology/gadgets","technology",N3569="technology/wearables","technology",N3569="film &amp; video/television","film &amp; video",N3569="film &amp; video/animation","film &amp; video",N3569="film &amp; video/science fiction","film &amp; video",N3569="film &amp; video/documentary","film &amp; video",N3569="film &amp; video/drama","film &amp; video",N3569="film &amp; video/shorts","film &amp; video",N3569="games/video games","games",N3569="games/tabletop games","games",N3569="games/mobile games","games",N3569="journalism/audio","journalism",N3569="photography/people","photography",N3569="photography/photobooks","photography",N3569="photography/places","photography",N3569="photography/nature","photography",N3569="music/electronic music","music",N3569="music/rock","music",N3569="music/indie rock","music",N3569="music/faith","music",N3569="publishing/children's books","publishing",N3569="publishing/art books","publishing",N3569="publishing/fiction","publishing",N3569="publishing/translations","publishing",N3569="music/pop","music",N3569="music/classical music","music",N3569="publishing/nonfiction","publishing",N3569="publishing/radio &amp; podcasts","publishing",N3569="music/world music","music",N3569="music/metal","music",N3569="music/jazz","music","TRUE","FALSE")</f>
        <v>theater</v>
      </c>
      <c r="R3569" t="str" cm="1">
        <f t="array" ref="R3569">_xlfn.IFS(N3569="food/small batch","small batch",N3569="food/restaurants","retaurants",N3569="food/food trucks","food trucks",N3569="theater/spaces","spaces",N3569="theater/musical","musical",N3569="theater/plays","plays",N3569="technology/web","web",N3569="technology/space exploration","space exploration",N3569="technology/makerspaces","makerspaces",N3569="technology/hardware","hardware",N3569="technology/gadgets","gadgets",N3569="technology/wearables","wearables",N3569="film &amp; video/television","television",N3569="film &amp; video/animation","animation",N3569="film &amp; video/science fiction","science fiction",N3569="film &amp; video/documentary","documentary",N3569="film &amp; video/drama","drama",N3569="film &amp; video/shorts","shorts",N3569="games/video games","video games",N3569="games/tabletop games","tabletop games",N3569="games/mobile games","mobile games",N3569="journalism/audio","audio",N3569="photography/people","people",N3569="photography/photobooks","photobooks",N3569="photography/places","places",N3569="photography/nature","nature",N3569="music/electronic music","electronic music",N3569="music/rock","rock",N3569="music/indie rock","indie rock",N3569="music/faith","faith",N3569="publishing/children's books","children's books",N3569="publishing/art books","art books",N3569="publishing/fiction","fiction",N3569="publishing/translations","translations",N3569="music/pop","pop",N3569="music/classical music","classical music",N3569="publishing/nonfiction","nonfiction",N3569="publishing/radio &amp; podcasts","radio &amp; podcasts",N3569="music/world music","world music",N3569="music/metal","metal",N3569="music/jazz","jazz","TRUE","FALSE")</f>
        <v>plays</v>
      </c>
      <c r="S3569" s="5">
        <f t="shared" si="222"/>
        <v>42135.810694444444</v>
      </c>
      <c r="T3569" s="5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220"/>
        <v>111.00000000000001</v>
      </c>
      <c r="P3570" s="24">
        <f t="shared" si="221"/>
        <v>58.421052631578945</v>
      </c>
      <c r="Q3570" t="str" cm="1">
        <f t="array" ref="Q3570">_xlfn.IFS(N3570="food/small batch","food",N3570="food/restaurants","food",N3570="food/food trucks","food",N3570="theater/spaces","theater",N3570="theater/musical","theater",N3570="theater/plays","theater",N3570="technology/web","technology",N3570="technology/space exploration","technology",N3570="technology/makerspaces","technology",N3570="technology/hardware","technology",N3570="technology/gadgets","technology",N3570="technology/wearables","technology",N3570="film &amp; video/television","film &amp; video",N3570="film &amp; video/animation","film &amp; video",N3570="film &amp; video/science fiction","film &amp; video",N3570="film &amp; video/documentary","film &amp; video",N3570="film &amp; video/drama","film &amp; video",N3570="film &amp; video/shorts","film &amp; video",N3570="games/video games","games",N3570="games/tabletop games","games",N3570="games/mobile games","games",N3570="journalism/audio","journalism",N3570="photography/people","photography",N3570="photography/photobooks","photography",N3570="photography/places","photography",N3570="photography/nature","photography",N3570="music/electronic music","music",N3570="music/rock","music",N3570="music/indie rock","music",N3570="music/faith","music",N3570="publishing/children's books","publishing",N3570="publishing/art books","publishing",N3570="publishing/fiction","publishing",N3570="publishing/translations","publishing",N3570="music/pop","music",N3570="music/classical music","music",N3570="publishing/nonfiction","publishing",N3570="publishing/radio &amp; podcasts","publishing",N3570="music/world music","music",N3570="music/metal","music",N3570="music/jazz","music","TRUE","FALSE")</f>
        <v>theater</v>
      </c>
      <c r="R3570" t="str" cm="1">
        <f t="array" ref="R3570">_xlfn.IFS(N3570="food/small batch","small batch",N3570="food/restaurants","retaurants",N3570="food/food trucks","food trucks",N3570="theater/spaces","spaces",N3570="theater/musical","musical",N3570="theater/plays","plays",N3570="technology/web","web",N3570="technology/space exploration","space exploration",N3570="technology/makerspaces","makerspaces",N3570="technology/hardware","hardware",N3570="technology/gadgets","gadgets",N3570="technology/wearables","wearables",N3570="film &amp; video/television","television",N3570="film &amp; video/animation","animation",N3570="film &amp; video/science fiction","science fiction",N3570="film &amp; video/documentary","documentary",N3570="film &amp; video/drama","drama",N3570="film &amp; video/shorts","shorts",N3570="games/video games","video games",N3570="games/tabletop games","tabletop games",N3570="games/mobile games","mobile games",N3570="journalism/audio","audio",N3570="photography/people","people",N3570="photography/photobooks","photobooks",N3570="photography/places","places",N3570="photography/nature","nature",N3570="music/electronic music","electronic music",N3570="music/rock","rock",N3570="music/indie rock","indie rock",N3570="music/faith","faith",N3570="publishing/children's books","children's books",N3570="publishing/art books","art books",N3570="publishing/fiction","fiction",N3570="publishing/translations","translations",N3570="music/pop","pop",N3570="music/classical music","classical music",N3570="publishing/nonfiction","nonfiction",N3570="publishing/radio &amp; podcasts","radio &amp; podcasts",N3570="music/world music","world music",N3570="music/metal","metal",N3570="music/jazz","jazz","TRUE","FALSE")</f>
        <v>plays</v>
      </c>
      <c r="S3570" s="5">
        <f t="shared" si="222"/>
        <v>41869.740671296298</v>
      </c>
      <c r="T3570" s="5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220"/>
        <v>100.47999999999999</v>
      </c>
      <c r="P3571" s="24">
        <f t="shared" si="221"/>
        <v>122.53658536585365</v>
      </c>
      <c r="Q3571" t="str" cm="1">
        <f t="array" ref="Q3571">_xlfn.IFS(N3571="food/small batch","food",N3571="food/restaurants","food",N3571="food/food trucks","food",N3571="theater/spaces","theater",N3571="theater/musical","theater",N3571="theater/plays","theater",N3571="technology/web","technology",N3571="technology/space exploration","technology",N3571="technology/makerspaces","technology",N3571="technology/hardware","technology",N3571="technology/gadgets","technology",N3571="technology/wearables","technology",N3571="film &amp; video/television","film &amp; video",N3571="film &amp; video/animation","film &amp; video",N3571="film &amp; video/science fiction","film &amp; video",N3571="film &amp; video/documentary","film &amp; video",N3571="film &amp; video/drama","film &amp; video",N3571="film &amp; video/shorts","film &amp; video",N3571="games/video games","games",N3571="games/tabletop games","games",N3571="games/mobile games","games",N3571="journalism/audio","journalism",N3571="photography/people","photography",N3571="photography/photobooks","photography",N3571="photography/places","photography",N3571="photography/nature","photography",N3571="music/electronic music","music",N3571="music/rock","music",N3571="music/indie rock","music",N3571="music/faith","music",N3571="publishing/children's books","publishing",N3571="publishing/art books","publishing",N3571="publishing/fiction","publishing",N3571="publishing/translations","publishing",N3571="music/pop","music",N3571="music/classical music","music",N3571="publishing/nonfiction","publishing",N3571="publishing/radio &amp; podcasts","publishing",N3571="music/world music","music",N3571="music/metal","music",N3571="music/jazz","music","TRUE","FALSE")</f>
        <v>theater</v>
      </c>
      <c r="R3571" t="str" cm="1">
        <f t="array" ref="R3571">_xlfn.IFS(N3571="food/small batch","small batch",N3571="food/restaurants","retaurants",N3571="food/food trucks","food trucks",N3571="theater/spaces","spaces",N3571="theater/musical","musical",N3571="theater/plays","plays",N3571="technology/web","web",N3571="technology/space exploration","space exploration",N3571="technology/makerspaces","makerspaces",N3571="technology/hardware","hardware",N3571="technology/gadgets","gadgets",N3571="technology/wearables","wearables",N3571="film &amp; video/television","television",N3571="film &amp; video/animation","animation",N3571="film &amp; video/science fiction","science fiction",N3571="film &amp; video/documentary","documentary",N3571="film &amp; video/drama","drama",N3571="film &amp; video/shorts","shorts",N3571="games/video games","video games",N3571="games/tabletop games","tabletop games",N3571="games/mobile games","mobile games",N3571="journalism/audio","audio",N3571="photography/people","people",N3571="photography/photobooks","photobooks",N3571="photography/places","places",N3571="photography/nature","nature",N3571="music/electronic music","electronic music",N3571="music/rock","rock",N3571="music/indie rock","indie rock",N3571="music/faith","faith",N3571="publishing/children's books","children's books",N3571="publishing/art books","art books",N3571="publishing/fiction","fiction",N3571="publishing/translations","translations",N3571="music/pop","pop",N3571="music/classical music","classical music",N3571="publishing/nonfiction","nonfiction",N3571="publishing/radio &amp; podcasts","radio &amp; podcasts",N3571="music/world music","world music",N3571="music/metal","metal",N3571="music/jazz","jazz","TRUE","FALSE")</f>
        <v>plays</v>
      </c>
      <c r="S3571" s="5">
        <f t="shared" si="222"/>
        <v>41982.688611111109</v>
      </c>
      <c r="T3571" s="5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220"/>
        <v>114.35</v>
      </c>
      <c r="P3572" s="24">
        <f t="shared" si="221"/>
        <v>87.961538461538467</v>
      </c>
      <c r="Q3572" t="str" cm="1">
        <f t="array" ref="Q3572">_xlfn.IFS(N3572="food/small batch","food",N3572="food/restaurants","food",N3572="food/food trucks","food",N3572="theater/spaces","theater",N3572="theater/musical","theater",N3572="theater/plays","theater",N3572="technology/web","technology",N3572="technology/space exploration","technology",N3572="technology/makerspaces","technology",N3572="technology/hardware","technology",N3572="technology/gadgets","technology",N3572="technology/wearables","technology",N3572="film &amp; video/television","film &amp; video",N3572="film &amp; video/animation","film &amp; video",N3572="film &amp; video/science fiction","film &amp; video",N3572="film &amp; video/documentary","film &amp; video",N3572="film &amp; video/drama","film &amp; video",N3572="film &amp; video/shorts","film &amp; video",N3572="games/video games","games",N3572="games/tabletop games","games",N3572="games/mobile games","games",N3572="journalism/audio","journalism",N3572="photography/people","photography",N3572="photography/photobooks","photography",N3572="photography/places","photography",N3572="photography/nature","photography",N3572="music/electronic music","music",N3572="music/rock","music",N3572="music/indie rock","music",N3572="music/faith","music",N3572="publishing/children's books","publishing",N3572="publishing/art books","publishing",N3572="publishing/fiction","publishing",N3572="publishing/translations","publishing",N3572="music/pop","music",N3572="music/classical music","music",N3572="publishing/nonfiction","publishing",N3572="publishing/radio &amp; podcasts","publishing",N3572="music/world music","music",N3572="music/metal","music",N3572="music/jazz","music","TRUE","FALSE")</f>
        <v>theater</v>
      </c>
      <c r="R3572" t="str" cm="1">
        <f t="array" ref="R3572">_xlfn.IFS(N3572="food/small batch","small batch",N3572="food/restaurants","retaurants",N3572="food/food trucks","food trucks",N3572="theater/spaces","spaces",N3572="theater/musical","musical",N3572="theater/plays","plays",N3572="technology/web","web",N3572="technology/space exploration","space exploration",N3572="technology/makerspaces","makerspaces",N3572="technology/hardware","hardware",N3572="technology/gadgets","gadgets",N3572="technology/wearables","wearables",N3572="film &amp; video/television","television",N3572="film &amp; video/animation","animation",N3572="film &amp; video/science fiction","science fiction",N3572="film &amp; video/documentary","documentary",N3572="film &amp; video/drama","drama",N3572="film &amp; video/shorts","shorts",N3572="games/video games","video games",N3572="games/tabletop games","tabletop games",N3572="games/mobile games","mobile games",N3572="journalism/audio","audio",N3572="photography/people","people",N3572="photography/photobooks","photobooks",N3572="photography/places","places",N3572="photography/nature","nature",N3572="music/electronic music","electronic music",N3572="music/rock","rock",N3572="music/indie rock","indie rock",N3572="music/faith","faith",N3572="publishing/children's books","children's books",N3572="publishing/art books","art books",N3572="publishing/fiction","fiction",N3572="publishing/translations","translations",N3572="music/pop","pop",N3572="music/classical music","classical music",N3572="publishing/nonfiction","nonfiction",N3572="publishing/radio &amp; podcasts","radio &amp; podcasts",N3572="music/world music","world music",N3572="music/metal","metal",N3572="music/jazz","jazz","TRUE","FALSE")</f>
        <v>plays</v>
      </c>
      <c r="S3572" s="5">
        <f t="shared" si="222"/>
        <v>41976.331979166673</v>
      </c>
      <c r="T3572" s="5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220"/>
        <v>122.06666666666666</v>
      </c>
      <c r="P3573" s="24">
        <f t="shared" si="221"/>
        <v>73.239999999999995</v>
      </c>
      <c r="Q3573" t="str" cm="1">
        <f t="array" ref="Q3573">_xlfn.IFS(N3573="food/small batch","food",N3573="food/restaurants","food",N3573="food/food trucks","food",N3573="theater/spaces","theater",N3573="theater/musical","theater",N3573="theater/plays","theater",N3573="technology/web","technology",N3573="technology/space exploration","technology",N3573="technology/makerspaces","technology",N3573="technology/hardware","technology",N3573="technology/gadgets","technology",N3573="technology/wearables","technology",N3573="film &amp; video/television","film &amp; video",N3573="film &amp; video/animation","film &amp; video",N3573="film &amp; video/science fiction","film &amp; video",N3573="film &amp; video/documentary","film &amp; video",N3573="film &amp; video/drama","film &amp; video",N3573="film &amp; video/shorts","film &amp; video",N3573="games/video games","games",N3573="games/tabletop games","games",N3573="games/mobile games","games",N3573="journalism/audio","journalism",N3573="photography/people","photography",N3573="photography/photobooks","photography",N3573="photography/places","photography",N3573="photography/nature","photography",N3573="music/electronic music","music",N3573="music/rock","music",N3573="music/indie rock","music",N3573="music/faith","music",N3573="publishing/children's books","publishing",N3573="publishing/art books","publishing",N3573="publishing/fiction","publishing",N3573="publishing/translations","publishing",N3573="music/pop","music",N3573="music/classical music","music",N3573="publishing/nonfiction","publishing",N3573="publishing/radio &amp; podcasts","publishing",N3573="music/world music","music",N3573="music/metal","music",N3573="music/jazz","music","TRUE","FALSE")</f>
        <v>theater</v>
      </c>
      <c r="R3573" t="str" cm="1">
        <f t="array" ref="R3573">_xlfn.IFS(N3573="food/small batch","small batch",N3573="food/restaurants","retaurants",N3573="food/food trucks","food trucks",N3573="theater/spaces","spaces",N3573="theater/musical","musical",N3573="theater/plays","plays",N3573="technology/web","web",N3573="technology/space exploration","space exploration",N3573="technology/makerspaces","makerspaces",N3573="technology/hardware","hardware",N3573="technology/gadgets","gadgets",N3573="technology/wearables","wearables",N3573="film &amp; video/television","television",N3573="film &amp; video/animation","animation",N3573="film &amp; video/science fiction","science fiction",N3573="film &amp; video/documentary","documentary",N3573="film &amp; video/drama","drama",N3573="film &amp; video/shorts","shorts",N3573="games/video games","video games",N3573="games/tabletop games","tabletop games",N3573="games/mobile games","mobile games",N3573="journalism/audio","audio",N3573="photography/people","people",N3573="photography/photobooks","photobooks",N3573="photography/places","places",N3573="photography/nature","nature",N3573="music/electronic music","electronic music",N3573="music/rock","rock",N3573="music/indie rock","indie rock",N3573="music/faith","faith",N3573="publishing/children's books","children's books",N3573="publishing/art books","art books",N3573="publishing/fiction","fiction",N3573="publishing/translations","translations",N3573="music/pop","pop",N3573="music/classical music","classical music",N3573="publishing/nonfiction","nonfiction",N3573="publishing/radio &amp; podcasts","radio &amp; podcasts",N3573="music/world music","world music",N3573="music/metal","metal",N3573="music/jazz","jazz","TRUE","FALSE")</f>
        <v>plays</v>
      </c>
      <c r="S3573" s="5">
        <f t="shared" si="222"/>
        <v>41912.858946759261</v>
      </c>
      <c r="T3573" s="5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220"/>
        <v>100</v>
      </c>
      <c r="P3574" s="24">
        <f t="shared" si="221"/>
        <v>55.555555555555557</v>
      </c>
      <c r="Q3574" t="str" cm="1">
        <f t="array" ref="Q3574">_xlfn.IFS(N3574="food/small batch","food",N3574="food/restaurants","food",N3574="food/food trucks","food",N3574="theater/spaces","theater",N3574="theater/musical","theater",N3574="theater/plays","theater",N3574="technology/web","technology",N3574="technology/space exploration","technology",N3574="technology/makerspaces","technology",N3574="technology/hardware","technology",N3574="technology/gadgets","technology",N3574="technology/wearables","technology",N3574="film &amp; video/television","film &amp; video",N3574="film &amp; video/animation","film &amp; video",N3574="film &amp; video/science fiction","film &amp; video",N3574="film &amp; video/documentary","film &amp; video",N3574="film &amp; video/drama","film &amp; video",N3574="film &amp; video/shorts","film &amp; video",N3574="games/video games","games",N3574="games/tabletop games","games",N3574="games/mobile games","games",N3574="journalism/audio","journalism",N3574="photography/people","photography",N3574="photography/photobooks","photography",N3574="photography/places","photography",N3574="photography/nature","photography",N3574="music/electronic music","music",N3574="music/rock","music",N3574="music/indie rock","music",N3574="music/faith","music",N3574="publishing/children's books","publishing",N3574="publishing/art books","publishing",N3574="publishing/fiction","publishing",N3574="publishing/translations","publishing",N3574="music/pop","music",N3574="music/classical music","music",N3574="publishing/nonfiction","publishing",N3574="publishing/radio &amp; podcasts","publishing",N3574="music/world music","music",N3574="music/metal","music",N3574="music/jazz","music","TRUE","FALSE")</f>
        <v>theater</v>
      </c>
      <c r="R3574" t="str" cm="1">
        <f t="array" ref="R3574">_xlfn.IFS(N3574="food/small batch","small batch",N3574="food/restaurants","retaurants",N3574="food/food trucks","food trucks",N3574="theater/spaces","spaces",N3574="theater/musical","musical",N3574="theater/plays","plays",N3574="technology/web","web",N3574="technology/space exploration","space exploration",N3574="technology/makerspaces","makerspaces",N3574="technology/hardware","hardware",N3574="technology/gadgets","gadgets",N3574="technology/wearables","wearables",N3574="film &amp; video/television","television",N3574="film &amp; video/animation","animation",N3574="film &amp; video/science fiction","science fiction",N3574="film &amp; video/documentary","documentary",N3574="film &amp; video/drama","drama",N3574="film &amp; video/shorts","shorts",N3574="games/video games","video games",N3574="games/tabletop games","tabletop games",N3574="games/mobile games","mobile games",N3574="journalism/audio","audio",N3574="photography/people","people",N3574="photography/photobooks","photobooks",N3574="photography/places","places",N3574="photography/nature","nature",N3574="music/electronic music","electronic music",N3574="music/rock","rock",N3574="music/indie rock","indie rock",N3574="music/faith","faith",N3574="publishing/children's books","children's books",N3574="publishing/art books","art books",N3574="publishing/fiction","fiction",N3574="publishing/translations","translations",N3574="music/pop","pop",N3574="music/classical music","classical music",N3574="publishing/nonfiction","nonfiction",N3574="publishing/radio &amp; podcasts","radio &amp; podcasts",N3574="music/world music","world music",N3574="music/metal","metal",N3574="music/jazz","jazz","TRUE","FALSE")</f>
        <v>plays</v>
      </c>
      <c r="S3574" s="5">
        <f t="shared" si="222"/>
        <v>42146.570393518516</v>
      </c>
      <c r="T3574" s="5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220"/>
        <v>102.8</v>
      </c>
      <c r="P3575" s="24">
        <f t="shared" si="221"/>
        <v>39.53846153846154</v>
      </c>
      <c r="Q3575" t="str" cm="1">
        <f t="array" ref="Q3575">_xlfn.IFS(N3575="food/small batch","food",N3575="food/restaurants","food",N3575="food/food trucks","food",N3575="theater/spaces","theater",N3575="theater/musical","theater",N3575="theater/plays","theater",N3575="technology/web","technology",N3575="technology/space exploration","technology",N3575="technology/makerspaces","technology",N3575="technology/hardware","technology",N3575="technology/gadgets","technology",N3575="technology/wearables","technology",N3575="film &amp; video/television","film &amp; video",N3575="film &amp; video/animation","film &amp; video",N3575="film &amp; video/science fiction","film &amp; video",N3575="film &amp; video/documentary","film &amp; video",N3575="film &amp; video/drama","film &amp; video",N3575="film &amp; video/shorts","film &amp; video",N3575="games/video games","games",N3575="games/tabletop games","games",N3575="games/mobile games","games",N3575="journalism/audio","journalism",N3575="photography/people","photography",N3575="photography/photobooks","photography",N3575="photography/places","photography",N3575="photography/nature","photography",N3575="music/electronic music","music",N3575="music/rock","music",N3575="music/indie rock","music",N3575="music/faith","music",N3575="publishing/children's books","publishing",N3575="publishing/art books","publishing",N3575="publishing/fiction","publishing",N3575="publishing/translations","publishing",N3575="music/pop","music",N3575="music/classical music","music",N3575="publishing/nonfiction","publishing",N3575="publishing/radio &amp; podcasts","publishing",N3575="music/world music","music",N3575="music/metal","music",N3575="music/jazz","music","TRUE","FALSE")</f>
        <v>theater</v>
      </c>
      <c r="R3575" t="str" cm="1">
        <f t="array" ref="R3575">_xlfn.IFS(N3575="food/small batch","small batch",N3575="food/restaurants","retaurants",N3575="food/food trucks","food trucks",N3575="theater/spaces","spaces",N3575="theater/musical","musical",N3575="theater/plays","plays",N3575="technology/web","web",N3575="technology/space exploration","space exploration",N3575="technology/makerspaces","makerspaces",N3575="technology/hardware","hardware",N3575="technology/gadgets","gadgets",N3575="technology/wearables","wearables",N3575="film &amp; video/television","television",N3575="film &amp; video/animation","animation",N3575="film &amp; video/science fiction","science fiction",N3575="film &amp; video/documentary","documentary",N3575="film &amp; video/drama","drama",N3575="film &amp; video/shorts","shorts",N3575="games/video games","video games",N3575="games/tabletop games","tabletop games",N3575="games/mobile games","mobile games",N3575="journalism/audio","audio",N3575="photography/people","people",N3575="photography/photobooks","photobooks",N3575="photography/places","places",N3575="photography/nature","nature",N3575="music/electronic music","electronic music",N3575="music/rock","rock",N3575="music/indie rock","indie rock",N3575="music/faith","faith",N3575="publishing/children's books","children's books",N3575="publishing/art books","art books",N3575="publishing/fiction","fiction",N3575="publishing/translations","translations",N3575="music/pop","pop",N3575="music/classical music","classical music",N3575="publishing/nonfiction","nonfiction",N3575="publishing/radio &amp; podcasts","radio &amp; podcasts",N3575="music/world music","world music",N3575="music/metal","metal",N3575="music/jazz","jazz","TRUE","FALSE")</f>
        <v>plays</v>
      </c>
      <c r="S3575" s="5">
        <f t="shared" si="222"/>
        <v>41921.375532407408</v>
      </c>
      <c r="T3575" s="5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220"/>
        <v>106.12068965517241</v>
      </c>
      <c r="P3576" s="24">
        <f t="shared" si="221"/>
        <v>136.77777777777777</v>
      </c>
      <c r="Q3576" t="str" cm="1">
        <f t="array" ref="Q3576">_xlfn.IFS(N3576="food/small batch","food",N3576="food/restaurants","food",N3576="food/food trucks","food",N3576="theater/spaces","theater",N3576="theater/musical","theater",N3576="theater/plays","theater",N3576="technology/web","technology",N3576="technology/space exploration","technology",N3576="technology/makerspaces","technology",N3576="technology/hardware","technology",N3576="technology/gadgets","technology",N3576="technology/wearables","technology",N3576="film &amp; video/television","film &amp; video",N3576="film &amp; video/animation","film &amp; video",N3576="film &amp; video/science fiction","film &amp; video",N3576="film &amp; video/documentary","film &amp; video",N3576="film &amp; video/drama","film &amp; video",N3576="film &amp; video/shorts","film &amp; video",N3576="games/video games","games",N3576="games/tabletop games","games",N3576="games/mobile games","games",N3576="journalism/audio","journalism",N3576="photography/people","photography",N3576="photography/photobooks","photography",N3576="photography/places","photography",N3576="photography/nature","photography",N3576="music/electronic music","music",N3576="music/rock","music",N3576="music/indie rock","music",N3576="music/faith","music",N3576="publishing/children's books","publishing",N3576="publishing/art books","publishing",N3576="publishing/fiction","publishing",N3576="publishing/translations","publishing",N3576="music/pop","music",N3576="music/classical music","music",N3576="publishing/nonfiction","publishing",N3576="publishing/radio &amp; podcasts","publishing",N3576="music/world music","music",N3576="music/metal","music",N3576="music/jazz","music","TRUE","FALSE")</f>
        <v>theater</v>
      </c>
      <c r="R3576" t="str" cm="1">
        <f t="array" ref="R3576">_xlfn.IFS(N3576="food/small batch","small batch",N3576="food/restaurants","retaurants",N3576="food/food trucks","food trucks",N3576="theater/spaces","spaces",N3576="theater/musical","musical",N3576="theater/plays","plays",N3576="technology/web","web",N3576="technology/space exploration","space exploration",N3576="technology/makerspaces","makerspaces",N3576="technology/hardware","hardware",N3576="technology/gadgets","gadgets",N3576="technology/wearables","wearables",N3576="film &amp; video/television","television",N3576="film &amp; video/animation","animation",N3576="film &amp; video/science fiction","science fiction",N3576="film &amp; video/documentary","documentary",N3576="film &amp; video/drama","drama",N3576="film &amp; video/shorts","shorts",N3576="games/video games","video games",N3576="games/tabletop games","tabletop games",N3576="games/mobile games","mobile games",N3576="journalism/audio","audio",N3576="photography/people","people",N3576="photography/photobooks","photobooks",N3576="photography/places","places",N3576="photography/nature","nature",N3576="music/electronic music","electronic music",N3576="music/rock","rock",N3576="music/indie rock","indie rock",N3576="music/faith","faith",N3576="publishing/children's books","children's books",N3576="publishing/art books","art books",N3576="publishing/fiction","fiction",N3576="publishing/translations","translations",N3576="music/pop","pop",N3576="music/classical music","classical music",N3576="publishing/nonfiction","nonfiction",N3576="publishing/radio &amp; podcasts","radio &amp; podcasts",N3576="music/world music","world music",N3576="music/metal","metal",N3576="music/jazz","jazz","TRUE","FALSE")</f>
        <v>plays</v>
      </c>
      <c r="S3576" s="5">
        <f t="shared" si="222"/>
        <v>41926.942685185182</v>
      </c>
      <c r="T3576" s="5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220"/>
        <v>101.33000000000001</v>
      </c>
      <c r="P3577" s="24">
        <f t="shared" si="221"/>
        <v>99.343137254901961</v>
      </c>
      <c r="Q3577" t="str" cm="1">
        <f t="array" ref="Q3577">_xlfn.IFS(N3577="food/small batch","food",N3577="food/restaurants","food",N3577="food/food trucks","food",N3577="theater/spaces","theater",N3577="theater/musical","theater",N3577="theater/plays","theater",N3577="technology/web","technology",N3577="technology/space exploration","technology",N3577="technology/makerspaces","technology",N3577="technology/hardware","technology",N3577="technology/gadgets","technology",N3577="technology/wearables","technology",N3577="film &amp; video/television","film &amp; video",N3577="film &amp; video/animation","film &amp; video",N3577="film &amp; video/science fiction","film &amp; video",N3577="film &amp; video/documentary","film &amp; video",N3577="film &amp; video/drama","film &amp; video",N3577="film &amp; video/shorts","film &amp; video",N3577="games/video games","games",N3577="games/tabletop games","games",N3577="games/mobile games","games",N3577="journalism/audio","journalism",N3577="photography/people","photography",N3577="photography/photobooks","photography",N3577="photography/places","photography",N3577="photography/nature","photography",N3577="music/electronic music","music",N3577="music/rock","music",N3577="music/indie rock","music",N3577="music/faith","music",N3577="publishing/children's books","publishing",N3577="publishing/art books","publishing",N3577="publishing/fiction","publishing",N3577="publishing/translations","publishing",N3577="music/pop","music",N3577="music/classical music","music",N3577="publishing/nonfiction","publishing",N3577="publishing/radio &amp; podcasts","publishing",N3577="music/world music","music",N3577="music/metal","music",N3577="music/jazz","music","TRUE","FALSE")</f>
        <v>theater</v>
      </c>
      <c r="R3577" t="str" cm="1">
        <f t="array" ref="R3577">_xlfn.IFS(N3577="food/small batch","small batch",N3577="food/restaurants","retaurants",N3577="food/food trucks","food trucks",N3577="theater/spaces","spaces",N3577="theater/musical","musical",N3577="theater/plays","plays",N3577="technology/web","web",N3577="technology/space exploration","space exploration",N3577="technology/makerspaces","makerspaces",N3577="technology/hardware","hardware",N3577="technology/gadgets","gadgets",N3577="technology/wearables","wearables",N3577="film &amp; video/television","television",N3577="film &amp; video/animation","animation",N3577="film &amp; video/science fiction","science fiction",N3577="film &amp; video/documentary","documentary",N3577="film &amp; video/drama","drama",N3577="film &amp; video/shorts","shorts",N3577="games/video games","video games",N3577="games/tabletop games","tabletop games",N3577="games/mobile games","mobile games",N3577="journalism/audio","audio",N3577="photography/people","people",N3577="photography/photobooks","photobooks",N3577="photography/places","places",N3577="photography/nature","nature",N3577="music/electronic music","electronic music",N3577="music/rock","rock",N3577="music/indie rock","indie rock",N3577="music/faith","faith",N3577="publishing/children's books","children's books",N3577="publishing/art books","art books",N3577="publishing/fiction","fiction",N3577="publishing/translations","translations",N3577="music/pop","pop",N3577="music/classical music","classical music",N3577="publishing/nonfiction","nonfiction",N3577="publishing/radio &amp; podcasts","radio &amp; podcasts",N3577="music/world music","world music",N3577="music/metal","metal",N3577="music/jazz","jazz","TRUE","FALSE")</f>
        <v>plays</v>
      </c>
      <c r="S3577" s="5">
        <f t="shared" si="222"/>
        <v>42561.783877314811</v>
      </c>
      <c r="T3577" s="5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220"/>
        <v>100</v>
      </c>
      <c r="P3578" s="24">
        <f t="shared" si="221"/>
        <v>20</v>
      </c>
      <c r="Q3578" t="str" cm="1">
        <f t="array" ref="Q3578">_xlfn.IFS(N3578="food/small batch","food",N3578="food/restaurants","food",N3578="food/food trucks","food",N3578="theater/spaces","theater",N3578="theater/musical","theater",N3578="theater/plays","theater",N3578="technology/web","technology",N3578="technology/space exploration","technology",N3578="technology/makerspaces","technology",N3578="technology/hardware","technology",N3578="technology/gadgets","technology",N3578="technology/wearables","technology",N3578="film &amp; video/television","film &amp; video",N3578="film &amp; video/animation","film &amp; video",N3578="film &amp; video/science fiction","film &amp; video",N3578="film &amp; video/documentary","film &amp; video",N3578="film &amp; video/drama","film &amp; video",N3578="film &amp; video/shorts","film &amp; video",N3578="games/video games","games",N3578="games/tabletop games","games",N3578="games/mobile games","games",N3578="journalism/audio","journalism",N3578="photography/people","photography",N3578="photography/photobooks","photography",N3578="photography/places","photography",N3578="photography/nature","photography",N3578="music/electronic music","music",N3578="music/rock","music",N3578="music/indie rock","music",N3578="music/faith","music",N3578="publishing/children's books","publishing",N3578="publishing/art books","publishing",N3578="publishing/fiction","publishing",N3578="publishing/translations","publishing",N3578="music/pop","music",N3578="music/classical music","music",N3578="publishing/nonfiction","publishing",N3578="publishing/radio &amp; podcasts","publishing",N3578="music/world music","music",N3578="music/metal","music",N3578="music/jazz","music","TRUE","FALSE")</f>
        <v>theater</v>
      </c>
      <c r="R3578" t="str" cm="1">
        <f t="array" ref="R3578">_xlfn.IFS(N3578="food/small batch","small batch",N3578="food/restaurants","retaurants",N3578="food/food trucks","food trucks",N3578="theater/spaces","spaces",N3578="theater/musical","musical",N3578="theater/plays","plays",N3578="technology/web","web",N3578="technology/space exploration","space exploration",N3578="technology/makerspaces","makerspaces",N3578="technology/hardware","hardware",N3578="technology/gadgets","gadgets",N3578="technology/wearables","wearables",N3578="film &amp; video/television","television",N3578="film &amp; video/animation","animation",N3578="film &amp; video/science fiction","science fiction",N3578="film &amp; video/documentary","documentary",N3578="film &amp; video/drama","drama",N3578="film &amp; video/shorts","shorts",N3578="games/video games","video games",N3578="games/tabletop games","tabletop games",N3578="games/mobile games","mobile games",N3578="journalism/audio","audio",N3578="photography/people","people",N3578="photography/photobooks","photobooks",N3578="photography/places","places",N3578="photography/nature","nature",N3578="music/electronic music","electronic music",N3578="music/rock","rock",N3578="music/indie rock","indie rock",N3578="music/faith","faith",N3578="publishing/children's books","children's books",N3578="publishing/art books","art books",N3578="publishing/fiction","fiction",N3578="publishing/translations","translations",N3578="music/pop","pop",N3578="music/classical music","classical music",N3578="publishing/nonfiction","nonfiction",N3578="publishing/radio &amp; podcasts","radio &amp; podcasts",N3578="music/world music","world music",N3578="music/metal","metal",N3578="music/jazz","jazz","TRUE","FALSE")</f>
        <v>plays</v>
      </c>
      <c r="S3578" s="5">
        <f t="shared" si="222"/>
        <v>42649.54923611111</v>
      </c>
      <c r="T3578" s="5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220"/>
        <v>130</v>
      </c>
      <c r="P3579" s="24">
        <f t="shared" si="221"/>
        <v>28.888888888888889</v>
      </c>
      <c r="Q3579" t="str" cm="1">
        <f t="array" ref="Q3579">_xlfn.IFS(N3579="food/small batch","food",N3579="food/restaurants","food",N3579="food/food trucks","food",N3579="theater/spaces","theater",N3579="theater/musical","theater",N3579="theater/plays","theater",N3579="technology/web","technology",N3579="technology/space exploration","technology",N3579="technology/makerspaces","technology",N3579="technology/hardware","technology",N3579="technology/gadgets","technology",N3579="technology/wearables","technology",N3579="film &amp; video/television","film &amp; video",N3579="film &amp; video/animation","film &amp; video",N3579="film &amp; video/science fiction","film &amp; video",N3579="film &amp; video/documentary","film &amp; video",N3579="film &amp; video/drama","film &amp; video",N3579="film &amp; video/shorts","film &amp; video",N3579="games/video games","games",N3579="games/tabletop games","games",N3579="games/mobile games","games",N3579="journalism/audio","journalism",N3579="photography/people","photography",N3579="photography/photobooks","photography",N3579="photography/places","photography",N3579="photography/nature","photography",N3579="music/electronic music","music",N3579="music/rock","music",N3579="music/indie rock","music",N3579="music/faith","music",N3579="publishing/children's books","publishing",N3579="publishing/art books","publishing",N3579="publishing/fiction","publishing",N3579="publishing/translations","publishing",N3579="music/pop","music",N3579="music/classical music","music",N3579="publishing/nonfiction","publishing",N3579="publishing/radio &amp; podcasts","publishing",N3579="music/world music","music",N3579="music/metal","music",N3579="music/jazz","music","TRUE","FALSE")</f>
        <v>theater</v>
      </c>
      <c r="R3579" t="str" cm="1">
        <f t="array" ref="R3579">_xlfn.IFS(N3579="food/small batch","small batch",N3579="food/restaurants","retaurants",N3579="food/food trucks","food trucks",N3579="theater/spaces","spaces",N3579="theater/musical","musical",N3579="theater/plays","plays",N3579="technology/web","web",N3579="technology/space exploration","space exploration",N3579="technology/makerspaces","makerspaces",N3579="technology/hardware","hardware",N3579="technology/gadgets","gadgets",N3579="technology/wearables","wearables",N3579="film &amp; video/television","television",N3579="film &amp; video/animation","animation",N3579="film &amp; video/science fiction","science fiction",N3579="film &amp; video/documentary","documentary",N3579="film &amp; video/drama","drama",N3579="film &amp; video/shorts","shorts",N3579="games/video games","video games",N3579="games/tabletop games","tabletop games",N3579="games/mobile games","mobile games",N3579="journalism/audio","audio",N3579="photography/people","people",N3579="photography/photobooks","photobooks",N3579="photography/places","places",N3579="photography/nature","nature",N3579="music/electronic music","electronic music",N3579="music/rock","rock",N3579="music/indie rock","indie rock",N3579="music/faith","faith",N3579="publishing/children's books","children's books",N3579="publishing/art books","art books",N3579="publishing/fiction","fiction",N3579="publishing/translations","translations",N3579="music/pop","pop",N3579="music/classical music","classical music",N3579="publishing/nonfiction","nonfiction",N3579="publishing/radio &amp; podcasts","radio &amp; podcasts",N3579="music/world music","world music",N3579="music/metal","metal",N3579="music/jazz","jazz","TRUE","FALSE")</f>
        <v>plays</v>
      </c>
      <c r="S3579" s="5">
        <f t="shared" si="222"/>
        <v>42093.786840277782</v>
      </c>
      <c r="T3579" s="5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220"/>
        <v>100.01333333333334</v>
      </c>
      <c r="P3580" s="24">
        <f t="shared" si="221"/>
        <v>40.545945945945945</v>
      </c>
      <c r="Q3580" t="str" cm="1">
        <f t="array" ref="Q3580">_xlfn.IFS(N3580="food/small batch","food",N3580="food/restaurants","food",N3580="food/food trucks","food",N3580="theater/spaces","theater",N3580="theater/musical","theater",N3580="theater/plays","theater",N3580="technology/web","technology",N3580="technology/space exploration","technology",N3580="technology/makerspaces","technology",N3580="technology/hardware","technology",N3580="technology/gadgets","technology",N3580="technology/wearables","technology",N3580="film &amp; video/television","film &amp; video",N3580="film &amp; video/animation","film &amp; video",N3580="film &amp; video/science fiction","film &amp; video",N3580="film &amp; video/documentary","film &amp; video",N3580="film &amp; video/drama","film &amp; video",N3580="film &amp; video/shorts","film &amp; video",N3580="games/video games","games",N3580="games/tabletop games","games",N3580="games/mobile games","games",N3580="journalism/audio","journalism",N3580="photography/people","photography",N3580="photography/photobooks","photography",N3580="photography/places","photography",N3580="photography/nature","photography",N3580="music/electronic music","music",N3580="music/rock","music",N3580="music/indie rock","music",N3580="music/faith","music",N3580="publishing/children's books","publishing",N3580="publishing/art books","publishing",N3580="publishing/fiction","publishing",N3580="publishing/translations","publishing",N3580="music/pop","music",N3580="music/classical music","music",N3580="publishing/nonfiction","publishing",N3580="publishing/radio &amp; podcasts","publishing",N3580="music/world music","music",N3580="music/metal","music",N3580="music/jazz","music","TRUE","FALSE")</f>
        <v>theater</v>
      </c>
      <c r="R3580" t="str" cm="1">
        <f t="array" ref="R3580">_xlfn.IFS(N3580="food/small batch","small batch",N3580="food/restaurants","retaurants",N3580="food/food trucks","food trucks",N3580="theater/spaces","spaces",N3580="theater/musical","musical",N3580="theater/plays","plays",N3580="technology/web","web",N3580="technology/space exploration","space exploration",N3580="technology/makerspaces","makerspaces",N3580="technology/hardware","hardware",N3580="technology/gadgets","gadgets",N3580="technology/wearables","wearables",N3580="film &amp; video/television","television",N3580="film &amp; video/animation","animation",N3580="film &amp; video/science fiction","science fiction",N3580="film &amp; video/documentary","documentary",N3580="film &amp; video/drama","drama",N3580="film &amp; video/shorts","shorts",N3580="games/video games","video games",N3580="games/tabletop games","tabletop games",N3580="games/mobile games","mobile games",N3580="journalism/audio","audio",N3580="photography/people","people",N3580="photography/photobooks","photobooks",N3580="photography/places","places",N3580="photography/nature","nature",N3580="music/electronic music","electronic music",N3580="music/rock","rock",N3580="music/indie rock","indie rock",N3580="music/faith","faith",N3580="publishing/children's books","children's books",N3580="publishing/art books","art books",N3580="publishing/fiction","fiction",N3580="publishing/translations","translations",N3580="music/pop","pop",N3580="music/classical music","classical music",N3580="publishing/nonfiction","nonfiction",N3580="publishing/radio &amp; podcasts","radio &amp; podcasts",N3580="music/world music","world music",N3580="music/metal","metal",N3580="music/jazz","jazz","TRUE","FALSE")</f>
        <v>plays</v>
      </c>
      <c r="S3580" s="5">
        <f t="shared" si="222"/>
        <v>42460.733530092592</v>
      </c>
      <c r="T3580" s="5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220"/>
        <v>100</v>
      </c>
      <c r="P3581" s="24">
        <f t="shared" si="221"/>
        <v>35.714285714285715</v>
      </c>
      <c r="Q3581" t="str" cm="1">
        <f t="array" ref="Q3581">_xlfn.IFS(N3581="food/small batch","food",N3581="food/restaurants","food",N3581="food/food trucks","food",N3581="theater/spaces","theater",N3581="theater/musical","theater",N3581="theater/plays","theater",N3581="technology/web","technology",N3581="technology/space exploration","technology",N3581="technology/makerspaces","technology",N3581="technology/hardware","technology",N3581="technology/gadgets","technology",N3581="technology/wearables","technology",N3581="film &amp; video/television","film &amp; video",N3581="film &amp; video/animation","film &amp; video",N3581="film &amp; video/science fiction","film &amp; video",N3581="film &amp; video/documentary","film &amp; video",N3581="film &amp; video/drama","film &amp; video",N3581="film &amp; video/shorts","film &amp; video",N3581="games/video games","games",N3581="games/tabletop games","games",N3581="games/mobile games","games",N3581="journalism/audio","journalism",N3581="photography/people","photography",N3581="photography/photobooks","photography",N3581="photography/places","photography",N3581="photography/nature","photography",N3581="music/electronic music","music",N3581="music/rock","music",N3581="music/indie rock","music",N3581="music/faith","music",N3581="publishing/children's books","publishing",N3581="publishing/art books","publishing",N3581="publishing/fiction","publishing",N3581="publishing/translations","publishing",N3581="music/pop","music",N3581="music/classical music","music",N3581="publishing/nonfiction","publishing",N3581="publishing/radio &amp; podcasts","publishing",N3581="music/world music","music",N3581="music/metal","music",N3581="music/jazz","music","TRUE","FALSE")</f>
        <v>theater</v>
      </c>
      <c r="R3581" t="str" cm="1">
        <f t="array" ref="R3581">_xlfn.IFS(N3581="food/small batch","small batch",N3581="food/restaurants","retaurants",N3581="food/food trucks","food trucks",N3581="theater/spaces","spaces",N3581="theater/musical","musical",N3581="theater/plays","plays",N3581="technology/web","web",N3581="technology/space exploration","space exploration",N3581="technology/makerspaces","makerspaces",N3581="technology/hardware","hardware",N3581="technology/gadgets","gadgets",N3581="technology/wearables","wearables",N3581="film &amp; video/television","television",N3581="film &amp; video/animation","animation",N3581="film &amp; video/science fiction","science fiction",N3581="film &amp; video/documentary","documentary",N3581="film &amp; video/drama","drama",N3581="film &amp; video/shorts","shorts",N3581="games/video games","video games",N3581="games/tabletop games","tabletop games",N3581="games/mobile games","mobile games",N3581="journalism/audio","audio",N3581="photography/people","people",N3581="photography/photobooks","photobooks",N3581="photography/places","places",N3581="photography/nature","nature",N3581="music/electronic music","electronic music",N3581="music/rock","rock",N3581="music/indie rock","indie rock",N3581="music/faith","faith",N3581="publishing/children's books","children's books",N3581="publishing/art books","art books",N3581="publishing/fiction","fiction",N3581="publishing/translations","translations",N3581="music/pop","pop",N3581="music/classical music","classical music",N3581="publishing/nonfiction","nonfiction",N3581="publishing/radio &amp; podcasts","radio &amp; podcasts",N3581="music/world music","world music",N3581="music/metal","metal",N3581="music/jazz","jazz","TRUE","FALSE")</f>
        <v>plays</v>
      </c>
      <c r="S3581" s="5">
        <f t="shared" si="222"/>
        <v>42430.762222222227</v>
      </c>
      <c r="T3581" s="5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220"/>
        <v>113.88888888888889</v>
      </c>
      <c r="P3582" s="24">
        <f t="shared" si="221"/>
        <v>37.962962962962962</v>
      </c>
      <c r="Q3582" t="str" cm="1">
        <f t="array" ref="Q3582">_xlfn.IFS(N3582="food/small batch","food",N3582="food/restaurants","food",N3582="food/food trucks","food",N3582="theater/spaces","theater",N3582="theater/musical","theater",N3582="theater/plays","theater",N3582="technology/web","technology",N3582="technology/space exploration","technology",N3582="technology/makerspaces","technology",N3582="technology/hardware","technology",N3582="technology/gadgets","technology",N3582="technology/wearables","technology",N3582="film &amp; video/television","film &amp; video",N3582="film &amp; video/animation","film &amp; video",N3582="film &amp; video/science fiction","film &amp; video",N3582="film &amp; video/documentary","film &amp; video",N3582="film &amp; video/drama","film &amp; video",N3582="film &amp; video/shorts","film &amp; video",N3582="games/video games","games",N3582="games/tabletop games","games",N3582="games/mobile games","games",N3582="journalism/audio","journalism",N3582="photography/people","photography",N3582="photography/photobooks","photography",N3582="photography/places","photography",N3582="photography/nature","photography",N3582="music/electronic music","music",N3582="music/rock","music",N3582="music/indie rock","music",N3582="music/faith","music",N3582="publishing/children's books","publishing",N3582="publishing/art books","publishing",N3582="publishing/fiction","publishing",N3582="publishing/translations","publishing",N3582="music/pop","music",N3582="music/classical music","music",N3582="publishing/nonfiction","publishing",N3582="publishing/radio &amp; podcasts","publishing",N3582="music/world music","music",N3582="music/metal","music",N3582="music/jazz","music","TRUE","FALSE")</f>
        <v>theater</v>
      </c>
      <c r="R3582" t="str" cm="1">
        <f t="array" ref="R3582">_xlfn.IFS(N3582="food/small batch","small batch",N3582="food/restaurants","retaurants",N3582="food/food trucks","food trucks",N3582="theater/spaces","spaces",N3582="theater/musical","musical",N3582="theater/plays","plays",N3582="technology/web","web",N3582="technology/space exploration","space exploration",N3582="technology/makerspaces","makerspaces",N3582="technology/hardware","hardware",N3582="technology/gadgets","gadgets",N3582="technology/wearables","wearables",N3582="film &amp; video/television","television",N3582="film &amp; video/animation","animation",N3582="film &amp; video/science fiction","science fiction",N3582="film &amp; video/documentary","documentary",N3582="film &amp; video/drama","drama",N3582="film &amp; video/shorts","shorts",N3582="games/video games","video games",N3582="games/tabletop games","tabletop games",N3582="games/mobile games","mobile games",N3582="journalism/audio","audio",N3582="photography/people","people",N3582="photography/photobooks","photobooks",N3582="photography/places","places",N3582="photography/nature","nature",N3582="music/electronic music","electronic music",N3582="music/rock","rock",N3582="music/indie rock","indie rock",N3582="music/faith","faith",N3582="publishing/children's books","children's books",N3582="publishing/art books","art books",N3582="publishing/fiction","fiction",N3582="publishing/translations","translations",N3582="music/pop","pop",N3582="music/classical music","classical music",N3582="publishing/nonfiction","nonfiction",N3582="publishing/radio &amp; podcasts","radio &amp; podcasts",N3582="music/world music","world music",N3582="music/metal","metal",N3582="music/jazz","jazz","TRUE","FALSE")</f>
        <v>plays</v>
      </c>
      <c r="S3582" s="5">
        <f t="shared" si="222"/>
        <v>42026.176180555558</v>
      </c>
      <c r="T3582" s="5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220"/>
        <v>100</v>
      </c>
      <c r="P3583" s="24">
        <f t="shared" si="221"/>
        <v>33.333333333333336</v>
      </c>
      <c r="Q3583" t="str" cm="1">
        <f t="array" ref="Q3583">_xlfn.IFS(N3583="food/small batch","food",N3583="food/restaurants","food",N3583="food/food trucks","food",N3583="theater/spaces","theater",N3583="theater/musical","theater",N3583="theater/plays","theater",N3583="technology/web","technology",N3583="technology/space exploration","technology",N3583="technology/makerspaces","technology",N3583="technology/hardware","technology",N3583="technology/gadgets","technology",N3583="technology/wearables","technology",N3583="film &amp; video/television","film &amp; video",N3583="film &amp; video/animation","film &amp; video",N3583="film &amp; video/science fiction","film &amp; video",N3583="film &amp; video/documentary","film &amp; video",N3583="film &amp; video/drama","film &amp; video",N3583="film &amp; video/shorts","film &amp; video",N3583="games/video games","games",N3583="games/tabletop games","games",N3583="games/mobile games","games",N3583="journalism/audio","journalism",N3583="photography/people","photography",N3583="photography/photobooks","photography",N3583="photography/places","photography",N3583="photography/nature","photography",N3583="music/electronic music","music",N3583="music/rock","music",N3583="music/indie rock","music",N3583="music/faith","music",N3583="publishing/children's books","publishing",N3583="publishing/art books","publishing",N3583="publishing/fiction","publishing",N3583="publishing/translations","publishing",N3583="music/pop","music",N3583="music/classical music","music",N3583="publishing/nonfiction","publishing",N3583="publishing/radio &amp; podcasts","publishing",N3583="music/world music","music",N3583="music/metal","music",N3583="music/jazz","music","TRUE","FALSE")</f>
        <v>theater</v>
      </c>
      <c r="R3583" t="str" cm="1">
        <f t="array" ref="R3583">_xlfn.IFS(N3583="food/small batch","small batch",N3583="food/restaurants","retaurants",N3583="food/food trucks","food trucks",N3583="theater/spaces","spaces",N3583="theater/musical","musical",N3583="theater/plays","plays",N3583="technology/web","web",N3583="technology/space exploration","space exploration",N3583="technology/makerspaces","makerspaces",N3583="technology/hardware","hardware",N3583="technology/gadgets","gadgets",N3583="technology/wearables","wearables",N3583="film &amp; video/television","television",N3583="film &amp; video/animation","animation",N3583="film &amp; video/science fiction","science fiction",N3583="film &amp; video/documentary","documentary",N3583="film &amp; video/drama","drama",N3583="film &amp; video/shorts","shorts",N3583="games/video games","video games",N3583="games/tabletop games","tabletop games",N3583="games/mobile games","mobile games",N3583="journalism/audio","audio",N3583="photography/people","people",N3583="photography/photobooks","photobooks",N3583="photography/places","places",N3583="photography/nature","nature",N3583="music/electronic music","electronic music",N3583="music/rock","rock",N3583="music/indie rock","indie rock",N3583="music/faith","faith",N3583="publishing/children's books","children's books",N3583="publishing/art books","art books",N3583="publishing/fiction","fiction",N3583="publishing/translations","translations",N3583="music/pop","pop",N3583="music/classical music","classical music",N3583="publishing/nonfiction","nonfiction",N3583="publishing/radio &amp; podcasts","radio &amp; podcasts",N3583="music/world music","world music",N3583="music/metal","metal",N3583="music/jazz","jazz","TRUE","FALSE")</f>
        <v>plays</v>
      </c>
      <c r="S3583" s="5">
        <f t="shared" si="222"/>
        <v>41836.471180555556</v>
      </c>
      <c r="T3583" s="5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220"/>
        <v>287</v>
      </c>
      <c r="P3584" s="24">
        <f t="shared" si="221"/>
        <v>58.571428571428569</v>
      </c>
      <c r="Q3584" t="str" cm="1">
        <f t="array" ref="Q3584">_xlfn.IFS(N3584="food/small batch","food",N3584="food/restaurants","food",N3584="food/food trucks","food",N3584="theater/spaces","theater",N3584="theater/musical","theater",N3584="theater/plays","theater",N3584="technology/web","technology",N3584="technology/space exploration","technology",N3584="technology/makerspaces","technology",N3584="technology/hardware","technology",N3584="technology/gadgets","technology",N3584="technology/wearables","technology",N3584="film &amp; video/television","film &amp; video",N3584="film &amp; video/animation","film &amp; video",N3584="film &amp; video/science fiction","film &amp; video",N3584="film &amp; video/documentary","film &amp; video",N3584="film &amp; video/drama","film &amp; video",N3584="film &amp; video/shorts","film &amp; video",N3584="games/video games","games",N3584="games/tabletop games","games",N3584="games/mobile games","games",N3584="journalism/audio","journalism",N3584="photography/people","photography",N3584="photography/photobooks","photography",N3584="photography/places","photography",N3584="photography/nature","photography",N3584="music/electronic music","music",N3584="music/rock","music",N3584="music/indie rock","music",N3584="music/faith","music",N3584="publishing/children's books","publishing",N3584="publishing/art books","publishing",N3584="publishing/fiction","publishing",N3584="publishing/translations","publishing",N3584="music/pop","music",N3584="music/classical music","music",N3584="publishing/nonfiction","publishing",N3584="publishing/radio &amp; podcasts","publishing",N3584="music/world music","music",N3584="music/metal","music",N3584="music/jazz","music","TRUE","FALSE")</f>
        <v>theater</v>
      </c>
      <c r="R3584" t="str" cm="1">
        <f t="array" ref="R3584">_xlfn.IFS(N3584="food/small batch","small batch",N3584="food/restaurants","retaurants",N3584="food/food trucks","food trucks",N3584="theater/spaces","spaces",N3584="theater/musical","musical",N3584="theater/plays","plays",N3584="technology/web","web",N3584="technology/space exploration","space exploration",N3584="technology/makerspaces","makerspaces",N3584="technology/hardware","hardware",N3584="technology/gadgets","gadgets",N3584="technology/wearables","wearables",N3584="film &amp; video/television","television",N3584="film &amp; video/animation","animation",N3584="film &amp; video/science fiction","science fiction",N3584="film &amp; video/documentary","documentary",N3584="film &amp; video/drama","drama",N3584="film &amp; video/shorts","shorts",N3584="games/video games","video games",N3584="games/tabletop games","tabletop games",N3584="games/mobile games","mobile games",N3584="journalism/audio","audio",N3584="photography/people","people",N3584="photography/photobooks","photobooks",N3584="photography/places","places",N3584="photography/nature","nature",N3584="music/electronic music","electronic music",N3584="music/rock","rock",N3584="music/indie rock","indie rock",N3584="music/faith","faith",N3584="publishing/children's books","children's books",N3584="publishing/art books","art books",N3584="publishing/fiction","fiction",N3584="publishing/translations","translations",N3584="music/pop","pop",N3584="music/classical music","classical music",N3584="publishing/nonfiction","nonfiction",N3584="publishing/radio &amp; podcasts","radio &amp; podcasts",N3584="music/world music","world music",N3584="music/metal","metal",N3584="music/jazz","jazz","TRUE","FALSE")</f>
        <v>plays</v>
      </c>
      <c r="S3584" s="5">
        <f t="shared" si="222"/>
        <v>42451.095856481479</v>
      </c>
      <c r="T3584" s="5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220"/>
        <v>108.5</v>
      </c>
      <c r="P3585" s="24">
        <f t="shared" si="221"/>
        <v>135.625</v>
      </c>
      <c r="Q3585" t="str" cm="1">
        <f t="array" ref="Q3585">_xlfn.IFS(N3585="food/small batch","food",N3585="food/restaurants","food",N3585="food/food trucks","food",N3585="theater/spaces","theater",N3585="theater/musical","theater",N3585="theater/plays","theater",N3585="technology/web","technology",N3585="technology/space exploration","technology",N3585="technology/makerspaces","technology",N3585="technology/hardware","technology",N3585="technology/gadgets","technology",N3585="technology/wearables","technology",N3585="film &amp; video/television","film &amp; video",N3585="film &amp; video/animation","film &amp; video",N3585="film &amp; video/science fiction","film &amp; video",N3585="film &amp; video/documentary","film &amp; video",N3585="film &amp; video/drama","film &amp; video",N3585="film &amp; video/shorts","film &amp; video",N3585="games/video games","games",N3585="games/tabletop games","games",N3585="games/mobile games","games",N3585="journalism/audio","journalism",N3585="photography/people","photography",N3585="photography/photobooks","photography",N3585="photography/places","photography",N3585="photography/nature","photography",N3585="music/electronic music","music",N3585="music/rock","music",N3585="music/indie rock","music",N3585="music/faith","music",N3585="publishing/children's books","publishing",N3585="publishing/art books","publishing",N3585="publishing/fiction","publishing",N3585="publishing/translations","publishing",N3585="music/pop","music",N3585="music/classical music","music",N3585="publishing/nonfiction","publishing",N3585="publishing/radio &amp; podcasts","publishing",N3585="music/world music","music",N3585="music/metal","music",N3585="music/jazz","music","TRUE","FALSE")</f>
        <v>theater</v>
      </c>
      <c r="R3585" t="str" cm="1">
        <f t="array" ref="R3585">_xlfn.IFS(N3585="food/small batch","small batch",N3585="food/restaurants","retaurants",N3585="food/food trucks","food trucks",N3585="theater/spaces","spaces",N3585="theater/musical","musical",N3585="theater/plays","plays",N3585="technology/web","web",N3585="technology/space exploration","space exploration",N3585="technology/makerspaces","makerspaces",N3585="technology/hardware","hardware",N3585="technology/gadgets","gadgets",N3585="technology/wearables","wearables",N3585="film &amp; video/television","television",N3585="film &amp; video/animation","animation",N3585="film &amp; video/science fiction","science fiction",N3585="film &amp; video/documentary","documentary",N3585="film &amp; video/drama","drama",N3585="film &amp; video/shorts","shorts",N3585="games/video games","video games",N3585="games/tabletop games","tabletop games",N3585="games/mobile games","mobile games",N3585="journalism/audio","audio",N3585="photography/people","people",N3585="photography/photobooks","photobooks",N3585="photography/places","places",N3585="photography/nature","nature",N3585="music/electronic music","electronic music",N3585="music/rock","rock",N3585="music/indie rock","indie rock",N3585="music/faith","faith",N3585="publishing/children's books","children's books",N3585="publishing/art books","art books",N3585="publishing/fiction","fiction",N3585="publishing/translations","translations",N3585="music/pop","pop",N3585="music/classical music","classical music",N3585="publishing/nonfiction","nonfiction",N3585="publishing/radio &amp; podcasts","radio &amp; podcasts",N3585="music/world music","world music",N3585="music/metal","metal",N3585="music/jazz","jazz","TRUE","FALSE")</f>
        <v>plays</v>
      </c>
      <c r="S3585" s="5">
        <f t="shared" si="222"/>
        <v>42418.425983796296</v>
      </c>
      <c r="T3585" s="5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220"/>
        <v>115.5</v>
      </c>
      <c r="P3586" s="24">
        <f t="shared" si="221"/>
        <v>30.9375</v>
      </c>
      <c r="Q3586" t="str" cm="1">
        <f t="array" ref="Q3586">_xlfn.IFS(N3586="food/small batch","food",N3586="food/restaurants","food",N3586="food/food trucks","food",N3586="theater/spaces","theater",N3586="theater/musical","theater",N3586="theater/plays","theater",N3586="technology/web","technology",N3586="technology/space exploration","technology",N3586="technology/makerspaces","technology",N3586="technology/hardware","technology",N3586="technology/gadgets","technology",N3586="technology/wearables","technology",N3586="film &amp; video/television","film &amp; video",N3586="film &amp; video/animation","film &amp; video",N3586="film &amp; video/science fiction","film &amp; video",N3586="film &amp; video/documentary","film &amp; video",N3586="film &amp; video/drama","film &amp; video",N3586="film &amp; video/shorts","film &amp; video",N3586="games/video games","games",N3586="games/tabletop games","games",N3586="games/mobile games","games",N3586="journalism/audio","journalism",N3586="photography/people","photography",N3586="photography/photobooks","photography",N3586="photography/places","photography",N3586="photography/nature","photography",N3586="music/electronic music","music",N3586="music/rock","music",N3586="music/indie rock","music",N3586="music/faith","music",N3586="publishing/children's books","publishing",N3586="publishing/art books","publishing",N3586="publishing/fiction","publishing",N3586="publishing/translations","publishing",N3586="music/pop","music",N3586="music/classical music","music",N3586="publishing/nonfiction","publishing",N3586="publishing/radio &amp; podcasts","publishing",N3586="music/world music","music",N3586="music/metal","music",N3586="music/jazz","music","TRUE","FALSE")</f>
        <v>theater</v>
      </c>
      <c r="R3586" t="str" cm="1">
        <f t="array" ref="R3586">_xlfn.IFS(N3586="food/small batch","small batch",N3586="food/restaurants","retaurants",N3586="food/food trucks","food trucks",N3586="theater/spaces","spaces",N3586="theater/musical","musical",N3586="theater/plays","plays",N3586="technology/web","web",N3586="technology/space exploration","space exploration",N3586="technology/makerspaces","makerspaces",N3586="technology/hardware","hardware",N3586="technology/gadgets","gadgets",N3586="technology/wearables","wearables",N3586="film &amp; video/television","television",N3586="film &amp; video/animation","animation",N3586="film &amp; video/science fiction","science fiction",N3586="film &amp; video/documentary","documentary",N3586="film &amp; video/drama","drama",N3586="film &amp; video/shorts","shorts",N3586="games/video games","video games",N3586="games/tabletop games","tabletop games",N3586="games/mobile games","mobile games",N3586="journalism/audio","audio",N3586="photography/people","people",N3586="photography/photobooks","photobooks",N3586="photography/places","places",N3586="photography/nature","nature",N3586="music/electronic music","electronic music",N3586="music/rock","rock",N3586="music/indie rock","indie rock",N3586="music/faith","faith",N3586="publishing/children's books","children's books",N3586="publishing/art books","art books",N3586="publishing/fiction","fiction",N3586="publishing/translations","translations",N3586="music/pop","pop",N3586="music/classical music","classical music",N3586="publishing/nonfiction","nonfiction",N3586="publishing/radio &amp; podcasts","radio &amp; podcasts",N3586="music/world music","world music",N3586="music/metal","metal",N3586="music/jazz","jazz","TRUE","FALSE")</f>
        <v>plays</v>
      </c>
      <c r="S3586" s="5">
        <f t="shared" si="222"/>
        <v>42168.316481481481</v>
      </c>
      <c r="T3586" s="5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ref="O3587:O3650" si="224">(E3587/D3587)*100</f>
        <v>119.11764705882352</v>
      </c>
      <c r="P3587" s="24">
        <f t="shared" ref="P3587:P3650" si="225">E3587/L3587</f>
        <v>176.08695652173913</v>
      </c>
      <c r="Q3587" t="str" cm="1">
        <f t="array" ref="Q3587">_xlfn.IFS(N3587="food/small batch","food",N3587="food/restaurants","food",N3587="food/food trucks","food",N3587="theater/spaces","theater",N3587="theater/musical","theater",N3587="theater/plays","theater",N3587="technology/web","technology",N3587="technology/space exploration","technology",N3587="technology/makerspaces","technology",N3587="technology/hardware","technology",N3587="technology/gadgets","technology",N3587="technology/wearables","technology",N3587="film &amp; video/television","film &amp; video",N3587="film &amp; video/animation","film &amp; video",N3587="film &amp; video/science fiction","film &amp; video",N3587="film &amp; video/documentary","film &amp; video",N3587="film &amp; video/drama","film &amp; video",N3587="film &amp; video/shorts","film &amp; video",N3587="games/video games","games",N3587="games/tabletop games","games",N3587="games/mobile games","games",N3587="journalism/audio","journalism",N3587="photography/people","photography",N3587="photography/photobooks","photography",N3587="photography/places","photography",N3587="photography/nature","photography",N3587="music/electronic music","music",N3587="music/rock","music",N3587="music/indie rock","music",N3587="music/faith","music",N3587="publishing/children's books","publishing",N3587="publishing/art books","publishing",N3587="publishing/fiction","publishing",N3587="publishing/translations","publishing",N3587="music/pop","music",N3587="music/classical music","music",N3587="publishing/nonfiction","publishing",N3587="publishing/radio &amp; podcasts","publishing",N3587="music/world music","music",N3587="music/metal","music",N3587="music/jazz","music","TRUE","FALSE")</f>
        <v>theater</v>
      </c>
      <c r="R3587" t="str" cm="1">
        <f t="array" ref="R3587">_xlfn.IFS(N3587="food/small batch","small batch",N3587="food/restaurants","retaurants",N3587="food/food trucks","food trucks",N3587="theater/spaces","spaces",N3587="theater/musical","musical",N3587="theater/plays","plays",N3587="technology/web","web",N3587="technology/space exploration","space exploration",N3587="technology/makerspaces","makerspaces",N3587="technology/hardware","hardware",N3587="technology/gadgets","gadgets",N3587="technology/wearables","wearables",N3587="film &amp; video/television","television",N3587="film &amp; video/animation","animation",N3587="film &amp; video/science fiction","science fiction",N3587="film &amp; video/documentary","documentary",N3587="film &amp; video/drama","drama",N3587="film &amp; video/shorts","shorts",N3587="games/video games","video games",N3587="games/tabletop games","tabletop games",N3587="games/mobile games","mobile games",N3587="journalism/audio","audio",N3587="photography/people","people",N3587="photography/photobooks","photobooks",N3587="photography/places","places",N3587="photography/nature","nature",N3587="music/electronic music","electronic music",N3587="music/rock","rock",N3587="music/indie rock","indie rock",N3587="music/faith","faith",N3587="publishing/children's books","children's books",N3587="publishing/art books","art books",N3587="publishing/fiction","fiction",N3587="publishing/translations","translations",N3587="music/pop","pop",N3587="music/classical music","classical music",N3587="publishing/nonfiction","nonfiction",N3587="publishing/radio &amp; podcasts","radio &amp; podcasts",N3587="music/world music","world music",N3587="music/metal","metal",N3587="music/jazz","jazz","TRUE","FALSE")</f>
        <v>plays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224"/>
        <v>109.42666666666668</v>
      </c>
      <c r="P3588" s="24">
        <f t="shared" si="225"/>
        <v>151.9814814814815</v>
      </c>
      <c r="Q3588" t="str" cm="1">
        <f t="array" ref="Q3588">_xlfn.IFS(N3588="food/small batch","food",N3588="food/restaurants","food",N3588="food/food trucks","food",N3588="theater/spaces","theater",N3588="theater/musical","theater",N3588="theater/plays","theater",N3588="technology/web","technology",N3588="technology/space exploration","technology",N3588="technology/makerspaces","technology",N3588="technology/hardware","technology",N3588="technology/gadgets","technology",N3588="technology/wearables","technology",N3588="film &amp; video/television","film &amp; video",N3588="film &amp; video/animation","film &amp; video",N3588="film &amp; video/science fiction","film &amp; video",N3588="film &amp; video/documentary","film &amp; video",N3588="film &amp; video/drama","film &amp; video",N3588="film &amp; video/shorts","film &amp; video",N3588="games/video games","games",N3588="games/tabletop games","games",N3588="games/mobile games","games",N3588="journalism/audio","journalism",N3588="photography/people","photography",N3588="photography/photobooks","photography",N3588="photography/places","photography",N3588="photography/nature","photography",N3588="music/electronic music","music",N3588="music/rock","music",N3588="music/indie rock","music",N3588="music/faith","music",N3588="publishing/children's books","publishing",N3588="publishing/art books","publishing",N3588="publishing/fiction","publishing",N3588="publishing/translations","publishing",N3588="music/pop","music",N3588="music/classical music","music",N3588="publishing/nonfiction","publishing",N3588="publishing/radio &amp; podcasts","publishing",N3588="music/world music","music",N3588="music/metal","music",N3588="music/jazz","music","TRUE","FALSE")</f>
        <v>theater</v>
      </c>
      <c r="R3588" t="str" cm="1">
        <f t="array" ref="R3588">_xlfn.IFS(N3588="food/small batch","small batch",N3588="food/restaurants","retaurants",N3588="food/food trucks","food trucks",N3588="theater/spaces","spaces",N3588="theater/musical","musical",N3588="theater/plays","plays",N3588="technology/web","web",N3588="technology/space exploration","space exploration",N3588="technology/makerspaces","makerspaces",N3588="technology/hardware","hardware",N3588="technology/gadgets","gadgets",N3588="technology/wearables","wearables",N3588="film &amp; video/television","television",N3588="film &amp; video/animation","animation",N3588="film &amp; video/science fiction","science fiction",N3588="film &amp; video/documentary","documentary",N3588="film &amp; video/drama","drama",N3588="film &amp; video/shorts","shorts",N3588="games/video games","video games",N3588="games/tabletop games","tabletop games",N3588="games/mobile games","mobile games",N3588="journalism/audio","audio",N3588="photography/people","people",N3588="photography/photobooks","photobooks",N3588="photography/places","places",N3588="photography/nature","nature",N3588="music/electronic music","electronic music",N3588="music/rock","rock",N3588="music/indie rock","indie rock",N3588="music/faith","faith",N3588="publishing/children's books","children's books",N3588="publishing/art books","art books",N3588="publishing/fiction","fiction",N3588="publishing/translations","translations",N3588="music/pop","pop",N3588="music/classical music","classical music",N3588="publishing/nonfiction","nonfiction",N3588="publishing/radio &amp; podcasts","radio &amp; podcasts",N3588="music/world music","world music",N3588="music/metal","metal",N3588="music/jazz","jazz","TRUE","FALSE")</f>
        <v>plays</v>
      </c>
      <c r="S3588" s="5">
        <f t="shared" si="226"/>
        <v>42576.697569444441</v>
      </c>
      <c r="T3588" s="5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224"/>
        <v>126.6</v>
      </c>
      <c r="P3589" s="24">
        <f t="shared" si="225"/>
        <v>22.607142857142858</v>
      </c>
      <c r="Q3589" t="str" cm="1">
        <f t="array" ref="Q3589">_xlfn.IFS(N3589="food/small batch","food",N3589="food/restaurants","food",N3589="food/food trucks","food",N3589="theater/spaces","theater",N3589="theater/musical","theater",N3589="theater/plays","theater",N3589="technology/web","technology",N3589="technology/space exploration","technology",N3589="technology/makerspaces","technology",N3589="technology/hardware","technology",N3589="technology/gadgets","technology",N3589="technology/wearables","technology",N3589="film &amp; video/television","film &amp; video",N3589="film &amp; video/animation","film &amp; video",N3589="film &amp; video/science fiction","film &amp; video",N3589="film &amp; video/documentary","film &amp; video",N3589="film &amp; video/drama","film &amp; video",N3589="film &amp; video/shorts","film &amp; video",N3589="games/video games","games",N3589="games/tabletop games","games",N3589="games/mobile games","games",N3589="journalism/audio","journalism",N3589="photography/people","photography",N3589="photography/photobooks","photography",N3589="photography/places","photography",N3589="photography/nature","photography",N3589="music/electronic music","music",N3589="music/rock","music",N3589="music/indie rock","music",N3589="music/faith","music",N3589="publishing/children's books","publishing",N3589="publishing/art books","publishing",N3589="publishing/fiction","publishing",N3589="publishing/translations","publishing",N3589="music/pop","music",N3589="music/classical music","music",N3589="publishing/nonfiction","publishing",N3589="publishing/radio &amp; podcasts","publishing",N3589="music/world music","music",N3589="music/metal","music",N3589="music/jazz","music","TRUE","FALSE")</f>
        <v>theater</v>
      </c>
      <c r="R3589" t="str" cm="1">
        <f t="array" ref="R3589">_xlfn.IFS(N3589="food/small batch","small batch",N3589="food/restaurants","retaurants",N3589="food/food trucks","food trucks",N3589="theater/spaces","spaces",N3589="theater/musical","musical",N3589="theater/plays","plays",N3589="technology/web","web",N3589="technology/space exploration","space exploration",N3589="technology/makerspaces","makerspaces",N3589="technology/hardware","hardware",N3589="technology/gadgets","gadgets",N3589="technology/wearables","wearables",N3589="film &amp; video/television","television",N3589="film &amp; video/animation","animation",N3589="film &amp; video/science fiction","science fiction",N3589="film &amp; video/documentary","documentary",N3589="film &amp; video/drama","drama",N3589="film &amp; video/shorts","shorts",N3589="games/video games","video games",N3589="games/tabletop games","tabletop games",N3589="games/mobile games","mobile games",N3589="journalism/audio","audio",N3589="photography/people","people",N3589="photography/photobooks","photobooks",N3589="photography/places","places",N3589="photography/nature","nature",N3589="music/electronic music","electronic music",N3589="music/rock","rock",N3589="music/indie rock","indie rock",N3589="music/faith","faith",N3589="publishing/children's books","children's books",N3589="publishing/art books","art books",N3589="publishing/fiction","fiction",N3589="publishing/translations","translations",N3589="music/pop","pop",N3589="music/classical music","classical music",N3589="publishing/nonfiction","nonfiction",N3589="publishing/radio &amp; podcasts","radio &amp; podcasts",N3589="music/world music","world music",N3589="music/metal","metal",N3589="music/jazz","jazz","TRUE","FALSE")</f>
        <v>plays</v>
      </c>
      <c r="S3589" s="5">
        <f t="shared" si="226"/>
        <v>42503.539976851855</v>
      </c>
      <c r="T3589" s="5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224"/>
        <v>100.49999999999999</v>
      </c>
      <c r="P3590" s="24">
        <f t="shared" si="225"/>
        <v>18.272727272727273</v>
      </c>
      <c r="Q3590" t="str" cm="1">
        <f t="array" ref="Q3590">_xlfn.IFS(N3590="food/small batch","food",N3590="food/restaurants","food",N3590="food/food trucks","food",N3590="theater/spaces","theater",N3590="theater/musical","theater",N3590="theater/plays","theater",N3590="technology/web","technology",N3590="technology/space exploration","technology",N3590="technology/makerspaces","technology",N3590="technology/hardware","technology",N3590="technology/gadgets","technology",N3590="technology/wearables","technology",N3590="film &amp; video/television","film &amp; video",N3590="film &amp; video/animation","film &amp; video",N3590="film &amp; video/science fiction","film &amp; video",N3590="film &amp; video/documentary","film &amp; video",N3590="film &amp; video/drama","film &amp; video",N3590="film &amp; video/shorts","film &amp; video",N3590="games/video games","games",N3590="games/tabletop games","games",N3590="games/mobile games","games",N3590="journalism/audio","journalism",N3590="photography/people","photography",N3590="photography/photobooks","photography",N3590="photography/places","photography",N3590="photography/nature","photography",N3590="music/electronic music","music",N3590="music/rock","music",N3590="music/indie rock","music",N3590="music/faith","music",N3590="publishing/children's books","publishing",N3590="publishing/art books","publishing",N3590="publishing/fiction","publishing",N3590="publishing/translations","publishing",N3590="music/pop","music",N3590="music/classical music","music",N3590="publishing/nonfiction","publishing",N3590="publishing/radio &amp; podcasts","publishing",N3590="music/world music","music",N3590="music/metal","music",N3590="music/jazz","music","TRUE","FALSE")</f>
        <v>theater</v>
      </c>
      <c r="R3590" t="str" cm="1">
        <f t="array" ref="R3590">_xlfn.IFS(N3590="food/small batch","small batch",N3590="food/restaurants","retaurants",N3590="food/food trucks","food trucks",N3590="theater/spaces","spaces",N3590="theater/musical","musical",N3590="theater/plays","plays",N3590="technology/web","web",N3590="technology/space exploration","space exploration",N3590="technology/makerspaces","makerspaces",N3590="technology/hardware","hardware",N3590="technology/gadgets","gadgets",N3590="technology/wearables","wearables",N3590="film &amp; video/television","television",N3590="film &amp; video/animation","animation",N3590="film &amp; video/science fiction","science fiction",N3590="film &amp; video/documentary","documentary",N3590="film &amp; video/drama","drama",N3590="film &amp; video/shorts","shorts",N3590="games/video games","video games",N3590="games/tabletop games","tabletop games",N3590="games/mobile games","mobile games",N3590="journalism/audio","audio",N3590="photography/people","people",N3590="photography/photobooks","photobooks",N3590="photography/places","places",N3590="photography/nature","nature",N3590="music/electronic music","electronic music",N3590="music/rock","rock",N3590="music/indie rock","indie rock",N3590="music/faith","faith",N3590="publishing/children's books","children's books",N3590="publishing/art books","art books",N3590="publishing/fiction","fiction",N3590="publishing/translations","translations",N3590="music/pop","pop",N3590="music/classical music","classical music",N3590="publishing/nonfiction","nonfiction",N3590="publishing/radio &amp; podcasts","radio &amp; podcasts",N3590="music/world music","world music",N3590="music/metal","metal",N3590="music/jazz","jazz","TRUE","FALSE")</f>
        <v>plays</v>
      </c>
      <c r="S3590" s="5">
        <f t="shared" si="226"/>
        <v>42101.828819444447</v>
      </c>
      <c r="T3590" s="5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224"/>
        <v>127.49999999999999</v>
      </c>
      <c r="P3591" s="24">
        <f t="shared" si="225"/>
        <v>82.258064516129039</v>
      </c>
      <c r="Q3591" t="str" cm="1">
        <f t="array" ref="Q3591">_xlfn.IFS(N3591="food/small batch","food",N3591="food/restaurants","food",N3591="food/food trucks","food",N3591="theater/spaces","theater",N3591="theater/musical","theater",N3591="theater/plays","theater",N3591="technology/web","technology",N3591="technology/space exploration","technology",N3591="technology/makerspaces","technology",N3591="technology/hardware","technology",N3591="technology/gadgets","technology",N3591="technology/wearables","technology",N3591="film &amp; video/television","film &amp; video",N3591="film &amp; video/animation","film &amp; video",N3591="film &amp; video/science fiction","film &amp; video",N3591="film &amp; video/documentary","film &amp; video",N3591="film &amp; video/drama","film &amp; video",N3591="film &amp; video/shorts","film &amp; video",N3591="games/video games","games",N3591="games/tabletop games","games",N3591="games/mobile games","games",N3591="journalism/audio","journalism",N3591="photography/people","photography",N3591="photography/photobooks","photography",N3591="photography/places","photography",N3591="photography/nature","photography",N3591="music/electronic music","music",N3591="music/rock","music",N3591="music/indie rock","music",N3591="music/faith","music",N3591="publishing/children's books","publishing",N3591="publishing/art books","publishing",N3591="publishing/fiction","publishing",N3591="publishing/translations","publishing",N3591="music/pop","music",N3591="music/classical music","music",N3591="publishing/nonfiction","publishing",N3591="publishing/radio &amp; podcasts","publishing",N3591="music/world music","music",N3591="music/metal","music",N3591="music/jazz","music","TRUE","FALSE")</f>
        <v>theater</v>
      </c>
      <c r="R3591" t="str" cm="1">
        <f t="array" ref="R3591">_xlfn.IFS(N3591="food/small batch","small batch",N3591="food/restaurants","retaurants",N3591="food/food trucks","food trucks",N3591="theater/spaces","spaces",N3591="theater/musical","musical",N3591="theater/plays","plays",N3591="technology/web","web",N3591="technology/space exploration","space exploration",N3591="technology/makerspaces","makerspaces",N3591="technology/hardware","hardware",N3591="technology/gadgets","gadgets",N3591="technology/wearables","wearables",N3591="film &amp; video/television","television",N3591="film &amp; video/animation","animation",N3591="film &amp; video/science fiction","science fiction",N3591="film &amp; video/documentary","documentary",N3591="film &amp; video/drama","drama",N3591="film &amp; video/shorts","shorts",N3591="games/video games","video games",N3591="games/tabletop games","tabletop games",N3591="games/mobile games","mobile games",N3591="journalism/audio","audio",N3591="photography/people","people",N3591="photography/photobooks","photobooks",N3591="photography/places","places",N3591="photography/nature","nature",N3591="music/electronic music","electronic music",N3591="music/rock","rock",N3591="music/indie rock","indie rock",N3591="music/faith","faith",N3591="publishing/children's books","children's books",N3591="publishing/art books","art books",N3591="publishing/fiction","fiction",N3591="publishing/translations","translations",N3591="music/pop","pop",N3591="music/classical music","classical music",N3591="publishing/nonfiction","nonfiction",N3591="publishing/radio &amp; podcasts","radio &amp; podcasts",N3591="music/world music","world music",N3591="music/metal","metal",N3591="music/jazz","jazz","TRUE","FALSE")</f>
        <v>plays</v>
      </c>
      <c r="S3591" s="5">
        <f t="shared" si="226"/>
        <v>42125.647534722222</v>
      </c>
      <c r="T3591" s="5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224"/>
        <v>100.05999999999999</v>
      </c>
      <c r="P3592" s="24">
        <f t="shared" si="225"/>
        <v>68.534246575342465</v>
      </c>
      <c r="Q3592" t="str" cm="1">
        <f t="array" ref="Q3592">_xlfn.IFS(N3592="food/small batch","food",N3592="food/restaurants","food",N3592="food/food trucks","food",N3592="theater/spaces","theater",N3592="theater/musical","theater",N3592="theater/plays","theater",N3592="technology/web","technology",N3592="technology/space exploration","technology",N3592="technology/makerspaces","technology",N3592="technology/hardware","technology",N3592="technology/gadgets","technology",N3592="technology/wearables","technology",N3592="film &amp; video/television","film &amp; video",N3592="film &amp; video/animation","film &amp; video",N3592="film &amp; video/science fiction","film &amp; video",N3592="film &amp; video/documentary","film &amp; video",N3592="film &amp; video/drama","film &amp; video",N3592="film &amp; video/shorts","film &amp; video",N3592="games/video games","games",N3592="games/tabletop games","games",N3592="games/mobile games","games",N3592="journalism/audio","journalism",N3592="photography/people","photography",N3592="photography/photobooks","photography",N3592="photography/places","photography",N3592="photography/nature","photography",N3592="music/electronic music","music",N3592="music/rock","music",N3592="music/indie rock","music",N3592="music/faith","music",N3592="publishing/children's books","publishing",N3592="publishing/art books","publishing",N3592="publishing/fiction","publishing",N3592="publishing/translations","publishing",N3592="music/pop","music",N3592="music/classical music","music",N3592="publishing/nonfiction","publishing",N3592="publishing/radio &amp; podcasts","publishing",N3592="music/world music","music",N3592="music/metal","music",N3592="music/jazz","music","TRUE","FALSE")</f>
        <v>theater</v>
      </c>
      <c r="R3592" t="str" cm="1">
        <f t="array" ref="R3592">_xlfn.IFS(N3592="food/small batch","small batch",N3592="food/restaurants","retaurants",N3592="food/food trucks","food trucks",N3592="theater/spaces","spaces",N3592="theater/musical","musical",N3592="theater/plays","plays",N3592="technology/web","web",N3592="technology/space exploration","space exploration",N3592="technology/makerspaces","makerspaces",N3592="technology/hardware","hardware",N3592="technology/gadgets","gadgets",N3592="technology/wearables","wearables",N3592="film &amp; video/television","television",N3592="film &amp; video/animation","animation",N3592="film &amp; video/science fiction","science fiction",N3592="film &amp; video/documentary","documentary",N3592="film &amp; video/drama","drama",N3592="film &amp; video/shorts","shorts",N3592="games/video games","video games",N3592="games/tabletop games","tabletop games",N3592="games/mobile games","mobile games",N3592="journalism/audio","audio",N3592="photography/people","people",N3592="photography/photobooks","photobooks",N3592="photography/places","places",N3592="photography/nature","nature",N3592="music/electronic music","electronic music",N3592="music/rock","rock",N3592="music/indie rock","indie rock",N3592="music/faith","faith",N3592="publishing/children's books","children's books",N3592="publishing/art books","art books",N3592="publishing/fiction","fiction",N3592="publishing/translations","translations",N3592="music/pop","pop",N3592="music/classical music","classical music",N3592="publishing/nonfiction","nonfiction",N3592="publishing/radio &amp; podcasts","radio &amp; podcasts",N3592="music/world music","world music",N3592="music/metal","metal",N3592="music/jazz","jazz","TRUE","FALSE")</f>
        <v>plays</v>
      </c>
      <c r="S3592" s="5">
        <f t="shared" si="226"/>
        <v>41902.333726851852</v>
      </c>
      <c r="T3592" s="5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224"/>
        <v>175</v>
      </c>
      <c r="P3593" s="24">
        <f t="shared" si="225"/>
        <v>68.055555555555557</v>
      </c>
      <c r="Q3593" t="str" cm="1">
        <f t="array" ref="Q3593">_xlfn.IFS(N3593="food/small batch","food",N3593="food/restaurants","food",N3593="food/food trucks","food",N3593="theater/spaces","theater",N3593="theater/musical","theater",N3593="theater/plays","theater",N3593="technology/web","technology",N3593="technology/space exploration","technology",N3593="technology/makerspaces","technology",N3593="technology/hardware","technology",N3593="technology/gadgets","technology",N3593="technology/wearables","technology",N3593="film &amp; video/television","film &amp; video",N3593="film &amp; video/animation","film &amp; video",N3593="film &amp; video/science fiction","film &amp; video",N3593="film &amp; video/documentary","film &amp; video",N3593="film &amp; video/drama","film &amp; video",N3593="film &amp; video/shorts","film &amp; video",N3593="games/video games","games",N3593="games/tabletop games","games",N3593="games/mobile games","games",N3593="journalism/audio","journalism",N3593="photography/people","photography",N3593="photography/photobooks","photography",N3593="photography/places","photography",N3593="photography/nature","photography",N3593="music/electronic music","music",N3593="music/rock","music",N3593="music/indie rock","music",N3593="music/faith","music",N3593="publishing/children's books","publishing",N3593="publishing/art books","publishing",N3593="publishing/fiction","publishing",N3593="publishing/translations","publishing",N3593="music/pop","music",N3593="music/classical music","music",N3593="publishing/nonfiction","publishing",N3593="publishing/radio &amp; podcasts","publishing",N3593="music/world music","music",N3593="music/metal","music",N3593="music/jazz","music","TRUE","FALSE")</f>
        <v>theater</v>
      </c>
      <c r="R3593" t="str" cm="1">
        <f t="array" ref="R3593">_xlfn.IFS(N3593="food/small batch","small batch",N3593="food/restaurants","retaurants",N3593="food/food trucks","food trucks",N3593="theater/spaces","spaces",N3593="theater/musical","musical",N3593="theater/plays","plays",N3593="technology/web","web",N3593="technology/space exploration","space exploration",N3593="technology/makerspaces","makerspaces",N3593="technology/hardware","hardware",N3593="technology/gadgets","gadgets",N3593="technology/wearables","wearables",N3593="film &amp; video/television","television",N3593="film &amp; video/animation","animation",N3593="film &amp; video/science fiction","science fiction",N3593="film &amp; video/documentary","documentary",N3593="film &amp; video/drama","drama",N3593="film &amp; video/shorts","shorts",N3593="games/video games","video games",N3593="games/tabletop games","tabletop games",N3593="games/mobile games","mobile games",N3593="journalism/audio","audio",N3593="photography/people","people",N3593="photography/photobooks","photobooks",N3593="photography/places","places",N3593="photography/nature","nature",N3593="music/electronic music","electronic music",N3593="music/rock","rock",N3593="music/indie rock","indie rock",N3593="music/faith","faith",N3593="publishing/children's books","children's books",N3593="publishing/art books","art books",N3593="publishing/fiction","fiction",N3593="publishing/translations","translations",N3593="music/pop","pop",N3593="music/classical music","classical music",N3593="publishing/nonfiction","nonfiction",N3593="publishing/radio &amp; podcasts","radio &amp; podcasts",N3593="music/world music","world music",N3593="music/metal","metal",N3593="music/jazz","jazz","TRUE","FALSE")</f>
        <v>plays</v>
      </c>
      <c r="S3593" s="5">
        <f t="shared" si="226"/>
        <v>42003.948425925926</v>
      </c>
      <c r="T3593" s="5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224"/>
        <v>127.25</v>
      </c>
      <c r="P3594" s="24">
        <f t="shared" si="225"/>
        <v>72.714285714285708</v>
      </c>
      <c r="Q3594" t="str" cm="1">
        <f t="array" ref="Q3594">_xlfn.IFS(N3594="food/small batch","food",N3594="food/restaurants","food",N3594="food/food trucks","food",N3594="theater/spaces","theater",N3594="theater/musical","theater",N3594="theater/plays","theater",N3594="technology/web","technology",N3594="technology/space exploration","technology",N3594="technology/makerspaces","technology",N3594="technology/hardware","technology",N3594="technology/gadgets","technology",N3594="technology/wearables","technology",N3594="film &amp; video/television","film &amp; video",N3594="film &amp; video/animation","film &amp; video",N3594="film &amp; video/science fiction","film &amp; video",N3594="film &amp; video/documentary","film &amp; video",N3594="film &amp; video/drama","film &amp; video",N3594="film &amp; video/shorts","film &amp; video",N3594="games/video games","games",N3594="games/tabletop games","games",N3594="games/mobile games","games",N3594="journalism/audio","journalism",N3594="photography/people","photography",N3594="photography/photobooks","photography",N3594="photography/places","photography",N3594="photography/nature","photography",N3594="music/electronic music","music",N3594="music/rock","music",N3594="music/indie rock","music",N3594="music/faith","music",N3594="publishing/children's books","publishing",N3594="publishing/art books","publishing",N3594="publishing/fiction","publishing",N3594="publishing/translations","publishing",N3594="music/pop","music",N3594="music/classical music","music",N3594="publishing/nonfiction","publishing",N3594="publishing/radio &amp; podcasts","publishing",N3594="music/world music","music",N3594="music/metal","music",N3594="music/jazz","music","TRUE","FALSE")</f>
        <v>theater</v>
      </c>
      <c r="R3594" t="str" cm="1">
        <f t="array" ref="R3594">_xlfn.IFS(N3594="food/small batch","small batch",N3594="food/restaurants","retaurants",N3594="food/food trucks","food trucks",N3594="theater/spaces","spaces",N3594="theater/musical","musical",N3594="theater/plays","plays",N3594="technology/web","web",N3594="technology/space exploration","space exploration",N3594="technology/makerspaces","makerspaces",N3594="technology/hardware","hardware",N3594="technology/gadgets","gadgets",N3594="technology/wearables","wearables",N3594="film &amp; video/television","television",N3594="film &amp; video/animation","animation",N3594="film &amp; video/science fiction","science fiction",N3594="film &amp; video/documentary","documentary",N3594="film &amp; video/drama","drama",N3594="film &amp; video/shorts","shorts",N3594="games/video games","video games",N3594="games/tabletop games","tabletop games",N3594="games/mobile games","mobile games",N3594="journalism/audio","audio",N3594="photography/people","people",N3594="photography/photobooks","photobooks",N3594="photography/places","places",N3594="photography/nature","nature",N3594="music/electronic music","electronic music",N3594="music/rock","rock",N3594="music/indie rock","indie rock",N3594="music/faith","faith",N3594="publishing/children's books","children's books",N3594="publishing/art books","art books",N3594="publishing/fiction","fiction",N3594="publishing/translations","translations",N3594="music/pop","pop",N3594="music/classical music","classical music",N3594="publishing/nonfiction","nonfiction",N3594="publishing/radio &amp; podcasts","radio &amp; podcasts",N3594="music/world music","world music",N3594="music/metal","metal",N3594="music/jazz","jazz","TRUE","FALSE")</f>
        <v>plays</v>
      </c>
      <c r="S3594" s="5">
        <f t="shared" si="226"/>
        <v>41988.829942129625</v>
      </c>
      <c r="T3594" s="5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224"/>
        <v>110.63333333333334</v>
      </c>
      <c r="P3595" s="24">
        <f t="shared" si="225"/>
        <v>77.186046511627907</v>
      </c>
      <c r="Q3595" t="str" cm="1">
        <f t="array" ref="Q3595">_xlfn.IFS(N3595="food/small batch","food",N3595="food/restaurants","food",N3595="food/food trucks","food",N3595="theater/spaces","theater",N3595="theater/musical","theater",N3595="theater/plays","theater",N3595="technology/web","technology",N3595="technology/space exploration","technology",N3595="technology/makerspaces","technology",N3595="technology/hardware","technology",N3595="technology/gadgets","technology",N3595="technology/wearables","technology",N3595="film &amp; video/television","film &amp; video",N3595="film &amp; video/animation","film &amp; video",N3595="film &amp; video/science fiction","film &amp; video",N3595="film &amp; video/documentary","film &amp; video",N3595="film &amp; video/drama","film &amp; video",N3595="film &amp; video/shorts","film &amp; video",N3595="games/video games","games",N3595="games/tabletop games","games",N3595="games/mobile games","games",N3595="journalism/audio","journalism",N3595="photography/people","photography",N3595="photography/photobooks","photography",N3595="photography/places","photography",N3595="photography/nature","photography",N3595="music/electronic music","music",N3595="music/rock","music",N3595="music/indie rock","music",N3595="music/faith","music",N3595="publishing/children's books","publishing",N3595="publishing/art books","publishing",N3595="publishing/fiction","publishing",N3595="publishing/translations","publishing",N3595="music/pop","music",N3595="music/classical music","music",N3595="publishing/nonfiction","publishing",N3595="publishing/radio &amp; podcasts","publishing",N3595="music/world music","music",N3595="music/metal","music",N3595="music/jazz","music","TRUE","FALSE")</f>
        <v>theater</v>
      </c>
      <c r="R3595" t="str" cm="1">
        <f t="array" ref="R3595">_xlfn.IFS(N3595="food/small batch","small batch",N3595="food/restaurants","retaurants",N3595="food/food trucks","food trucks",N3595="theater/spaces","spaces",N3595="theater/musical","musical",N3595="theater/plays","plays",N3595="technology/web","web",N3595="technology/space exploration","space exploration",N3595="technology/makerspaces","makerspaces",N3595="technology/hardware","hardware",N3595="technology/gadgets","gadgets",N3595="technology/wearables","wearables",N3595="film &amp; video/television","television",N3595="film &amp; video/animation","animation",N3595="film &amp; video/science fiction","science fiction",N3595="film &amp; video/documentary","documentary",N3595="film &amp; video/drama","drama",N3595="film &amp; video/shorts","shorts",N3595="games/video games","video games",N3595="games/tabletop games","tabletop games",N3595="games/mobile games","mobile games",N3595="journalism/audio","audio",N3595="photography/people","people",N3595="photography/photobooks","photobooks",N3595="photography/places","places",N3595="photography/nature","nature",N3595="music/electronic music","electronic music",N3595="music/rock","rock",N3595="music/indie rock","indie rock",N3595="music/faith","faith",N3595="publishing/children's books","children's books",N3595="publishing/art books","art books",N3595="publishing/fiction","fiction",N3595="publishing/translations","translations",N3595="music/pop","pop",N3595="music/classical music","classical music",N3595="publishing/nonfiction","nonfiction",N3595="publishing/radio &amp; podcasts","radio &amp; podcasts",N3595="music/world music","world music",N3595="music/metal","metal",N3595="music/jazz","jazz","TRUE","FALSE")</f>
        <v>plays</v>
      </c>
      <c r="S3595" s="5">
        <f t="shared" si="226"/>
        <v>41974.898599537039</v>
      </c>
      <c r="T3595" s="5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224"/>
        <v>125.93749999999999</v>
      </c>
      <c r="P3596" s="24">
        <f t="shared" si="225"/>
        <v>55.972222222222221</v>
      </c>
      <c r="Q3596" t="str" cm="1">
        <f t="array" ref="Q3596">_xlfn.IFS(N3596="food/small batch","food",N3596="food/restaurants","food",N3596="food/food trucks","food",N3596="theater/spaces","theater",N3596="theater/musical","theater",N3596="theater/plays","theater",N3596="technology/web","technology",N3596="technology/space exploration","technology",N3596="technology/makerspaces","technology",N3596="technology/hardware","technology",N3596="technology/gadgets","technology",N3596="technology/wearables","technology",N3596="film &amp; video/television","film &amp; video",N3596="film &amp; video/animation","film &amp; video",N3596="film &amp; video/science fiction","film &amp; video",N3596="film &amp; video/documentary","film &amp; video",N3596="film &amp; video/drama","film &amp; video",N3596="film &amp; video/shorts","film &amp; video",N3596="games/video games","games",N3596="games/tabletop games","games",N3596="games/mobile games","games",N3596="journalism/audio","journalism",N3596="photography/people","photography",N3596="photography/photobooks","photography",N3596="photography/places","photography",N3596="photography/nature","photography",N3596="music/electronic music","music",N3596="music/rock","music",N3596="music/indie rock","music",N3596="music/faith","music",N3596="publishing/children's books","publishing",N3596="publishing/art books","publishing",N3596="publishing/fiction","publishing",N3596="publishing/translations","publishing",N3596="music/pop","music",N3596="music/classical music","music",N3596="publishing/nonfiction","publishing",N3596="publishing/radio &amp; podcasts","publishing",N3596="music/world music","music",N3596="music/metal","music",N3596="music/jazz","music","TRUE","FALSE")</f>
        <v>theater</v>
      </c>
      <c r="R3596" t="str" cm="1">
        <f t="array" ref="R3596">_xlfn.IFS(N3596="food/small batch","small batch",N3596="food/restaurants","retaurants",N3596="food/food trucks","food trucks",N3596="theater/spaces","spaces",N3596="theater/musical","musical",N3596="theater/plays","plays",N3596="technology/web","web",N3596="technology/space exploration","space exploration",N3596="technology/makerspaces","makerspaces",N3596="technology/hardware","hardware",N3596="technology/gadgets","gadgets",N3596="technology/wearables","wearables",N3596="film &amp; video/television","television",N3596="film &amp; video/animation","animation",N3596="film &amp; video/science fiction","science fiction",N3596="film &amp; video/documentary","documentary",N3596="film &amp; video/drama","drama",N3596="film &amp; video/shorts","shorts",N3596="games/video games","video games",N3596="games/tabletop games","tabletop games",N3596="games/mobile games","mobile games",N3596="journalism/audio","audio",N3596="photography/people","people",N3596="photography/photobooks","photobooks",N3596="photography/places","places",N3596="photography/nature","nature",N3596="music/electronic music","electronic music",N3596="music/rock","rock",N3596="music/indie rock","indie rock",N3596="music/faith","faith",N3596="publishing/children's books","children's books",N3596="publishing/art books","art books",N3596="publishing/fiction","fiction",N3596="publishing/translations","translations",N3596="music/pop","pop",N3596="music/classical music","classical music",N3596="publishing/nonfiction","nonfiction",N3596="publishing/radio &amp; podcasts","radio &amp; podcasts",N3596="music/world music","world music",N3596="music/metal","metal",N3596="music/jazz","jazz","TRUE","FALSE")</f>
        <v>plays</v>
      </c>
      <c r="S3596" s="5">
        <f t="shared" si="226"/>
        <v>42592.066921296297</v>
      </c>
      <c r="T3596" s="5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224"/>
        <v>118.5</v>
      </c>
      <c r="P3597" s="24">
        <f t="shared" si="225"/>
        <v>49.693548387096776</v>
      </c>
      <c r="Q3597" t="str" cm="1">
        <f t="array" ref="Q3597">_xlfn.IFS(N3597="food/small batch","food",N3597="food/restaurants","food",N3597="food/food trucks","food",N3597="theater/spaces","theater",N3597="theater/musical","theater",N3597="theater/plays","theater",N3597="technology/web","technology",N3597="technology/space exploration","technology",N3597="technology/makerspaces","technology",N3597="technology/hardware","technology",N3597="technology/gadgets","technology",N3597="technology/wearables","technology",N3597="film &amp; video/television","film &amp; video",N3597="film &amp; video/animation","film &amp; video",N3597="film &amp; video/science fiction","film &amp; video",N3597="film &amp; video/documentary","film &amp; video",N3597="film &amp; video/drama","film &amp; video",N3597="film &amp; video/shorts","film &amp; video",N3597="games/video games","games",N3597="games/tabletop games","games",N3597="games/mobile games","games",N3597="journalism/audio","journalism",N3597="photography/people","photography",N3597="photography/photobooks","photography",N3597="photography/places","photography",N3597="photography/nature","photography",N3597="music/electronic music","music",N3597="music/rock","music",N3597="music/indie rock","music",N3597="music/faith","music",N3597="publishing/children's books","publishing",N3597="publishing/art books","publishing",N3597="publishing/fiction","publishing",N3597="publishing/translations","publishing",N3597="music/pop","music",N3597="music/classical music","music",N3597="publishing/nonfiction","publishing",N3597="publishing/radio &amp; podcasts","publishing",N3597="music/world music","music",N3597="music/metal","music",N3597="music/jazz","music","TRUE","FALSE")</f>
        <v>theater</v>
      </c>
      <c r="R3597" t="str" cm="1">
        <f t="array" ref="R3597">_xlfn.IFS(N3597="food/small batch","small batch",N3597="food/restaurants","retaurants",N3597="food/food trucks","food trucks",N3597="theater/spaces","spaces",N3597="theater/musical","musical",N3597="theater/plays","plays",N3597="technology/web","web",N3597="technology/space exploration","space exploration",N3597="technology/makerspaces","makerspaces",N3597="technology/hardware","hardware",N3597="technology/gadgets","gadgets",N3597="technology/wearables","wearables",N3597="film &amp; video/television","television",N3597="film &amp; video/animation","animation",N3597="film &amp; video/science fiction","science fiction",N3597="film &amp; video/documentary","documentary",N3597="film &amp; video/drama","drama",N3597="film &amp; video/shorts","shorts",N3597="games/video games","video games",N3597="games/tabletop games","tabletop games",N3597="games/mobile games","mobile games",N3597="journalism/audio","audio",N3597="photography/people","people",N3597="photography/photobooks","photobooks",N3597="photography/places","places",N3597="photography/nature","nature",N3597="music/electronic music","electronic music",N3597="music/rock","rock",N3597="music/indie rock","indie rock",N3597="music/faith","faith",N3597="publishing/children's books","children's books",N3597="publishing/art books","art books",N3597="publishing/fiction","fiction",N3597="publishing/translations","translations",N3597="music/pop","pop",N3597="music/classical music","classical music",N3597="publishing/nonfiction","nonfiction",N3597="publishing/radio &amp; podcasts","radio &amp; podcasts",N3597="music/world music","world music",N3597="music/metal","metal",N3597="music/jazz","jazz","TRUE","FALSE")</f>
        <v>plays</v>
      </c>
      <c r="S3597" s="5">
        <f t="shared" si="226"/>
        <v>42050.008368055554</v>
      </c>
      <c r="T3597" s="5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224"/>
        <v>107.72727272727273</v>
      </c>
      <c r="P3598" s="24">
        <f t="shared" si="225"/>
        <v>79</v>
      </c>
      <c r="Q3598" t="str" cm="1">
        <f t="array" ref="Q3598">_xlfn.IFS(N3598="food/small batch","food",N3598="food/restaurants","food",N3598="food/food trucks","food",N3598="theater/spaces","theater",N3598="theater/musical","theater",N3598="theater/plays","theater",N3598="technology/web","technology",N3598="technology/space exploration","technology",N3598="technology/makerspaces","technology",N3598="technology/hardware","technology",N3598="technology/gadgets","technology",N3598="technology/wearables","technology",N3598="film &amp; video/television","film &amp; video",N3598="film &amp; video/animation","film &amp; video",N3598="film &amp; video/science fiction","film &amp; video",N3598="film &amp; video/documentary","film &amp; video",N3598="film &amp; video/drama","film &amp; video",N3598="film &amp; video/shorts","film &amp; video",N3598="games/video games","games",N3598="games/tabletop games","games",N3598="games/mobile games","games",N3598="journalism/audio","journalism",N3598="photography/people","photography",N3598="photography/photobooks","photography",N3598="photography/places","photography",N3598="photography/nature","photography",N3598="music/electronic music","music",N3598="music/rock","music",N3598="music/indie rock","music",N3598="music/faith","music",N3598="publishing/children's books","publishing",N3598="publishing/art books","publishing",N3598="publishing/fiction","publishing",N3598="publishing/translations","publishing",N3598="music/pop","music",N3598="music/classical music","music",N3598="publishing/nonfiction","publishing",N3598="publishing/radio &amp; podcasts","publishing",N3598="music/world music","music",N3598="music/metal","music",N3598="music/jazz","music","TRUE","FALSE")</f>
        <v>theater</v>
      </c>
      <c r="R3598" t="str" cm="1">
        <f t="array" ref="R3598">_xlfn.IFS(N3598="food/small batch","small batch",N3598="food/restaurants","retaurants",N3598="food/food trucks","food trucks",N3598="theater/spaces","spaces",N3598="theater/musical","musical",N3598="theater/plays","plays",N3598="technology/web","web",N3598="technology/space exploration","space exploration",N3598="technology/makerspaces","makerspaces",N3598="technology/hardware","hardware",N3598="technology/gadgets","gadgets",N3598="technology/wearables","wearables",N3598="film &amp; video/television","television",N3598="film &amp; video/animation","animation",N3598="film &amp; video/science fiction","science fiction",N3598="film &amp; video/documentary","documentary",N3598="film &amp; video/drama","drama",N3598="film &amp; video/shorts","shorts",N3598="games/video games","video games",N3598="games/tabletop games","tabletop games",N3598="games/mobile games","mobile games",N3598="journalism/audio","audio",N3598="photography/people","people",N3598="photography/photobooks","photobooks",N3598="photography/places","places",N3598="photography/nature","nature",N3598="music/electronic music","electronic music",N3598="music/rock","rock",N3598="music/indie rock","indie rock",N3598="music/faith","faith",N3598="publishing/children's books","children's books",N3598="publishing/art books","art books",N3598="publishing/fiction","fiction",N3598="publishing/translations","translations",N3598="music/pop","pop",N3598="music/classical music","classical music",N3598="publishing/nonfiction","nonfiction",N3598="publishing/radio &amp; podcasts","radio &amp; podcasts",N3598="music/world music","world music",N3598="music/metal","metal",N3598="music/jazz","jazz","TRUE","FALSE")</f>
        <v>plays</v>
      </c>
      <c r="S3598" s="5">
        <f t="shared" si="226"/>
        <v>41856.715069444443</v>
      </c>
      <c r="T3598" s="5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224"/>
        <v>102.60000000000001</v>
      </c>
      <c r="P3599" s="24">
        <f t="shared" si="225"/>
        <v>77.727272727272734</v>
      </c>
      <c r="Q3599" t="str" cm="1">
        <f t="array" ref="Q3599">_xlfn.IFS(N3599="food/small batch","food",N3599="food/restaurants","food",N3599="food/food trucks","food",N3599="theater/spaces","theater",N3599="theater/musical","theater",N3599="theater/plays","theater",N3599="technology/web","technology",N3599="technology/space exploration","technology",N3599="technology/makerspaces","technology",N3599="technology/hardware","technology",N3599="technology/gadgets","technology",N3599="technology/wearables","technology",N3599="film &amp; video/television","film &amp; video",N3599="film &amp; video/animation","film &amp; video",N3599="film &amp; video/science fiction","film &amp; video",N3599="film &amp; video/documentary","film &amp; video",N3599="film &amp; video/drama","film &amp; video",N3599="film &amp; video/shorts","film &amp; video",N3599="games/video games","games",N3599="games/tabletop games","games",N3599="games/mobile games","games",N3599="journalism/audio","journalism",N3599="photography/people","photography",N3599="photography/photobooks","photography",N3599="photography/places","photography",N3599="photography/nature","photography",N3599="music/electronic music","music",N3599="music/rock","music",N3599="music/indie rock","music",N3599="music/faith","music",N3599="publishing/children's books","publishing",N3599="publishing/art books","publishing",N3599="publishing/fiction","publishing",N3599="publishing/translations","publishing",N3599="music/pop","music",N3599="music/classical music","music",N3599="publishing/nonfiction","publishing",N3599="publishing/radio &amp; podcasts","publishing",N3599="music/world music","music",N3599="music/metal","music",N3599="music/jazz","music","TRUE","FALSE")</f>
        <v>theater</v>
      </c>
      <c r="R3599" t="str" cm="1">
        <f t="array" ref="R3599">_xlfn.IFS(N3599="food/small batch","small batch",N3599="food/restaurants","retaurants",N3599="food/food trucks","food trucks",N3599="theater/spaces","spaces",N3599="theater/musical","musical",N3599="theater/plays","plays",N3599="technology/web","web",N3599="technology/space exploration","space exploration",N3599="technology/makerspaces","makerspaces",N3599="technology/hardware","hardware",N3599="technology/gadgets","gadgets",N3599="technology/wearables","wearables",N3599="film &amp; video/television","television",N3599="film &amp; video/animation","animation",N3599="film &amp; video/science fiction","science fiction",N3599="film &amp; video/documentary","documentary",N3599="film &amp; video/drama","drama",N3599="film &amp; video/shorts","shorts",N3599="games/video games","video games",N3599="games/tabletop games","tabletop games",N3599="games/mobile games","mobile games",N3599="journalism/audio","audio",N3599="photography/people","people",N3599="photography/photobooks","photobooks",N3599="photography/places","places",N3599="photography/nature","nature",N3599="music/electronic music","electronic music",N3599="music/rock","rock",N3599="music/indie rock","indie rock",N3599="music/faith","faith",N3599="publishing/children's books","children's books",N3599="publishing/art books","art books",N3599="publishing/fiction","fiction",N3599="publishing/translations","translations",N3599="music/pop","pop",N3599="music/classical music","classical music",N3599="publishing/nonfiction","nonfiction",N3599="publishing/radio &amp; podcasts","radio &amp; podcasts",N3599="music/world music","world music",N3599="music/metal","metal",N3599="music/jazz","jazz","TRUE","FALSE")</f>
        <v>plays</v>
      </c>
      <c r="S3599" s="5">
        <f t="shared" si="226"/>
        <v>42417.585532407407</v>
      </c>
      <c r="T3599" s="5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224"/>
        <v>110.1</v>
      </c>
      <c r="P3600" s="24">
        <f t="shared" si="225"/>
        <v>40.777777777777779</v>
      </c>
      <c r="Q3600" t="str" cm="1">
        <f t="array" ref="Q3600">_xlfn.IFS(N3600="food/small batch","food",N3600="food/restaurants","food",N3600="food/food trucks","food",N3600="theater/spaces","theater",N3600="theater/musical","theater",N3600="theater/plays","theater",N3600="technology/web","technology",N3600="technology/space exploration","technology",N3600="technology/makerspaces","technology",N3600="technology/hardware","technology",N3600="technology/gadgets","technology",N3600="technology/wearables","technology",N3600="film &amp; video/television","film &amp; video",N3600="film &amp; video/animation","film &amp; video",N3600="film &amp; video/science fiction","film &amp; video",N3600="film &amp; video/documentary","film &amp; video",N3600="film &amp; video/drama","film &amp; video",N3600="film &amp; video/shorts","film &amp; video",N3600="games/video games","games",N3600="games/tabletop games","games",N3600="games/mobile games","games",N3600="journalism/audio","journalism",N3600="photography/people","photography",N3600="photography/photobooks","photography",N3600="photography/places","photography",N3600="photography/nature","photography",N3600="music/electronic music","music",N3600="music/rock","music",N3600="music/indie rock","music",N3600="music/faith","music",N3600="publishing/children's books","publishing",N3600="publishing/art books","publishing",N3600="publishing/fiction","publishing",N3600="publishing/translations","publishing",N3600="music/pop","music",N3600="music/classical music","music",N3600="publishing/nonfiction","publishing",N3600="publishing/radio &amp; podcasts","publishing",N3600="music/world music","music",N3600="music/metal","music",N3600="music/jazz","music","TRUE","FALSE")</f>
        <v>theater</v>
      </c>
      <c r="R3600" t="str" cm="1">
        <f t="array" ref="R3600">_xlfn.IFS(N3600="food/small batch","small batch",N3600="food/restaurants","retaurants",N3600="food/food trucks","food trucks",N3600="theater/spaces","spaces",N3600="theater/musical","musical",N3600="theater/plays","plays",N3600="technology/web","web",N3600="technology/space exploration","space exploration",N3600="technology/makerspaces","makerspaces",N3600="technology/hardware","hardware",N3600="technology/gadgets","gadgets",N3600="technology/wearables","wearables",N3600="film &amp; video/television","television",N3600="film &amp; video/animation","animation",N3600="film &amp; video/science fiction","science fiction",N3600="film &amp; video/documentary","documentary",N3600="film &amp; video/drama","drama",N3600="film &amp; video/shorts","shorts",N3600="games/video games","video games",N3600="games/tabletop games","tabletop games",N3600="games/mobile games","mobile games",N3600="journalism/audio","audio",N3600="photography/people","people",N3600="photography/photobooks","photobooks",N3600="photography/places","places",N3600="photography/nature","nature",N3600="music/electronic music","electronic music",N3600="music/rock","rock",N3600="music/indie rock","indie rock",N3600="music/faith","faith",N3600="publishing/children's books","children's books",N3600="publishing/art books","art books",N3600="publishing/fiction","fiction",N3600="publishing/translations","translations",N3600="music/pop","pop",N3600="music/classical music","classical music",N3600="publishing/nonfiction","nonfiction",N3600="publishing/radio &amp; podcasts","radio &amp; podcasts",N3600="music/world music","world music",N3600="music/metal","metal",N3600="music/jazz","jazz","TRUE","FALSE")</f>
        <v>plays</v>
      </c>
      <c r="S3600" s="5">
        <f t="shared" si="226"/>
        <v>41866.79886574074</v>
      </c>
      <c r="T3600" s="5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224"/>
        <v>202</v>
      </c>
      <c r="P3601" s="24">
        <f t="shared" si="225"/>
        <v>59.411764705882355</v>
      </c>
      <c r="Q3601" t="str" cm="1">
        <f t="array" ref="Q3601">_xlfn.IFS(N3601="food/small batch","food",N3601="food/restaurants","food",N3601="food/food trucks","food",N3601="theater/spaces","theater",N3601="theater/musical","theater",N3601="theater/plays","theater",N3601="technology/web","technology",N3601="technology/space exploration","technology",N3601="technology/makerspaces","technology",N3601="technology/hardware","technology",N3601="technology/gadgets","technology",N3601="technology/wearables","technology",N3601="film &amp; video/television","film &amp; video",N3601="film &amp; video/animation","film &amp; video",N3601="film &amp; video/science fiction","film &amp; video",N3601="film &amp; video/documentary","film &amp; video",N3601="film &amp; video/drama","film &amp; video",N3601="film &amp; video/shorts","film &amp; video",N3601="games/video games","games",N3601="games/tabletop games","games",N3601="games/mobile games","games",N3601="journalism/audio","journalism",N3601="photography/people","photography",N3601="photography/photobooks","photography",N3601="photography/places","photography",N3601="photography/nature","photography",N3601="music/electronic music","music",N3601="music/rock","music",N3601="music/indie rock","music",N3601="music/faith","music",N3601="publishing/children's books","publishing",N3601="publishing/art books","publishing",N3601="publishing/fiction","publishing",N3601="publishing/translations","publishing",N3601="music/pop","music",N3601="music/classical music","music",N3601="publishing/nonfiction","publishing",N3601="publishing/radio &amp; podcasts","publishing",N3601="music/world music","music",N3601="music/metal","music",N3601="music/jazz","music","TRUE","FALSE")</f>
        <v>theater</v>
      </c>
      <c r="R3601" t="str" cm="1">
        <f t="array" ref="R3601">_xlfn.IFS(N3601="food/small batch","small batch",N3601="food/restaurants","retaurants",N3601="food/food trucks","food trucks",N3601="theater/spaces","spaces",N3601="theater/musical","musical",N3601="theater/plays","plays",N3601="technology/web","web",N3601="technology/space exploration","space exploration",N3601="technology/makerspaces","makerspaces",N3601="technology/hardware","hardware",N3601="technology/gadgets","gadgets",N3601="technology/wearables","wearables",N3601="film &amp; video/television","television",N3601="film &amp; video/animation","animation",N3601="film &amp; video/science fiction","science fiction",N3601="film &amp; video/documentary","documentary",N3601="film &amp; video/drama","drama",N3601="film &amp; video/shorts","shorts",N3601="games/video games","video games",N3601="games/tabletop games","tabletop games",N3601="games/mobile games","mobile games",N3601="journalism/audio","audio",N3601="photography/people","people",N3601="photography/photobooks","photobooks",N3601="photography/places","places",N3601="photography/nature","nature",N3601="music/electronic music","electronic music",N3601="music/rock","rock",N3601="music/indie rock","indie rock",N3601="music/faith","faith",N3601="publishing/children's books","children's books",N3601="publishing/art books","art books",N3601="publishing/fiction","fiction",N3601="publishing/translations","translations",N3601="music/pop","pop",N3601="music/classical music","classical music",N3601="publishing/nonfiction","nonfiction",N3601="publishing/radio &amp; podcasts","radio &amp; podcasts",N3601="music/world music","world music",N3601="music/metal","metal",N3601="music/jazz","jazz","TRUE","FALSE")</f>
        <v>plays</v>
      </c>
      <c r="S3601" s="5">
        <f t="shared" si="226"/>
        <v>42220.79487268519</v>
      </c>
      <c r="T3601" s="5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224"/>
        <v>130</v>
      </c>
      <c r="P3602" s="24">
        <f t="shared" si="225"/>
        <v>3.25</v>
      </c>
      <c r="Q3602" t="str" cm="1">
        <f t="array" ref="Q3602">_xlfn.IFS(N3602="food/small batch","food",N3602="food/restaurants","food",N3602="food/food trucks","food",N3602="theater/spaces","theater",N3602="theater/musical","theater",N3602="theater/plays","theater",N3602="technology/web","technology",N3602="technology/space exploration","technology",N3602="technology/makerspaces","technology",N3602="technology/hardware","technology",N3602="technology/gadgets","technology",N3602="technology/wearables","technology",N3602="film &amp; video/television","film &amp; video",N3602="film &amp; video/animation","film &amp; video",N3602="film &amp; video/science fiction","film &amp; video",N3602="film &amp; video/documentary","film &amp; video",N3602="film &amp; video/drama","film &amp; video",N3602="film &amp; video/shorts","film &amp; video",N3602="games/video games","games",N3602="games/tabletop games","games",N3602="games/mobile games","games",N3602="journalism/audio","journalism",N3602="photography/people","photography",N3602="photography/photobooks","photography",N3602="photography/places","photography",N3602="photography/nature","photography",N3602="music/electronic music","music",N3602="music/rock","music",N3602="music/indie rock","music",N3602="music/faith","music",N3602="publishing/children's books","publishing",N3602="publishing/art books","publishing",N3602="publishing/fiction","publishing",N3602="publishing/translations","publishing",N3602="music/pop","music",N3602="music/classical music","music",N3602="publishing/nonfiction","publishing",N3602="publishing/radio &amp; podcasts","publishing",N3602="music/world music","music",N3602="music/metal","music",N3602="music/jazz","music","TRUE","FALSE")</f>
        <v>theater</v>
      </c>
      <c r="R3602" t="str" cm="1">
        <f t="array" ref="R3602">_xlfn.IFS(N3602="food/small batch","small batch",N3602="food/restaurants","retaurants",N3602="food/food trucks","food trucks",N3602="theater/spaces","spaces",N3602="theater/musical","musical",N3602="theater/plays","plays",N3602="technology/web","web",N3602="technology/space exploration","space exploration",N3602="technology/makerspaces","makerspaces",N3602="technology/hardware","hardware",N3602="technology/gadgets","gadgets",N3602="technology/wearables","wearables",N3602="film &amp; video/television","television",N3602="film &amp; video/animation","animation",N3602="film &amp; video/science fiction","science fiction",N3602="film &amp; video/documentary","documentary",N3602="film &amp; video/drama","drama",N3602="film &amp; video/shorts","shorts",N3602="games/video games","video games",N3602="games/tabletop games","tabletop games",N3602="games/mobile games","mobile games",N3602="journalism/audio","audio",N3602="photography/people","people",N3602="photography/photobooks","photobooks",N3602="photography/places","places",N3602="photography/nature","nature",N3602="music/electronic music","electronic music",N3602="music/rock","rock",N3602="music/indie rock","indie rock",N3602="music/faith","faith",N3602="publishing/children's books","children's books",N3602="publishing/art books","art books",N3602="publishing/fiction","fiction",N3602="publishing/translations","translations",N3602="music/pop","pop",N3602="music/classical music","classical music",N3602="publishing/nonfiction","nonfiction",N3602="publishing/radio &amp; podcasts","radio &amp; podcasts",N3602="music/world music","world music",N3602="music/metal","metal",N3602="music/jazz","jazz","TRUE","FALSE")</f>
        <v>plays</v>
      </c>
      <c r="S3602" s="5">
        <f t="shared" si="226"/>
        <v>42628.849120370374</v>
      </c>
      <c r="T3602" s="5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224"/>
        <v>104.35000000000001</v>
      </c>
      <c r="P3603" s="24">
        <f t="shared" si="225"/>
        <v>39.377358490566039</v>
      </c>
      <c r="Q3603" t="str" cm="1">
        <f t="array" ref="Q3603">_xlfn.IFS(N3603="food/small batch","food",N3603="food/restaurants","food",N3603="food/food trucks","food",N3603="theater/spaces","theater",N3603="theater/musical","theater",N3603="theater/plays","theater",N3603="technology/web","technology",N3603="technology/space exploration","technology",N3603="technology/makerspaces","technology",N3603="technology/hardware","technology",N3603="technology/gadgets","technology",N3603="technology/wearables","technology",N3603="film &amp; video/television","film &amp; video",N3603="film &amp; video/animation","film &amp; video",N3603="film &amp; video/science fiction","film &amp; video",N3603="film &amp; video/documentary","film &amp; video",N3603="film &amp; video/drama","film &amp; video",N3603="film &amp; video/shorts","film &amp; video",N3603="games/video games","games",N3603="games/tabletop games","games",N3603="games/mobile games","games",N3603="journalism/audio","journalism",N3603="photography/people","photography",N3603="photography/photobooks","photography",N3603="photography/places","photography",N3603="photography/nature","photography",N3603="music/electronic music","music",N3603="music/rock","music",N3603="music/indie rock","music",N3603="music/faith","music",N3603="publishing/children's books","publishing",N3603="publishing/art books","publishing",N3603="publishing/fiction","publishing",N3603="publishing/translations","publishing",N3603="music/pop","music",N3603="music/classical music","music",N3603="publishing/nonfiction","publishing",N3603="publishing/radio &amp; podcasts","publishing",N3603="music/world music","music",N3603="music/metal","music",N3603="music/jazz","music","TRUE","FALSE")</f>
        <v>theater</v>
      </c>
      <c r="R3603" t="str" cm="1">
        <f t="array" ref="R3603">_xlfn.IFS(N3603="food/small batch","small batch",N3603="food/restaurants","retaurants",N3603="food/food trucks","food trucks",N3603="theater/spaces","spaces",N3603="theater/musical","musical",N3603="theater/plays","plays",N3603="technology/web","web",N3603="technology/space exploration","space exploration",N3603="technology/makerspaces","makerspaces",N3603="technology/hardware","hardware",N3603="technology/gadgets","gadgets",N3603="technology/wearables","wearables",N3603="film &amp; video/television","television",N3603="film &amp; video/animation","animation",N3603="film &amp; video/science fiction","science fiction",N3603="film &amp; video/documentary","documentary",N3603="film &amp; video/drama","drama",N3603="film &amp; video/shorts","shorts",N3603="games/video games","video games",N3603="games/tabletop games","tabletop games",N3603="games/mobile games","mobile games",N3603="journalism/audio","audio",N3603="photography/people","people",N3603="photography/photobooks","photobooks",N3603="photography/places","places",N3603="photography/nature","nature",N3603="music/electronic music","electronic music",N3603="music/rock","rock",N3603="music/indie rock","indie rock",N3603="music/faith","faith",N3603="publishing/children's books","children's books",N3603="publishing/art books","art books",N3603="publishing/fiction","fiction",N3603="publishing/translations","translations",N3603="music/pop","pop",N3603="music/classical music","classical music",N3603="publishing/nonfiction","nonfiction",N3603="publishing/radio &amp; podcasts","radio &amp; podcasts",N3603="music/world music","world music",N3603="music/metal","metal",N3603="music/jazz","jazz","TRUE","FALSE")</f>
        <v>plays</v>
      </c>
      <c r="S3603" s="5">
        <f t="shared" si="226"/>
        <v>41990.99863425926</v>
      </c>
      <c r="T3603" s="5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224"/>
        <v>100.05</v>
      </c>
      <c r="P3604" s="24">
        <f t="shared" si="225"/>
        <v>81.673469387755105</v>
      </c>
      <c r="Q3604" t="str" cm="1">
        <f t="array" ref="Q3604">_xlfn.IFS(N3604="food/small batch","food",N3604="food/restaurants","food",N3604="food/food trucks","food",N3604="theater/spaces","theater",N3604="theater/musical","theater",N3604="theater/plays","theater",N3604="technology/web","technology",N3604="technology/space exploration","technology",N3604="technology/makerspaces","technology",N3604="technology/hardware","technology",N3604="technology/gadgets","technology",N3604="technology/wearables","technology",N3604="film &amp; video/television","film &amp; video",N3604="film &amp; video/animation","film &amp; video",N3604="film &amp; video/science fiction","film &amp; video",N3604="film &amp; video/documentary","film &amp; video",N3604="film &amp; video/drama","film &amp; video",N3604="film &amp; video/shorts","film &amp; video",N3604="games/video games","games",N3604="games/tabletop games","games",N3604="games/mobile games","games",N3604="journalism/audio","journalism",N3604="photography/people","photography",N3604="photography/photobooks","photography",N3604="photography/places","photography",N3604="photography/nature","photography",N3604="music/electronic music","music",N3604="music/rock","music",N3604="music/indie rock","music",N3604="music/faith","music",N3604="publishing/children's books","publishing",N3604="publishing/art books","publishing",N3604="publishing/fiction","publishing",N3604="publishing/translations","publishing",N3604="music/pop","music",N3604="music/classical music","music",N3604="publishing/nonfiction","publishing",N3604="publishing/radio &amp; podcasts","publishing",N3604="music/world music","music",N3604="music/metal","music",N3604="music/jazz","music","TRUE","FALSE")</f>
        <v>theater</v>
      </c>
      <c r="R3604" t="str" cm="1">
        <f t="array" ref="R3604">_xlfn.IFS(N3604="food/small batch","small batch",N3604="food/restaurants","retaurants",N3604="food/food trucks","food trucks",N3604="theater/spaces","spaces",N3604="theater/musical","musical",N3604="theater/plays","plays",N3604="technology/web","web",N3604="technology/space exploration","space exploration",N3604="technology/makerspaces","makerspaces",N3604="technology/hardware","hardware",N3604="technology/gadgets","gadgets",N3604="technology/wearables","wearables",N3604="film &amp; video/television","television",N3604="film &amp; video/animation","animation",N3604="film &amp; video/science fiction","science fiction",N3604="film &amp; video/documentary","documentary",N3604="film &amp; video/drama","drama",N3604="film &amp; video/shorts","shorts",N3604="games/video games","video games",N3604="games/tabletop games","tabletop games",N3604="games/mobile games","mobile games",N3604="journalism/audio","audio",N3604="photography/people","people",N3604="photography/photobooks","photobooks",N3604="photography/places","places",N3604="photography/nature","nature",N3604="music/electronic music","electronic music",N3604="music/rock","rock",N3604="music/indie rock","indie rock",N3604="music/faith","faith",N3604="publishing/children's books","children's books",N3604="publishing/art books","art books",N3604="publishing/fiction","fiction",N3604="publishing/translations","translations",N3604="music/pop","pop",N3604="music/classical music","classical music",N3604="publishing/nonfiction","nonfiction",N3604="publishing/radio &amp; podcasts","radio &amp; podcasts",N3604="music/world music","world music",N3604="music/metal","metal",N3604="music/jazz","jazz","TRUE","FALSE")</f>
        <v>plays</v>
      </c>
      <c r="S3604" s="5">
        <f t="shared" si="226"/>
        <v>42447.894432870366</v>
      </c>
      <c r="T3604" s="5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224"/>
        <v>170.66666666666669</v>
      </c>
      <c r="P3605" s="24">
        <f t="shared" si="225"/>
        <v>44.912280701754383</v>
      </c>
      <c r="Q3605" t="str" cm="1">
        <f t="array" ref="Q3605">_xlfn.IFS(N3605="food/small batch","food",N3605="food/restaurants","food",N3605="food/food trucks","food",N3605="theater/spaces","theater",N3605="theater/musical","theater",N3605="theater/plays","theater",N3605="technology/web","technology",N3605="technology/space exploration","technology",N3605="technology/makerspaces","technology",N3605="technology/hardware","technology",N3605="technology/gadgets","technology",N3605="technology/wearables","technology",N3605="film &amp; video/television","film &amp; video",N3605="film &amp; video/animation","film &amp; video",N3605="film &amp; video/science fiction","film &amp; video",N3605="film &amp; video/documentary","film &amp; video",N3605="film &amp; video/drama","film &amp; video",N3605="film &amp; video/shorts","film &amp; video",N3605="games/video games","games",N3605="games/tabletop games","games",N3605="games/mobile games","games",N3605="journalism/audio","journalism",N3605="photography/people","photography",N3605="photography/photobooks","photography",N3605="photography/places","photography",N3605="photography/nature","photography",N3605="music/electronic music","music",N3605="music/rock","music",N3605="music/indie rock","music",N3605="music/faith","music",N3605="publishing/children's books","publishing",N3605="publishing/art books","publishing",N3605="publishing/fiction","publishing",N3605="publishing/translations","publishing",N3605="music/pop","music",N3605="music/classical music","music",N3605="publishing/nonfiction","publishing",N3605="publishing/radio &amp; podcasts","publishing",N3605="music/world music","music",N3605="music/metal","music",N3605="music/jazz","music","TRUE","FALSE")</f>
        <v>theater</v>
      </c>
      <c r="R3605" t="str" cm="1">
        <f t="array" ref="R3605">_xlfn.IFS(N3605="food/small batch","small batch",N3605="food/restaurants","retaurants",N3605="food/food trucks","food trucks",N3605="theater/spaces","spaces",N3605="theater/musical","musical",N3605="theater/plays","plays",N3605="technology/web","web",N3605="technology/space exploration","space exploration",N3605="technology/makerspaces","makerspaces",N3605="technology/hardware","hardware",N3605="technology/gadgets","gadgets",N3605="technology/wearables","wearables",N3605="film &amp; video/television","television",N3605="film &amp; video/animation","animation",N3605="film &amp; video/science fiction","science fiction",N3605="film &amp; video/documentary","documentary",N3605="film &amp; video/drama","drama",N3605="film &amp; video/shorts","shorts",N3605="games/video games","video games",N3605="games/tabletop games","tabletop games",N3605="games/mobile games","mobile games",N3605="journalism/audio","audio",N3605="photography/people","people",N3605="photography/photobooks","photobooks",N3605="photography/places","places",N3605="photography/nature","nature",N3605="music/electronic music","electronic music",N3605="music/rock","rock",N3605="music/indie rock","indie rock",N3605="music/faith","faith",N3605="publishing/children's books","children's books",N3605="publishing/art books","art books",N3605="publishing/fiction","fiction",N3605="publishing/translations","translations",N3605="music/pop","pop",N3605="music/classical music","classical music",N3605="publishing/nonfiction","nonfiction",N3605="publishing/radio &amp; podcasts","radio &amp; podcasts",N3605="music/world music","world music",N3605="music/metal","metal",N3605="music/jazz","jazz","TRUE","FALSE")</f>
        <v>plays</v>
      </c>
      <c r="S3605" s="5">
        <f t="shared" si="226"/>
        <v>42283.864351851851</v>
      </c>
      <c r="T3605" s="5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224"/>
        <v>112.83333333333334</v>
      </c>
      <c r="P3606" s="24">
        <f t="shared" si="225"/>
        <v>49.05797101449275</v>
      </c>
      <c r="Q3606" t="str" cm="1">
        <f t="array" ref="Q3606">_xlfn.IFS(N3606="food/small batch","food",N3606="food/restaurants","food",N3606="food/food trucks","food",N3606="theater/spaces","theater",N3606="theater/musical","theater",N3606="theater/plays","theater",N3606="technology/web","technology",N3606="technology/space exploration","technology",N3606="technology/makerspaces","technology",N3606="technology/hardware","technology",N3606="technology/gadgets","technology",N3606="technology/wearables","technology",N3606="film &amp; video/television","film &amp; video",N3606="film &amp; video/animation","film &amp; video",N3606="film &amp; video/science fiction","film &amp; video",N3606="film &amp; video/documentary","film &amp; video",N3606="film &amp; video/drama","film &amp; video",N3606="film &amp; video/shorts","film &amp; video",N3606="games/video games","games",N3606="games/tabletop games","games",N3606="games/mobile games","games",N3606="journalism/audio","journalism",N3606="photography/people","photography",N3606="photography/photobooks","photography",N3606="photography/places","photography",N3606="photography/nature","photography",N3606="music/electronic music","music",N3606="music/rock","music",N3606="music/indie rock","music",N3606="music/faith","music",N3606="publishing/children's books","publishing",N3606="publishing/art books","publishing",N3606="publishing/fiction","publishing",N3606="publishing/translations","publishing",N3606="music/pop","music",N3606="music/classical music","music",N3606="publishing/nonfiction","publishing",N3606="publishing/radio &amp; podcasts","publishing",N3606="music/world music","music",N3606="music/metal","music",N3606="music/jazz","music","TRUE","FALSE")</f>
        <v>theater</v>
      </c>
      <c r="R3606" t="str" cm="1">
        <f t="array" ref="R3606">_xlfn.IFS(N3606="food/small batch","small batch",N3606="food/restaurants","retaurants",N3606="food/food trucks","food trucks",N3606="theater/spaces","spaces",N3606="theater/musical","musical",N3606="theater/plays","plays",N3606="technology/web","web",N3606="technology/space exploration","space exploration",N3606="technology/makerspaces","makerspaces",N3606="technology/hardware","hardware",N3606="technology/gadgets","gadgets",N3606="technology/wearables","wearables",N3606="film &amp; video/television","television",N3606="film &amp; video/animation","animation",N3606="film &amp; video/science fiction","science fiction",N3606="film &amp; video/documentary","documentary",N3606="film &amp; video/drama","drama",N3606="film &amp; video/shorts","shorts",N3606="games/video games","video games",N3606="games/tabletop games","tabletop games",N3606="games/mobile games","mobile games",N3606="journalism/audio","audio",N3606="photography/people","people",N3606="photography/photobooks","photobooks",N3606="photography/places","places",N3606="photography/nature","nature",N3606="music/electronic music","electronic music",N3606="music/rock","rock",N3606="music/indie rock","indie rock",N3606="music/faith","faith",N3606="publishing/children's books","children's books",N3606="publishing/art books","art books",N3606="publishing/fiction","fiction",N3606="publishing/translations","translations",N3606="music/pop","pop",N3606="music/classical music","classical music",N3606="publishing/nonfiction","nonfiction",N3606="publishing/radio &amp; podcasts","radio &amp; podcasts",N3606="music/world music","world music",N3606="music/metal","metal",N3606="music/jazz","jazz","TRUE","FALSE")</f>
        <v>plays</v>
      </c>
      <c r="S3606" s="5">
        <f t="shared" si="226"/>
        <v>42483.015694444446</v>
      </c>
      <c r="T3606" s="5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224"/>
        <v>184</v>
      </c>
      <c r="P3607" s="24">
        <f t="shared" si="225"/>
        <v>30.666666666666668</v>
      </c>
      <c r="Q3607" t="str" cm="1">
        <f t="array" ref="Q3607">_xlfn.IFS(N3607="food/small batch","food",N3607="food/restaurants","food",N3607="food/food trucks","food",N3607="theater/spaces","theater",N3607="theater/musical","theater",N3607="theater/plays","theater",N3607="technology/web","technology",N3607="technology/space exploration","technology",N3607="technology/makerspaces","technology",N3607="technology/hardware","technology",N3607="technology/gadgets","technology",N3607="technology/wearables","technology",N3607="film &amp; video/television","film &amp; video",N3607="film &amp; video/animation","film &amp; video",N3607="film &amp; video/science fiction","film &amp; video",N3607="film &amp; video/documentary","film &amp; video",N3607="film &amp; video/drama","film &amp; video",N3607="film &amp; video/shorts","film &amp; video",N3607="games/video games","games",N3607="games/tabletop games","games",N3607="games/mobile games","games",N3607="journalism/audio","journalism",N3607="photography/people","photography",N3607="photography/photobooks","photography",N3607="photography/places","photography",N3607="photography/nature","photography",N3607="music/electronic music","music",N3607="music/rock","music",N3607="music/indie rock","music",N3607="music/faith","music",N3607="publishing/children's books","publishing",N3607="publishing/art books","publishing",N3607="publishing/fiction","publishing",N3607="publishing/translations","publishing",N3607="music/pop","music",N3607="music/classical music","music",N3607="publishing/nonfiction","publishing",N3607="publishing/radio &amp; podcasts","publishing",N3607="music/world music","music",N3607="music/metal","music",N3607="music/jazz","music","TRUE","FALSE")</f>
        <v>theater</v>
      </c>
      <c r="R3607" t="str" cm="1">
        <f t="array" ref="R3607">_xlfn.IFS(N3607="food/small batch","small batch",N3607="food/restaurants","retaurants",N3607="food/food trucks","food trucks",N3607="theater/spaces","spaces",N3607="theater/musical","musical",N3607="theater/plays","plays",N3607="technology/web","web",N3607="technology/space exploration","space exploration",N3607="technology/makerspaces","makerspaces",N3607="technology/hardware","hardware",N3607="technology/gadgets","gadgets",N3607="technology/wearables","wearables",N3607="film &amp; video/television","television",N3607="film &amp; video/animation","animation",N3607="film &amp; video/science fiction","science fiction",N3607="film &amp; video/documentary","documentary",N3607="film &amp; video/drama","drama",N3607="film &amp; video/shorts","shorts",N3607="games/video games","video games",N3607="games/tabletop games","tabletop games",N3607="games/mobile games","mobile games",N3607="journalism/audio","audio",N3607="photography/people","people",N3607="photography/photobooks","photobooks",N3607="photography/places","places",N3607="photography/nature","nature",N3607="music/electronic music","electronic music",N3607="music/rock","rock",N3607="music/indie rock","indie rock",N3607="music/faith","faith",N3607="publishing/children's books","children's books",N3607="publishing/art books","art books",N3607="publishing/fiction","fiction",N3607="publishing/translations","translations",N3607="music/pop","pop",N3607="music/classical music","classical music",N3607="publishing/nonfiction","nonfiction",N3607="publishing/radio &amp; podcasts","radio &amp; podcasts",N3607="music/world music","world music",N3607="music/metal","metal",N3607="music/jazz","jazz","TRUE","FALSE")</f>
        <v>plays</v>
      </c>
      <c r="S3607" s="5">
        <f t="shared" si="226"/>
        <v>42383.793124999997</v>
      </c>
      <c r="T3607" s="5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224"/>
        <v>130.26666666666665</v>
      </c>
      <c r="P3608" s="24">
        <f t="shared" si="225"/>
        <v>61.0625</v>
      </c>
      <c r="Q3608" t="str" cm="1">
        <f t="array" ref="Q3608">_xlfn.IFS(N3608="food/small batch","food",N3608="food/restaurants","food",N3608="food/food trucks","food",N3608="theater/spaces","theater",N3608="theater/musical","theater",N3608="theater/plays","theater",N3608="technology/web","technology",N3608="technology/space exploration","technology",N3608="technology/makerspaces","technology",N3608="technology/hardware","technology",N3608="technology/gadgets","technology",N3608="technology/wearables","technology",N3608="film &amp; video/television","film &amp; video",N3608="film &amp; video/animation","film &amp; video",N3608="film &amp; video/science fiction","film &amp; video",N3608="film &amp; video/documentary","film &amp; video",N3608="film &amp; video/drama","film &amp; video",N3608="film &amp; video/shorts","film &amp; video",N3608="games/video games","games",N3608="games/tabletop games","games",N3608="games/mobile games","games",N3608="journalism/audio","journalism",N3608="photography/people","photography",N3608="photography/photobooks","photography",N3608="photography/places","photography",N3608="photography/nature","photography",N3608="music/electronic music","music",N3608="music/rock","music",N3608="music/indie rock","music",N3608="music/faith","music",N3608="publishing/children's books","publishing",N3608="publishing/art books","publishing",N3608="publishing/fiction","publishing",N3608="publishing/translations","publishing",N3608="music/pop","music",N3608="music/classical music","music",N3608="publishing/nonfiction","publishing",N3608="publishing/radio &amp; podcasts","publishing",N3608="music/world music","music",N3608="music/metal","music",N3608="music/jazz","music","TRUE","FALSE")</f>
        <v>theater</v>
      </c>
      <c r="R3608" t="str" cm="1">
        <f t="array" ref="R3608">_xlfn.IFS(N3608="food/small batch","small batch",N3608="food/restaurants","retaurants",N3608="food/food trucks","food trucks",N3608="theater/spaces","spaces",N3608="theater/musical","musical",N3608="theater/plays","plays",N3608="technology/web","web",N3608="technology/space exploration","space exploration",N3608="technology/makerspaces","makerspaces",N3608="technology/hardware","hardware",N3608="technology/gadgets","gadgets",N3608="technology/wearables","wearables",N3608="film &amp; video/television","television",N3608="film &amp; video/animation","animation",N3608="film &amp; video/science fiction","science fiction",N3608="film &amp; video/documentary","documentary",N3608="film &amp; video/drama","drama",N3608="film &amp; video/shorts","shorts",N3608="games/video games","video games",N3608="games/tabletop games","tabletop games",N3608="games/mobile games","mobile games",N3608="journalism/audio","audio",N3608="photography/people","people",N3608="photography/photobooks","photobooks",N3608="photography/places","places",N3608="photography/nature","nature",N3608="music/electronic music","electronic music",N3608="music/rock","rock",N3608="music/indie rock","indie rock",N3608="music/faith","faith",N3608="publishing/children's books","children's books",N3608="publishing/art books","art books",N3608="publishing/fiction","fiction",N3608="publishing/translations","translations",N3608="music/pop","pop",N3608="music/classical music","classical music",N3608="publishing/nonfiction","nonfiction",N3608="publishing/radio &amp; podcasts","radio &amp; podcasts",N3608="music/world music","world music",N3608="music/metal","metal",N3608="music/jazz","jazz","TRUE","FALSE")</f>
        <v>plays</v>
      </c>
      <c r="S3608" s="5">
        <f t="shared" si="226"/>
        <v>42566.604826388888</v>
      </c>
      <c r="T3608" s="5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224"/>
        <v>105.45454545454544</v>
      </c>
      <c r="P3609" s="24">
        <f t="shared" si="225"/>
        <v>29</v>
      </c>
      <c r="Q3609" t="str" cm="1">
        <f t="array" ref="Q3609">_xlfn.IFS(N3609="food/small batch","food",N3609="food/restaurants","food",N3609="food/food trucks","food",N3609="theater/spaces","theater",N3609="theater/musical","theater",N3609="theater/plays","theater",N3609="technology/web","technology",N3609="technology/space exploration","technology",N3609="technology/makerspaces","technology",N3609="technology/hardware","technology",N3609="technology/gadgets","technology",N3609="technology/wearables","technology",N3609="film &amp; video/television","film &amp; video",N3609="film &amp; video/animation","film &amp; video",N3609="film &amp; video/science fiction","film &amp; video",N3609="film &amp; video/documentary","film &amp; video",N3609="film &amp; video/drama","film &amp; video",N3609="film &amp; video/shorts","film &amp; video",N3609="games/video games","games",N3609="games/tabletop games","games",N3609="games/mobile games","games",N3609="journalism/audio","journalism",N3609="photography/people","photography",N3609="photography/photobooks","photography",N3609="photography/places","photography",N3609="photography/nature","photography",N3609="music/electronic music","music",N3609="music/rock","music",N3609="music/indie rock","music",N3609="music/faith","music",N3609="publishing/children's books","publishing",N3609="publishing/art books","publishing",N3609="publishing/fiction","publishing",N3609="publishing/translations","publishing",N3609="music/pop","music",N3609="music/classical music","music",N3609="publishing/nonfiction","publishing",N3609="publishing/radio &amp; podcasts","publishing",N3609="music/world music","music",N3609="music/metal","music",N3609="music/jazz","music","TRUE","FALSE")</f>
        <v>theater</v>
      </c>
      <c r="R3609" t="str" cm="1">
        <f t="array" ref="R3609">_xlfn.IFS(N3609="food/small batch","small batch",N3609="food/restaurants","retaurants",N3609="food/food trucks","food trucks",N3609="theater/spaces","spaces",N3609="theater/musical","musical",N3609="theater/plays","plays",N3609="technology/web","web",N3609="technology/space exploration","space exploration",N3609="technology/makerspaces","makerspaces",N3609="technology/hardware","hardware",N3609="technology/gadgets","gadgets",N3609="technology/wearables","wearables",N3609="film &amp; video/television","television",N3609="film &amp; video/animation","animation",N3609="film &amp; video/science fiction","science fiction",N3609="film &amp; video/documentary","documentary",N3609="film &amp; video/drama","drama",N3609="film &amp; video/shorts","shorts",N3609="games/video games","video games",N3609="games/tabletop games","tabletop games",N3609="games/mobile games","mobile games",N3609="journalism/audio","audio",N3609="photography/people","people",N3609="photography/photobooks","photobooks",N3609="photography/places","places",N3609="photography/nature","nature",N3609="music/electronic music","electronic music",N3609="music/rock","rock",N3609="music/indie rock","indie rock",N3609="music/faith","faith",N3609="publishing/children's books","children's books",N3609="publishing/art books","art books",N3609="publishing/fiction","fiction",N3609="publishing/translations","translations",N3609="music/pop","pop",N3609="music/classical music","classical music",N3609="publishing/nonfiction","nonfiction",N3609="publishing/radio &amp; podcasts","radio &amp; podcasts",N3609="music/world music","world music",N3609="music/metal","metal",N3609="music/jazz","jazz","TRUE","FALSE")</f>
        <v>plays</v>
      </c>
      <c r="S3609" s="5">
        <f t="shared" si="226"/>
        <v>42338.963912037041</v>
      </c>
      <c r="T3609" s="5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224"/>
        <v>100</v>
      </c>
      <c r="P3610" s="24">
        <f t="shared" si="225"/>
        <v>29.62962962962963</v>
      </c>
      <c r="Q3610" t="str" cm="1">
        <f t="array" ref="Q3610">_xlfn.IFS(N3610="food/small batch","food",N3610="food/restaurants","food",N3610="food/food trucks","food",N3610="theater/spaces","theater",N3610="theater/musical","theater",N3610="theater/plays","theater",N3610="technology/web","technology",N3610="technology/space exploration","technology",N3610="technology/makerspaces","technology",N3610="technology/hardware","technology",N3610="technology/gadgets","technology",N3610="technology/wearables","technology",N3610="film &amp; video/television","film &amp; video",N3610="film &amp; video/animation","film &amp; video",N3610="film &amp; video/science fiction","film &amp; video",N3610="film &amp; video/documentary","film &amp; video",N3610="film &amp; video/drama","film &amp; video",N3610="film &amp; video/shorts","film &amp; video",N3610="games/video games","games",N3610="games/tabletop games","games",N3610="games/mobile games","games",N3610="journalism/audio","journalism",N3610="photography/people","photography",N3610="photography/photobooks","photography",N3610="photography/places","photography",N3610="photography/nature","photography",N3610="music/electronic music","music",N3610="music/rock","music",N3610="music/indie rock","music",N3610="music/faith","music",N3610="publishing/children's books","publishing",N3610="publishing/art books","publishing",N3610="publishing/fiction","publishing",N3610="publishing/translations","publishing",N3610="music/pop","music",N3610="music/classical music","music",N3610="publishing/nonfiction","publishing",N3610="publishing/radio &amp; podcasts","publishing",N3610="music/world music","music",N3610="music/metal","music",N3610="music/jazz","music","TRUE","FALSE")</f>
        <v>theater</v>
      </c>
      <c r="R3610" t="str" cm="1">
        <f t="array" ref="R3610">_xlfn.IFS(N3610="food/small batch","small batch",N3610="food/restaurants","retaurants",N3610="food/food trucks","food trucks",N3610="theater/spaces","spaces",N3610="theater/musical","musical",N3610="theater/plays","plays",N3610="technology/web","web",N3610="technology/space exploration","space exploration",N3610="technology/makerspaces","makerspaces",N3610="technology/hardware","hardware",N3610="technology/gadgets","gadgets",N3610="technology/wearables","wearables",N3610="film &amp; video/television","television",N3610="film &amp; video/animation","animation",N3610="film &amp; video/science fiction","science fiction",N3610="film &amp; video/documentary","documentary",N3610="film &amp; video/drama","drama",N3610="film &amp; video/shorts","shorts",N3610="games/video games","video games",N3610="games/tabletop games","tabletop games",N3610="games/mobile games","mobile games",N3610="journalism/audio","audio",N3610="photography/people","people",N3610="photography/photobooks","photobooks",N3610="photography/places","places",N3610="photography/nature","nature",N3610="music/electronic music","electronic music",N3610="music/rock","rock",N3610="music/indie rock","indie rock",N3610="music/faith","faith",N3610="publishing/children's books","children's books",N3610="publishing/art books","art books",N3610="publishing/fiction","fiction",N3610="publishing/translations","translations",N3610="music/pop","pop",N3610="music/classical music","classical music",N3610="publishing/nonfiction","nonfiction",N3610="publishing/radio &amp; podcasts","radio &amp; podcasts",N3610="music/world music","world music",N3610="music/metal","metal",N3610="music/jazz","jazz","TRUE","FALSE")</f>
        <v>plays</v>
      </c>
      <c r="S3610" s="5">
        <f t="shared" si="226"/>
        <v>42506.709375000006</v>
      </c>
      <c r="T3610" s="5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224"/>
        <v>153.31632653061226</v>
      </c>
      <c r="P3611" s="24">
        <f t="shared" si="225"/>
        <v>143.0952380952381</v>
      </c>
      <c r="Q3611" t="str" cm="1">
        <f t="array" ref="Q3611">_xlfn.IFS(N3611="food/small batch","food",N3611="food/restaurants","food",N3611="food/food trucks","food",N3611="theater/spaces","theater",N3611="theater/musical","theater",N3611="theater/plays","theater",N3611="technology/web","technology",N3611="technology/space exploration","technology",N3611="technology/makerspaces","technology",N3611="technology/hardware","technology",N3611="technology/gadgets","technology",N3611="technology/wearables","technology",N3611="film &amp; video/television","film &amp; video",N3611="film &amp; video/animation","film &amp; video",N3611="film &amp; video/science fiction","film &amp; video",N3611="film &amp; video/documentary","film &amp; video",N3611="film &amp; video/drama","film &amp; video",N3611="film &amp; video/shorts","film &amp; video",N3611="games/video games","games",N3611="games/tabletop games","games",N3611="games/mobile games","games",N3611="journalism/audio","journalism",N3611="photography/people","photography",N3611="photography/photobooks","photography",N3611="photography/places","photography",N3611="photography/nature","photography",N3611="music/electronic music","music",N3611="music/rock","music",N3611="music/indie rock","music",N3611="music/faith","music",N3611="publishing/children's books","publishing",N3611="publishing/art books","publishing",N3611="publishing/fiction","publishing",N3611="publishing/translations","publishing",N3611="music/pop","music",N3611="music/classical music","music",N3611="publishing/nonfiction","publishing",N3611="publishing/radio &amp; podcasts","publishing",N3611="music/world music","music",N3611="music/metal","music",N3611="music/jazz","music","TRUE","FALSE")</f>
        <v>theater</v>
      </c>
      <c r="R3611" t="str" cm="1">
        <f t="array" ref="R3611">_xlfn.IFS(N3611="food/small batch","small batch",N3611="food/restaurants","retaurants",N3611="food/food trucks","food trucks",N3611="theater/spaces","spaces",N3611="theater/musical","musical",N3611="theater/plays","plays",N3611="technology/web","web",N3611="technology/space exploration","space exploration",N3611="technology/makerspaces","makerspaces",N3611="technology/hardware","hardware",N3611="technology/gadgets","gadgets",N3611="technology/wearables","wearables",N3611="film &amp; video/television","television",N3611="film &amp; video/animation","animation",N3611="film &amp; video/science fiction","science fiction",N3611="film &amp; video/documentary","documentary",N3611="film &amp; video/drama","drama",N3611="film &amp; video/shorts","shorts",N3611="games/video games","video games",N3611="games/tabletop games","tabletop games",N3611="games/mobile games","mobile games",N3611="journalism/audio","audio",N3611="photography/people","people",N3611="photography/photobooks","photobooks",N3611="photography/places","places",N3611="photography/nature","nature",N3611="music/electronic music","electronic music",N3611="music/rock","rock",N3611="music/indie rock","indie rock",N3611="music/faith","faith",N3611="publishing/children's books","children's books",N3611="publishing/art books","art books",N3611="publishing/fiction","fiction",N3611="publishing/translations","translations",N3611="music/pop","pop",N3611="music/classical music","classical music",N3611="publishing/nonfiction","nonfiction",N3611="publishing/radio &amp; podcasts","radio &amp; podcasts",N3611="music/world music","world music",N3611="music/metal","metal",N3611="music/jazz","jazz","TRUE","FALSE")</f>
        <v>plays</v>
      </c>
      <c r="S3611" s="5">
        <f t="shared" si="226"/>
        <v>42429.991724537031</v>
      </c>
      <c r="T3611" s="5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224"/>
        <v>162.30000000000001</v>
      </c>
      <c r="P3612" s="24">
        <f t="shared" si="225"/>
        <v>52.354838709677416</v>
      </c>
      <c r="Q3612" t="str" cm="1">
        <f t="array" ref="Q3612">_xlfn.IFS(N3612="food/small batch","food",N3612="food/restaurants","food",N3612="food/food trucks","food",N3612="theater/spaces","theater",N3612="theater/musical","theater",N3612="theater/plays","theater",N3612="technology/web","technology",N3612="technology/space exploration","technology",N3612="technology/makerspaces","technology",N3612="technology/hardware","technology",N3612="technology/gadgets","technology",N3612="technology/wearables","technology",N3612="film &amp; video/television","film &amp; video",N3612="film &amp; video/animation","film &amp; video",N3612="film &amp; video/science fiction","film &amp; video",N3612="film &amp; video/documentary","film &amp; video",N3612="film &amp; video/drama","film &amp; video",N3612="film &amp; video/shorts","film &amp; video",N3612="games/video games","games",N3612="games/tabletop games","games",N3612="games/mobile games","games",N3612="journalism/audio","journalism",N3612="photography/people","photography",N3612="photography/photobooks","photography",N3612="photography/places","photography",N3612="photography/nature","photography",N3612="music/electronic music","music",N3612="music/rock","music",N3612="music/indie rock","music",N3612="music/faith","music",N3612="publishing/children's books","publishing",N3612="publishing/art books","publishing",N3612="publishing/fiction","publishing",N3612="publishing/translations","publishing",N3612="music/pop","music",N3612="music/classical music","music",N3612="publishing/nonfiction","publishing",N3612="publishing/radio &amp; podcasts","publishing",N3612="music/world music","music",N3612="music/metal","music",N3612="music/jazz","music","TRUE","FALSE")</f>
        <v>theater</v>
      </c>
      <c r="R3612" t="str" cm="1">
        <f t="array" ref="R3612">_xlfn.IFS(N3612="food/small batch","small batch",N3612="food/restaurants","retaurants",N3612="food/food trucks","food trucks",N3612="theater/spaces","spaces",N3612="theater/musical","musical",N3612="theater/plays","plays",N3612="technology/web","web",N3612="technology/space exploration","space exploration",N3612="technology/makerspaces","makerspaces",N3612="technology/hardware","hardware",N3612="technology/gadgets","gadgets",N3612="technology/wearables","wearables",N3612="film &amp; video/television","television",N3612="film &amp; video/animation","animation",N3612="film &amp; video/science fiction","science fiction",N3612="film &amp; video/documentary","documentary",N3612="film &amp; video/drama","drama",N3612="film &amp; video/shorts","shorts",N3612="games/video games","video games",N3612="games/tabletop games","tabletop games",N3612="games/mobile games","mobile games",N3612="journalism/audio","audio",N3612="photography/people","people",N3612="photography/photobooks","photobooks",N3612="photography/places","places",N3612="photography/nature","nature",N3612="music/electronic music","electronic music",N3612="music/rock","rock",N3612="music/indie rock","indie rock",N3612="music/faith","faith",N3612="publishing/children's books","children's books",N3612="publishing/art books","art books",N3612="publishing/fiction","fiction",N3612="publishing/translations","translations",N3612="music/pop","pop",N3612="music/classical music","classical music",N3612="publishing/nonfiction","nonfiction",N3612="publishing/radio &amp; podcasts","radio &amp; podcasts",N3612="music/world music","world music",N3612="music/metal","metal",N3612="music/jazz","jazz","TRUE","FALSE")</f>
        <v>plays</v>
      </c>
      <c r="S3612" s="5">
        <f t="shared" si="226"/>
        <v>42203.432129629626</v>
      </c>
      <c r="T3612" s="5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224"/>
        <v>136</v>
      </c>
      <c r="P3613" s="24">
        <f t="shared" si="225"/>
        <v>66.666666666666671</v>
      </c>
      <c r="Q3613" t="str" cm="1">
        <f t="array" ref="Q3613">_xlfn.IFS(N3613="food/small batch","food",N3613="food/restaurants","food",N3613="food/food trucks","food",N3613="theater/spaces","theater",N3613="theater/musical","theater",N3613="theater/plays","theater",N3613="technology/web","technology",N3613="technology/space exploration","technology",N3613="technology/makerspaces","technology",N3613="technology/hardware","technology",N3613="technology/gadgets","technology",N3613="technology/wearables","technology",N3613="film &amp; video/television","film &amp; video",N3613="film &amp; video/animation","film &amp; video",N3613="film &amp; video/science fiction","film &amp; video",N3613="film &amp; video/documentary","film &amp; video",N3613="film &amp; video/drama","film &amp; video",N3613="film &amp; video/shorts","film &amp; video",N3613="games/video games","games",N3613="games/tabletop games","games",N3613="games/mobile games","games",N3613="journalism/audio","journalism",N3613="photography/people","photography",N3613="photography/photobooks","photography",N3613="photography/places","photography",N3613="photography/nature","photography",N3613="music/electronic music","music",N3613="music/rock","music",N3613="music/indie rock","music",N3613="music/faith","music",N3613="publishing/children's books","publishing",N3613="publishing/art books","publishing",N3613="publishing/fiction","publishing",N3613="publishing/translations","publishing",N3613="music/pop","music",N3613="music/classical music","music",N3613="publishing/nonfiction","publishing",N3613="publishing/radio &amp; podcasts","publishing",N3613="music/world music","music",N3613="music/metal","music",N3613="music/jazz","music","TRUE","FALSE")</f>
        <v>theater</v>
      </c>
      <c r="R3613" t="str" cm="1">
        <f t="array" ref="R3613">_xlfn.IFS(N3613="food/small batch","small batch",N3613="food/restaurants","retaurants",N3613="food/food trucks","food trucks",N3613="theater/spaces","spaces",N3613="theater/musical","musical",N3613="theater/plays","plays",N3613="technology/web","web",N3613="technology/space exploration","space exploration",N3613="technology/makerspaces","makerspaces",N3613="technology/hardware","hardware",N3613="technology/gadgets","gadgets",N3613="technology/wearables","wearables",N3613="film &amp; video/television","television",N3613="film &amp; video/animation","animation",N3613="film &amp; video/science fiction","science fiction",N3613="film &amp; video/documentary","documentary",N3613="film &amp; video/drama","drama",N3613="film &amp; video/shorts","shorts",N3613="games/video games","video games",N3613="games/tabletop games","tabletop games",N3613="games/mobile games","mobile games",N3613="journalism/audio","audio",N3613="photography/people","people",N3613="photography/photobooks","photobooks",N3613="photography/places","places",N3613="photography/nature","nature",N3613="music/electronic music","electronic music",N3613="music/rock","rock",N3613="music/indie rock","indie rock",N3613="music/faith","faith",N3613="publishing/children's books","children's books",N3613="publishing/art books","art books",N3613="publishing/fiction","fiction",N3613="publishing/translations","translations",N3613="music/pop","pop",N3613="music/classical music","classical music",N3613="publishing/nonfiction","nonfiction",N3613="publishing/radio &amp; podcasts","radio &amp; podcasts",N3613="music/world music","world music",N3613="music/metal","metal",N3613="music/jazz","jazz","TRUE","FALSE")</f>
        <v>plays</v>
      </c>
      <c r="S3613" s="5">
        <f t="shared" si="226"/>
        <v>42072.370381944449</v>
      </c>
      <c r="T3613" s="5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224"/>
        <v>144.4</v>
      </c>
      <c r="P3614" s="24">
        <f t="shared" si="225"/>
        <v>126.66666666666667</v>
      </c>
      <c r="Q3614" t="str" cm="1">
        <f t="array" ref="Q3614">_xlfn.IFS(N3614="food/small batch","food",N3614="food/restaurants","food",N3614="food/food trucks","food",N3614="theater/spaces","theater",N3614="theater/musical","theater",N3614="theater/plays","theater",N3614="technology/web","technology",N3614="technology/space exploration","technology",N3614="technology/makerspaces","technology",N3614="technology/hardware","technology",N3614="technology/gadgets","technology",N3614="technology/wearables","technology",N3614="film &amp; video/television","film &amp; video",N3614="film &amp; video/animation","film &amp; video",N3614="film &amp; video/science fiction","film &amp; video",N3614="film &amp; video/documentary","film &amp; video",N3614="film &amp; video/drama","film &amp; video",N3614="film &amp; video/shorts","film &amp; video",N3614="games/video games","games",N3614="games/tabletop games","games",N3614="games/mobile games","games",N3614="journalism/audio","journalism",N3614="photography/people","photography",N3614="photography/photobooks","photography",N3614="photography/places","photography",N3614="photography/nature","photography",N3614="music/electronic music","music",N3614="music/rock","music",N3614="music/indie rock","music",N3614="music/faith","music",N3614="publishing/children's books","publishing",N3614="publishing/art books","publishing",N3614="publishing/fiction","publishing",N3614="publishing/translations","publishing",N3614="music/pop","music",N3614="music/classical music","music",N3614="publishing/nonfiction","publishing",N3614="publishing/radio &amp; podcasts","publishing",N3614="music/world music","music",N3614="music/metal","music",N3614="music/jazz","music","TRUE","FALSE")</f>
        <v>theater</v>
      </c>
      <c r="R3614" t="str" cm="1">
        <f t="array" ref="R3614">_xlfn.IFS(N3614="food/small batch","small batch",N3614="food/restaurants","retaurants",N3614="food/food trucks","food trucks",N3614="theater/spaces","spaces",N3614="theater/musical","musical",N3614="theater/plays","plays",N3614="technology/web","web",N3614="technology/space exploration","space exploration",N3614="technology/makerspaces","makerspaces",N3614="technology/hardware","hardware",N3614="technology/gadgets","gadgets",N3614="technology/wearables","wearables",N3614="film &amp; video/television","television",N3614="film &amp; video/animation","animation",N3614="film &amp; video/science fiction","science fiction",N3614="film &amp; video/documentary","documentary",N3614="film &amp; video/drama","drama",N3614="film &amp; video/shorts","shorts",N3614="games/video games","video games",N3614="games/tabletop games","tabletop games",N3614="games/mobile games","mobile games",N3614="journalism/audio","audio",N3614="photography/people","people",N3614="photography/photobooks","photobooks",N3614="photography/places","places",N3614="photography/nature","nature",N3614="music/electronic music","electronic music",N3614="music/rock","rock",N3614="music/indie rock","indie rock",N3614="music/faith","faith",N3614="publishing/children's books","children's books",N3614="publishing/art books","art books",N3614="publishing/fiction","fiction",N3614="publishing/translations","translations",N3614="music/pop","pop",N3614="music/classical music","classical music",N3614="publishing/nonfiction","nonfiction",N3614="publishing/radio &amp; podcasts","radio &amp; podcasts",N3614="music/world music","world music",N3614="music/metal","metal",N3614="music/jazz","jazz","TRUE","FALSE")</f>
        <v>plays</v>
      </c>
      <c r="S3614" s="5">
        <f t="shared" si="226"/>
        <v>41789.726979166669</v>
      </c>
      <c r="T3614" s="5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224"/>
        <v>100</v>
      </c>
      <c r="P3615" s="24">
        <f t="shared" si="225"/>
        <v>62.5</v>
      </c>
      <c r="Q3615" t="str" cm="1">
        <f t="array" ref="Q3615">_xlfn.IFS(N3615="food/small batch","food",N3615="food/restaurants","food",N3615="food/food trucks","food",N3615="theater/spaces","theater",N3615="theater/musical","theater",N3615="theater/plays","theater",N3615="technology/web","technology",N3615="technology/space exploration","technology",N3615="technology/makerspaces","technology",N3615="technology/hardware","technology",N3615="technology/gadgets","technology",N3615="technology/wearables","technology",N3615="film &amp; video/television","film &amp; video",N3615="film &amp; video/animation","film &amp; video",N3615="film &amp; video/science fiction","film &amp; video",N3615="film &amp; video/documentary","film &amp; video",N3615="film &amp; video/drama","film &amp; video",N3615="film &amp; video/shorts","film &amp; video",N3615="games/video games","games",N3615="games/tabletop games","games",N3615="games/mobile games","games",N3615="journalism/audio","journalism",N3615="photography/people","photography",N3615="photography/photobooks","photography",N3615="photography/places","photography",N3615="photography/nature","photography",N3615="music/electronic music","music",N3615="music/rock","music",N3615="music/indie rock","music",N3615="music/faith","music",N3615="publishing/children's books","publishing",N3615="publishing/art books","publishing",N3615="publishing/fiction","publishing",N3615="publishing/translations","publishing",N3615="music/pop","music",N3615="music/classical music","music",N3615="publishing/nonfiction","publishing",N3615="publishing/radio &amp; podcasts","publishing",N3615="music/world music","music",N3615="music/metal","music",N3615="music/jazz","music","TRUE","FALSE")</f>
        <v>theater</v>
      </c>
      <c r="R3615" t="str" cm="1">
        <f t="array" ref="R3615">_xlfn.IFS(N3615="food/small batch","small batch",N3615="food/restaurants","retaurants",N3615="food/food trucks","food trucks",N3615="theater/spaces","spaces",N3615="theater/musical","musical",N3615="theater/plays","plays",N3615="technology/web","web",N3615="technology/space exploration","space exploration",N3615="technology/makerspaces","makerspaces",N3615="technology/hardware","hardware",N3615="technology/gadgets","gadgets",N3615="technology/wearables","wearables",N3615="film &amp; video/television","television",N3615="film &amp; video/animation","animation",N3615="film &amp; video/science fiction","science fiction",N3615="film &amp; video/documentary","documentary",N3615="film &amp; video/drama","drama",N3615="film &amp; video/shorts","shorts",N3615="games/video games","video games",N3615="games/tabletop games","tabletop games",N3615="games/mobile games","mobile games",N3615="journalism/audio","audio",N3615="photography/people","people",N3615="photography/photobooks","photobooks",N3615="photography/places","places",N3615="photography/nature","nature",N3615="music/electronic music","electronic music",N3615="music/rock","rock",N3615="music/indie rock","indie rock",N3615="music/faith","faith",N3615="publishing/children's books","children's books",N3615="publishing/art books","art books",N3615="publishing/fiction","fiction",N3615="publishing/translations","translations",N3615="music/pop","pop",N3615="music/classical music","classical music",N3615="publishing/nonfiction","nonfiction",N3615="publishing/radio &amp; podcasts","radio &amp; podcasts",N3615="music/world music","world music",N3615="music/metal","metal",N3615="music/jazz","jazz","TRUE","FALSE")</f>
        <v>plays</v>
      </c>
      <c r="S3615" s="5">
        <f t="shared" si="226"/>
        <v>41788.58997685185</v>
      </c>
      <c r="T3615" s="5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224"/>
        <v>100.8</v>
      </c>
      <c r="P3616" s="24">
        <f t="shared" si="225"/>
        <v>35.492957746478872</v>
      </c>
      <c r="Q3616" t="str" cm="1">
        <f t="array" ref="Q3616">_xlfn.IFS(N3616="food/small batch","food",N3616="food/restaurants","food",N3616="food/food trucks","food",N3616="theater/spaces","theater",N3616="theater/musical","theater",N3616="theater/plays","theater",N3616="technology/web","technology",N3616="technology/space exploration","technology",N3616="technology/makerspaces","technology",N3616="technology/hardware","technology",N3616="technology/gadgets","technology",N3616="technology/wearables","technology",N3616="film &amp; video/television","film &amp; video",N3616="film &amp; video/animation","film &amp; video",N3616="film &amp; video/science fiction","film &amp; video",N3616="film &amp; video/documentary","film &amp; video",N3616="film &amp; video/drama","film &amp; video",N3616="film &amp; video/shorts","film &amp; video",N3616="games/video games","games",N3616="games/tabletop games","games",N3616="games/mobile games","games",N3616="journalism/audio","journalism",N3616="photography/people","photography",N3616="photography/photobooks","photography",N3616="photography/places","photography",N3616="photography/nature","photography",N3616="music/electronic music","music",N3616="music/rock","music",N3616="music/indie rock","music",N3616="music/faith","music",N3616="publishing/children's books","publishing",N3616="publishing/art books","publishing",N3616="publishing/fiction","publishing",N3616="publishing/translations","publishing",N3616="music/pop","music",N3616="music/classical music","music",N3616="publishing/nonfiction","publishing",N3616="publishing/radio &amp; podcasts","publishing",N3616="music/world music","music",N3616="music/metal","music",N3616="music/jazz","music","TRUE","FALSE")</f>
        <v>theater</v>
      </c>
      <c r="R3616" t="str" cm="1">
        <f t="array" ref="R3616">_xlfn.IFS(N3616="food/small batch","small batch",N3616="food/restaurants","retaurants",N3616="food/food trucks","food trucks",N3616="theater/spaces","spaces",N3616="theater/musical","musical",N3616="theater/plays","plays",N3616="technology/web","web",N3616="technology/space exploration","space exploration",N3616="technology/makerspaces","makerspaces",N3616="technology/hardware","hardware",N3616="technology/gadgets","gadgets",N3616="technology/wearables","wearables",N3616="film &amp; video/television","television",N3616="film &amp; video/animation","animation",N3616="film &amp; video/science fiction","science fiction",N3616="film &amp; video/documentary","documentary",N3616="film &amp; video/drama","drama",N3616="film &amp; video/shorts","shorts",N3616="games/video games","video games",N3616="games/tabletop games","tabletop games",N3616="games/mobile games","mobile games",N3616="journalism/audio","audio",N3616="photography/people","people",N3616="photography/photobooks","photobooks",N3616="photography/places","places",N3616="photography/nature","nature",N3616="music/electronic music","electronic music",N3616="music/rock","rock",N3616="music/indie rock","indie rock",N3616="music/faith","faith",N3616="publishing/children's books","children's books",N3616="publishing/art books","art books",N3616="publishing/fiction","fiction",N3616="publishing/translations","translations",N3616="music/pop","pop",N3616="music/classical music","classical music",N3616="publishing/nonfiction","nonfiction",N3616="publishing/radio &amp; podcasts","radio &amp; podcasts",N3616="music/world music","world music",N3616="music/metal","metal",N3616="music/jazz","jazz","TRUE","FALSE")</f>
        <v>plays</v>
      </c>
      <c r="S3616" s="5">
        <f t="shared" si="226"/>
        <v>42144.041851851856</v>
      </c>
      <c r="T3616" s="5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224"/>
        <v>106.80000000000001</v>
      </c>
      <c r="P3617" s="24">
        <f t="shared" si="225"/>
        <v>37.083333333333336</v>
      </c>
      <c r="Q3617" t="str" cm="1">
        <f t="array" ref="Q3617">_xlfn.IFS(N3617="food/small batch","food",N3617="food/restaurants","food",N3617="food/food trucks","food",N3617="theater/spaces","theater",N3617="theater/musical","theater",N3617="theater/plays","theater",N3617="technology/web","technology",N3617="technology/space exploration","technology",N3617="technology/makerspaces","technology",N3617="technology/hardware","technology",N3617="technology/gadgets","technology",N3617="technology/wearables","technology",N3617="film &amp; video/television","film &amp; video",N3617="film &amp; video/animation","film &amp; video",N3617="film &amp; video/science fiction","film &amp; video",N3617="film &amp; video/documentary","film &amp; video",N3617="film &amp; video/drama","film &amp; video",N3617="film &amp; video/shorts","film &amp; video",N3617="games/video games","games",N3617="games/tabletop games","games",N3617="games/mobile games","games",N3617="journalism/audio","journalism",N3617="photography/people","photography",N3617="photography/photobooks","photography",N3617="photography/places","photography",N3617="photography/nature","photography",N3617="music/electronic music","music",N3617="music/rock","music",N3617="music/indie rock","music",N3617="music/faith","music",N3617="publishing/children's books","publishing",N3617="publishing/art books","publishing",N3617="publishing/fiction","publishing",N3617="publishing/translations","publishing",N3617="music/pop","music",N3617="music/classical music","music",N3617="publishing/nonfiction","publishing",N3617="publishing/radio &amp; podcasts","publishing",N3617="music/world music","music",N3617="music/metal","music",N3617="music/jazz","music","TRUE","FALSE")</f>
        <v>theater</v>
      </c>
      <c r="R3617" t="str" cm="1">
        <f t="array" ref="R3617">_xlfn.IFS(N3617="food/small batch","small batch",N3617="food/restaurants","retaurants",N3617="food/food trucks","food trucks",N3617="theater/spaces","spaces",N3617="theater/musical","musical",N3617="theater/plays","plays",N3617="technology/web","web",N3617="technology/space exploration","space exploration",N3617="technology/makerspaces","makerspaces",N3617="technology/hardware","hardware",N3617="technology/gadgets","gadgets",N3617="technology/wearables","wearables",N3617="film &amp; video/television","television",N3617="film &amp; video/animation","animation",N3617="film &amp; video/science fiction","science fiction",N3617="film &amp; video/documentary","documentary",N3617="film &amp; video/drama","drama",N3617="film &amp; video/shorts","shorts",N3617="games/video games","video games",N3617="games/tabletop games","tabletop games",N3617="games/mobile games","mobile games",N3617="journalism/audio","audio",N3617="photography/people","people",N3617="photography/photobooks","photobooks",N3617="photography/places","places",N3617="photography/nature","nature",N3617="music/electronic music","electronic music",N3617="music/rock","rock",N3617="music/indie rock","indie rock",N3617="music/faith","faith",N3617="publishing/children's books","children's books",N3617="publishing/art books","art books",N3617="publishing/fiction","fiction",N3617="publishing/translations","translations",N3617="music/pop","pop",N3617="music/classical music","classical music",N3617="publishing/nonfiction","nonfiction",N3617="publishing/radio &amp; podcasts","radio &amp; podcasts",N3617="music/world music","world music",N3617="music/metal","metal",N3617="music/jazz","jazz","TRUE","FALSE")</f>
        <v>plays</v>
      </c>
      <c r="S3617" s="5">
        <f t="shared" si="226"/>
        <v>42318.593703703707</v>
      </c>
      <c r="T3617" s="5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224"/>
        <v>124.8</v>
      </c>
      <c r="P3618" s="24">
        <f t="shared" si="225"/>
        <v>69.333333333333329</v>
      </c>
      <c r="Q3618" t="str" cm="1">
        <f t="array" ref="Q3618">_xlfn.IFS(N3618="food/small batch","food",N3618="food/restaurants","food",N3618="food/food trucks","food",N3618="theater/spaces","theater",N3618="theater/musical","theater",N3618="theater/plays","theater",N3618="technology/web","technology",N3618="technology/space exploration","technology",N3618="technology/makerspaces","technology",N3618="technology/hardware","technology",N3618="technology/gadgets","technology",N3618="technology/wearables","technology",N3618="film &amp; video/television","film &amp; video",N3618="film &amp; video/animation","film &amp; video",N3618="film &amp; video/science fiction","film &amp; video",N3618="film &amp; video/documentary","film &amp; video",N3618="film &amp; video/drama","film &amp; video",N3618="film &amp; video/shorts","film &amp; video",N3618="games/video games","games",N3618="games/tabletop games","games",N3618="games/mobile games","games",N3618="journalism/audio","journalism",N3618="photography/people","photography",N3618="photography/photobooks","photography",N3618="photography/places","photography",N3618="photography/nature","photography",N3618="music/electronic music","music",N3618="music/rock","music",N3618="music/indie rock","music",N3618="music/faith","music",N3618="publishing/children's books","publishing",N3618="publishing/art books","publishing",N3618="publishing/fiction","publishing",N3618="publishing/translations","publishing",N3618="music/pop","music",N3618="music/classical music","music",N3618="publishing/nonfiction","publishing",N3618="publishing/radio &amp; podcasts","publishing",N3618="music/world music","music",N3618="music/metal","music",N3618="music/jazz","music","TRUE","FALSE")</f>
        <v>theater</v>
      </c>
      <c r="R3618" t="str" cm="1">
        <f t="array" ref="R3618">_xlfn.IFS(N3618="food/small batch","small batch",N3618="food/restaurants","retaurants",N3618="food/food trucks","food trucks",N3618="theater/spaces","spaces",N3618="theater/musical","musical",N3618="theater/plays","plays",N3618="technology/web","web",N3618="technology/space exploration","space exploration",N3618="technology/makerspaces","makerspaces",N3618="technology/hardware","hardware",N3618="technology/gadgets","gadgets",N3618="technology/wearables","wearables",N3618="film &amp; video/television","television",N3618="film &amp; video/animation","animation",N3618="film &amp; video/science fiction","science fiction",N3618="film &amp; video/documentary","documentary",N3618="film &amp; video/drama","drama",N3618="film &amp; video/shorts","shorts",N3618="games/video games","video games",N3618="games/tabletop games","tabletop games",N3618="games/mobile games","mobile games",N3618="journalism/audio","audio",N3618="photography/people","people",N3618="photography/photobooks","photobooks",N3618="photography/places","places",N3618="photography/nature","nature",N3618="music/electronic music","electronic music",N3618="music/rock","rock",N3618="music/indie rock","indie rock",N3618="music/faith","faith",N3618="publishing/children's books","children's books",N3618="publishing/art books","art books",N3618="publishing/fiction","fiction",N3618="publishing/translations","translations",N3618="music/pop","pop",N3618="music/classical music","classical music",N3618="publishing/nonfiction","nonfiction",N3618="publishing/radio &amp; podcasts","radio &amp; podcasts",N3618="music/world music","world music",N3618="music/metal","metal",N3618="music/jazz","jazz","TRUE","FALSE")</f>
        <v>plays</v>
      </c>
      <c r="S3618" s="5">
        <f t="shared" si="226"/>
        <v>42052.949814814812</v>
      </c>
      <c r="T3618" s="5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224"/>
        <v>118.91891891891892</v>
      </c>
      <c r="P3619" s="24">
        <f t="shared" si="225"/>
        <v>17.254901960784313</v>
      </c>
      <c r="Q3619" t="str" cm="1">
        <f t="array" ref="Q3619">_xlfn.IFS(N3619="food/small batch","food",N3619="food/restaurants","food",N3619="food/food trucks","food",N3619="theater/spaces","theater",N3619="theater/musical","theater",N3619="theater/plays","theater",N3619="technology/web","technology",N3619="technology/space exploration","technology",N3619="technology/makerspaces","technology",N3619="technology/hardware","technology",N3619="technology/gadgets","technology",N3619="technology/wearables","technology",N3619="film &amp; video/television","film &amp; video",N3619="film &amp; video/animation","film &amp; video",N3619="film &amp; video/science fiction","film &amp; video",N3619="film &amp; video/documentary","film &amp; video",N3619="film &amp; video/drama","film &amp; video",N3619="film &amp; video/shorts","film &amp; video",N3619="games/video games","games",N3619="games/tabletop games","games",N3619="games/mobile games","games",N3619="journalism/audio","journalism",N3619="photography/people","photography",N3619="photography/photobooks","photography",N3619="photography/places","photography",N3619="photography/nature","photography",N3619="music/electronic music","music",N3619="music/rock","music",N3619="music/indie rock","music",N3619="music/faith","music",N3619="publishing/children's books","publishing",N3619="publishing/art books","publishing",N3619="publishing/fiction","publishing",N3619="publishing/translations","publishing",N3619="music/pop","music",N3619="music/classical music","music",N3619="publishing/nonfiction","publishing",N3619="publishing/radio &amp; podcasts","publishing",N3619="music/world music","music",N3619="music/metal","music",N3619="music/jazz","music","TRUE","FALSE")</f>
        <v>theater</v>
      </c>
      <c r="R3619" t="str" cm="1">
        <f t="array" ref="R3619">_xlfn.IFS(N3619="food/small batch","small batch",N3619="food/restaurants","retaurants",N3619="food/food trucks","food trucks",N3619="theater/spaces","spaces",N3619="theater/musical","musical",N3619="theater/plays","plays",N3619="technology/web","web",N3619="technology/space exploration","space exploration",N3619="technology/makerspaces","makerspaces",N3619="technology/hardware","hardware",N3619="technology/gadgets","gadgets",N3619="technology/wearables","wearables",N3619="film &amp; video/television","television",N3619="film &amp; video/animation","animation",N3619="film &amp; video/science fiction","science fiction",N3619="film &amp; video/documentary","documentary",N3619="film &amp; video/drama","drama",N3619="film &amp; video/shorts","shorts",N3619="games/video games","video games",N3619="games/tabletop games","tabletop games",N3619="games/mobile games","mobile games",N3619="journalism/audio","audio",N3619="photography/people","people",N3619="photography/photobooks","photobooks",N3619="photography/places","places",N3619="photography/nature","nature",N3619="music/electronic music","electronic music",N3619="music/rock","rock",N3619="music/indie rock","indie rock",N3619="music/faith","faith",N3619="publishing/children's books","children's books",N3619="publishing/art books","art books",N3619="publishing/fiction","fiction",N3619="publishing/translations","translations",N3619="music/pop","pop",N3619="music/classical music","classical music",N3619="publishing/nonfiction","nonfiction",N3619="publishing/radio &amp; podcasts","radio &amp; podcasts",N3619="music/world music","world music",N3619="music/metal","metal",N3619="music/jazz","jazz","TRUE","FALSE")</f>
        <v>plays</v>
      </c>
      <c r="S3619" s="5">
        <f t="shared" si="226"/>
        <v>42779.610289351855</v>
      </c>
      <c r="T3619" s="5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224"/>
        <v>101</v>
      </c>
      <c r="P3620" s="24">
        <f t="shared" si="225"/>
        <v>36.071428571428569</v>
      </c>
      <c r="Q3620" t="str" cm="1">
        <f t="array" ref="Q3620">_xlfn.IFS(N3620="food/small batch","food",N3620="food/restaurants","food",N3620="food/food trucks","food",N3620="theater/spaces","theater",N3620="theater/musical","theater",N3620="theater/plays","theater",N3620="technology/web","technology",N3620="technology/space exploration","technology",N3620="technology/makerspaces","technology",N3620="technology/hardware","technology",N3620="technology/gadgets","technology",N3620="technology/wearables","technology",N3620="film &amp; video/television","film &amp; video",N3620="film &amp; video/animation","film &amp; video",N3620="film &amp; video/science fiction","film &amp; video",N3620="film &amp; video/documentary","film &amp; video",N3620="film &amp; video/drama","film &amp; video",N3620="film &amp; video/shorts","film &amp; video",N3620="games/video games","games",N3620="games/tabletop games","games",N3620="games/mobile games","games",N3620="journalism/audio","journalism",N3620="photography/people","photography",N3620="photography/photobooks","photography",N3620="photography/places","photography",N3620="photography/nature","photography",N3620="music/electronic music","music",N3620="music/rock","music",N3620="music/indie rock","music",N3620="music/faith","music",N3620="publishing/children's books","publishing",N3620="publishing/art books","publishing",N3620="publishing/fiction","publishing",N3620="publishing/translations","publishing",N3620="music/pop","music",N3620="music/classical music","music",N3620="publishing/nonfiction","publishing",N3620="publishing/radio &amp; podcasts","publishing",N3620="music/world music","music",N3620="music/metal","music",N3620="music/jazz","music","TRUE","FALSE")</f>
        <v>theater</v>
      </c>
      <c r="R3620" t="str" cm="1">
        <f t="array" ref="R3620">_xlfn.IFS(N3620="food/small batch","small batch",N3620="food/restaurants","retaurants",N3620="food/food trucks","food trucks",N3620="theater/spaces","spaces",N3620="theater/musical","musical",N3620="theater/plays","plays",N3620="technology/web","web",N3620="technology/space exploration","space exploration",N3620="technology/makerspaces","makerspaces",N3620="technology/hardware","hardware",N3620="technology/gadgets","gadgets",N3620="technology/wearables","wearables",N3620="film &amp; video/television","television",N3620="film &amp; video/animation","animation",N3620="film &amp; video/science fiction","science fiction",N3620="film &amp; video/documentary","documentary",N3620="film &amp; video/drama","drama",N3620="film &amp; video/shorts","shorts",N3620="games/video games","video games",N3620="games/tabletop games","tabletop games",N3620="games/mobile games","mobile games",N3620="journalism/audio","audio",N3620="photography/people","people",N3620="photography/photobooks","photobooks",N3620="photography/places","places",N3620="photography/nature","nature",N3620="music/electronic music","electronic music",N3620="music/rock","rock",N3620="music/indie rock","indie rock",N3620="music/faith","faith",N3620="publishing/children's books","children's books",N3620="publishing/art books","art books",N3620="publishing/fiction","fiction",N3620="publishing/translations","translations",N3620="music/pop","pop",N3620="music/classical music","classical music",N3620="publishing/nonfiction","nonfiction",N3620="publishing/radio &amp; podcasts","radio &amp; podcasts",N3620="music/world music","world music",N3620="music/metal","metal",N3620="music/jazz","jazz","TRUE","FALSE")</f>
        <v>plays</v>
      </c>
      <c r="S3620" s="5">
        <f t="shared" si="226"/>
        <v>42128.627893518518</v>
      </c>
      <c r="T3620" s="5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224"/>
        <v>112.99999999999999</v>
      </c>
      <c r="P3621" s="24">
        <f t="shared" si="225"/>
        <v>66.470588235294116</v>
      </c>
      <c r="Q3621" t="str" cm="1">
        <f t="array" ref="Q3621">_xlfn.IFS(N3621="food/small batch","food",N3621="food/restaurants","food",N3621="food/food trucks","food",N3621="theater/spaces","theater",N3621="theater/musical","theater",N3621="theater/plays","theater",N3621="technology/web","technology",N3621="technology/space exploration","technology",N3621="technology/makerspaces","technology",N3621="technology/hardware","technology",N3621="technology/gadgets","technology",N3621="technology/wearables","technology",N3621="film &amp; video/television","film &amp; video",N3621="film &amp; video/animation","film &amp; video",N3621="film &amp; video/science fiction","film &amp; video",N3621="film &amp; video/documentary","film &amp; video",N3621="film &amp; video/drama","film &amp; video",N3621="film &amp; video/shorts","film &amp; video",N3621="games/video games","games",N3621="games/tabletop games","games",N3621="games/mobile games","games",N3621="journalism/audio","journalism",N3621="photography/people","photography",N3621="photography/photobooks","photography",N3621="photography/places","photography",N3621="photography/nature","photography",N3621="music/electronic music","music",N3621="music/rock","music",N3621="music/indie rock","music",N3621="music/faith","music",N3621="publishing/children's books","publishing",N3621="publishing/art books","publishing",N3621="publishing/fiction","publishing",N3621="publishing/translations","publishing",N3621="music/pop","music",N3621="music/classical music","music",N3621="publishing/nonfiction","publishing",N3621="publishing/radio &amp; podcasts","publishing",N3621="music/world music","music",N3621="music/metal","music",N3621="music/jazz","music","TRUE","FALSE")</f>
        <v>theater</v>
      </c>
      <c r="R3621" t="str" cm="1">
        <f t="array" ref="R3621">_xlfn.IFS(N3621="food/small batch","small batch",N3621="food/restaurants","retaurants",N3621="food/food trucks","food trucks",N3621="theater/spaces","spaces",N3621="theater/musical","musical",N3621="theater/plays","plays",N3621="technology/web","web",N3621="technology/space exploration","space exploration",N3621="technology/makerspaces","makerspaces",N3621="technology/hardware","hardware",N3621="technology/gadgets","gadgets",N3621="technology/wearables","wearables",N3621="film &amp; video/television","television",N3621="film &amp; video/animation","animation",N3621="film &amp; video/science fiction","science fiction",N3621="film &amp; video/documentary","documentary",N3621="film &amp; video/drama","drama",N3621="film &amp; video/shorts","shorts",N3621="games/video games","video games",N3621="games/tabletop games","tabletop games",N3621="games/mobile games","mobile games",N3621="journalism/audio","audio",N3621="photography/people","people",N3621="photography/photobooks","photobooks",N3621="photography/places","places",N3621="photography/nature","nature",N3621="music/electronic music","electronic music",N3621="music/rock","rock",N3621="music/indie rock","indie rock",N3621="music/faith","faith",N3621="publishing/children's books","children's books",N3621="publishing/art books","art books",N3621="publishing/fiction","fiction",N3621="publishing/translations","translations",N3621="music/pop","pop",N3621="music/classical music","classical music",N3621="publishing/nonfiction","nonfiction",N3621="publishing/radio &amp; podcasts","radio &amp; podcasts",N3621="music/world music","world music",N3621="music/metal","metal",N3621="music/jazz","jazz","TRUE","FALSE")</f>
        <v>plays</v>
      </c>
      <c r="S3621" s="5">
        <f t="shared" si="226"/>
        <v>42661.132245370376</v>
      </c>
      <c r="T3621" s="5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si="224"/>
        <v>105.19047619047619</v>
      </c>
      <c r="P3622" s="24">
        <f t="shared" si="225"/>
        <v>56.065989847715734</v>
      </c>
      <c r="Q3622" t="str" cm="1">
        <f t="array" ref="Q3622">_xlfn.IFS(N3622="food/small batch","food",N3622="food/restaurants","food",N3622="food/food trucks","food",N3622="theater/spaces","theater",N3622="theater/musical","theater",N3622="theater/plays","theater",N3622="technology/web","technology",N3622="technology/space exploration","technology",N3622="technology/makerspaces","technology",N3622="technology/hardware","technology",N3622="technology/gadgets","technology",N3622="technology/wearables","technology",N3622="film &amp; video/television","film &amp; video",N3622="film &amp; video/animation","film &amp; video",N3622="film &amp; video/science fiction","film &amp; video",N3622="film &amp; video/documentary","film &amp; video",N3622="film &amp; video/drama","film &amp; video",N3622="film &amp; video/shorts","film &amp; video",N3622="games/video games","games",N3622="games/tabletop games","games",N3622="games/mobile games","games",N3622="journalism/audio","journalism",N3622="photography/people","photography",N3622="photography/photobooks","photography",N3622="photography/places","photography",N3622="photography/nature","photography",N3622="music/electronic music","music",N3622="music/rock","music",N3622="music/indie rock","music",N3622="music/faith","music",N3622="publishing/children's books","publishing",N3622="publishing/art books","publishing",N3622="publishing/fiction","publishing",N3622="publishing/translations","publishing",N3622="music/pop","music",N3622="music/classical music","music",N3622="publishing/nonfiction","publishing",N3622="publishing/radio &amp; podcasts","publishing",N3622="music/world music","music",N3622="music/metal","music",N3622="music/jazz","music","TRUE","FALSE")</f>
        <v>theater</v>
      </c>
      <c r="R3622" t="str" cm="1">
        <f t="array" ref="R3622">_xlfn.IFS(N3622="food/small batch","small batch",N3622="food/restaurants","retaurants",N3622="food/food trucks","food trucks",N3622="theater/spaces","spaces",N3622="theater/musical","musical",N3622="theater/plays","plays",N3622="technology/web","web",N3622="technology/space exploration","space exploration",N3622="technology/makerspaces","makerspaces",N3622="technology/hardware","hardware",N3622="technology/gadgets","gadgets",N3622="technology/wearables","wearables",N3622="film &amp; video/television","television",N3622="film &amp; video/animation","animation",N3622="film &amp; video/science fiction","science fiction",N3622="film &amp; video/documentary","documentary",N3622="film &amp; video/drama","drama",N3622="film &amp; video/shorts","shorts",N3622="games/video games","video games",N3622="games/tabletop games","tabletop games",N3622="games/mobile games","mobile games",N3622="journalism/audio","audio",N3622="photography/people","people",N3622="photography/photobooks","photobooks",N3622="photography/places","places",N3622="photography/nature","nature",N3622="music/electronic music","electronic music",N3622="music/rock","rock",N3622="music/indie rock","indie rock",N3622="music/faith","faith",N3622="publishing/children's books","children's books",N3622="publishing/art books","art books",N3622="publishing/fiction","fiction",N3622="publishing/translations","translations",N3622="music/pop","pop",N3622="music/classical music","classical music",N3622="publishing/nonfiction","nonfiction",N3622="publishing/radio &amp; podcasts","radio &amp; podcasts",N3622="music/world music","world music",N3622="music/metal","metal",N3622="music/jazz","jazz","TRUE","FALSE")</f>
        <v>plays</v>
      </c>
      <c r="S3622" s="5">
        <f t="shared" si="226"/>
        <v>42037.938206018516</v>
      </c>
      <c r="T3622" s="5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224"/>
        <v>109.73333333333332</v>
      </c>
      <c r="P3623" s="24">
        <f t="shared" si="225"/>
        <v>47.028571428571432</v>
      </c>
      <c r="Q3623" t="str" cm="1">
        <f t="array" ref="Q3623">_xlfn.IFS(N3623="food/small batch","food",N3623="food/restaurants","food",N3623="food/food trucks","food",N3623="theater/spaces","theater",N3623="theater/musical","theater",N3623="theater/plays","theater",N3623="technology/web","technology",N3623="technology/space exploration","technology",N3623="technology/makerspaces","technology",N3623="technology/hardware","technology",N3623="technology/gadgets","technology",N3623="technology/wearables","technology",N3623="film &amp; video/television","film &amp; video",N3623="film &amp; video/animation","film &amp; video",N3623="film &amp; video/science fiction","film &amp; video",N3623="film &amp; video/documentary","film &amp; video",N3623="film &amp; video/drama","film &amp; video",N3623="film &amp; video/shorts","film &amp; video",N3623="games/video games","games",N3623="games/tabletop games","games",N3623="games/mobile games","games",N3623="journalism/audio","journalism",N3623="photography/people","photography",N3623="photography/photobooks","photography",N3623="photography/places","photography",N3623="photography/nature","photography",N3623="music/electronic music","music",N3623="music/rock","music",N3623="music/indie rock","music",N3623="music/faith","music",N3623="publishing/children's books","publishing",N3623="publishing/art books","publishing",N3623="publishing/fiction","publishing",N3623="publishing/translations","publishing",N3623="music/pop","music",N3623="music/classical music","music",N3623="publishing/nonfiction","publishing",N3623="publishing/radio &amp; podcasts","publishing",N3623="music/world music","music",N3623="music/metal","music",N3623="music/jazz","music","TRUE","FALSE")</f>
        <v>theater</v>
      </c>
      <c r="R3623" t="str" cm="1">
        <f t="array" ref="R3623">_xlfn.IFS(N3623="food/small batch","small batch",N3623="food/restaurants","retaurants",N3623="food/food trucks","food trucks",N3623="theater/spaces","spaces",N3623="theater/musical","musical",N3623="theater/plays","plays",N3623="technology/web","web",N3623="technology/space exploration","space exploration",N3623="technology/makerspaces","makerspaces",N3623="technology/hardware","hardware",N3623="technology/gadgets","gadgets",N3623="technology/wearables","wearables",N3623="film &amp; video/television","television",N3623="film &amp; video/animation","animation",N3623="film &amp; video/science fiction","science fiction",N3623="film &amp; video/documentary","documentary",N3623="film &amp; video/drama","drama",N3623="film &amp; video/shorts","shorts",N3623="games/video games","video games",N3623="games/tabletop games","tabletop games",N3623="games/mobile games","mobile games",N3623="journalism/audio","audio",N3623="photography/people","people",N3623="photography/photobooks","photobooks",N3623="photography/places","places",N3623="photography/nature","nature",N3623="music/electronic music","electronic music",N3623="music/rock","rock",N3623="music/indie rock","indie rock",N3623="music/faith","faith",N3623="publishing/children's books","children's books",N3623="publishing/art books","art books",N3623="publishing/fiction","fiction",N3623="publishing/translations","translations",N3623="music/pop","pop",N3623="music/classical music","classical music",N3623="publishing/nonfiction","nonfiction",N3623="publishing/radio &amp; podcasts","radio &amp; podcasts",N3623="music/world music","world music",N3623="music/metal","metal",N3623="music/jazz","jazz","TRUE","FALSE")</f>
        <v>plays</v>
      </c>
      <c r="S3623" s="5">
        <f t="shared" si="226"/>
        <v>42619.935694444444</v>
      </c>
      <c r="T3623" s="5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224"/>
        <v>100.099</v>
      </c>
      <c r="P3624" s="24">
        <f t="shared" si="225"/>
        <v>47.666190476190479</v>
      </c>
      <c r="Q3624" t="str" cm="1">
        <f t="array" ref="Q3624">_xlfn.IFS(N3624="food/small batch","food",N3624="food/restaurants","food",N3624="food/food trucks","food",N3624="theater/spaces","theater",N3624="theater/musical","theater",N3624="theater/plays","theater",N3624="technology/web","technology",N3624="technology/space exploration","technology",N3624="technology/makerspaces","technology",N3624="technology/hardware","technology",N3624="technology/gadgets","technology",N3624="technology/wearables","technology",N3624="film &amp; video/television","film &amp; video",N3624="film &amp; video/animation","film &amp; video",N3624="film &amp; video/science fiction","film &amp; video",N3624="film &amp; video/documentary","film &amp; video",N3624="film &amp; video/drama","film &amp; video",N3624="film &amp; video/shorts","film &amp; video",N3624="games/video games","games",N3624="games/tabletop games","games",N3624="games/mobile games","games",N3624="journalism/audio","journalism",N3624="photography/people","photography",N3624="photography/photobooks","photography",N3624="photography/places","photography",N3624="photography/nature","photography",N3624="music/electronic music","music",N3624="music/rock","music",N3624="music/indie rock","music",N3624="music/faith","music",N3624="publishing/children's books","publishing",N3624="publishing/art books","publishing",N3624="publishing/fiction","publishing",N3624="publishing/translations","publishing",N3624="music/pop","music",N3624="music/classical music","music",N3624="publishing/nonfiction","publishing",N3624="publishing/radio &amp; podcasts","publishing",N3624="music/world music","music",N3624="music/metal","music",N3624="music/jazz","music","TRUE","FALSE")</f>
        <v>theater</v>
      </c>
      <c r="R3624" t="str" cm="1">
        <f t="array" ref="R3624">_xlfn.IFS(N3624="food/small batch","small batch",N3624="food/restaurants","retaurants",N3624="food/food trucks","food trucks",N3624="theater/spaces","spaces",N3624="theater/musical","musical",N3624="theater/plays","plays",N3624="technology/web","web",N3624="technology/space exploration","space exploration",N3624="technology/makerspaces","makerspaces",N3624="technology/hardware","hardware",N3624="technology/gadgets","gadgets",N3624="technology/wearables","wearables",N3624="film &amp; video/television","television",N3624="film &amp; video/animation","animation",N3624="film &amp; video/science fiction","science fiction",N3624="film &amp; video/documentary","documentary",N3624="film &amp; video/drama","drama",N3624="film &amp; video/shorts","shorts",N3624="games/video games","video games",N3624="games/tabletop games","tabletop games",N3624="games/mobile games","mobile games",N3624="journalism/audio","audio",N3624="photography/people","people",N3624="photography/photobooks","photobooks",N3624="photography/places","places",N3624="photography/nature","nature",N3624="music/electronic music","electronic music",N3624="music/rock","rock",N3624="music/indie rock","indie rock",N3624="music/faith","faith",N3624="publishing/children's books","children's books",N3624="publishing/art books","art books",N3624="publishing/fiction","fiction",N3624="publishing/translations","translations",N3624="music/pop","pop",N3624="music/classical music","classical music",N3624="publishing/nonfiction","nonfiction",N3624="publishing/radio &amp; podcasts","radio &amp; podcasts",N3624="music/world music","world music",N3624="music/metal","metal",N3624="music/jazz","jazz","TRUE","FALSE")</f>
        <v>plays</v>
      </c>
      <c r="S3624" s="5">
        <f t="shared" si="226"/>
        <v>41877.221886574072</v>
      </c>
      <c r="T3624" s="5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224"/>
        <v>120</v>
      </c>
      <c r="P3625" s="24">
        <f t="shared" si="225"/>
        <v>88.235294117647058</v>
      </c>
      <c r="Q3625" t="str" cm="1">
        <f t="array" ref="Q3625">_xlfn.IFS(N3625="food/small batch","food",N3625="food/restaurants","food",N3625="food/food trucks","food",N3625="theater/spaces","theater",N3625="theater/musical","theater",N3625="theater/plays","theater",N3625="technology/web","technology",N3625="technology/space exploration","technology",N3625="technology/makerspaces","technology",N3625="technology/hardware","technology",N3625="technology/gadgets","technology",N3625="technology/wearables","technology",N3625="film &amp; video/television","film &amp; video",N3625="film &amp; video/animation","film &amp; video",N3625="film &amp; video/science fiction","film &amp; video",N3625="film &amp; video/documentary","film &amp; video",N3625="film &amp; video/drama","film &amp; video",N3625="film &amp; video/shorts","film &amp; video",N3625="games/video games","games",N3625="games/tabletop games","games",N3625="games/mobile games","games",N3625="journalism/audio","journalism",N3625="photography/people","photography",N3625="photography/photobooks","photography",N3625="photography/places","photography",N3625="photography/nature","photography",N3625="music/electronic music","music",N3625="music/rock","music",N3625="music/indie rock","music",N3625="music/faith","music",N3625="publishing/children's books","publishing",N3625="publishing/art books","publishing",N3625="publishing/fiction","publishing",N3625="publishing/translations","publishing",N3625="music/pop","music",N3625="music/classical music","music",N3625="publishing/nonfiction","publishing",N3625="publishing/radio &amp; podcasts","publishing",N3625="music/world music","music",N3625="music/metal","music",N3625="music/jazz","music","TRUE","FALSE")</f>
        <v>theater</v>
      </c>
      <c r="R3625" t="str" cm="1">
        <f t="array" ref="R3625">_xlfn.IFS(N3625="food/small batch","small batch",N3625="food/restaurants","retaurants",N3625="food/food trucks","food trucks",N3625="theater/spaces","spaces",N3625="theater/musical","musical",N3625="theater/plays","plays",N3625="technology/web","web",N3625="technology/space exploration","space exploration",N3625="technology/makerspaces","makerspaces",N3625="technology/hardware","hardware",N3625="technology/gadgets","gadgets",N3625="technology/wearables","wearables",N3625="film &amp; video/television","television",N3625="film &amp; video/animation","animation",N3625="film &amp; video/science fiction","science fiction",N3625="film &amp; video/documentary","documentary",N3625="film &amp; video/drama","drama",N3625="film &amp; video/shorts","shorts",N3625="games/video games","video games",N3625="games/tabletop games","tabletop games",N3625="games/mobile games","mobile games",N3625="journalism/audio","audio",N3625="photography/people","people",N3625="photography/photobooks","photobooks",N3625="photography/places","places",N3625="photography/nature","nature",N3625="music/electronic music","electronic music",N3625="music/rock","rock",N3625="music/indie rock","indie rock",N3625="music/faith","faith",N3625="publishing/children's books","children's books",N3625="publishing/art books","art books",N3625="publishing/fiction","fiction",N3625="publishing/translations","translations",N3625="music/pop","pop",N3625="music/classical music","classical music",N3625="publishing/nonfiction","nonfiction",N3625="publishing/radio &amp; podcasts","radio &amp; podcasts",N3625="music/world music","world music",N3625="music/metal","metal",N3625="music/jazz","jazz","TRUE","FALSE")</f>
        <v>plays</v>
      </c>
      <c r="S3625" s="5">
        <f t="shared" si="226"/>
        <v>41828.736921296295</v>
      </c>
      <c r="T3625" s="5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224"/>
        <v>104.93333333333332</v>
      </c>
      <c r="P3626" s="24">
        <f t="shared" si="225"/>
        <v>80.717948717948715</v>
      </c>
      <c r="Q3626" t="str" cm="1">
        <f t="array" ref="Q3626">_xlfn.IFS(N3626="food/small batch","food",N3626="food/restaurants","food",N3626="food/food trucks","food",N3626="theater/spaces","theater",N3626="theater/musical","theater",N3626="theater/plays","theater",N3626="technology/web","technology",N3626="technology/space exploration","technology",N3626="technology/makerspaces","technology",N3626="technology/hardware","technology",N3626="technology/gadgets","technology",N3626="technology/wearables","technology",N3626="film &amp; video/television","film &amp; video",N3626="film &amp; video/animation","film &amp; video",N3626="film &amp; video/science fiction","film &amp; video",N3626="film &amp; video/documentary","film &amp; video",N3626="film &amp; video/drama","film &amp; video",N3626="film &amp; video/shorts","film &amp; video",N3626="games/video games","games",N3626="games/tabletop games","games",N3626="games/mobile games","games",N3626="journalism/audio","journalism",N3626="photography/people","photography",N3626="photography/photobooks","photography",N3626="photography/places","photography",N3626="photography/nature","photography",N3626="music/electronic music","music",N3626="music/rock","music",N3626="music/indie rock","music",N3626="music/faith","music",N3626="publishing/children's books","publishing",N3626="publishing/art books","publishing",N3626="publishing/fiction","publishing",N3626="publishing/translations","publishing",N3626="music/pop","music",N3626="music/classical music","music",N3626="publishing/nonfiction","publishing",N3626="publishing/radio &amp; podcasts","publishing",N3626="music/world music","music",N3626="music/metal","music",N3626="music/jazz","music","TRUE","FALSE")</f>
        <v>theater</v>
      </c>
      <c r="R3626" t="str" cm="1">
        <f t="array" ref="R3626">_xlfn.IFS(N3626="food/small batch","small batch",N3626="food/restaurants","retaurants",N3626="food/food trucks","food trucks",N3626="theater/spaces","spaces",N3626="theater/musical","musical",N3626="theater/plays","plays",N3626="technology/web","web",N3626="technology/space exploration","space exploration",N3626="technology/makerspaces","makerspaces",N3626="technology/hardware","hardware",N3626="technology/gadgets","gadgets",N3626="technology/wearables","wearables",N3626="film &amp; video/television","television",N3626="film &amp; video/animation","animation",N3626="film &amp; video/science fiction","science fiction",N3626="film &amp; video/documentary","documentary",N3626="film &amp; video/drama","drama",N3626="film &amp; video/shorts","shorts",N3626="games/video games","video games",N3626="games/tabletop games","tabletop games",N3626="games/mobile games","mobile games",N3626="journalism/audio","audio",N3626="photography/people","people",N3626="photography/photobooks","photobooks",N3626="photography/places","places",N3626="photography/nature","nature",N3626="music/electronic music","electronic music",N3626="music/rock","rock",N3626="music/indie rock","indie rock",N3626="music/faith","faith",N3626="publishing/children's books","children's books",N3626="publishing/art books","art books",N3626="publishing/fiction","fiction",N3626="publishing/translations","translations",N3626="music/pop","pop",N3626="music/classical music","classical music",N3626="publishing/nonfiction","nonfiction",N3626="publishing/radio &amp; podcasts","radio &amp; podcasts",N3626="music/world music","world music",N3626="music/metal","metal",N3626="music/jazz","jazz","TRUE","FALSE")</f>
        <v>plays</v>
      </c>
      <c r="S3626" s="5">
        <f t="shared" si="226"/>
        <v>42545.774189814809</v>
      </c>
      <c r="T3626" s="5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224"/>
        <v>102.66666666666666</v>
      </c>
      <c r="P3627" s="24">
        <f t="shared" si="225"/>
        <v>39.487179487179489</v>
      </c>
      <c r="Q3627" t="str" cm="1">
        <f t="array" ref="Q3627">_xlfn.IFS(N3627="food/small batch","food",N3627="food/restaurants","food",N3627="food/food trucks","food",N3627="theater/spaces","theater",N3627="theater/musical","theater",N3627="theater/plays","theater",N3627="technology/web","technology",N3627="technology/space exploration","technology",N3627="technology/makerspaces","technology",N3627="technology/hardware","technology",N3627="technology/gadgets","technology",N3627="technology/wearables","technology",N3627="film &amp; video/television","film &amp; video",N3627="film &amp; video/animation","film &amp; video",N3627="film &amp; video/science fiction","film &amp; video",N3627="film &amp; video/documentary","film &amp; video",N3627="film &amp; video/drama","film &amp; video",N3627="film &amp; video/shorts","film &amp; video",N3627="games/video games","games",N3627="games/tabletop games","games",N3627="games/mobile games","games",N3627="journalism/audio","journalism",N3627="photography/people","photography",N3627="photography/photobooks","photography",N3627="photography/places","photography",N3627="photography/nature","photography",N3627="music/electronic music","music",N3627="music/rock","music",N3627="music/indie rock","music",N3627="music/faith","music",N3627="publishing/children's books","publishing",N3627="publishing/art books","publishing",N3627="publishing/fiction","publishing",N3627="publishing/translations","publishing",N3627="music/pop","music",N3627="music/classical music","music",N3627="publishing/nonfiction","publishing",N3627="publishing/radio &amp; podcasts","publishing",N3627="music/world music","music",N3627="music/metal","music",N3627="music/jazz","music","TRUE","FALSE")</f>
        <v>theater</v>
      </c>
      <c r="R3627" t="str" cm="1">
        <f t="array" ref="R3627">_xlfn.IFS(N3627="food/small batch","small batch",N3627="food/restaurants","retaurants",N3627="food/food trucks","food trucks",N3627="theater/spaces","spaces",N3627="theater/musical","musical",N3627="theater/plays","plays",N3627="technology/web","web",N3627="technology/space exploration","space exploration",N3627="technology/makerspaces","makerspaces",N3627="technology/hardware","hardware",N3627="technology/gadgets","gadgets",N3627="technology/wearables","wearables",N3627="film &amp; video/television","television",N3627="film &amp; video/animation","animation",N3627="film &amp; video/science fiction","science fiction",N3627="film &amp; video/documentary","documentary",N3627="film &amp; video/drama","drama",N3627="film &amp; video/shorts","shorts",N3627="games/video games","video games",N3627="games/tabletop games","tabletop games",N3627="games/mobile games","mobile games",N3627="journalism/audio","audio",N3627="photography/people","people",N3627="photography/photobooks","photobooks",N3627="photography/places","places",N3627="photography/nature","nature",N3627="music/electronic music","electronic music",N3627="music/rock","rock",N3627="music/indie rock","indie rock",N3627="music/faith","faith",N3627="publishing/children's books","children's books",N3627="publishing/art books","art books",N3627="publishing/fiction","fiction",N3627="publishing/translations","translations",N3627="music/pop","pop",N3627="music/classical music","classical music",N3627="publishing/nonfiction","nonfiction",N3627="publishing/radio &amp; podcasts","radio &amp; podcasts",N3627="music/world music","world music",N3627="music/metal","metal",N3627="music/jazz","jazz","TRUE","FALSE")</f>
        <v>plays</v>
      </c>
      <c r="S3627" s="5">
        <f t="shared" si="226"/>
        <v>42157.652511574073</v>
      </c>
      <c r="T3627" s="5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224"/>
        <v>101.82500000000002</v>
      </c>
      <c r="P3628" s="24">
        <f t="shared" si="225"/>
        <v>84.854166666666671</v>
      </c>
      <c r="Q3628" t="str" cm="1">
        <f t="array" ref="Q3628">_xlfn.IFS(N3628="food/small batch","food",N3628="food/restaurants","food",N3628="food/food trucks","food",N3628="theater/spaces","theater",N3628="theater/musical","theater",N3628="theater/plays","theater",N3628="technology/web","technology",N3628="technology/space exploration","technology",N3628="technology/makerspaces","technology",N3628="technology/hardware","technology",N3628="technology/gadgets","technology",N3628="technology/wearables","technology",N3628="film &amp; video/television","film &amp; video",N3628="film &amp; video/animation","film &amp; video",N3628="film &amp; video/science fiction","film &amp; video",N3628="film &amp; video/documentary","film &amp; video",N3628="film &amp; video/drama","film &amp; video",N3628="film &amp; video/shorts","film &amp; video",N3628="games/video games","games",N3628="games/tabletop games","games",N3628="games/mobile games","games",N3628="journalism/audio","journalism",N3628="photography/people","photography",N3628="photography/photobooks","photography",N3628="photography/places","photography",N3628="photography/nature","photography",N3628="music/electronic music","music",N3628="music/rock","music",N3628="music/indie rock","music",N3628="music/faith","music",N3628="publishing/children's books","publishing",N3628="publishing/art books","publishing",N3628="publishing/fiction","publishing",N3628="publishing/translations","publishing",N3628="music/pop","music",N3628="music/classical music","music",N3628="publishing/nonfiction","publishing",N3628="publishing/radio &amp; podcasts","publishing",N3628="music/world music","music",N3628="music/metal","music",N3628="music/jazz","music","TRUE","FALSE")</f>
        <v>theater</v>
      </c>
      <c r="R3628" t="str" cm="1">
        <f t="array" ref="R3628">_xlfn.IFS(N3628="food/small batch","small batch",N3628="food/restaurants","retaurants",N3628="food/food trucks","food trucks",N3628="theater/spaces","spaces",N3628="theater/musical","musical",N3628="theater/plays","plays",N3628="technology/web","web",N3628="technology/space exploration","space exploration",N3628="technology/makerspaces","makerspaces",N3628="technology/hardware","hardware",N3628="technology/gadgets","gadgets",N3628="technology/wearables","wearables",N3628="film &amp; video/television","television",N3628="film &amp; video/animation","animation",N3628="film &amp; video/science fiction","science fiction",N3628="film &amp; video/documentary","documentary",N3628="film &amp; video/drama","drama",N3628="film &amp; video/shorts","shorts",N3628="games/video games","video games",N3628="games/tabletop games","tabletop games",N3628="games/mobile games","mobile games",N3628="journalism/audio","audio",N3628="photography/people","people",N3628="photography/photobooks","photobooks",N3628="photography/places","places",N3628="photography/nature","nature",N3628="music/electronic music","electronic music",N3628="music/rock","rock",N3628="music/indie rock","indie rock",N3628="music/faith","faith",N3628="publishing/children's books","children's books",N3628="publishing/art books","art books",N3628="publishing/fiction","fiction",N3628="publishing/translations","translations",N3628="music/pop","pop",N3628="music/classical music","classical music",N3628="publishing/nonfiction","nonfiction",N3628="publishing/radio &amp; podcasts","radio &amp; podcasts",N3628="music/world music","world music",N3628="music/metal","metal",N3628="music/jazz","jazz","TRUE","FALSE")</f>
        <v>plays</v>
      </c>
      <c r="S3628" s="5">
        <f t="shared" si="226"/>
        <v>41846.667326388888</v>
      </c>
      <c r="T3628" s="5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224"/>
        <v>100</v>
      </c>
      <c r="P3629" s="24">
        <f t="shared" si="225"/>
        <v>68.965517241379317</v>
      </c>
      <c r="Q3629" t="str" cm="1">
        <f t="array" ref="Q3629">_xlfn.IFS(N3629="food/small batch","food",N3629="food/restaurants","food",N3629="food/food trucks","food",N3629="theater/spaces","theater",N3629="theater/musical","theater",N3629="theater/plays","theater",N3629="technology/web","technology",N3629="technology/space exploration","technology",N3629="technology/makerspaces","technology",N3629="technology/hardware","technology",N3629="technology/gadgets","technology",N3629="technology/wearables","technology",N3629="film &amp; video/television","film &amp; video",N3629="film &amp; video/animation","film &amp; video",N3629="film &amp; video/science fiction","film &amp; video",N3629="film &amp; video/documentary","film &amp; video",N3629="film &amp; video/drama","film &amp; video",N3629="film &amp; video/shorts","film &amp; video",N3629="games/video games","games",N3629="games/tabletop games","games",N3629="games/mobile games","games",N3629="journalism/audio","journalism",N3629="photography/people","photography",N3629="photography/photobooks","photography",N3629="photography/places","photography",N3629="photography/nature","photography",N3629="music/electronic music","music",N3629="music/rock","music",N3629="music/indie rock","music",N3629="music/faith","music",N3629="publishing/children's books","publishing",N3629="publishing/art books","publishing",N3629="publishing/fiction","publishing",N3629="publishing/translations","publishing",N3629="music/pop","music",N3629="music/classical music","music",N3629="publishing/nonfiction","publishing",N3629="publishing/radio &amp; podcasts","publishing",N3629="music/world music","music",N3629="music/metal","music",N3629="music/jazz","music","TRUE","FALSE")</f>
        <v>theater</v>
      </c>
      <c r="R3629" t="str" cm="1">
        <f t="array" ref="R3629">_xlfn.IFS(N3629="food/small batch","small batch",N3629="food/restaurants","retaurants",N3629="food/food trucks","food trucks",N3629="theater/spaces","spaces",N3629="theater/musical","musical",N3629="theater/plays","plays",N3629="technology/web","web",N3629="technology/space exploration","space exploration",N3629="technology/makerspaces","makerspaces",N3629="technology/hardware","hardware",N3629="technology/gadgets","gadgets",N3629="technology/wearables","wearables",N3629="film &amp; video/television","television",N3629="film &amp; video/animation","animation",N3629="film &amp; video/science fiction","science fiction",N3629="film &amp; video/documentary","documentary",N3629="film &amp; video/drama","drama",N3629="film &amp; video/shorts","shorts",N3629="games/video games","video games",N3629="games/tabletop games","tabletop games",N3629="games/mobile games","mobile games",N3629="journalism/audio","audio",N3629="photography/people","people",N3629="photography/photobooks","photobooks",N3629="photography/places","places",N3629="photography/nature","nature",N3629="music/electronic music","electronic music",N3629="music/rock","rock",N3629="music/indie rock","indie rock",N3629="music/faith","faith",N3629="publishing/children's books","children's books",N3629="publishing/art books","art books",N3629="publishing/fiction","fiction",N3629="publishing/translations","translations",N3629="music/pop","pop",N3629="music/classical music","classical music",N3629="publishing/nonfiction","nonfiction",N3629="publishing/radio &amp; podcasts","radio &amp; podcasts",N3629="music/world music","world music",N3629="music/metal","metal",N3629="music/jazz","jazz","TRUE","FALSE")</f>
        <v>plays</v>
      </c>
      <c r="S3629" s="5">
        <f t="shared" si="226"/>
        <v>42460.741747685184</v>
      </c>
      <c r="T3629" s="5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224"/>
        <v>0</v>
      </c>
      <c r="P3630" s="24" t="e">
        <f t="shared" si="225"/>
        <v>#DIV/0!</v>
      </c>
      <c r="Q3630" t="str" cm="1">
        <f t="array" ref="Q3630">_xlfn.IFS(N3630="food/small batch","food",N3630="food/restaurants","food",N3630="food/food trucks","food",N3630="theater/spaces","theater",N3630="theater/musical","theater",N3630="theater/plays","theater",N3630="technology/web","technology",N3630="technology/space exploration","technology",N3630="technology/makerspaces","technology",N3630="technology/hardware","technology",N3630="technology/gadgets","technology",N3630="technology/wearables","technology",N3630="film &amp; video/television","film &amp; video",N3630="film &amp; video/animation","film &amp; video",N3630="film &amp; video/science fiction","film &amp; video",N3630="film &amp; video/documentary","film &amp; video",N3630="film &amp; video/drama","film &amp; video",N3630="film &amp; video/shorts","film &amp; video",N3630="games/video games","games",N3630="games/tabletop games","games",N3630="games/mobile games","games",N3630="journalism/audio","journalism",N3630="photography/people","photography",N3630="photography/photobooks","photography",N3630="photography/places","photography",N3630="photography/nature","photography",N3630="music/electronic music","music",N3630="music/rock","music",N3630="music/indie rock","music",N3630="music/faith","music",N3630="publishing/children's books","publishing",N3630="publishing/art books","publishing",N3630="publishing/fiction","publishing",N3630="publishing/translations","publishing",N3630="music/pop","music",N3630="music/classical music","music",N3630="publishing/nonfiction","publishing",N3630="publishing/radio &amp; podcasts","publishing",N3630="music/world music","music",N3630="music/metal","music",N3630="music/jazz","music","TRUE","FALSE")</f>
        <v>theater</v>
      </c>
      <c r="R3630" t="str" cm="1">
        <f t="array" ref="R3630">_xlfn.IFS(N3630="food/small batch","small batch",N3630="food/restaurants","retaurants",N3630="food/food trucks","food trucks",N3630="theater/spaces","spaces",N3630="theater/musical","musical",N3630="theater/plays","plays",N3630="technology/web","web",N3630="technology/space exploration","space exploration",N3630="technology/makerspaces","makerspaces",N3630="technology/hardware","hardware",N3630="technology/gadgets","gadgets",N3630="technology/wearables","wearables",N3630="film &amp; video/television","television",N3630="film &amp; video/animation","animation",N3630="film &amp; video/science fiction","science fiction",N3630="film &amp; video/documentary","documentary",N3630="film &amp; video/drama","drama",N3630="film &amp; video/shorts","shorts",N3630="games/video games","video games",N3630="games/tabletop games","tabletop games",N3630="games/mobile games","mobile games",N3630="journalism/audio","audio",N3630="photography/people","people",N3630="photography/photobooks","photobooks",N3630="photography/places","places",N3630="photography/nature","nature",N3630="music/electronic music","electronic music",N3630="music/rock","rock",N3630="music/indie rock","indie rock",N3630="music/faith","faith",N3630="publishing/children's books","children's books",N3630="publishing/art books","art books",N3630="publishing/fiction","fiction",N3630="publishing/translations","translations",N3630="music/pop","pop",N3630="music/classical music","classical music",N3630="publishing/nonfiction","nonfiction",N3630="publishing/radio &amp; podcasts","radio &amp; podcasts",N3630="music/world music","world music",N3630="music/metal","metal",N3630="music/jazz","jazz","TRUE","FALSE")</f>
        <v>musical</v>
      </c>
      <c r="S3630" s="5">
        <f t="shared" si="226"/>
        <v>42291.833287037036</v>
      </c>
      <c r="T3630" s="5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224"/>
        <v>1.9999999999999998E-4</v>
      </c>
      <c r="P3631" s="24">
        <f t="shared" si="225"/>
        <v>1</v>
      </c>
      <c r="Q3631" t="str" cm="1">
        <f t="array" ref="Q3631">_xlfn.IFS(N3631="food/small batch","food",N3631="food/restaurants","food",N3631="food/food trucks","food",N3631="theater/spaces","theater",N3631="theater/musical","theater",N3631="theater/plays","theater",N3631="technology/web","technology",N3631="technology/space exploration","technology",N3631="technology/makerspaces","technology",N3631="technology/hardware","technology",N3631="technology/gadgets","technology",N3631="technology/wearables","technology",N3631="film &amp; video/television","film &amp; video",N3631="film &amp; video/animation","film &amp; video",N3631="film &amp; video/science fiction","film &amp; video",N3631="film &amp; video/documentary","film &amp; video",N3631="film &amp; video/drama","film &amp; video",N3631="film &amp; video/shorts","film &amp; video",N3631="games/video games","games",N3631="games/tabletop games","games",N3631="games/mobile games","games",N3631="journalism/audio","journalism",N3631="photography/people","photography",N3631="photography/photobooks","photography",N3631="photography/places","photography",N3631="photography/nature","photography",N3631="music/electronic music","music",N3631="music/rock","music",N3631="music/indie rock","music",N3631="music/faith","music",N3631="publishing/children's books","publishing",N3631="publishing/art books","publishing",N3631="publishing/fiction","publishing",N3631="publishing/translations","publishing",N3631="music/pop","music",N3631="music/classical music","music",N3631="publishing/nonfiction","publishing",N3631="publishing/radio &amp; podcasts","publishing",N3631="music/world music","music",N3631="music/metal","music",N3631="music/jazz","music","TRUE","FALSE")</f>
        <v>theater</v>
      </c>
      <c r="R3631" t="str" cm="1">
        <f t="array" ref="R3631">_xlfn.IFS(N3631="food/small batch","small batch",N3631="food/restaurants","retaurants",N3631="food/food trucks","food trucks",N3631="theater/spaces","spaces",N3631="theater/musical","musical",N3631="theater/plays","plays",N3631="technology/web","web",N3631="technology/space exploration","space exploration",N3631="technology/makerspaces","makerspaces",N3631="technology/hardware","hardware",N3631="technology/gadgets","gadgets",N3631="technology/wearables","wearables",N3631="film &amp; video/television","television",N3631="film &amp; video/animation","animation",N3631="film &amp; video/science fiction","science fiction",N3631="film &amp; video/documentary","documentary",N3631="film &amp; video/drama","drama",N3631="film &amp; video/shorts","shorts",N3631="games/video games","video games",N3631="games/tabletop games","tabletop games",N3631="games/mobile games","mobile games",N3631="journalism/audio","audio",N3631="photography/people","people",N3631="photography/photobooks","photobooks",N3631="photography/places","places",N3631="photography/nature","nature",N3631="music/electronic music","electronic music",N3631="music/rock","rock",N3631="music/indie rock","indie rock",N3631="music/faith","faith",N3631="publishing/children's books","children's books",N3631="publishing/art books","art books",N3631="publishing/fiction","fiction",N3631="publishing/translations","translations",N3631="music/pop","pop",N3631="music/classical music","classical music",N3631="publishing/nonfiction","nonfiction",N3631="publishing/radio &amp; podcasts","radio &amp; podcasts",N3631="music/world music","world music",N3631="music/metal","metal",N3631="music/jazz","jazz","TRUE","FALSE")</f>
        <v>musical</v>
      </c>
      <c r="S3631" s="5">
        <f t="shared" si="226"/>
        <v>42437.094490740739</v>
      </c>
      <c r="T3631" s="5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224"/>
        <v>3.3333333333333333E-2</v>
      </c>
      <c r="P3632" s="24">
        <f t="shared" si="225"/>
        <v>1</v>
      </c>
      <c r="Q3632" t="str" cm="1">
        <f t="array" ref="Q3632">_xlfn.IFS(N3632="food/small batch","food",N3632="food/restaurants","food",N3632="food/food trucks","food",N3632="theater/spaces","theater",N3632="theater/musical","theater",N3632="theater/plays","theater",N3632="technology/web","technology",N3632="technology/space exploration","technology",N3632="technology/makerspaces","technology",N3632="technology/hardware","technology",N3632="technology/gadgets","technology",N3632="technology/wearables","technology",N3632="film &amp; video/television","film &amp; video",N3632="film &amp; video/animation","film &amp; video",N3632="film &amp; video/science fiction","film &amp; video",N3632="film &amp; video/documentary","film &amp; video",N3632="film &amp; video/drama","film &amp; video",N3632="film &amp; video/shorts","film &amp; video",N3632="games/video games","games",N3632="games/tabletop games","games",N3632="games/mobile games","games",N3632="journalism/audio","journalism",N3632="photography/people","photography",N3632="photography/photobooks","photography",N3632="photography/places","photography",N3632="photography/nature","photography",N3632="music/electronic music","music",N3632="music/rock","music",N3632="music/indie rock","music",N3632="music/faith","music",N3632="publishing/children's books","publishing",N3632="publishing/art books","publishing",N3632="publishing/fiction","publishing",N3632="publishing/translations","publishing",N3632="music/pop","music",N3632="music/classical music","music",N3632="publishing/nonfiction","publishing",N3632="publishing/radio &amp; podcasts","publishing",N3632="music/world music","music",N3632="music/metal","music",N3632="music/jazz","music","TRUE","FALSE")</f>
        <v>theater</v>
      </c>
      <c r="R3632" t="str" cm="1">
        <f t="array" ref="R3632">_xlfn.IFS(N3632="food/small batch","small batch",N3632="food/restaurants","retaurants",N3632="food/food trucks","food trucks",N3632="theater/spaces","spaces",N3632="theater/musical","musical",N3632="theater/plays","plays",N3632="technology/web","web",N3632="technology/space exploration","space exploration",N3632="technology/makerspaces","makerspaces",N3632="technology/hardware","hardware",N3632="technology/gadgets","gadgets",N3632="technology/wearables","wearables",N3632="film &amp; video/television","television",N3632="film &amp; video/animation","animation",N3632="film &amp; video/science fiction","science fiction",N3632="film &amp; video/documentary","documentary",N3632="film &amp; video/drama","drama",N3632="film &amp; video/shorts","shorts",N3632="games/video games","video games",N3632="games/tabletop games","tabletop games",N3632="games/mobile games","mobile games",N3632="journalism/audio","audio",N3632="photography/people","people",N3632="photography/photobooks","photobooks",N3632="photography/places","places",N3632="photography/nature","nature",N3632="music/electronic music","electronic music",N3632="music/rock","rock",N3632="music/indie rock","indie rock",N3632="music/faith","faith",N3632="publishing/children's books","children's books",N3632="publishing/art books","art books",N3632="publishing/fiction","fiction",N3632="publishing/translations","translations",N3632="music/pop","pop",N3632="music/classical music","classical music",N3632="publishing/nonfiction","nonfiction",N3632="publishing/radio &amp; podcasts","radio &amp; podcasts",N3632="music/world music","world music",N3632="music/metal","metal",N3632="music/jazz","jazz","TRUE","FALSE")</f>
        <v>musical</v>
      </c>
      <c r="S3632" s="5">
        <f t="shared" si="226"/>
        <v>41942.84710648148</v>
      </c>
      <c r="T3632" s="5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224"/>
        <v>51.023391812865491</v>
      </c>
      <c r="P3633" s="24">
        <f t="shared" si="225"/>
        <v>147.88135593220338</v>
      </c>
      <c r="Q3633" t="str" cm="1">
        <f t="array" ref="Q3633">_xlfn.IFS(N3633="food/small batch","food",N3633="food/restaurants","food",N3633="food/food trucks","food",N3633="theater/spaces","theater",N3633="theater/musical","theater",N3633="theater/plays","theater",N3633="technology/web","technology",N3633="technology/space exploration","technology",N3633="technology/makerspaces","technology",N3633="technology/hardware","technology",N3633="technology/gadgets","technology",N3633="technology/wearables","technology",N3633="film &amp; video/television","film &amp; video",N3633="film &amp; video/animation","film &amp; video",N3633="film &amp; video/science fiction","film &amp; video",N3633="film &amp; video/documentary","film &amp; video",N3633="film &amp; video/drama","film &amp; video",N3633="film &amp; video/shorts","film &amp; video",N3633="games/video games","games",N3633="games/tabletop games","games",N3633="games/mobile games","games",N3633="journalism/audio","journalism",N3633="photography/people","photography",N3633="photography/photobooks","photography",N3633="photography/places","photography",N3633="photography/nature","photography",N3633="music/electronic music","music",N3633="music/rock","music",N3633="music/indie rock","music",N3633="music/faith","music",N3633="publishing/children's books","publishing",N3633="publishing/art books","publishing",N3633="publishing/fiction","publishing",N3633="publishing/translations","publishing",N3633="music/pop","music",N3633="music/classical music","music",N3633="publishing/nonfiction","publishing",N3633="publishing/radio &amp; podcasts","publishing",N3633="music/world music","music",N3633="music/metal","music",N3633="music/jazz","music","TRUE","FALSE")</f>
        <v>theater</v>
      </c>
      <c r="R3633" t="str" cm="1">
        <f t="array" ref="R3633">_xlfn.IFS(N3633="food/small batch","small batch",N3633="food/restaurants","retaurants",N3633="food/food trucks","food trucks",N3633="theater/spaces","spaces",N3633="theater/musical","musical",N3633="theater/plays","plays",N3633="technology/web","web",N3633="technology/space exploration","space exploration",N3633="technology/makerspaces","makerspaces",N3633="technology/hardware","hardware",N3633="technology/gadgets","gadgets",N3633="technology/wearables","wearables",N3633="film &amp; video/television","television",N3633="film &amp; video/animation","animation",N3633="film &amp; video/science fiction","science fiction",N3633="film &amp; video/documentary","documentary",N3633="film &amp; video/drama","drama",N3633="film &amp; video/shorts","shorts",N3633="games/video games","video games",N3633="games/tabletop games","tabletop games",N3633="games/mobile games","mobile games",N3633="journalism/audio","audio",N3633="photography/people","people",N3633="photography/photobooks","photobooks",N3633="photography/places","places",N3633="photography/nature","nature",N3633="music/electronic music","electronic music",N3633="music/rock","rock",N3633="music/indie rock","indie rock",N3633="music/faith","faith",N3633="publishing/children's books","children's books",N3633="publishing/art books","art books",N3633="publishing/fiction","fiction",N3633="publishing/translations","translations",N3633="music/pop","pop",N3633="music/classical music","classical music",N3633="publishing/nonfiction","nonfiction",N3633="publishing/radio &amp; podcasts","radio &amp; podcasts",N3633="music/world music","world music",N3633="music/metal","metal",N3633="music/jazz","jazz","TRUE","FALSE")</f>
        <v>musical</v>
      </c>
      <c r="S3633" s="5">
        <f t="shared" si="226"/>
        <v>41880.753437499996</v>
      </c>
      <c r="T3633" s="5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224"/>
        <v>20</v>
      </c>
      <c r="P3634" s="24">
        <f t="shared" si="225"/>
        <v>100</v>
      </c>
      <c r="Q3634" t="str" cm="1">
        <f t="array" ref="Q3634">_xlfn.IFS(N3634="food/small batch","food",N3634="food/restaurants","food",N3634="food/food trucks","food",N3634="theater/spaces","theater",N3634="theater/musical","theater",N3634="theater/plays","theater",N3634="technology/web","technology",N3634="technology/space exploration","technology",N3634="technology/makerspaces","technology",N3634="technology/hardware","technology",N3634="technology/gadgets","technology",N3634="technology/wearables","technology",N3634="film &amp; video/television","film &amp; video",N3634="film &amp; video/animation","film &amp; video",N3634="film &amp; video/science fiction","film &amp; video",N3634="film &amp; video/documentary","film &amp; video",N3634="film &amp; video/drama","film &amp; video",N3634="film &amp; video/shorts","film &amp; video",N3634="games/video games","games",N3634="games/tabletop games","games",N3634="games/mobile games","games",N3634="journalism/audio","journalism",N3634="photography/people","photography",N3634="photography/photobooks","photography",N3634="photography/places","photography",N3634="photography/nature","photography",N3634="music/electronic music","music",N3634="music/rock","music",N3634="music/indie rock","music",N3634="music/faith","music",N3634="publishing/children's books","publishing",N3634="publishing/art books","publishing",N3634="publishing/fiction","publishing",N3634="publishing/translations","publishing",N3634="music/pop","music",N3634="music/classical music","music",N3634="publishing/nonfiction","publishing",N3634="publishing/radio &amp; podcasts","publishing",N3634="music/world music","music",N3634="music/metal","music",N3634="music/jazz","music","TRUE","FALSE")</f>
        <v>theater</v>
      </c>
      <c r="R3634" t="str" cm="1">
        <f t="array" ref="R3634">_xlfn.IFS(N3634="food/small batch","small batch",N3634="food/restaurants","retaurants",N3634="food/food trucks","food trucks",N3634="theater/spaces","spaces",N3634="theater/musical","musical",N3634="theater/plays","plays",N3634="technology/web","web",N3634="technology/space exploration","space exploration",N3634="technology/makerspaces","makerspaces",N3634="technology/hardware","hardware",N3634="technology/gadgets","gadgets",N3634="technology/wearables","wearables",N3634="film &amp; video/television","television",N3634="film &amp; video/animation","animation",N3634="film &amp; video/science fiction","science fiction",N3634="film &amp; video/documentary","documentary",N3634="film &amp; video/drama","drama",N3634="film &amp; video/shorts","shorts",N3634="games/video games","video games",N3634="games/tabletop games","tabletop games",N3634="games/mobile games","mobile games",N3634="journalism/audio","audio",N3634="photography/people","people",N3634="photography/photobooks","photobooks",N3634="photography/places","places",N3634="photography/nature","nature",N3634="music/electronic music","electronic music",N3634="music/rock","rock",N3634="music/indie rock","indie rock",N3634="music/faith","faith",N3634="publishing/children's books","children's books",N3634="publishing/art books","art books",N3634="publishing/fiction","fiction",N3634="publishing/translations","translations",N3634="music/pop","pop",N3634="music/classical music","classical music",N3634="publishing/nonfiction","nonfiction",N3634="publishing/radio &amp; podcasts","radio &amp; podcasts",N3634="music/world music","world music",N3634="music/metal","metal",N3634="music/jazz","jazz","TRUE","FALSE")</f>
        <v>musical</v>
      </c>
      <c r="S3634" s="5">
        <f t="shared" si="226"/>
        <v>41946.936909722222</v>
      </c>
      <c r="T3634" s="5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224"/>
        <v>35.24</v>
      </c>
      <c r="P3635" s="24">
        <f t="shared" si="225"/>
        <v>56.838709677419352</v>
      </c>
      <c r="Q3635" t="str" cm="1">
        <f t="array" ref="Q3635">_xlfn.IFS(N3635="food/small batch","food",N3635="food/restaurants","food",N3635="food/food trucks","food",N3635="theater/spaces","theater",N3635="theater/musical","theater",N3635="theater/plays","theater",N3635="technology/web","technology",N3635="technology/space exploration","technology",N3635="technology/makerspaces","technology",N3635="technology/hardware","technology",N3635="technology/gadgets","technology",N3635="technology/wearables","technology",N3635="film &amp; video/television","film &amp; video",N3635="film &amp; video/animation","film &amp; video",N3635="film &amp; video/science fiction","film &amp; video",N3635="film &amp; video/documentary","film &amp; video",N3635="film &amp; video/drama","film &amp; video",N3635="film &amp; video/shorts","film &amp; video",N3635="games/video games","games",N3635="games/tabletop games","games",N3635="games/mobile games","games",N3635="journalism/audio","journalism",N3635="photography/people","photography",N3635="photography/photobooks","photography",N3635="photography/places","photography",N3635="photography/nature","photography",N3635="music/electronic music","music",N3635="music/rock","music",N3635="music/indie rock","music",N3635="music/faith","music",N3635="publishing/children's books","publishing",N3635="publishing/art books","publishing",N3635="publishing/fiction","publishing",N3635="publishing/translations","publishing",N3635="music/pop","music",N3635="music/classical music","music",N3635="publishing/nonfiction","publishing",N3635="publishing/radio &amp; podcasts","publishing",N3635="music/world music","music",N3635="music/metal","music",N3635="music/jazz","music","TRUE","FALSE")</f>
        <v>theater</v>
      </c>
      <c r="R3635" t="str" cm="1">
        <f t="array" ref="R3635">_xlfn.IFS(N3635="food/small batch","small batch",N3635="food/restaurants","retaurants",N3635="food/food trucks","food trucks",N3635="theater/spaces","spaces",N3635="theater/musical","musical",N3635="theater/plays","plays",N3635="technology/web","web",N3635="technology/space exploration","space exploration",N3635="technology/makerspaces","makerspaces",N3635="technology/hardware","hardware",N3635="technology/gadgets","gadgets",N3635="technology/wearables","wearables",N3635="film &amp; video/television","television",N3635="film &amp; video/animation","animation",N3635="film &amp; video/science fiction","science fiction",N3635="film &amp; video/documentary","documentary",N3635="film &amp; video/drama","drama",N3635="film &amp; video/shorts","shorts",N3635="games/video games","video games",N3635="games/tabletop games","tabletop games",N3635="games/mobile games","mobile games",N3635="journalism/audio","audio",N3635="photography/people","people",N3635="photography/photobooks","photobooks",N3635="photography/places","places",N3635="photography/nature","nature",N3635="music/electronic music","electronic music",N3635="music/rock","rock",N3635="music/indie rock","indie rock",N3635="music/faith","faith",N3635="publishing/children's books","children's books",N3635="publishing/art books","art books",N3635="publishing/fiction","fiction",N3635="publishing/translations","translations",N3635="music/pop","pop",N3635="music/classical music","classical music",N3635="publishing/nonfiction","nonfiction",N3635="publishing/radio &amp; podcasts","radio &amp; podcasts",N3635="music/world music","world music",N3635="music/metal","metal",N3635="music/jazz","jazz","TRUE","FALSE")</f>
        <v>musical</v>
      </c>
      <c r="S3635" s="5">
        <f t="shared" si="226"/>
        <v>42649.623460648145</v>
      </c>
      <c r="T3635" s="5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224"/>
        <v>4.246666666666667</v>
      </c>
      <c r="P3636" s="24">
        <f t="shared" si="225"/>
        <v>176.94444444444446</v>
      </c>
      <c r="Q3636" t="str" cm="1">
        <f t="array" ref="Q3636">_xlfn.IFS(N3636="food/small batch","food",N3636="food/restaurants","food",N3636="food/food trucks","food",N3636="theater/spaces","theater",N3636="theater/musical","theater",N3636="theater/plays","theater",N3636="technology/web","technology",N3636="technology/space exploration","technology",N3636="technology/makerspaces","technology",N3636="technology/hardware","technology",N3636="technology/gadgets","technology",N3636="technology/wearables","technology",N3636="film &amp; video/television","film &amp; video",N3636="film &amp; video/animation","film &amp; video",N3636="film &amp; video/science fiction","film &amp; video",N3636="film &amp; video/documentary","film &amp; video",N3636="film &amp; video/drama","film &amp; video",N3636="film &amp; video/shorts","film &amp; video",N3636="games/video games","games",N3636="games/tabletop games","games",N3636="games/mobile games","games",N3636="journalism/audio","journalism",N3636="photography/people","photography",N3636="photography/photobooks","photography",N3636="photography/places","photography",N3636="photography/nature","photography",N3636="music/electronic music","music",N3636="music/rock","music",N3636="music/indie rock","music",N3636="music/faith","music",N3636="publishing/children's books","publishing",N3636="publishing/art books","publishing",N3636="publishing/fiction","publishing",N3636="publishing/translations","publishing",N3636="music/pop","music",N3636="music/classical music","music",N3636="publishing/nonfiction","publishing",N3636="publishing/radio &amp; podcasts","publishing",N3636="music/world music","music",N3636="music/metal","music",N3636="music/jazz","music","TRUE","FALSE")</f>
        <v>theater</v>
      </c>
      <c r="R3636" t="str" cm="1">
        <f t="array" ref="R3636">_xlfn.IFS(N3636="food/small batch","small batch",N3636="food/restaurants","retaurants",N3636="food/food trucks","food trucks",N3636="theater/spaces","spaces",N3636="theater/musical","musical",N3636="theater/plays","plays",N3636="technology/web","web",N3636="technology/space exploration","space exploration",N3636="technology/makerspaces","makerspaces",N3636="technology/hardware","hardware",N3636="technology/gadgets","gadgets",N3636="technology/wearables","wearables",N3636="film &amp; video/television","television",N3636="film &amp; video/animation","animation",N3636="film &amp; video/science fiction","science fiction",N3636="film &amp; video/documentary","documentary",N3636="film &amp; video/drama","drama",N3636="film &amp; video/shorts","shorts",N3636="games/video games","video games",N3636="games/tabletop games","tabletop games",N3636="games/mobile games","mobile games",N3636="journalism/audio","audio",N3636="photography/people","people",N3636="photography/photobooks","photobooks",N3636="photography/places","places",N3636="photography/nature","nature",N3636="music/electronic music","electronic music",N3636="music/rock","rock",N3636="music/indie rock","indie rock",N3636="music/faith","faith",N3636="publishing/children's books","children's books",N3636="publishing/art books","art books",N3636="publishing/fiction","fiction",N3636="publishing/translations","translations",N3636="music/pop","pop",N3636="music/classical music","classical music",N3636="publishing/nonfiction","nonfiction",N3636="publishing/radio &amp; podcasts","radio &amp; podcasts",N3636="music/world music","world music",N3636="music/metal","metal",N3636="music/jazz","jazz","TRUE","FALSE")</f>
        <v>musical</v>
      </c>
      <c r="S3636" s="5">
        <f t="shared" si="226"/>
        <v>42701.166365740741</v>
      </c>
      <c r="T3636" s="5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224"/>
        <v>36.457142857142856</v>
      </c>
      <c r="P3637" s="24">
        <f t="shared" si="225"/>
        <v>127.6</v>
      </c>
      <c r="Q3637" t="str" cm="1">
        <f t="array" ref="Q3637">_xlfn.IFS(N3637="food/small batch","food",N3637="food/restaurants","food",N3637="food/food trucks","food",N3637="theater/spaces","theater",N3637="theater/musical","theater",N3637="theater/plays","theater",N3637="technology/web","technology",N3637="technology/space exploration","technology",N3637="technology/makerspaces","technology",N3637="technology/hardware","technology",N3637="technology/gadgets","technology",N3637="technology/wearables","technology",N3637="film &amp; video/television","film &amp; video",N3637="film &amp; video/animation","film &amp; video",N3637="film &amp; video/science fiction","film &amp; video",N3637="film &amp; video/documentary","film &amp; video",N3637="film &amp; video/drama","film &amp; video",N3637="film &amp; video/shorts","film &amp; video",N3637="games/video games","games",N3637="games/tabletop games","games",N3637="games/mobile games","games",N3637="journalism/audio","journalism",N3637="photography/people","photography",N3637="photography/photobooks","photography",N3637="photography/places","photography",N3637="photography/nature","photography",N3637="music/electronic music","music",N3637="music/rock","music",N3637="music/indie rock","music",N3637="music/faith","music",N3637="publishing/children's books","publishing",N3637="publishing/art books","publishing",N3637="publishing/fiction","publishing",N3637="publishing/translations","publishing",N3637="music/pop","music",N3637="music/classical music","music",N3637="publishing/nonfiction","publishing",N3637="publishing/radio &amp; podcasts","publishing",N3637="music/world music","music",N3637="music/metal","music",N3637="music/jazz","music","TRUE","FALSE")</f>
        <v>theater</v>
      </c>
      <c r="R3637" t="str" cm="1">
        <f t="array" ref="R3637">_xlfn.IFS(N3637="food/small batch","small batch",N3637="food/restaurants","retaurants",N3637="food/food trucks","food trucks",N3637="theater/spaces","spaces",N3637="theater/musical","musical",N3637="theater/plays","plays",N3637="technology/web","web",N3637="technology/space exploration","space exploration",N3637="technology/makerspaces","makerspaces",N3637="technology/hardware","hardware",N3637="technology/gadgets","gadgets",N3637="technology/wearables","wearables",N3637="film &amp; video/television","television",N3637="film &amp; video/animation","animation",N3637="film &amp; video/science fiction","science fiction",N3637="film &amp; video/documentary","documentary",N3637="film &amp; video/drama","drama",N3637="film &amp; video/shorts","shorts",N3637="games/video games","video games",N3637="games/tabletop games","tabletop games",N3637="games/mobile games","mobile games",N3637="journalism/audio","audio",N3637="photography/people","people",N3637="photography/photobooks","photobooks",N3637="photography/places","places",N3637="photography/nature","nature",N3637="music/electronic music","electronic music",N3637="music/rock","rock",N3637="music/indie rock","indie rock",N3637="music/faith","faith",N3637="publishing/children's books","children's books",N3637="publishing/art books","art books",N3637="publishing/fiction","fiction",N3637="publishing/translations","translations",N3637="music/pop","pop",N3637="music/classical music","classical music",N3637="publishing/nonfiction","nonfiction",N3637="publishing/radio &amp; podcasts","radio &amp; podcasts",N3637="music/world music","world music",N3637="music/metal","metal",N3637="music/jazz","jazz","TRUE","FALSE")</f>
        <v>musical</v>
      </c>
      <c r="S3637" s="5">
        <f t="shared" si="226"/>
        <v>42450.88282407407</v>
      </c>
      <c r="T3637" s="5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224"/>
        <v>0</v>
      </c>
      <c r="P3638" s="24" t="e">
        <f t="shared" si="225"/>
        <v>#DIV/0!</v>
      </c>
      <c r="Q3638" t="str" cm="1">
        <f t="array" ref="Q3638">_xlfn.IFS(N3638="food/small batch","food",N3638="food/restaurants","food",N3638="food/food trucks","food",N3638="theater/spaces","theater",N3638="theater/musical","theater",N3638="theater/plays","theater",N3638="technology/web","technology",N3638="technology/space exploration","technology",N3638="technology/makerspaces","technology",N3638="technology/hardware","technology",N3638="technology/gadgets","technology",N3638="technology/wearables","technology",N3638="film &amp; video/television","film &amp; video",N3638="film &amp; video/animation","film &amp; video",N3638="film &amp; video/science fiction","film &amp; video",N3638="film &amp; video/documentary","film &amp; video",N3638="film &amp; video/drama","film &amp; video",N3638="film &amp; video/shorts","film &amp; video",N3638="games/video games","games",N3638="games/tabletop games","games",N3638="games/mobile games","games",N3638="journalism/audio","journalism",N3638="photography/people","photography",N3638="photography/photobooks","photography",N3638="photography/places","photography",N3638="photography/nature","photography",N3638="music/electronic music","music",N3638="music/rock","music",N3638="music/indie rock","music",N3638="music/faith","music",N3638="publishing/children's books","publishing",N3638="publishing/art books","publishing",N3638="publishing/fiction","publishing",N3638="publishing/translations","publishing",N3638="music/pop","music",N3638="music/classical music","music",N3638="publishing/nonfiction","publishing",N3638="publishing/radio &amp; podcasts","publishing",N3638="music/world music","music",N3638="music/metal","music",N3638="music/jazz","music","TRUE","FALSE")</f>
        <v>theater</v>
      </c>
      <c r="R3638" t="str" cm="1">
        <f t="array" ref="R3638">_xlfn.IFS(N3638="food/small batch","small batch",N3638="food/restaurants","retaurants",N3638="food/food trucks","food trucks",N3638="theater/spaces","spaces",N3638="theater/musical","musical",N3638="theater/plays","plays",N3638="technology/web","web",N3638="technology/space exploration","space exploration",N3638="technology/makerspaces","makerspaces",N3638="technology/hardware","hardware",N3638="technology/gadgets","gadgets",N3638="technology/wearables","wearables",N3638="film &amp; video/television","television",N3638="film &amp; video/animation","animation",N3638="film &amp; video/science fiction","science fiction",N3638="film &amp; video/documentary","documentary",N3638="film &amp; video/drama","drama",N3638="film &amp; video/shorts","shorts",N3638="games/video games","video games",N3638="games/tabletop games","tabletop games",N3638="games/mobile games","mobile games",N3638="journalism/audio","audio",N3638="photography/people","people",N3638="photography/photobooks","photobooks",N3638="photography/places","places",N3638="photography/nature","nature",N3638="music/electronic music","electronic music",N3638="music/rock","rock",N3638="music/indie rock","indie rock",N3638="music/faith","faith",N3638="publishing/children's books","children's books",N3638="publishing/art books","art books",N3638="publishing/fiction","fiction",N3638="publishing/translations","translations",N3638="music/pop","pop",N3638="music/classical music","classical music",N3638="publishing/nonfiction","nonfiction",N3638="publishing/radio &amp; podcasts","radio &amp; podcasts",N3638="music/world music","world music",N3638="music/metal","metal",N3638="music/jazz","jazz","TRUE","FALSE")</f>
        <v>musical</v>
      </c>
      <c r="S3638" s="5">
        <f t="shared" si="226"/>
        <v>42226.694780092599</v>
      </c>
      <c r="T3638" s="5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224"/>
        <v>30.866666666666664</v>
      </c>
      <c r="P3639" s="24">
        <f t="shared" si="225"/>
        <v>66.142857142857139</v>
      </c>
      <c r="Q3639" t="str" cm="1">
        <f t="array" ref="Q3639">_xlfn.IFS(N3639="food/small batch","food",N3639="food/restaurants","food",N3639="food/food trucks","food",N3639="theater/spaces","theater",N3639="theater/musical","theater",N3639="theater/plays","theater",N3639="technology/web","technology",N3639="technology/space exploration","technology",N3639="technology/makerspaces","technology",N3639="technology/hardware","technology",N3639="technology/gadgets","technology",N3639="technology/wearables","technology",N3639="film &amp; video/television","film &amp; video",N3639="film &amp; video/animation","film &amp; video",N3639="film &amp; video/science fiction","film &amp; video",N3639="film &amp; video/documentary","film &amp; video",N3639="film &amp; video/drama","film &amp; video",N3639="film &amp; video/shorts","film &amp; video",N3639="games/video games","games",N3639="games/tabletop games","games",N3639="games/mobile games","games",N3639="journalism/audio","journalism",N3639="photography/people","photography",N3639="photography/photobooks","photography",N3639="photography/places","photography",N3639="photography/nature","photography",N3639="music/electronic music","music",N3639="music/rock","music",N3639="music/indie rock","music",N3639="music/faith","music",N3639="publishing/children's books","publishing",N3639="publishing/art books","publishing",N3639="publishing/fiction","publishing",N3639="publishing/translations","publishing",N3639="music/pop","music",N3639="music/classical music","music",N3639="publishing/nonfiction","publishing",N3639="publishing/radio &amp; podcasts","publishing",N3639="music/world music","music",N3639="music/metal","music",N3639="music/jazz","music","TRUE","FALSE")</f>
        <v>theater</v>
      </c>
      <c r="R3639" t="str" cm="1">
        <f t="array" ref="R3639">_xlfn.IFS(N3639="food/small batch","small batch",N3639="food/restaurants","retaurants",N3639="food/food trucks","food trucks",N3639="theater/spaces","spaces",N3639="theater/musical","musical",N3639="theater/plays","plays",N3639="technology/web","web",N3639="technology/space exploration","space exploration",N3639="technology/makerspaces","makerspaces",N3639="technology/hardware","hardware",N3639="technology/gadgets","gadgets",N3639="technology/wearables","wearables",N3639="film &amp; video/television","television",N3639="film &amp; video/animation","animation",N3639="film &amp; video/science fiction","science fiction",N3639="film &amp; video/documentary","documentary",N3639="film &amp; video/drama","drama",N3639="film &amp; video/shorts","shorts",N3639="games/video games","video games",N3639="games/tabletop games","tabletop games",N3639="games/mobile games","mobile games",N3639="journalism/audio","audio",N3639="photography/people","people",N3639="photography/photobooks","photobooks",N3639="photography/places","places",N3639="photography/nature","nature",N3639="music/electronic music","electronic music",N3639="music/rock","rock",N3639="music/indie rock","indie rock",N3639="music/faith","faith",N3639="publishing/children's books","children's books",N3639="publishing/art books","art books",N3639="publishing/fiction","fiction",N3639="publishing/translations","translations",N3639="music/pop","pop",N3639="music/classical music","classical music",N3639="publishing/nonfiction","nonfiction",N3639="publishing/radio &amp; podcasts","radio &amp; podcasts",N3639="music/world music","world music",N3639="music/metal","metal",N3639="music/jazz","jazz","TRUE","FALSE")</f>
        <v>musical</v>
      </c>
      <c r="S3639" s="5">
        <f t="shared" si="226"/>
        <v>41975.700636574074</v>
      </c>
      <c r="T3639" s="5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224"/>
        <v>6.5454545454545459</v>
      </c>
      <c r="P3640" s="24">
        <f t="shared" si="225"/>
        <v>108</v>
      </c>
      <c r="Q3640" t="str" cm="1">
        <f t="array" ref="Q3640">_xlfn.IFS(N3640="food/small batch","food",N3640="food/restaurants","food",N3640="food/food trucks","food",N3640="theater/spaces","theater",N3640="theater/musical","theater",N3640="theater/plays","theater",N3640="technology/web","technology",N3640="technology/space exploration","technology",N3640="technology/makerspaces","technology",N3640="technology/hardware","technology",N3640="technology/gadgets","technology",N3640="technology/wearables","technology",N3640="film &amp; video/television","film &amp; video",N3640="film &amp; video/animation","film &amp; video",N3640="film &amp; video/science fiction","film &amp; video",N3640="film &amp; video/documentary","film &amp; video",N3640="film &amp; video/drama","film &amp; video",N3640="film &amp; video/shorts","film &amp; video",N3640="games/video games","games",N3640="games/tabletop games","games",N3640="games/mobile games","games",N3640="journalism/audio","journalism",N3640="photography/people","photography",N3640="photography/photobooks","photography",N3640="photography/places","photography",N3640="photography/nature","photography",N3640="music/electronic music","music",N3640="music/rock","music",N3640="music/indie rock","music",N3640="music/faith","music",N3640="publishing/children's books","publishing",N3640="publishing/art books","publishing",N3640="publishing/fiction","publishing",N3640="publishing/translations","publishing",N3640="music/pop","music",N3640="music/classical music","music",N3640="publishing/nonfiction","publishing",N3640="publishing/radio &amp; podcasts","publishing",N3640="music/world music","music",N3640="music/metal","music",N3640="music/jazz","music","TRUE","FALSE")</f>
        <v>theater</v>
      </c>
      <c r="R3640" t="str" cm="1">
        <f t="array" ref="R3640">_xlfn.IFS(N3640="food/small batch","small batch",N3640="food/restaurants","retaurants",N3640="food/food trucks","food trucks",N3640="theater/spaces","spaces",N3640="theater/musical","musical",N3640="theater/plays","plays",N3640="technology/web","web",N3640="technology/space exploration","space exploration",N3640="technology/makerspaces","makerspaces",N3640="technology/hardware","hardware",N3640="technology/gadgets","gadgets",N3640="technology/wearables","wearables",N3640="film &amp; video/television","television",N3640="film &amp; video/animation","animation",N3640="film &amp; video/science fiction","science fiction",N3640="film &amp; video/documentary","documentary",N3640="film &amp; video/drama","drama",N3640="film &amp; video/shorts","shorts",N3640="games/video games","video games",N3640="games/tabletop games","tabletop games",N3640="games/mobile games","mobile games",N3640="journalism/audio","audio",N3640="photography/people","people",N3640="photography/photobooks","photobooks",N3640="photography/places","places",N3640="photography/nature","nature",N3640="music/electronic music","electronic music",N3640="music/rock","rock",N3640="music/indie rock","indie rock",N3640="music/faith","faith",N3640="publishing/children's books","children's books",N3640="publishing/art books","art books",N3640="publishing/fiction","fiction",N3640="publishing/translations","translations",N3640="music/pop","pop",N3640="music/classical music","classical music",N3640="publishing/nonfiction","nonfiction",N3640="publishing/radio &amp; podcasts","radio &amp; podcasts",N3640="music/world music","world music",N3640="music/metal","metal",N3640="music/jazz","jazz","TRUE","FALSE")</f>
        <v>musical</v>
      </c>
      <c r="S3640" s="5">
        <f t="shared" si="226"/>
        <v>42053.672824074078</v>
      </c>
      <c r="T3640" s="5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224"/>
        <v>4.0000000000000001E-3</v>
      </c>
      <c r="P3641" s="24">
        <f t="shared" si="225"/>
        <v>1</v>
      </c>
      <c r="Q3641" t="str" cm="1">
        <f t="array" ref="Q3641">_xlfn.IFS(N3641="food/small batch","food",N3641="food/restaurants","food",N3641="food/food trucks","food",N3641="theater/spaces","theater",N3641="theater/musical","theater",N3641="theater/plays","theater",N3641="technology/web","technology",N3641="technology/space exploration","technology",N3641="technology/makerspaces","technology",N3641="technology/hardware","technology",N3641="technology/gadgets","technology",N3641="technology/wearables","technology",N3641="film &amp; video/television","film &amp; video",N3641="film &amp; video/animation","film &amp; video",N3641="film &amp; video/science fiction","film &amp; video",N3641="film &amp; video/documentary","film &amp; video",N3641="film &amp; video/drama","film &amp; video",N3641="film &amp; video/shorts","film &amp; video",N3641="games/video games","games",N3641="games/tabletop games","games",N3641="games/mobile games","games",N3641="journalism/audio","journalism",N3641="photography/people","photography",N3641="photography/photobooks","photography",N3641="photography/places","photography",N3641="photography/nature","photography",N3641="music/electronic music","music",N3641="music/rock","music",N3641="music/indie rock","music",N3641="music/faith","music",N3641="publishing/children's books","publishing",N3641="publishing/art books","publishing",N3641="publishing/fiction","publishing",N3641="publishing/translations","publishing",N3641="music/pop","music",N3641="music/classical music","music",N3641="publishing/nonfiction","publishing",N3641="publishing/radio &amp; podcasts","publishing",N3641="music/world music","music",N3641="music/metal","music",N3641="music/jazz","music","TRUE","FALSE")</f>
        <v>theater</v>
      </c>
      <c r="R3641" t="str" cm="1">
        <f t="array" ref="R3641">_xlfn.IFS(N3641="food/small batch","small batch",N3641="food/restaurants","retaurants",N3641="food/food trucks","food trucks",N3641="theater/spaces","spaces",N3641="theater/musical","musical",N3641="theater/plays","plays",N3641="technology/web","web",N3641="technology/space exploration","space exploration",N3641="technology/makerspaces","makerspaces",N3641="technology/hardware","hardware",N3641="technology/gadgets","gadgets",N3641="technology/wearables","wearables",N3641="film &amp; video/television","television",N3641="film &amp; video/animation","animation",N3641="film &amp; video/science fiction","science fiction",N3641="film &amp; video/documentary","documentary",N3641="film &amp; video/drama","drama",N3641="film &amp; video/shorts","shorts",N3641="games/video games","video games",N3641="games/tabletop games","tabletop games",N3641="games/mobile games","mobile games",N3641="journalism/audio","audio",N3641="photography/people","people",N3641="photography/photobooks","photobooks",N3641="photography/places","places",N3641="photography/nature","nature",N3641="music/electronic music","electronic music",N3641="music/rock","rock",N3641="music/indie rock","indie rock",N3641="music/faith","faith",N3641="publishing/children's books","children's books",N3641="publishing/art books","art books",N3641="publishing/fiction","fiction",N3641="publishing/translations","translations",N3641="music/pop","pop",N3641="music/classical music","classical music",N3641="publishing/nonfiction","nonfiction",N3641="publishing/radio &amp; podcasts","radio &amp; podcasts",N3641="music/world music","world music",N3641="music/metal","metal",N3641="music/jazz","jazz","TRUE","FALSE")</f>
        <v>musical</v>
      </c>
      <c r="S3641" s="5">
        <f t="shared" si="226"/>
        <v>42590.677152777775</v>
      </c>
      <c r="T3641" s="5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224"/>
        <v>5.5</v>
      </c>
      <c r="P3642" s="24">
        <f t="shared" si="225"/>
        <v>18.333333333333332</v>
      </c>
      <c r="Q3642" t="str" cm="1">
        <f t="array" ref="Q3642">_xlfn.IFS(N3642="food/small batch","food",N3642="food/restaurants","food",N3642="food/food trucks","food",N3642="theater/spaces","theater",N3642="theater/musical","theater",N3642="theater/plays","theater",N3642="technology/web","technology",N3642="technology/space exploration","technology",N3642="technology/makerspaces","technology",N3642="technology/hardware","technology",N3642="technology/gadgets","technology",N3642="technology/wearables","technology",N3642="film &amp; video/television","film &amp; video",N3642="film &amp; video/animation","film &amp; video",N3642="film &amp; video/science fiction","film &amp; video",N3642="film &amp; video/documentary","film &amp; video",N3642="film &amp; video/drama","film &amp; video",N3642="film &amp; video/shorts","film &amp; video",N3642="games/video games","games",N3642="games/tabletop games","games",N3642="games/mobile games","games",N3642="journalism/audio","journalism",N3642="photography/people","photography",N3642="photography/photobooks","photography",N3642="photography/places","photography",N3642="photography/nature","photography",N3642="music/electronic music","music",N3642="music/rock","music",N3642="music/indie rock","music",N3642="music/faith","music",N3642="publishing/children's books","publishing",N3642="publishing/art books","publishing",N3642="publishing/fiction","publishing",N3642="publishing/translations","publishing",N3642="music/pop","music",N3642="music/classical music","music",N3642="publishing/nonfiction","publishing",N3642="publishing/radio &amp; podcasts","publishing",N3642="music/world music","music",N3642="music/metal","music",N3642="music/jazz","music","TRUE","FALSE")</f>
        <v>theater</v>
      </c>
      <c r="R3642" t="str" cm="1">
        <f t="array" ref="R3642">_xlfn.IFS(N3642="food/small batch","small batch",N3642="food/restaurants","retaurants",N3642="food/food trucks","food trucks",N3642="theater/spaces","spaces",N3642="theater/musical","musical",N3642="theater/plays","plays",N3642="technology/web","web",N3642="technology/space exploration","space exploration",N3642="technology/makerspaces","makerspaces",N3642="technology/hardware","hardware",N3642="technology/gadgets","gadgets",N3642="technology/wearables","wearables",N3642="film &amp; video/television","television",N3642="film &amp; video/animation","animation",N3642="film &amp; video/science fiction","science fiction",N3642="film &amp; video/documentary","documentary",N3642="film &amp; video/drama","drama",N3642="film &amp; video/shorts","shorts",N3642="games/video games","video games",N3642="games/tabletop games","tabletop games",N3642="games/mobile games","mobile games",N3642="journalism/audio","audio",N3642="photography/people","people",N3642="photography/photobooks","photobooks",N3642="photography/places","places",N3642="photography/nature","nature",N3642="music/electronic music","electronic music",N3642="music/rock","rock",N3642="music/indie rock","indie rock",N3642="music/faith","faith",N3642="publishing/children's books","children's books",N3642="publishing/art books","art books",N3642="publishing/fiction","fiction",N3642="publishing/translations","translations",N3642="music/pop","pop",N3642="music/classical music","classical music",N3642="publishing/nonfiction","nonfiction",N3642="publishing/radio &amp; podcasts","radio &amp; podcasts",N3642="music/world music","world music",N3642="music/metal","metal",N3642="music/jazz","jazz","TRUE","FALSE")</f>
        <v>musical</v>
      </c>
      <c r="S3642" s="5">
        <f t="shared" si="226"/>
        <v>42104.781597222223</v>
      </c>
      <c r="T3642" s="5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224"/>
        <v>0</v>
      </c>
      <c r="P3643" s="24" t="e">
        <f t="shared" si="225"/>
        <v>#DIV/0!</v>
      </c>
      <c r="Q3643" t="str" cm="1">
        <f t="array" ref="Q3643">_xlfn.IFS(N3643="food/small batch","food",N3643="food/restaurants","food",N3643="food/food trucks","food",N3643="theater/spaces","theater",N3643="theater/musical","theater",N3643="theater/plays","theater",N3643="technology/web","technology",N3643="technology/space exploration","technology",N3643="technology/makerspaces","technology",N3643="technology/hardware","technology",N3643="technology/gadgets","technology",N3643="technology/wearables","technology",N3643="film &amp; video/television","film &amp; video",N3643="film &amp; video/animation","film &amp; video",N3643="film &amp; video/science fiction","film &amp; video",N3643="film &amp; video/documentary","film &amp; video",N3643="film &amp; video/drama","film &amp; video",N3643="film &amp; video/shorts","film &amp; video",N3643="games/video games","games",N3643="games/tabletop games","games",N3643="games/mobile games","games",N3643="journalism/audio","journalism",N3643="photography/people","photography",N3643="photography/photobooks","photography",N3643="photography/places","photography",N3643="photography/nature","photography",N3643="music/electronic music","music",N3643="music/rock","music",N3643="music/indie rock","music",N3643="music/faith","music",N3643="publishing/children's books","publishing",N3643="publishing/art books","publishing",N3643="publishing/fiction","publishing",N3643="publishing/translations","publishing",N3643="music/pop","music",N3643="music/classical music","music",N3643="publishing/nonfiction","publishing",N3643="publishing/radio &amp; podcasts","publishing",N3643="music/world music","music",N3643="music/metal","music",N3643="music/jazz","music","TRUE","FALSE")</f>
        <v>theater</v>
      </c>
      <c r="R3643" t="str" cm="1">
        <f t="array" ref="R3643">_xlfn.IFS(N3643="food/small batch","small batch",N3643="food/restaurants","retaurants",N3643="food/food trucks","food trucks",N3643="theater/spaces","spaces",N3643="theater/musical","musical",N3643="theater/plays","plays",N3643="technology/web","web",N3643="technology/space exploration","space exploration",N3643="technology/makerspaces","makerspaces",N3643="technology/hardware","hardware",N3643="technology/gadgets","gadgets",N3643="technology/wearables","wearables",N3643="film &amp; video/television","television",N3643="film &amp; video/animation","animation",N3643="film &amp; video/science fiction","science fiction",N3643="film &amp; video/documentary","documentary",N3643="film &amp; video/drama","drama",N3643="film &amp; video/shorts","shorts",N3643="games/video games","video games",N3643="games/tabletop games","tabletop games",N3643="games/mobile games","mobile games",N3643="journalism/audio","audio",N3643="photography/people","people",N3643="photography/photobooks","photobooks",N3643="photography/places","places",N3643="photography/nature","nature",N3643="music/electronic music","electronic music",N3643="music/rock","rock",N3643="music/indie rock","indie rock",N3643="music/faith","faith",N3643="publishing/children's books","children's books",N3643="publishing/art books","art books",N3643="publishing/fiction","fiction",N3643="publishing/translations","translations",N3643="music/pop","pop",N3643="music/classical music","classical music",N3643="publishing/nonfiction","nonfiction",N3643="publishing/radio &amp; podcasts","radio &amp; podcasts",N3643="music/world music","world music",N3643="music/metal","metal",N3643="music/jazz","jazz","TRUE","FALSE")</f>
        <v>musical</v>
      </c>
      <c r="S3643" s="5">
        <f t="shared" si="226"/>
        <v>41899.627071759263</v>
      </c>
      <c r="T3643" s="5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224"/>
        <v>2.1428571428571428</v>
      </c>
      <c r="P3644" s="24">
        <f t="shared" si="225"/>
        <v>7.5</v>
      </c>
      <c r="Q3644" t="str" cm="1">
        <f t="array" ref="Q3644">_xlfn.IFS(N3644="food/small batch","food",N3644="food/restaurants","food",N3644="food/food trucks","food",N3644="theater/spaces","theater",N3644="theater/musical","theater",N3644="theater/plays","theater",N3644="technology/web","technology",N3644="technology/space exploration","technology",N3644="technology/makerspaces","technology",N3644="technology/hardware","technology",N3644="technology/gadgets","technology",N3644="technology/wearables","technology",N3644="film &amp; video/television","film &amp; video",N3644="film &amp; video/animation","film &amp; video",N3644="film &amp; video/science fiction","film &amp; video",N3644="film &amp; video/documentary","film &amp; video",N3644="film &amp; video/drama","film &amp; video",N3644="film &amp; video/shorts","film &amp; video",N3644="games/video games","games",N3644="games/tabletop games","games",N3644="games/mobile games","games",N3644="journalism/audio","journalism",N3644="photography/people","photography",N3644="photography/photobooks","photography",N3644="photography/places","photography",N3644="photography/nature","photography",N3644="music/electronic music","music",N3644="music/rock","music",N3644="music/indie rock","music",N3644="music/faith","music",N3644="publishing/children's books","publishing",N3644="publishing/art books","publishing",N3644="publishing/fiction","publishing",N3644="publishing/translations","publishing",N3644="music/pop","music",N3644="music/classical music","music",N3644="publishing/nonfiction","publishing",N3644="publishing/radio &amp; podcasts","publishing",N3644="music/world music","music",N3644="music/metal","music",N3644="music/jazz","music","TRUE","FALSE")</f>
        <v>theater</v>
      </c>
      <c r="R3644" t="str" cm="1">
        <f t="array" ref="R3644">_xlfn.IFS(N3644="food/small batch","small batch",N3644="food/restaurants","retaurants",N3644="food/food trucks","food trucks",N3644="theater/spaces","spaces",N3644="theater/musical","musical",N3644="theater/plays","plays",N3644="technology/web","web",N3644="technology/space exploration","space exploration",N3644="technology/makerspaces","makerspaces",N3644="technology/hardware","hardware",N3644="technology/gadgets","gadgets",N3644="technology/wearables","wearables",N3644="film &amp; video/television","television",N3644="film &amp; video/animation","animation",N3644="film &amp; video/science fiction","science fiction",N3644="film &amp; video/documentary","documentary",N3644="film &amp; video/drama","drama",N3644="film &amp; video/shorts","shorts",N3644="games/video games","video games",N3644="games/tabletop games","tabletop games",N3644="games/mobile games","mobile games",N3644="journalism/audio","audio",N3644="photography/people","people",N3644="photography/photobooks","photobooks",N3644="photography/places","places",N3644="photography/nature","nature",N3644="music/electronic music","electronic music",N3644="music/rock","rock",N3644="music/indie rock","indie rock",N3644="music/faith","faith",N3644="publishing/children's books","children's books",N3644="publishing/art books","art books",N3644="publishing/fiction","fiction",N3644="publishing/translations","translations",N3644="music/pop","pop",N3644="music/classical music","classical music",N3644="publishing/nonfiction","nonfiction",N3644="publishing/radio &amp; podcasts","radio &amp; podcasts",N3644="music/world music","world music",N3644="music/metal","metal",N3644="music/jazz","jazz","TRUE","FALSE")</f>
        <v>musical</v>
      </c>
      <c r="S3644" s="5">
        <f t="shared" si="226"/>
        <v>42297.816284722227</v>
      </c>
      <c r="T3644" s="5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224"/>
        <v>0</v>
      </c>
      <c r="P3645" s="24" t="e">
        <f t="shared" si="225"/>
        <v>#DIV/0!</v>
      </c>
      <c r="Q3645" t="str" cm="1">
        <f t="array" ref="Q3645">_xlfn.IFS(N3645="food/small batch","food",N3645="food/restaurants","food",N3645="food/food trucks","food",N3645="theater/spaces","theater",N3645="theater/musical","theater",N3645="theater/plays","theater",N3645="technology/web","technology",N3645="technology/space exploration","technology",N3645="technology/makerspaces","technology",N3645="technology/hardware","technology",N3645="technology/gadgets","technology",N3645="technology/wearables","technology",N3645="film &amp; video/television","film &amp; video",N3645="film &amp; video/animation","film &amp; video",N3645="film &amp; video/science fiction","film &amp; video",N3645="film &amp; video/documentary","film &amp; video",N3645="film &amp; video/drama","film &amp; video",N3645="film &amp; video/shorts","film &amp; video",N3645="games/video games","games",N3645="games/tabletop games","games",N3645="games/mobile games","games",N3645="journalism/audio","journalism",N3645="photography/people","photography",N3645="photography/photobooks","photography",N3645="photography/places","photography",N3645="photography/nature","photography",N3645="music/electronic music","music",N3645="music/rock","music",N3645="music/indie rock","music",N3645="music/faith","music",N3645="publishing/children's books","publishing",N3645="publishing/art books","publishing",N3645="publishing/fiction","publishing",N3645="publishing/translations","publishing",N3645="music/pop","music",N3645="music/classical music","music",N3645="publishing/nonfiction","publishing",N3645="publishing/radio &amp; podcasts","publishing",N3645="music/world music","music",N3645="music/metal","music",N3645="music/jazz","music","TRUE","FALSE")</f>
        <v>theater</v>
      </c>
      <c r="R3645" t="str" cm="1">
        <f t="array" ref="R3645">_xlfn.IFS(N3645="food/small batch","small batch",N3645="food/restaurants","retaurants",N3645="food/food trucks","food trucks",N3645="theater/spaces","spaces",N3645="theater/musical","musical",N3645="theater/plays","plays",N3645="technology/web","web",N3645="technology/space exploration","space exploration",N3645="technology/makerspaces","makerspaces",N3645="technology/hardware","hardware",N3645="technology/gadgets","gadgets",N3645="technology/wearables","wearables",N3645="film &amp; video/television","television",N3645="film &amp; video/animation","animation",N3645="film &amp; video/science fiction","science fiction",N3645="film &amp; video/documentary","documentary",N3645="film &amp; video/drama","drama",N3645="film &amp; video/shorts","shorts",N3645="games/video games","video games",N3645="games/tabletop games","tabletop games",N3645="games/mobile games","mobile games",N3645="journalism/audio","audio",N3645="photography/people","people",N3645="photography/photobooks","photobooks",N3645="photography/places","places",N3645="photography/nature","nature",N3645="music/electronic music","electronic music",N3645="music/rock","rock",N3645="music/indie rock","indie rock",N3645="music/faith","faith",N3645="publishing/children's books","children's books",N3645="publishing/art books","art books",N3645="publishing/fiction","fiction",N3645="publishing/translations","translations",N3645="music/pop","pop",N3645="music/classical music","classical music",N3645="publishing/nonfiction","nonfiction",N3645="publishing/radio &amp; podcasts","radio &amp; podcasts",N3645="music/world music","world music",N3645="music/metal","metal",N3645="music/jazz","jazz","TRUE","FALSE")</f>
        <v>musical</v>
      </c>
      <c r="S3645" s="5">
        <f t="shared" si="226"/>
        <v>42285.143969907411</v>
      </c>
      <c r="T3645" s="5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224"/>
        <v>16.420000000000002</v>
      </c>
      <c r="P3646" s="24">
        <f t="shared" si="225"/>
        <v>68.416666666666671</v>
      </c>
      <c r="Q3646" t="str" cm="1">
        <f t="array" ref="Q3646">_xlfn.IFS(N3646="food/small batch","food",N3646="food/restaurants","food",N3646="food/food trucks","food",N3646="theater/spaces","theater",N3646="theater/musical","theater",N3646="theater/plays","theater",N3646="technology/web","technology",N3646="technology/space exploration","technology",N3646="technology/makerspaces","technology",N3646="technology/hardware","technology",N3646="technology/gadgets","technology",N3646="technology/wearables","technology",N3646="film &amp; video/television","film &amp; video",N3646="film &amp; video/animation","film &amp; video",N3646="film &amp; video/science fiction","film &amp; video",N3646="film &amp; video/documentary","film &amp; video",N3646="film &amp; video/drama","film &amp; video",N3646="film &amp; video/shorts","film &amp; video",N3646="games/video games","games",N3646="games/tabletop games","games",N3646="games/mobile games","games",N3646="journalism/audio","journalism",N3646="photography/people","photography",N3646="photography/photobooks","photography",N3646="photography/places","photography",N3646="photography/nature","photography",N3646="music/electronic music","music",N3646="music/rock","music",N3646="music/indie rock","music",N3646="music/faith","music",N3646="publishing/children's books","publishing",N3646="publishing/art books","publishing",N3646="publishing/fiction","publishing",N3646="publishing/translations","publishing",N3646="music/pop","music",N3646="music/classical music","music",N3646="publishing/nonfiction","publishing",N3646="publishing/radio &amp; podcasts","publishing",N3646="music/world music","music",N3646="music/metal","music",N3646="music/jazz","music","TRUE","FALSE")</f>
        <v>theater</v>
      </c>
      <c r="R3646" t="str" cm="1">
        <f t="array" ref="R3646">_xlfn.IFS(N3646="food/small batch","small batch",N3646="food/restaurants","retaurants",N3646="food/food trucks","food trucks",N3646="theater/spaces","spaces",N3646="theater/musical","musical",N3646="theater/plays","plays",N3646="technology/web","web",N3646="technology/space exploration","space exploration",N3646="technology/makerspaces","makerspaces",N3646="technology/hardware","hardware",N3646="technology/gadgets","gadgets",N3646="technology/wearables","wearables",N3646="film &amp; video/television","television",N3646="film &amp; video/animation","animation",N3646="film &amp; video/science fiction","science fiction",N3646="film &amp; video/documentary","documentary",N3646="film &amp; video/drama","drama",N3646="film &amp; video/shorts","shorts",N3646="games/video games","video games",N3646="games/tabletop games","tabletop games",N3646="games/mobile games","mobile games",N3646="journalism/audio","audio",N3646="photography/people","people",N3646="photography/photobooks","photobooks",N3646="photography/places","places",N3646="photography/nature","nature",N3646="music/electronic music","electronic music",N3646="music/rock","rock",N3646="music/indie rock","indie rock",N3646="music/faith","faith",N3646="publishing/children's books","children's books",N3646="publishing/art books","art books",N3646="publishing/fiction","fiction",N3646="publishing/translations","translations",N3646="music/pop","pop",N3646="music/classical music","classical music",N3646="publishing/nonfiction","nonfiction",N3646="publishing/radio &amp; podcasts","radio &amp; podcasts",N3646="music/world music","world music",N3646="music/metal","metal",N3646="music/jazz","jazz","TRUE","FALSE")</f>
        <v>musical</v>
      </c>
      <c r="S3646" s="5">
        <f t="shared" si="226"/>
        <v>42409.241747685184</v>
      </c>
      <c r="T3646" s="5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224"/>
        <v>0.1</v>
      </c>
      <c r="P3647" s="24">
        <f t="shared" si="225"/>
        <v>1</v>
      </c>
      <c r="Q3647" t="str" cm="1">
        <f t="array" ref="Q3647">_xlfn.IFS(N3647="food/small batch","food",N3647="food/restaurants","food",N3647="food/food trucks","food",N3647="theater/spaces","theater",N3647="theater/musical","theater",N3647="theater/plays","theater",N3647="technology/web","technology",N3647="technology/space exploration","technology",N3647="technology/makerspaces","technology",N3647="technology/hardware","technology",N3647="technology/gadgets","technology",N3647="technology/wearables","technology",N3647="film &amp; video/television","film &amp; video",N3647="film &amp; video/animation","film &amp; video",N3647="film &amp; video/science fiction","film &amp; video",N3647="film &amp; video/documentary","film &amp; video",N3647="film &amp; video/drama","film &amp; video",N3647="film &amp; video/shorts","film &amp; video",N3647="games/video games","games",N3647="games/tabletop games","games",N3647="games/mobile games","games",N3647="journalism/audio","journalism",N3647="photography/people","photography",N3647="photography/photobooks","photography",N3647="photography/places","photography",N3647="photography/nature","photography",N3647="music/electronic music","music",N3647="music/rock","music",N3647="music/indie rock","music",N3647="music/faith","music",N3647="publishing/children's books","publishing",N3647="publishing/art books","publishing",N3647="publishing/fiction","publishing",N3647="publishing/translations","publishing",N3647="music/pop","music",N3647="music/classical music","music",N3647="publishing/nonfiction","publishing",N3647="publishing/radio &amp; podcasts","publishing",N3647="music/world music","music",N3647="music/metal","music",N3647="music/jazz","music","TRUE","FALSE")</f>
        <v>theater</v>
      </c>
      <c r="R3647" t="str" cm="1">
        <f t="array" ref="R3647">_xlfn.IFS(N3647="food/small batch","small batch",N3647="food/restaurants","retaurants",N3647="food/food trucks","food trucks",N3647="theater/spaces","spaces",N3647="theater/musical","musical",N3647="theater/plays","plays",N3647="technology/web","web",N3647="technology/space exploration","space exploration",N3647="technology/makerspaces","makerspaces",N3647="technology/hardware","hardware",N3647="technology/gadgets","gadgets",N3647="technology/wearables","wearables",N3647="film &amp; video/television","television",N3647="film &amp; video/animation","animation",N3647="film &amp; video/science fiction","science fiction",N3647="film &amp; video/documentary","documentary",N3647="film &amp; video/drama","drama",N3647="film &amp; video/shorts","shorts",N3647="games/video games","video games",N3647="games/tabletop games","tabletop games",N3647="games/mobile games","mobile games",N3647="journalism/audio","audio",N3647="photography/people","people",N3647="photography/photobooks","photobooks",N3647="photography/places","places",N3647="photography/nature","nature",N3647="music/electronic music","electronic music",N3647="music/rock","rock",N3647="music/indie rock","indie rock",N3647="music/faith","faith",N3647="publishing/children's books","children's books",N3647="publishing/art books","art books",N3647="publishing/fiction","fiction",N3647="publishing/translations","translations",N3647="music/pop","pop",N3647="music/classical music","classical music",N3647="publishing/nonfiction","nonfiction",N3647="publishing/radio &amp; podcasts","radio &amp; podcasts",N3647="music/world music","world music",N3647="music/metal","metal",N3647="music/jazz","jazz","TRUE","FALSE")</f>
        <v>musical</v>
      </c>
      <c r="S3647" s="5">
        <f t="shared" si="226"/>
        <v>42665.970347222217</v>
      </c>
      <c r="T3647" s="5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224"/>
        <v>4.8099999999999996</v>
      </c>
      <c r="P3648" s="24">
        <f t="shared" si="225"/>
        <v>60.125</v>
      </c>
      <c r="Q3648" t="str" cm="1">
        <f t="array" ref="Q3648">_xlfn.IFS(N3648="food/small batch","food",N3648="food/restaurants","food",N3648="food/food trucks","food",N3648="theater/spaces","theater",N3648="theater/musical","theater",N3648="theater/plays","theater",N3648="technology/web","technology",N3648="technology/space exploration","technology",N3648="technology/makerspaces","technology",N3648="technology/hardware","technology",N3648="technology/gadgets","technology",N3648="technology/wearables","technology",N3648="film &amp; video/television","film &amp; video",N3648="film &amp; video/animation","film &amp; video",N3648="film &amp; video/science fiction","film &amp; video",N3648="film &amp; video/documentary","film &amp; video",N3648="film &amp; video/drama","film &amp; video",N3648="film &amp; video/shorts","film &amp; video",N3648="games/video games","games",N3648="games/tabletop games","games",N3648="games/mobile games","games",N3648="journalism/audio","journalism",N3648="photography/people","photography",N3648="photography/photobooks","photography",N3648="photography/places","photography",N3648="photography/nature","photography",N3648="music/electronic music","music",N3648="music/rock","music",N3648="music/indie rock","music",N3648="music/faith","music",N3648="publishing/children's books","publishing",N3648="publishing/art books","publishing",N3648="publishing/fiction","publishing",N3648="publishing/translations","publishing",N3648="music/pop","music",N3648="music/classical music","music",N3648="publishing/nonfiction","publishing",N3648="publishing/radio &amp; podcasts","publishing",N3648="music/world music","music",N3648="music/metal","music",N3648="music/jazz","music","TRUE","FALSE")</f>
        <v>theater</v>
      </c>
      <c r="R3648" t="str" cm="1">
        <f t="array" ref="R3648">_xlfn.IFS(N3648="food/small batch","small batch",N3648="food/restaurants","retaurants",N3648="food/food trucks","food trucks",N3648="theater/spaces","spaces",N3648="theater/musical","musical",N3648="theater/plays","plays",N3648="technology/web","web",N3648="technology/space exploration","space exploration",N3648="technology/makerspaces","makerspaces",N3648="technology/hardware","hardware",N3648="technology/gadgets","gadgets",N3648="technology/wearables","wearables",N3648="film &amp; video/television","television",N3648="film &amp; video/animation","animation",N3648="film &amp; video/science fiction","science fiction",N3648="film &amp; video/documentary","documentary",N3648="film &amp; video/drama","drama",N3648="film &amp; video/shorts","shorts",N3648="games/video games","video games",N3648="games/tabletop games","tabletop games",N3648="games/mobile games","mobile games",N3648="journalism/audio","audio",N3648="photography/people","people",N3648="photography/photobooks","photobooks",N3648="photography/places","places",N3648="photography/nature","nature",N3648="music/electronic music","electronic music",N3648="music/rock","rock",N3648="music/indie rock","indie rock",N3648="music/faith","faith",N3648="publishing/children's books","children's books",N3648="publishing/art books","art books",N3648="publishing/fiction","fiction",N3648="publishing/translations","translations",N3648="music/pop","pop",N3648="music/classical music","classical music",N3648="publishing/nonfiction","nonfiction",N3648="publishing/radio &amp; podcasts","radio &amp; podcasts",N3648="music/world music","world music",N3648="music/metal","metal",N3648="music/jazz","jazz","TRUE","FALSE")</f>
        <v>musical</v>
      </c>
      <c r="S3648" s="5">
        <f t="shared" si="226"/>
        <v>42140.421319444446</v>
      </c>
      <c r="T3648" s="5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224"/>
        <v>6</v>
      </c>
      <c r="P3649" s="24">
        <f t="shared" si="225"/>
        <v>15</v>
      </c>
      <c r="Q3649" t="str" cm="1">
        <f t="array" ref="Q3649">_xlfn.IFS(N3649="food/small batch","food",N3649="food/restaurants","food",N3649="food/food trucks","food",N3649="theater/spaces","theater",N3649="theater/musical","theater",N3649="theater/plays","theater",N3649="technology/web","technology",N3649="technology/space exploration","technology",N3649="technology/makerspaces","technology",N3649="technology/hardware","technology",N3649="technology/gadgets","technology",N3649="technology/wearables","technology",N3649="film &amp; video/television","film &amp; video",N3649="film &amp; video/animation","film &amp; video",N3649="film &amp; video/science fiction","film &amp; video",N3649="film &amp; video/documentary","film &amp; video",N3649="film &amp; video/drama","film &amp; video",N3649="film &amp; video/shorts","film &amp; video",N3649="games/video games","games",N3649="games/tabletop games","games",N3649="games/mobile games","games",N3649="journalism/audio","journalism",N3649="photography/people","photography",N3649="photography/photobooks","photography",N3649="photography/places","photography",N3649="photography/nature","photography",N3649="music/electronic music","music",N3649="music/rock","music",N3649="music/indie rock","music",N3649="music/faith","music",N3649="publishing/children's books","publishing",N3649="publishing/art books","publishing",N3649="publishing/fiction","publishing",N3649="publishing/translations","publishing",N3649="music/pop","music",N3649="music/classical music","music",N3649="publishing/nonfiction","publishing",N3649="publishing/radio &amp; podcasts","publishing",N3649="music/world music","music",N3649="music/metal","music",N3649="music/jazz","music","TRUE","FALSE")</f>
        <v>theater</v>
      </c>
      <c r="R3649" t="str" cm="1">
        <f t="array" ref="R3649">_xlfn.IFS(N3649="food/small batch","small batch",N3649="food/restaurants","retaurants",N3649="food/food trucks","food trucks",N3649="theater/spaces","spaces",N3649="theater/musical","musical",N3649="theater/plays","plays",N3649="technology/web","web",N3649="technology/space exploration","space exploration",N3649="technology/makerspaces","makerspaces",N3649="technology/hardware","hardware",N3649="technology/gadgets","gadgets",N3649="technology/wearables","wearables",N3649="film &amp; video/television","television",N3649="film &amp; video/animation","animation",N3649="film &amp; video/science fiction","science fiction",N3649="film &amp; video/documentary","documentary",N3649="film &amp; video/drama","drama",N3649="film &amp; video/shorts","shorts",N3649="games/video games","video games",N3649="games/tabletop games","tabletop games",N3649="games/mobile games","mobile games",N3649="journalism/audio","audio",N3649="photography/people","people",N3649="photography/photobooks","photobooks",N3649="photography/places","places",N3649="photography/nature","nature",N3649="music/electronic music","electronic music",N3649="music/rock","rock",N3649="music/indie rock","indie rock",N3649="music/faith","faith",N3649="publishing/children's books","children's books",N3649="publishing/art books","art books",N3649="publishing/fiction","fiction",N3649="publishing/translations","translations",N3649="music/pop","pop",N3649="music/classical music","classical music",N3649="publishing/nonfiction","nonfiction",N3649="publishing/radio &amp; podcasts","radio &amp; podcasts",N3649="music/world music","world music",N3649="music/metal","metal",N3649="music/jazz","jazz","TRUE","FALSE")</f>
        <v>musical</v>
      </c>
      <c r="S3649" s="5">
        <f t="shared" si="226"/>
        <v>42598.749155092592</v>
      </c>
      <c r="T3649" s="5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224"/>
        <v>100.38249999999999</v>
      </c>
      <c r="P3650" s="24">
        <f t="shared" si="225"/>
        <v>550.04109589041093</v>
      </c>
      <c r="Q3650" t="str" cm="1">
        <f t="array" ref="Q3650">_xlfn.IFS(N3650="food/small batch","food",N3650="food/restaurants","food",N3650="food/food trucks","food",N3650="theater/spaces","theater",N3650="theater/musical","theater",N3650="theater/plays","theater",N3650="technology/web","technology",N3650="technology/space exploration","technology",N3650="technology/makerspaces","technology",N3650="technology/hardware","technology",N3650="technology/gadgets","technology",N3650="technology/wearables","technology",N3650="film &amp; video/television","film &amp; video",N3650="film &amp; video/animation","film &amp; video",N3650="film &amp; video/science fiction","film &amp; video",N3650="film &amp; video/documentary","film &amp; video",N3650="film &amp; video/drama","film &amp; video",N3650="film &amp; video/shorts","film &amp; video",N3650="games/video games","games",N3650="games/tabletop games","games",N3650="games/mobile games","games",N3650="journalism/audio","journalism",N3650="photography/people","photography",N3650="photography/photobooks","photography",N3650="photography/places","photography",N3650="photography/nature","photography",N3650="music/electronic music","music",N3650="music/rock","music",N3650="music/indie rock","music",N3650="music/faith","music",N3650="publishing/children's books","publishing",N3650="publishing/art books","publishing",N3650="publishing/fiction","publishing",N3650="publishing/translations","publishing",N3650="music/pop","music",N3650="music/classical music","music",N3650="publishing/nonfiction","publishing",N3650="publishing/radio &amp; podcasts","publishing",N3650="music/world music","music",N3650="music/metal","music",N3650="music/jazz","music","TRUE","FALSE")</f>
        <v>theater</v>
      </c>
      <c r="R3650" t="str" cm="1">
        <f t="array" ref="R3650">_xlfn.IFS(N3650="food/small batch","small batch",N3650="food/restaurants","retaurants",N3650="food/food trucks","food trucks",N3650="theater/spaces","spaces",N3650="theater/musical","musical",N3650="theater/plays","plays",N3650="technology/web","web",N3650="technology/space exploration","space exploration",N3650="technology/makerspaces","makerspaces",N3650="technology/hardware","hardware",N3650="technology/gadgets","gadgets",N3650="technology/wearables","wearables",N3650="film &amp; video/television","television",N3650="film &amp; video/animation","animation",N3650="film &amp; video/science fiction","science fiction",N3650="film &amp; video/documentary","documentary",N3650="film &amp; video/drama","drama",N3650="film &amp; video/shorts","shorts",N3650="games/video games","video games",N3650="games/tabletop games","tabletop games",N3650="games/mobile games","mobile games",N3650="journalism/audio","audio",N3650="photography/people","people",N3650="photography/photobooks","photobooks",N3650="photography/places","places",N3650="photography/nature","nature",N3650="music/electronic music","electronic music",N3650="music/rock","rock",N3650="music/indie rock","indie rock",N3650="music/faith","faith",N3650="publishing/children's books","children's books",N3650="publishing/art books","art books",N3650="publishing/fiction","fiction",N3650="publishing/translations","translations",N3650="music/pop","pop",N3650="music/classical music","classical music",N3650="publishing/nonfiction","nonfiction",N3650="publishing/radio &amp; podcasts","radio &amp; podcasts",N3650="music/world music","world music",N3650="music/metal","metal",N3650="music/jazz","jazz","TRUE","FALSE")</f>
        <v>plays</v>
      </c>
      <c r="S3650" s="5">
        <f t="shared" si="226"/>
        <v>41887.292187500003</v>
      </c>
      <c r="T3650" s="5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ref="O3651:O3714" si="228">(E3651/D3651)*100</f>
        <v>104</v>
      </c>
      <c r="P3651" s="24">
        <f t="shared" ref="P3651:P3714" si="229">E3651/L3651</f>
        <v>97.5</v>
      </c>
      <c r="Q3651" t="str" cm="1">
        <f t="array" ref="Q3651">_xlfn.IFS(N3651="food/small batch","food",N3651="food/restaurants","food",N3651="food/food trucks","food",N3651="theater/spaces","theater",N3651="theater/musical","theater",N3651="theater/plays","theater",N3651="technology/web","technology",N3651="technology/space exploration","technology",N3651="technology/makerspaces","technology",N3651="technology/hardware","technology",N3651="technology/gadgets","technology",N3651="technology/wearables","technology",N3651="film &amp; video/television","film &amp; video",N3651="film &amp; video/animation","film &amp; video",N3651="film &amp; video/science fiction","film &amp; video",N3651="film &amp; video/documentary","film &amp; video",N3651="film &amp; video/drama","film &amp; video",N3651="film &amp; video/shorts","film &amp; video",N3651="games/video games","games",N3651="games/tabletop games","games",N3651="games/mobile games","games",N3651="journalism/audio","journalism",N3651="photography/people","photography",N3651="photography/photobooks","photography",N3651="photography/places","photography",N3651="photography/nature","photography",N3651="music/electronic music","music",N3651="music/rock","music",N3651="music/indie rock","music",N3651="music/faith","music",N3651="publishing/children's books","publishing",N3651="publishing/art books","publishing",N3651="publishing/fiction","publishing",N3651="publishing/translations","publishing",N3651="music/pop","music",N3651="music/classical music","music",N3651="publishing/nonfiction","publishing",N3651="publishing/radio &amp; podcasts","publishing",N3651="music/world music","music",N3651="music/metal","music",N3651="music/jazz","music","TRUE","FALSE")</f>
        <v>theater</v>
      </c>
      <c r="R3651" t="str" cm="1">
        <f t="array" ref="R3651">_xlfn.IFS(N3651="food/small batch","small batch",N3651="food/restaurants","retaurants",N3651="food/food trucks","food trucks",N3651="theater/spaces","spaces",N3651="theater/musical","musical",N3651="theater/plays","plays",N3651="technology/web","web",N3651="technology/space exploration","space exploration",N3651="technology/makerspaces","makerspaces",N3651="technology/hardware","hardware",N3651="technology/gadgets","gadgets",N3651="technology/wearables","wearables",N3651="film &amp; video/television","television",N3651="film &amp; video/animation","animation",N3651="film &amp; video/science fiction","science fiction",N3651="film &amp; video/documentary","documentary",N3651="film &amp; video/drama","drama",N3651="film &amp; video/shorts","shorts",N3651="games/video games","video games",N3651="games/tabletop games","tabletop games",N3651="games/mobile games","mobile games",N3651="journalism/audio","audio",N3651="photography/people","people",N3651="photography/photobooks","photobooks",N3651="photography/places","places",N3651="photography/nature","nature",N3651="music/electronic music","electronic music",N3651="music/rock","rock",N3651="music/indie rock","indie rock",N3651="music/faith","faith",N3651="publishing/children's books","children's books",N3651="publishing/art books","art books",N3651="publishing/fiction","fiction",N3651="publishing/translations","translations",N3651="music/pop","pop",N3651="music/classical music","classical music",N3651="publishing/nonfiction","nonfiction",N3651="publishing/radio &amp; podcasts","radio &amp; podcasts",N3651="music/world music","world music",N3651="music/metal","metal",N3651="music/jazz","jazz","TRUE","FALSE")</f>
        <v>plays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228"/>
        <v>100</v>
      </c>
      <c r="P3652" s="24">
        <f t="shared" si="229"/>
        <v>29.411764705882351</v>
      </c>
      <c r="Q3652" t="str" cm="1">
        <f t="array" ref="Q3652">_xlfn.IFS(N3652="food/small batch","food",N3652="food/restaurants","food",N3652="food/food trucks","food",N3652="theater/spaces","theater",N3652="theater/musical","theater",N3652="theater/plays","theater",N3652="technology/web","technology",N3652="technology/space exploration","technology",N3652="technology/makerspaces","technology",N3652="technology/hardware","technology",N3652="technology/gadgets","technology",N3652="technology/wearables","technology",N3652="film &amp; video/television","film &amp; video",N3652="film &amp; video/animation","film &amp; video",N3652="film &amp; video/science fiction","film &amp; video",N3652="film &amp; video/documentary","film &amp; video",N3652="film &amp; video/drama","film &amp; video",N3652="film &amp; video/shorts","film &amp; video",N3652="games/video games","games",N3652="games/tabletop games","games",N3652="games/mobile games","games",N3652="journalism/audio","journalism",N3652="photography/people","photography",N3652="photography/photobooks","photography",N3652="photography/places","photography",N3652="photography/nature","photography",N3652="music/electronic music","music",N3652="music/rock","music",N3652="music/indie rock","music",N3652="music/faith","music",N3652="publishing/children's books","publishing",N3652="publishing/art books","publishing",N3652="publishing/fiction","publishing",N3652="publishing/translations","publishing",N3652="music/pop","music",N3652="music/classical music","music",N3652="publishing/nonfiction","publishing",N3652="publishing/radio &amp; podcasts","publishing",N3652="music/world music","music",N3652="music/metal","music",N3652="music/jazz","music","TRUE","FALSE")</f>
        <v>theater</v>
      </c>
      <c r="R3652" t="str" cm="1">
        <f t="array" ref="R3652">_xlfn.IFS(N3652="food/small batch","small batch",N3652="food/restaurants","retaurants",N3652="food/food trucks","food trucks",N3652="theater/spaces","spaces",N3652="theater/musical","musical",N3652="theater/plays","plays",N3652="technology/web","web",N3652="technology/space exploration","space exploration",N3652="technology/makerspaces","makerspaces",N3652="technology/hardware","hardware",N3652="technology/gadgets","gadgets",N3652="technology/wearables","wearables",N3652="film &amp; video/television","television",N3652="film &amp; video/animation","animation",N3652="film &amp; video/science fiction","science fiction",N3652="film &amp; video/documentary","documentary",N3652="film &amp; video/drama","drama",N3652="film &amp; video/shorts","shorts",N3652="games/video games","video games",N3652="games/tabletop games","tabletop games",N3652="games/mobile games","mobile games",N3652="journalism/audio","audio",N3652="photography/people","people",N3652="photography/photobooks","photobooks",N3652="photography/places","places",N3652="photography/nature","nature",N3652="music/electronic music","electronic music",N3652="music/rock","rock",N3652="music/indie rock","indie rock",N3652="music/faith","faith",N3652="publishing/children's books","children's books",N3652="publishing/art books","art books",N3652="publishing/fiction","fiction",N3652="publishing/translations","translations",N3652="music/pop","pop",N3652="music/classical music","classical music",N3652="publishing/nonfiction","nonfiction",N3652="publishing/radio &amp; podcasts","radio &amp; podcasts",N3652="music/world music","world music",N3652="music/metal","metal",N3652="music/jazz","jazz","TRUE","FALSE")</f>
        <v>plays</v>
      </c>
      <c r="S3652" s="5">
        <f t="shared" si="230"/>
        <v>42381.478981481487</v>
      </c>
      <c r="T3652" s="5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228"/>
        <v>104</v>
      </c>
      <c r="P3653" s="24">
        <f t="shared" si="229"/>
        <v>57.777777777777779</v>
      </c>
      <c r="Q3653" t="str" cm="1">
        <f t="array" ref="Q3653">_xlfn.IFS(N3653="food/small batch","food",N3653="food/restaurants","food",N3653="food/food trucks","food",N3653="theater/spaces","theater",N3653="theater/musical","theater",N3653="theater/plays","theater",N3653="technology/web","technology",N3653="technology/space exploration","technology",N3653="technology/makerspaces","technology",N3653="technology/hardware","technology",N3653="technology/gadgets","technology",N3653="technology/wearables","technology",N3653="film &amp; video/television","film &amp; video",N3653="film &amp; video/animation","film &amp; video",N3653="film &amp; video/science fiction","film &amp; video",N3653="film &amp; video/documentary","film &amp; video",N3653="film &amp; video/drama","film &amp; video",N3653="film &amp; video/shorts","film &amp; video",N3653="games/video games","games",N3653="games/tabletop games","games",N3653="games/mobile games","games",N3653="journalism/audio","journalism",N3653="photography/people","photography",N3653="photography/photobooks","photography",N3653="photography/places","photography",N3653="photography/nature","photography",N3653="music/electronic music","music",N3653="music/rock","music",N3653="music/indie rock","music",N3653="music/faith","music",N3653="publishing/children's books","publishing",N3653="publishing/art books","publishing",N3653="publishing/fiction","publishing",N3653="publishing/translations","publishing",N3653="music/pop","music",N3653="music/classical music","music",N3653="publishing/nonfiction","publishing",N3653="publishing/radio &amp; podcasts","publishing",N3653="music/world music","music",N3653="music/metal","music",N3653="music/jazz","music","TRUE","FALSE")</f>
        <v>theater</v>
      </c>
      <c r="R3653" t="str" cm="1">
        <f t="array" ref="R3653">_xlfn.IFS(N3653="food/small batch","small batch",N3653="food/restaurants","retaurants",N3653="food/food trucks","food trucks",N3653="theater/spaces","spaces",N3653="theater/musical","musical",N3653="theater/plays","plays",N3653="technology/web","web",N3653="technology/space exploration","space exploration",N3653="technology/makerspaces","makerspaces",N3653="technology/hardware","hardware",N3653="technology/gadgets","gadgets",N3653="technology/wearables","wearables",N3653="film &amp; video/television","television",N3653="film &amp; video/animation","animation",N3653="film &amp; video/science fiction","science fiction",N3653="film &amp; video/documentary","documentary",N3653="film &amp; video/drama","drama",N3653="film &amp; video/shorts","shorts",N3653="games/video games","video games",N3653="games/tabletop games","tabletop games",N3653="games/mobile games","mobile games",N3653="journalism/audio","audio",N3653="photography/people","people",N3653="photography/photobooks","photobooks",N3653="photography/places","places",N3653="photography/nature","nature",N3653="music/electronic music","electronic music",N3653="music/rock","rock",N3653="music/indie rock","indie rock",N3653="music/faith","faith",N3653="publishing/children's books","children's books",N3653="publishing/art books","art books",N3653="publishing/fiction","fiction",N3653="publishing/translations","translations",N3653="music/pop","pop",N3653="music/classical music","classical music",N3653="publishing/nonfiction","nonfiction",N3653="publishing/radio &amp; podcasts","radio &amp; podcasts",N3653="music/world music","world music",N3653="music/metal","metal",N3653="music/jazz","jazz","TRUE","FALSE")</f>
        <v>plays</v>
      </c>
      <c r="S3653" s="5">
        <f t="shared" si="230"/>
        <v>41828.646319444444</v>
      </c>
      <c r="T3653" s="5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228"/>
        <v>250.66666666666669</v>
      </c>
      <c r="P3654" s="24">
        <f t="shared" si="229"/>
        <v>44.235294117647058</v>
      </c>
      <c r="Q3654" t="str" cm="1">
        <f t="array" ref="Q3654">_xlfn.IFS(N3654="food/small batch","food",N3654="food/restaurants","food",N3654="food/food trucks","food",N3654="theater/spaces","theater",N3654="theater/musical","theater",N3654="theater/plays","theater",N3654="technology/web","technology",N3654="technology/space exploration","technology",N3654="technology/makerspaces","technology",N3654="technology/hardware","technology",N3654="technology/gadgets","technology",N3654="technology/wearables","technology",N3654="film &amp; video/television","film &amp; video",N3654="film &amp; video/animation","film &amp; video",N3654="film &amp; video/science fiction","film &amp; video",N3654="film &amp; video/documentary","film &amp; video",N3654="film &amp; video/drama","film &amp; video",N3654="film &amp; video/shorts","film &amp; video",N3654="games/video games","games",N3654="games/tabletop games","games",N3654="games/mobile games","games",N3654="journalism/audio","journalism",N3654="photography/people","photography",N3654="photography/photobooks","photography",N3654="photography/places","photography",N3654="photography/nature","photography",N3654="music/electronic music","music",N3654="music/rock","music",N3654="music/indie rock","music",N3654="music/faith","music",N3654="publishing/children's books","publishing",N3654="publishing/art books","publishing",N3654="publishing/fiction","publishing",N3654="publishing/translations","publishing",N3654="music/pop","music",N3654="music/classical music","music",N3654="publishing/nonfiction","publishing",N3654="publishing/radio &amp; podcasts","publishing",N3654="music/world music","music",N3654="music/metal","music",N3654="music/jazz","music","TRUE","FALSE")</f>
        <v>theater</v>
      </c>
      <c r="R3654" t="str" cm="1">
        <f t="array" ref="R3654">_xlfn.IFS(N3654="food/small batch","small batch",N3654="food/restaurants","retaurants",N3654="food/food trucks","food trucks",N3654="theater/spaces","spaces",N3654="theater/musical","musical",N3654="theater/plays","plays",N3654="technology/web","web",N3654="technology/space exploration","space exploration",N3654="technology/makerspaces","makerspaces",N3654="technology/hardware","hardware",N3654="technology/gadgets","gadgets",N3654="technology/wearables","wearables",N3654="film &amp; video/television","television",N3654="film &amp; video/animation","animation",N3654="film &amp; video/science fiction","science fiction",N3654="film &amp; video/documentary","documentary",N3654="film &amp; video/drama","drama",N3654="film &amp; video/shorts","shorts",N3654="games/video games","video games",N3654="games/tabletop games","tabletop games",N3654="games/mobile games","mobile games",N3654="journalism/audio","audio",N3654="photography/people","people",N3654="photography/photobooks","photobooks",N3654="photography/places","places",N3654="photography/nature","nature",N3654="music/electronic music","electronic music",N3654="music/rock","rock",N3654="music/indie rock","indie rock",N3654="music/faith","faith",N3654="publishing/children's books","children's books",N3654="publishing/art books","art books",N3654="publishing/fiction","fiction",N3654="publishing/translations","translations",N3654="music/pop","pop",N3654="music/classical music","classical music",N3654="publishing/nonfiction","nonfiction",N3654="publishing/radio &amp; podcasts","radio &amp; podcasts",N3654="music/world music","world music",N3654="music/metal","metal",N3654="music/jazz","jazz","TRUE","FALSE")</f>
        <v>plays</v>
      </c>
      <c r="S3654" s="5">
        <f t="shared" si="230"/>
        <v>42596.644699074073</v>
      </c>
      <c r="T3654" s="5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228"/>
        <v>100.49999999999999</v>
      </c>
      <c r="P3655" s="24">
        <f t="shared" si="229"/>
        <v>60.909090909090907</v>
      </c>
      <c r="Q3655" t="str" cm="1">
        <f t="array" ref="Q3655">_xlfn.IFS(N3655="food/small batch","food",N3655="food/restaurants","food",N3655="food/food trucks","food",N3655="theater/spaces","theater",N3655="theater/musical","theater",N3655="theater/plays","theater",N3655="technology/web","technology",N3655="technology/space exploration","technology",N3655="technology/makerspaces","technology",N3655="technology/hardware","technology",N3655="technology/gadgets","technology",N3655="technology/wearables","technology",N3655="film &amp; video/television","film &amp; video",N3655="film &amp; video/animation","film &amp; video",N3655="film &amp; video/science fiction","film &amp; video",N3655="film &amp; video/documentary","film &amp; video",N3655="film &amp; video/drama","film &amp; video",N3655="film &amp; video/shorts","film &amp; video",N3655="games/video games","games",N3655="games/tabletop games","games",N3655="games/mobile games","games",N3655="journalism/audio","journalism",N3655="photography/people","photography",N3655="photography/photobooks","photography",N3655="photography/places","photography",N3655="photography/nature","photography",N3655="music/electronic music","music",N3655="music/rock","music",N3655="music/indie rock","music",N3655="music/faith","music",N3655="publishing/children's books","publishing",N3655="publishing/art books","publishing",N3655="publishing/fiction","publishing",N3655="publishing/translations","publishing",N3655="music/pop","music",N3655="music/classical music","music",N3655="publishing/nonfiction","publishing",N3655="publishing/radio &amp; podcasts","publishing",N3655="music/world music","music",N3655="music/metal","music",N3655="music/jazz","music","TRUE","FALSE")</f>
        <v>theater</v>
      </c>
      <c r="R3655" t="str" cm="1">
        <f t="array" ref="R3655">_xlfn.IFS(N3655="food/small batch","small batch",N3655="food/restaurants","retaurants",N3655="food/food trucks","food trucks",N3655="theater/spaces","spaces",N3655="theater/musical","musical",N3655="theater/plays","plays",N3655="technology/web","web",N3655="technology/space exploration","space exploration",N3655="technology/makerspaces","makerspaces",N3655="technology/hardware","hardware",N3655="technology/gadgets","gadgets",N3655="technology/wearables","wearables",N3655="film &amp; video/television","television",N3655="film &amp; video/animation","animation",N3655="film &amp; video/science fiction","science fiction",N3655="film &amp; video/documentary","documentary",N3655="film &amp; video/drama","drama",N3655="film &amp; video/shorts","shorts",N3655="games/video games","video games",N3655="games/tabletop games","tabletop games",N3655="games/mobile games","mobile games",N3655="journalism/audio","audio",N3655="photography/people","people",N3655="photography/photobooks","photobooks",N3655="photography/places","places",N3655="photography/nature","nature",N3655="music/electronic music","electronic music",N3655="music/rock","rock",N3655="music/indie rock","indie rock",N3655="music/faith","faith",N3655="publishing/children's books","children's books",N3655="publishing/art books","art books",N3655="publishing/fiction","fiction",N3655="publishing/translations","translations",N3655="music/pop","pop",N3655="music/classical music","classical music",N3655="publishing/nonfiction","nonfiction",N3655="publishing/radio &amp; podcasts","radio &amp; podcasts",N3655="music/world music","world music",N3655="music/metal","metal",N3655="music/jazz","jazz","TRUE","FALSE")</f>
        <v>plays</v>
      </c>
      <c r="S3655" s="5">
        <f t="shared" si="230"/>
        <v>42191.363506944443</v>
      </c>
      <c r="T3655" s="5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228"/>
        <v>174.4</v>
      </c>
      <c r="P3656" s="24">
        <f t="shared" si="229"/>
        <v>68.84210526315789</v>
      </c>
      <c r="Q3656" t="str" cm="1">
        <f t="array" ref="Q3656">_xlfn.IFS(N3656="food/small batch","food",N3656="food/restaurants","food",N3656="food/food trucks","food",N3656="theater/spaces","theater",N3656="theater/musical","theater",N3656="theater/plays","theater",N3656="technology/web","technology",N3656="technology/space exploration","technology",N3656="technology/makerspaces","technology",N3656="technology/hardware","technology",N3656="technology/gadgets","technology",N3656="technology/wearables","technology",N3656="film &amp; video/television","film &amp; video",N3656="film &amp; video/animation","film &amp; video",N3656="film &amp; video/science fiction","film &amp; video",N3656="film &amp; video/documentary","film &amp; video",N3656="film &amp; video/drama","film &amp; video",N3656="film &amp; video/shorts","film &amp; video",N3656="games/video games","games",N3656="games/tabletop games","games",N3656="games/mobile games","games",N3656="journalism/audio","journalism",N3656="photography/people","photography",N3656="photography/photobooks","photography",N3656="photography/places","photography",N3656="photography/nature","photography",N3656="music/electronic music","music",N3656="music/rock","music",N3656="music/indie rock","music",N3656="music/faith","music",N3656="publishing/children's books","publishing",N3656="publishing/art books","publishing",N3656="publishing/fiction","publishing",N3656="publishing/translations","publishing",N3656="music/pop","music",N3656="music/classical music","music",N3656="publishing/nonfiction","publishing",N3656="publishing/radio &amp; podcasts","publishing",N3656="music/world music","music",N3656="music/metal","music",N3656="music/jazz","music","TRUE","FALSE")</f>
        <v>theater</v>
      </c>
      <c r="R3656" t="str" cm="1">
        <f t="array" ref="R3656">_xlfn.IFS(N3656="food/small batch","small batch",N3656="food/restaurants","retaurants",N3656="food/food trucks","food trucks",N3656="theater/spaces","spaces",N3656="theater/musical","musical",N3656="theater/plays","plays",N3656="technology/web","web",N3656="technology/space exploration","space exploration",N3656="technology/makerspaces","makerspaces",N3656="technology/hardware","hardware",N3656="technology/gadgets","gadgets",N3656="technology/wearables","wearables",N3656="film &amp; video/television","television",N3656="film &amp; video/animation","animation",N3656="film &amp; video/science fiction","science fiction",N3656="film &amp; video/documentary","documentary",N3656="film &amp; video/drama","drama",N3656="film &amp; video/shorts","shorts",N3656="games/video games","video games",N3656="games/tabletop games","tabletop games",N3656="games/mobile games","mobile games",N3656="journalism/audio","audio",N3656="photography/people","people",N3656="photography/photobooks","photobooks",N3656="photography/places","places",N3656="photography/nature","nature",N3656="music/electronic music","electronic music",N3656="music/rock","rock",N3656="music/indie rock","indie rock",N3656="music/faith","faith",N3656="publishing/children's books","children's books",N3656="publishing/art books","art books",N3656="publishing/fiction","fiction",N3656="publishing/translations","translations",N3656="music/pop","pop",N3656="music/classical music","classical music",N3656="publishing/nonfiction","nonfiction",N3656="publishing/radio &amp; podcasts","radio &amp; podcasts",N3656="music/world music","world music",N3656="music/metal","metal",N3656="music/jazz","jazz","TRUE","FALSE")</f>
        <v>plays</v>
      </c>
      <c r="S3656" s="5">
        <f t="shared" si="230"/>
        <v>42440.416504629626</v>
      </c>
      <c r="T3656" s="5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228"/>
        <v>116.26</v>
      </c>
      <c r="P3657" s="24">
        <f t="shared" si="229"/>
        <v>73.582278481012665</v>
      </c>
      <c r="Q3657" t="str" cm="1">
        <f t="array" ref="Q3657">_xlfn.IFS(N3657="food/small batch","food",N3657="food/restaurants","food",N3657="food/food trucks","food",N3657="theater/spaces","theater",N3657="theater/musical","theater",N3657="theater/plays","theater",N3657="technology/web","technology",N3657="technology/space exploration","technology",N3657="technology/makerspaces","technology",N3657="technology/hardware","technology",N3657="technology/gadgets","technology",N3657="technology/wearables","technology",N3657="film &amp; video/television","film &amp; video",N3657="film &amp; video/animation","film &amp; video",N3657="film &amp; video/science fiction","film &amp; video",N3657="film &amp; video/documentary","film &amp; video",N3657="film &amp; video/drama","film &amp; video",N3657="film &amp; video/shorts","film &amp; video",N3657="games/video games","games",N3657="games/tabletop games","games",N3657="games/mobile games","games",N3657="journalism/audio","journalism",N3657="photography/people","photography",N3657="photography/photobooks","photography",N3657="photography/places","photography",N3657="photography/nature","photography",N3657="music/electronic music","music",N3657="music/rock","music",N3657="music/indie rock","music",N3657="music/faith","music",N3657="publishing/children's books","publishing",N3657="publishing/art books","publishing",N3657="publishing/fiction","publishing",N3657="publishing/translations","publishing",N3657="music/pop","music",N3657="music/classical music","music",N3657="publishing/nonfiction","publishing",N3657="publishing/radio &amp; podcasts","publishing",N3657="music/world music","music",N3657="music/metal","music",N3657="music/jazz","music","TRUE","FALSE")</f>
        <v>theater</v>
      </c>
      <c r="R3657" t="str" cm="1">
        <f t="array" ref="R3657">_xlfn.IFS(N3657="food/small batch","small batch",N3657="food/restaurants","retaurants",N3657="food/food trucks","food trucks",N3657="theater/spaces","spaces",N3657="theater/musical","musical",N3657="theater/plays","plays",N3657="technology/web","web",N3657="technology/space exploration","space exploration",N3657="technology/makerspaces","makerspaces",N3657="technology/hardware","hardware",N3657="technology/gadgets","gadgets",N3657="technology/wearables","wearables",N3657="film &amp; video/television","television",N3657="film &amp; video/animation","animation",N3657="film &amp; video/science fiction","science fiction",N3657="film &amp; video/documentary","documentary",N3657="film &amp; video/drama","drama",N3657="film &amp; video/shorts","shorts",N3657="games/video games","video games",N3657="games/tabletop games","tabletop games",N3657="games/mobile games","mobile games",N3657="journalism/audio","audio",N3657="photography/people","people",N3657="photography/photobooks","photobooks",N3657="photography/places","places",N3657="photography/nature","nature",N3657="music/electronic music","electronic music",N3657="music/rock","rock",N3657="music/indie rock","indie rock",N3657="music/faith","faith",N3657="publishing/children's books","children's books",N3657="publishing/art books","art books",N3657="publishing/fiction","fiction",N3657="publishing/translations","translations",N3657="music/pop","pop",N3657="music/classical music","classical music",N3657="publishing/nonfiction","nonfiction",N3657="publishing/radio &amp; podcasts","radio &amp; podcasts",N3657="music/world music","world music",N3657="music/metal","metal",N3657="music/jazz","jazz","TRUE","FALSE")</f>
        <v>plays</v>
      </c>
      <c r="S3657" s="5">
        <f t="shared" si="230"/>
        <v>42173.803217592591</v>
      </c>
      <c r="T3657" s="5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228"/>
        <v>105.82000000000001</v>
      </c>
      <c r="P3658" s="24">
        <f t="shared" si="229"/>
        <v>115.02173913043478</v>
      </c>
      <c r="Q3658" t="str" cm="1">
        <f t="array" ref="Q3658">_xlfn.IFS(N3658="food/small batch","food",N3658="food/restaurants","food",N3658="food/food trucks","food",N3658="theater/spaces","theater",N3658="theater/musical","theater",N3658="theater/plays","theater",N3658="technology/web","technology",N3658="technology/space exploration","technology",N3658="technology/makerspaces","technology",N3658="technology/hardware","technology",N3658="technology/gadgets","technology",N3658="technology/wearables","technology",N3658="film &amp; video/television","film &amp; video",N3658="film &amp; video/animation","film &amp; video",N3658="film &amp; video/science fiction","film &amp; video",N3658="film &amp; video/documentary","film &amp; video",N3658="film &amp; video/drama","film &amp; video",N3658="film &amp; video/shorts","film &amp; video",N3658="games/video games","games",N3658="games/tabletop games","games",N3658="games/mobile games","games",N3658="journalism/audio","journalism",N3658="photography/people","photography",N3658="photography/photobooks","photography",N3658="photography/places","photography",N3658="photography/nature","photography",N3658="music/electronic music","music",N3658="music/rock","music",N3658="music/indie rock","music",N3658="music/faith","music",N3658="publishing/children's books","publishing",N3658="publishing/art books","publishing",N3658="publishing/fiction","publishing",N3658="publishing/translations","publishing",N3658="music/pop","music",N3658="music/classical music","music",N3658="publishing/nonfiction","publishing",N3658="publishing/radio &amp; podcasts","publishing",N3658="music/world music","music",N3658="music/metal","music",N3658="music/jazz","music","TRUE","FALSE")</f>
        <v>theater</v>
      </c>
      <c r="R3658" t="str" cm="1">
        <f t="array" ref="R3658">_xlfn.IFS(N3658="food/small batch","small batch",N3658="food/restaurants","retaurants",N3658="food/food trucks","food trucks",N3658="theater/spaces","spaces",N3658="theater/musical","musical",N3658="theater/plays","plays",N3658="technology/web","web",N3658="technology/space exploration","space exploration",N3658="technology/makerspaces","makerspaces",N3658="technology/hardware","hardware",N3658="technology/gadgets","gadgets",N3658="technology/wearables","wearables",N3658="film &amp; video/television","television",N3658="film &amp; video/animation","animation",N3658="film &amp; video/science fiction","science fiction",N3658="film &amp; video/documentary","documentary",N3658="film &amp; video/drama","drama",N3658="film &amp; video/shorts","shorts",N3658="games/video games","video games",N3658="games/tabletop games","tabletop games",N3658="games/mobile games","mobile games",N3658="journalism/audio","audio",N3658="photography/people","people",N3658="photography/photobooks","photobooks",N3658="photography/places","places",N3658="photography/nature","nature",N3658="music/electronic music","electronic music",N3658="music/rock","rock",N3658="music/indie rock","indie rock",N3658="music/faith","faith",N3658="publishing/children's books","children's books",N3658="publishing/art books","art books",N3658="publishing/fiction","fiction",N3658="publishing/translations","translations",N3658="music/pop","pop",N3658="music/classical music","classical music",N3658="publishing/nonfiction","nonfiction",N3658="publishing/radio &amp; podcasts","radio &amp; podcasts",N3658="music/world music","world music",N3658="music/metal","metal",N3658="music/jazz","jazz","TRUE","FALSE")</f>
        <v>plays</v>
      </c>
      <c r="S3658" s="5">
        <f t="shared" si="230"/>
        <v>42737.910138888896</v>
      </c>
      <c r="T3658" s="5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228"/>
        <v>110.75</v>
      </c>
      <c r="P3659" s="24">
        <f t="shared" si="229"/>
        <v>110.75</v>
      </c>
      <c r="Q3659" t="str" cm="1">
        <f t="array" ref="Q3659">_xlfn.IFS(N3659="food/small batch","food",N3659="food/restaurants","food",N3659="food/food trucks","food",N3659="theater/spaces","theater",N3659="theater/musical","theater",N3659="theater/plays","theater",N3659="technology/web","technology",N3659="technology/space exploration","technology",N3659="technology/makerspaces","technology",N3659="technology/hardware","technology",N3659="technology/gadgets","technology",N3659="technology/wearables","technology",N3659="film &amp; video/television","film &amp; video",N3659="film &amp; video/animation","film &amp; video",N3659="film &amp; video/science fiction","film &amp; video",N3659="film &amp; video/documentary","film &amp; video",N3659="film &amp; video/drama","film &amp; video",N3659="film &amp; video/shorts","film &amp; video",N3659="games/video games","games",N3659="games/tabletop games","games",N3659="games/mobile games","games",N3659="journalism/audio","journalism",N3659="photography/people","photography",N3659="photography/photobooks","photography",N3659="photography/places","photography",N3659="photography/nature","photography",N3659="music/electronic music","music",N3659="music/rock","music",N3659="music/indie rock","music",N3659="music/faith","music",N3659="publishing/children's books","publishing",N3659="publishing/art books","publishing",N3659="publishing/fiction","publishing",N3659="publishing/translations","publishing",N3659="music/pop","music",N3659="music/classical music","music",N3659="publishing/nonfiction","publishing",N3659="publishing/radio &amp; podcasts","publishing",N3659="music/world music","music",N3659="music/metal","music",N3659="music/jazz","music","TRUE","FALSE")</f>
        <v>theater</v>
      </c>
      <c r="R3659" t="str" cm="1">
        <f t="array" ref="R3659">_xlfn.IFS(N3659="food/small batch","small batch",N3659="food/restaurants","retaurants",N3659="food/food trucks","food trucks",N3659="theater/spaces","spaces",N3659="theater/musical","musical",N3659="theater/plays","plays",N3659="technology/web","web",N3659="technology/space exploration","space exploration",N3659="technology/makerspaces","makerspaces",N3659="technology/hardware","hardware",N3659="technology/gadgets","gadgets",N3659="technology/wearables","wearables",N3659="film &amp; video/television","television",N3659="film &amp; video/animation","animation",N3659="film &amp; video/science fiction","science fiction",N3659="film &amp; video/documentary","documentary",N3659="film &amp; video/drama","drama",N3659="film &amp; video/shorts","shorts",N3659="games/video games","video games",N3659="games/tabletop games","tabletop games",N3659="games/mobile games","mobile games",N3659="journalism/audio","audio",N3659="photography/people","people",N3659="photography/photobooks","photobooks",N3659="photography/places","places",N3659="photography/nature","nature",N3659="music/electronic music","electronic music",N3659="music/rock","rock",N3659="music/indie rock","indie rock",N3659="music/faith","faith",N3659="publishing/children's books","children's books",N3659="publishing/art books","art books",N3659="publishing/fiction","fiction",N3659="publishing/translations","translations",N3659="music/pop","pop",N3659="music/classical music","classical music",N3659="publishing/nonfiction","nonfiction",N3659="publishing/radio &amp; podcasts","radio &amp; podcasts",N3659="music/world music","world music",N3659="music/metal","metal",N3659="music/jazz","jazz","TRUE","FALSE")</f>
        <v>plays</v>
      </c>
      <c r="S3659" s="5">
        <f t="shared" si="230"/>
        <v>42499.629849537043</v>
      </c>
      <c r="T3659" s="5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228"/>
        <v>100.66666666666666</v>
      </c>
      <c r="P3660" s="24">
        <f t="shared" si="229"/>
        <v>75.5</v>
      </c>
      <c r="Q3660" t="str" cm="1">
        <f t="array" ref="Q3660">_xlfn.IFS(N3660="food/small batch","food",N3660="food/restaurants","food",N3660="food/food trucks","food",N3660="theater/spaces","theater",N3660="theater/musical","theater",N3660="theater/plays","theater",N3660="technology/web","technology",N3660="technology/space exploration","technology",N3660="technology/makerspaces","technology",N3660="technology/hardware","technology",N3660="technology/gadgets","technology",N3660="technology/wearables","technology",N3660="film &amp; video/television","film &amp; video",N3660="film &amp; video/animation","film &amp; video",N3660="film &amp; video/science fiction","film &amp; video",N3660="film &amp; video/documentary","film &amp; video",N3660="film &amp; video/drama","film &amp; video",N3660="film &amp; video/shorts","film &amp; video",N3660="games/video games","games",N3660="games/tabletop games","games",N3660="games/mobile games","games",N3660="journalism/audio","journalism",N3660="photography/people","photography",N3660="photography/photobooks","photography",N3660="photography/places","photography",N3660="photography/nature","photography",N3660="music/electronic music","music",N3660="music/rock","music",N3660="music/indie rock","music",N3660="music/faith","music",N3660="publishing/children's books","publishing",N3660="publishing/art books","publishing",N3660="publishing/fiction","publishing",N3660="publishing/translations","publishing",N3660="music/pop","music",N3660="music/classical music","music",N3660="publishing/nonfiction","publishing",N3660="publishing/radio &amp; podcasts","publishing",N3660="music/world music","music",N3660="music/metal","music",N3660="music/jazz","music","TRUE","FALSE")</f>
        <v>theater</v>
      </c>
      <c r="R3660" t="str" cm="1">
        <f t="array" ref="R3660">_xlfn.IFS(N3660="food/small batch","small batch",N3660="food/restaurants","retaurants",N3660="food/food trucks","food trucks",N3660="theater/spaces","spaces",N3660="theater/musical","musical",N3660="theater/plays","plays",N3660="technology/web","web",N3660="technology/space exploration","space exploration",N3660="technology/makerspaces","makerspaces",N3660="technology/hardware","hardware",N3660="technology/gadgets","gadgets",N3660="technology/wearables","wearables",N3660="film &amp; video/television","television",N3660="film &amp; video/animation","animation",N3660="film &amp; video/science fiction","science fiction",N3660="film &amp; video/documentary","documentary",N3660="film &amp; video/drama","drama",N3660="film &amp; video/shorts","shorts",N3660="games/video games","video games",N3660="games/tabletop games","tabletop games",N3660="games/mobile games","mobile games",N3660="journalism/audio","audio",N3660="photography/people","people",N3660="photography/photobooks","photobooks",N3660="photography/places","places",N3660="photography/nature","nature",N3660="music/electronic music","electronic music",N3660="music/rock","rock",N3660="music/indie rock","indie rock",N3660="music/faith","faith",N3660="publishing/children's books","children's books",N3660="publishing/art books","art books",N3660="publishing/fiction","fiction",N3660="publishing/translations","translations",N3660="music/pop","pop",N3660="music/classical music","classical music",N3660="publishing/nonfiction","nonfiction",N3660="publishing/radio &amp; podcasts","radio &amp; podcasts",N3660="music/world music","world music",N3660="music/metal","metal",N3660="music/jazz","jazz","TRUE","FALSE")</f>
        <v>plays</v>
      </c>
      <c r="S3660" s="5">
        <f t="shared" si="230"/>
        <v>41775.858564814815</v>
      </c>
      <c r="T3660" s="5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228"/>
        <v>102.03333333333333</v>
      </c>
      <c r="P3661" s="24">
        <f t="shared" si="229"/>
        <v>235.46153846153845</v>
      </c>
      <c r="Q3661" t="str" cm="1">
        <f t="array" ref="Q3661">_xlfn.IFS(N3661="food/small batch","food",N3661="food/restaurants","food",N3661="food/food trucks","food",N3661="theater/spaces","theater",N3661="theater/musical","theater",N3661="theater/plays","theater",N3661="technology/web","technology",N3661="technology/space exploration","technology",N3661="technology/makerspaces","technology",N3661="technology/hardware","technology",N3661="technology/gadgets","technology",N3661="technology/wearables","technology",N3661="film &amp; video/television","film &amp; video",N3661="film &amp; video/animation","film &amp; video",N3661="film &amp; video/science fiction","film &amp; video",N3661="film &amp; video/documentary","film &amp; video",N3661="film &amp; video/drama","film &amp; video",N3661="film &amp; video/shorts","film &amp; video",N3661="games/video games","games",N3661="games/tabletop games","games",N3661="games/mobile games","games",N3661="journalism/audio","journalism",N3661="photography/people","photography",N3661="photography/photobooks","photography",N3661="photography/places","photography",N3661="photography/nature","photography",N3661="music/electronic music","music",N3661="music/rock","music",N3661="music/indie rock","music",N3661="music/faith","music",N3661="publishing/children's books","publishing",N3661="publishing/art books","publishing",N3661="publishing/fiction","publishing",N3661="publishing/translations","publishing",N3661="music/pop","music",N3661="music/classical music","music",N3661="publishing/nonfiction","publishing",N3661="publishing/radio &amp; podcasts","publishing",N3661="music/world music","music",N3661="music/metal","music",N3661="music/jazz","music","TRUE","FALSE")</f>
        <v>theater</v>
      </c>
      <c r="R3661" t="str" cm="1">
        <f t="array" ref="R3661">_xlfn.IFS(N3661="food/small batch","small batch",N3661="food/restaurants","retaurants",N3661="food/food trucks","food trucks",N3661="theater/spaces","spaces",N3661="theater/musical","musical",N3661="theater/plays","plays",N3661="technology/web","web",N3661="technology/space exploration","space exploration",N3661="technology/makerspaces","makerspaces",N3661="technology/hardware","hardware",N3661="technology/gadgets","gadgets",N3661="technology/wearables","wearables",N3661="film &amp; video/television","television",N3661="film &amp; video/animation","animation",N3661="film &amp; video/science fiction","science fiction",N3661="film &amp; video/documentary","documentary",N3661="film &amp; video/drama","drama",N3661="film &amp; video/shorts","shorts",N3661="games/video games","video games",N3661="games/tabletop games","tabletop games",N3661="games/mobile games","mobile games",N3661="journalism/audio","audio",N3661="photography/people","people",N3661="photography/photobooks","photobooks",N3661="photography/places","places",N3661="photography/nature","nature",N3661="music/electronic music","electronic music",N3661="music/rock","rock",N3661="music/indie rock","indie rock",N3661="music/faith","faith",N3661="publishing/children's books","children's books",N3661="publishing/art books","art books",N3661="publishing/fiction","fiction",N3661="publishing/translations","translations",N3661="music/pop","pop",N3661="music/classical music","classical music",N3661="publishing/nonfiction","nonfiction",N3661="publishing/radio &amp; podcasts","radio &amp; podcasts",N3661="music/world music","world music",N3661="music/metal","metal",N3661="music/jazz","jazz","TRUE","FALSE")</f>
        <v>plays</v>
      </c>
      <c r="S3661" s="5">
        <f t="shared" si="230"/>
        <v>42055.277199074073</v>
      </c>
      <c r="T3661" s="5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228"/>
        <v>100</v>
      </c>
      <c r="P3662" s="24">
        <f t="shared" si="229"/>
        <v>11.363636363636363</v>
      </c>
      <c r="Q3662" t="str" cm="1">
        <f t="array" ref="Q3662">_xlfn.IFS(N3662="food/small batch","food",N3662="food/restaurants","food",N3662="food/food trucks","food",N3662="theater/spaces","theater",N3662="theater/musical","theater",N3662="theater/plays","theater",N3662="technology/web","technology",N3662="technology/space exploration","technology",N3662="technology/makerspaces","technology",N3662="technology/hardware","technology",N3662="technology/gadgets","technology",N3662="technology/wearables","technology",N3662="film &amp; video/television","film &amp; video",N3662="film &amp; video/animation","film &amp; video",N3662="film &amp; video/science fiction","film &amp; video",N3662="film &amp; video/documentary","film &amp; video",N3662="film &amp; video/drama","film &amp; video",N3662="film &amp; video/shorts","film &amp; video",N3662="games/video games","games",N3662="games/tabletop games","games",N3662="games/mobile games","games",N3662="journalism/audio","journalism",N3662="photography/people","photography",N3662="photography/photobooks","photography",N3662="photography/places","photography",N3662="photography/nature","photography",N3662="music/electronic music","music",N3662="music/rock","music",N3662="music/indie rock","music",N3662="music/faith","music",N3662="publishing/children's books","publishing",N3662="publishing/art books","publishing",N3662="publishing/fiction","publishing",N3662="publishing/translations","publishing",N3662="music/pop","music",N3662="music/classical music","music",N3662="publishing/nonfiction","publishing",N3662="publishing/radio &amp; podcasts","publishing",N3662="music/world music","music",N3662="music/metal","music",N3662="music/jazz","music","TRUE","FALSE")</f>
        <v>theater</v>
      </c>
      <c r="R3662" t="str" cm="1">
        <f t="array" ref="R3662">_xlfn.IFS(N3662="food/small batch","small batch",N3662="food/restaurants","retaurants",N3662="food/food trucks","food trucks",N3662="theater/spaces","spaces",N3662="theater/musical","musical",N3662="theater/plays","plays",N3662="technology/web","web",N3662="technology/space exploration","space exploration",N3662="technology/makerspaces","makerspaces",N3662="technology/hardware","hardware",N3662="technology/gadgets","gadgets",N3662="technology/wearables","wearables",N3662="film &amp; video/television","television",N3662="film &amp; video/animation","animation",N3662="film &amp; video/science fiction","science fiction",N3662="film &amp; video/documentary","documentary",N3662="film &amp; video/drama","drama",N3662="film &amp; video/shorts","shorts",N3662="games/video games","video games",N3662="games/tabletop games","tabletop games",N3662="games/mobile games","mobile games",N3662="journalism/audio","audio",N3662="photography/people","people",N3662="photography/photobooks","photobooks",N3662="photography/places","places",N3662="photography/nature","nature",N3662="music/electronic music","electronic music",N3662="music/rock","rock",N3662="music/indie rock","indie rock",N3662="music/faith","faith",N3662="publishing/children's books","children's books",N3662="publishing/art books","art books",N3662="publishing/fiction","fiction",N3662="publishing/translations","translations",N3662="music/pop","pop",N3662="music/classical music","classical music",N3662="publishing/nonfiction","nonfiction",N3662="publishing/radio &amp; podcasts","radio &amp; podcasts",N3662="music/world music","world music",N3662="music/metal","metal",N3662="music/jazz","jazz","TRUE","FALSE")</f>
        <v>plays</v>
      </c>
      <c r="S3662" s="5">
        <f t="shared" si="230"/>
        <v>41971.881076388891</v>
      </c>
      <c r="T3662" s="5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228"/>
        <v>111.00000000000001</v>
      </c>
      <c r="P3663" s="24">
        <f t="shared" si="229"/>
        <v>92.5</v>
      </c>
      <c r="Q3663" t="str" cm="1">
        <f t="array" ref="Q3663">_xlfn.IFS(N3663="food/small batch","food",N3663="food/restaurants","food",N3663="food/food trucks","food",N3663="theater/spaces","theater",N3663="theater/musical","theater",N3663="theater/plays","theater",N3663="technology/web","technology",N3663="technology/space exploration","technology",N3663="technology/makerspaces","technology",N3663="technology/hardware","technology",N3663="technology/gadgets","technology",N3663="technology/wearables","technology",N3663="film &amp; video/television","film &amp; video",N3663="film &amp; video/animation","film &amp; video",N3663="film &amp; video/science fiction","film &amp; video",N3663="film &amp; video/documentary","film &amp; video",N3663="film &amp; video/drama","film &amp; video",N3663="film &amp; video/shorts","film &amp; video",N3663="games/video games","games",N3663="games/tabletop games","games",N3663="games/mobile games","games",N3663="journalism/audio","journalism",N3663="photography/people","photography",N3663="photography/photobooks","photography",N3663="photography/places","photography",N3663="photography/nature","photography",N3663="music/electronic music","music",N3663="music/rock","music",N3663="music/indie rock","music",N3663="music/faith","music",N3663="publishing/children's books","publishing",N3663="publishing/art books","publishing",N3663="publishing/fiction","publishing",N3663="publishing/translations","publishing",N3663="music/pop","music",N3663="music/classical music","music",N3663="publishing/nonfiction","publishing",N3663="publishing/radio &amp; podcasts","publishing",N3663="music/world music","music",N3663="music/metal","music",N3663="music/jazz","music","TRUE","FALSE")</f>
        <v>theater</v>
      </c>
      <c r="R3663" t="str" cm="1">
        <f t="array" ref="R3663">_xlfn.IFS(N3663="food/small batch","small batch",N3663="food/restaurants","retaurants",N3663="food/food trucks","food trucks",N3663="theater/spaces","spaces",N3663="theater/musical","musical",N3663="theater/plays","plays",N3663="technology/web","web",N3663="technology/space exploration","space exploration",N3663="technology/makerspaces","makerspaces",N3663="technology/hardware","hardware",N3663="technology/gadgets","gadgets",N3663="technology/wearables","wearables",N3663="film &amp; video/television","television",N3663="film &amp; video/animation","animation",N3663="film &amp; video/science fiction","science fiction",N3663="film &amp; video/documentary","documentary",N3663="film &amp; video/drama","drama",N3663="film &amp; video/shorts","shorts",N3663="games/video games","video games",N3663="games/tabletop games","tabletop games",N3663="games/mobile games","mobile games",N3663="journalism/audio","audio",N3663="photography/people","people",N3663="photography/photobooks","photobooks",N3663="photography/places","places",N3663="photography/nature","nature",N3663="music/electronic music","electronic music",N3663="music/rock","rock",N3663="music/indie rock","indie rock",N3663="music/faith","faith",N3663="publishing/children's books","children's books",N3663="publishing/art books","art books",N3663="publishing/fiction","fiction",N3663="publishing/translations","translations",N3663="music/pop","pop",N3663="music/classical music","classical music",N3663="publishing/nonfiction","nonfiction",N3663="publishing/radio &amp; podcasts","radio &amp; podcasts",N3663="music/world music","world music",N3663="music/metal","metal",N3663="music/jazz","jazz","TRUE","FALSE")</f>
        <v>plays</v>
      </c>
      <c r="S3663" s="5">
        <f t="shared" si="230"/>
        <v>42447.896666666667</v>
      </c>
      <c r="T3663" s="5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228"/>
        <v>101.42500000000001</v>
      </c>
      <c r="P3664" s="24">
        <f t="shared" si="229"/>
        <v>202.85</v>
      </c>
      <c r="Q3664" t="str" cm="1">
        <f t="array" ref="Q3664">_xlfn.IFS(N3664="food/small batch","food",N3664="food/restaurants","food",N3664="food/food trucks","food",N3664="theater/spaces","theater",N3664="theater/musical","theater",N3664="theater/plays","theater",N3664="technology/web","technology",N3664="technology/space exploration","technology",N3664="technology/makerspaces","technology",N3664="technology/hardware","technology",N3664="technology/gadgets","technology",N3664="technology/wearables","technology",N3664="film &amp; video/television","film &amp; video",N3664="film &amp; video/animation","film &amp; video",N3664="film &amp; video/science fiction","film &amp; video",N3664="film &amp; video/documentary","film &amp; video",N3664="film &amp; video/drama","film &amp; video",N3664="film &amp; video/shorts","film &amp; video",N3664="games/video games","games",N3664="games/tabletop games","games",N3664="games/mobile games","games",N3664="journalism/audio","journalism",N3664="photography/people","photography",N3664="photography/photobooks","photography",N3664="photography/places","photography",N3664="photography/nature","photography",N3664="music/electronic music","music",N3664="music/rock","music",N3664="music/indie rock","music",N3664="music/faith","music",N3664="publishing/children's books","publishing",N3664="publishing/art books","publishing",N3664="publishing/fiction","publishing",N3664="publishing/translations","publishing",N3664="music/pop","music",N3664="music/classical music","music",N3664="publishing/nonfiction","publishing",N3664="publishing/radio &amp; podcasts","publishing",N3664="music/world music","music",N3664="music/metal","music",N3664="music/jazz","music","TRUE","FALSE")</f>
        <v>theater</v>
      </c>
      <c r="R3664" t="str" cm="1">
        <f t="array" ref="R3664">_xlfn.IFS(N3664="food/small batch","small batch",N3664="food/restaurants","retaurants",N3664="food/food trucks","food trucks",N3664="theater/spaces","spaces",N3664="theater/musical","musical",N3664="theater/plays","plays",N3664="technology/web","web",N3664="technology/space exploration","space exploration",N3664="technology/makerspaces","makerspaces",N3664="technology/hardware","hardware",N3664="technology/gadgets","gadgets",N3664="technology/wearables","wearables",N3664="film &amp; video/television","television",N3664="film &amp; video/animation","animation",N3664="film &amp; video/science fiction","science fiction",N3664="film &amp; video/documentary","documentary",N3664="film &amp; video/drama","drama",N3664="film &amp; video/shorts","shorts",N3664="games/video games","video games",N3664="games/tabletop games","tabletop games",N3664="games/mobile games","mobile games",N3664="journalism/audio","audio",N3664="photography/people","people",N3664="photography/photobooks","photobooks",N3664="photography/places","places",N3664="photography/nature","nature",N3664="music/electronic music","electronic music",N3664="music/rock","rock",N3664="music/indie rock","indie rock",N3664="music/faith","faith",N3664="publishing/children's books","children's books",N3664="publishing/art books","art books",N3664="publishing/fiction","fiction",N3664="publishing/translations","translations",N3664="music/pop","pop",N3664="music/classical music","classical music",N3664="publishing/nonfiction","nonfiction",N3664="publishing/radio &amp; podcasts","radio &amp; podcasts",N3664="music/world music","world music",N3664="music/metal","metal",N3664="music/jazz","jazz","TRUE","FALSE")</f>
        <v>plays</v>
      </c>
      <c r="S3664" s="5">
        <f t="shared" si="230"/>
        <v>42064.220069444447</v>
      </c>
      <c r="T3664" s="5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228"/>
        <v>104</v>
      </c>
      <c r="P3665" s="24">
        <f t="shared" si="229"/>
        <v>26</v>
      </c>
      <c r="Q3665" t="str" cm="1">
        <f t="array" ref="Q3665">_xlfn.IFS(N3665="food/small batch","food",N3665="food/restaurants","food",N3665="food/food trucks","food",N3665="theater/spaces","theater",N3665="theater/musical","theater",N3665="theater/plays","theater",N3665="technology/web","technology",N3665="technology/space exploration","technology",N3665="technology/makerspaces","technology",N3665="technology/hardware","technology",N3665="technology/gadgets","technology",N3665="technology/wearables","technology",N3665="film &amp; video/television","film &amp; video",N3665="film &amp; video/animation","film &amp; video",N3665="film &amp; video/science fiction","film &amp; video",N3665="film &amp; video/documentary","film &amp; video",N3665="film &amp; video/drama","film &amp; video",N3665="film &amp; video/shorts","film &amp; video",N3665="games/video games","games",N3665="games/tabletop games","games",N3665="games/mobile games","games",N3665="journalism/audio","journalism",N3665="photography/people","photography",N3665="photography/photobooks","photography",N3665="photography/places","photography",N3665="photography/nature","photography",N3665="music/electronic music","music",N3665="music/rock","music",N3665="music/indie rock","music",N3665="music/faith","music",N3665="publishing/children's books","publishing",N3665="publishing/art books","publishing",N3665="publishing/fiction","publishing",N3665="publishing/translations","publishing",N3665="music/pop","music",N3665="music/classical music","music",N3665="publishing/nonfiction","publishing",N3665="publishing/radio &amp; podcasts","publishing",N3665="music/world music","music",N3665="music/metal","music",N3665="music/jazz","music","TRUE","FALSE")</f>
        <v>theater</v>
      </c>
      <c r="R3665" t="str" cm="1">
        <f t="array" ref="R3665">_xlfn.IFS(N3665="food/small batch","small batch",N3665="food/restaurants","retaurants",N3665="food/food trucks","food trucks",N3665="theater/spaces","spaces",N3665="theater/musical","musical",N3665="theater/plays","plays",N3665="technology/web","web",N3665="technology/space exploration","space exploration",N3665="technology/makerspaces","makerspaces",N3665="technology/hardware","hardware",N3665="technology/gadgets","gadgets",N3665="technology/wearables","wearables",N3665="film &amp; video/television","television",N3665="film &amp; video/animation","animation",N3665="film &amp; video/science fiction","science fiction",N3665="film &amp; video/documentary","documentary",N3665="film &amp; video/drama","drama",N3665="film &amp; video/shorts","shorts",N3665="games/video games","video games",N3665="games/tabletop games","tabletop games",N3665="games/mobile games","mobile games",N3665="journalism/audio","audio",N3665="photography/people","people",N3665="photography/photobooks","photobooks",N3665="photography/places","places",N3665="photography/nature","nature",N3665="music/electronic music","electronic music",N3665="music/rock","rock",N3665="music/indie rock","indie rock",N3665="music/faith","faith",N3665="publishing/children's books","children's books",N3665="publishing/art books","art books",N3665="publishing/fiction","fiction",N3665="publishing/translations","translations",N3665="music/pop","pop",N3665="music/classical music","classical music",N3665="publishing/nonfiction","nonfiction",N3665="publishing/radio &amp; podcasts","radio &amp; podcasts",N3665="music/world music","world music",N3665="music/metal","metal",N3665="music/jazz","jazz","TRUE","FALSE")</f>
        <v>plays</v>
      </c>
      <c r="S3665" s="5">
        <f t="shared" si="230"/>
        <v>42665.451736111107</v>
      </c>
      <c r="T3665" s="5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228"/>
        <v>109.375</v>
      </c>
      <c r="P3666" s="24">
        <f t="shared" si="229"/>
        <v>46.05263157894737</v>
      </c>
      <c r="Q3666" t="str" cm="1">
        <f t="array" ref="Q3666">_xlfn.IFS(N3666="food/small batch","food",N3666="food/restaurants","food",N3666="food/food trucks","food",N3666="theater/spaces","theater",N3666="theater/musical","theater",N3666="theater/plays","theater",N3666="technology/web","technology",N3666="technology/space exploration","technology",N3666="technology/makerspaces","technology",N3666="technology/hardware","technology",N3666="technology/gadgets","technology",N3666="technology/wearables","technology",N3666="film &amp; video/television","film &amp; video",N3666="film &amp; video/animation","film &amp; video",N3666="film &amp; video/science fiction","film &amp; video",N3666="film &amp; video/documentary","film &amp; video",N3666="film &amp; video/drama","film &amp; video",N3666="film &amp; video/shorts","film &amp; video",N3666="games/video games","games",N3666="games/tabletop games","games",N3666="games/mobile games","games",N3666="journalism/audio","journalism",N3666="photography/people","photography",N3666="photography/photobooks","photography",N3666="photography/places","photography",N3666="photography/nature","photography",N3666="music/electronic music","music",N3666="music/rock","music",N3666="music/indie rock","music",N3666="music/faith","music",N3666="publishing/children's books","publishing",N3666="publishing/art books","publishing",N3666="publishing/fiction","publishing",N3666="publishing/translations","publishing",N3666="music/pop","music",N3666="music/classical music","music",N3666="publishing/nonfiction","publishing",N3666="publishing/radio &amp; podcasts","publishing",N3666="music/world music","music",N3666="music/metal","music",N3666="music/jazz","music","TRUE","FALSE")</f>
        <v>theater</v>
      </c>
      <c r="R3666" t="str" cm="1">
        <f t="array" ref="R3666">_xlfn.IFS(N3666="food/small batch","small batch",N3666="food/restaurants","retaurants",N3666="food/food trucks","food trucks",N3666="theater/spaces","spaces",N3666="theater/musical","musical",N3666="theater/plays","plays",N3666="technology/web","web",N3666="technology/space exploration","space exploration",N3666="technology/makerspaces","makerspaces",N3666="technology/hardware","hardware",N3666="technology/gadgets","gadgets",N3666="technology/wearables","wearables",N3666="film &amp; video/television","television",N3666="film &amp; video/animation","animation",N3666="film &amp; video/science fiction","science fiction",N3666="film &amp; video/documentary","documentary",N3666="film &amp; video/drama","drama",N3666="film &amp; video/shorts","shorts",N3666="games/video games","video games",N3666="games/tabletop games","tabletop games",N3666="games/mobile games","mobile games",N3666="journalism/audio","audio",N3666="photography/people","people",N3666="photography/photobooks","photobooks",N3666="photography/places","places",N3666="photography/nature","nature",N3666="music/electronic music","electronic music",N3666="music/rock","rock",N3666="music/indie rock","indie rock",N3666="music/faith","faith",N3666="publishing/children's books","children's books",N3666="publishing/art books","art books",N3666="publishing/fiction","fiction",N3666="publishing/translations","translations",N3666="music/pop","pop",N3666="music/classical music","classical music",N3666="publishing/nonfiction","nonfiction",N3666="publishing/radio &amp; podcasts","radio &amp; podcasts",N3666="music/world music","world music",N3666="music/metal","metal",N3666="music/jazz","jazz","TRUE","FALSE")</f>
        <v>plays</v>
      </c>
      <c r="S3666" s="5">
        <f t="shared" si="230"/>
        <v>42523.248715277776</v>
      </c>
      <c r="T3666" s="5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228"/>
        <v>115.16129032258064</v>
      </c>
      <c r="P3667" s="24">
        <f t="shared" si="229"/>
        <v>51</v>
      </c>
      <c r="Q3667" t="str" cm="1">
        <f t="array" ref="Q3667">_xlfn.IFS(N3667="food/small batch","food",N3667="food/restaurants","food",N3667="food/food trucks","food",N3667="theater/spaces","theater",N3667="theater/musical","theater",N3667="theater/plays","theater",N3667="technology/web","technology",N3667="technology/space exploration","technology",N3667="technology/makerspaces","technology",N3667="technology/hardware","technology",N3667="technology/gadgets","technology",N3667="technology/wearables","technology",N3667="film &amp; video/television","film &amp; video",N3667="film &amp; video/animation","film &amp; video",N3667="film &amp; video/science fiction","film &amp; video",N3667="film &amp; video/documentary","film &amp; video",N3667="film &amp; video/drama","film &amp; video",N3667="film &amp; video/shorts","film &amp; video",N3667="games/video games","games",N3667="games/tabletop games","games",N3667="games/mobile games","games",N3667="journalism/audio","journalism",N3667="photography/people","photography",N3667="photography/photobooks","photography",N3667="photography/places","photography",N3667="photography/nature","photography",N3667="music/electronic music","music",N3667="music/rock","music",N3667="music/indie rock","music",N3667="music/faith","music",N3667="publishing/children's books","publishing",N3667="publishing/art books","publishing",N3667="publishing/fiction","publishing",N3667="publishing/translations","publishing",N3667="music/pop","music",N3667="music/classical music","music",N3667="publishing/nonfiction","publishing",N3667="publishing/radio &amp; podcasts","publishing",N3667="music/world music","music",N3667="music/metal","music",N3667="music/jazz","music","TRUE","FALSE")</f>
        <v>theater</v>
      </c>
      <c r="R3667" t="str" cm="1">
        <f t="array" ref="R3667">_xlfn.IFS(N3667="food/small batch","small batch",N3667="food/restaurants","retaurants",N3667="food/food trucks","food trucks",N3667="theater/spaces","spaces",N3667="theater/musical","musical",N3667="theater/plays","plays",N3667="technology/web","web",N3667="technology/space exploration","space exploration",N3667="technology/makerspaces","makerspaces",N3667="technology/hardware","hardware",N3667="technology/gadgets","gadgets",N3667="technology/wearables","wearables",N3667="film &amp; video/television","television",N3667="film &amp; video/animation","animation",N3667="film &amp; video/science fiction","science fiction",N3667="film &amp; video/documentary","documentary",N3667="film &amp; video/drama","drama",N3667="film &amp; video/shorts","shorts",N3667="games/video games","video games",N3667="games/tabletop games","tabletop games",N3667="games/mobile games","mobile games",N3667="journalism/audio","audio",N3667="photography/people","people",N3667="photography/photobooks","photobooks",N3667="photography/places","places",N3667="photography/nature","nature",N3667="music/electronic music","electronic music",N3667="music/rock","rock",N3667="music/indie rock","indie rock",N3667="music/faith","faith",N3667="publishing/children's books","children's books",N3667="publishing/art books","art books",N3667="publishing/fiction","fiction",N3667="publishing/translations","translations",N3667="music/pop","pop",N3667="music/classical music","classical music",N3667="publishing/nonfiction","nonfiction",N3667="publishing/radio &amp; podcasts","radio &amp; podcasts",N3667="music/world music","world music",N3667="music/metal","metal",N3667="music/jazz","jazz","TRUE","FALSE")</f>
        <v>plays</v>
      </c>
      <c r="S3667" s="5">
        <f t="shared" si="230"/>
        <v>42294.808124999996</v>
      </c>
      <c r="T3667" s="5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228"/>
        <v>100</v>
      </c>
      <c r="P3668" s="24">
        <f t="shared" si="229"/>
        <v>31.578947368421051</v>
      </c>
      <c r="Q3668" t="str" cm="1">
        <f t="array" ref="Q3668">_xlfn.IFS(N3668="food/small batch","food",N3668="food/restaurants","food",N3668="food/food trucks","food",N3668="theater/spaces","theater",N3668="theater/musical","theater",N3668="theater/plays","theater",N3668="technology/web","technology",N3668="technology/space exploration","technology",N3668="technology/makerspaces","technology",N3668="technology/hardware","technology",N3668="technology/gadgets","technology",N3668="technology/wearables","technology",N3668="film &amp; video/television","film &amp; video",N3668="film &amp; video/animation","film &amp; video",N3668="film &amp; video/science fiction","film &amp; video",N3668="film &amp; video/documentary","film &amp; video",N3668="film &amp; video/drama","film &amp; video",N3668="film &amp; video/shorts","film &amp; video",N3668="games/video games","games",N3668="games/tabletop games","games",N3668="games/mobile games","games",N3668="journalism/audio","journalism",N3668="photography/people","photography",N3668="photography/photobooks","photography",N3668="photography/places","photography",N3668="photography/nature","photography",N3668="music/electronic music","music",N3668="music/rock","music",N3668="music/indie rock","music",N3668="music/faith","music",N3668="publishing/children's books","publishing",N3668="publishing/art books","publishing",N3668="publishing/fiction","publishing",N3668="publishing/translations","publishing",N3668="music/pop","music",N3668="music/classical music","music",N3668="publishing/nonfiction","publishing",N3668="publishing/radio &amp; podcasts","publishing",N3668="music/world music","music",N3668="music/metal","music",N3668="music/jazz","music","TRUE","FALSE")</f>
        <v>theater</v>
      </c>
      <c r="R3668" t="str" cm="1">
        <f t="array" ref="R3668">_xlfn.IFS(N3668="food/small batch","small batch",N3668="food/restaurants","retaurants",N3668="food/food trucks","food trucks",N3668="theater/spaces","spaces",N3668="theater/musical","musical",N3668="theater/plays","plays",N3668="technology/web","web",N3668="technology/space exploration","space exploration",N3668="technology/makerspaces","makerspaces",N3668="technology/hardware","hardware",N3668="technology/gadgets","gadgets",N3668="technology/wearables","wearables",N3668="film &amp; video/television","television",N3668="film &amp; video/animation","animation",N3668="film &amp; video/science fiction","science fiction",N3668="film &amp; video/documentary","documentary",N3668="film &amp; video/drama","drama",N3668="film &amp; video/shorts","shorts",N3668="games/video games","video games",N3668="games/tabletop games","tabletop games",N3668="games/mobile games","mobile games",N3668="journalism/audio","audio",N3668="photography/people","people",N3668="photography/photobooks","photobooks",N3668="photography/places","places",N3668="photography/nature","nature",N3668="music/electronic music","electronic music",N3668="music/rock","rock",N3668="music/indie rock","indie rock",N3668="music/faith","faith",N3668="publishing/children's books","children's books",N3668="publishing/art books","art books",N3668="publishing/fiction","fiction",N3668="publishing/translations","translations",N3668="music/pop","pop",N3668="music/classical music","classical music",N3668="publishing/nonfiction","nonfiction",N3668="publishing/radio &amp; podcasts","radio &amp; podcasts",N3668="music/world music","world music",N3668="music/metal","metal",N3668="music/jazz","jazz","TRUE","FALSE")</f>
        <v>plays</v>
      </c>
      <c r="S3668" s="5">
        <f t="shared" si="230"/>
        <v>41822.90488425926</v>
      </c>
      <c r="T3668" s="5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228"/>
        <v>103.17033333333335</v>
      </c>
      <c r="P3669" s="24">
        <f t="shared" si="229"/>
        <v>53.363965517241382</v>
      </c>
      <c r="Q3669" t="str" cm="1">
        <f t="array" ref="Q3669">_xlfn.IFS(N3669="food/small batch","food",N3669="food/restaurants","food",N3669="food/food trucks","food",N3669="theater/spaces","theater",N3669="theater/musical","theater",N3669="theater/plays","theater",N3669="technology/web","technology",N3669="technology/space exploration","technology",N3669="technology/makerspaces","technology",N3669="technology/hardware","technology",N3669="technology/gadgets","technology",N3669="technology/wearables","technology",N3669="film &amp; video/television","film &amp; video",N3669="film &amp; video/animation","film &amp; video",N3669="film &amp; video/science fiction","film &amp; video",N3669="film &amp; video/documentary","film &amp; video",N3669="film &amp; video/drama","film &amp; video",N3669="film &amp; video/shorts","film &amp; video",N3669="games/video games","games",N3669="games/tabletop games","games",N3669="games/mobile games","games",N3669="journalism/audio","journalism",N3669="photography/people","photography",N3669="photography/photobooks","photography",N3669="photography/places","photography",N3669="photography/nature","photography",N3669="music/electronic music","music",N3669="music/rock","music",N3669="music/indie rock","music",N3669="music/faith","music",N3669="publishing/children's books","publishing",N3669="publishing/art books","publishing",N3669="publishing/fiction","publishing",N3669="publishing/translations","publishing",N3669="music/pop","music",N3669="music/classical music","music",N3669="publishing/nonfiction","publishing",N3669="publishing/radio &amp; podcasts","publishing",N3669="music/world music","music",N3669="music/metal","music",N3669="music/jazz","music","TRUE","FALSE")</f>
        <v>theater</v>
      </c>
      <c r="R3669" t="str" cm="1">
        <f t="array" ref="R3669">_xlfn.IFS(N3669="food/small batch","small batch",N3669="food/restaurants","retaurants",N3669="food/food trucks","food trucks",N3669="theater/spaces","spaces",N3669="theater/musical","musical",N3669="theater/plays","plays",N3669="technology/web","web",N3669="technology/space exploration","space exploration",N3669="technology/makerspaces","makerspaces",N3669="technology/hardware","hardware",N3669="technology/gadgets","gadgets",N3669="technology/wearables","wearables",N3669="film &amp; video/television","television",N3669="film &amp; video/animation","animation",N3669="film &amp; video/science fiction","science fiction",N3669="film &amp; video/documentary","documentary",N3669="film &amp; video/drama","drama",N3669="film &amp; video/shorts","shorts",N3669="games/video games","video games",N3669="games/tabletop games","tabletop games",N3669="games/mobile games","mobile games",N3669="journalism/audio","audio",N3669="photography/people","people",N3669="photography/photobooks","photobooks",N3669="photography/places","places",N3669="photography/nature","nature",N3669="music/electronic music","electronic music",N3669="music/rock","rock",N3669="music/indie rock","indie rock",N3669="music/faith","faith",N3669="publishing/children's books","children's books",N3669="publishing/art books","art books",N3669="publishing/fiction","fiction",N3669="publishing/translations","translations",N3669="music/pop","pop",N3669="music/classical music","classical music",N3669="publishing/nonfiction","nonfiction",N3669="publishing/radio &amp; podcasts","radio &amp; podcasts",N3669="music/world music","world music",N3669="music/metal","metal",N3669="music/jazz","jazz","TRUE","FALSE")</f>
        <v>plays</v>
      </c>
      <c r="S3669" s="5">
        <f t="shared" si="230"/>
        <v>42173.970127314817</v>
      </c>
      <c r="T3669" s="5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228"/>
        <v>103.49999999999999</v>
      </c>
      <c r="P3670" s="24">
        <f t="shared" si="229"/>
        <v>36.964285714285715</v>
      </c>
      <c r="Q3670" t="str" cm="1">
        <f t="array" ref="Q3670">_xlfn.IFS(N3670="food/small batch","food",N3670="food/restaurants","food",N3670="food/food trucks","food",N3670="theater/spaces","theater",N3670="theater/musical","theater",N3670="theater/plays","theater",N3670="technology/web","technology",N3670="technology/space exploration","technology",N3670="technology/makerspaces","technology",N3670="technology/hardware","technology",N3670="technology/gadgets","technology",N3670="technology/wearables","technology",N3670="film &amp; video/television","film &amp; video",N3670="film &amp; video/animation","film &amp; video",N3670="film &amp; video/science fiction","film &amp; video",N3670="film &amp; video/documentary","film &amp; video",N3670="film &amp; video/drama","film &amp; video",N3670="film &amp; video/shorts","film &amp; video",N3670="games/video games","games",N3670="games/tabletop games","games",N3670="games/mobile games","games",N3670="journalism/audio","journalism",N3670="photography/people","photography",N3670="photography/photobooks","photography",N3670="photography/places","photography",N3670="photography/nature","photography",N3670="music/electronic music","music",N3670="music/rock","music",N3670="music/indie rock","music",N3670="music/faith","music",N3670="publishing/children's books","publishing",N3670="publishing/art books","publishing",N3670="publishing/fiction","publishing",N3670="publishing/translations","publishing",N3670="music/pop","music",N3670="music/classical music","music",N3670="publishing/nonfiction","publishing",N3670="publishing/radio &amp; podcasts","publishing",N3670="music/world music","music",N3670="music/metal","music",N3670="music/jazz","music","TRUE","FALSE")</f>
        <v>theater</v>
      </c>
      <c r="R3670" t="str" cm="1">
        <f t="array" ref="R3670">_xlfn.IFS(N3670="food/small batch","small batch",N3670="food/restaurants","retaurants",N3670="food/food trucks","food trucks",N3670="theater/spaces","spaces",N3670="theater/musical","musical",N3670="theater/plays","plays",N3670="technology/web","web",N3670="technology/space exploration","space exploration",N3670="technology/makerspaces","makerspaces",N3670="technology/hardware","hardware",N3670="technology/gadgets","gadgets",N3670="technology/wearables","wearables",N3670="film &amp; video/television","television",N3670="film &amp; video/animation","animation",N3670="film &amp; video/science fiction","science fiction",N3670="film &amp; video/documentary","documentary",N3670="film &amp; video/drama","drama",N3670="film &amp; video/shorts","shorts",N3670="games/video games","video games",N3670="games/tabletop games","tabletop games",N3670="games/mobile games","mobile games",N3670="journalism/audio","audio",N3670="photography/people","people",N3670="photography/photobooks","photobooks",N3670="photography/places","places",N3670="photography/nature","nature",N3670="music/electronic music","electronic music",N3670="music/rock","rock",N3670="music/indie rock","indie rock",N3670="music/faith","faith",N3670="publishing/children's books","children's books",N3670="publishing/art books","art books",N3670="publishing/fiction","fiction",N3670="publishing/translations","translations",N3670="music/pop","pop",N3670="music/classical music","classical music",N3670="publishing/nonfiction","nonfiction",N3670="publishing/radio &amp; podcasts","radio &amp; podcasts",N3670="music/world music","world music",N3670="music/metal","metal",N3670="music/jazz","jazz","TRUE","FALSE")</f>
        <v>plays</v>
      </c>
      <c r="S3670" s="5">
        <f t="shared" si="230"/>
        <v>42185.556157407409</v>
      </c>
      <c r="T3670" s="5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228"/>
        <v>138.19999999999999</v>
      </c>
      <c r="P3671" s="24">
        <f t="shared" si="229"/>
        <v>81.294117647058826</v>
      </c>
      <c r="Q3671" t="str" cm="1">
        <f t="array" ref="Q3671">_xlfn.IFS(N3671="food/small batch","food",N3671="food/restaurants","food",N3671="food/food trucks","food",N3671="theater/spaces","theater",N3671="theater/musical","theater",N3671="theater/plays","theater",N3671="technology/web","technology",N3671="technology/space exploration","technology",N3671="technology/makerspaces","technology",N3671="technology/hardware","technology",N3671="technology/gadgets","technology",N3671="technology/wearables","technology",N3671="film &amp; video/television","film &amp; video",N3671="film &amp; video/animation","film &amp; video",N3671="film &amp; video/science fiction","film &amp; video",N3671="film &amp; video/documentary","film &amp; video",N3671="film &amp; video/drama","film &amp; video",N3671="film &amp; video/shorts","film &amp; video",N3671="games/video games","games",N3671="games/tabletop games","games",N3671="games/mobile games","games",N3671="journalism/audio","journalism",N3671="photography/people","photography",N3671="photography/photobooks","photography",N3671="photography/places","photography",N3671="photography/nature","photography",N3671="music/electronic music","music",N3671="music/rock","music",N3671="music/indie rock","music",N3671="music/faith","music",N3671="publishing/children's books","publishing",N3671="publishing/art books","publishing",N3671="publishing/fiction","publishing",N3671="publishing/translations","publishing",N3671="music/pop","music",N3671="music/classical music","music",N3671="publishing/nonfiction","publishing",N3671="publishing/radio &amp; podcasts","publishing",N3671="music/world music","music",N3671="music/metal","music",N3671="music/jazz","music","TRUE","FALSE")</f>
        <v>theater</v>
      </c>
      <c r="R3671" t="str" cm="1">
        <f t="array" ref="R3671">_xlfn.IFS(N3671="food/small batch","small batch",N3671="food/restaurants","retaurants",N3671="food/food trucks","food trucks",N3671="theater/spaces","spaces",N3671="theater/musical","musical",N3671="theater/plays","plays",N3671="technology/web","web",N3671="technology/space exploration","space exploration",N3671="technology/makerspaces","makerspaces",N3671="technology/hardware","hardware",N3671="technology/gadgets","gadgets",N3671="technology/wearables","wearables",N3671="film &amp; video/television","television",N3671="film &amp; video/animation","animation",N3671="film &amp; video/science fiction","science fiction",N3671="film &amp; video/documentary","documentary",N3671="film &amp; video/drama","drama",N3671="film &amp; video/shorts","shorts",N3671="games/video games","video games",N3671="games/tabletop games","tabletop games",N3671="games/mobile games","mobile games",N3671="journalism/audio","audio",N3671="photography/people","people",N3671="photography/photobooks","photobooks",N3671="photography/places","places",N3671="photography/nature","nature",N3671="music/electronic music","electronic music",N3671="music/rock","rock",N3671="music/indie rock","indie rock",N3671="music/faith","faith",N3671="publishing/children's books","children's books",N3671="publishing/art books","art books",N3671="publishing/fiction","fiction",N3671="publishing/translations","translations",N3671="music/pop","pop",N3671="music/classical music","classical music",N3671="publishing/nonfiction","nonfiction",N3671="publishing/radio &amp; podcasts","radio &amp; podcasts",N3671="music/world music","world music",N3671="music/metal","metal",N3671="music/jazz","jazz","TRUE","FALSE")</f>
        <v>plays</v>
      </c>
      <c r="S3671" s="5">
        <f t="shared" si="230"/>
        <v>42136.675196759257</v>
      </c>
      <c r="T3671" s="5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228"/>
        <v>109.54545454545455</v>
      </c>
      <c r="P3672" s="24">
        <f t="shared" si="229"/>
        <v>20.083333333333332</v>
      </c>
      <c r="Q3672" t="str" cm="1">
        <f t="array" ref="Q3672">_xlfn.IFS(N3672="food/small batch","food",N3672="food/restaurants","food",N3672="food/food trucks","food",N3672="theater/spaces","theater",N3672="theater/musical","theater",N3672="theater/plays","theater",N3672="technology/web","technology",N3672="technology/space exploration","technology",N3672="technology/makerspaces","technology",N3672="technology/hardware","technology",N3672="technology/gadgets","technology",N3672="technology/wearables","technology",N3672="film &amp; video/television","film &amp; video",N3672="film &amp; video/animation","film &amp; video",N3672="film &amp; video/science fiction","film &amp; video",N3672="film &amp; video/documentary","film &amp; video",N3672="film &amp; video/drama","film &amp; video",N3672="film &amp; video/shorts","film &amp; video",N3672="games/video games","games",N3672="games/tabletop games","games",N3672="games/mobile games","games",N3672="journalism/audio","journalism",N3672="photography/people","photography",N3672="photography/photobooks","photography",N3672="photography/places","photography",N3672="photography/nature","photography",N3672="music/electronic music","music",N3672="music/rock","music",N3672="music/indie rock","music",N3672="music/faith","music",N3672="publishing/children's books","publishing",N3672="publishing/art books","publishing",N3672="publishing/fiction","publishing",N3672="publishing/translations","publishing",N3672="music/pop","music",N3672="music/classical music","music",N3672="publishing/nonfiction","publishing",N3672="publishing/radio &amp; podcasts","publishing",N3672="music/world music","music",N3672="music/metal","music",N3672="music/jazz","music","TRUE","FALSE")</f>
        <v>theater</v>
      </c>
      <c r="R3672" t="str" cm="1">
        <f t="array" ref="R3672">_xlfn.IFS(N3672="food/small batch","small batch",N3672="food/restaurants","retaurants",N3672="food/food trucks","food trucks",N3672="theater/spaces","spaces",N3672="theater/musical","musical",N3672="theater/plays","plays",N3672="technology/web","web",N3672="technology/space exploration","space exploration",N3672="technology/makerspaces","makerspaces",N3672="technology/hardware","hardware",N3672="technology/gadgets","gadgets",N3672="technology/wearables","wearables",N3672="film &amp; video/television","television",N3672="film &amp; video/animation","animation",N3672="film &amp; video/science fiction","science fiction",N3672="film &amp; video/documentary","documentary",N3672="film &amp; video/drama","drama",N3672="film &amp; video/shorts","shorts",N3672="games/video games","video games",N3672="games/tabletop games","tabletop games",N3672="games/mobile games","mobile games",N3672="journalism/audio","audio",N3672="photography/people","people",N3672="photography/photobooks","photobooks",N3672="photography/places","places",N3672="photography/nature","nature",N3672="music/electronic music","electronic music",N3672="music/rock","rock",N3672="music/indie rock","indie rock",N3672="music/faith","faith",N3672="publishing/children's books","children's books",N3672="publishing/art books","art books",N3672="publishing/fiction","fiction",N3672="publishing/translations","translations",N3672="music/pop","pop",N3672="music/classical music","classical music",N3672="publishing/nonfiction","nonfiction",N3672="publishing/radio &amp; podcasts","radio &amp; podcasts",N3672="music/world music","world music",N3672="music/metal","metal",N3672="music/jazz","jazz","TRUE","FALSE")</f>
        <v>plays</v>
      </c>
      <c r="S3672" s="5">
        <f t="shared" si="230"/>
        <v>42142.514016203699</v>
      </c>
      <c r="T3672" s="5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228"/>
        <v>100.85714285714286</v>
      </c>
      <c r="P3673" s="24">
        <f t="shared" si="229"/>
        <v>88.25</v>
      </c>
      <c r="Q3673" t="str" cm="1">
        <f t="array" ref="Q3673">_xlfn.IFS(N3673="food/small batch","food",N3673="food/restaurants","food",N3673="food/food trucks","food",N3673="theater/spaces","theater",N3673="theater/musical","theater",N3673="theater/plays","theater",N3673="technology/web","technology",N3673="technology/space exploration","technology",N3673="technology/makerspaces","technology",N3673="technology/hardware","technology",N3673="technology/gadgets","technology",N3673="technology/wearables","technology",N3673="film &amp; video/television","film &amp; video",N3673="film &amp; video/animation","film &amp; video",N3673="film &amp; video/science fiction","film &amp; video",N3673="film &amp; video/documentary","film &amp; video",N3673="film &amp; video/drama","film &amp; video",N3673="film &amp; video/shorts","film &amp; video",N3673="games/video games","games",N3673="games/tabletop games","games",N3673="games/mobile games","games",N3673="journalism/audio","journalism",N3673="photography/people","photography",N3673="photography/photobooks","photography",N3673="photography/places","photography",N3673="photography/nature","photography",N3673="music/electronic music","music",N3673="music/rock","music",N3673="music/indie rock","music",N3673="music/faith","music",N3673="publishing/children's books","publishing",N3673="publishing/art books","publishing",N3673="publishing/fiction","publishing",N3673="publishing/translations","publishing",N3673="music/pop","music",N3673="music/classical music","music",N3673="publishing/nonfiction","publishing",N3673="publishing/radio &amp; podcasts","publishing",N3673="music/world music","music",N3673="music/metal","music",N3673="music/jazz","music","TRUE","FALSE")</f>
        <v>theater</v>
      </c>
      <c r="R3673" t="str" cm="1">
        <f t="array" ref="R3673">_xlfn.IFS(N3673="food/small batch","small batch",N3673="food/restaurants","retaurants",N3673="food/food trucks","food trucks",N3673="theater/spaces","spaces",N3673="theater/musical","musical",N3673="theater/plays","plays",N3673="technology/web","web",N3673="technology/space exploration","space exploration",N3673="technology/makerspaces","makerspaces",N3673="technology/hardware","hardware",N3673="technology/gadgets","gadgets",N3673="technology/wearables","wearables",N3673="film &amp; video/television","television",N3673="film &amp; video/animation","animation",N3673="film &amp; video/science fiction","science fiction",N3673="film &amp; video/documentary","documentary",N3673="film &amp; video/drama","drama",N3673="film &amp; video/shorts","shorts",N3673="games/video games","video games",N3673="games/tabletop games","tabletop games",N3673="games/mobile games","mobile games",N3673="journalism/audio","audio",N3673="photography/people","people",N3673="photography/photobooks","photobooks",N3673="photography/places","places",N3673="photography/nature","nature",N3673="music/electronic music","electronic music",N3673="music/rock","rock",N3673="music/indie rock","indie rock",N3673="music/faith","faith",N3673="publishing/children's books","children's books",N3673="publishing/art books","art books",N3673="publishing/fiction","fiction",N3673="publishing/translations","translations",N3673="music/pop","pop",N3673="music/classical music","classical music",N3673="publishing/nonfiction","nonfiction",N3673="publishing/radio &amp; podcasts","radio &amp; podcasts",N3673="music/world music","world music",N3673="music/metal","metal",N3673="music/jazz","jazz","TRUE","FALSE")</f>
        <v>plays</v>
      </c>
      <c r="S3673" s="5">
        <f t="shared" si="230"/>
        <v>41820.62809027778</v>
      </c>
      <c r="T3673" s="5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228"/>
        <v>101.53333333333335</v>
      </c>
      <c r="P3674" s="24">
        <f t="shared" si="229"/>
        <v>53.438596491228068</v>
      </c>
      <c r="Q3674" t="str" cm="1">
        <f t="array" ref="Q3674">_xlfn.IFS(N3674="food/small batch","food",N3674="food/restaurants","food",N3674="food/food trucks","food",N3674="theater/spaces","theater",N3674="theater/musical","theater",N3674="theater/plays","theater",N3674="technology/web","technology",N3674="technology/space exploration","technology",N3674="technology/makerspaces","technology",N3674="technology/hardware","technology",N3674="technology/gadgets","technology",N3674="technology/wearables","technology",N3674="film &amp; video/television","film &amp; video",N3674="film &amp; video/animation","film &amp; video",N3674="film &amp; video/science fiction","film &amp; video",N3674="film &amp; video/documentary","film &amp; video",N3674="film &amp; video/drama","film &amp; video",N3674="film &amp; video/shorts","film &amp; video",N3674="games/video games","games",N3674="games/tabletop games","games",N3674="games/mobile games","games",N3674="journalism/audio","journalism",N3674="photography/people","photography",N3674="photography/photobooks","photography",N3674="photography/places","photography",N3674="photography/nature","photography",N3674="music/electronic music","music",N3674="music/rock","music",N3674="music/indie rock","music",N3674="music/faith","music",N3674="publishing/children's books","publishing",N3674="publishing/art books","publishing",N3674="publishing/fiction","publishing",N3674="publishing/translations","publishing",N3674="music/pop","music",N3674="music/classical music","music",N3674="publishing/nonfiction","publishing",N3674="publishing/radio &amp; podcasts","publishing",N3674="music/world music","music",N3674="music/metal","music",N3674="music/jazz","music","TRUE","FALSE")</f>
        <v>theater</v>
      </c>
      <c r="R3674" t="str" cm="1">
        <f t="array" ref="R3674">_xlfn.IFS(N3674="food/small batch","small batch",N3674="food/restaurants","retaurants",N3674="food/food trucks","food trucks",N3674="theater/spaces","spaces",N3674="theater/musical","musical",N3674="theater/plays","plays",N3674="technology/web","web",N3674="technology/space exploration","space exploration",N3674="technology/makerspaces","makerspaces",N3674="technology/hardware","hardware",N3674="technology/gadgets","gadgets",N3674="technology/wearables","wearables",N3674="film &amp; video/television","television",N3674="film &amp; video/animation","animation",N3674="film &amp; video/science fiction","science fiction",N3674="film &amp; video/documentary","documentary",N3674="film &amp; video/drama","drama",N3674="film &amp; video/shorts","shorts",N3674="games/video games","video games",N3674="games/tabletop games","tabletop games",N3674="games/mobile games","mobile games",N3674="journalism/audio","audio",N3674="photography/people","people",N3674="photography/photobooks","photobooks",N3674="photography/places","places",N3674="photography/nature","nature",N3674="music/electronic music","electronic music",N3674="music/rock","rock",N3674="music/indie rock","indie rock",N3674="music/faith","faith",N3674="publishing/children's books","children's books",N3674="publishing/art books","art books",N3674="publishing/fiction","fiction",N3674="publishing/translations","translations",N3674="music/pop","pop",N3674="music/classical music","classical music",N3674="publishing/nonfiction","nonfiction",N3674="publishing/radio &amp; podcasts","radio &amp; podcasts",N3674="music/world music","world music",N3674="music/metal","metal",N3674="music/jazz","jazz","TRUE","FALSE")</f>
        <v>plays</v>
      </c>
      <c r="S3674" s="5">
        <f t="shared" si="230"/>
        <v>41878.946574074071</v>
      </c>
      <c r="T3674" s="5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228"/>
        <v>113.625</v>
      </c>
      <c r="P3675" s="24">
        <f t="shared" si="229"/>
        <v>39.868421052631582</v>
      </c>
      <c r="Q3675" t="str" cm="1">
        <f t="array" ref="Q3675">_xlfn.IFS(N3675="food/small batch","food",N3675="food/restaurants","food",N3675="food/food trucks","food",N3675="theater/spaces","theater",N3675="theater/musical","theater",N3675="theater/plays","theater",N3675="technology/web","technology",N3675="technology/space exploration","technology",N3675="technology/makerspaces","technology",N3675="technology/hardware","technology",N3675="technology/gadgets","technology",N3675="technology/wearables","technology",N3675="film &amp; video/television","film &amp; video",N3675="film &amp; video/animation","film &amp; video",N3675="film &amp; video/science fiction","film &amp; video",N3675="film &amp; video/documentary","film &amp; video",N3675="film &amp; video/drama","film &amp; video",N3675="film &amp; video/shorts","film &amp; video",N3675="games/video games","games",N3675="games/tabletop games","games",N3675="games/mobile games","games",N3675="journalism/audio","journalism",N3675="photography/people","photography",N3675="photography/photobooks","photography",N3675="photography/places","photography",N3675="photography/nature","photography",N3675="music/electronic music","music",N3675="music/rock","music",N3675="music/indie rock","music",N3675="music/faith","music",N3675="publishing/children's books","publishing",N3675="publishing/art books","publishing",N3675="publishing/fiction","publishing",N3675="publishing/translations","publishing",N3675="music/pop","music",N3675="music/classical music","music",N3675="publishing/nonfiction","publishing",N3675="publishing/radio &amp; podcasts","publishing",N3675="music/world music","music",N3675="music/metal","music",N3675="music/jazz","music","TRUE","FALSE")</f>
        <v>theater</v>
      </c>
      <c r="R3675" t="str" cm="1">
        <f t="array" ref="R3675">_xlfn.IFS(N3675="food/small batch","small batch",N3675="food/restaurants","retaurants",N3675="food/food trucks","food trucks",N3675="theater/spaces","spaces",N3675="theater/musical","musical",N3675="theater/plays","plays",N3675="technology/web","web",N3675="technology/space exploration","space exploration",N3675="technology/makerspaces","makerspaces",N3675="technology/hardware","hardware",N3675="technology/gadgets","gadgets",N3675="technology/wearables","wearables",N3675="film &amp; video/television","television",N3675="film &amp; video/animation","animation",N3675="film &amp; video/science fiction","science fiction",N3675="film &amp; video/documentary","documentary",N3675="film &amp; video/drama","drama",N3675="film &amp; video/shorts","shorts",N3675="games/video games","video games",N3675="games/tabletop games","tabletop games",N3675="games/mobile games","mobile games",N3675="journalism/audio","audio",N3675="photography/people","people",N3675="photography/photobooks","photobooks",N3675="photography/places","places",N3675="photography/nature","nature",N3675="music/electronic music","electronic music",N3675="music/rock","rock",N3675="music/indie rock","indie rock",N3675="music/faith","faith",N3675="publishing/children's books","children's books",N3675="publishing/art books","art books",N3675="publishing/fiction","fiction",N3675="publishing/translations","translations",N3675="music/pop","pop",N3675="music/classical music","classical music",N3675="publishing/nonfiction","nonfiction",N3675="publishing/radio &amp; podcasts","radio &amp; podcasts",N3675="music/world music","world music",N3675="music/metal","metal",N3675="music/jazz","jazz","TRUE","FALSE")</f>
        <v>plays</v>
      </c>
      <c r="S3675" s="5">
        <f t="shared" si="230"/>
        <v>41914.295104166667</v>
      </c>
      <c r="T3675" s="5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228"/>
        <v>100</v>
      </c>
      <c r="P3676" s="24">
        <f t="shared" si="229"/>
        <v>145.16129032258064</v>
      </c>
      <c r="Q3676" t="str" cm="1">
        <f t="array" ref="Q3676">_xlfn.IFS(N3676="food/small batch","food",N3676="food/restaurants","food",N3676="food/food trucks","food",N3676="theater/spaces","theater",N3676="theater/musical","theater",N3676="theater/plays","theater",N3676="technology/web","technology",N3676="technology/space exploration","technology",N3676="technology/makerspaces","technology",N3676="technology/hardware","technology",N3676="technology/gadgets","technology",N3676="technology/wearables","technology",N3676="film &amp; video/television","film &amp; video",N3676="film &amp; video/animation","film &amp; video",N3676="film &amp; video/science fiction","film &amp; video",N3676="film &amp; video/documentary","film &amp; video",N3676="film &amp; video/drama","film &amp; video",N3676="film &amp; video/shorts","film &amp; video",N3676="games/video games","games",N3676="games/tabletop games","games",N3676="games/mobile games","games",N3676="journalism/audio","journalism",N3676="photography/people","photography",N3676="photography/photobooks","photography",N3676="photography/places","photography",N3676="photography/nature","photography",N3676="music/electronic music","music",N3676="music/rock","music",N3676="music/indie rock","music",N3676="music/faith","music",N3676="publishing/children's books","publishing",N3676="publishing/art books","publishing",N3676="publishing/fiction","publishing",N3676="publishing/translations","publishing",N3676="music/pop","music",N3676="music/classical music","music",N3676="publishing/nonfiction","publishing",N3676="publishing/radio &amp; podcasts","publishing",N3676="music/world music","music",N3676="music/metal","music",N3676="music/jazz","music","TRUE","FALSE")</f>
        <v>theater</v>
      </c>
      <c r="R3676" t="str" cm="1">
        <f t="array" ref="R3676">_xlfn.IFS(N3676="food/small batch","small batch",N3676="food/restaurants","retaurants",N3676="food/food trucks","food trucks",N3676="theater/spaces","spaces",N3676="theater/musical","musical",N3676="theater/plays","plays",N3676="technology/web","web",N3676="technology/space exploration","space exploration",N3676="technology/makerspaces","makerspaces",N3676="technology/hardware","hardware",N3676="technology/gadgets","gadgets",N3676="technology/wearables","wearables",N3676="film &amp; video/television","television",N3676="film &amp; video/animation","animation",N3676="film &amp; video/science fiction","science fiction",N3676="film &amp; video/documentary","documentary",N3676="film &amp; video/drama","drama",N3676="film &amp; video/shorts","shorts",N3676="games/video games","video games",N3676="games/tabletop games","tabletop games",N3676="games/mobile games","mobile games",N3676="journalism/audio","audio",N3676="photography/people","people",N3676="photography/photobooks","photobooks",N3676="photography/places","places",N3676="photography/nature","nature",N3676="music/electronic music","electronic music",N3676="music/rock","rock",N3676="music/indie rock","indie rock",N3676="music/faith","faith",N3676="publishing/children's books","children's books",N3676="publishing/art books","art books",N3676="publishing/fiction","fiction",N3676="publishing/translations","translations",N3676="music/pop","pop",N3676="music/classical music","classical music",N3676="publishing/nonfiction","nonfiction",N3676="publishing/radio &amp; podcasts","radio &amp; podcasts",N3676="music/world music","world music",N3676="music/metal","metal",N3676="music/jazz","jazz","TRUE","FALSE")</f>
        <v>plays</v>
      </c>
      <c r="S3676" s="5">
        <f t="shared" si="230"/>
        <v>42556.873020833329</v>
      </c>
      <c r="T3676" s="5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228"/>
        <v>140</v>
      </c>
      <c r="P3677" s="24">
        <f t="shared" si="229"/>
        <v>23.333333333333332</v>
      </c>
      <c r="Q3677" t="str" cm="1">
        <f t="array" ref="Q3677">_xlfn.IFS(N3677="food/small batch","food",N3677="food/restaurants","food",N3677="food/food trucks","food",N3677="theater/spaces","theater",N3677="theater/musical","theater",N3677="theater/plays","theater",N3677="technology/web","technology",N3677="technology/space exploration","technology",N3677="technology/makerspaces","technology",N3677="technology/hardware","technology",N3677="technology/gadgets","technology",N3677="technology/wearables","technology",N3677="film &amp; video/television","film &amp; video",N3677="film &amp; video/animation","film &amp; video",N3677="film &amp; video/science fiction","film &amp; video",N3677="film &amp; video/documentary","film &amp; video",N3677="film &amp; video/drama","film &amp; video",N3677="film &amp; video/shorts","film &amp; video",N3677="games/video games","games",N3677="games/tabletop games","games",N3677="games/mobile games","games",N3677="journalism/audio","journalism",N3677="photography/people","photography",N3677="photography/photobooks","photography",N3677="photography/places","photography",N3677="photography/nature","photography",N3677="music/electronic music","music",N3677="music/rock","music",N3677="music/indie rock","music",N3677="music/faith","music",N3677="publishing/children's books","publishing",N3677="publishing/art books","publishing",N3677="publishing/fiction","publishing",N3677="publishing/translations","publishing",N3677="music/pop","music",N3677="music/classical music","music",N3677="publishing/nonfiction","publishing",N3677="publishing/radio &amp; podcasts","publishing",N3677="music/world music","music",N3677="music/metal","music",N3677="music/jazz","music","TRUE","FALSE")</f>
        <v>theater</v>
      </c>
      <c r="R3677" t="str" cm="1">
        <f t="array" ref="R3677">_xlfn.IFS(N3677="food/small batch","small batch",N3677="food/restaurants","retaurants",N3677="food/food trucks","food trucks",N3677="theater/spaces","spaces",N3677="theater/musical","musical",N3677="theater/plays","plays",N3677="technology/web","web",N3677="technology/space exploration","space exploration",N3677="technology/makerspaces","makerspaces",N3677="technology/hardware","hardware",N3677="technology/gadgets","gadgets",N3677="technology/wearables","wearables",N3677="film &amp; video/television","television",N3677="film &amp; video/animation","animation",N3677="film &amp; video/science fiction","science fiction",N3677="film &amp; video/documentary","documentary",N3677="film &amp; video/drama","drama",N3677="film &amp; video/shorts","shorts",N3677="games/video games","video games",N3677="games/tabletop games","tabletop games",N3677="games/mobile games","mobile games",N3677="journalism/audio","audio",N3677="photography/people","people",N3677="photography/photobooks","photobooks",N3677="photography/places","places",N3677="photography/nature","nature",N3677="music/electronic music","electronic music",N3677="music/rock","rock",N3677="music/indie rock","indie rock",N3677="music/faith","faith",N3677="publishing/children's books","children's books",N3677="publishing/art books","art books",N3677="publishing/fiction","fiction",N3677="publishing/translations","translations",N3677="music/pop","pop",N3677="music/classical music","classical music",N3677="publishing/nonfiction","nonfiction",N3677="publishing/radio &amp; podcasts","radio &amp; podcasts",N3677="music/world music","world music",N3677="music/metal","metal",N3677="music/jazz","jazz","TRUE","FALSE")</f>
        <v>plays</v>
      </c>
      <c r="S3677" s="5">
        <f t="shared" si="230"/>
        <v>42493.597013888888</v>
      </c>
      <c r="T3677" s="5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228"/>
        <v>128.75</v>
      </c>
      <c r="P3678" s="24">
        <f t="shared" si="229"/>
        <v>64.375</v>
      </c>
      <c r="Q3678" t="str" cm="1">
        <f t="array" ref="Q3678">_xlfn.IFS(N3678="food/small batch","food",N3678="food/restaurants","food",N3678="food/food trucks","food",N3678="theater/spaces","theater",N3678="theater/musical","theater",N3678="theater/plays","theater",N3678="technology/web","technology",N3678="technology/space exploration","technology",N3678="technology/makerspaces","technology",N3678="technology/hardware","technology",N3678="technology/gadgets","technology",N3678="technology/wearables","technology",N3678="film &amp; video/television","film &amp; video",N3678="film &amp; video/animation","film &amp; video",N3678="film &amp; video/science fiction","film &amp; video",N3678="film &amp; video/documentary","film &amp; video",N3678="film &amp; video/drama","film &amp; video",N3678="film &amp; video/shorts","film &amp; video",N3678="games/video games","games",N3678="games/tabletop games","games",N3678="games/mobile games","games",N3678="journalism/audio","journalism",N3678="photography/people","photography",N3678="photography/photobooks","photography",N3678="photography/places","photography",N3678="photography/nature","photography",N3678="music/electronic music","music",N3678="music/rock","music",N3678="music/indie rock","music",N3678="music/faith","music",N3678="publishing/children's books","publishing",N3678="publishing/art books","publishing",N3678="publishing/fiction","publishing",N3678="publishing/translations","publishing",N3678="music/pop","music",N3678="music/classical music","music",N3678="publishing/nonfiction","publishing",N3678="publishing/radio &amp; podcasts","publishing",N3678="music/world music","music",N3678="music/metal","music",N3678="music/jazz","music","TRUE","FALSE")</f>
        <v>theater</v>
      </c>
      <c r="R3678" t="str" cm="1">
        <f t="array" ref="R3678">_xlfn.IFS(N3678="food/small batch","small batch",N3678="food/restaurants","retaurants",N3678="food/food trucks","food trucks",N3678="theater/spaces","spaces",N3678="theater/musical","musical",N3678="theater/plays","plays",N3678="technology/web","web",N3678="technology/space exploration","space exploration",N3678="technology/makerspaces","makerspaces",N3678="technology/hardware","hardware",N3678="technology/gadgets","gadgets",N3678="technology/wearables","wearables",N3678="film &amp; video/television","television",N3678="film &amp; video/animation","animation",N3678="film &amp; video/science fiction","science fiction",N3678="film &amp; video/documentary","documentary",N3678="film &amp; video/drama","drama",N3678="film &amp; video/shorts","shorts",N3678="games/video games","video games",N3678="games/tabletop games","tabletop games",N3678="games/mobile games","mobile games",N3678="journalism/audio","audio",N3678="photography/people","people",N3678="photography/photobooks","photobooks",N3678="photography/places","places",N3678="photography/nature","nature",N3678="music/electronic music","electronic music",N3678="music/rock","rock",N3678="music/indie rock","indie rock",N3678="music/faith","faith",N3678="publishing/children's books","children's books",N3678="publishing/art books","art books",N3678="publishing/fiction","fiction",N3678="publishing/translations","translations",N3678="music/pop","pop",N3678="music/classical music","classical music",N3678="publishing/nonfiction","nonfiction",N3678="publishing/radio &amp; podcasts","radio &amp; podcasts",N3678="music/world music","world music",N3678="music/metal","metal",N3678="music/jazz","jazz","TRUE","FALSE")</f>
        <v>plays</v>
      </c>
      <c r="S3678" s="5">
        <f t="shared" si="230"/>
        <v>41876.815787037034</v>
      </c>
      <c r="T3678" s="5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228"/>
        <v>102.90416666666667</v>
      </c>
      <c r="P3679" s="24">
        <f t="shared" si="229"/>
        <v>62.052763819095475</v>
      </c>
      <c r="Q3679" t="str" cm="1">
        <f t="array" ref="Q3679">_xlfn.IFS(N3679="food/small batch","food",N3679="food/restaurants","food",N3679="food/food trucks","food",N3679="theater/spaces","theater",N3679="theater/musical","theater",N3679="theater/plays","theater",N3679="technology/web","technology",N3679="technology/space exploration","technology",N3679="technology/makerspaces","technology",N3679="technology/hardware","technology",N3679="technology/gadgets","technology",N3679="technology/wearables","technology",N3679="film &amp; video/television","film &amp; video",N3679="film &amp; video/animation","film &amp; video",N3679="film &amp; video/science fiction","film &amp; video",N3679="film &amp; video/documentary","film &amp; video",N3679="film &amp; video/drama","film &amp; video",N3679="film &amp; video/shorts","film &amp; video",N3679="games/video games","games",N3679="games/tabletop games","games",N3679="games/mobile games","games",N3679="journalism/audio","journalism",N3679="photography/people","photography",N3679="photography/photobooks","photography",N3679="photography/places","photography",N3679="photography/nature","photography",N3679="music/electronic music","music",N3679="music/rock","music",N3679="music/indie rock","music",N3679="music/faith","music",N3679="publishing/children's books","publishing",N3679="publishing/art books","publishing",N3679="publishing/fiction","publishing",N3679="publishing/translations","publishing",N3679="music/pop","music",N3679="music/classical music","music",N3679="publishing/nonfiction","publishing",N3679="publishing/radio &amp; podcasts","publishing",N3679="music/world music","music",N3679="music/metal","music",N3679="music/jazz","music","TRUE","FALSE")</f>
        <v>theater</v>
      </c>
      <c r="R3679" t="str" cm="1">
        <f t="array" ref="R3679">_xlfn.IFS(N3679="food/small batch","small batch",N3679="food/restaurants","retaurants",N3679="food/food trucks","food trucks",N3679="theater/spaces","spaces",N3679="theater/musical","musical",N3679="theater/plays","plays",N3679="technology/web","web",N3679="technology/space exploration","space exploration",N3679="technology/makerspaces","makerspaces",N3679="technology/hardware","hardware",N3679="technology/gadgets","gadgets",N3679="technology/wearables","wearables",N3679="film &amp; video/television","television",N3679="film &amp; video/animation","animation",N3679="film &amp; video/science fiction","science fiction",N3679="film &amp; video/documentary","documentary",N3679="film &amp; video/drama","drama",N3679="film &amp; video/shorts","shorts",N3679="games/video games","video games",N3679="games/tabletop games","tabletop games",N3679="games/mobile games","mobile games",N3679="journalism/audio","audio",N3679="photography/people","people",N3679="photography/photobooks","photobooks",N3679="photography/places","places",N3679="photography/nature","nature",N3679="music/electronic music","electronic music",N3679="music/rock","rock",N3679="music/indie rock","indie rock",N3679="music/faith","faith",N3679="publishing/children's books","children's books",N3679="publishing/art books","art books",N3679="publishing/fiction","fiction",N3679="publishing/translations","translations",N3679="music/pop","pop",N3679="music/classical music","classical music",N3679="publishing/nonfiction","nonfiction",N3679="publishing/radio &amp; podcasts","radio &amp; podcasts",N3679="music/world music","world music",N3679="music/metal","metal",N3679="music/jazz","jazz","TRUE","FALSE")</f>
        <v>plays</v>
      </c>
      <c r="S3679" s="5">
        <f t="shared" si="230"/>
        <v>41802.574282407404</v>
      </c>
      <c r="T3679" s="5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228"/>
        <v>102.49999999999999</v>
      </c>
      <c r="P3680" s="24">
        <f t="shared" si="229"/>
        <v>66.129032258064512</v>
      </c>
      <c r="Q3680" t="str" cm="1">
        <f t="array" ref="Q3680">_xlfn.IFS(N3680="food/small batch","food",N3680="food/restaurants","food",N3680="food/food trucks","food",N3680="theater/spaces","theater",N3680="theater/musical","theater",N3680="theater/plays","theater",N3680="technology/web","technology",N3680="technology/space exploration","technology",N3680="technology/makerspaces","technology",N3680="technology/hardware","technology",N3680="technology/gadgets","technology",N3680="technology/wearables","technology",N3680="film &amp; video/television","film &amp; video",N3680="film &amp; video/animation","film &amp; video",N3680="film &amp; video/science fiction","film &amp; video",N3680="film &amp; video/documentary","film &amp; video",N3680="film &amp; video/drama","film &amp; video",N3680="film &amp; video/shorts","film &amp; video",N3680="games/video games","games",N3680="games/tabletop games","games",N3680="games/mobile games","games",N3680="journalism/audio","journalism",N3680="photography/people","photography",N3680="photography/photobooks","photography",N3680="photography/places","photography",N3680="photography/nature","photography",N3680="music/electronic music","music",N3680="music/rock","music",N3680="music/indie rock","music",N3680="music/faith","music",N3680="publishing/children's books","publishing",N3680="publishing/art books","publishing",N3680="publishing/fiction","publishing",N3680="publishing/translations","publishing",N3680="music/pop","music",N3680="music/classical music","music",N3680="publishing/nonfiction","publishing",N3680="publishing/radio &amp; podcasts","publishing",N3680="music/world music","music",N3680="music/metal","music",N3680="music/jazz","music","TRUE","FALSE")</f>
        <v>theater</v>
      </c>
      <c r="R3680" t="str" cm="1">
        <f t="array" ref="R3680">_xlfn.IFS(N3680="food/small batch","small batch",N3680="food/restaurants","retaurants",N3680="food/food trucks","food trucks",N3680="theater/spaces","spaces",N3680="theater/musical","musical",N3680="theater/plays","plays",N3680="technology/web","web",N3680="technology/space exploration","space exploration",N3680="technology/makerspaces","makerspaces",N3680="technology/hardware","hardware",N3680="technology/gadgets","gadgets",N3680="technology/wearables","wearables",N3680="film &amp; video/television","television",N3680="film &amp; video/animation","animation",N3680="film &amp; video/science fiction","science fiction",N3680="film &amp; video/documentary","documentary",N3680="film &amp; video/drama","drama",N3680="film &amp; video/shorts","shorts",N3680="games/video games","video games",N3680="games/tabletop games","tabletop games",N3680="games/mobile games","mobile games",N3680="journalism/audio","audio",N3680="photography/people","people",N3680="photography/photobooks","photobooks",N3680="photography/places","places",N3680="photography/nature","nature",N3680="music/electronic music","electronic music",N3680="music/rock","rock",N3680="music/indie rock","indie rock",N3680="music/faith","faith",N3680="publishing/children's books","children's books",N3680="publishing/art books","art books",N3680="publishing/fiction","fiction",N3680="publishing/translations","translations",N3680="music/pop","pop",N3680="music/classical music","classical music",N3680="publishing/nonfiction","nonfiction",N3680="publishing/radio &amp; podcasts","radio &amp; podcasts",N3680="music/world music","world music",N3680="music/metal","metal",N3680="music/jazz","jazz","TRUE","FALSE")</f>
        <v>plays</v>
      </c>
      <c r="S3680" s="5">
        <f t="shared" si="230"/>
        <v>42120.531226851846</v>
      </c>
      <c r="T3680" s="5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228"/>
        <v>110.1</v>
      </c>
      <c r="P3681" s="24">
        <f t="shared" si="229"/>
        <v>73.400000000000006</v>
      </c>
      <c r="Q3681" t="str" cm="1">
        <f t="array" ref="Q3681">_xlfn.IFS(N3681="food/small batch","food",N3681="food/restaurants","food",N3681="food/food trucks","food",N3681="theater/spaces","theater",N3681="theater/musical","theater",N3681="theater/plays","theater",N3681="technology/web","technology",N3681="technology/space exploration","technology",N3681="technology/makerspaces","technology",N3681="technology/hardware","technology",N3681="technology/gadgets","technology",N3681="technology/wearables","technology",N3681="film &amp; video/television","film &amp; video",N3681="film &amp; video/animation","film &amp; video",N3681="film &amp; video/science fiction","film &amp; video",N3681="film &amp; video/documentary","film &amp; video",N3681="film &amp; video/drama","film &amp; video",N3681="film &amp; video/shorts","film &amp; video",N3681="games/video games","games",N3681="games/tabletop games","games",N3681="games/mobile games","games",N3681="journalism/audio","journalism",N3681="photography/people","photography",N3681="photography/photobooks","photography",N3681="photography/places","photography",N3681="photography/nature","photography",N3681="music/electronic music","music",N3681="music/rock","music",N3681="music/indie rock","music",N3681="music/faith","music",N3681="publishing/children's books","publishing",N3681="publishing/art books","publishing",N3681="publishing/fiction","publishing",N3681="publishing/translations","publishing",N3681="music/pop","music",N3681="music/classical music","music",N3681="publishing/nonfiction","publishing",N3681="publishing/radio &amp; podcasts","publishing",N3681="music/world music","music",N3681="music/metal","music",N3681="music/jazz","music","TRUE","FALSE")</f>
        <v>theater</v>
      </c>
      <c r="R3681" t="str" cm="1">
        <f t="array" ref="R3681">_xlfn.IFS(N3681="food/small batch","small batch",N3681="food/restaurants","retaurants",N3681="food/food trucks","food trucks",N3681="theater/spaces","spaces",N3681="theater/musical","musical",N3681="theater/plays","plays",N3681="technology/web","web",N3681="technology/space exploration","space exploration",N3681="technology/makerspaces","makerspaces",N3681="technology/hardware","hardware",N3681="technology/gadgets","gadgets",N3681="technology/wearables","wearables",N3681="film &amp; video/television","television",N3681="film &amp; video/animation","animation",N3681="film &amp; video/science fiction","science fiction",N3681="film &amp; video/documentary","documentary",N3681="film &amp; video/drama","drama",N3681="film &amp; video/shorts","shorts",N3681="games/video games","video games",N3681="games/tabletop games","tabletop games",N3681="games/mobile games","mobile games",N3681="journalism/audio","audio",N3681="photography/people","people",N3681="photography/photobooks","photobooks",N3681="photography/places","places",N3681="photography/nature","nature",N3681="music/electronic music","electronic music",N3681="music/rock","rock",N3681="music/indie rock","indie rock",N3681="music/faith","faith",N3681="publishing/children's books","children's books",N3681="publishing/art books","art books",N3681="publishing/fiction","fiction",N3681="publishing/translations","translations",N3681="music/pop","pop",N3681="music/classical music","classical music",N3681="publishing/nonfiction","nonfiction",N3681="publishing/radio &amp; podcasts","radio &amp; podcasts",N3681="music/world music","world music",N3681="music/metal","metal",N3681="music/jazz","jazz","TRUE","FALSE")</f>
        <v>plays</v>
      </c>
      <c r="S3681" s="5">
        <f t="shared" si="230"/>
        <v>41786.761354166665</v>
      </c>
      <c r="T3681" s="5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228"/>
        <v>112.76666666666667</v>
      </c>
      <c r="P3682" s="24">
        <f t="shared" si="229"/>
        <v>99.5</v>
      </c>
      <c r="Q3682" t="str" cm="1">
        <f t="array" ref="Q3682">_xlfn.IFS(N3682="food/small batch","food",N3682="food/restaurants","food",N3682="food/food trucks","food",N3682="theater/spaces","theater",N3682="theater/musical","theater",N3682="theater/plays","theater",N3682="technology/web","technology",N3682="technology/space exploration","technology",N3682="technology/makerspaces","technology",N3682="technology/hardware","technology",N3682="technology/gadgets","technology",N3682="technology/wearables","technology",N3682="film &amp; video/television","film &amp; video",N3682="film &amp; video/animation","film &amp; video",N3682="film &amp; video/science fiction","film &amp; video",N3682="film &amp; video/documentary","film &amp; video",N3682="film &amp; video/drama","film &amp; video",N3682="film &amp; video/shorts","film &amp; video",N3682="games/video games","games",N3682="games/tabletop games","games",N3682="games/mobile games","games",N3682="journalism/audio","journalism",N3682="photography/people","photography",N3682="photography/photobooks","photography",N3682="photography/places","photography",N3682="photography/nature","photography",N3682="music/electronic music","music",N3682="music/rock","music",N3682="music/indie rock","music",N3682="music/faith","music",N3682="publishing/children's books","publishing",N3682="publishing/art books","publishing",N3682="publishing/fiction","publishing",N3682="publishing/translations","publishing",N3682="music/pop","music",N3682="music/classical music","music",N3682="publishing/nonfiction","publishing",N3682="publishing/radio &amp; podcasts","publishing",N3682="music/world music","music",N3682="music/metal","music",N3682="music/jazz","music","TRUE","FALSE")</f>
        <v>theater</v>
      </c>
      <c r="R3682" t="str" cm="1">
        <f t="array" ref="R3682">_xlfn.IFS(N3682="food/small batch","small batch",N3682="food/restaurants","retaurants",N3682="food/food trucks","food trucks",N3682="theater/spaces","spaces",N3682="theater/musical","musical",N3682="theater/plays","plays",N3682="technology/web","web",N3682="technology/space exploration","space exploration",N3682="technology/makerspaces","makerspaces",N3682="technology/hardware","hardware",N3682="technology/gadgets","gadgets",N3682="technology/wearables","wearables",N3682="film &amp; video/television","television",N3682="film &amp; video/animation","animation",N3682="film &amp; video/science fiction","science fiction",N3682="film &amp; video/documentary","documentary",N3682="film &amp; video/drama","drama",N3682="film &amp; video/shorts","shorts",N3682="games/video games","video games",N3682="games/tabletop games","tabletop games",N3682="games/mobile games","mobile games",N3682="journalism/audio","audio",N3682="photography/people","people",N3682="photography/photobooks","photobooks",N3682="photography/places","places",N3682="photography/nature","nature",N3682="music/electronic music","electronic music",N3682="music/rock","rock",N3682="music/indie rock","indie rock",N3682="music/faith","faith",N3682="publishing/children's books","children's books",N3682="publishing/art books","art books",N3682="publishing/fiction","fiction",N3682="publishing/translations","translations",N3682="music/pop","pop",N3682="music/classical music","classical music",N3682="publishing/nonfiction","nonfiction",N3682="publishing/radio &amp; podcasts","radio &amp; podcasts",N3682="music/world music","world music",N3682="music/metal","metal",N3682="music/jazz","jazz","TRUE","FALSE")</f>
        <v>plays</v>
      </c>
      <c r="S3682" s="5">
        <f t="shared" si="230"/>
        <v>42627.454097222217</v>
      </c>
      <c r="T3682" s="5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228"/>
        <v>111.9</v>
      </c>
      <c r="P3683" s="24">
        <f t="shared" si="229"/>
        <v>62.166666666666664</v>
      </c>
      <c r="Q3683" t="str" cm="1">
        <f t="array" ref="Q3683">_xlfn.IFS(N3683="food/small batch","food",N3683="food/restaurants","food",N3683="food/food trucks","food",N3683="theater/spaces","theater",N3683="theater/musical","theater",N3683="theater/plays","theater",N3683="technology/web","technology",N3683="technology/space exploration","technology",N3683="technology/makerspaces","technology",N3683="technology/hardware","technology",N3683="technology/gadgets","technology",N3683="technology/wearables","technology",N3683="film &amp; video/television","film &amp; video",N3683="film &amp; video/animation","film &amp; video",N3683="film &amp; video/science fiction","film &amp; video",N3683="film &amp; video/documentary","film &amp; video",N3683="film &amp; video/drama","film &amp; video",N3683="film &amp; video/shorts","film &amp; video",N3683="games/video games","games",N3683="games/tabletop games","games",N3683="games/mobile games","games",N3683="journalism/audio","journalism",N3683="photography/people","photography",N3683="photography/photobooks","photography",N3683="photography/places","photography",N3683="photography/nature","photography",N3683="music/electronic music","music",N3683="music/rock","music",N3683="music/indie rock","music",N3683="music/faith","music",N3683="publishing/children's books","publishing",N3683="publishing/art books","publishing",N3683="publishing/fiction","publishing",N3683="publishing/translations","publishing",N3683="music/pop","music",N3683="music/classical music","music",N3683="publishing/nonfiction","publishing",N3683="publishing/radio &amp; podcasts","publishing",N3683="music/world music","music",N3683="music/metal","music",N3683="music/jazz","music","TRUE","FALSE")</f>
        <v>theater</v>
      </c>
      <c r="R3683" t="str" cm="1">
        <f t="array" ref="R3683">_xlfn.IFS(N3683="food/small batch","small batch",N3683="food/restaurants","retaurants",N3683="food/food trucks","food trucks",N3683="theater/spaces","spaces",N3683="theater/musical","musical",N3683="theater/plays","plays",N3683="technology/web","web",N3683="technology/space exploration","space exploration",N3683="technology/makerspaces","makerspaces",N3683="technology/hardware","hardware",N3683="technology/gadgets","gadgets",N3683="technology/wearables","wearables",N3683="film &amp; video/television","television",N3683="film &amp; video/animation","animation",N3683="film &amp; video/science fiction","science fiction",N3683="film &amp; video/documentary","documentary",N3683="film &amp; video/drama","drama",N3683="film &amp; video/shorts","shorts",N3683="games/video games","video games",N3683="games/tabletop games","tabletop games",N3683="games/mobile games","mobile games",N3683="journalism/audio","audio",N3683="photography/people","people",N3683="photography/photobooks","photobooks",N3683="photography/places","places",N3683="photography/nature","nature",N3683="music/electronic music","electronic music",N3683="music/rock","rock",N3683="music/indie rock","indie rock",N3683="music/faith","faith",N3683="publishing/children's books","children's books",N3683="publishing/art books","art books",N3683="publishing/fiction","fiction",N3683="publishing/translations","translations",N3683="music/pop","pop",N3683="music/classical music","classical music",N3683="publishing/nonfiction","nonfiction",N3683="publishing/radio &amp; podcasts","radio &amp; podcasts",N3683="music/world music","world music",N3683="music/metal","metal",N3683="music/jazz","jazz","TRUE","FALSE")</f>
        <v>plays</v>
      </c>
      <c r="S3683" s="5">
        <f t="shared" si="230"/>
        <v>42374.651504629626</v>
      </c>
      <c r="T3683" s="5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228"/>
        <v>139.19999999999999</v>
      </c>
      <c r="P3684" s="24">
        <f t="shared" si="229"/>
        <v>62.328358208955223</v>
      </c>
      <c r="Q3684" t="str" cm="1">
        <f t="array" ref="Q3684">_xlfn.IFS(N3684="food/small batch","food",N3684="food/restaurants","food",N3684="food/food trucks","food",N3684="theater/spaces","theater",N3684="theater/musical","theater",N3684="theater/plays","theater",N3684="technology/web","technology",N3684="technology/space exploration","technology",N3684="technology/makerspaces","technology",N3684="technology/hardware","technology",N3684="technology/gadgets","technology",N3684="technology/wearables","technology",N3684="film &amp; video/television","film &amp; video",N3684="film &amp; video/animation","film &amp; video",N3684="film &amp; video/science fiction","film &amp; video",N3684="film &amp; video/documentary","film &amp; video",N3684="film &amp; video/drama","film &amp; video",N3684="film &amp; video/shorts","film &amp; video",N3684="games/video games","games",N3684="games/tabletop games","games",N3684="games/mobile games","games",N3684="journalism/audio","journalism",N3684="photography/people","photography",N3684="photography/photobooks","photography",N3684="photography/places","photography",N3684="photography/nature","photography",N3684="music/electronic music","music",N3684="music/rock","music",N3684="music/indie rock","music",N3684="music/faith","music",N3684="publishing/children's books","publishing",N3684="publishing/art books","publishing",N3684="publishing/fiction","publishing",N3684="publishing/translations","publishing",N3684="music/pop","music",N3684="music/classical music","music",N3684="publishing/nonfiction","publishing",N3684="publishing/radio &amp; podcasts","publishing",N3684="music/world music","music",N3684="music/metal","music",N3684="music/jazz","music","TRUE","FALSE")</f>
        <v>theater</v>
      </c>
      <c r="R3684" t="str" cm="1">
        <f t="array" ref="R3684">_xlfn.IFS(N3684="food/small batch","small batch",N3684="food/restaurants","retaurants",N3684="food/food trucks","food trucks",N3684="theater/spaces","spaces",N3684="theater/musical","musical",N3684="theater/plays","plays",N3684="technology/web","web",N3684="technology/space exploration","space exploration",N3684="technology/makerspaces","makerspaces",N3684="technology/hardware","hardware",N3684="technology/gadgets","gadgets",N3684="technology/wearables","wearables",N3684="film &amp; video/television","television",N3684="film &amp; video/animation","animation",N3684="film &amp; video/science fiction","science fiction",N3684="film &amp; video/documentary","documentary",N3684="film &amp; video/drama","drama",N3684="film &amp; video/shorts","shorts",N3684="games/video games","video games",N3684="games/tabletop games","tabletop games",N3684="games/mobile games","mobile games",N3684="journalism/audio","audio",N3684="photography/people","people",N3684="photography/photobooks","photobooks",N3684="photography/places","places",N3684="photography/nature","nature",N3684="music/electronic music","electronic music",N3684="music/rock","rock",N3684="music/indie rock","indie rock",N3684="music/faith","faith",N3684="publishing/children's books","children's books",N3684="publishing/art books","art books",N3684="publishing/fiction","fiction",N3684="publishing/translations","translations",N3684="music/pop","pop",N3684="music/classical music","classical music",N3684="publishing/nonfiction","nonfiction",N3684="publishing/radio &amp; podcasts","radio &amp; podcasts",N3684="music/world music","world music",N3684="music/metal","metal",N3684="music/jazz","jazz","TRUE","FALSE")</f>
        <v>plays</v>
      </c>
      <c r="S3684" s="5">
        <f t="shared" si="230"/>
        <v>41772.685393518521</v>
      </c>
      <c r="T3684" s="5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228"/>
        <v>110.85714285714286</v>
      </c>
      <c r="P3685" s="24">
        <f t="shared" si="229"/>
        <v>58.787878787878789</v>
      </c>
      <c r="Q3685" t="str" cm="1">
        <f t="array" ref="Q3685">_xlfn.IFS(N3685="food/small batch","food",N3685="food/restaurants","food",N3685="food/food trucks","food",N3685="theater/spaces","theater",N3685="theater/musical","theater",N3685="theater/plays","theater",N3685="technology/web","technology",N3685="technology/space exploration","technology",N3685="technology/makerspaces","technology",N3685="technology/hardware","technology",N3685="technology/gadgets","technology",N3685="technology/wearables","technology",N3685="film &amp; video/television","film &amp; video",N3685="film &amp; video/animation","film &amp; video",N3685="film &amp; video/science fiction","film &amp; video",N3685="film &amp; video/documentary","film &amp; video",N3685="film &amp; video/drama","film &amp; video",N3685="film &amp; video/shorts","film &amp; video",N3685="games/video games","games",N3685="games/tabletop games","games",N3685="games/mobile games","games",N3685="journalism/audio","journalism",N3685="photography/people","photography",N3685="photography/photobooks","photography",N3685="photography/places","photography",N3685="photography/nature","photography",N3685="music/electronic music","music",N3685="music/rock","music",N3685="music/indie rock","music",N3685="music/faith","music",N3685="publishing/children's books","publishing",N3685="publishing/art books","publishing",N3685="publishing/fiction","publishing",N3685="publishing/translations","publishing",N3685="music/pop","music",N3685="music/classical music","music",N3685="publishing/nonfiction","publishing",N3685="publishing/radio &amp; podcasts","publishing",N3685="music/world music","music",N3685="music/metal","music",N3685="music/jazz","music","TRUE","FALSE")</f>
        <v>theater</v>
      </c>
      <c r="R3685" t="str" cm="1">
        <f t="array" ref="R3685">_xlfn.IFS(N3685="food/small batch","small batch",N3685="food/restaurants","retaurants",N3685="food/food trucks","food trucks",N3685="theater/spaces","spaces",N3685="theater/musical","musical",N3685="theater/plays","plays",N3685="technology/web","web",N3685="technology/space exploration","space exploration",N3685="technology/makerspaces","makerspaces",N3685="technology/hardware","hardware",N3685="technology/gadgets","gadgets",N3685="technology/wearables","wearables",N3685="film &amp; video/television","television",N3685="film &amp; video/animation","animation",N3685="film &amp; video/science fiction","science fiction",N3685="film &amp; video/documentary","documentary",N3685="film &amp; video/drama","drama",N3685="film &amp; video/shorts","shorts",N3685="games/video games","video games",N3685="games/tabletop games","tabletop games",N3685="games/mobile games","mobile games",N3685="journalism/audio","audio",N3685="photography/people","people",N3685="photography/photobooks","photobooks",N3685="photography/places","places",N3685="photography/nature","nature",N3685="music/electronic music","electronic music",N3685="music/rock","rock",N3685="music/indie rock","indie rock",N3685="music/faith","faith",N3685="publishing/children's books","children's books",N3685="publishing/art books","art books",N3685="publishing/fiction","fiction",N3685="publishing/translations","translations",N3685="music/pop","pop",N3685="music/classical music","classical music",N3685="publishing/nonfiction","nonfiction",N3685="publishing/radio &amp; podcasts","radio &amp; podcasts",N3685="music/world music","world music",N3685="music/metal","metal",N3685="music/jazz","jazz","TRUE","FALSE")</f>
        <v>plays</v>
      </c>
      <c r="S3685" s="5">
        <f t="shared" si="230"/>
        <v>42633.116851851853</v>
      </c>
      <c r="T3685" s="5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si="228"/>
        <v>139.06666666666666</v>
      </c>
      <c r="P3686" s="24">
        <f t="shared" si="229"/>
        <v>45.347826086956523</v>
      </c>
      <c r="Q3686" t="str" cm="1">
        <f t="array" ref="Q3686">_xlfn.IFS(N3686="food/small batch","food",N3686="food/restaurants","food",N3686="food/food trucks","food",N3686="theater/spaces","theater",N3686="theater/musical","theater",N3686="theater/plays","theater",N3686="technology/web","technology",N3686="technology/space exploration","technology",N3686="technology/makerspaces","technology",N3686="technology/hardware","technology",N3686="technology/gadgets","technology",N3686="technology/wearables","technology",N3686="film &amp; video/television","film &amp; video",N3686="film &amp; video/animation","film &amp; video",N3686="film &amp; video/science fiction","film &amp; video",N3686="film &amp; video/documentary","film &amp; video",N3686="film &amp; video/drama","film &amp; video",N3686="film &amp; video/shorts","film &amp; video",N3686="games/video games","games",N3686="games/tabletop games","games",N3686="games/mobile games","games",N3686="journalism/audio","journalism",N3686="photography/people","photography",N3686="photography/photobooks","photography",N3686="photography/places","photography",N3686="photography/nature","photography",N3686="music/electronic music","music",N3686="music/rock","music",N3686="music/indie rock","music",N3686="music/faith","music",N3686="publishing/children's books","publishing",N3686="publishing/art books","publishing",N3686="publishing/fiction","publishing",N3686="publishing/translations","publishing",N3686="music/pop","music",N3686="music/classical music","music",N3686="publishing/nonfiction","publishing",N3686="publishing/radio &amp; podcasts","publishing",N3686="music/world music","music",N3686="music/metal","music",N3686="music/jazz","music","TRUE","FALSE")</f>
        <v>theater</v>
      </c>
      <c r="R3686" t="str" cm="1">
        <f t="array" ref="R3686">_xlfn.IFS(N3686="food/small batch","small batch",N3686="food/restaurants","retaurants",N3686="food/food trucks","food trucks",N3686="theater/spaces","spaces",N3686="theater/musical","musical",N3686="theater/plays","plays",N3686="technology/web","web",N3686="technology/space exploration","space exploration",N3686="technology/makerspaces","makerspaces",N3686="technology/hardware","hardware",N3686="technology/gadgets","gadgets",N3686="technology/wearables","wearables",N3686="film &amp; video/television","television",N3686="film &amp; video/animation","animation",N3686="film &amp; video/science fiction","science fiction",N3686="film &amp; video/documentary","documentary",N3686="film &amp; video/drama","drama",N3686="film &amp; video/shorts","shorts",N3686="games/video games","video games",N3686="games/tabletop games","tabletop games",N3686="games/mobile games","mobile games",N3686="journalism/audio","audio",N3686="photography/people","people",N3686="photography/photobooks","photobooks",N3686="photography/places","places",N3686="photography/nature","nature",N3686="music/electronic music","electronic music",N3686="music/rock","rock",N3686="music/indie rock","indie rock",N3686="music/faith","faith",N3686="publishing/children's books","children's books",N3686="publishing/art books","art books",N3686="publishing/fiction","fiction",N3686="publishing/translations","translations",N3686="music/pop","pop",N3686="music/classical music","classical music",N3686="publishing/nonfiction","nonfiction",N3686="publishing/radio &amp; podcasts","radio &amp; podcasts",N3686="music/world music","world music",N3686="music/metal","metal",N3686="music/jazz","jazz","TRUE","FALSE")</f>
        <v>plays</v>
      </c>
      <c r="S3686" s="5">
        <f t="shared" si="230"/>
        <v>42219.180393518516</v>
      </c>
      <c r="T3686" s="5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228"/>
        <v>105.69999999999999</v>
      </c>
      <c r="P3687" s="24">
        <f t="shared" si="229"/>
        <v>41.944444444444443</v>
      </c>
      <c r="Q3687" t="str" cm="1">
        <f t="array" ref="Q3687">_xlfn.IFS(N3687="food/small batch","food",N3687="food/restaurants","food",N3687="food/food trucks","food",N3687="theater/spaces","theater",N3687="theater/musical","theater",N3687="theater/plays","theater",N3687="technology/web","technology",N3687="technology/space exploration","technology",N3687="technology/makerspaces","technology",N3687="technology/hardware","technology",N3687="technology/gadgets","technology",N3687="technology/wearables","technology",N3687="film &amp; video/television","film &amp; video",N3687="film &amp; video/animation","film &amp; video",N3687="film &amp; video/science fiction","film &amp; video",N3687="film &amp; video/documentary","film &amp; video",N3687="film &amp; video/drama","film &amp; video",N3687="film &amp; video/shorts","film &amp; video",N3687="games/video games","games",N3687="games/tabletop games","games",N3687="games/mobile games","games",N3687="journalism/audio","journalism",N3687="photography/people","photography",N3687="photography/photobooks","photography",N3687="photography/places","photography",N3687="photography/nature","photography",N3687="music/electronic music","music",N3687="music/rock","music",N3687="music/indie rock","music",N3687="music/faith","music",N3687="publishing/children's books","publishing",N3687="publishing/art books","publishing",N3687="publishing/fiction","publishing",N3687="publishing/translations","publishing",N3687="music/pop","music",N3687="music/classical music","music",N3687="publishing/nonfiction","publishing",N3687="publishing/radio &amp; podcasts","publishing",N3687="music/world music","music",N3687="music/metal","music",N3687="music/jazz","music","TRUE","FALSE")</f>
        <v>theater</v>
      </c>
      <c r="R3687" t="str" cm="1">
        <f t="array" ref="R3687">_xlfn.IFS(N3687="food/small batch","small batch",N3687="food/restaurants","retaurants",N3687="food/food trucks","food trucks",N3687="theater/spaces","spaces",N3687="theater/musical","musical",N3687="theater/plays","plays",N3687="technology/web","web",N3687="technology/space exploration","space exploration",N3687="technology/makerspaces","makerspaces",N3687="technology/hardware","hardware",N3687="technology/gadgets","gadgets",N3687="technology/wearables","wearables",N3687="film &amp; video/television","television",N3687="film &amp; video/animation","animation",N3687="film &amp; video/science fiction","science fiction",N3687="film &amp; video/documentary","documentary",N3687="film &amp; video/drama","drama",N3687="film &amp; video/shorts","shorts",N3687="games/video games","video games",N3687="games/tabletop games","tabletop games",N3687="games/mobile games","mobile games",N3687="journalism/audio","audio",N3687="photography/people","people",N3687="photography/photobooks","photobooks",N3687="photography/places","places",N3687="photography/nature","nature",N3687="music/electronic music","electronic music",N3687="music/rock","rock",N3687="music/indie rock","indie rock",N3687="music/faith","faith",N3687="publishing/children's books","children's books",N3687="publishing/art books","art books",N3687="publishing/fiction","fiction",N3687="publishing/translations","translations",N3687="music/pop","pop",N3687="music/classical music","classical music",N3687="publishing/nonfiction","nonfiction",N3687="publishing/radio &amp; podcasts","radio &amp; podcasts",N3687="music/world music","world music",N3687="music/metal","metal",N3687="music/jazz","jazz","TRUE","FALSE")</f>
        <v>plays</v>
      </c>
      <c r="S3687" s="5">
        <f t="shared" si="230"/>
        <v>41753.593275462961</v>
      </c>
      <c r="T3687" s="5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228"/>
        <v>101.42857142857142</v>
      </c>
      <c r="P3688" s="24">
        <f t="shared" si="229"/>
        <v>59.166666666666664</v>
      </c>
      <c r="Q3688" t="str" cm="1">
        <f t="array" ref="Q3688">_xlfn.IFS(N3688="food/small batch","food",N3688="food/restaurants","food",N3688="food/food trucks","food",N3688="theater/spaces","theater",N3688="theater/musical","theater",N3688="theater/plays","theater",N3688="technology/web","technology",N3688="technology/space exploration","technology",N3688="technology/makerspaces","technology",N3688="technology/hardware","technology",N3688="technology/gadgets","technology",N3688="technology/wearables","technology",N3688="film &amp; video/television","film &amp; video",N3688="film &amp; video/animation","film &amp; video",N3688="film &amp; video/science fiction","film &amp; video",N3688="film &amp; video/documentary","film &amp; video",N3688="film &amp; video/drama","film &amp; video",N3688="film &amp; video/shorts","film &amp; video",N3688="games/video games","games",N3688="games/tabletop games","games",N3688="games/mobile games","games",N3688="journalism/audio","journalism",N3688="photography/people","photography",N3688="photography/photobooks","photography",N3688="photography/places","photography",N3688="photography/nature","photography",N3688="music/electronic music","music",N3688="music/rock","music",N3688="music/indie rock","music",N3688="music/faith","music",N3688="publishing/children's books","publishing",N3688="publishing/art books","publishing",N3688="publishing/fiction","publishing",N3688="publishing/translations","publishing",N3688="music/pop","music",N3688="music/classical music","music",N3688="publishing/nonfiction","publishing",N3688="publishing/radio &amp; podcasts","publishing",N3688="music/world music","music",N3688="music/metal","music",N3688="music/jazz","music","TRUE","FALSE")</f>
        <v>theater</v>
      </c>
      <c r="R3688" t="str" cm="1">
        <f t="array" ref="R3688">_xlfn.IFS(N3688="food/small batch","small batch",N3688="food/restaurants","retaurants",N3688="food/food trucks","food trucks",N3688="theater/spaces","spaces",N3688="theater/musical","musical",N3688="theater/plays","plays",N3688="technology/web","web",N3688="technology/space exploration","space exploration",N3688="technology/makerspaces","makerspaces",N3688="technology/hardware","hardware",N3688="technology/gadgets","gadgets",N3688="technology/wearables","wearables",N3688="film &amp; video/television","television",N3688="film &amp; video/animation","animation",N3688="film &amp; video/science fiction","science fiction",N3688="film &amp; video/documentary","documentary",N3688="film &amp; video/drama","drama",N3688="film &amp; video/shorts","shorts",N3688="games/video games","video games",N3688="games/tabletop games","tabletop games",N3688="games/mobile games","mobile games",N3688="journalism/audio","audio",N3688="photography/people","people",N3688="photography/photobooks","photobooks",N3688="photography/places","places",N3688="photography/nature","nature",N3688="music/electronic music","electronic music",N3688="music/rock","rock",N3688="music/indie rock","indie rock",N3688="music/faith","faith",N3688="publishing/children's books","children's books",N3688="publishing/art books","art books",N3688="publishing/fiction","fiction",N3688="publishing/translations","translations",N3688="music/pop","pop",N3688="music/classical music","classical music",N3688="publishing/nonfiction","nonfiction",N3688="publishing/radio &amp; podcasts","radio &amp; podcasts",N3688="music/world music","world music",N3688="music/metal","metal",N3688="music/jazz","jazz","TRUE","FALSE")</f>
        <v>plays</v>
      </c>
      <c r="S3688" s="5">
        <f t="shared" si="230"/>
        <v>42230.662731481483</v>
      </c>
      <c r="T3688" s="5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228"/>
        <v>100.245</v>
      </c>
      <c r="P3689" s="24">
        <f t="shared" si="229"/>
        <v>200.49</v>
      </c>
      <c r="Q3689" t="str" cm="1">
        <f t="array" ref="Q3689">_xlfn.IFS(N3689="food/small batch","food",N3689="food/restaurants","food",N3689="food/food trucks","food",N3689="theater/spaces","theater",N3689="theater/musical","theater",N3689="theater/plays","theater",N3689="technology/web","technology",N3689="technology/space exploration","technology",N3689="technology/makerspaces","technology",N3689="technology/hardware","technology",N3689="technology/gadgets","technology",N3689="technology/wearables","technology",N3689="film &amp; video/television","film &amp; video",N3689="film &amp; video/animation","film &amp; video",N3689="film &amp; video/science fiction","film &amp; video",N3689="film &amp; video/documentary","film &amp; video",N3689="film &amp; video/drama","film &amp; video",N3689="film &amp; video/shorts","film &amp; video",N3689="games/video games","games",N3689="games/tabletop games","games",N3689="games/mobile games","games",N3689="journalism/audio","journalism",N3689="photography/people","photography",N3689="photography/photobooks","photography",N3689="photography/places","photography",N3689="photography/nature","photography",N3689="music/electronic music","music",N3689="music/rock","music",N3689="music/indie rock","music",N3689="music/faith","music",N3689="publishing/children's books","publishing",N3689="publishing/art books","publishing",N3689="publishing/fiction","publishing",N3689="publishing/translations","publishing",N3689="music/pop","music",N3689="music/classical music","music",N3689="publishing/nonfiction","publishing",N3689="publishing/radio &amp; podcasts","publishing",N3689="music/world music","music",N3689="music/metal","music",N3689="music/jazz","music","TRUE","FALSE")</f>
        <v>theater</v>
      </c>
      <c r="R3689" t="str" cm="1">
        <f t="array" ref="R3689">_xlfn.IFS(N3689="food/small batch","small batch",N3689="food/restaurants","retaurants",N3689="food/food trucks","food trucks",N3689="theater/spaces","spaces",N3689="theater/musical","musical",N3689="theater/plays","plays",N3689="technology/web","web",N3689="technology/space exploration","space exploration",N3689="technology/makerspaces","makerspaces",N3689="technology/hardware","hardware",N3689="technology/gadgets","gadgets",N3689="technology/wearables","wearables",N3689="film &amp; video/television","television",N3689="film &amp; video/animation","animation",N3689="film &amp; video/science fiction","science fiction",N3689="film &amp; video/documentary","documentary",N3689="film &amp; video/drama","drama",N3689="film &amp; video/shorts","shorts",N3689="games/video games","video games",N3689="games/tabletop games","tabletop games",N3689="games/mobile games","mobile games",N3689="journalism/audio","audio",N3689="photography/people","people",N3689="photography/photobooks","photobooks",N3689="photography/places","places",N3689="photography/nature","nature",N3689="music/electronic music","electronic music",N3689="music/rock","rock",N3689="music/indie rock","indie rock",N3689="music/faith","faith",N3689="publishing/children's books","children's books",N3689="publishing/art books","art books",N3689="publishing/fiction","fiction",N3689="publishing/translations","translations",N3689="music/pop","pop",N3689="music/classical music","classical music",N3689="publishing/nonfiction","nonfiction",N3689="publishing/radio &amp; podcasts","radio &amp; podcasts",N3689="music/world music","world music",N3689="music/metal","metal",N3689="music/jazz","jazz","TRUE","FALSE")</f>
        <v>plays</v>
      </c>
      <c r="S3689" s="5">
        <f t="shared" si="230"/>
        <v>41787.218229166669</v>
      </c>
      <c r="T3689" s="5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228"/>
        <v>109.16666666666666</v>
      </c>
      <c r="P3690" s="24">
        <f t="shared" si="229"/>
        <v>83.974358974358978</v>
      </c>
      <c r="Q3690" t="str" cm="1">
        <f t="array" ref="Q3690">_xlfn.IFS(N3690="food/small batch","food",N3690="food/restaurants","food",N3690="food/food trucks","food",N3690="theater/spaces","theater",N3690="theater/musical","theater",N3690="theater/plays","theater",N3690="technology/web","technology",N3690="technology/space exploration","technology",N3690="technology/makerspaces","technology",N3690="technology/hardware","technology",N3690="technology/gadgets","technology",N3690="technology/wearables","technology",N3690="film &amp; video/television","film &amp; video",N3690="film &amp; video/animation","film &amp; video",N3690="film &amp; video/science fiction","film &amp; video",N3690="film &amp; video/documentary","film &amp; video",N3690="film &amp; video/drama","film &amp; video",N3690="film &amp; video/shorts","film &amp; video",N3690="games/video games","games",N3690="games/tabletop games","games",N3690="games/mobile games","games",N3690="journalism/audio","journalism",N3690="photography/people","photography",N3690="photography/photobooks","photography",N3690="photography/places","photography",N3690="photography/nature","photography",N3690="music/electronic music","music",N3690="music/rock","music",N3690="music/indie rock","music",N3690="music/faith","music",N3690="publishing/children's books","publishing",N3690="publishing/art books","publishing",N3690="publishing/fiction","publishing",N3690="publishing/translations","publishing",N3690="music/pop","music",N3690="music/classical music","music",N3690="publishing/nonfiction","publishing",N3690="publishing/radio &amp; podcasts","publishing",N3690="music/world music","music",N3690="music/metal","music",N3690="music/jazz","music","TRUE","FALSE")</f>
        <v>theater</v>
      </c>
      <c r="R3690" t="str" cm="1">
        <f t="array" ref="R3690">_xlfn.IFS(N3690="food/small batch","small batch",N3690="food/restaurants","retaurants",N3690="food/food trucks","food trucks",N3690="theater/spaces","spaces",N3690="theater/musical","musical",N3690="theater/plays","plays",N3690="technology/web","web",N3690="technology/space exploration","space exploration",N3690="technology/makerspaces","makerspaces",N3690="technology/hardware","hardware",N3690="technology/gadgets","gadgets",N3690="technology/wearables","wearables",N3690="film &amp; video/television","television",N3690="film &amp; video/animation","animation",N3690="film &amp; video/science fiction","science fiction",N3690="film &amp; video/documentary","documentary",N3690="film &amp; video/drama","drama",N3690="film &amp; video/shorts","shorts",N3690="games/video games","video games",N3690="games/tabletop games","tabletop games",N3690="games/mobile games","mobile games",N3690="journalism/audio","audio",N3690="photography/people","people",N3690="photography/photobooks","photobooks",N3690="photography/places","places",N3690="photography/nature","nature",N3690="music/electronic music","electronic music",N3690="music/rock","rock",N3690="music/indie rock","indie rock",N3690="music/faith","faith",N3690="publishing/children's books","children's books",N3690="publishing/art books","art books",N3690="publishing/fiction","fiction",N3690="publishing/translations","translations",N3690="music/pop","pop",N3690="music/classical music","classical music",N3690="publishing/nonfiction","nonfiction",N3690="publishing/radio &amp; podcasts","radio &amp; podcasts",N3690="music/world music","world music",N3690="music/metal","metal",N3690="music/jazz","jazz","TRUE","FALSE")</f>
        <v>plays</v>
      </c>
      <c r="S3690" s="5">
        <f t="shared" si="230"/>
        <v>41829.787083333329</v>
      </c>
      <c r="T3690" s="5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228"/>
        <v>118.33333333333333</v>
      </c>
      <c r="P3691" s="24">
        <f t="shared" si="229"/>
        <v>57.258064516129032</v>
      </c>
      <c r="Q3691" t="str" cm="1">
        <f t="array" ref="Q3691">_xlfn.IFS(N3691="food/small batch","food",N3691="food/restaurants","food",N3691="food/food trucks","food",N3691="theater/spaces","theater",N3691="theater/musical","theater",N3691="theater/plays","theater",N3691="technology/web","technology",N3691="technology/space exploration","technology",N3691="technology/makerspaces","technology",N3691="technology/hardware","technology",N3691="technology/gadgets","technology",N3691="technology/wearables","technology",N3691="film &amp; video/television","film &amp; video",N3691="film &amp; video/animation","film &amp; video",N3691="film &amp; video/science fiction","film &amp; video",N3691="film &amp; video/documentary","film &amp; video",N3691="film &amp; video/drama","film &amp; video",N3691="film &amp; video/shorts","film &amp; video",N3691="games/video games","games",N3691="games/tabletop games","games",N3691="games/mobile games","games",N3691="journalism/audio","journalism",N3691="photography/people","photography",N3691="photography/photobooks","photography",N3691="photography/places","photography",N3691="photography/nature","photography",N3691="music/electronic music","music",N3691="music/rock","music",N3691="music/indie rock","music",N3691="music/faith","music",N3691="publishing/children's books","publishing",N3691="publishing/art books","publishing",N3691="publishing/fiction","publishing",N3691="publishing/translations","publishing",N3691="music/pop","music",N3691="music/classical music","music",N3691="publishing/nonfiction","publishing",N3691="publishing/radio &amp; podcasts","publishing",N3691="music/world music","music",N3691="music/metal","music",N3691="music/jazz","music","TRUE","FALSE")</f>
        <v>theater</v>
      </c>
      <c r="R3691" t="str" cm="1">
        <f t="array" ref="R3691">_xlfn.IFS(N3691="food/small batch","small batch",N3691="food/restaurants","retaurants",N3691="food/food trucks","food trucks",N3691="theater/spaces","spaces",N3691="theater/musical","musical",N3691="theater/plays","plays",N3691="technology/web","web",N3691="technology/space exploration","space exploration",N3691="technology/makerspaces","makerspaces",N3691="technology/hardware","hardware",N3691="technology/gadgets","gadgets",N3691="technology/wearables","wearables",N3691="film &amp; video/television","television",N3691="film &amp; video/animation","animation",N3691="film &amp; video/science fiction","science fiction",N3691="film &amp; video/documentary","documentary",N3691="film &amp; video/drama","drama",N3691="film &amp; video/shorts","shorts",N3691="games/video games","video games",N3691="games/tabletop games","tabletop games",N3691="games/mobile games","mobile games",N3691="journalism/audio","audio",N3691="photography/people","people",N3691="photography/photobooks","photobooks",N3691="photography/places","places",N3691="photography/nature","nature",N3691="music/electronic music","electronic music",N3691="music/rock","rock",N3691="music/indie rock","indie rock",N3691="music/faith","faith",N3691="publishing/children's books","children's books",N3691="publishing/art books","art books",N3691="publishing/fiction","fiction",N3691="publishing/translations","translations",N3691="music/pop","pop",N3691="music/classical music","classical music",N3691="publishing/nonfiction","nonfiction",N3691="publishing/radio &amp; podcasts","radio &amp; podcasts",N3691="music/world music","world music",N3691="music/metal","metal",N3691="music/jazz","jazz","TRUE","FALSE")</f>
        <v>plays</v>
      </c>
      <c r="S3691" s="5">
        <f t="shared" si="230"/>
        <v>42147.826840277776</v>
      </c>
      <c r="T3691" s="5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228"/>
        <v>120</v>
      </c>
      <c r="P3692" s="24">
        <f t="shared" si="229"/>
        <v>58.064516129032256</v>
      </c>
      <c r="Q3692" t="str" cm="1">
        <f t="array" ref="Q3692">_xlfn.IFS(N3692="food/small batch","food",N3692="food/restaurants","food",N3692="food/food trucks","food",N3692="theater/spaces","theater",N3692="theater/musical","theater",N3692="theater/plays","theater",N3692="technology/web","technology",N3692="technology/space exploration","technology",N3692="technology/makerspaces","technology",N3692="technology/hardware","technology",N3692="technology/gadgets","technology",N3692="technology/wearables","technology",N3692="film &amp; video/television","film &amp; video",N3692="film &amp; video/animation","film &amp; video",N3692="film &amp; video/science fiction","film &amp; video",N3692="film &amp; video/documentary","film &amp; video",N3692="film &amp; video/drama","film &amp; video",N3692="film &amp; video/shorts","film &amp; video",N3692="games/video games","games",N3692="games/tabletop games","games",N3692="games/mobile games","games",N3692="journalism/audio","journalism",N3692="photography/people","photography",N3692="photography/photobooks","photography",N3692="photography/places","photography",N3692="photography/nature","photography",N3692="music/electronic music","music",N3692="music/rock","music",N3692="music/indie rock","music",N3692="music/faith","music",N3692="publishing/children's books","publishing",N3692="publishing/art books","publishing",N3692="publishing/fiction","publishing",N3692="publishing/translations","publishing",N3692="music/pop","music",N3692="music/classical music","music",N3692="publishing/nonfiction","publishing",N3692="publishing/radio &amp; podcasts","publishing",N3692="music/world music","music",N3692="music/metal","music",N3692="music/jazz","music","TRUE","FALSE")</f>
        <v>theater</v>
      </c>
      <c r="R3692" t="str" cm="1">
        <f t="array" ref="R3692">_xlfn.IFS(N3692="food/small batch","small batch",N3692="food/restaurants","retaurants",N3692="food/food trucks","food trucks",N3692="theater/spaces","spaces",N3692="theater/musical","musical",N3692="theater/plays","plays",N3692="technology/web","web",N3692="technology/space exploration","space exploration",N3692="technology/makerspaces","makerspaces",N3692="technology/hardware","hardware",N3692="technology/gadgets","gadgets",N3692="technology/wearables","wearables",N3692="film &amp; video/television","television",N3692="film &amp; video/animation","animation",N3692="film &amp; video/science fiction","science fiction",N3692="film &amp; video/documentary","documentary",N3692="film &amp; video/drama","drama",N3692="film &amp; video/shorts","shorts",N3692="games/video games","video games",N3692="games/tabletop games","tabletop games",N3692="games/mobile games","mobile games",N3692="journalism/audio","audio",N3692="photography/people","people",N3692="photography/photobooks","photobooks",N3692="photography/places","places",N3692="photography/nature","nature",N3692="music/electronic music","electronic music",N3692="music/rock","rock",N3692="music/indie rock","indie rock",N3692="music/faith","faith",N3692="publishing/children's books","children's books",N3692="publishing/art books","art books",N3692="publishing/fiction","fiction",N3692="publishing/translations","translations",N3692="music/pop","pop",N3692="music/classical music","classical music",N3692="publishing/nonfiction","nonfiction",N3692="publishing/radio &amp; podcasts","radio &amp; podcasts",N3692="music/world music","world music",N3692="music/metal","metal",N3692="music/jazz","jazz","TRUE","FALSE")</f>
        <v>plays</v>
      </c>
      <c r="S3692" s="5">
        <f t="shared" si="230"/>
        <v>41940.598182870373</v>
      </c>
      <c r="T3692" s="5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228"/>
        <v>127.96000000000001</v>
      </c>
      <c r="P3693" s="24">
        <f t="shared" si="229"/>
        <v>186.80291970802921</v>
      </c>
      <c r="Q3693" t="str" cm="1">
        <f t="array" ref="Q3693">_xlfn.IFS(N3693="food/small batch","food",N3693="food/restaurants","food",N3693="food/food trucks","food",N3693="theater/spaces","theater",N3693="theater/musical","theater",N3693="theater/plays","theater",N3693="technology/web","technology",N3693="technology/space exploration","technology",N3693="technology/makerspaces","technology",N3693="technology/hardware","technology",N3693="technology/gadgets","technology",N3693="technology/wearables","technology",N3693="film &amp; video/television","film &amp; video",N3693="film &amp; video/animation","film &amp; video",N3693="film &amp; video/science fiction","film &amp; video",N3693="film &amp; video/documentary","film &amp; video",N3693="film &amp; video/drama","film &amp; video",N3693="film &amp; video/shorts","film &amp; video",N3693="games/video games","games",N3693="games/tabletop games","games",N3693="games/mobile games","games",N3693="journalism/audio","journalism",N3693="photography/people","photography",N3693="photography/photobooks","photography",N3693="photography/places","photography",N3693="photography/nature","photography",N3693="music/electronic music","music",N3693="music/rock","music",N3693="music/indie rock","music",N3693="music/faith","music",N3693="publishing/children's books","publishing",N3693="publishing/art books","publishing",N3693="publishing/fiction","publishing",N3693="publishing/translations","publishing",N3693="music/pop","music",N3693="music/classical music","music",N3693="publishing/nonfiction","publishing",N3693="publishing/radio &amp; podcasts","publishing",N3693="music/world music","music",N3693="music/metal","music",N3693="music/jazz","music","TRUE","FALSE")</f>
        <v>theater</v>
      </c>
      <c r="R3693" t="str" cm="1">
        <f t="array" ref="R3693">_xlfn.IFS(N3693="food/small batch","small batch",N3693="food/restaurants","retaurants",N3693="food/food trucks","food trucks",N3693="theater/spaces","spaces",N3693="theater/musical","musical",N3693="theater/plays","plays",N3693="technology/web","web",N3693="technology/space exploration","space exploration",N3693="technology/makerspaces","makerspaces",N3693="technology/hardware","hardware",N3693="technology/gadgets","gadgets",N3693="technology/wearables","wearables",N3693="film &amp; video/television","television",N3693="film &amp; video/animation","animation",N3693="film &amp; video/science fiction","science fiction",N3693="film &amp; video/documentary","documentary",N3693="film &amp; video/drama","drama",N3693="film &amp; video/shorts","shorts",N3693="games/video games","video games",N3693="games/tabletop games","tabletop games",N3693="games/mobile games","mobile games",N3693="journalism/audio","audio",N3693="photography/people","people",N3693="photography/photobooks","photobooks",N3693="photography/places","places",N3693="photography/nature","nature",N3693="music/electronic music","electronic music",N3693="music/rock","rock",N3693="music/indie rock","indie rock",N3693="music/faith","faith",N3693="publishing/children's books","children's books",N3693="publishing/art books","art books",N3693="publishing/fiction","fiction",N3693="publishing/translations","translations",N3693="music/pop","pop",N3693="music/classical music","classical music",N3693="publishing/nonfiction","nonfiction",N3693="publishing/radio &amp; podcasts","radio &amp; podcasts",N3693="music/world music","world music",N3693="music/metal","metal",N3693="music/jazz","jazz","TRUE","FALSE")</f>
        <v>plays</v>
      </c>
      <c r="S3693" s="5">
        <f t="shared" si="230"/>
        <v>42020.700567129628</v>
      </c>
      <c r="T3693" s="5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228"/>
        <v>126</v>
      </c>
      <c r="P3694" s="24">
        <f t="shared" si="229"/>
        <v>74.117647058823536</v>
      </c>
      <c r="Q3694" t="str" cm="1">
        <f t="array" ref="Q3694">_xlfn.IFS(N3694="food/small batch","food",N3694="food/restaurants","food",N3694="food/food trucks","food",N3694="theater/spaces","theater",N3694="theater/musical","theater",N3694="theater/plays","theater",N3694="technology/web","technology",N3694="technology/space exploration","technology",N3694="technology/makerspaces","technology",N3694="technology/hardware","technology",N3694="technology/gadgets","technology",N3694="technology/wearables","technology",N3694="film &amp; video/television","film &amp; video",N3694="film &amp; video/animation","film &amp; video",N3694="film &amp; video/science fiction","film &amp; video",N3694="film &amp; video/documentary","film &amp; video",N3694="film &amp; video/drama","film &amp; video",N3694="film &amp; video/shorts","film &amp; video",N3694="games/video games","games",N3694="games/tabletop games","games",N3694="games/mobile games","games",N3694="journalism/audio","journalism",N3694="photography/people","photography",N3694="photography/photobooks","photography",N3694="photography/places","photography",N3694="photography/nature","photography",N3694="music/electronic music","music",N3694="music/rock","music",N3694="music/indie rock","music",N3694="music/faith","music",N3694="publishing/children's books","publishing",N3694="publishing/art books","publishing",N3694="publishing/fiction","publishing",N3694="publishing/translations","publishing",N3694="music/pop","music",N3694="music/classical music","music",N3694="publishing/nonfiction","publishing",N3694="publishing/radio &amp; podcasts","publishing",N3694="music/world music","music",N3694="music/metal","music",N3694="music/jazz","music","TRUE","FALSE")</f>
        <v>theater</v>
      </c>
      <c r="R3694" t="str" cm="1">
        <f t="array" ref="R3694">_xlfn.IFS(N3694="food/small batch","small batch",N3694="food/restaurants","retaurants",N3694="food/food trucks","food trucks",N3694="theater/spaces","spaces",N3694="theater/musical","musical",N3694="theater/plays","plays",N3694="technology/web","web",N3694="technology/space exploration","space exploration",N3694="technology/makerspaces","makerspaces",N3694="technology/hardware","hardware",N3694="technology/gadgets","gadgets",N3694="technology/wearables","wearables",N3694="film &amp; video/television","television",N3694="film &amp; video/animation","animation",N3694="film &amp; video/science fiction","science fiction",N3694="film &amp; video/documentary","documentary",N3694="film &amp; video/drama","drama",N3694="film &amp; video/shorts","shorts",N3694="games/video games","video games",N3694="games/tabletop games","tabletop games",N3694="games/mobile games","mobile games",N3694="journalism/audio","audio",N3694="photography/people","people",N3694="photography/photobooks","photobooks",N3694="photography/places","places",N3694="photography/nature","nature",N3694="music/electronic music","electronic music",N3694="music/rock","rock",N3694="music/indie rock","indie rock",N3694="music/faith","faith",N3694="publishing/children's books","children's books",N3694="publishing/art books","art books",N3694="publishing/fiction","fiction",N3694="publishing/translations","translations",N3694="music/pop","pop",N3694="music/classical music","classical music",N3694="publishing/nonfiction","nonfiction",N3694="publishing/radio &amp; podcasts","radio &amp; podcasts",N3694="music/world music","world music",N3694="music/metal","metal",N3694="music/jazz","jazz","TRUE","FALSE")</f>
        <v>plays</v>
      </c>
      <c r="S3694" s="5">
        <f t="shared" si="230"/>
        <v>41891.96503472222</v>
      </c>
      <c r="T3694" s="5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228"/>
        <v>129.12912912912913</v>
      </c>
      <c r="P3695" s="24">
        <f t="shared" si="229"/>
        <v>30.714285714285715</v>
      </c>
      <c r="Q3695" t="str" cm="1">
        <f t="array" ref="Q3695">_xlfn.IFS(N3695="food/small batch","food",N3695="food/restaurants","food",N3695="food/food trucks","food",N3695="theater/spaces","theater",N3695="theater/musical","theater",N3695="theater/plays","theater",N3695="technology/web","technology",N3695="technology/space exploration","technology",N3695="technology/makerspaces","technology",N3695="technology/hardware","technology",N3695="technology/gadgets","technology",N3695="technology/wearables","technology",N3695="film &amp; video/television","film &amp; video",N3695="film &amp; video/animation","film &amp; video",N3695="film &amp; video/science fiction","film &amp; video",N3695="film &amp; video/documentary","film &amp; video",N3695="film &amp; video/drama","film &amp; video",N3695="film &amp; video/shorts","film &amp; video",N3695="games/video games","games",N3695="games/tabletop games","games",N3695="games/mobile games","games",N3695="journalism/audio","journalism",N3695="photography/people","photography",N3695="photography/photobooks","photography",N3695="photography/places","photography",N3695="photography/nature","photography",N3695="music/electronic music","music",N3695="music/rock","music",N3695="music/indie rock","music",N3695="music/faith","music",N3695="publishing/children's books","publishing",N3695="publishing/art books","publishing",N3695="publishing/fiction","publishing",N3695="publishing/translations","publishing",N3695="music/pop","music",N3695="music/classical music","music",N3695="publishing/nonfiction","publishing",N3695="publishing/radio &amp; podcasts","publishing",N3695="music/world music","music",N3695="music/metal","music",N3695="music/jazz","music","TRUE","FALSE")</f>
        <v>theater</v>
      </c>
      <c r="R3695" t="str" cm="1">
        <f t="array" ref="R3695">_xlfn.IFS(N3695="food/small batch","small batch",N3695="food/restaurants","retaurants",N3695="food/food trucks","food trucks",N3695="theater/spaces","spaces",N3695="theater/musical","musical",N3695="theater/plays","plays",N3695="technology/web","web",N3695="technology/space exploration","space exploration",N3695="technology/makerspaces","makerspaces",N3695="technology/hardware","hardware",N3695="technology/gadgets","gadgets",N3695="technology/wearables","wearables",N3695="film &amp; video/television","television",N3695="film &amp; video/animation","animation",N3695="film &amp; video/science fiction","science fiction",N3695="film &amp; video/documentary","documentary",N3695="film &amp; video/drama","drama",N3695="film &amp; video/shorts","shorts",N3695="games/video games","video games",N3695="games/tabletop games","tabletop games",N3695="games/mobile games","mobile games",N3695="journalism/audio","audio",N3695="photography/people","people",N3695="photography/photobooks","photobooks",N3695="photography/places","places",N3695="photography/nature","nature",N3695="music/electronic music","electronic music",N3695="music/rock","rock",N3695="music/indie rock","indie rock",N3695="music/faith","faith",N3695="publishing/children's books","children's books",N3695="publishing/art books","art books",N3695="publishing/fiction","fiction",N3695="publishing/translations","translations",N3695="music/pop","pop",N3695="music/classical music","classical music",N3695="publishing/nonfiction","nonfiction",N3695="publishing/radio &amp; podcasts","radio &amp; podcasts",N3695="music/world music","world music",N3695="music/metal","metal",N3695="music/jazz","jazz","TRUE","FALSE")</f>
        <v>plays</v>
      </c>
      <c r="S3695" s="5">
        <f t="shared" si="230"/>
        <v>42309.191307870366</v>
      </c>
      <c r="T3695" s="5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228"/>
        <v>107.42857142857143</v>
      </c>
      <c r="P3696" s="24">
        <f t="shared" si="229"/>
        <v>62.666666666666664</v>
      </c>
      <c r="Q3696" t="str" cm="1">
        <f t="array" ref="Q3696">_xlfn.IFS(N3696="food/small batch","food",N3696="food/restaurants","food",N3696="food/food trucks","food",N3696="theater/spaces","theater",N3696="theater/musical","theater",N3696="theater/plays","theater",N3696="technology/web","technology",N3696="technology/space exploration","technology",N3696="technology/makerspaces","technology",N3696="technology/hardware","technology",N3696="technology/gadgets","technology",N3696="technology/wearables","technology",N3696="film &amp; video/television","film &amp; video",N3696="film &amp; video/animation","film &amp; video",N3696="film &amp; video/science fiction","film &amp; video",N3696="film &amp; video/documentary","film &amp; video",N3696="film &amp; video/drama","film &amp; video",N3696="film &amp; video/shorts","film &amp; video",N3696="games/video games","games",N3696="games/tabletop games","games",N3696="games/mobile games","games",N3696="journalism/audio","journalism",N3696="photography/people","photography",N3696="photography/photobooks","photography",N3696="photography/places","photography",N3696="photography/nature","photography",N3696="music/electronic music","music",N3696="music/rock","music",N3696="music/indie rock","music",N3696="music/faith","music",N3696="publishing/children's books","publishing",N3696="publishing/art books","publishing",N3696="publishing/fiction","publishing",N3696="publishing/translations","publishing",N3696="music/pop","music",N3696="music/classical music","music",N3696="publishing/nonfiction","publishing",N3696="publishing/radio &amp; podcasts","publishing",N3696="music/world music","music",N3696="music/metal","music",N3696="music/jazz","music","TRUE","FALSE")</f>
        <v>theater</v>
      </c>
      <c r="R3696" t="str" cm="1">
        <f t="array" ref="R3696">_xlfn.IFS(N3696="food/small batch","small batch",N3696="food/restaurants","retaurants",N3696="food/food trucks","food trucks",N3696="theater/spaces","spaces",N3696="theater/musical","musical",N3696="theater/plays","plays",N3696="technology/web","web",N3696="technology/space exploration","space exploration",N3696="technology/makerspaces","makerspaces",N3696="technology/hardware","hardware",N3696="technology/gadgets","gadgets",N3696="technology/wearables","wearables",N3696="film &amp; video/television","television",N3696="film &amp; video/animation","animation",N3696="film &amp; video/science fiction","science fiction",N3696="film &amp; video/documentary","documentary",N3696="film &amp; video/drama","drama",N3696="film &amp; video/shorts","shorts",N3696="games/video games","video games",N3696="games/tabletop games","tabletop games",N3696="games/mobile games","mobile games",N3696="journalism/audio","audio",N3696="photography/people","people",N3696="photography/photobooks","photobooks",N3696="photography/places","places",N3696="photography/nature","nature",N3696="music/electronic music","electronic music",N3696="music/rock","rock",N3696="music/indie rock","indie rock",N3696="music/faith","faith",N3696="publishing/children's books","children's books",N3696="publishing/art books","art books",N3696="publishing/fiction","fiction",N3696="publishing/translations","translations",N3696="music/pop","pop",N3696="music/classical music","classical music",N3696="publishing/nonfiction","nonfiction",N3696="publishing/radio &amp; podcasts","radio &amp; podcasts",N3696="music/world music","world music",N3696="music/metal","metal",N3696="music/jazz","jazz","TRUE","FALSE")</f>
        <v>plays</v>
      </c>
      <c r="S3696" s="5">
        <f t="shared" si="230"/>
        <v>42490.133877314816</v>
      </c>
      <c r="T3696" s="5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228"/>
        <v>100.125</v>
      </c>
      <c r="P3697" s="24">
        <f t="shared" si="229"/>
        <v>121.36363636363636</v>
      </c>
      <c r="Q3697" t="str" cm="1">
        <f t="array" ref="Q3697">_xlfn.IFS(N3697="food/small batch","food",N3697="food/restaurants","food",N3697="food/food trucks","food",N3697="theater/spaces","theater",N3697="theater/musical","theater",N3697="theater/plays","theater",N3697="technology/web","technology",N3697="technology/space exploration","technology",N3697="technology/makerspaces","technology",N3697="technology/hardware","technology",N3697="technology/gadgets","technology",N3697="technology/wearables","technology",N3697="film &amp; video/television","film &amp; video",N3697="film &amp; video/animation","film &amp; video",N3697="film &amp; video/science fiction","film &amp; video",N3697="film &amp; video/documentary","film &amp; video",N3697="film &amp; video/drama","film &amp; video",N3697="film &amp; video/shorts","film &amp; video",N3697="games/video games","games",N3697="games/tabletop games","games",N3697="games/mobile games","games",N3697="journalism/audio","journalism",N3697="photography/people","photography",N3697="photography/photobooks","photography",N3697="photography/places","photography",N3697="photography/nature","photography",N3697="music/electronic music","music",N3697="music/rock","music",N3697="music/indie rock","music",N3697="music/faith","music",N3697="publishing/children's books","publishing",N3697="publishing/art books","publishing",N3697="publishing/fiction","publishing",N3697="publishing/translations","publishing",N3697="music/pop","music",N3697="music/classical music","music",N3697="publishing/nonfiction","publishing",N3697="publishing/radio &amp; podcasts","publishing",N3697="music/world music","music",N3697="music/metal","music",N3697="music/jazz","music","TRUE","FALSE")</f>
        <v>theater</v>
      </c>
      <c r="R3697" t="str" cm="1">
        <f t="array" ref="R3697">_xlfn.IFS(N3697="food/small batch","small batch",N3697="food/restaurants","retaurants",N3697="food/food trucks","food trucks",N3697="theater/spaces","spaces",N3697="theater/musical","musical",N3697="theater/plays","plays",N3697="technology/web","web",N3697="technology/space exploration","space exploration",N3697="technology/makerspaces","makerspaces",N3697="technology/hardware","hardware",N3697="technology/gadgets","gadgets",N3697="technology/wearables","wearables",N3697="film &amp; video/television","television",N3697="film &amp; video/animation","animation",N3697="film &amp; video/science fiction","science fiction",N3697="film &amp; video/documentary","documentary",N3697="film &amp; video/drama","drama",N3697="film &amp; video/shorts","shorts",N3697="games/video games","video games",N3697="games/tabletop games","tabletop games",N3697="games/mobile games","mobile games",N3697="journalism/audio","audio",N3697="photography/people","people",N3697="photography/photobooks","photobooks",N3697="photography/places","places",N3697="photography/nature","nature",N3697="music/electronic music","electronic music",N3697="music/rock","rock",N3697="music/indie rock","indie rock",N3697="music/faith","faith",N3697="publishing/children's books","children's books",N3697="publishing/art books","art books",N3697="publishing/fiction","fiction",N3697="publishing/translations","translations",N3697="music/pop","pop",N3697="music/classical music","classical music",N3697="publishing/nonfiction","nonfiction",N3697="publishing/radio &amp; podcasts","radio &amp; podcasts",N3697="music/world music","world music",N3697="music/metal","metal",N3697="music/jazz","jazz","TRUE","FALSE")</f>
        <v>plays</v>
      </c>
      <c r="S3697" s="5">
        <f t="shared" si="230"/>
        <v>41995.870486111111</v>
      </c>
      <c r="T3697" s="5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228"/>
        <v>155</v>
      </c>
      <c r="P3698" s="24">
        <f t="shared" si="229"/>
        <v>39.743589743589745</v>
      </c>
      <c r="Q3698" t="str" cm="1">
        <f t="array" ref="Q3698">_xlfn.IFS(N3698="food/small batch","food",N3698="food/restaurants","food",N3698="food/food trucks","food",N3698="theater/spaces","theater",N3698="theater/musical","theater",N3698="theater/plays","theater",N3698="technology/web","technology",N3698="technology/space exploration","technology",N3698="technology/makerspaces","technology",N3698="technology/hardware","technology",N3698="technology/gadgets","technology",N3698="technology/wearables","technology",N3698="film &amp; video/television","film &amp; video",N3698="film &amp; video/animation","film &amp; video",N3698="film &amp; video/science fiction","film &amp; video",N3698="film &amp; video/documentary","film &amp; video",N3698="film &amp; video/drama","film &amp; video",N3698="film &amp; video/shorts","film &amp; video",N3698="games/video games","games",N3698="games/tabletop games","games",N3698="games/mobile games","games",N3698="journalism/audio","journalism",N3698="photography/people","photography",N3698="photography/photobooks","photography",N3698="photography/places","photography",N3698="photography/nature","photography",N3698="music/electronic music","music",N3698="music/rock","music",N3698="music/indie rock","music",N3698="music/faith","music",N3698="publishing/children's books","publishing",N3698="publishing/art books","publishing",N3698="publishing/fiction","publishing",N3698="publishing/translations","publishing",N3698="music/pop","music",N3698="music/classical music","music",N3698="publishing/nonfiction","publishing",N3698="publishing/radio &amp; podcasts","publishing",N3698="music/world music","music",N3698="music/metal","music",N3698="music/jazz","music","TRUE","FALSE")</f>
        <v>theater</v>
      </c>
      <c r="R3698" t="str" cm="1">
        <f t="array" ref="R3698">_xlfn.IFS(N3698="food/small batch","small batch",N3698="food/restaurants","retaurants",N3698="food/food trucks","food trucks",N3698="theater/spaces","spaces",N3698="theater/musical","musical",N3698="theater/plays","plays",N3698="technology/web","web",N3698="technology/space exploration","space exploration",N3698="technology/makerspaces","makerspaces",N3698="technology/hardware","hardware",N3698="technology/gadgets","gadgets",N3698="technology/wearables","wearables",N3698="film &amp; video/television","television",N3698="film &amp; video/animation","animation",N3698="film &amp; video/science fiction","science fiction",N3698="film &amp; video/documentary","documentary",N3698="film &amp; video/drama","drama",N3698="film &amp; video/shorts","shorts",N3698="games/video games","video games",N3698="games/tabletop games","tabletop games",N3698="games/mobile games","mobile games",N3698="journalism/audio","audio",N3698="photography/people","people",N3698="photography/photobooks","photobooks",N3698="photography/places","places",N3698="photography/nature","nature",N3698="music/electronic music","electronic music",N3698="music/rock","rock",N3698="music/indie rock","indie rock",N3698="music/faith","faith",N3698="publishing/children's books","children's books",N3698="publishing/art books","art books",N3698="publishing/fiction","fiction",N3698="publishing/translations","translations",N3698="music/pop","pop",N3698="music/classical music","classical music",N3698="publishing/nonfiction","nonfiction",N3698="publishing/radio &amp; podcasts","radio &amp; podcasts",N3698="music/world music","world music",N3698="music/metal","metal",N3698="music/jazz","jazz","TRUE","FALSE")</f>
        <v>plays</v>
      </c>
      <c r="S3698" s="5">
        <f t="shared" si="230"/>
        <v>41988.617083333331</v>
      </c>
      <c r="T3698" s="5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228"/>
        <v>108</v>
      </c>
      <c r="P3699" s="24">
        <f t="shared" si="229"/>
        <v>72</v>
      </c>
      <c r="Q3699" t="str" cm="1">
        <f t="array" ref="Q3699">_xlfn.IFS(N3699="food/small batch","food",N3699="food/restaurants","food",N3699="food/food trucks","food",N3699="theater/spaces","theater",N3699="theater/musical","theater",N3699="theater/plays","theater",N3699="technology/web","technology",N3699="technology/space exploration","technology",N3699="technology/makerspaces","technology",N3699="technology/hardware","technology",N3699="technology/gadgets","technology",N3699="technology/wearables","technology",N3699="film &amp; video/television","film &amp; video",N3699="film &amp; video/animation","film &amp; video",N3699="film &amp; video/science fiction","film &amp; video",N3699="film &amp; video/documentary","film &amp; video",N3699="film &amp; video/drama","film &amp; video",N3699="film &amp; video/shorts","film &amp; video",N3699="games/video games","games",N3699="games/tabletop games","games",N3699="games/mobile games","games",N3699="journalism/audio","journalism",N3699="photography/people","photography",N3699="photography/photobooks","photography",N3699="photography/places","photography",N3699="photography/nature","photography",N3699="music/electronic music","music",N3699="music/rock","music",N3699="music/indie rock","music",N3699="music/faith","music",N3699="publishing/children's books","publishing",N3699="publishing/art books","publishing",N3699="publishing/fiction","publishing",N3699="publishing/translations","publishing",N3699="music/pop","music",N3699="music/classical music","music",N3699="publishing/nonfiction","publishing",N3699="publishing/radio &amp; podcasts","publishing",N3699="music/world music","music",N3699="music/metal","music",N3699="music/jazz","music","TRUE","FALSE")</f>
        <v>theater</v>
      </c>
      <c r="R3699" t="str" cm="1">
        <f t="array" ref="R3699">_xlfn.IFS(N3699="food/small batch","small batch",N3699="food/restaurants","retaurants",N3699="food/food trucks","food trucks",N3699="theater/spaces","spaces",N3699="theater/musical","musical",N3699="theater/plays","plays",N3699="technology/web","web",N3699="technology/space exploration","space exploration",N3699="technology/makerspaces","makerspaces",N3699="technology/hardware","hardware",N3699="technology/gadgets","gadgets",N3699="technology/wearables","wearables",N3699="film &amp; video/television","television",N3699="film &amp; video/animation","animation",N3699="film &amp; video/science fiction","science fiction",N3699="film &amp; video/documentary","documentary",N3699="film &amp; video/drama","drama",N3699="film &amp; video/shorts","shorts",N3699="games/video games","video games",N3699="games/tabletop games","tabletop games",N3699="games/mobile games","mobile games",N3699="journalism/audio","audio",N3699="photography/people","people",N3699="photography/photobooks","photobooks",N3699="photography/places","places",N3699="photography/nature","nature",N3699="music/electronic music","electronic music",N3699="music/rock","rock",N3699="music/indie rock","indie rock",N3699="music/faith","faith",N3699="publishing/children's books","children's books",N3699="publishing/art books","art books",N3699="publishing/fiction","fiction",N3699="publishing/translations","translations",N3699="music/pop","pop",N3699="music/classical music","classical music",N3699="publishing/nonfiction","nonfiction",N3699="publishing/radio &amp; podcasts","radio &amp; podcasts",N3699="music/world music","world music",N3699="music/metal","metal",N3699="music/jazz","jazz","TRUE","FALSE")</f>
        <v>plays</v>
      </c>
      <c r="S3699" s="5">
        <f t="shared" si="230"/>
        <v>42479.465833333335</v>
      </c>
      <c r="T3699" s="5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228"/>
        <v>110.52</v>
      </c>
      <c r="P3700" s="24">
        <f t="shared" si="229"/>
        <v>40.632352941176471</v>
      </c>
      <c r="Q3700" t="str" cm="1">
        <f t="array" ref="Q3700">_xlfn.IFS(N3700="food/small batch","food",N3700="food/restaurants","food",N3700="food/food trucks","food",N3700="theater/spaces","theater",N3700="theater/musical","theater",N3700="theater/plays","theater",N3700="technology/web","technology",N3700="technology/space exploration","technology",N3700="technology/makerspaces","technology",N3700="technology/hardware","technology",N3700="technology/gadgets","technology",N3700="technology/wearables","technology",N3700="film &amp; video/television","film &amp; video",N3700="film &amp; video/animation","film &amp; video",N3700="film &amp; video/science fiction","film &amp; video",N3700="film &amp; video/documentary","film &amp; video",N3700="film &amp; video/drama","film &amp; video",N3700="film &amp; video/shorts","film &amp; video",N3700="games/video games","games",N3700="games/tabletop games","games",N3700="games/mobile games","games",N3700="journalism/audio","journalism",N3700="photography/people","photography",N3700="photography/photobooks","photography",N3700="photography/places","photography",N3700="photography/nature","photography",N3700="music/electronic music","music",N3700="music/rock","music",N3700="music/indie rock","music",N3700="music/faith","music",N3700="publishing/children's books","publishing",N3700="publishing/art books","publishing",N3700="publishing/fiction","publishing",N3700="publishing/translations","publishing",N3700="music/pop","music",N3700="music/classical music","music",N3700="publishing/nonfiction","publishing",N3700="publishing/radio &amp; podcasts","publishing",N3700="music/world music","music",N3700="music/metal","music",N3700="music/jazz","music","TRUE","FALSE")</f>
        <v>theater</v>
      </c>
      <c r="R3700" t="str" cm="1">
        <f t="array" ref="R3700">_xlfn.IFS(N3700="food/small batch","small batch",N3700="food/restaurants","retaurants",N3700="food/food trucks","food trucks",N3700="theater/spaces","spaces",N3700="theater/musical","musical",N3700="theater/plays","plays",N3700="technology/web","web",N3700="technology/space exploration","space exploration",N3700="technology/makerspaces","makerspaces",N3700="technology/hardware","hardware",N3700="technology/gadgets","gadgets",N3700="technology/wearables","wearables",N3700="film &amp; video/television","television",N3700="film &amp; video/animation","animation",N3700="film &amp; video/science fiction","science fiction",N3700="film &amp; video/documentary","documentary",N3700="film &amp; video/drama","drama",N3700="film &amp; video/shorts","shorts",N3700="games/video games","video games",N3700="games/tabletop games","tabletop games",N3700="games/mobile games","mobile games",N3700="journalism/audio","audio",N3700="photography/people","people",N3700="photography/photobooks","photobooks",N3700="photography/places","places",N3700="photography/nature","nature",N3700="music/electronic music","electronic music",N3700="music/rock","rock",N3700="music/indie rock","indie rock",N3700="music/faith","faith",N3700="publishing/children's books","children's books",N3700="publishing/art books","art books",N3700="publishing/fiction","fiction",N3700="publishing/translations","translations",N3700="music/pop","pop",N3700="music/classical music","classical music",N3700="publishing/nonfiction","nonfiction",N3700="publishing/radio &amp; podcasts","radio &amp; podcasts",N3700="music/world music","world music",N3700="music/metal","metal",N3700="music/jazz","jazz","TRUE","FALSE")</f>
        <v>plays</v>
      </c>
      <c r="S3700" s="5">
        <f t="shared" si="230"/>
        <v>42401.806562500002</v>
      </c>
      <c r="T3700" s="5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228"/>
        <v>100.8</v>
      </c>
      <c r="P3701" s="24">
        <f t="shared" si="229"/>
        <v>63</v>
      </c>
      <c r="Q3701" t="str" cm="1">
        <f t="array" ref="Q3701">_xlfn.IFS(N3701="food/small batch","food",N3701="food/restaurants","food",N3701="food/food trucks","food",N3701="theater/spaces","theater",N3701="theater/musical","theater",N3701="theater/plays","theater",N3701="technology/web","technology",N3701="technology/space exploration","technology",N3701="technology/makerspaces","technology",N3701="technology/hardware","technology",N3701="technology/gadgets","technology",N3701="technology/wearables","technology",N3701="film &amp; video/television","film &amp; video",N3701="film &amp; video/animation","film &amp; video",N3701="film &amp; video/science fiction","film &amp; video",N3701="film &amp; video/documentary","film &amp; video",N3701="film &amp; video/drama","film &amp; video",N3701="film &amp; video/shorts","film &amp; video",N3701="games/video games","games",N3701="games/tabletop games","games",N3701="games/mobile games","games",N3701="journalism/audio","journalism",N3701="photography/people","photography",N3701="photography/photobooks","photography",N3701="photography/places","photography",N3701="photography/nature","photography",N3701="music/electronic music","music",N3701="music/rock","music",N3701="music/indie rock","music",N3701="music/faith","music",N3701="publishing/children's books","publishing",N3701="publishing/art books","publishing",N3701="publishing/fiction","publishing",N3701="publishing/translations","publishing",N3701="music/pop","music",N3701="music/classical music","music",N3701="publishing/nonfiction","publishing",N3701="publishing/radio &amp; podcasts","publishing",N3701="music/world music","music",N3701="music/metal","music",N3701="music/jazz","music","TRUE","FALSE")</f>
        <v>theater</v>
      </c>
      <c r="R3701" t="str" cm="1">
        <f t="array" ref="R3701">_xlfn.IFS(N3701="food/small batch","small batch",N3701="food/restaurants","retaurants",N3701="food/food trucks","food trucks",N3701="theater/spaces","spaces",N3701="theater/musical","musical",N3701="theater/plays","plays",N3701="technology/web","web",N3701="technology/space exploration","space exploration",N3701="technology/makerspaces","makerspaces",N3701="technology/hardware","hardware",N3701="technology/gadgets","gadgets",N3701="technology/wearables","wearables",N3701="film &amp; video/television","television",N3701="film &amp; video/animation","animation",N3701="film &amp; video/science fiction","science fiction",N3701="film &amp; video/documentary","documentary",N3701="film &amp; video/drama","drama",N3701="film &amp; video/shorts","shorts",N3701="games/video games","video games",N3701="games/tabletop games","tabletop games",N3701="games/mobile games","mobile games",N3701="journalism/audio","audio",N3701="photography/people","people",N3701="photography/photobooks","photobooks",N3701="photography/places","places",N3701="photography/nature","nature",N3701="music/electronic music","electronic music",N3701="music/rock","rock",N3701="music/indie rock","indie rock",N3701="music/faith","faith",N3701="publishing/children's books","children's books",N3701="publishing/art books","art books",N3701="publishing/fiction","fiction",N3701="publishing/translations","translations",N3701="music/pop","pop",N3701="music/classical music","classical music",N3701="publishing/nonfiction","nonfiction",N3701="publishing/radio &amp; podcasts","radio &amp; podcasts",N3701="music/world music","world music",N3701="music/metal","metal",N3701="music/jazz","jazz","TRUE","FALSE")</f>
        <v>plays</v>
      </c>
      <c r="S3701" s="5">
        <f t="shared" si="230"/>
        <v>41897.602037037039</v>
      </c>
      <c r="T3701" s="5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228"/>
        <v>121.2</v>
      </c>
      <c r="P3702" s="24">
        <f t="shared" si="229"/>
        <v>33.666666666666664</v>
      </c>
      <c r="Q3702" t="str" cm="1">
        <f t="array" ref="Q3702">_xlfn.IFS(N3702="food/small batch","food",N3702="food/restaurants","food",N3702="food/food trucks","food",N3702="theater/spaces","theater",N3702="theater/musical","theater",N3702="theater/plays","theater",N3702="technology/web","technology",N3702="technology/space exploration","technology",N3702="technology/makerspaces","technology",N3702="technology/hardware","technology",N3702="technology/gadgets","technology",N3702="technology/wearables","technology",N3702="film &amp; video/television","film &amp; video",N3702="film &amp; video/animation","film &amp; video",N3702="film &amp; video/science fiction","film &amp; video",N3702="film &amp; video/documentary","film &amp; video",N3702="film &amp; video/drama","film &amp; video",N3702="film &amp; video/shorts","film &amp; video",N3702="games/video games","games",N3702="games/tabletop games","games",N3702="games/mobile games","games",N3702="journalism/audio","journalism",N3702="photography/people","photography",N3702="photography/photobooks","photography",N3702="photography/places","photography",N3702="photography/nature","photography",N3702="music/electronic music","music",N3702="music/rock","music",N3702="music/indie rock","music",N3702="music/faith","music",N3702="publishing/children's books","publishing",N3702="publishing/art books","publishing",N3702="publishing/fiction","publishing",N3702="publishing/translations","publishing",N3702="music/pop","music",N3702="music/classical music","music",N3702="publishing/nonfiction","publishing",N3702="publishing/radio &amp; podcasts","publishing",N3702="music/world music","music",N3702="music/metal","music",N3702="music/jazz","music","TRUE","FALSE")</f>
        <v>theater</v>
      </c>
      <c r="R3702" t="str" cm="1">
        <f t="array" ref="R3702">_xlfn.IFS(N3702="food/small batch","small batch",N3702="food/restaurants","retaurants",N3702="food/food trucks","food trucks",N3702="theater/spaces","spaces",N3702="theater/musical","musical",N3702="theater/plays","plays",N3702="technology/web","web",N3702="technology/space exploration","space exploration",N3702="technology/makerspaces","makerspaces",N3702="technology/hardware","hardware",N3702="technology/gadgets","gadgets",N3702="technology/wearables","wearables",N3702="film &amp; video/television","television",N3702="film &amp; video/animation","animation",N3702="film &amp; video/science fiction","science fiction",N3702="film &amp; video/documentary","documentary",N3702="film &amp; video/drama","drama",N3702="film &amp; video/shorts","shorts",N3702="games/video games","video games",N3702="games/tabletop games","tabletop games",N3702="games/mobile games","mobile games",N3702="journalism/audio","audio",N3702="photography/people","people",N3702="photography/photobooks","photobooks",N3702="photography/places","places",N3702="photography/nature","nature",N3702="music/electronic music","electronic music",N3702="music/rock","rock",N3702="music/indie rock","indie rock",N3702="music/faith","faith",N3702="publishing/children's books","children's books",N3702="publishing/art books","art books",N3702="publishing/fiction","fiction",N3702="publishing/translations","translations",N3702="music/pop","pop",N3702="music/classical music","classical music",N3702="publishing/nonfiction","nonfiction",N3702="publishing/radio &amp; podcasts","radio &amp; podcasts",N3702="music/world music","world music",N3702="music/metal","metal",N3702="music/jazz","jazz","TRUE","FALSE")</f>
        <v>plays</v>
      </c>
      <c r="S3702" s="5">
        <f t="shared" si="230"/>
        <v>41882.585648148146</v>
      </c>
      <c r="T3702" s="5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228"/>
        <v>100.33333333333334</v>
      </c>
      <c r="P3703" s="24">
        <f t="shared" si="229"/>
        <v>38.589743589743591</v>
      </c>
      <c r="Q3703" t="str" cm="1">
        <f t="array" ref="Q3703">_xlfn.IFS(N3703="food/small batch","food",N3703="food/restaurants","food",N3703="food/food trucks","food",N3703="theater/spaces","theater",N3703="theater/musical","theater",N3703="theater/plays","theater",N3703="technology/web","technology",N3703="technology/space exploration","technology",N3703="technology/makerspaces","technology",N3703="technology/hardware","technology",N3703="technology/gadgets","technology",N3703="technology/wearables","technology",N3703="film &amp; video/television","film &amp; video",N3703="film &amp; video/animation","film &amp; video",N3703="film &amp; video/science fiction","film &amp; video",N3703="film &amp; video/documentary","film &amp; video",N3703="film &amp; video/drama","film &amp; video",N3703="film &amp; video/shorts","film &amp; video",N3703="games/video games","games",N3703="games/tabletop games","games",N3703="games/mobile games","games",N3703="journalism/audio","journalism",N3703="photography/people","photography",N3703="photography/photobooks","photography",N3703="photography/places","photography",N3703="photography/nature","photography",N3703="music/electronic music","music",N3703="music/rock","music",N3703="music/indie rock","music",N3703="music/faith","music",N3703="publishing/children's books","publishing",N3703="publishing/art books","publishing",N3703="publishing/fiction","publishing",N3703="publishing/translations","publishing",N3703="music/pop","music",N3703="music/classical music","music",N3703="publishing/nonfiction","publishing",N3703="publishing/radio &amp; podcasts","publishing",N3703="music/world music","music",N3703="music/metal","music",N3703="music/jazz","music","TRUE","FALSE")</f>
        <v>theater</v>
      </c>
      <c r="R3703" t="str" cm="1">
        <f t="array" ref="R3703">_xlfn.IFS(N3703="food/small batch","small batch",N3703="food/restaurants","retaurants",N3703="food/food trucks","food trucks",N3703="theater/spaces","spaces",N3703="theater/musical","musical",N3703="theater/plays","plays",N3703="technology/web","web",N3703="technology/space exploration","space exploration",N3703="technology/makerspaces","makerspaces",N3703="technology/hardware","hardware",N3703="technology/gadgets","gadgets",N3703="technology/wearables","wearables",N3703="film &amp; video/television","television",N3703="film &amp; video/animation","animation",N3703="film &amp; video/science fiction","science fiction",N3703="film &amp; video/documentary","documentary",N3703="film &amp; video/drama","drama",N3703="film &amp; video/shorts","shorts",N3703="games/video games","video games",N3703="games/tabletop games","tabletop games",N3703="games/mobile games","mobile games",N3703="journalism/audio","audio",N3703="photography/people","people",N3703="photography/photobooks","photobooks",N3703="photography/places","places",N3703="photography/nature","nature",N3703="music/electronic music","electronic music",N3703="music/rock","rock",N3703="music/indie rock","indie rock",N3703="music/faith","faith",N3703="publishing/children's books","children's books",N3703="publishing/art books","art books",N3703="publishing/fiction","fiction",N3703="publishing/translations","translations",N3703="music/pop","pop",N3703="music/classical music","classical music",N3703="publishing/nonfiction","nonfiction",N3703="publishing/radio &amp; podcasts","radio &amp; podcasts",N3703="music/world music","world music",N3703="music/metal","metal",N3703="music/jazz","jazz","TRUE","FALSE")</f>
        <v>plays</v>
      </c>
      <c r="S3703" s="5">
        <f t="shared" si="230"/>
        <v>42129.541585648149</v>
      </c>
      <c r="T3703" s="5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228"/>
        <v>109.16666666666666</v>
      </c>
      <c r="P3704" s="24">
        <f t="shared" si="229"/>
        <v>155.95238095238096</v>
      </c>
      <c r="Q3704" t="str" cm="1">
        <f t="array" ref="Q3704">_xlfn.IFS(N3704="food/small batch","food",N3704="food/restaurants","food",N3704="food/food trucks","food",N3704="theater/spaces","theater",N3704="theater/musical","theater",N3704="theater/plays","theater",N3704="technology/web","technology",N3704="technology/space exploration","technology",N3704="technology/makerspaces","technology",N3704="technology/hardware","technology",N3704="technology/gadgets","technology",N3704="technology/wearables","technology",N3704="film &amp; video/television","film &amp; video",N3704="film &amp; video/animation","film &amp; video",N3704="film &amp; video/science fiction","film &amp; video",N3704="film &amp; video/documentary","film &amp; video",N3704="film &amp; video/drama","film &amp; video",N3704="film &amp; video/shorts","film &amp; video",N3704="games/video games","games",N3704="games/tabletop games","games",N3704="games/mobile games","games",N3704="journalism/audio","journalism",N3704="photography/people","photography",N3704="photography/photobooks","photography",N3704="photography/places","photography",N3704="photography/nature","photography",N3704="music/electronic music","music",N3704="music/rock","music",N3704="music/indie rock","music",N3704="music/faith","music",N3704="publishing/children's books","publishing",N3704="publishing/art books","publishing",N3704="publishing/fiction","publishing",N3704="publishing/translations","publishing",N3704="music/pop","music",N3704="music/classical music","music",N3704="publishing/nonfiction","publishing",N3704="publishing/radio &amp; podcasts","publishing",N3704="music/world music","music",N3704="music/metal","music",N3704="music/jazz","music","TRUE","FALSE")</f>
        <v>theater</v>
      </c>
      <c r="R3704" t="str" cm="1">
        <f t="array" ref="R3704">_xlfn.IFS(N3704="food/small batch","small batch",N3704="food/restaurants","retaurants",N3704="food/food trucks","food trucks",N3704="theater/spaces","spaces",N3704="theater/musical","musical",N3704="theater/plays","plays",N3704="technology/web","web",N3704="technology/space exploration","space exploration",N3704="technology/makerspaces","makerspaces",N3704="technology/hardware","hardware",N3704="technology/gadgets","gadgets",N3704="technology/wearables","wearables",N3704="film &amp; video/television","television",N3704="film &amp; video/animation","animation",N3704="film &amp; video/science fiction","science fiction",N3704="film &amp; video/documentary","documentary",N3704="film &amp; video/drama","drama",N3704="film &amp; video/shorts","shorts",N3704="games/video games","video games",N3704="games/tabletop games","tabletop games",N3704="games/mobile games","mobile games",N3704="journalism/audio","audio",N3704="photography/people","people",N3704="photography/photobooks","photobooks",N3704="photography/places","places",N3704="photography/nature","nature",N3704="music/electronic music","electronic music",N3704="music/rock","rock",N3704="music/indie rock","indie rock",N3704="music/faith","faith",N3704="publishing/children's books","children's books",N3704="publishing/art books","art books",N3704="publishing/fiction","fiction",N3704="publishing/translations","translations",N3704="music/pop","pop",N3704="music/classical music","classical music",N3704="publishing/nonfiction","nonfiction",N3704="publishing/radio &amp; podcasts","radio &amp; podcasts",N3704="music/world music","world music",N3704="music/metal","metal",N3704="music/jazz","jazz","TRUE","FALSE")</f>
        <v>plays</v>
      </c>
      <c r="S3704" s="5">
        <f t="shared" si="230"/>
        <v>42524.53800925926</v>
      </c>
      <c r="T3704" s="5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228"/>
        <v>123.42857142857142</v>
      </c>
      <c r="P3705" s="24">
        <f t="shared" si="229"/>
        <v>43.2</v>
      </c>
      <c r="Q3705" t="str" cm="1">
        <f t="array" ref="Q3705">_xlfn.IFS(N3705="food/small batch","food",N3705="food/restaurants","food",N3705="food/food trucks","food",N3705="theater/spaces","theater",N3705="theater/musical","theater",N3705="theater/plays","theater",N3705="technology/web","technology",N3705="technology/space exploration","technology",N3705="technology/makerspaces","technology",N3705="technology/hardware","technology",N3705="technology/gadgets","technology",N3705="technology/wearables","technology",N3705="film &amp; video/television","film &amp; video",N3705="film &amp; video/animation","film &amp; video",N3705="film &amp; video/science fiction","film &amp; video",N3705="film &amp; video/documentary","film &amp; video",N3705="film &amp; video/drama","film &amp; video",N3705="film &amp; video/shorts","film &amp; video",N3705="games/video games","games",N3705="games/tabletop games","games",N3705="games/mobile games","games",N3705="journalism/audio","journalism",N3705="photography/people","photography",N3705="photography/photobooks","photography",N3705="photography/places","photography",N3705="photography/nature","photography",N3705="music/electronic music","music",N3705="music/rock","music",N3705="music/indie rock","music",N3705="music/faith","music",N3705="publishing/children's books","publishing",N3705="publishing/art books","publishing",N3705="publishing/fiction","publishing",N3705="publishing/translations","publishing",N3705="music/pop","music",N3705="music/classical music","music",N3705="publishing/nonfiction","publishing",N3705="publishing/radio &amp; podcasts","publishing",N3705="music/world music","music",N3705="music/metal","music",N3705="music/jazz","music","TRUE","FALSE")</f>
        <v>theater</v>
      </c>
      <c r="R3705" t="str" cm="1">
        <f t="array" ref="R3705">_xlfn.IFS(N3705="food/small batch","small batch",N3705="food/restaurants","retaurants",N3705="food/food trucks","food trucks",N3705="theater/spaces","spaces",N3705="theater/musical","musical",N3705="theater/plays","plays",N3705="technology/web","web",N3705="technology/space exploration","space exploration",N3705="technology/makerspaces","makerspaces",N3705="technology/hardware","hardware",N3705="technology/gadgets","gadgets",N3705="technology/wearables","wearables",N3705="film &amp; video/television","television",N3705="film &amp; video/animation","animation",N3705="film &amp; video/science fiction","science fiction",N3705="film &amp; video/documentary","documentary",N3705="film &amp; video/drama","drama",N3705="film &amp; video/shorts","shorts",N3705="games/video games","video games",N3705="games/tabletop games","tabletop games",N3705="games/mobile games","mobile games",N3705="journalism/audio","audio",N3705="photography/people","people",N3705="photography/photobooks","photobooks",N3705="photography/places","places",N3705="photography/nature","nature",N3705="music/electronic music","electronic music",N3705="music/rock","rock",N3705="music/indie rock","indie rock",N3705="music/faith","faith",N3705="publishing/children's books","children's books",N3705="publishing/art books","art books",N3705="publishing/fiction","fiction",N3705="publishing/translations","translations",N3705="music/pop","pop",N3705="music/classical music","classical music",N3705="publishing/nonfiction","nonfiction",N3705="publishing/radio &amp; podcasts","radio &amp; podcasts",N3705="music/world music","world music",N3705="music/metal","metal",N3705="music/jazz","jazz","TRUE","FALSE")</f>
        <v>plays</v>
      </c>
      <c r="S3705" s="5">
        <f t="shared" si="230"/>
        <v>42556.504490740743</v>
      </c>
      <c r="T3705" s="5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228"/>
        <v>136.33666666666667</v>
      </c>
      <c r="P3706" s="24">
        <f t="shared" si="229"/>
        <v>15.148518518518518</v>
      </c>
      <c r="Q3706" t="str" cm="1">
        <f t="array" ref="Q3706">_xlfn.IFS(N3706="food/small batch","food",N3706="food/restaurants","food",N3706="food/food trucks","food",N3706="theater/spaces","theater",N3706="theater/musical","theater",N3706="theater/plays","theater",N3706="technology/web","technology",N3706="technology/space exploration","technology",N3706="technology/makerspaces","technology",N3706="technology/hardware","technology",N3706="technology/gadgets","technology",N3706="technology/wearables","technology",N3706="film &amp; video/television","film &amp; video",N3706="film &amp; video/animation","film &amp; video",N3706="film &amp; video/science fiction","film &amp; video",N3706="film &amp; video/documentary","film &amp; video",N3706="film &amp; video/drama","film &amp; video",N3706="film &amp; video/shorts","film &amp; video",N3706="games/video games","games",N3706="games/tabletop games","games",N3706="games/mobile games","games",N3706="journalism/audio","journalism",N3706="photography/people","photography",N3706="photography/photobooks","photography",N3706="photography/places","photography",N3706="photography/nature","photography",N3706="music/electronic music","music",N3706="music/rock","music",N3706="music/indie rock","music",N3706="music/faith","music",N3706="publishing/children's books","publishing",N3706="publishing/art books","publishing",N3706="publishing/fiction","publishing",N3706="publishing/translations","publishing",N3706="music/pop","music",N3706="music/classical music","music",N3706="publishing/nonfiction","publishing",N3706="publishing/radio &amp; podcasts","publishing",N3706="music/world music","music",N3706="music/metal","music",N3706="music/jazz","music","TRUE","FALSE")</f>
        <v>theater</v>
      </c>
      <c r="R3706" t="str" cm="1">
        <f t="array" ref="R3706">_xlfn.IFS(N3706="food/small batch","small batch",N3706="food/restaurants","retaurants",N3706="food/food trucks","food trucks",N3706="theater/spaces","spaces",N3706="theater/musical","musical",N3706="theater/plays","plays",N3706="technology/web","web",N3706="technology/space exploration","space exploration",N3706="technology/makerspaces","makerspaces",N3706="technology/hardware","hardware",N3706="technology/gadgets","gadgets",N3706="technology/wearables","wearables",N3706="film &amp; video/television","television",N3706="film &amp; video/animation","animation",N3706="film &amp; video/science fiction","science fiction",N3706="film &amp; video/documentary","documentary",N3706="film &amp; video/drama","drama",N3706="film &amp; video/shorts","shorts",N3706="games/video games","video games",N3706="games/tabletop games","tabletop games",N3706="games/mobile games","mobile games",N3706="journalism/audio","audio",N3706="photography/people","people",N3706="photography/photobooks","photobooks",N3706="photography/places","places",N3706="photography/nature","nature",N3706="music/electronic music","electronic music",N3706="music/rock","rock",N3706="music/indie rock","indie rock",N3706="music/faith","faith",N3706="publishing/children's books","children's books",N3706="publishing/art books","art books",N3706="publishing/fiction","fiction",N3706="publishing/translations","translations",N3706="music/pop","pop",N3706="music/classical music","classical music",N3706="publishing/nonfiction","nonfiction",N3706="publishing/radio &amp; podcasts","radio &amp; podcasts",N3706="music/world music","world music",N3706="music/metal","metal",N3706="music/jazz","jazz","TRUE","FALSE")</f>
        <v>plays</v>
      </c>
      <c r="S3706" s="5">
        <f t="shared" si="230"/>
        <v>42461.689745370371</v>
      </c>
      <c r="T3706" s="5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228"/>
        <v>103.46657233816768</v>
      </c>
      <c r="P3707" s="24">
        <f t="shared" si="229"/>
        <v>83.571428571428569</v>
      </c>
      <c r="Q3707" t="str" cm="1">
        <f t="array" ref="Q3707">_xlfn.IFS(N3707="food/small batch","food",N3707="food/restaurants","food",N3707="food/food trucks","food",N3707="theater/spaces","theater",N3707="theater/musical","theater",N3707="theater/plays","theater",N3707="technology/web","technology",N3707="technology/space exploration","technology",N3707="technology/makerspaces","technology",N3707="technology/hardware","technology",N3707="technology/gadgets","technology",N3707="technology/wearables","technology",N3707="film &amp; video/television","film &amp; video",N3707="film &amp; video/animation","film &amp; video",N3707="film &amp; video/science fiction","film &amp; video",N3707="film &amp; video/documentary","film &amp; video",N3707="film &amp; video/drama","film &amp; video",N3707="film &amp; video/shorts","film &amp; video",N3707="games/video games","games",N3707="games/tabletop games","games",N3707="games/mobile games","games",N3707="journalism/audio","journalism",N3707="photography/people","photography",N3707="photography/photobooks","photography",N3707="photography/places","photography",N3707="photography/nature","photography",N3707="music/electronic music","music",N3707="music/rock","music",N3707="music/indie rock","music",N3707="music/faith","music",N3707="publishing/children's books","publishing",N3707="publishing/art books","publishing",N3707="publishing/fiction","publishing",N3707="publishing/translations","publishing",N3707="music/pop","music",N3707="music/classical music","music",N3707="publishing/nonfiction","publishing",N3707="publishing/radio &amp; podcasts","publishing",N3707="music/world music","music",N3707="music/metal","music",N3707="music/jazz","music","TRUE","FALSE")</f>
        <v>theater</v>
      </c>
      <c r="R3707" t="str" cm="1">
        <f t="array" ref="R3707">_xlfn.IFS(N3707="food/small batch","small batch",N3707="food/restaurants","retaurants",N3707="food/food trucks","food trucks",N3707="theater/spaces","spaces",N3707="theater/musical","musical",N3707="theater/plays","plays",N3707="technology/web","web",N3707="technology/space exploration","space exploration",N3707="technology/makerspaces","makerspaces",N3707="technology/hardware","hardware",N3707="technology/gadgets","gadgets",N3707="technology/wearables","wearables",N3707="film &amp; video/television","television",N3707="film &amp; video/animation","animation",N3707="film &amp; video/science fiction","science fiction",N3707="film &amp; video/documentary","documentary",N3707="film &amp; video/drama","drama",N3707="film &amp; video/shorts","shorts",N3707="games/video games","video games",N3707="games/tabletop games","tabletop games",N3707="games/mobile games","mobile games",N3707="journalism/audio","audio",N3707="photography/people","people",N3707="photography/photobooks","photobooks",N3707="photography/places","places",N3707="photography/nature","nature",N3707="music/electronic music","electronic music",N3707="music/rock","rock",N3707="music/indie rock","indie rock",N3707="music/faith","faith",N3707="publishing/children's books","children's books",N3707="publishing/art books","art books",N3707="publishing/fiction","fiction",N3707="publishing/translations","translations",N3707="music/pop","pop",N3707="music/classical music","classical music",N3707="publishing/nonfiction","nonfiction",N3707="publishing/radio &amp; podcasts","radio &amp; podcasts",N3707="music/world music","world music",N3707="music/metal","metal",N3707="music/jazz","jazz","TRUE","FALSE")</f>
        <v>plays</v>
      </c>
      <c r="S3707" s="5">
        <f t="shared" si="230"/>
        <v>41792.542986111112</v>
      </c>
      <c r="T3707" s="5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228"/>
        <v>121.33333333333334</v>
      </c>
      <c r="P3708" s="24">
        <f t="shared" si="229"/>
        <v>140</v>
      </c>
      <c r="Q3708" t="str" cm="1">
        <f t="array" ref="Q3708">_xlfn.IFS(N3708="food/small batch","food",N3708="food/restaurants","food",N3708="food/food trucks","food",N3708="theater/spaces","theater",N3708="theater/musical","theater",N3708="theater/plays","theater",N3708="technology/web","technology",N3708="technology/space exploration","technology",N3708="technology/makerspaces","technology",N3708="technology/hardware","technology",N3708="technology/gadgets","technology",N3708="technology/wearables","technology",N3708="film &amp; video/television","film &amp; video",N3708="film &amp; video/animation","film &amp; video",N3708="film &amp; video/science fiction","film &amp; video",N3708="film &amp; video/documentary","film &amp; video",N3708="film &amp; video/drama","film &amp; video",N3708="film &amp; video/shorts","film &amp; video",N3708="games/video games","games",N3708="games/tabletop games","games",N3708="games/mobile games","games",N3708="journalism/audio","journalism",N3708="photography/people","photography",N3708="photography/photobooks","photography",N3708="photography/places","photography",N3708="photography/nature","photography",N3708="music/electronic music","music",N3708="music/rock","music",N3708="music/indie rock","music",N3708="music/faith","music",N3708="publishing/children's books","publishing",N3708="publishing/art books","publishing",N3708="publishing/fiction","publishing",N3708="publishing/translations","publishing",N3708="music/pop","music",N3708="music/classical music","music",N3708="publishing/nonfiction","publishing",N3708="publishing/radio &amp; podcasts","publishing",N3708="music/world music","music",N3708="music/metal","music",N3708="music/jazz","music","TRUE","FALSE")</f>
        <v>theater</v>
      </c>
      <c r="R3708" t="str" cm="1">
        <f t="array" ref="R3708">_xlfn.IFS(N3708="food/small batch","small batch",N3708="food/restaurants","retaurants",N3708="food/food trucks","food trucks",N3708="theater/spaces","spaces",N3708="theater/musical","musical",N3708="theater/plays","plays",N3708="technology/web","web",N3708="technology/space exploration","space exploration",N3708="technology/makerspaces","makerspaces",N3708="technology/hardware","hardware",N3708="technology/gadgets","gadgets",N3708="technology/wearables","wearables",N3708="film &amp; video/television","television",N3708="film &amp; video/animation","animation",N3708="film &amp; video/science fiction","science fiction",N3708="film &amp; video/documentary","documentary",N3708="film &amp; video/drama","drama",N3708="film &amp; video/shorts","shorts",N3708="games/video games","video games",N3708="games/tabletop games","tabletop games",N3708="games/mobile games","mobile games",N3708="journalism/audio","audio",N3708="photography/people","people",N3708="photography/photobooks","photobooks",N3708="photography/places","places",N3708="photography/nature","nature",N3708="music/electronic music","electronic music",N3708="music/rock","rock",N3708="music/indie rock","indie rock",N3708="music/faith","faith",N3708="publishing/children's books","children's books",N3708="publishing/art books","art books",N3708="publishing/fiction","fiction",N3708="publishing/translations","translations",N3708="music/pop","pop",N3708="music/classical music","classical music",N3708="publishing/nonfiction","nonfiction",N3708="publishing/radio &amp; podcasts","radio &amp; podcasts",N3708="music/world music","world music",N3708="music/metal","metal",N3708="music/jazz","jazz","TRUE","FALSE")</f>
        <v>plays</v>
      </c>
      <c r="S3708" s="5">
        <f t="shared" si="230"/>
        <v>41879.913761574076</v>
      </c>
      <c r="T3708" s="5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228"/>
        <v>186</v>
      </c>
      <c r="P3709" s="24">
        <f t="shared" si="229"/>
        <v>80.869565217391298</v>
      </c>
      <c r="Q3709" t="str" cm="1">
        <f t="array" ref="Q3709">_xlfn.IFS(N3709="food/small batch","food",N3709="food/restaurants","food",N3709="food/food trucks","food",N3709="theater/spaces","theater",N3709="theater/musical","theater",N3709="theater/plays","theater",N3709="technology/web","technology",N3709="technology/space exploration","technology",N3709="technology/makerspaces","technology",N3709="technology/hardware","technology",N3709="technology/gadgets","technology",N3709="technology/wearables","technology",N3709="film &amp; video/television","film &amp; video",N3709="film &amp; video/animation","film &amp; video",N3709="film &amp; video/science fiction","film &amp; video",N3709="film &amp; video/documentary","film &amp; video",N3709="film &amp; video/drama","film &amp; video",N3709="film &amp; video/shorts","film &amp; video",N3709="games/video games","games",N3709="games/tabletop games","games",N3709="games/mobile games","games",N3709="journalism/audio","journalism",N3709="photography/people","photography",N3709="photography/photobooks","photography",N3709="photography/places","photography",N3709="photography/nature","photography",N3709="music/electronic music","music",N3709="music/rock","music",N3709="music/indie rock","music",N3709="music/faith","music",N3709="publishing/children's books","publishing",N3709="publishing/art books","publishing",N3709="publishing/fiction","publishing",N3709="publishing/translations","publishing",N3709="music/pop","music",N3709="music/classical music","music",N3709="publishing/nonfiction","publishing",N3709="publishing/radio &amp; podcasts","publishing",N3709="music/world music","music",N3709="music/metal","music",N3709="music/jazz","music","TRUE","FALSE")</f>
        <v>theater</v>
      </c>
      <c r="R3709" t="str" cm="1">
        <f t="array" ref="R3709">_xlfn.IFS(N3709="food/small batch","small batch",N3709="food/restaurants","retaurants",N3709="food/food trucks","food trucks",N3709="theater/spaces","spaces",N3709="theater/musical","musical",N3709="theater/plays","plays",N3709="technology/web","web",N3709="technology/space exploration","space exploration",N3709="technology/makerspaces","makerspaces",N3709="technology/hardware","hardware",N3709="technology/gadgets","gadgets",N3709="technology/wearables","wearables",N3709="film &amp; video/television","television",N3709="film &amp; video/animation","animation",N3709="film &amp; video/science fiction","science fiction",N3709="film &amp; video/documentary","documentary",N3709="film &amp; video/drama","drama",N3709="film &amp; video/shorts","shorts",N3709="games/video games","video games",N3709="games/tabletop games","tabletop games",N3709="games/mobile games","mobile games",N3709="journalism/audio","audio",N3709="photography/people","people",N3709="photography/photobooks","photobooks",N3709="photography/places","places",N3709="photography/nature","nature",N3709="music/electronic music","electronic music",N3709="music/rock","rock",N3709="music/indie rock","indie rock",N3709="music/faith","faith",N3709="publishing/children's books","children's books",N3709="publishing/art books","art books",N3709="publishing/fiction","fiction",N3709="publishing/translations","translations",N3709="music/pop","pop",N3709="music/classical music","classical music",N3709="publishing/nonfiction","nonfiction",N3709="publishing/radio &amp; podcasts","radio &amp; podcasts",N3709="music/world music","world music",N3709="music/metal","metal",N3709="music/jazz","jazz","TRUE","FALSE")</f>
        <v>plays</v>
      </c>
      <c r="S3709" s="5">
        <f t="shared" si="230"/>
        <v>42552.048356481479</v>
      </c>
      <c r="T3709" s="5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228"/>
        <v>300</v>
      </c>
      <c r="P3710" s="24">
        <f t="shared" si="229"/>
        <v>53.846153846153847</v>
      </c>
      <c r="Q3710" t="str" cm="1">
        <f t="array" ref="Q3710">_xlfn.IFS(N3710="food/small batch","food",N3710="food/restaurants","food",N3710="food/food trucks","food",N3710="theater/spaces","theater",N3710="theater/musical","theater",N3710="theater/plays","theater",N3710="technology/web","technology",N3710="technology/space exploration","technology",N3710="technology/makerspaces","technology",N3710="technology/hardware","technology",N3710="technology/gadgets","technology",N3710="technology/wearables","technology",N3710="film &amp; video/television","film &amp; video",N3710="film &amp; video/animation","film &amp; video",N3710="film &amp; video/science fiction","film &amp; video",N3710="film &amp; video/documentary","film &amp; video",N3710="film &amp; video/drama","film &amp; video",N3710="film &amp; video/shorts","film &amp; video",N3710="games/video games","games",N3710="games/tabletop games","games",N3710="games/mobile games","games",N3710="journalism/audio","journalism",N3710="photography/people","photography",N3710="photography/photobooks","photography",N3710="photography/places","photography",N3710="photography/nature","photography",N3710="music/electronic music","music",N3710="music/rock","music",N3710="music/indie rock","music",N3710="music/faith","music",N3710="publishing/children's books","publishing",N3710="publishing/art books","publishing",N3710="publishing/fiction","publishing",N3710="publishing/translations","publishing",N3710="music/pop","music",N3710="music/classical music","music",N3710="publishing/nonfiction","publishing",N3710="publishing/radio &amp; podcasts","publishing",N3710="music/world music","music",N3710="music/metal","music",N3710="music/jazz","music","TRUE","FALSE")</f>
        <v>theater</v>
      </c>
      <c r="R3710" t="str" cm="1">
        <f t="array" ref="R3710">_xlfn.IFS(N3710="food/small batch","small batch",N3710="food/restaurants","retaurants",N3710="food/food trucks","food trucks",N3710="theater/spaces","spaces",N3710="theater/musical","musical",N3710="theater/plays","plays",N3710="technology/web","web",N3710="technology/space exploration","space exploration",N3710="technology/makerspaces","makerspaces",N3710="technology/hardware","hardware",N3710="technology/gadgets","gadgets",N3710="technology/wearables","wearables",N3710="film &amp; video/television","television",N3710="film &amp; video/animation","animation",N3710="film &amp; video/science fiction","science fiction",N3710="film &amp; video/documentary","documentary",N3710="film &amp; video/drama","drama",N3710="film &amp; video/shorts","shorts",N3710="games/video games","video games",N3710="games/tabletop games","tabletop games",N3710="games/mobile games","mobile games",N3710="journalism/audio","audio",N3710="photography/people","people",N3710="photography/photobooks","photobooks",N3710="photography/places","places",N3710="photography/nature","nature",N3710="music/electronic music","electronic music",N3710="music/rock","rock",N3710="music/indie rock","indie rock",N3710="music/faith","faith",N3710="publishing/children's books","children's books",N3710="publishing/art books","art books",N3710="publishing/fiction","fiction",N3710="publishing/translations","translations",N3710="music/pop","pop",N3710="music/classical music","classical music",N3710="publishing/nonfiction","nonfiction",N3710="publishing/radio &amp; podcasts","radio &amp; podcasts",N3710="music/world music","world music",N3710="music/metal","metal",N3710="music/jazz","jazz","TRUE","FALSE")</f>
        <v>plays</v>
      </c>
      <c r="S3710" s="5">
        <f t="shared" si="230"/>
        <v>41810.142199074071</v>
      </c>
      <c r="T3710" s="5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228"/>
        <v>108.25</v>
      </c>
      <c r="P3711" s="24">
        <f t="shared" si="229"/>
        <v>30.928571428571427</v>
      </c>
      <c r="Q3711" t="str" cm="1">
        <f t="array" ref="Q3711">_xlfn.IFS(N3711="food/small batch","food",N3711="food/restaurants","food",N3711="food/food trucks","food",N3711="theater/spaces","theater",N3711="theater/musical","theater",N3711="theater/plays","theater",N3711="technology/web","technology",N3711="technology/space exploration","technology",N3711="technology/makerspaces","technology",N3711="technology/hardware","technology",N3711="technology/gadgets","technology",N3711="technology/wearables","technology",N3711="film &amp; video/television","film &amp; video",N3711="film &amp; video/animation","film &amp; video",N3711="film &amp; video/science fiction","film &amp; video",N3711="film &amp; video/documentary","film &amp; video",N3711="film &amp; video/drama","film &amp; video",N3711="film &amp; video/shorts","film &amp; video",N3711="games/video games","games",N3711="games/tabletop games","games",N3711="games/mobile games","games",N3711="journalism/audio","journalism",N3711="photography/people","photography",N3711="photography/photobooks","photography",N3711="photography/places","photography",N3711="photography/nature","photography",N3711="music/electronic music","music",N3711="music/rock","music",N3711="music/indie rock","music",N3711="music/faith","music",N3711="publishing/children's books","publishing",N3711="publishing/art books","publishing",N3711="publishing/fiction","publishing",N3711="publishing/translations","publishing",N3711="music/pop","music",N3711="music/classical music","music",N3711="publishing/nonfiction","publishing",N3711="publishing/radio &amp; podcasts","publishing",N3711="music/world music","music",N3711="music/metal","music",N3711="music/jazz","music","TRUE","FALSE")</f>
        <v>theater</v>
      </c>
      <c r="R3711" t="str" cm="1">
        <f t="array" ref="R3711">_xlfn.IFS(N3711="food/small batch","small batch",N3711="food/restaurants","retaurants",N3711="food/food trucks","food trucks",N3711="theater/spaces","spaces",N3711="theater/musical","musical",N3711="theater/plays","plays",N3711="technology/web","web",N3711="technology/space exploration","space exploration",N3711="technology/makerspaces","makerspaces",N3711="technology/hardware","hardware",N3711="technology/gadgets","gadgets",N3711="technology/wearables","wearables",N3711="film &amp; video/television","television",N3711="film &amp; video/animation","animation",N3711="film &amp; video/science fiction","science fiction",N3711="film &amp; video/documentary","documentary",N3711="film &amp; video/drama","drama",N3711="film &amp; video/shorts","shorts",N3711="games/video games","video games",N3711="games/tabletop games","tabletop games",N3711="games/mobile games","mobile games",N3711="journalism/audio","audio",N3711="photography/people","people",N3711="photography/photobooks","photobooks",N3711="photography/places","places",N3711="photography/nature","nature",N3711="music/electronic music","electronic music",N3711="music/rock","rock",N3711="music/indie rock","indie rock",N3711="music/faith","faith",N3711="publishing/children's books","children's books",N3711="publishing/art books","art books",N3711="publishing/fiction","fiction",N3711="publishing/translations","translations",N3711="music/pop","pop",N3711="music/classical music","classical music",N3711="publishing/nonfiction","nonfiction",N3711="publishing/radio &amp; podcasts","radio &amp; podcasts",N3711="music/world music","world music",N3711="music/metal","metal",N3711="music/jazz","jazz","TRUE","FALSE")</f>
        <v>plays</v>
      </c>
      <c r="S3711" s="5">
        <f t="shared" si="230"/>
        <v>41785.707708333335</v>
      </c>
      <c r="T3711" s="5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228"/>
        <v>141.15384615384616</v>
      </c>
      <c r="P3712" s="24">
        <f t="shared" si="229"/>
        <v>67.962962962962962</v>
      </c>
      <c r="Q3712" t="str" cm="1">
        <f t="array" ref="Q3712">_xlfn.IFS(N3712="food/small batch","food",N3712="food/restaurants","food",N3712="food/food trucks","food",N3712="theater/spaces","theater",N3712="theater/musical","theater",N3712="theater/plays","theater",N3712="technology/web","technology",N3712="technology/space exploration","technology",N3712="technology/makerspaces","technology",N3712="technology/hardware","technology",N3712="technology/gadgets","technology",N3712="technology/wearables","technology",N3712="film &amp; video/television","film &amp; video",N3712="film &amp; video/animation","film &amp; video",N3712="film &amp; video/science fiction","film &amp; video",N3712="film &amp; video/documentary","film &amp; video",N3712="film &amp; video/drama","film &amp; video",N3712="film &amp; video/shorts","film &amp; video",N3712="games/video games","games",N3712="games/tabletop games","games",N3712="games/mobile games","games",N3712="journalism/audio","journalism",N3712="photography/people","photography",N3712="photography/photobooks","photography",N3712="photography/places","photography",N3712="photography/nature","photography",N3712="music/electronic music","music",N3712="music/rock","music",N3712="music/indie rock","music",N3712="music/faith","music",N3712="publishing/children's books","publishing",N3712="publishing/art books","publishing",N3712="publishing/fiction","publishing",N3712="publishing/translations","publishing",N3712="music/pop","music",N3712="music/classical music","music",N3712="publishing/nonfiction","publishing",N3712="publishing/radio &amp; podcasts","publishing",N3712="music/world music","music",N3712="music/metal","music",N3712="music/jazz","music","TRUE","FALSE")</f>
        <v>theater</v>
      </c>
      <c r="R3712" t="str" cm="1">
        <f t="array" ref="R3712">_xlfn.IFS(N3712="food/small batch","small batch",N3712="food/restaurants","retaurants",N3712="food/food trucks","food trucks",N3712="theater/spaces","spaces",N3712="theater/musical","musical",N3712="theater/plays","plays",N3712="technology/web","web",N3712="technology/space exploration","space exploration",N3712="technology/makerspaces","makerspaces",N3712="technology/hardware","hardware",N3712="technology/gadgets","gadgets",N3712="technology/wearables","wearables",N3712="film &amp; video/television","television",N3712="film &amp; video/animation","animation",N3712="film &amp; video/science fiction","science fiction",N3712="film &amp; video/documentary","documentary",N3712="film &amp; video/drama","drama",N3712="film &amp; video/shorts","shorts",N3712="games/video games","video games",N3712="games/tabletop games","tabletop games",N3712="games/mobile games","mobile games",N3712="journalism/audio","audio",N3712="photography/people","people",N3712="photography/photobooks","photobooks",N3712="photography/places","places",N3712="photography/nature","nature",N3712="music/electronic music","electronic music",N3712="music/rock","rock",N3712="music/indie rock","indie rock",N3712="music/faith","faith",N3712="publishing/children's books","children's books",N3712="publishing/art books","art books",N3712="publishing/fiction","fiction",N3712="publishing/translations","translations",N3712="music/pop","pop",N3712="music/classical music","classical music",N3712="publishing/nonfiction","nonfiction",N3712="publishing/radio &amp; podcasts","radio &amp; podcasts",N3712="music/world music","world music",N3712="music/metal","metal",N3712="music/jazz","jazz","TRUE","FALSE")</f>
        <v>plays</v>
      </c>
      <c r="S3712" s="5">
        <f t="shared" si="230"/>
        <v>42072.576249999998</v>
      </c>
      <c r="T3712" s="5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228"/>
        <v>113.99999999999999</v>
      </c>
      <c r="P3713" s="24">
        <f t="shared" si="229"/>
        <v>27.142857142857142</v>
      </c>
      <c r="Q3713" t="str" cm="1">
        <f t="array" ref="Q3713">_xlfn.IFS(N3713="food/small batch","food",N3713="food/restaurants","food",N3713="food/food trucks","food",N3713="theater/spaces","theater",N3713="theater/musical","theater",N3713="theater/plays","theater",N3713="technology/web","technology",N3713="technology/space exploration","technology",N3713="technology/makerspaces","technology",N3713="technology/hardware","technology",N3713="technology/gadgets","technology",N3713="technology/wearables","technology",N3713="film &amp; video/television","film &amp; video",N3713="film &amp; video/animation","film &amp; video",N3713="film &amp; video/science fiction","film &amp; video",N3713="film &amp; video/documentary","film &amp; video",N3713="film &amp; video/drama","film &amp; video",N3713="film &amp; video/shorts","film &amp; video",N3713="games/video games","games",N3713="games/tabletop games","games",N3713="games/mobile games","games",N3713="journalism/audio","journalism",N3713="photography/people","photography",N3713="photography/photobooks","photography",N3713="photography/places","photography",N3713="photography/nature","photography",N3713="music/electronic music","music",N3713="music/rock","music",N3713="music/indie rock","music",N3713="music/faith","music",N3713="publishing/children's books","publishing",N3713="publishing/art books","publishing",N3713="publishing/fiction","publishing",N3713="publishing/translations","publishing",N3713="music/pop","music",N3713="music/classical music","music",N3713="publishing/nonfiction","publishing",N3713="publishing/radio &amp; podcasts","publishing",N3713="music/world music","music",N3713="music/metal","music",N3713="music/jazz","music","TRUE","FALSE")</f>
        <v>theater</v>
      </c>
      <c r="R3713" t="str" cm="1">
        <f t="array" ref="R3713">_xlfn.IFS(N3713="food/small batch","small batch",N3713="food/restaurants","retaurants",N3713="food/food trucks","food trucks",N3713="theater/spaces","spaces",N3713="theater/musical","musical",N3713="theater/plays","plays",N3713="technology/web","web",N3713="technology/space exploration","space exploration",N3713="technology/makerspaces","makerspaces",N3713="technology/hardware","hardware",N3713="technology/gadgets","gadgets",N3713="technology/wearables","wearables",N3713="film &amp; video/television","television",N3713="film &amp; video/animation","animation",N3713="film &amp; video/science fiction","science fiction",N3713="film &amp; video/documentary","documentary",N3713="film &amp; video/drama","drama",N3713="film &amp; video/shorts","shorts",N3713="games/video games","video games",N3713="games/tabletop games","tabletop games",N3713="games/mobile games","mobile games",N3713="journalism/audio","audio",N3713="photography/people","people",N3713="photography/photobooks","photobooks",N3713="photography/places","places",N3713="photography/nature","nature",N3713="music/electronic music","electronic music",N3713="music/rock","rock",N3713="music/indie rock","indie rock",N3713="music/faith","faith",N3713="publishing/children's books","children's books",N3713="publishing/art books","art books",N3713="publishing/fiction","fiction",N3713="publishing/translations","translations",N3713="music/pop","pop",N3713="music/classical music","classical music",N3713="publishing/nonfiction","nonfiction",N3713="publishing/radio &amp; podcasts","radio &amp; podcasts",N3713="music/world music","world music",N3713="music/metal","metal",N3713="music/jazz","jazz","TRUE","FALSE")</f>
        <v>plays</v>
      </c>
      <c r="S3713" s="5">
        <f t="shared" si="230"/>
        <v>41779.724224537036</v>
      </c>
      <c r="T3713" s="5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228"/>
        <v>153.73333333333335</v>
      </c>
      <c r="P3714" s="24">
        <f t="shared" si="229"/>
        <v>110.86538461538461</v>
      </c>
      <c r="Q3714" t="str" cm="1">
        <f t="array" ref="Q3714">_xlfn.IFS(N3714="food/small batch","food",N3714="food/restaurants","food",N3714="food/food trucks","food",N3714="theater/spaces","theater",N3714="theater/musical","theater",N3714="theater/plays","theater",N3714="technology/web","technology",N3714="technology/space exploration","technology",N3714="technology/makerspaces","technology",N3714="technology/hardware","technology",N3714="technology/gadgets","technology",N3714="technology/wearables","technology",N3714="film &amp; video/television","film &amp; video",N3714="film &amp; video/animation","film &amp; video",N3714="film &amp; video/science fiction","film &amp; video",N3714="film &amp; video/documentary","film &amp; video",N3714="film &amp; video/drama","film &amp; video",N3714="film &amp; video/shorts","film &amp; video",N3714="games/video games","games",N3714="games/tabletop games","games",N3714="games/mobile games","games",N3714="journalism/audio","journalism",N3714="photography/people","photography",N3714="photography/photobooks","photography",N3714="photography/places","photography",N3714="photography/nature","photography",N3714="music/electronic music","music",N3714="music/rock","music",N3714="music/indie rock","music",N3714="music/faith","music",N3714="publishing/children's books","publishing",N3714="publishing/art books","publishing",N3714="publishing/fiction","publishing",N3714="publishing/translations","publishing",N3714="music/pop","music",N3714="music/classical music","music",N3714="publishing/nonfiction","publishing",N3714="publishing/radio &amp; podcasts","publishing",N3714="music/world music","music",N3714="music/metal","music",N3714="music/jazz","music","TRUE","FALSE")</f>
        <v>theater</v>
      </c>
      <c r="R3714" t="str" cm="1">
        <f t="array" ref="R3714">_xlfn.IFS(N3714="food/small batch","small batch",N3714="food/restaurants","retaurants",N3714="food/food trucks","food trucks",N3714="theater/spaces","spaces",N3714="theater/musical","musical",N3714="theater/plays","plays",N3714="technology/web","web",N3714="technology/space exploration","space exploration",N3714="technology/makerspaces","makerspaces",N3714="technology/hardware","hardware",N3714="technology/gadgets","gadgets",N3714="technology/wearables","wearables",N3714="film &amp; video/television","television",N3714="film &amp; video/animation","animation",N3714="film &amp; video/science fiction","science fiction",N3714="film &amp; video/documentary","documentary",N3714="film &amp; video/drama","drama",N3714="film &amp; video/shorts","shorts",N3714="games/video games","video games",N3714="games/tabletop games","tabletop games",N3714="games/mobile games","mobile games",N3714="journalism/audio","audio",N3714="photography/people","people",N3714="photography/photobooks","photobooks",N3714="photography/places","places",N3714="photography/nature","nature",N3714="music/electronic music","electronic music",N3714="music/rock","rock",N3714="music/indie rock","indie rock",N3714="music/faith","faith",N3714="publishing/children's books","children's books",N3714="publishing/art books","art books",N3714="publishing/fiction","fiction",N3714="publishing/translations","translations",N3714="music/pop","pop",N3714="music/classical music","classical music",N3714="publishing/nonfiction","nonfiction",N3714="publishing/radio &amp; podcasts","radio &amp; podcasts",N3714="music/world music","world music",N3714="music/metal","metal",N3714="music/jazz","jazz","TRUE","FALSE")</f>
        <v>plays</v>
      </c>
      <c r="S3714" s="5">
        <f t="shared" si="230"/>
        <v>42134.172071759262</v>
      </c>
      <c r="T3714" s="5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ref="O3715:O3778" si="232">(E3715/D3715)*100</f>
        <v>101.49999999999999</v>
      </c>
      <c r="P3715" s="24">
        <f t="shared" ref="P3715:P3778" si="233">E3715/L3715</f>
        <v>106.84210526315789</v>
      </c>
      <c r="Q3715" t="str" cm="1">
        <f t="array" ref="Q3715">_xlfn.IFS(N3715="food/small batch","food",N3715="food/restaurants","food",N3715="food/food trucks","food",N3715="theater/spaces","theater",N3715="theater/musical","theater",N3715="theater/plays","theater",N3715="technology/web","technology",N3715="technology/space exploration","technology",N3715="technology/makerspaces","technology",N3715="technology/hardware","technology",N3715="technology/gadgets","technology",N3715="technology/wearables","technology",N3715="film &amp; video/television","film &amp; video",N3715="film &amp; video/animation","film &amp; video",N3715="film &amp; video/science fiction","film &amp; video",N3715="film &amp; video/documentary","film &amp; video",N3715="film &amp; video/drama","film &amp; video",N3715="film &amp; video/shorts","film &amp; video",N3715="games/video games","games",N3715="games/tabletop games","games",N3715="games/mobile games","games",N3715="journalism/audio","journalism",N3715="photography/people","photography",N3715="photography/photobooks","photography",N3715="photography/places","photography",N3715="photography/nature","photography",N3715="music/electronic music","music",N3715="music/rock","music",N3715="music/indie rock","music",N3715="music/faith","music",N3715="publishing/children's books","publishing",N3715="publishing/art books","publishing",N3715="publishing/fiction","publishing",N3715="publishing/translations","publishing",N3715="music/pop","music",N3715="music/classical music","music",N3715="publishing/nonfiction","publishing",N3715="publishing/radio &amp; podcasts","publishing",N3715="music/world music","music",N3715="music/metal","music",N3715="music/jazz","music","TRUE","FALSE")</f>
        <v>theater</v>
      </c>
      <c r="R3715" t="str" cm="1">
        <f t="array" ref="R3715">_xlfn.IFS(N3715="food/small batch","small batch",N3715="food/restaurants","retaurants",N3715="food/food trucks","food trucks",N3715="theater/spaces","spaces",N3715="theater/musical","musical",N3715="theater/plays","plays",N3715="technology/web","web",N3715="technology/space exploration","space exploration",N3715="technology/makerspaces","makerspaces",N3715="technology/hardware","hardware",N3715="technology/gadgets","gadgets",N3715="technology/wearables","wearables",N3715="film &amp; video/television","television",N3715="film &amp; video/animation","animation",N3715="film &amp; video/science fiction","science fiction",N3715="film &amp; video/documentary","documentary",N3715="film &amp; video/drama","drama",N3715="film &amp; video/shorts","shorts",N3715="games/video games","video games",N3715="games/tabletop games","tabletop games",N3715="games/mobile games","mobile games",N3715="journalism/audio","audio",N3715="photography/people","people",N3715="photography/photobooks","photobooks",N3715="photography/places","places",N3715="photography/nature","nature",N3715="music/electronic music","electronic music",N3715="music/rock","rock",N3715="music/indie rock","indie rock",N3715="music/faith","faith",N3715="publishing/children's books","children's books",N3715="publishing/art books","art books",N3715="publishing/fiction","fiction",N3715="publishing/translations","translations",N3715="music/pop","pop",N3715="music/classical music","classical music",N3715="publishing/nonfiction","nonfiction",N3715="publishing/radio &amp; podcasts","radio &amp; podcasts",N3715="music/world music","world music",N3715="music/metal","metal",N3715="music/jazz","jazz","TRUE","FALSE")</f>
        <v>plays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232"/>
        <v>102.35000000000001</v>
      </c>
      <c r="P3716" s="24">
        <f t="shared" si="233"/>
        <v>105.51546391752578</v>
      </c>
      <c r="Q3716" t="str" cm="1">
        <f t="array" ref="Q3716">_xlfn.IFS(N3716="food/small batch","food",N3716="food/restaurants","food",N3716="food/food trucks","food",N3716="theater/spaces","theater",N3716="theater/musical","theater",N3716="theater/plays","theater",N3716="technology/web","technology",N3716="technology/space exploration","technology",N3716="technology/makerspaces","technology",N3716="technology/hardware","technology",N3716="technology/gadgets","technology",N3716="technology/wearables","technology",N3716="film &amp; video/television","film &amp; video",N3716="film &amp; video/animation","film &amp; video",N3716="film &amp; video/science fiction","film &amp; video",N3716="film &amp; video/documentary","film &amp; video",N3716="film &amp; video/drama","film &amp; video",N3716="film &amp; video/shorts","film &amp; video",N3716="games/video games","games",N3716="games/tabletop games","games",N3716="games/mobile games","games",N3716="journalism/audio","journalism",N3716="photography/people","photography",N3716="photography/photobooks","photography",N3716="photography/places","photography",N3716="photography/nature","photography",N3716="music/electronic music","music",N3716="music/rock","music",N3716="music/indie rock","music",N3716="music/faith","music",N3716="publishing/children's books","publishing",N3716="publishing/art books","publishing",N3716="publishing/fiction","publishing",N3716="publishing/translations","publishing",N3716="music/pop","music",N3716="music/classical music","music",N3716="publishing/nonfiction","publishing",N3716="publishing/radio &amp; podcasts","publishing",N3716="music/world music","music",N3716="music/metal","music",N3716="music/jazz","music","TRUE","FALSE")</f>
        <v>theater</v>
      </c>
      <c r="R3716" t="str" cm="1">
        <f t="array" ref="R3716">_xlfn.IFS(N3716="food/small batch","small batch",N3716="food/restaurants","retaurants",N3716="food/food trucks","food trucks",N3716="theater/spaces","spaces",N3716="theater/musical","musical",N3716="theater/plays","plays",N3716="technology/web","web",N3716="technology/space exploration","space exploration",N3716="technology/makerspaces","makerspaces",N3716="technology/hardware","hardware",N3716="technology/gadgets","gadgets",N3716="technology/wearables","wearables",N3716="film &amp; video/television","television",N3716="film &amp; video/animation","animation",N3716="film &amp; video/science fiction","science fiction",N3716="film &amp; video/documentary","documentary",N3716="film &amp; video/drama","drama",N3716="film &amp; video/shorts","shorts",N3716="games/video games","video games",N3716="games/tabletop games","tabletop games",N3716="games/mobile games","mobile games",N3716="journalism/audio","audio",N3716="photography/people","people",N3716="photography/photobooks","photobooks",N3716="photography/places","places",N3716="photography/nature","nature",N3716="music/electronic music","electronic music",N3716="music/rock","rock",N3716="music/indie rock","indie rock",N3716="music/faith","faith",N3716="publishing/children's books","children's books",N3716="publishing/art books","art books",N3716="publishing/fiction","fiction",N3716="publishing/translations","translations",N3716="music/pop","pop",N3716="music/classical music","classical music",N3716="publishing/nonfiction","nonfiction",N3716="publishing/radio &amp; podcasts","radio &amp; podcasts",N3716="music/world music","world music",N3716="music/metal","metal",N3716="music/jazz","jazz","TRUE","FALSE")</f>
        <v>plays</v>
      </c>
      <c r="S3716" s="5">
        <f t="shared" si="234"/>
        <v>42118.556331018524</v>
      </c>
      <c r="T3716" s="5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232"/>
        <v>102.57142857142858</v>
      </c>
      <c r="P3717" s="24">
        <f t="shared" si="233"/>
        <v>132.96296296296296</v>
      </c>
      <c r="Q3717" t="str" cm="1">
        <f t="array" ref="Q3717">_xlfn.IFS(N3717="food/small batch","food",N3717="food/restaurants","food",N3717="food/food trucks","food",N3717="theater/spaces","theater",N3717="theater/musical","theater",N3717="theater/plays","theater",N3717="technology/web","technology",N3717="technology/space exploration","technology",N3717="technology/makerspaces","technology",N3717="technology/hardware","technology",N3717="technology/gadgets","technology",N3717="technology/wearables","technology",N3717="film &amp; video/television","film &amp; video",N3717="film &amp; video/animation","film &amp; video",N3717="film &amp; video/science fiction","film &amp; video",N3717="film &amp; video/documentary","film &amp; video",N3717="film &amp; video/drama","film &amp; video",N3717="film &amp; video/shorts","film &amp; video",N3717="games/video games","games",N3717="games/tabletop games","games",N3717="games/mobile games","games",N3717="journalism/audio","journalism",N3717="photography/people","photography",N3717="photography/photobooks","photography",N3717="photography/places","photography",N3717="photography/nature","photography",N3717="music/electronic music","music",N3717="music/rock","music",N3717="music/indie rock","music",N3717="music/faith","music",N3717="publishing/children's books","publishing",N3717="publishing/art books","publishing",N3717="publishing/fiction","publishing",N3717="publishing/translations","publishing",N3717="music/pop","music",N3717="music/classical music","music",N3717="publishing/nonfiction","publishing",N3717="publishing/radio &amp; podcasts","publishing",N3717="music/world music","music",N3717="music/metal","music",N3717="music/jazz","music","TRUE","FALSE")</f>
        <v>theater</v>
      </c>
      <c r="R3717" t="str" cm="1">
        <f t="array" ref="R3717">_xlfn.IFS(N3717="food/small batch","small batch",N3717="food/restaurants","retaurants",N3717="food/food trucks","food trucks",N3717="theater/spaces","spaces",N3717="theater/musical","musical",N3717="theater/plays","plays",N3717="technology/web","web",N3717="technology/space exploration","space exploration",N3717="technology/makerspaces","makerspaces",N3717="technology/hardware","hardware",N3717="technology/gadgets","gadgets",N3717="technology/wearables","wearables",N3717="film &amp; video/television","television",N3717="film &amp; video/animation","animation",N3717="film &amp; video/science fiction","science fiction",N3717="film &amp; video/documentary","documentary",N3717="film &amp; video/drama","drama",N3717="film &amp; video/shorts","shorts",N3717="games/video games","video games",N3717="games/tabletop games","tabletop games",N3717="games/mobile games","mobile games",N3717="journalism/audio","audio",N3717="photography/people","people",N3717="photography/photobooks","photobooks",N3717="photography/places","places",N3717="photography/nature","nature",N3717="music/electronic music","electronic music",N3717="music/rock","rock",N3717="music/indie rock","indie rock",N3717="music/faith","faith",N3717="publishing/children's books","children's books",N3717="publishing/art books","art books",N3717="publishing/fiction","fiction",N3717="publishing/translations","translations",N3717="music/pop","pop",N3717="music/classical music","classical music",N3717="publishing/nonfiction","nonfiction",N3717="publishing/radio &amp; podcasts","radio &amp; podcasts",N3717="music/world music","world music",N3717="music/metal","metal",N3717="music/jazz","jazz","TRUE","FALSE")</f>
        <v>plays</v>
      </c>
      <c r="S3717" s="5">
        <f t="shared" si="234"/>
        <v>42036.995590277773</v>
      </c>
      <c r="T3717" s="5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232"/>
        <v>155.75</v>
      </c>
      <c r="P3718" s="24">
        <f t="shared" si="233"/>
        <v>51.916666666666664</v>
      </c>
      <c r="Q3718" t="str" cm="1">
        <f t="array" ref="Q3718">_xlfn.IFS(N3718="food/small batch","food",N3718="food/restaurants","food",N3718="food/food trucks","food",N3718="theater/spaces","theater",N3718="theater/musical","theater",N3718="theater/plays","theater",N3718="technology/web","technology",N3718="technology/space exploration","technology",N3718="technology/makerspaces","technology",N3718="technology/hardware","technology",N3718="technology/gadgets","technology",N3718="technology/wearables","technology",N3718="film &amp; video/television","film &amp; video",N3718="film &amp; video/animation","film &amp; video",N3718="film &amp; video/science fiction","film &amp; video",N3718="film &amp; video/documentary","film &amp; video",N3718="film &amp; video/drama","film &amp; video",N3718="film &amp; video/shorts","film &amp; video",N3718="games/video games","games",N3718="games/tabletop games","games",N3718="games/mobile games","games",N3718="journalism/audio","journalism",N3718="photography/people","photography",N3718="photography/photobooks","photography",N3718="photography/places","photography",N3718="photography/nature","photography",N3718="music/electronic music","music",N3718="music/rock","music",N3718="music/indie rock","music",N3718="music/faith","music",N3718="publishing/children's books","publishing",N3718="publishing/art books","publishing",N3718="publishing/fiction","publishing",N3718="publishing/translations","publishing",N3718="music/pop","music",N3718="music/classical music","music",N3718="publishing/nonfiction","publishing",N3718="publishing/radio &amp; podcasts","publishing",N3718="music/world music","music",N3718="music/metal","music",N3718="music/jazz","music","TRUE","FALSE")</f>
        <v>theater</v>
      </c>
      <c r="R3718" t="str" cm="1">
        <f t="array" ref="R3718">_xlfn.IFS(N3718="food/small batch","small batch",N3718="food/restaurants","retaurants",N3718="food/food trucks","food trucks",N3718="theater/spaces","spaces",N3718="theater/musical","musical",N3718="theater/plays","plays",N3718="technology/web","web",N3718="technology/space exploration","space exploration",N3718="technology/makerspaces","makerspaces",N3718="technology/hardware","hardware",N3718="technology/gadgets","gadgets",N3718="technology/wearables","wearables",N3718="film &amp; video/television","television",N3718="film &amp; video/animation","animation",N3718="film &amp; video/science fiction","science fiction",N3718="film &amp; video/documentary","documentary",N3718="film &amp; video/drama","drama",N3718="film &amp; video/shorts","shorts",N3718="games/video games","video games",N3718="games/tabletop games","tabletop games",N3718="games/mobile games","mobile games",N3718="journalism/audio","audio",N3718="photography/people","people",N3718="photography/photobooks","photobooks",N3718="photography/places","places",N3718="photography/nature","nature",N3718="music/electronic music","electronic music",N3718="music/rock","rock",N3718="music/indie rock","indie rock",N3718="music/faith","faith",N3718="publishing/children's books","children's books",N3718="publishing/art books","art books",N3718="publishing/fiction","fiction",N3718="publishing/translations","translations",N3718="music/pop","pop",N3718="music/classical music","classical music",N3718="publishing/nonfiction","nonfiction",N3718="publishing/radio &amp; podcasts","radio &amp; podcasts",N3718="music/world music","world music",N3718="music/metal","metal",N3718="music/jazz","jazz","TRUE","FALSE")</f>
        <v>plays</v>
      </c>
      <c r="S3718" s="5">
        <f t="shared" si="234"/>
        <v>42360.887835648144</v>
      </c>
      <c r="T3718" s="5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232"/>
        <v>100.75</v>
      </c>
      <c r="P3719" s="24">
        <f t="shared" si="233"/>
        <v>310</v>
      </c>
      <c r="Q3719" t="str" cm="1">
        <f t="array" ref="Q3719">_xlfn.IFS(N3719="food/small batch","food",N3719="food/restaurants","food",N3719="food/food trucks","food",N3719="theater/spaces","theater",N3719="theater/musical","theater",N3719="theater/plays","theater",N3719="technology/web","technology",N3719="technology/space exploration","technology",N3719="technology/makerspaces","technology",N3719="technology/hardware","technology",N3719="technology/gadgets","technology",N3719="technology/wearables","technology",N3719="film &amp; video/television","film &amp; video",N3719="film &amp; video/animation","film &amp; video",N3719="film &amp; video/science fiction","film &amp; video",N3719="film &amp; video/documentary","film &amp; video",N3719="film &amp; video/drama","film &amp; video",N3719="film &amp; video/shorts","film &amp; video",N3719="games/video games","games",N3719="games/tabletop games","games",N3719="games/mobile games","games",N3719="journalism/audio","journalism",N3719="photography/people","photography",N3719="photography/photobooks","photography",N3719="photography/places","photography",N3719="photography/nature","photography",N3719="music/electronic music","music",N3719="music/rock","music",N3719="music/indie rock","music",N3719="music/faith","music",N3719="publishing/children's books","publishing",N3719="publishing/art books","publishing",N3719="publishing/fiction","publishing",N3719="publishing/translations","publishing",N3719="music/pop","music",N3719="music/classical music","music",N3719="publishing/nonfiction","publishing",N3719="publishing/radio &amp; podcasts","publishing",N3719="music/world music","music",N3719="music/metal","music",N3719="music/jazz","music","TRUE","FALSE")</f>
        <v>theater</v>
      </c>
      <c r="R3719" t="str" cm="1">
        <f t="array" ref="R3719">_xlfn.IFS(N3719="food/small batch","small batch",N3719="food/restaurants","retaurants",N3719="food/food trucks","food trucks",N3719="theater/spaces","spaces",N3719="theater/musical","musical",N3719="theater/plays","plays",N3719="technology/web","web",N3719="technology/space exploration","space exploration",N3719="technology/makerspaces","makerspaces",N3719="technology/hardware","hardware",N3719="technology/gadgets","gadgets",N3719="technology/wearables","wearables",N3719="film &amp; video/television","television",N3719="film &amp; video/animation","animation",N3719="film &amp; video/science fiction","science fiction",N3719="film &amp; video/documentary","documentary",N3719="film &amp; video/drama","drama",N3719="film &amp; video/shorts","shorts",N3719="games/video games","video games",N3719="games/tabletop games","tabletop games",N3719="games/mobile games","mobile games",N3719="journalism/audio","audio",N3719="photography/people","people",N3719="photography/photobooks","photobooks",N3719="photography/places","places",N3719="photography/nature","nature",N3719="music/electronic music","electronic music",N3719="music/rock","rock",N3719="music/indie rock","indie rock",N3719="music/faith","faith",N3719="publishing/children's books","children's books",N3719="publishing/art books","art books",N3719="publishing/fiction","fiction",N3719="publishing/translations","translations",N3719="music/pop","pop",N3719="music/classical music","classical music",N3719="publishing/nonfiction","nonfiction",N3719="publishing/radio &amp; podcasts","radio &amp; podcasts",N3719="music/world music","world music",N3719="music/metal","metal",N3719="music/jazz","jazz","TRUE","FALSE")</f>
        <v>plays</v>
      </c>
      <c r="S3719" s="5">
        <f t="shared" si="234"/>
        <v>42102.866307870368</v>
      </c>
      <c r="T3719" s="5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232"/>
        <v>239.4</v>
      </c>
      <c r="P3720" s="24">
        <f t="shared" si="233"/>
        <v>26.021739130434781</v>
      </c>
      <c r="Q3720" t="str" cm="1">
        <f t="array" ref="Q3720">_xlfn.IFS(N3720="food/small batch","food",N3720="food/restaurants","food",N3720="food/food trucks","food",N3720="theater/spaces","theater",N3720="theater/musical","theater",N3720="theater/plays","theater",N3720="technology/web","technology",N3720="technology/space exploration","technology",N3720="technology/makerspaces","technology",N3720="technology/hardware","technology",N3720="technology/gadgets","technology",N3720="technology/wearables","technology",N3720="film &amp; video/television","film &amp; video",N3720="film &amp; video/animation","film &amp; video",N3720="film &amp; video/science fiction","film &amp; video",N3720="film &amp; video/documentary","film &amp; video",N3720="film &amp; video/drama","film &amp; video",N3720="film &amp; video/shorts","film &amp; video",N3720="games/video games","games",N3720="games/tabletop games","games",N3720="games/mobile games","games",N3720="journalism/audio","journalism",N3720="photography/people","photography",N3720="photography/photobooks","photography",N3720="photography/places","photography",N3720="photography/nature","photography",N3720="music/electronic music","music",N3720="music/rock","music",N3720="music/indie rock","music",N3720="music/faith","music",N3720="publishing/children's books","publishing",N3720="publishing/art books","publishing",N3720="publishing/fiction","publishing",N3720="publishing/translations","publishing",N3720="music/pop","music",N3720="music/classical music","music",N3720="publishing/nonfiction","publishing",N3720="publishing/radio &amp; podcasts","publishing",N3720="music/world music","music",N3720="music/metal","music",N3720="music/jazz","music","TRUE","FALSE")</f>
        <v>theater</v>
      </c>
      <c r="R3720" t="str" cm="1">
        <f t="array" ref="R3720">_xlfn.IFS(N3720="food/small batch","small batch",N3720="food/restaurants","retaurants",N3720="food/food trucks","food trucks",N3720="theater/spaces","spaces",N3720="theater/musical","musical",N3720="theater/plays","plays",N3720="technology/web","web",N3720="technology/space exploration","space exploration",N3720="technology/makerspaces","makerspaces",N3720="technology/hardware","hardware",N3720="technology/gadgets","gadgets",N3720="technology/wearables","wearables",N3720="film &amp; video/television","television",N3720="film &amp; video/animation","animation",N3720="film &amp; video/science fiction","science fiction",N3720="film &amp; video/documentary","documentary",N3720="film &amp; video/drama","drama",N3720="film &amp; video/shorts","shorts",N3720="games/video games","video games",N3720="games/tabletop games","tabletop games",N3720="games/mobile games","mobile games",N3720="journalism/audio","audio",N3720="photography/people","people",N3720="photography/photobooks","photobooks",N3720="photography/places","places",N3720="photography/nature","nature",N3720="music/electronic music","electronic music",N3720="music/rock","rock",N3720="music/indie rock","indie rock",N3720="music/faith","faith",N3720="publishing/children's books","children's books",N3720="publishing/art books","art books",N3720="publishing/fiction","fiction",N3720="publishing/translations","translations",N3720="music/pop","pop",N3720="music/classical music","classical music",N3720="publishing/nonfiction","nonfiction",N3720="publishing/radio &amp; podcasts","radio &amp; podcasts",N3720="music/world music","world music",N3720="music/metal","metal",N3720="music/jazz","jazz","TRUE","FALSE")</f>
        <v>plays</v>
      </c>
      <c r="S3720" s="5">
        <f t="shared" si="234"/>
        <v>42032.716145833328</v>
      </c>
      <c r="T3720" s="5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232"/>
        <v>210</v>
      </c>
      <c r="P3721" s="24">
        <f t="shared" si="233"/>
        <v>105</v>
      </c>
      <c r="Q3721" t="str" cm="1">
        <f t="array" ref="Q3721">_xlfn.IFS(N3721="food/small batch","food",N3721="food/restaurants","food",N3721="food/food trucks","food",N3721="theater/spaces","theater",N3721="theater/musical","theater",N3721="theater/plays","theater",N3721="technology/web","technology",N3721="technology/space exploration","technology",N3721="technology/makerspaces","technology",N3721="technology/hardware","technology",N3721="technology/gadgets","technology",N3721="technology/wearables","technology",N3721="film &amp; video/television","film &amp; video",N3721="film &amp; video/animation","film &amp; video",N3721="film &amp; video/science fiction","film &amp; video",N3721="film &amp; video/documentary","film &amp; video",N3721="film &amp; video/drama","film &amp; video",N3721="film &amp; video/shorts","film &amp; video",N3721="games/video games","games",N3721="games/tabletop games","games",N3721="games/mobile games","games",N3721="journalism/audio","journalism",N3721="photography/people","photography",N3721="photography/photobooks","photography",N3721="photography/places","photography",N3721="photography/nature","photography",N3721="music/electronic music","music",N3721="music/rock","music",N3721="music/indie rock","music",N3721="music/faith","music",N3721="publishing/children's books","publishing",N3721="publishing/art books","publishing",N3721="publishing/fiction","publishing",N3721="publishing/translations","publishing",N3721="music/pop","music",N3721="music/classical music","music",N3721="publishing/nonfiction","publishing",N3721="publishing/radio &amp; podcasts","publishing",N3721="music/world music","music",N3721="music/metal","music",N3721="music/jazz","music","TRUE","FALSE")</f>
        <v>theater</v>
      </c>
      <c r="R3721" t="str" cm="1">
        <f t="array" ref="R3721">_xlfn.IFS(N3721="food/small batch","small batch",N3721="food/restaurants","retaurants",N3721="food/food trucks","food trucks",N3721="theater/spaces","spaces",N3721="theater/musical","musical",N3721="theater/plays","plays",N3721="technology/web","web",N3721="technology/space exploration","space exploration",N3721="technology/makerspaces","makerspaces",N3721="technology/hardware","hardware",N3721="technology/gadgets","gadgets",N3721="technology/wearables","wearables",N3721="film &amp; video/television","television",N3721="film &amp; video/animation","animation",N3721="film &amp; video/science fiction","science fiction",N3721="film &amp; video/documentary","documentary",N3721="film &amp; video/drama","drama",N3721="film &amp; video/shorts","shorts",N3721="games/video games","video games",N3721="games/tabletop games","tabletop games",N3721="games/mobile games","mobile games",N3721="journalism/audio","audio",N3721="photography/people","people",N3721="photography/photobooks","photobooks",N3721="photography/places","places",N3721="photography/nature","nature",N3721="music/electronic music","electronic music",N3721="music/rock","rock",N3721="music/indie rock","indie rock",N3721="music/faith","faith",N3721="publishing/children's books","children's books",N3721="publishing/art books","art books",N3721="publishing/fiction","fiction",N3721="publishing/translations","translations",N3721="music/pop","pop",N3721="music/classical music","classical music",N3721="publishing/nonfiction","nonfiction",N3721="publishing/radio &amp; podcasts","radio &amp; podcasts",N3721="music/world music","world music",N3721="music/metal","metal",N3721="music/jazz","jazz","TRUE","FALSE")</f>
        <v>plays</v>
      </c>
      <c r="S3721" s="5">
        <f t="shared" si="234"/>
        <v>42147.729930555557</v>
      </c>
      <c r="T3721" s="5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232"/>
        <v>104.51515151515152</v>
      </c>
      <c r="P3722" s="24">
        <f t="shared" si="233"/>
        <v>86.224999999999994</v>
      </c>
      <c r="Q3722" t="str" cm="1">
        <f t="array" ref="Q3722">_xlfn.IFS(N3722="food/small batch","food",N3722="food/restaurants","food",N3722="food/food trucks","food",N3722="theater/spaces","theater",N3722="theater/musical","theater",N3722="theater/plays","theater",N3722="technology/web","technology",N3722="technology/space exploration","technology",N3722="technology/makerspaces","technology",N3722="technology/hardware","technology",N3722="technology/gadgets","technology",N3722="technology/wearables","technology",N3722="film &amp; video/television","film &amp; video",N3722="film &amp; video/animation","film &amp; video",N3722="film &amp; video/science fiction","film &amp; video",N3722="film &amp; video/documentary","film &amp; video",N3722="film &amp; video/drama","film &amp; video",N3722="film &amp; video/shorts","film &amp; video",N3722="games/video games","games",N3722="games/tabletop games","games",N3722="games/mobile games","games",N3722="journalism/audio","journalism",N3722="photography/people","photography",N3722="photography/photobooks","photography",N3722="photography/places","photography",N3722="photography/nature","photography",N3722="music/electronic music","music",N3722="music/rock","music",N3722="music/indie rock","music",N3722="music/faith","music",N3722="publishing/children's books","publishing",N3722="publishing/art books","publishing",N3722="publishing/fiction","publishing",N3722="publishing/translations","publishing",N3722="music/pop","music",N3722="music/classical music","music",N3722="publishing/nonfiction","publishing",N3722="publishing/radio &amp; podcasts","publishing",N3722="music/world music","music",N3722="music/metal","music",N3722="music/jazz","music","TRUE","FALSE")</f>
        <v>theater</v>
      </c>
      <c r="R3722" t="str" cm="1">
        <f t="array" ref="R3722">_xlfn.IFS(N3722="food/small batch","small batch",N3722="food/restaurants","retaurants",N3722="food/food trucks","food trucks",N3722="theater/spaces","spaces",N3722="theater/musical","musical",N3722="theater/plays","plays",N3722="technology/web","web",N3722="technology/space exploration","space exploration",N3722="technology/makerspaces","makerspaces",N3722="technology/hardware","hardware",N3722="technology/gadgets","gadgets",N3722="technology/wearables","wearables",N3722="film &amp; video/television","television",N3722="film &amp; video/animation","animation",N3722="film &amp; video/science fiction","science fiction",N3722="film &amp; video/documentary","documentary",N3722="film &amp; video/drama","drama",N3722="film &amp; video/shorts","shorts",N3722="games/video games","video games",N3722="games/tabletop games","tabletop games",N3722="games/mobile games","mobile games",N3722="journalism/audio","audio",N3722="photography/people","people",N3722="photography/photobooks","photobooks",N3722="photography/places","places",N3722="photography/nature","nature",N3722="music/electronic music","electronic music",N3722="music/rock","rock",N3722="music/indie rock","indie rock",N3722="music/faith","faith",N3722="publishing/children's books","children's books",N3722="publishing/art books","art books",N3722="publishing/fiction","fiction",N3722="publishing/translations","translations",N3722="music/pop","pop",N3722="music/classical music","classical music",N3722="publishing/nonfiction","nonfiction",N3722="publishing/radio &amp; podcasts","radio &amp; podcasts",N3722="music/world music","world music",N3722="music/metal","metal",N3722="music/jazz","jazz","TRUE","FALSE")</f>
        <v>plays</v>
      </c>
      <c r="S3722" s="5">
        <f t="shared" si="234"/>
        <v>42165.993125000001</v>
      </c>
      <c r="T3722" s="5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232"/>
        <v>100.8</v>
      </c>
      <c r="P3723" s="24">
        <f t="shared" si="233"/>
        <v>114.54545454545455</v>
      </c>
      <c r="Q3723" t="str" cm="1">
        <f t="array" ref="Q3723">_xlfn.IFS(N3723="food/small batch","food",N3723="food/restaurants","food",N3723="food/food trucks","food",N3723="theater/spaces","theater",N3723="theater/musical","theater",N3723="theater/plays","theater",N3723="technology/web","technology",N3723="technology/space exploration","technology",N3723="technology/makerspaces","technology",N3723="technology/hardware","technology",N3723="technology/gadgets","technology",N3723="technology/wearables","technology",N3723="film &amp; video/television","film &amp; video",N3723="film &amp; video/animation","film &amp; video",N3723="film &amp; video/science fiction","film &amp; video",N3723="film &amp; video/documentary","film &amp; video",N3723="film &amp; video/drama","film &amp; video",N3723="film &amp; video/shorts","film &amp; video",N3723="games/video games","games",N3723="games/tabletop games","games",N3723="games/mobile games","games",N3723="journalism/audio","journalism",N3723="photography/people","photography",N3723="photography/photobooks","photography",N3723="photography/places","photography",N3723="photography/nature","photography",N3723="music/electronic music","music",N3723="music/rock","music",N3723="music/indie rock","music",N3723="music/faith","music",N3723="publishing/children's books","publishing",N3723="publishing/art books","publishing",N3723="publishing/fiction","publishing",N3723="publishing/translations","publishing",N3723="music/pop","music",N3723="music/classical music","music",N3723="publishing/nonfiction","publishing",N3723="publishing/radio &amp; podcasts","publishing",N3723="music/world music","music",N3723="music/metal","music",N3723="music/jazz","music","TRUE","FALSE")</f>
        <v>theater</v>
      </c>
      <c r="R3723" t="str" cm="1">
        <f t="array" ref="R3723">_xlfn.IFS(N3723="food/small batch","small batch",N3723="food/restaurants","retaurants",N3723="food/food trucks","food trucks",N3723="theater/spaces","spaces",N3723="theater/musical","musical",N3723="theater/plays","plays",N3723="technology/web","web",N3723="technology/space exploration","space exploration",N3723="technology/makerspaces","makerspaces",N3723="technology/hardware","hardware",N3723="technology/gadgets","gadgets",N3723="technology/wearables","wearables",N3723="film &amp; video/television","television",N3723="film &amp; video/animation","animation",N3723="film &amp; video/science fiction","science fiction",N3723="film &amp; video/documentary","documentary",N3723="film &amp; video/drama","drama",N3723="film &amp; video/shorts","shorts",N3723="games/video games","video games",N3723="games/tabletop games","tabletop games",N3723="games/mobile games","mobile games",N3723="journalism/audio","audio",N3723="photography/people","people",N3723="photography/photobooks","photobooks",N3723="photography/places","places",N3723="photography/nature","nature",N3723="music/electronic music","electronic music",N3723="music/rock","rock",N3723="music/indie rock","indie rock",N3723="music/faith","faith",N3723="publishing/children's books","children's books",N3723="publishing/art books","art books",N3723="publishing/fiction","fiction",N3723="publishing/translations","translations",N3723="music/pop","pop",N3723="music/classical music","classical music",N3723="publishing/nonfiction","nonfiction",N3723="publishing/radio &amp; podcasts","radio &amp; podcasts",N3723="music/world music","world music",N3723="music/metal","metal",N3723="music/jazz","jazz","TRUE","FALSE")</f>
        <v>plays</v>
      </c>
      <c r="S3723" s="5">
        <f t="shared" si="234"/>
        <v>41927.936157407406</v>
      </c>
      <c r="T3723" s="5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232"/>
        <v>111.20000000000002</v>
      </c>
      <c r="P3724" s="24">
        <f t="shared" si="233"/>
        <v>47.657142857142858</v>
      </c>
      <c r="Q3724" t="str" cm="1">
        <f t="array" ref="Q3724">_xlfn.IFS(N3724="food/small batch","food",N3724="food/restaurants","food",N3724="food/food trucks","food",N3724="theater/spaces","theater",N3724="theater/musical","theater",N3724="theater/plays","theater",N3724="technology/web","technology",N3724="technology/space exploration","technology",N3724="technology/makerspaces","technology",N3724="technology/hardware","technology",N3724="technology/gadgets","technology",N3724="technology/wearables","technology",N3724="film &amp; video/television","film &amp; video",N3724="film &amp; video/animation","film &amp; video",N3724="film &amp; video/science fiction","film &amp; video",N3724="film &amp; video/documentary","film &amp; video",N3724="film &amp; video/drama","film &amp; video",N3724="film &amp; video/shorts","film &amp; video",N3724="games/video games","games",N3724="games/tabletop games","games",N3724="games/mobile games","games",N3724="journalism/audio","journalism",N3724="photography/people","photography",N3724="photography/photobooks","photography",N3724="photography/places","photography",N3724="photography/nature","photography",N3724="music/electronic music","music",N3724="music/rock","music",N3724="music/indie rock","music",N3724="music/faith","music",N3724="publishing/children's books","publishing",N3724="publishing/art books","publishing",N3724="publishing/fiction","publishing",N3724="publishing/translations","publishing",N3724="music/pop","music",N3724="music/classical music","music",N3724="publishing/nonfiction","publishing",N3724="publishing/radio &amp; podcasts","publishing",N3724="music/world music","music",N3724="music/metal","music",N3724="music/jazz","music","TRUE","FALSE")</f>
        <v>theater</v>
      </c>
      <c r="R3724" t="str" cm="1">
        <f t="array" ref="R3724">_xlfn.IFS(N3724="food/small batch","small batch",N3724="food/restaurants","retaurants",N3724="food/food trucks","food trucks",N3724="theater/spaces","spaces",N3724="theater/musical","musical",N3724="theater/plays","plays",N3724="technology/web","web",N3724="technology/space exploration","space exploration",N3724="technology/makerspaces","makerspaces",N3724="technology/hardware","hardware",N3724="technology/gadgets","gadgets",N3724="technology/wearables","wearables",N3724="film &amp; video/television","television",N3724="film &amp; video/animation","animation",N3724="film &amp; video/science fiction","science fiction",N3724="film &amp; video/documentary","documentary",N3724="film &amp; video/drama","drama",N3724="film &amp; video/shorts","shorts",N3724="games/video games","video games",N3724="games/tabletop games","tabletop games",N3724="games/mobile games","mobile games",N3724="journalism/audio","audio",N3724="photography/people","people",N3724="photography/photobooks","photobooks",N3724="photography/places","places",N3724="photography/nature","nature",N3724="music/electronic music","electronic music",N3724="music/rock","rock",N3724="music/indie rock","indie rock",N3724="music/faith","faith",N3724="publishing/children's books","children's books",N3724="publishing/art books","art books",N3724="publishing/fiction","fiction",N3724="publishing/translations","translations",N3724="music/pop","pop",N3724="music/classical music","classical music",N3724="publishing/nonfiction","nonfiction",N3724="publishing/radio &amp; podcasts","radio &amp; podcasts",N3724="music/world music","world music",N3724="music/metal","metal",N3724="music/jazz","jazz","TRUE","FALSE")</f>
        <v>plays</v>
      </c>
      <c r="S3724" s="5">
        <f t="shared" si="234"/>
        <v>42381.671840277777</v>
      </c>
      <c r="T3724" s="5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232"/>
        <v>102.04444444444445</v>
      </c>
      <c r="P3725" s="24">
        <f t="shared" si="233"/>
        <v>72.888888888888886</v>
      </c>
      <c r="Q3725" t="str" cm="1">
        <f t="array" ref="Q3725">_xlfn.IFS(N3725="food/small batch","food",N3725="food/restaurants","food",N3725="food/food trucks","food",N3725="theater/spaces","theater",N3725="theater/musical","theater",N3725="theater/plays","theater",N3725="technology/web","technology",N3725="technology/space exploration","technology",N3725="technology/makerspaces","technology",N3725="technology/hardware","technology",N3725="technology/gadgets","technology",N3725="technology/wearables","technology",N3725="film &amp; video/television","film &amp; video",N3725="film &amp; video/animation","film &amp; video",N3725="film &amp; video/science fiction","film &amp; video",N3725="film &amp; video/documentary","film &amp; video",N3725="film &amp; video/drama","film &amp; video",N3725="film &amp; video/shorts","film &amp; video",N3725="games/video games","games",N3725="games/tabletop games","games",N3725="games/mobile games","games",N3725="journalism/audio","journalism",N3725="photography/people","photography",N3725="photography/photobooks","photography",N3725="photography/places","photography",N3725="photography/nature","photography",N3725="music/electronic music","music",N3725="music/rock","music",N3725="music/indie rock","music",N3725="music/faith","music",N3725="publishing/children's books","publishing",N3725="publishing/art books","publishing",N3725="publishing/fiction","publishing",N3725="publishing/translations","publishing",N3725="music/pop","music",N3725="music/classical music","music",N3725="publishing/nonfiction","publishing",N3725="publishing/radio &amp; podcasts","publishing",N3725="music/world music","music",N3725="music/metal","music",N3725="music/jazz","music","TRUE","FALSE")</f>
        <v>theater</v>
      </c>
      <c r="R3725" t="str" cm="1">
        <f t="array" ref="R3725">_xlfn.IFS(N3725="food/small batch","small batch",N3725="food/restaurants","retaurants",N3725="food/food trucks","food trucks",N3725="theater/spaces","spaces",N3725="theater/musical","musical",N3725="theater/plays","plays",N3725="technology/web","web",N3725="technology/space exploration","space exploration",N3725="technology/makerspaces","makerspaces",N3725="technology/hardware","hardware",N3725="technology/gadgets","gadgets",N3725="technology/wearables","wearables",N3725="film &amp; video/television","television",N3725="film &amp; video/animation","animation",N3725="film &amp; video/science fiction","science fiction",N3725="film &amp; video/documentary","documentary",N3725="film &amp; video/drama","drama",N3725="film &amp; video/shorts","shorts",N3725="games/video games","video games",N3725="games/tabletop games","tabletop games",N3725="games/mobile games","mobile games",N3725="journalism/audio","audio",N3725="photography/people","people",N3725="photography/photobooks","photobooks",N3725="photography/places","places",N3725="photography/nature","nature",N3725="music/electronic music","electronic music",N3725="music/rock","rock",N3725="music/indie rock","indie rock",N3725="music/faith","faith",N3725="publishing/children's books","children's books",N3725="publishing/art books","art books",N3725="publishing/fiction","fiction",N3725="publishing/translations","translations",N3725="music/pop","pop",N3725="music/classical music","classical music",N3725="publishing/nonfiction","nonfiction",N3725="publishing/radio &amp; podcasts","radio &amp; podcasts",N3725="music/world music","world music",N3725="music/metal","metal",N3725="music/jazz","jazz","TRUE","FALSE")</f>
        <v>plays</v>
      </c>
      <c r="S3725" s="5">
        <f t="shared" si="234"/>
        <v>41943.753032407411</v>
      </c>
      <c r="T3725" s="5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232"/>
        <v>102.54767441860466</v>
      </c>
      <c r="P3726" s="24">
        <f t="shared" si="233"/>
        <v>49.545505617977533</v>
      </c>
      <c r="Q3726" t="str" cm="1">
        <f t="array" ref="Q3726">_xlfn.IFS(N3726="food/small batch","food",N3726="food/restaurants","food",N3726="food/food trucks","food",N3726="theater/spaces","theater",N3726="theater/musical","theater",N3726="theater/plays","theater",N3726="technology/web","technology",N3726="technology/space exploration","technology",N3726="technology/makerspaces","technology",N3726="technology/hardware","technology",N3726="technology/gadgets","technology",N3726="technology/wearables","technology",N3726="film &amp; video/television","film &amp; video",N3726="film &amp; video/animation","film &amp; video",N3726="film &amp; video/science fiction","film &amp; video",N3726="film &amp; video/documentary","film &amp; video",N3726="film &amp; video/drama","film &amp; video",N3726="film &amp; video/shorts","film &amp; video",N3726="games/video games","games",N3726="games/tabletop games","games",N3726="games/mobile games","games",N3726="journalism/audio","journalism",N3726="photography/people","photography",N3726="photography/photobooks","photography",N3726="photography/places","photography",N3726="photography/nature","photography",N3726="music/electronic music","music",N3726="music/rock","music",N3726="music/indie rock","music",N3726="music/faith","music",N3726="publishing/children's books","publishing",N3726="publishing/art books","publishing",N3726="publishing/fiction","publishing",N3726="publishing/translations","publishing",N3726="music/pop","music",N3726="music/classical music","music",N3726="publishing/nonfiction","publishing",N3726="publishing/radio &amp; podcasts","publishing",N3726="music/world music","music",N3726="music/metal","music",N3726="music/jazz","music","TRUE","FALSE")</f>
        <v>theater</v>
      </c>
      <c r="R3726" t="str" cm="1">
        <f t="array" ref="R3726">_xlfn.IFS(N3726="food/small batch","small batch",N3726="food/restaurants","retaurants",N3726="food/food trucks","food trucks",N3726="theater/spaces","spaces",N3726="theater/musical","musical",N3726="theater/plays","plays",N3726="technology/web","web",N3726="technology/space exploration","space exploration",N3726="technology/makerspaces","makerspaces",N3726="technology/hardware","hardware",N3726="technology/gadgets","gadgets",N3726="technology/wearables","wearables",N3726="film &amp; video/television","television",N3726="film &amp; video/animation","animation",N3726="film &amp; video/science fiction","science fiction",N3726="film &amp; video/documentary","documentary",N3726="film &amp; video/drama","drama",N3726="film &amp; video/shorts","shorts",N3726="games/video games","video games",N3726="games/tabletop games","tabletop games",N3726="games/mobile games","mobile games",N3726="journalism/audio","audio",N3726="photography/people","people",N3726="photography/photobooks","photobooks",N3726="photography/places","places",N3726="photography/nature","nature",N3726="music/electronic music","electronic music",N3726="music/rock","rock",N3726="music/indie rock","indie rock",N3726="music/faith","faith",N3726="publishing/children's books","children's books",N3726="publishing/art books","art books",N3726="publishing/fiction","fiction",N3726="publishing/translations","translations",N3726="music/pop","pop",N3726="music/classical music","classical music",N3726="publishing/nonfiction","nonfiction",N3726="publishing/radio &amp; podcasts","radio &amp; podcasts",N3726="music/world music","world music",N3726="music/metal","metal",N3726="music/jazz","jazz","TRUE","FALSE")</f>
        <v>plays</v>
      </c>
      <c r="S3726" s="5">
        <f t="shared" si="234"/>
        <v>42465.491435185191</v>
      </c>
      <c r="T3726" s="5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232"/>
        <v>127</v>
      </c>
      <c r="P3727" s="24">
        <f t="shared" si="233"/>
        <v>25.4</v>
      </c>
      <c r="Q3727" t="str" cm="1">
        <f t="array" ref="Q3727">_xlfn.IFS(N3727="food/small batch","food",N3727="food/restaurants","food",N3727="food/food trucks","food",N3727="theater/spaces","theater",N3727="theater/musical","theater",N3727="theater/plays","theater",N3727="technology/web","technology",N3727="technology/space exploration","technology",N3727="technology/makerspaces","technology",N3727="technology/hardware","technology",N3727="technology/gadgets","technology",N3727="technology/wearables","technology",N3727="film &amp; video/television","film &amp; video",N3727="film &amp; video/animation","film &amp; video",N3727="film &amp; video/science fiction","film &amp; video",N3727="film &amp; video/documentary","film &amp; video",N3727="film &amp; video/drama","film &amp; video",N3727="film &amp; video/shorts","film &amp; video",N3727="games/video games","games",N3727="games/tabletop games","games",N3727="games/mobile games","games",N3727="journalism/audio","journalism",N3727="photography/people","photography",N3727="photography/photobooks","photography",N3727="photography/places","photography",N3727="photography/nature","photography",N3727="music/electronic music","music",N3727="music/rock","music",N3727="music/indie rock","music",N3727="music/faith","music",N3727="publishing/children's books","publishing",N3727="publishing/art books","publishing",N3727="publishing/fiction","publishing",N3727="publishing/translations","publishing",N3727="music/pop","music",N3727="music/classical music","music",N3727="publishing/nonfiction","publishing",N3727="publishing/radio &amp; podcasts","publishing",N3727="music/world music","music",N3727="music/metal","music",N3727="music/jazz","music","TRUE","FALSE")</f>
        <v>theater</v>
      </c>
      <c r="R3727" t="str" cm="1">
        <f t="array" ref="R3727">_xlfn.IFS(N3727="food/small batch","small batch",N3727="food/restaurants","retaurants",N3727="food/food trucks","food trucks",N3727="theater/spaces","spaces",N3727="theater/musical","musical",N3727="theater/plays","plays",N3727="technology/web","web",N3727="technology/space exploration","space exploration",N3727="technology/makerspaces","makerspaces",N3727="technology/hardware","hardware",N3727="technology/gadgets","gadgets",N3727="technology/wearables","wearables",N3727="film &amp; video/television","television",N3727="film &amp; video/animation","animation",N3727="film &amp; video/science fiction","science fiction",N3727="film &amp; video/documentary","documentary",N3727="film &amp; video/drama","drama",N3727="film &amp; video/shorts","shorts",N3727="games/video games","video games",N3727="games/tabletop games","tabletop games",N3727="games/mobile games","mobile games",N3727="journalism/audio","audio",N3727="photography/people","people",N3727="photography/photobooks","photobooks",N3727="photography/places","places",N3727="photography/nature","nature",N3727="music/electronic music","electronic music",N3727="music/rock","rock",N3727="music/indie rock","indie rock",N3727="music/faith","faith",N3727="publishing/children's books","children's books",N3727="publishing/art books","art books",N3727="publishing/fiction","fiction",N3727="publishing/translations","translations",N3727="music/pop","pop",N3727="music/classical music","classical music",N3727="publishing/nonfiction","nonfiction",N3727="publishing/radio &amp; podcasts","radio &amp; podcasts",N3727="music/world music","world music",N3727="music/metal","metal",N3727="music/jazz","jazz","TRUE","FALSE")</f>
        <v>plays</v>
      </c>
      <c r="S3727" s="5">
        <f t="shared" si="234"/>
        <v>42401.945219907408</v>
      </c>
      <c r="T3727" s="5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232"/>
        <v>338.70588235294122</v>
      </c>
      <c r="P3728" s="24">
        <f t="shared" si="233"/>
        <v>62.586956521739133</v>
      </c>
      <c r="Q3728" t="str" cm="1">
        <f t="array" ref="Q3728">_xlfn.IFS(N3728="food/small batch","food",N3728="food/restaurants","food",N3728="food/food trucks","food",N3728="theater/spaces","theater",N3728="theater/musical","theater",N3728="theater/plays","theater",N3728="technology/web","technology",N3728="technology/space exploration","technology",N3728="technology/makerspaces","technology",N3728="technology/hardware","technology",N3728="technology/gadgets","technology",N3728="technology/wearables","technology",N3728="film &amp; video/television","film &amp; video",N3728="film &amp; video/animation","film &amp; video",N3728="film &amp; video/science fiction","film &amp; video",N3728="film &amp; video/documentary","film &amp; video",N3728="film &amp; video/drama","film &amp; video",N3728="film &amp; video/shorts","film &amp; video",N3728="games/video games","games",N3728="games/tabletop games","games",N3728="games/mobile games","games",N3728="journalism/audio","journalism",N3728="photography/people","photography",N3728="photography/photobooks","photography",N3728="photography/places","photography",N3728="photography/nature","photography",N3728="music/electronic music","music",N3728="music/rock","music",N3728="music/indie rock","music",N3728="music/faith","music",N3728="publishing/children's books","publishing",N3728="publishing/art books","publishing",N3728="publishing/fiction","publishing",N3728="publishing/translations","publishing",N3728="music/pop","music",N3728="music/classical music","music",N3728="publishing/nonfiction","publishing",N3728="publishing/radio &amp; podcasts","publishing",N3728="music/world music","music",N3728="music/metal","music",N3728="music/jazz","music","TRUE","FALSE")</f>
        <v>theater</v>
      </c>
      <c r="R3728" t="str" cm="1">
        <f t="array" ref="R3728">_xlfn.IFS(N3728="food/small batch","small batch",N3728="food/restaurants","retaurants",N3728="food/food trucks","food trucks",N3728="theater/spaces","spaces",N3728="theater/musical","musical",N3728="theater/plays","plays",N3728="technology/web","web",N3728="technology/space exploration","space exploration",N3728="technology/makerspaces","makerspaces",N3728="technology/hardware","hardware",N3728="technology/gadgets","gadgets",N3728="technology/wearables","wearables",N3728="film &amp; video/television","television",N3728="film &amp; video/animation","animation",N3728="film &amp; video/science fiction","science fiction",N3728="film &amp; video/documentary","documentary",N3728="film &amp; video/drama","drama",N3728="film &amp; video/shorts","shorts",N3728="games/video games","video games",N3728="games/tabletop games","tabletop games",N3728="games/mobile games","mobile games",N3728="journalism/audio","audio",N3728="photography/people","people",N3728="photography/photobooks","photobooks",N3728="photography/places","places",N3728="photography/nature","nature",N3728="music/electronic music","electronic music",N3728="music/rock","rock",N3728="music/indie rock","indie rock",N3728="music/faith","faith",N3728="publishing/children's books","children's books",N3728="publishing/art books","art books",N3728="publishing/fiction","fiction",N3728="publishing/translations","translations",N3728="music/pop","pop",N3728="music/classical music","classical music",N3728="publishing/nonfiction","nonfiction",N3728="publishing/radio &amp; podcasts","radio &amp; podcasts",N3728="music/world music","world music",N3728="music/metal","metal",N3728="music/jazz","jazz","TRUE","FALSE")</f>
        <v>plays</v>
      </c>
      <c r="S3728" s="5">
        <f t="shared" si="234"/>
        <v>42462.140868055561</v>
      </c>
      <c r="T3728" s="5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232"/>
        <v>100.75</v>
      </c>
      <c r="P3729" s="24">
        <f t="shared" si="233"/>
        <v>61.060606060606062</v>
      </c>
      <c r="Q3729" t="str" cm="1">
        <f t="array" ref="Q3729">_xlfn.IFS(N3729="food/small batch","food",N3729="food/restaurants","food",N3729="food/food trucks","food",N3729="theater/spaces","theater",N3729="theater/musical","theater",N3729="theater/plays","theater",N3729="technology/web","technology",N3729="technology/space exploration","technology",N3729="technology/makerspaces","technology",N3729="technology/hardware","technology",N3729="technology/gadgets","technology",N3729="technology/wearables","technology",N3729="film &amp; video/television","film &amp; video",N3729="film &amp; video/animation","film &amp; video",N3729="film &amp; video/science fiction","film &amp; video",N3729="film &amp; video/documentary","film &amp; video",N3729="film &amp; video/drama","film &amp; video",N3729="film &amp; video/shorts","film &amp; video",N3729="games/video games","games",N3729="games/tabletop games","games",N3729="games/mobile games","games",N3729="journalism/audio","journalism",N3729="photography/people","photography",N3729="photography/photobooks","photography",N3729="photography/places","photography",N3729="photography/nature","photography",N3729="music/electronic music","music",N3729="music/rock","music",N3729="music/indie rock","music",N3729="music/faith","music",N3729="publishing/children's books","publishing",N3729="publishing/art books","publishing",N3729="publishing/fiction","publishing",N3729="publishing/translations","publishing",N3729="music/pop","music",N3729="music/classical music","music",N3729="publishing/nonfiction","publishing",N3729="publishing/radio &amp; podcasts","publishing",N3729="music/world music","music",N3729="music/metal","music",N3729="music/jazz","music","TRUE","FALSE")</f>
        <v>theater</v>
      </c>
      <c r="R3729" t="str" cm="1">
        <f t="array" ref="R3729">_xlfn.IFS(N3729="food/small batch","small batch",N3729="food/restaurants","retaurants",N3729="food/food trucks","food trucks",N3729="theater/spaces","spaces",N3729="theater/musical","musical",N3729="theater/plays","plays",N3729="technology/web","web",N3729="technology/space exploration","space exploration",N3729="technology/makerspaces","makerspaces",N3729="technology/hardware","hardware",N3729="technology/gadgets","gadgets",N3729="technology/wearables","wearables",N3729="film &amp; video/television","television",N3729="film &amp; video/animation","animation",N3729="film &amp; video/science fiction","science fiction",N3729="film &amp; video/documentary","documentary",N3729="film &amp; video/drama","drama",N3729="film &amp; video/shorts","shorts",N3729="games/video games","video games",N3729="games/tabletop games","tabletop games",N3729="games/mobile games","mobile games",N3729="journalism/audio","audio",N3729="photography/people","people",N3729="photography/photobooks","photobooks",N3729="photography/places","places",N3729="photography/nature","nature",N3729="music/electronic music","electronic music",N3729="music/rock","rock",N3729="music/indie rock","indie rock",N3729="music/faith","faith",N3729="publishing/children's books","children's books",N3729="publishing/art books","art books",N3729="publishing/fiction","fiction",N3729="publishing/translations","translations",N3729="music/pop","pop",N3729="music/classical music","classical music",N3729="publishing/nonfiction","nonfiction",N3729="publishing/radio &amp; podcasts","radio &amp; podcasts",N3729="music/world music","world music",N3729="music/metal","metal",N3729="music/jazz","jazz","TRUE","FALSE")</f>
        <v>plays</v>
      </c>
      <c r="S3729" s="5">
        <f t="shared" si="234"/>
        <v>42632.348310185189</v>
      </c>
      <c r="T3729" s="5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232"/>
        <v>9.31</v>
      </c>
      <c r="P3730" s="24">
        <f t="shared" si="233"/>
        <v>60.064516129032256</v>
      </c>
      <c r="Q3730" t="str" cm="1">
        <f t="array" ref="Q3730">_xlfn.IFS(N3730="food/small batch","food",N3730="food/restaurants","food",N3730="food/food trucks","food",N3730="theater/spaces","theater",N3730="theater/musical","theater",N3730="theater/plays","theater",N3730="technology/web","technology",N3730="technology/space exploration","technology",N3730="technology/makerspaces","technology",N3730="technology/hardware","technology",N3730="technology/gadgets","technology",N3730="technology/wearables","technology",N3730="film &amp; video/television","film &amp; video",N3730="film &amp; video/animation","film &amp; video",N3730="film &amp; video/science fiction","film &amp; video",N3730="film &amp; video/documentary","film &amp; video",N3730="film &amp; video/drama","film &amp; video",N3730="film &amp; video/shorts","film &amp; video",N3730="games/video games","games",N3730="games/tabletop games","games",N3730="games/mobile games","games",N3730="journalism/audio","journalism",N3730="photography/people","photography",N3730="photography/photobooks","photography",N3730="photography/places","photography",N3730="photography/nature","photography",N3730="music/electronic music","music",N3730="music/rock","music",N3730="music/indie rock","music",N3730="music/faith","music",N3730="publishing/children's books","publishing",N3730="publishing/art books","publishing",N3730="publishing/fiction","publishing",N3730="publishing/translations","publishing",N3730="music/pop","music",N3730="music/classical music","music",N3730="publishing/nonfiction","publishing",N3730="publishing/radio &amp; podcasts","publishing",N3730="music/world music","music",N3730="music/metal","music",N3730="music/jazz","music","TRUE","FALSE")</f>
        <v>theater</v>
      </c>
      <c r="R3730" t="str" cm="1">
        <f t="array" ref="R3730">_xlfn.IFS(N3730="food/small batch","small batch",N3730="food/restaurants","retaurants",N3730="food/food trucks","food trucks",N3730="theater/spaces","spaces",N3730="theater/musical","musical",N3730="theater/plays","plays",N3730="technology/web","web",N3730="technology/space exploration","space exploration",N3730="technology/makerspaces","makerspaces",N3730="technology/hardware","hardware",N3730="technology/gadgets","gadgets",N3730="technology/wearables","wearables",N3730="film &amp; video/television","television",N3730="film &amp; video/animation","animation",N3730="film &amp; video/science fiction","science fiction",N3730="film &amp; video/documentary","documentary",N3730="film &amp; video/drama","drama",N3730="film &amp; video/shorts","shorts",N3730="games/video games","video games",N3730="games/tabletop games","tabletop games",N3730="games/mobile games","mobile games",N3730="journalism/audio","audio",N3730="photography/people","people",N3730="photography/photobooks","photobooks",N3730="photography/places","places",N3730="photography/nature","nature",N3730="music/electronic music","electronic music",N3730="music/rock","rock",N3730="music/indie rock","indie rock",N3730="music/faith","faith",N3730="publishing/children's books","children's books",N3730="publishing/art books","art books",N3730="publishing/fiction","fiction",N3730="publishing/translations","translations",N3730="music/pop","pop",N3730="music/classical music","classical music",N3730="publishing/nonfiction","nonfiction",N3730="publishing/radio &amp; podcasts","radio &amp; podcasts",N3730="music/world music","world music",N3730="music/metal","metal",N3730="music/jazz","jazz","TRUE","FALSE")</f>
        <v>plays</v>
      </c>
      <c r="S3730" s="5">
        <f t="shared" si="234"/>
        <v>42205.171018518522</v>
      </c>
      <c r="T3730" s="5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232"/>
        <v>7.24</v>
      </c>
      <c r="P3731" s="24">
        <f t="shared" si="233"/>
        <v>72.400000000000006</v>
      </c>
      <c r="Q3731" t="str" cm="1">
        <f t="array" ref="Q3731">_xlfn.IFS(N3731="food/small batch","food",N3731="food/restaurants","food",N3731="food/food trucks","food",N3731="theater/spaces","theater",N3731="theater/musical","theater",N3731="theater/plays","theater",N3731="technology/web","technology",N3731="technology/space exploration","technology",N3731="technology/makerspaces","technology",N3731="technology/hardware","technology",N3731="technology/gadgets","technology",N3731="technology/wearables","technology",N3731="film &amp; video/television","film &amp; video",N3731="film &amp; video/animation","film &amp; video",N3731="film &amp; video/science fiction","film &amp; video",N3731="film &amp; video/documentary","film &amp; video",N3731="film &amp; video/drama","film &amp; video",N3731="film &amp; video/shorts","film &amp; video",N3731="games/video games","games",N3731="games/tabletop games","games",N3731="games/mobile games","games",N3731="journalism/audio","journalism",N3731="photography/people","photography",N3731="photography/photobooks","photography",N3731="photography/places","photography",N3731="photography/nature","photography",N3731="music/electronic music","music",N3731="music/rock","music",N3731="music/indie rock","music",N3731="music/faith","music",N3731="publishing/children's books","publishing",N3731="publishing/art books","publishing",N3731="publishing/fiction","publishing",N3731="publishing/translations","publishing",N3731="music/pop","music",N3731="music/classical music","music",N3731="publishing/nonfiction","publishing",N3731="publishing/radio &amp; podcasts","publishing",N3731="music/world music","music",N3731="music/metal","music",N3731="music/jazz","music","TRUE","FALSE")</f>
        <v>theater</v>
      </c>
      <c r="R3731" t="str" cm="1">
        <f t="array" ref="R3731">_xlfn.IFS(N3731="food/small batch","small batch",N3731="food/restaurants","retaurants",N3731="food/food trucks","food trucks",N3731="theater/spaces","spaces",N3731="theater/musical","musical",N3731="theater/plays","plays",N3731="technology/web","web",N3731="technology/space exploration","space exploration",N3731="technology/makerspaces","makerspaces",N3731="technology/hardware","hardware",N3731="technology/gadgets","gadgets",N3731="technology/wearables","wearables",N3731="film &amp; video/television","television",N3731="film &amp; video/animation","animation",N3731="film &amp; video/science fiction","science fiction",N3731="film &amp; video/documentary","documentary",N3731="film &amp; video/drama","drama",N3731="film &amp; video/shorts","shorts",N3731="games/video games","video games",N3731="games/tabletop games","tabletop games",N3731="games/mobile games","mobile games",N3731="journalism/audio","audio",N3731="photography/people","people",N3731="photography/photobooks","photobooks",N3731="photography/places","places",N3731="photography/nature","nature",N3731="music/electronic music","electronic music",N3731="music/rock","rock",N3731="music/indie rock","indie rock",N3731="music/faith","faith",N3731="publishing/children's books","children's books",N3731="publishing/art books","art books",N3731="publishing/fiction","fiction",N3731="publishing/translations","translations",N3731="music/pop","pop",N3731="music/classical music","classical music",N3731="publishing/nonfiction","nonfiction",N3731="publishing/radio &amp; podcasts","radio &amp; podcasts",N3731="music/world music","world music",N3731="music/metal","metal",N3731="music/jazz","jazz","TRUE","FALSE")</f>
        <v>plays</v>
      </c>
      <c r="S3731" s="5">
        <f t="shared" si="234"/>
        <v>42041.205000000002</v>
      </c>
      <c r="T3731" s="5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232"/>
        <v>10</v>
      </c>
      <c r="P3732" s="24">
        <f t="shared" si="233"/>
        <v>100</v>
      </c>
      <c r="Q3732" t="str" cm="1">
        <f t="array" ref="Q3732">_xlfn.IFS(N3732="food/small batch","food",N3732="food/restaurants","food",N3732="food/food trucks","food",N3732="theater/spaces","theater",N3732="theater/musical","theater",N3732="theater/plays","theater",N3732="technology/web","technology",N3732="technology/space exploration","technology",N3732="technology/makerspaces","technology",N3732="technology/hardware","technology",N3732="technology/gadgets","technology",N3732="technology/wearables","technology",N3732="film &amp; video/television","film &amp; video",N3732="film &amp; video/animation","film &amp; video",N3732="film &amp; video/science fiction","film &amp; video",N3732="film &amp; video/documentary","film &amp; video",N3732="film &amp; video/drama","film &amp; video",N3732="film &amp; video/shorts","film &amp; video",N3732="games/video games","games",N3732="games/tabletop games","games",N3732="games/mobile games","games",N3732="journalism/audio","journalism",N3732="photography/people","photography",N3732="photography/photobooks","photography",N3732="photography/places","photography",N3732="photography/nature","photography",N3732="music/electronic music","music",N3732="music/rock","music",N3732="music/indie rock","music",N3732="music/faith","music",N3732="publishing/children's books","publishing",N3732="publishing/art books","publishing",N3732="publishing/fiction","publishing",N3732="publishing/translations","publishing",N3732="music/pop","music",N3732="music/classical music","music",N3732="publishing/nonfiction","publishing",N3732="publishing/radio &amp; podcasts","publishing",N3732="music/world music","music",N3732="music/metal","music",N3732="music/jazz","music","TRUE","FALSE")</f>
        <v>theater</v>
      </c>
      <c r="R3732" t="str" cm="1">
        <f t="array" ref="R3732">_xlfn.IFS(N3732="food/small batch","small batch",N3732="food/restaurants","retaurants",N3732="food/food trucks","food trucks",N3732="theater/spaces","spaces",N3732="theater/musical","musical",N3732="theater/plays","plays",N3732="technology/web","web",N3732="technology/space exploration","space exploration",N3732="technology/makerspaces","makerspaces",N3732="technology/hardware","hardware",N3732="technology/gadgets","gadgets",N3732="technology/wearables","wearables",N3732="film &amp; video/television","television",N3732="film &amp; video/animation","animation",N3732="film &amp; video/science fiction","science fiction",N3732="film &amp; video/documentary","documentary",N3732="film &amp; video/drama","drama",N3732="film &amp; video/shorts","shorts",N3732="games/video games","video games",N3732="games/tabletop games","tabletop games",N3732="games/mobile games","mobile games",N3732="journalism/audio","audio",N3732="photography/people","people",N3732="photography/photobooks","photobooks",N3732="photography/places","places",N3732="photography/nature","nature",N3732="music/electronic music","electronic music",N3732="music/rock","rock",N3732="music/indie rock","indie rock",N3732="music/faith","faith",N3732="publishing/children's books","children's books",N3732="publishing/art books","art books",N3732="publishing/fiction","fiction",N3732="publishing/translations","translations",N3732="music/pop","pop",N3732="music/classical music","classical music",N3732="publishing/nonfiction","nonfiction",N3732="publishing/radio &amp; podcasts","radio &amp; podcasts",N3732="music/world music","world music",N3732="music/metal","metal",N3732="music/jazz","jazz","TRUE","FALSE")</f>
        <v>plays</v>
      </c>
      <c r="S3732" s="5">
        <f t="shared" si="234"/>
        <v>42203.677766203706</v>
      </c>
      <c r="T3732" s="5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232"/>
        <v>11.272727272727273</v>
      </c>
      <c r="P3733" s="24">
        <f t="shared" si="233"/>
        <v>51.666666666666664</v>
      </c>
      <c r="Q3733" t="str" cm="1">
        <f t="array" ref="Q3733">_xlfn.IFS(N3733="food/small batch","food",N3733="food/restaurants","food",N3733="food/food trucks","food",N3733="theater/spaces","theater",N3733="theater/musical","theater",N3733="theater/plays","theater",N3733="technology/web","technology",N3733="technology/space exploration","technology",N3733="technology/makerspaces","technology",N3733="technology/hardware","technology",N3733="technology/gadgets","technology",N3733="technology/wearables","technology",N3733="film &amp; video/television","film &amp; video",N3733="film &amp; video/animation","film &amp; video",N3733="film &amp; video/science fiction","film &amp; video",N3733="film &amp; video/documentary","film &amp; video",N3733="film &amp; video/drama","film &amp; video",N3733="film &amp; video/shorts","film &amp; video",N3733="games/video games","games",N3733="games/tabletop games","games",N3733="games/mobile games","games",N3733="journalism/audio","journalism",N3733="photography/people","photography",N3733="photography/photobooks","photography",N3733="photography/places","photography",N3733="photography/nature","photography",N3733="music/electronic music","music",N3733="music/rock","music",N3733="music/indie rock","music",N3733="music/faith","music",N3733="publishing/children's books","publishing",N3733="publishing/art books","publishing",N3733="publishing/fiction","publishing",N3733="publishing/translations","publishing",N3733="music/pop","music",N3733="music/classical music","music",N3733="publishing/nonfiction","publishing",N3733="publishing/radio &amp; podcasts","publishing",N3733="music/world music","music",N3733="music/metal","music",N3733="music/jazz","music","TRUE","FALSE")</f>
        <v>theater</v>
      </c>
      <c r="R3733" t="str" cm="1">
        <f t="array" ref="R3733">_xlfn.IFS(N3733="food/small batch","small batch",N3733="food/restaurants","retaurants",N3733="food/food trucks","food trucks",N3733="theater/spaces","spaces",N3733="theater/musical","musical",N3733="theater/plays","plays",N3733="technology/web","web",N3733="technology/space exploration","space exploration",N3733="technology/makerspaces","makerspaces",N3733="technology/hardware","hardware",N3733="technology/gadgets","gadgets",N3733="technology/wearables","wearables",N3733="film &amp; video/television","television",N3733="film &amp; video/animation","animation",N3733="film &amp; video/science fiction","science fiction",N3733="film &amp; video/documentary","documentary",N3733="film &amp; video/drama","drama",N3733="film &amp; video/shorts","shorts",N3733="games/video games","video games",N3733="games/tabletop games","tabletop games",N3733="games/mobile games","mobile games",N3733="journalism/audio","audio",N3733="photography/people","people",N3733="photography/photobooks","photobooks",N3733="photography/places","places",N3733="photography/nature","nature",N3733="music/electronic music","electronic music",N3733="music/rock","rock",N3733="music/indie rock","indie rock",N3733="music/faith","faith",N3733="publishing/children's books","children's books",N3733="publishing/art books","art books",N3733="publishing/fiction","fiction",N3733="publishing/translations","translations",N3733="music/pop","pop",N3733="music/classical music","classical music",N3733="publishing/nonfiction","nonfiction",N3733="publishing/radio &amp; podcasts","radio &amp; podcasts",N3733="music/world music","world music",N3733="music/metal","metal",N3733="music/jazz","jazz","TRUE","FALSE")</f>
        <v>plays</v>
      </c>
      <c r="S3733" s="5">
        <f t="shared" si="234"/>
        <v>41983.752847222218</v>
      </c>
      <c r="T3733" s="5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232"/>
        <v>15.411764705882353</v>
      </c>
      <c r="P3734" s="24">
        <f t="shared" si="233"/>
        <v>32.75</v>
      </c>
      <c r="Q3734" t="str" cm="1">
        <f t="array" ref="Q3734">_xlfn.IFS(N3734="food/small batch","food",N3734="food/restaurants","food",N3734="food/food trucks","food",N3734="theater/spaces","theater",N3734="theater/musical","theater",N3734="theater/plays","theater",N3734="technology/web","technology",N3734="technology/space exploration","technology",N3734="technology/makerspaces","technology",N3734="technology/hardware","technology",N3734="technology/gadgets","technology",N3734="technology/wearables","technology",N3734="film &amp; video/television","film &amp; video",N3734="film &amp; video/animation","film &amp; video",N3734="film &amp; video/science fiction","film &amp; video",N3734="film &amp; video/documentary","film &amp; video",N3734="film &amp; video/drama","film &amp; video",N3734="film &amp; video/shorts","film &amp; video",N3734="games/video games","games",N3734="games/tabletop games","games",N3734="games/mobile games","games",N3734="journalism/audio","journalism",N3734="photography/people","photography",N3734="photography/photobooks","photography",N3734="photography/places","photography",N3734="photography/nature","photography",N3734="music/electronic music","music",N3734="music/rock","music",N3734="music/indie rock","music",N3734="music/faith","music",N3734="publishing/children's books","publishing",N3734="publishing/art books","publishing",N3734="publishing/fiction","publishing",N3734="publishing/translations","publishing",N3734="music/pop","music",N3734="music/classical music","music",N3734="publishing/nonfiction","publishing",N3734="publishing/radio &amp; podcasts","publishing",N3734="music/world music","music",N3734="music/metal","music",N3734="music/jazz","music","TRUE","FALSE")</f>
        <v>theater</v>
      </c>
      <c r="R3734" t="str" cm="1">
        <f t="array" ref="R3734">_xlfn.IFS(N3734="food/small batch","small batch",N3734="food/restaurants","retaurants",N3734="food/food trucks","food trucks",N3734="theater/spaces","spaces",N3734="theater/musical","musical",N3734="theater/plays","plays",N3734="technology/web","web",N3734="technology/space exploration","space exploration",N3734="technology/makerspaces","makerspaces",N3734="technology/hardware","hardware",N3734="technology/gadgets","gadgets",N3734="technology/wearables","wearables",N3734="film &amp; video/television","television",N3734="film &amp; video/animation","animation",N3734="film &amp; video/science fiction","science fiction",N3734="film &amp; video/documentary","documentary",N3734="film &amp; video/drama","drama",N3734="film &amp; video/shorts","shorts",N3734="games/video games","video games",N3734="games/tabletop games","tabletop games",N3734="games/mobile games","mobile games",N3734="journalism/audio","audio",N3734="photography/people","people",N3734="photography/photobooks","photobooks",N3734="photography/places","places",N3734="photography/nature","nature",N3734="music/electronic music","electronic music",N3734="music/rock","rock",N3734="music/indie rock","indie rock",N3734="music/faith","faith",N3734="publishing/children's books","children's books",N3734="publishing/art books","art books",N3734="publishing/fiction","fiction",N3734="publishing/translations","translations",N3734="music/pop","pop",N3734="music/classical music","classical music",N3734="publishing/nonfiction","nonfiction",N3734="publishing/radio &amp; podcasts","radio &amp; podcasts",N3734="music/world music","world music",N3734="music/metal","metal",N3734="music/jazz","jazz","TRUE","FALSE")</f>
        <v>plays</v>
      </c>
      <c r="S3734" s="5">
        <f t="shared" si="234"/>
        <v>41968.677465277782</v>
      </c>
      <c r="T3734" s="5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232"/>
        <v>0</v>
      </c>
      <c r="P3735" s="24" t="e">
        <f t="shared" si="233"/>
        <v>#DIV/0!</v>
      </c>
      <c r="Q3735" t="str" cm="1">
        <f t="array" ref="Q3735">_xlfn.IFS(N3735="food/small batch","food",N3735="food/restaurants","food",N3735="food/food trucks","food",N3735="theater/spaces","theater",N3735="theater/musical","theater",N3735="theater/plays","theater",N3735="technology/web","technology",N3735="technology/space exploration","technology",N3735="technology/makerspaces","technology",N3735="technology/hardware","technology",N3735="technology/gadgets","technology",N3735="technology/wearables","technology",N3735="film &amp; video/television","film &amp; video",N3735="film &amp; video/animation","film &amp; video",N3735="film &amp; video/science fiction","film &amp; video",N3735="film &amp; video/documentary","film &amp; video",N3735="film &amp; video/drama","film &amp; video",N3735="film &amp; video/shorts","film &amp; video",N3735="games/video games","games",N3735="games/tabletop games","games",N3735="games/mobile games","games",N3735="journalism/audio","journalism",N3735="photography/people","photography",N3735="photography/photobooks","photography",N3735="photography/places","photography",N3735="photography/nature","photography",N3735="music/electronic music","music",N3735="music/rock","music",N3735="music/indie rock","music",N3735="music/faith","music",N3735="publishing/children's books","publishing",N3735="publishing/art books","publishing",N3735="publishing/fiction","publishing",N3735="publishing/translations","publishing",N3735="music/pop","music",N3735="music/classical music","music",N3735="publishing/nonfiction","publishing",N3735="publishing/radio &amp; podcasts","publishing",N3735="music/world music","music",N3735="music/metal","music",N3735="music/jazz","music","TRUE","FALSE")</f>
        <v>theater</v>
      </c>
      <c r="R3735" t="str" cm="1">
        <f t="array" ref="R3735">_xlfn.IFS(N3735="food/small batch","small batch",N3735="food/restaurants","retaurants",N3735="food/food trucks","food trucks",N3735="theater/spaces","spaces",N3735="theater/musical","musical",N3735="theater/plays","plays",N3735="technology/web","web",N3735="technology/space exploration","space exploration",N3735="technology/makerspaces","makerspaces",N3735="technology/hardware","hardware",N3735="technology/gadgets","gadgets",N3735="technology/wearables","wearables",N3735="film &amp; video/television","television",N3735="film &amp; video/animation","animation",N3735="film &amp; video/science fiction","science fiction",N3735="film &amp; video/documentary","documentary",N3735="film &amp; video/drama","drama",N3735="film &amp; video/shorts","shorts",N3735="games/video games","video games",N3735="games/tabletop games","tabletop games",N3735="games/mobile games","mobile games",N3735="journalism/audio","audio",N3735="photography/people","people",N3735="photography/photobooks","photobooks",N3735="photography/places","places",N3735="photography/nature","nature",N3735="music/electronic music","electronic music",N3735="music/rock","rock",N3735="music/indie rock","indie rock",N3735="music/faith","faith",N3735="publishing/children's books","children's books",N3735="publishing/art books","art books",N3735="publishing/fiction","fiction",N3735="publishing/translations","translations",N3735="music/pop","pop",N3735="music/classical music","classical music",N3735="publishing/nonfiction","nonfiction",N3735="publishing/radio &amp; podcasts","radio &amp; podcasts",N3735="music/world music","world music",N3735="music/metal","metal",N3735="music/jazz","jazz","TRUE","FALSE")</f>
        <v>plays</v>
      </c>
      <c r="S3735" s="5">
        <f t="shared" si="234"/>
        <v>42103.024398148147</v>
      </c>
      <c r="T3735" s="5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232"/>
        <v>28.466666666666669</v>
      </c>
      <c r="P3736" s="24">
        <f t="shared" si="233"/>
        <v>61</v>
      </c>
      <c r="Q3736" t="str" cm="1">
        <f t="array" ref="Q3736">_xlfn.IFS(N3736="food/small batch","food",N3736="food/restaurants","food",N3736="food/food trucks","food",N3736="theater/spaces","theater",N3736="theater/musical","theater",N3736="theater/plays","theater",N3736="technology/web","technology",N3736="technology/space exploration","technology",N3736="technology/makerspaces","technology",N3736="technology/hardware","technology",N3736="technology/gadgets","technology",N3736="technology/wearables","technology",N3736="film &amp; video/television","film &amp; video",N3736="film &amp; video/animation","film &amp; video",N3736="film &amp; video/science fiction","film &amp; video",N3736="film &amp; video/documentary","film &amp; video",N3736="film &amp; video/drama","film &amp; video",N3736="film &amp; video/shorts","film &amp; video",N3736="games/video games","games",N3736="games/tabletop games","games",N3736="games/mobile games","games",N3736="journalism/audio","journalism",N3736="photography/people","photography",N3736="photography/photobooks","photography",N3736="photography/places","photography",N3736="photography/nature","photography",N3736="music/electronic music","music",N3736="music/rock","music",N3736="music/indie rock","music",N3736="music/faith","music",N3736="publishing/children's books","publishing",N3736="publishing/art books","publishing",N3736="publishing/fiction","publishing",N3736="publishing/translations","publishing",N3736="music/pop","music",N3736="music/classical music","music",N3736="publishing/nonfiction","publishing",N3736="publishing/radio &amp; podcasts","publishing",N3736="music/world music","music",N3736="music/metal","music",N3736="music/jazz","music","TRUE","FALSE")</f>
        <v>theater</v>
      </c>
      <c r="R3736" t="str" cm="1">
        <f t="array" ref="R3736">_xlfn.IFS(N3736="food/small batch","small batch",N3736="food/restaurants","retaurants",N3736="food/food trucks","food trucks",N3736="theater/spaces","spaces",N3736="theater/musical","musical",N3736="theater/plays","plays",N3736="technology/web","web",N3736="technology/space exploration","space exploration",N3736="technology/makerspaces","makerspaces",N3736="technology/hardware","hardware",N3736="technology/gadgets","gadgets",N3736="technology/wearables","wearables",N3736="film &amp; video/television","television",N3736="film &amp; video/animation","animation",N3736="film &amp; video/science fiction","science fiction",N3736="film &amp; video/documentary","documentary",N3736="film &amp; video/drama","drama",N3736="film &amp; video/shorts","shorts",N3736="games/video games","video games",N3736="games/tabletop games","tabletop games",N3736="games/mobile games","mobile games",N3736="journalism/audio","audio",N3736="photography/people","people",N3736="photography/photobooks","photobooks",N3736="photography/places","places",N3736="photography/nature","nature",N3736="music/electronic music","electronic music",N3736="music/rock","rock",N3736="music/indie rock","indie rock",N3736="music/faith","faith",N3736="publishing/children's books","children's books",N3736="publishing/art books","art books",N3736="publishing/fiction","fiction",N3736="publishing/translations","translations",N3736="music/pop","pop",N3736="music/classical music","classical music",N3736="publishing/nonfiction","nonfiction",N3736="publishing/radio &amp; podcasts","radio &amp; podcasts",N3736="music/world music","world music",N3736="music/metal","metal",N3736="music/jazz","jazz","TRUE","FALSE")</f>
        <v>plays</v>
      </c>
      <c r="S3736" s="5">
        <f t="shared" si="234"/>
        <v>42089.901574074072</v>
      </c>
      <c r="T3736" s="5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232"/>
        <v>13.333333333333334</v>
      </c>
      <c r="P3737" s="24">
        <f t="shared" si="233"/>
        <v>10</v>
      </c>
      <c r="Q3737" t="str" cm="1">
        <f t="array" ref="Q3737">_xlfn.IFS(N3737="food/small batch","food",N3737="food/restaurants","food",N3737="food/food trucks","food",N3737="theater/spaces","theater",N3737="theater/musical","theater",N3737="theater/plays","theater",N3737="technology/web","technology",N3737="technology/space exploration","technology",N3737="technology/makerspaces","technology",N3737="technology/hardware","technology",N3737="technology/gadgets","technology",N3737="technology/wearables","technology",N3737="film &amp; video/television","film &amp; video",N3737="film &amp; video/animation","film &amp; video",N3737="film &amp; video/science fiction","film &amp; video",N3737="film &amp; video/documentary","film &amp; video",N3737="film &amp; video/drama","film &amp; video",N3737="film &amp; video/shorts","film &amp; video",N3737="games/video games","games",N3737="games/tabletop games","games",N3737="games/mobile games","games",N3737="journalism/audio","journalism",N3737="photography/people","photography",N3737="photography/photobooks","photography",N3737="photography/places","photography",N3737="photography/nature","photography",N3737="music/electronic music","music",N3737="music/rock","music",N3737="music/indie rock","music",N3737="music/faith","music",N3737="publishing/children's books","publishing",N3737="publishing/art books","publishing",N3737="publishing/fiction","publishing",N3737="publishing/translations","publishing",N3737="music/pop","music",N3737="music/classical music","music",N3737="publishing/nonfiction","publishing",N3737="publishing/radio &amp; podcasts","publishing",N3737="music/world music","music",N3737="music/metal","music",N3737="music/jazz","music","TRUE","FALSE")</f>
        <v>theater</v>
      </c>
      <c r="R3737" t="str" cm="1">
        <f t="array" ref="R3737">_xlfn.IFS(N3737="food/small batch","small batch",N3737="food/restaurants","retaurants",N3737="food/food trucks","food trucks",N3737="theater/spaces","spaces",N3737="theater/musical","musical",N3737="theater/plays","plays",N3737="technology/web","web",N3737="technology/space exploration","space exploration",N3737="technology/makerspaces","makerspaces",N3737="technology/hardware","hardware",N3737="technology/gadgets","gadgets",N3737="technology/wearables","wearables",N3737="film &amp; video/television","television",N3737="film &amp; video/animation","animation",N3737="film &amp; video/science fiction","science fiction",N3737="film &amp; video/documentary","documentary",N3737="film &amp; video/drama","drama",N3737="film &amp; video/shorts","shorts",N3737="games/video games","video games",N3737="games/tabletop games","tabletop games",N3737="games/mobile games","mobile games",N3737="journalism/audio","audio",N3737="photography/people","people",N3737="photography/photobooks","photobooks",N3737="photography/places","places",N3737="photography/nature","nature",N3737="music/electronic music","electronic music",N3737="music/rock","rock",N3737="music/indie rock","indie rock",N3737="music/faith","faith",N3737="publishing/children's books","children's books",N3737="publishing/art books","art books",N3737="publishing/fiction","fiction",N3737="publishing/translations","translations",N3737="music/pop","pop",N3737="music/classical music","classical music",N3737="publishing/nonfiction","nonfiction",N3737="publishing/radio &amp; podcasts","radio &amp; podcasts",N3737="music/world music","world music",N3737="music/metal","metal",N3737="music/jazz","jazz","TRUE","FALSE")</f>
        <v>plays</v>
      </c>
      <c r="S3737" s="5">
        <f t="shared" si="234"/>
        <v>42122.693159722221</v>
      </c>
      <c r="T3737" s="5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232"/>
        <v>0.66666666666666674</v>
      </c>
      <c r="P3738" s="24">
        <f t="shared" si="233"/>
        <v>10</v>
      </c>
      <c r="Q3738" t="str" cm="1">
        <f t="array" ref="Q3738">_xlfn.IFS(N3738="food/small batch","food",N3738="food/restaurants","food",N3738="food/food trucks","food",N3738="theater/spaces","theater",N3738="theater/musical","theater",N3738="theater/plays","theater",N3738="technology/web","technology",N3738="technology/space exploration","technology",N3738="technology/makerspaces","technology",N3738="technology/hardware","technology",N3738="technology/gadgets","technology",N3738="technology/wearables","technology",N3738="film &amp; video/television","film &amp; video",N3738="film &amp; video/animation","film &amp; video",N3738="film &amp; video/science fiction","film &amp; video",N3738="film &amp; video/documentary","film &amp; video",N3738="film &amp; video/drama","film &amp; video",N3738="film &amp; video/shorts","film &amp; video",N3738="games/video games","games",N3738="games/tabletop games","games",N3738="games/mobile games","games",N3738="journalism/audio","journalism",N3738="photography/people","photography",N3738="photography/photobooks","photography",N3738="photography/places","photography",N3738="photography/nature","photography",N3738="music/electronic music","music",N3738="music/rock","music",N3738="music/indie rock","music",N3738="music/faith","music",N3738="publishing/children's books","publishing",N3738="publishing/art books","publishing",N3738="publishing/fiction","publishing",N3738="publishing/translations","publishing",N3738="music/pop","music",N3738="music/classical music","music",N3738="publishing/nonfiction","publishing",N3738="publishing/radio &amp; podcasts","publishing",N3738="music/world music","music",N3738="music/metal","music",N3738="music/jazz","music","TRUE","FALSE")</f>
        <v>theater</v>
      </c>
      <c r="R3738" t="str" cm="1">
        <f t="array" ref="R3738">_xlfn.IFS(N3738="food/small batch","small batch",N3738="food/restaurants","retaurants",N3738="food/food trucks","food trucks",N3738="theater/spaces","spaces",N3738="theater/musical","musical",N3738="theater/plays","plays",N3738="technology/web","web",N3738="technology/space exploration","space exploration",N3738="technology/makerspaces","makerspaces",N3738="technology/hardware","hardware",N3738="technology/gadgets","gadgets",N3738="technology/wearables","wearables",N3738="film &amp; video/television","television",N3738="film &amp; video/animation","animation",N3738="film &amp; video/science fiction","science fiction",N3738="film &amp; video/documentary","documentary",N3738="film &amp; video/drama","drama",N3738="film &amp; video/shorts","shorts",N3738="games/video games","video games",N3738="games/tabletop games","tabletop games",N3738="games/mobile games","mobile games",N3738="journalism/audio","audio",N3738="photography/people","people",N3738="photography/photobooks","photobooks",N3738="photography/places","places",N3738="photography/nature","nature",N3738="music/electronic music","electronic music",N3738="music/rock","rock",N3738="music/indie rock","indie rock",N3738="music/faith","faith",N3738="publishing/children's books","children's books",N3738="publishing/art books","art books",N3738="publishing/fiction","fiction",N3738="publishing/translations","translations",N3738="music/pop","pop",N3738="music/classical music","classical music",N3738="publishing/nonfiction","nonfiction",N3738="publishing/radio &amp; podcasts","radio &amp; podcasts",N3738="music/world music","world music",N3738="music/metal","metal",N3738="music/jazz","jazz","TRUE","FALSE")</f>
        <v>plays</v>
      </c>
      <c r="S3738" s="5">
        <f t="shared" si="234"/>
        <v>42048.711724537032</v>
      </c>
      <c r="T3738" s="5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232"/>
        <v>21.428571428571427</v>
      </c>
      <c r="P3739" s="24">
        <f t="shared" si="233"/>
        <v>37.5</v>
      </c>
      <c r="Q3739" t="str" cm="1">
        <f t="array" ref="Q3739">_xlfn.IFS(N3739="food/small batch","food",N3739="food/restaurants","food",N3739="food/food trucks","food",N3739="theater/spaces","theater",N3739="theater/musical","theater",N3739="theater/plays","theater",N3739="technology/web","technology",N3739="technology/space exploration","technology",N3739="technology/makerspaces","technology",N3739="technology/hardware","technology",N3739="technology/gadgets","technology",N3739="technology/wearables","technology",N3739="film &amp; video/television","film &amp; video",N3739="film &amp; video/animation","film &amp; video",N3739="film &amp; video/science fiction","film &amp; video",N3739="film &amp; video/documentary","film &amp; video",N3739="film &amp; video/drama","film &amp; video",N3739="film &amp; video/shorts","film &amp; video",N3739="games/video games","games",N3739="games/tabletop games","games",N3739="games/mobile games","games",N3739="journalism/audio","journalism",N3739="photography/people","photography",N3739="photography/photobooks","photography",N3739="photography/places","photography",N3739="photography/nature","photography",N3739="music/electronic music","music",N3739="music/rock","music",N3739="music/indie rock","music",N3739="music/faith","music",N3739="publishing/children's books","publishing",N3739="publishing/art books","publishing",N3739="publishing/fiction","publishing",N3739="publishing/translations","publishing",N3739="music/pop","music",N3739="music/classical music","music",N3739="publishing/nonfiction","publishing",N3739="publishing/radio &amp; podcasts","publishing",N3739="music/world music","music",N3739="music/metal","music",N3739="music/jazz","music","TRUE","FALSE")</f>
        <v>theater</v>
      </c>
      <c r="R3739" t="str" cm="1">
        <f t="array" ref="R3739">_xlfn.IFS(N3739="food/small batch","small batch",N3739="food/restaurants","retaurants",N3739="food/food trucks","food trucks",N3739="theater/spaces","spaces",N3739="theater/musical","musical",N3739="theater/plays","plays",N3739="technology/web","web",N3739="technology/space exploration","space exploration",N3739="technology/makerspaces","makerspaces",N3739="technology/hardware","hardware",N3739="technology/gadgets","gadgets",N3739="technology/wearables","wearables",N3739="film &amp; video/television","television",N3739="film &amp; video/animation","animation",N3739="film &amp; video/science fiction","science fiction",N3739="film &amp; video/documentary","documentary",N3739="film &amp; video/drama","drama",N3739="film &amp; video/shorts","shorts",N3739="games/video games","video games",N3739="games/tabletop games","tabletop games",N3739="games/mobile games","mobile games",N3739="journalism/audio","audio",N3739="photography/people","people",N3739="photography/photobooks","photobooks",N3739="photography/places","places",N3739="photography/nature","nature",N3739="music/electronic music","electronic music",N3739="music/rock","rock",N3739="music/indie rock","indie rock",N3739="music/faith","faith",N3739="publishing/children's books","children's books",N3739="publishing/art books","art books",N3739="publishing/fiction","fiction",N3739="publishing/translations","translations",N3739="music/pop","pop",N3739="music/classical music","classical music",N3739="publishing/nonfiction","nonfiction",N3739="publishing/radio &amp; podcasts","radio &amp; podcasts",N3739="music/world music","world music",N3739="music/metal","metal",N3739="music/jazz","jazz","TRUE","FALSE")</f>
        <v>plays</v>
      </c>
      <c r="S3739" s="5">
        <f t="shared" si="234"/>
        <v>42297.691006944442</v>
      </c>
      <c r="T3739" s="5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232"/>
        <v>18</v>
      </c>
      <c r="P3740" s="24">
        <f t="shared" si="233"/>
        <v>45</v>
      </c>
      <c r="Q3740" t="str" cm="1">
        <f t="array" ref="Q3740">_xlfn.IFS(N3740="food/small batch","food",N3740="food/restaurants","food",N3740="food/food trucks","food",N3740="theater/spaces","theater",N3740="theater/musical","theater",N3740="theater/plays","theater",N3740="technology/web","technology",N3740="technology/space exploration","technology",N3740="technology/makerspaces","technology",N3740="technology/hardware","technology",N3740="technology/gadgets","technology",N3740="technology/wearables","technology",N3740="film &amp; video/television","film &amp; video",N3740="film &amp; video/animation","film &amp; video",N3740="film &amp; video/science fiction","film &amp; video",N3740="film &amp; video/documentary","film &amp; video",N3740="film &amp; video/drama","film &amp; video",N3740="film &amp; video/shorts","film &amp; video",N3740="games/video games","games",N3740="games/tabletop games","games",N3740="games/mobile games","games",N3740="journalism/audio","journalism",N3740="photography/people","photography",N3740="photography/photobooks","photography",N3740="photography/places","photography",N3740="photography/nature","photography",N3740="music/electronic music","music",N3740="music/rock","music",N3740="music/indie rock","music",N3740="music/faith","music",N3740="publishing/children's books","publishing",N3740="publishing/art books","publishing",N3740="publishing/fiction","publishing",N3740="publishing/translations","publishing",N3740="music/pop","music",N3740="music/classical music","music",N3740="publishing/nonfiction","publishing",N3740="publishing/radio &amp; podcasts","publishing",N3740="music/world music","music",N3740="music/metal","music",N3740="music/jazz","music","TRUE","FALSE")</f>
        <v>theater</v>
      </c>
      <c r="R3740" t="str" cm="1">
        <f t="array" ref="R3740">_xlfn.IFS(N3740="food/small batch","small batch",N3740="food/restaurants","retaurants",N3740="food/food trucks","food trucks",N3740="theater/spaces","spaces",N3740="theater/musical","musical",N3740="theater/plays","plays",N3740="technology/web","web",N3740="technology/space exploration","space exploration",N3740="technology/makerspaces","makerspaces",N3740="technology/hardware","hardware",N3740="technology/gadgets","gadgets",N3740="technology/wearables","wearables",N3740="film &amp; video/television","television",N3740="film &amp; video/animation","animation",N3740="film &amp; video/science fiction","science fiction",N3740="film &amp; video/documentary","documentary",N3740="film &amp; video/drama","drama",N3740="film &amp; video/shorts","shorts",N3740="games/video games","video games",N3740="games/tabletop games","tabletop games",N3740="games/mobile games","mobile games",N3740="journalism/audio","audio",N3740="photography/people","people",N3740="photography/photobooks","photobooks",N3740="photography/places","places",N3740="photography/nature","nature",N3740="music/electronic music","electronic music",N3740="music/rock","rock",N3740="music/indie rock","indie rock",N3740="music/faith","faith",N3740="publishing/children's books","children's books",N3740="publishing/art books","art books",N3740="publishing/fiction","fiction",N3740="publishing/translations","translations",N3740="music/pop","pop",N3740="music/classical music","classical music",N3740="publishing/nonfiction","nonfiction",N3740="publishing/radio &amp; podcasts","radio &amp; podcasts",N3740="music/world music","world music",N3740="music/metal","metal",N3740="music/jazz","jazz","TRUE","FALSE")</f>
        <v>plays</v>
      </c>
      <c r="S3740" s="5">
        <f t="shared" si="234"/>
        <v>41813.938715277778</v>
      </c>
      <c r="T3740" s="5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232"/>
        <v>20.125</v>
      </c>
      <c r="P3741" s="24">
        <f t="shared" si="233"/>
        <v>100.625</v>
      </c>
      <c r="Q3741" t="str" cm="1">
        <f t="array" ref="Q3741">_xlfn.IFS(N3741="food/small batch","food",N3741="food/restaurants","food",N3741="food/food trucks","food",N3741="theater/spaces","theater",N3741="theater/musical","theater",N3741="theater/plays","theater",N3741="technology/web","technology",N3741="technology/space exploration","technology",N3741="technology/makerspaces","technology",N3741="technology/hardware","technology",N3741="technology/gadgets","technology",N3741="technology/wearables","technology",N3741="film &amp; video/television","film &amp; video",N3741="film &amp; video/animation","film &amp; video",N3741="film &amp; video/science fiction","film &amp; video",N3741="film &amp; video/documentary","film &amp; video",N3741="film &amp; video/drama","film &amp; video",N3741="film &amp; video/shorts","film &amp; video",N3741="games/video games","games",N3741="games/tabletop games","games",N3741="games/mobile games","games",N3741="journalism/audio","journalism",N3741="photography/people","photography",N3741="photography/photobooks","photography",N3741="photography/places","photography",N3741="photography/nature","photography",N3741="music/electronic music","music",N3741="music/rock","music",N3741="music/indie rock","music",N3741="music/faith","music",N3741="publishing/children's books","publishing",N3741="publishing/art books","publishing",N3741="publishing/fiction","publishing",N3741="publishing/translations","publishing",N3741="music/pop","music",N3741="music/classical music","music",N3741="publishing/nonfiction","publishing",N3741="publishing/radio &amp; podcasts","publishing",N3741="music/world music","music",N3741="music/metal","music",N3741="music/jazz","music","TRUE","FALSE")</f>
        <v>theater</v>
      </c>
      <c r="R3741" t="str" cm="1">
        <f t="array" ref="R3741">_xlfn.IFS(N3741="food/small batch","small batch",N3741="food/restaurants","retaurants",N3741="food/food trucks","food trucks",N3741="theater/spaces","spaces",N3741="theater/musical","musical",N3741="theater/plays","plays",N3741="technology/web","web",N3741="technology/space exploration","space exploration",N3741="technology/makerspaces","makerspaces",N3741="technology/hardware","hardware",N3741="technology/gadgets","gadgets",N3741="technology/wearables","wearables",N3741="film &amp; video/television","television",N3741="film &amp; video/animation","animation",N3741="film &amp; video/science fiction","science fiction",N3741="film &amp; video/documentary","documentary",N3741="film &amp; video/drama","drama",N3741="film &amp; video/shorts","shorts",N3741="games/video games","video games",N3741="games/tabletop games","tabletop games",N3741="games/mobile games","mobile games",N3741="journalism/audio","audio",N3741="photography/people","people",N3741="photography/photobooks","photobooks",N3741="photography/places","places",N3741="photography/nature","nature",N3741="music/electronic music","electronic music",N3741="music/rock","rock",N3741="music/indie rock","indie rock",N3741="music/faith","faith",N3741="publishing/children's books","children's books",N3741="publishing/art books","art books",N3741="publishing/fiction","fiction",N3741="publishing/translations","translations",N3741="music/pop","pop",N3741="music/classical music","classical music",N3741="publishing/nonfiction","nonfiction",N3741="publishing/radio &amp; podcasts","radio &amp; podcasts",N3741="music/world music","world music",N3741="music/metal","metal",N3741="music/jazz","jazz","TRUE","FALSE")</f>
        <v>plays</v>
      </c>
      <c r="S3741" s="5">
        <f t="shared" si="234"/>
        <v>42548.449861111112</v>
      </c>
      <c r="T3741" s="5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232"/>
        <v>17.899999999999999</v>
      </c>
      <c r="P3742" s="24">
        <f t="shared" si="233"/>
        <v>25.571428571428573</v>
      </c>
      <c r="Q3742" t="str" cm="1">
        <f t="array" ref="Q3742">_xlfn.IFS(N3742="food/small batch","food",N3742="food/restaurants","food",N3742="food/food trucks","food",N3742="theater/spaces","theater",N3742="theater/musical","theater",N3742="theater/plays","theater",N3742="technology/web","technology",N3742="technology/space exploration","technology",N3742="technology/makerspaces","technology",N3742="technology/hardware","technology",N3742="technology/gadgets","technology",N3742="technology/wearables","technology",N3742="film &amp; video/television","film &amp; video",N3742="film &amp; video/animation","film &amp; video",N3742="film &amp; video/science fiction","film &amp; video",N3742="film &amp; video/documentary","film &amp; video",N3742="film &amp; video/drama","film &amp; video",N3742="film &amp; video/shorts","film &amp; video",N3742="games/video games","games",N3742="games/tabletop games","games",N3742="games/mobile games","games",N3742="journalism/audio","journalism",N3742="photography/people","photography",N3742="photography/photobooks","photography",N3742="photography/places","photography",N3742="photography/nature","photography",N3742="music/electronic music","music",N3742="music/rock","music",N3742="music/indie rock","music",N3742="music/faith","music",N3742="publishing/children's books","publishing",N3742="publishing/art books","publishing",N3742="publishing/fiction","publishing",N3742="publishing/translations","publishing",N3742="music/pop","music",N3742="music/classical music","music",N3742="publishing/nonfiction","publishing",N3742="publishing/radio &amp; podcasts","publishing",N3742="music/world music","music",N3742="music/metal","music",N3742="music/jazz","music","TRUE","FALSE")</f>
        <v>theater</v>
      </c>
      <c r="R3742" t="str" cm="1">
        <f t="array" ref="R3742">_xlfn.IFS(N3742="food/small batch","small batch",N3742="food/restaurants","retaurants",N3742="food/food trucks","food trucks",N3742="theater/spaces","spaces",N3742="theater/musical","musical",N3742="theater/plays","plays",N3742="technology/web","web",N3742="technology/space exploration","space exploration",N3742="technology/makerspaces","makerspaces",N3742="technology/hardware","hardware",N3742="technology/gadgets","gadgets",N3742="technology/wearables","wearables",N3742="film &amp; video/television","television",N3742="film &amp; video/animation","animation",N3742="film &amp; video/science fiction","science fiction",N3742="film &amp; video/documentary","documentary",N3742="film &amp; video/drama","drama",N3742="film &amp; video/shorts","shorts",N3742="games/video games","video games",N3742="games/tabletop games","tabletop games",N3742="games/mobile games","mobile games",N3742="journalism/audio","audio",N3742="photography/people","people",N3742="photography/photobooks","photobooks",N3742="photography/places","places",N3742="photography/nature","nature",N3742="music/electronic music","electronic music",N3742="music/rock","rock",N3742="music/indie rock","indie rock",N3742="music/faith","faith",N3742="publishing/children's books","children's books",N3742="publishing/art books","art books",N3742="publishing/fiction","fiction",N3742="publishing/translations","translations",N3742="music/pop","pop",N3742="music/classical music","classical music",N3742="publishing/nonfiction","nonfiction",N3742="publishing/radio &amp; podcasts","radio &amp; podcasts",N3742="music/world music","world music",N3742="music/metal","metal",N3742="music/jazz","jazz","TRUE","FALSE")</f>
        <v>plays</v>
      </c>
      <c r="S3742" s="5">
        <f t="shared" si="234"/>
        <v>41833.089756944442</v>
      </c>
      <c r="T3742" s="5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232"/>
        <v>0</v>
      </c>
      <c r="P3743" s="24" t="e">
        <f t="shared" si="233"/>
        <v>#DIV/0!</v>
      </c>
      <c r="Q3743" t="str" cm="1">
        <f t="array" ref="Q3743">_xlfn.IFS(N3743="food/small batch","food",N3743="food/restaurants","food",N3743="food/food trucks","food",N3743="theater/spaces","theater",N3743="theater/musical","theater",N3743="theater/plays","theater",N3743="technology/web","technology",N3743="technology/space exploration","technology",N3743="technology/makerspaces","technology",N3743="technology/hardware","technology",N3743="technology/gadgets","technology",N3743="technology/wearables","technology",N3743="film &amp; video/television","film &amp; video",N3743="film &amp; video/animation","film &amp; video",N3743="film &amp; video/science fiction","film &amp; video",N3743="film &amp; video/documentary","film &amp; video",N3743="film &amp; video/drama","film &amp; video",N3743="film &amp; video/shorts","film &amp; video",N3743="games/video games","games",N3743="games/tabletop games","games",N3743="games/mobile games","games",N3743="journalism/audio","journalism",N3743="photography/people","photography",N3743="photography/photobooks","photography",N3743="photography/places","photography",N3743="photography/nature","photography",N3743="music/electronic music","music",N3743="music/rock","music",N3743="music/indie rock","music",N3743="music/faith","music",N3743="publishing/children's books","publishing",N3743="publishing/art books","publishing",N3743="publishing/fiction","publishing",N3743="publishing/translations","publishing",N3743="music/pop","music",N3743="music/classical music","music",N3743="publishing/nonfiction","publishing",N3743="publishing/radio &amp; podcasts","publishing",N3743="music/world music","music",N3743="music/metal","music",N3743="music/jazz","music","TRUE","FALSE")</f>
        <v>theater</v>
      </c>
      <c r="R3743" t="str" cm="1">
        <f t="array" ref="R3743">_xlfn.IFS(N3743="food/small batch","small batch",N3743="food/restaurants","retaurants",N3743="food/food trucks","food trucks",N3743="theater/spaces","spaces",N3743="theater/musical","musical",N3743="theater/plays","plays",N3743="technology/web","web",N3743="technology/space exploration","space exploration",N3743="technology/makerspaces","makerspaces",N3743="technology/hardware","hardware",N3743="technology/gadgets","gadgets",N3743="technology/wearables","wearables",N3743="film &amp; video/television","television",N3743="film &amp; video/animation","animation",N3743="film &amp; video/science fiction","science fiction",N3743="film &amp; video/documentary","documentary",N3743="film &amp; video/drama","drama",N3743="film &amp; video/shorts","shorts",N3743="games/video games","video games",N3743="games/tabletop games","tabletop games",N3743="games/mobile games","mobile games",N3743="journalism/audio","audio",N3743="photography/people","people",N3743="photography/photobooks","photobooks",N3743="photography/places","places",N3743="photography/nature","nature",N3743="music/electronic music","electronic music",N3743="music/rock","rock",N3743="music/indie rock","indie rock",N3743="music/faith","faith",N3743="publishing/children's books","children's books",N3743="publishing/art books","art books",N3743="publishing/fiction","fiction",N3743="publishing/translations","translations",N3743="music/pop","pop",N3743="music/classical music","classical music",N3743="publishing/nonfiction","nonfiction",N3743="publishing/radio &amp; podcasts","radio &amp; podcasts",N3743="music/world music","world music",N3743="music/metal","metal",N3743="music/jazz","jazz","TRUE","FALSE")</f>
        <v>plays</v>
      </c>
      <c r="S3743" s="5">
        <f t="shared" si="234"/>
        <v>42325.920717592591</v>
      </c>
      <c r="T3743" s="5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232"/>
        <v>2</v>
      </c>
      <c r="P3744" s="24">
        <f t="shared" si="233"/>
        <v>25</v>
      </c>
      <c r="Q3744" t="str" cm="1">
        <f t="array" ref="Q3744">_xlfn.IFS(N3744="food/small batch","food",N3744="food/restaurants","food",N3744="food/food trucks","food",N3744="theater/spaces","theater",N3744="theater/musical","theater",N3744="theater/plays","theater",N3744="technology/web","technology",N3744="technology/space exploration","technology",N3744="technology/makerspaces","technology",N3744="technology/hardware","technology",N3744="technology/gadgets","technology",N3744="technology/wearables","technology",N3744="film &amp; video/television","film &amp; video",N3744="film &amp; video/animation","film &amp; video",N3744="film &amp; video/science fiction","film &amp; video",N3744="film &amp; video/documentary","film &amp; video",N3744="film &amp; video/drama","film &amp; video",N3744="film &amp; video/shorts","film &amp; video",N3744="games/video games","games",N3744="games/tabletop games","games",N3744="games/mobile games","games",N3744="journalism/audio","journalism",N3744="photography/people","photography",N3744="photography/photobooks","photography",N3744="photography/places","photography",N3744="photography/nature","photography",N3744="music/electronic music","music",N3744="music/rock","music",N3744="music/indie rock","music",N3744="music/faith","music",N3744="publishing/children's books","publishing",N3744="publishing/art books","publishing",N3744="publishing/fiction","publishing",N3744="publishing/translations","publishing",N3744="music/pop","music",N3744="music/classical music","music",N3744="publishing/nonfiction","publishing",N3744="publishing/radio &amp; podcasts","publishing",N3744="music/world music","music",N3744="music/metal","music",N3744="music/jazz","music","TRUE","FALSE")</f>
        <v>theater</v>
      </c>
      <c r="R3744" t="str" cm="1">
        <f t="array" ref="R3744">_xlfn.IFS(N3744="food/small batch","small batch",N3744="food/restaurants","retaurants",N3744="food/food trucks","food trucks",N3744="theater/spaces","spaces",N3744="theater/musical","musical",N3744="theater/plays","plays",N3744="technology/web","web",N3744="technology/space exploration","space exploration",N3744="technology/makerspaces","makerspaces",N3744="technology/hardware","hardware",N3744="technology/gadgets","gadgets",N3744="technology/wearables","wearables",N3744="film &amp; video/television","television",N3744="film &amp; video/animation","animation",N3744="film &amp; video/science fiction","science fiction",N3744="film &amp; video/documentary","documentary",N3744="film &amp; video/drama","drama",N3744="film &amp; video/shorts","shorts",N3744="games/video games","video games",N3744="games/tabletop games","tabletop games",N3744="games/mobile games","mobile games",N3744="journalism/audio","audio",N3744="photography/people","people",N3744="photography/photobooks","photobooks",N3744="photography/places","places",N3744="photography/nature","nature",N3744="music/electronic music","electronic music",N3744="music/rock","rock",N3744="music/indie rock","indie rock",N3744="music/faith","faith",N3744="publishing/children's books","children's books",N3744="publishing/art books","art books",N3744="publishing/fiction","fiction",N3744="publishing/translations","translations",N3744="music/pop","pop",N3744="music/classical music","classical music",N3744="publishing/nonfiction","nonfiction",N3744="publishing/radio &amp; podcasts","radio &amp; podcasts",N3744="music/world music","world music",N3744="music/metal","metal",N3744="music/jazz","jazz","TRUE","FALSE")</f>
        <v>plays</v>
      </c>
      <c r="S3744" s="5">
        <f t="shared" si="234"/>
        <v>41858.214629629627</v>
      </c>
      <c r="T3744" s="5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232"/>
        <v>0</v>
      </c>
      <c r="P3745" s="24" t="e">
        <f t="shared" si="233"/>
        <v>#DIV/0!</v>
      </c>
      <c r="Q3745" t="str" cm="1">
        <f t="array" ref="Q3745">_xlfn.IFS(N3745="food/small batch","food",N3745="food/restaurants","food",N3745="food/food trucks","food",N3745="theater/spaces","theater",N3745="theater/musical","theater",N3745="theater/plays","theater",N3745="technology/web","technology",N3745="technology/space exploration","technology",N3745="technology/makerspaces","technology",N3745="technology/hardware","technology",N3745="technology/gadgets","technology",N3745="technology/wearables","technology",N3745="film &amp; video/television","film &amp; video",N3745="film &amp; video/animation","film &amp; video",N3745="film &amp; video/science fiction","film &amp; video",N3745="film &amp; video/documentary","film &amp; video",N3745="film &amp; video/drama","film &amp; video",N3745="film &amp; video/shorts","film &amp; video",N3745="games/video games","games",N3745="games/tabletop games","games",N3745="games/mobile games","games",N3745="journalism/audio","journalism",N3745="photography/people","photography",N3745="photography/photobooks","photography",N3745="photography/places","photography",N3745="photography/nature","photography",N3745="music/electronic music","music",N3745="music/rock","music",N3745="music/indie rock","music",N3745="music/faith","music",N3745="publishing/children's books","publishing",N3745="publishing/art books","publishing",N3745="publishing/fiction","publishing",N3745="publishing/translations","publishing",N3745="music/pop","music",N3745="music/classical music","music",N3745="publishing/nonfiction","publishing",N3745="publishing/radio &amp; podcasts","publishing",N3745="music/world music","music",N3745="music/metal","music",N3745="music/jazz","music","TRUE","FALSE")</f>
        <v>theater</v>
      </c>
      <c r="R3745" t="str" cm="1">
        <f t="array" ref="R3745">_xlfn.IFS(N3745="food/small batch","small batch",N3745="food/restaurants","retaurants",N3745="food/food trucks","food trucks",N3745="theater/spaces","spaces",N3745="theater/musical","musical",N3745="theater/plays","plays",N3745="technology/web","web",N3745="technology/space exploration","space exploration",N3745="technology/makerspaces","makerspaces",N3745="technology/hardware","hardware",N3745="technology/gadgets","gadgets",N3745="technology/wearables","wearables",N3745="film &amp; video/television","television",N3745="film &amp; video/animation","animation",N3745="film &amp; video/science fiction","science fiction",N3745="film &amp; video/documentary","documentary",N3745="film &amp; video/drama","drama",N3745="film &amp; video/shorts","shorts",N3745="games/video games","video games",N3745="games/tabletop games","tabletop games",N3745="games/mobile games","mobile games",N3745="journalism/audio","audio",N3745="photography/people","people",N3745="photography/photobooks","photobooks",N3745="photography/places","places",N3745="photography/nature","nature",N3745="music/electronic music","electronic music",N3745="music/rock","rock",N3745="music/indie rock","indie rock",N3745="music/faith","faith",N3745="publishing/children's books","children's books",N3745="publishing/art books","art books",N3745="publishing/fiction","fiction",N3745="publishing/translations","translations",N3745="music/pop","pop",N3745="music/classical music","classical music",N3745="publishing/nonfiction","nonfiction",N3745="publishing/radio &amp; podcasts","radio &amp; podcasts",N3745="music/world music","world music",N3745="music/metal","metal",N3745="music/jazz","jazz","TRUE","FALSE")</f>
        <v>plays</v>
      </c>
      <c r="S3745" s="5">
        <f t="shared" si="234"/>
        <v>41793.710231481484</v>
      </c>
      <c r="T3745" s="5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232"/>
        <v>0</v>
      </c>
      <c r="P3746" s="24" t="e">
        <f t="shared" si="233"/>
        <v>#DIV/0!</v>
      </c>
      <c r="Q3746" t="str" cm="1">
        <f t="array" ref="Q3746">_xlfn.IFS(N3746="food/small batch","food",N3746="food/restaurants","food",N3746="food/food trucks","food",N3746="theater/spaces","theater",N3746="theater/musical","theater",N3746="theater/plays","theater",N3746="technology/web","technology",N3746="technology/space exploration","technology",N3746="technology/makerspaces","technology",N3746="technology/hardware","technology",N3746="technology/gadgets","technology",N3746="technology/wearables","technology",N3746="film &amp; video/television","film &amp; video",N3746="film &amp; video/animation","film &amp; video",N3746="film &amp; video/science fiction","film &amp; video",N3746="film &amp; video/documentary","film &amp; video",N3746="film &amp; video/drama","film &amp; video",N3746="film &amp; video/shorts","film &amp; video",N3746="games/video games","games",N3746="games/tabletop games","games",N3746="games/mobile games","games",N3746="journalism/audio","journalism",N3746="photography/people","photography",N3746="photography/photobooks","photography",N3746="photography/places","photography",N3746="photography/nature","photography",N3746="music/electronic music","music",N3746="music/rock","music",N3746="music/indie rock","music",N3746="music/faith","music",N3746="publishing/children's books","publishing",N3746="publishing/art books","publishing",N3746="publishing/fiction","publishing",N3746="publishing/translations","publishing",N3746="music/pop","music",N3746="music/classical music","music",N3746="publishing/nonfiction","publishing",N3746="publishing/radio &amp; podcasts","publishing",N3746="music/world music","music",N3746="music/metal","music",N3746="music/jazz","music","TRUE","FALSE")</f>
        <v>theater</v>
      </c>
      <c r="R3746" t="str" cm="1">
        <f t="array" ref="R3746">_xlfn.IFS(N3746="food/small batch","small batch",N3746="food/restaurants","retaurants",N3746="food/food trucks","food trucks",N3746="theater/spaces","spaces",N3746="theater/musical","musical",N3746="theater/plays","plays",N3746="technology/web","web",N3746="technology/space exploration","space exploration",N3746="technology/makerspaces","makerspaces",N3746="technology/hardware","hardware",N3746="technology/gadgets","gadgets",N3746="technology/wearables","wearables",N3746="film &amp; video/television","television",N3746="film &amp; video/animation","animation",N3746="film &amp; video/science fiction","science fiction",N3746="film &amp; video/documentary","documentary",N3746="film &amp; video/drama","drama",N3746="film &amp; video/shorts","shorts",N3746="games/video games","video games",N3746="games/tabletop games","tabletop games",N3746="games/mobile games","mobile games",N3746="journalism/audio","audio",N3746="photography/people","people",N3746="photography/photobooks","photobooks",N3746="photography/places","places",N3746="photography/nature","nature",N3746="music/electronic music","electronic music",N3746="music/rock","rock",N3746="music/indie rock","indie rock",N3746="music/faith","faith",N3746="publishing/children's books","children's books",N3746="publishing/art books","art books",N3746="publishing/fiction","fiction",N3746="publishing/translations","translations",N3746="music/pop","pop",N3746="music/classical music","classical music",N3746="publishing/nonfiction","nonfiction",N3746="publishing/radio &amp; podcasts","radio &amp; podcasts",N3746="music/world music","world music",N3746="music/metal","metal",N3746="music/jazz","jazz","TRUE","FALSE")</f>
        <v>plays</v>
      </c>
      <c r="S3746" s="5">
        <f t="shared" si="234"/>
        <v>41793.814259259263</v>
      </c>
      <c r="T3746" s="5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232"/>
        <v>10</v>
      </c>
      <c r="P3747" s="24">
        <f t="shared" si="233"/>
        <v>10</v>
      </c>
      <c r="Q3747" t="str" cm="1">
        <f t="array" ref="Q3747">_xlfn.IFS(N3747="food/small batch","food",N3747="food/restaurants","food",N3747="food/food trucks","food",N3747="theater/spaces","theater",N3747="theater/musical","theater",N3747="theater/plays","theater",N3747="technology/web","technology",N3747="technology/space exploration","technology",N3747="technology/makerspaces","technology",N3747="technology/hardware","technology",N3747="technology/gadgets","technology",N3747="technology/wearables","technology",N3747="film &amp; video/television","film &amp; video",N3747="film &amp; video/animation","film &amp; video",N3747="film &amp; video/science fiction","film &amp; video",N3747="film &amp; video/documentary","film &amp; video",N3747="film &amp; video/drama","film &amp; video",N3747="film &amp; video/shorts","film &amp; video",N3747="games/video games","games",N3747="games/tabletop games","games",N3747="games/mobile games","games",N3747="journalism/audio","journalism",N3747="photography/people","photography",N3747="photography/photobooks","photography",N3747="photography/places","photography",N3747="photography/nature","photography",N3747="music/electronic music","music",N3747="music/rock","music",N3747="music/indie rock","music",N3747="music/faith","music",N3747="publishing/children's books","publishing",N3747="publishing/art books","publishing",N3747="publishing/fiction","publishing",N3747="publishing/translations","publishing",N3747="music/pop","music",N3747="music/classical music","music",N3747="publishing/nonfiction","publishing",N3747="publishing/radio &amp; podcasts","publishing",N3747="music/world music","music",N3747="music/metal","music",N3747="music/jazz","music","TRUE","FALSE")</f>
        <v>theater</v>
      </c>
      <c r="R3747" t="str" cm="1">
        <f t="array" ref="R3747">_xlfn.IFS(N3747="food/small batch","small batch",N3747="food/restaurants","retaurants",N3747="food/food trucks","food trucks",N3747="theater/spaces","spaces",N3747="theater/musical","musical",N3747="theater/plays","plays",N3747="technology/web","web",N3747="technology/space exploration","space exploration",N3747="technology/makerspaces","makerspaces",N3747="technology/hardware","hardware",N3747="technology/gadgets","gadgets",N3747="technology/wearables","wearables",N3747="film &amp; video/television","television",N3747="film &amp; video/animation","animation",N3747="film &amp; video/science fiction","science fiction",N3747="film &amp; video/documentary","documentary",N3747="film &amp; video/drama","drama",N3747="film &amp; video/shorts","shorts",N3747="games/video games","video games",N3747="games/tabletop games","tabletop games",N3747="games/mobile games","mobile games",N3747="journalism/audio","audio",N3747="photography/people","people",N3747="photography/photobooks","photobooks",N3747="photography/places","places",N3747="photography/nature","nature",N3747="music/electronic music","electronic music",N3747="music/rock","rock",N3747="music/indie rock","indie rock",N3747="music/faith","faith",N3747="publishing/children's books","children's books",N3747="publishing/art books","art books",N3747="publishing/fiction","fiction",N3747="publishing/translations","translations",N3747="music/pop","pop",N3747="music/classical music","classical music",N3747="publishing/nonfiction","nonfiction",N3747="publishing/radio &amp; podcasts","radio &amp; podcasts",N3747="music/world music","world music",N3747="music/metal","metal",N3747="music/jazz","jazz","TRUE","FALSE")</f>
        <v>plays</v>
      </c>
      <c r="S3747" s="5">
        <f t="shared" si="234"/>
        <v>41831.697939814818</v>
      </c>
      <c r="T3747" s="5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232"/>
        <v>2.3764705882352941</v>
      </c>
      <c r="P3748" s="24">
        <f t="shared" si="233"/>
        <v>202</v>
      </c>
      <c r="Q3748" t="str" cm="1">
        <f t="array" ref="Q3748">_xlfn.IFS(N3748="food/small batch","food",N3748="food/restaurants","food",N3748="food/food trucks","food",N3748="theater/spaces","theater",N3748="theater/musical","theater",N3748="theater/plays","theater",N3748="technology/web","technology",N3748="technology/space exploration","technology",N3748="technology/makerspaces","technology",N3748="technology/hardware","technology",N3748="technology/gadgets","technology",N3748="technology/wearables","technology",N3748="film &amp; video/television","film &amp; video",N3748="film &amp; video/animation","film &amp; video",N3748="film &amp; video/science fiction","film &amp; video",N3748="film &amp; video/documentary","film &amp; video",N3748="film &amp; video/drama","film &amp; video",N3748="film &amp; video/shorts","film &amp; video",N3748="games/video games","games",N3748="games/tabletop games","games",N3748="games/mobile games","games",N3748="journalism/audio","journalism",N3748="photography/people","photography",N3748="photography/photobooks","photography",N3748="photography/places","photography",N3748="photography/nature","photography",N3748="music/electronic music","music",N3748="music/rock","music",N3748="music/indie rock","music",N3748="music/faith","music",N3748="publishing/children's books","publishing",N3748="publishing/art books","publishing",N3748="publishing/fiction","publishing",N3748="publishing/translations","publishing",N3748="music/pop","music",N3748="music/classical music","music",N3748="publishing/nonfiction","publishing",N3748="publishing/radio &amp; podcasts","publishing",N3748="music/world music","music",N3748="music/metal","music",N3748="music/jazz","music","TRUE","FALSE")</f>
        <v>theater</v>
      </c>
      <c r="R3748" t="str" cm="1">
        <f t="array" ref="R3748">_xlfn.IFS(N3748="food/small batch","small batch",N3748="food/restaurants","retaurants",N3748="food/food trucks","food trucks",N3748="theater/spaces","spaces",N3748="theater/musical","musical",N3748="theater/plays","plays",N3748="technology/web","web",N3748="technology/space exploration","space exploration",N3748="technology/makerspaces","makerspaces",N3748="technology/hardware","hardware",N3748="technology/gadgets","gadgets",N3748="technology/wearables","wearables",N3748="film &amp; video/television","television",N3748="film &amp; video/animation","animation",N3748="film &amp; video/science fiction","science fiction",N3748="film &amp; video/documentary","documentary",N3748="film &amp; video/drama","drama",N3748="film &amp; video/shorts","shorts",N3748="games/video games","video games",N3748="games/tabletop games","tabletop games",N3748="games/mobile games","mobile games",N3748="journalism/audio","audio",N3748="photography/people","people",N3748="photography/photobooks","photobooks",N3748="photography/places","places",N3748="photography/nature","nature",N3748="music/electronic music","electronic music",N3748="music/rock","rock",N3748="music/indie rock","indie rock",N3748="music/faith","faith",N3748="publishing/children's books","children's books",N3748="publishing/art books","art books",N3748="publishing/fiction","fiction",N3748="publishing/translations","translations",N3748="music/pop","pop",N3748="music/classical music","classical music",N3748="publishing/nonfiction","nonfiction",N3748="publishing/radio &amp; podcasts","radio &amp; podcasts",N3748="music/world music","world music",N3748="music/metal","metal",N3748="music/jazz","jazz","TRUE","FALSE")</f>
        <v>plays</v>
      </c>
      <c r="S3748" s="5">
        <f t="shared" si="234"/>
        <v>42621.389340277776</v>
      </c>
      <c r="T3748" s="5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232"/>
        <v>1</v>
      </c>
      <c r="P3749" s="24">
        <f t="shared" si="233"/>
        <v>25</v>
      </c>
      <c r="Q3749" t="str" cm="1">
        <f t="array" ref="Q3749">_xlfn.IFS(N3749="food/small batch","food",N3749="food/restaurants","food",N3749="food/food trucks","food",N3749="theater/spaces","theater",N3749="theater/musical","theater",N3749="theater/plays","theater",N3749="technology/web","technology",N3749="technology/space exploration","technology",N3749="technology/makerspaces","technology",N3749="technology/hardware","technology",N3749="technology/gadgets","technology",N3749="technology/wearables","technology",N3749="film &amp; video/television","film &amp; video",N3749="film &amp; video/animation","film &amp; video",N3749="film &amp; video/science fiction","film &amp; video",N3749="film &amp; video/documentary","film &amp; video",N3749="film &amp; video/drama","film &amp; video",N3749="film &amp; video/shorts","film &amp; video",N3749="games/video games","games",N3749="games/tabletop games","games",N3749="games/mobile games","games",N3749="journalism/audio","journalism",N3749="photography/people","photography",N3749="photography/photobooks","photography",N3749="photography/places","photography",N3749="photography/nature","photography",N3749="music/electronic music","music",N3749="music/rock","music",N3749="music/indie rock","music",N3749="music/faith","music",N3749="publishing/children's books","publishing",N3749="publishing/art books","publishing",N3749="publishing/fiction","publishing",N3749="publishing/translations","publishing",N3749="music/pop","music",N3749="music/classical music","music",N3749="publishing/nonfiction","publishing",N3749="publishing/radio &amp; podcasts","publishing",N3749="music/world music","music",N3749="music/metal","music",N3749="music/jazz","music","TRUE","FALSE")</f>
        <v>theater</v>
      </c>
      <c r="R3749" t="str" cm="1">
        <f t="array" ref="R3749">_xlfn.IFS(N3749="food/small batch","small batch",N3749="food/restaurants","retaurants",N3749="food/food trucks","food trucks",N3749="theater/spaces","spaces",N3749="theater/musical","musical",N3749="theater/plays","plays",N3749="technology/web","web",N3749="technology/space exploration","space exploration",N3749="technology/makerspaces","makerspaces",N3749="technology/hardware","hardware",N3749="technology/gadgets","gadgets",N3749="technology/wearables","wearables",N3749="film &amp; video/television","television",N3749="film &amp; video/animation","animation",N3749="film &amp; video/science fiction","science fiction",N3749="film &amp; video/documentary","documentary",N3749="film &amp; video/drama","drama",N3749="film &amp; video/shorts","shorts",N3749="games/video games","video games",N3749="games/tabletop games","tabletop games",N3749="games/mobile games","mobile games",N3749="journalism/audio","audio",N3749="photography/people","people",N3749="photography/photobooks","photobooks",N3749="photography/places","places",N3749="photography/nature","nature",N3749="music/electronic music","electronic music",N3749="music/rock","rock",N3749="music/indie rock","indie rock",N3749="music/faith","faith",N3749="publishing/children's books","children's books",N3749="publishing/art books","art books",N3749="publishing/fiction","fiction",N3749="publishing/translations","translations",N3749="music/pop","pop",N3749="music/classical music","classical music",N3749="publishing/nonfiction","nonfiction",N3749="publishing/radio &amp; podcasts","radio &amp; podcasts",N3749="music/world music","world music",N3749="music/metal","metal",N3749="music/jazz","jazz","TRUE","FALSE")</f>
        <v>plays</v>
      </c>
      <c r="S3749" s="5">
        <f t="shared" si="234"/>
        <v>42164.299722222218</v>
      </c>
      <c r="T3749" s="5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si="232"/>
        <v>103.52</v>
      </c>
      <c r="P3750" s="24">
        <f t="shared" si="233"/>
        <v>99.538461538461533</v>
      </c>
      <c r="Q3750" t="str" cm="1">
        <f t="array" ref="Q3750">_xlfn.IFS(N3750="food/small batch","food",N3750="food/restaurants","food",N3750="food/food trucks","food",N3750="theater/spaces","theater",N3750="theater/musical","theater",N3750="theater/plays","theater",N3750="technology/web","technology",N3750="technology/space exploration","technology",N3750="technology/makerspaces","technology",N3750="technology/hardware","technology",N3750="technology/gadgets","technology",N3750="technology/wearables","technology",N3750="film &amp; video/television","film &amp; video",N3750="film &amp; video/animation","film &amp; video",N3750="film &amp; video/science fiction","film &amp; video",N3750="film &amp; video/documentary","film &amp; video",N3750="film &amp; video/drama","film &amp; video",N3750="film &amp; video/shorts","film &amp; video",N3750="games/video games","games",N3750="games/tabletop games","games",N3750="games/mobile games","games",N3750="journalism/audio","journalism",N3750="photography/people","photography",N3750="photography/photobooks","photography",N3750="photography/places","photography",N3750="photography/nature","photography",N3750="music/electronic music","music",N3750="music/rock","music",N3750="music/indie rock","music",N3750="music/faith","music",N3750="publishing/children's books","publishing",N3750="publishing/art books","publishing",N3750="publishing/fiction","publishing",N3750="publishing/translations","publishing",N3750="music/pop","music",N3750="music/classical music","music",N3750="publishing/nonfiction","publishing",N3750="publishing/radio &amp; podcasts","publishing",N3750="music/world music","music",N3750="music/metal","music",N3750="music/jazz","music","TRUE","FALSE")</f>
        <v>theater</v>
      </c>
      <c r="R3750" t="str" cm="1">
        <f t="array" ref="R3750">_xlfn.IFS(N3750="food/small batch","small batch",N3750="food/restaurants","retaurants",N3750="food/food trucks","food trucks",N3750="theater/spaces","spaces",N3750="theater/musical","musical",N3750="theater/plays","plays",N3750="technology/web","web",N3750="technology/space exploration","space exploration",N3750="technology/makerspaces","makerspaces",N3750="technology/hardware","hardware",N3750="technology/gadgets","gadgets",N3750="technology/wearables","wearables",N3750="film &amp; video/television","television",N3750="film &amp; video/animation","animation",N3750="film &amp; video/science fiction","science fiction",N3750="film &amp; video/documentary","documentary",N3750="film &amp; video/drama","drama",N3750="film &amp; video/shorts","shorts",N3750="games/video games","video games",N3750="games/tabletop games","tabletop games",N3750="games/mobile games","mobile games",N3750="journalism/audio","audio",N3750="photography/people","people",N3750="photography/photobooks","photobooks",N3750="photography/places","places",N3750="photography/nature","nature",N3750="music/electronic music","electronic music",N3750="music/rock","rock",N3750="music/indie rock","indie rock",N3750="music/faith","faith",N3750="publishing/children's books","children's books",N3750="publishing/art books","art books",N3750="publishing/fiction","fiction",N3750="publishing/translations","translations",N3750="music/pop","pop",N3750="music/classical music","classical music",N3750="publishing/nonfiction","nonfiction",N3750="publishing/radio &amp; podcasts","radio &amp; podcasts",N3750="music/world music","world music",N3750="music/metal","metal",N3750="music/jazz","jazz","TRUE","FALSE")</f>
        <v>musical</v>
      </c>
      <c r="S3750" s="5">
        <f t="shared" si="234"/>
        <v>42395.706435185188</v>
      </c>
      <c r="T3750" s="5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232"/>
        <v>105</v>
      </c>
      <c r="P3751" s="24">
        <f t="shared" si="233"/>
        <v>75</v>
      </c>
      <c r="Q3751" t="str" cm="1">
        <f t="array" ref="Q3751">_xlfn.IFS(N3751="food/small batch","food",N3751="food/restaurants","food",N3751="food/food trucks","food",N3751="theater/spaces","theater",N3751="theater/musical","theater",N3751="theater/plays","theater",N3751="technology/web","technology",N3751="technology/space exploration","technology",N3751="technology/makerspaces","technology",N3751="technology/hardware","technology",N3751="technology/gadgets","technology",N3751="technology/wearables","technology",N3751="film &amp; video/television","film &amp; video",N3751="film &amp; video/animation","film &amp; video",N3751="film &amp; video/science fiction","film &amp; video",N3751="film &amp; video/documentary","film &amp; video",N3751="film &amp; video/drama","film &amp; video",N3751="film &amp; video/shorts","film &amp; video",N3751="games/video games","games",N3751="games/tabletop games","games",N3751="games/mobile games","games",N3751="journalism/audio","journalism",N3751="photography/people","photography",N3751="photography/photobooks","photography",N3751="photography/places","photography",N3751="photography/nature","photography",N3751="music/electronic music","music",N3751="music/rock","music",N3751="music/indie rock","music",N3751="music/faith","music",N3751="publishing/children's books","publishing",N3751="publishing/art books","publishing",N3751="publishing/fiction","publishing",N3751="publishing/translations","publishing",N3751="music/pop","music",N3751="music/classical music","music",N3751="publishing/nonfiction","publishing",N3751="publishing/radio &amp; podcasts","publishing",N3751="music/world music","music",N3751="music/metal","music",N3751="music/jazz","music","TRUE","FALSE")</f>
        <v>theater</v>
      </c>
      <c r="R3751" t="str" cm="1">
        <f t="array" ref="R3751">_xlfn.IFS(N3751="food/small batch","small batch",N3751="food/restaurants","retaurants",N3751="food/food trucks","food trucks",N3751="theater/spaces","spaces",N3751="theater/musical","musical",N3751="theater/plays","plays",N3751="technology/web","web",N3751="technology/space exploration","space exploration",N3751="technology/makerspaces","makerspaces",N3751="technology/hardware","hardware",N3751="technology/gadgets","gadgets",N3751="technology/wearables","wearables",N3751="film &amp; video/television","television",N3751="film &amp; video/animation","animation",N3751="film &amp; video/science fiction","science fiction",N3751="film &amp; video/documentary","documentary",N3751="film &amp; video/drama","drama",N3751="film &amp; video/shorts","shorts",N3751="games/video games","video games",N3751="games/tabletop games","tabletop games",N3751="games/mobile games","mobile games",N3751="journalism/audio","audio",N3751="photography/people","people",N3751="photography/photobooks","photobooks",N3751="photography/places","places",N3751="photography/nature","nature",N3751="music/electronic music","electronic music",N3751="music/rock","rock",N3751="music/indie rock","indie rock",N3751="music/faith","faith",N3751="publishing/children's books","children's books",N3751="publishing/art books","art books",N3751="publishing/fiction","fiction",N3751="publishing/translations","translations",N3751="music/pop","pop",N3751="music/classical music","classical music",N3751="publishing/nonfiction","nonfiction",N3751="publishing/radio &amp; podcasts","radio &amp; podcasts",N3751="music/world music","world music",N3751="music/metal","metal",N3751="music/jazz","jazz","TRUE","FALSE")</f>
        <v>musical</v>
      </c>
      <c r="S3751" s="5">
        <f t="shared" si="234"/>
        <v>42458.127175925925</v>
      </c>
      <c r="T3751" s="5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232"/>
        <v>100.44999999999999</v>
      </c>
      <c r="P3752" s="24">
        <f t="shared" si="233"/>
        <v>215.25</v>
      </c>
      <c r="Q3752" t="str" cm="1">
        <f t="array" ref="Q3752">_xlfn.IFS(N3752="food/small batch","food",N3752="food/restaurants","food",N3752="food/food trucks","food",N3752="theater/spaces","theater",N3752="theater/musical","theater",N3752="theater/plays","theater",N3752="technology/web","technology",N3752="technology/space exploration","technology",N3752="technology/makerspaces","technology",N3752="technology/hardware","technology",N3752="technology/gadgets","technology",N3752="technology/wearables","technology",N3752="film &amp; video/television","film &amp; video",N3752="film &amp; video/animation","film &amp; video",N3752="film &amp; video/science fiction","film &amp; video",N3752="film &amp; video/documentary","film &amp; video",N3752="film &amp; video/drama","film &amp; video",N3752="film &amp; video/shorts","film &amp; video",N3752="games/video games","games",N3752="games/tabletop games","games",N3752="games/mobile games","games",N3752="journalism/audio","journalism",N3752="photography/people","photography",N3752="photography/photobooks","photography",N3752="photography/places","photography",N3752="photography/nature","photography",N3752="music/electronic music","music",N3752="music/rock","music",N3752="music/indie rock","music",N3752="music/faith","music",N3752="publishing/children's books","publishing",N3752="publishing/art books","publishing",N3752="publishing/fiction","publishing",N3752="publishing/translations","publishing",N3752="music/pop","music",N3752="music/classical music","music",N3752="publishing/nonfiction","publishing",N3752="publishing/radio &amp; podcasts","publishing",N3752="music/world music","music",N3752="music/metal","music",N3752="music/jazz","music","TRUE","FALSE")</f>
        <v>theater</v>
      </c>
      <c r="R3752" t="str" cm="1">
        <f t="array" ref="R3752">_xlfn.IFS(N3752="food/small batch","small batch",N3752="food/restaurants","retaurants",N3752="food/food trucks","food trucks",N3752="theater/spaces","spaces",N3752="theater/musical","musical",N3752="theater/plays","plays",N3752="technology/web","web",N3752="technology/space exploration","space exploration",N3752="technology/makerspaces","makerspaces",N3752="technology/hardware","hardware",N3752="technology/gadgets","gadgets",N3752="technology/wearables","wearables",N3752="film &amp; video/television","television",N3752="film &amp; video/animation","animation",N3752="film &amp; video/science fiction","science fiction",N3752="film &amp; video/documentary","documentary",N3752="film &amp; video/drama","drama",N3752="film &amp; video/shorts","shorts",N3752="games/video games","video games",N3752="games/tabletop games","tabletop games",N3752="games/mobile games","mobile games",N3752="journalism/audio","audio",N3752="photography/people","people",N3752="photography/photobooks","photobooks",N3752="photography/places","places",N3752="photography/nature","nature",N3752="music/electronic music","electronic music",N3752="music/rock","rock",N3752="music/indie rock","indie rock",N3752="music/faith","faith",N3752="publishing/children's books","children's books",N3752="publishing/art books","art books",N3752="publishing/fiction","fiction",N3752="publishing/translations","translations",N3752="music/pop","pop",N3752="music/classical music","classical music",N3752="publishing/nonfiction","nonfiction",N3752="publishing/radio &amp; podcasts","radio &amp; podcasts",N3752="music/world music","world music",N3752="music/metal","metal",N3752="music/jazz","jazz","TRUE","FALSE")</f>
        <v>musical</v>
      </c>
      <c r="S3752" s="5">
        <f t="shared" si="234"/>
        <v>42016.981574074074</v>
      </c>
      <c r="T3752" s="5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232"/>
        <v>132.6</v>
      </c>
      <c r="P3753" s="24">
        <f t="shared" si="233"/>
        <v>120.54545454545455</v>
      </c>
      <c r="Q3753" t="str" cm="1">
        <f t="array" ref="Q3753">_xlfn.IFS(N3753="food/small batch","food",N3753="food/restaurants","food",N3753="food/food trucks","food",N3753="theater/spaces","theater",N3753="theater/musical","theater",N3753="theater/plays","theater",N3753="technology/web","technology",N3753="technology/space exploration","technology",N3753="technology/makerspaces","technology",N3753="technology/hardware","technology",N3753="technology/gadgets","technology",N3753="technology/wearables","technology",N3753="film &amp; video/television","film &amp; video",N3753="film &amp; video/animation","film &amp; video",N3753="film &amp; video/science fiction","film &amp; video",N3753="film &amp; video/documentary","film &amp; video",N3753="film &amp; video/drama","film &amp; video",N3753="film &amp; video/shorts","film &amp; video",N3753="games/video games","games",N3753="games/tabletop games","games",N3753="games/mobile games","games",N3753="journalism/audio","journalism",N3753="photography/people","photography",N3753="photography/photobooks","photography",N3753="photography/places","photography",N3753="photography/nature","photography",N3753="music/electronic music","music",N3753="music/rock","music",N3753="music/indie rock","music",N3753="music/faith","music",N3753="publishing/children's books","publishing",N3753="publishing/art books","publishing",N3753="publishing/fiction","publishing",N3753="publishing/translations","publishing",N3753="music/pop","music",N3753="music/classical music","music",N3753="publishing/nonfiction","publishing",N3753="publishing/radio &amp; podcasts","publishing",N3753="music/world music","music",N3753="music/metal","music",N3753="music/jazz","music","TRUE","FALSE")</f>
        <v>theater</v>
      </c>
      <c r="R3753" t="str" cm="1">
        <f t="array" ref="R3753">_xlfn.IFS(N3753="food/small batch","small batch",N3753="food/restaurants","retaurants",N3753="food/food trucks","food trucks",N3753="theater/spaces","spaces",N3753="theater/musical","musical",N3753="theater/plays","plays",N3753="technology/web","web",N3753="technology/space exploration","space exploration",N3753="technology/makerspaces","makerspaces",N3753="technology/hardware","hardware",N3753="technology/gadgets","gadgets",N3753="technology/wearables","wearables",N3753="film &amp; video/television","television",N3753="film &amp; video/animation","animation",N3753="film &amp; video/science fiction","science fiction",N3753="film &amp; video/documentary","documentary",N3753="film &amp; video/drama","drama",N3753="film &amp; video/shorts","shorts",N3753="games/video games","video games",N3753="games/tabletop games","tabletop games",N3753="games/mobile games","mobile games",N3753="journalism/audio","audio",N3753="photography/people","people",N3753="photography/photobooks","photobooks",N3753="photography/places","places",N3753="photography/nature","nature",N3753="music/electronic music","electronic music",N3753="music/rock","rock",N3753="music/indie rock","indie rock",N3753="music/faith","faith",N3753="publishing/children's books","children's books",N3753="publishing/art books","art books",N3753="publishing/fiction","fiction",N3753="publishing/translations","translations",N3753="music/pop","pop",N3753="music/classical music","classical music",N3753="publishing/nonfiction","nonfiction",N3753="publishing/radio &amp; podcasts","radio &amp; podcasts",N3753="music/world music","world music",N3753="music/metal","metal",N3753="music/jazz","jazz","TRUE","FALSE")</f>
        <v>musical</v>
      </c>
      <c r="S3753" s="5">
        <f t="shared" si="234"/>
        <v>42403.035567129627</v>
      </c>
      <c r="T3753" s="5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232"/>
        <v>112.99999999999999</v>
      </c>
      <c r="P3754" s="24">
        <f t="shared" si="233"/>
        <v>37.666666666666664</v>
      </c>
      <c r="Q3754" t="str" cm="1">
        <f t="array" ref="Q3754">_xlfn.IFS(N3754="food/small batch","food",N3754="food/restaurants","food",N3754="food/food trucks","food",N3754="theater/spaces","theater",N3754="theater/musical","theater",N3754="theater/plays","theater",N3754="technology/web","technology",N3754="technology/space exploration","technology",N3754="technology/makerspaces","technology",N3754="technology/hardware","technology",N3754="technology/gadgets","technology",N3754="technology/wearables","technology",N3754="film &amp; video/television","film &amp; video",N3754="film &amp; video/animation","film &amp; video",N3754="film &amp; video/science fiction","film &amp; video",N3754="film &amp; video/documentary","film &amp; video",N3754="film &amp; video/drama","film &amp; video",N3754="film &amp; video/shorts","film &amp; video",N3754="games/video games","games",N3754="games/tabletop games","games",N3754="games/mobile games","games",N3754="journalism/audio","journalism",N3754="photography/people","photography",N3754="photography/photobooks","photography",N3754="photography/places","photography",N3754="photography/nature","photography",N3754="music/electronic music","music",N3754="music/rock","music",N3754="music/indie rock","music",N3754="music/faith","music",N3754="publishing/children's books","publishing",N3754="publishing/art books","publishing",N3754="publishing/fiction","publishing",N3754="publishing/translations","publishing",N3754="music/pop","music",N3754="music/classical music","music",N3754="publishing/nonfiction","publishing",N3754="publishing/radio &amp; podcasts","publishing",N3754="music/world music","music",N3754="music/metal","music",N3754="music/jazz","music","TRUE","FALSE")</f>
        <v>theater</v>
      </c>
      <c r="R3754" t="str" cm="1">
        <f t="array" ref="R3754">_xlfn.IFS(N3754="food/small batch","small batch",N3754="food/restaurants","retaurants",N3754="food/food trucks","food trucks",N3754="theater/spaces","spaces",N3754="theater/musical","musical",N3754="theater/plays","plays",N3754="technology/web","web",N3754="technology/space exploration","space exploration",N3754="technology/makerspaces","makerspaces",N3754="technology/hardware","hardware",N3754="technology/gadgets","gadgets",N3754="technology/wearables","wearables",N3754="film &amp; video/television","television",N3754="film &amp; video/animation","animation",N3754="film &amp; video/science fiction","science fiction",N3754="film &amp; video/documentary","documentary",N3754="film &amp; video/drama","drama",N3754="film &amp; video/shorts","shorts",N3754="games/video games","video games",N3754="games/tabletop games","tabletop games",N3754="games/mobile games","mobile games",N3754="journalism/audio","audio",N3754="photography/people","people",N3754="photography/photobooks","photobooks",N3754="photography/places","places",N3754="photography/nature","nature",N3754="music/electronic music","electronic music",N3754="music/rock","rock",N3754="music/indie rock","indie rock",N3754="music/faith","faith",N3754="publishing/children's books","children's books",N3754="publishing/art books","art books",N3754="publishing/fiction","fiction",N3754="publishing/translations","translations",N3754="music/pop","pop",N3754="music/classical music","classical music",N3754="publishing/nonfiction","nonfiction",N3754="publishing/radio &amp; podcasts","radio &amp; podcasts",N3754="music/world music","world music",N3754="music/metal","metal",N3754="music/jazz","jazz","TRUE","FALSE")</f>
        <v>musical</v>
      </c>
      <c r="S3754" s="5">
        <f t="shared" si="234"/>
        <v>42619.802488425921</v>
      </c>
      <c r="T3754" s="5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232"/>
        <v>103.34</v>
      </c>
      <c r="P3755" s="24">
        <f t="shared" si="233"/>
        <v>172.23333333333332</v>
      </c>
      <c r="Q3755" t="str" cm="1">
        <f t="array" ref="Q3755">_xlfn.IFS(N3755="food/small batch","food",N3755="food/restaurants","food",N3755="food/food trucks","food",N3755="theater/spaces","theater",N3755="theater/musical","theater",N3755="theater/plays","theater",N3755="technology/web","technology",N3755="technology/space exploration","technology",N3755="technology/makerspaces","technology",N3755="technology/hardware","technology",N3755="technology/gadgets","technology",N3755="technology/wearables","technology",N3755="film &amp; video/television","film &amp; video",N3755="film &amp; video/animation","film &amp; video",N3755="film &amp; video/science fiction","film &amp; video",N3755="film &amp; video/documentary","film &amp; video",N3755="film &amp; video/drama","film &amp; video",N3755="film &amp; video/shorts","film &amp; video",N3755="games/video games","games",N3755="games/tabletop games","games",N3755="games/mobile games","games",N3755="journalism/audio","journalism",N3755="photography/people","photography",N3755="photography/photobooks","photography",N3755="photography/places","photography",N3755="photography/nature","photography",N3755="music/electronic music","music",N3755="music/rock","music",N3755="music/indie rock","music",N3755="music/faith","music",N3755="publishing/children's books","publishing",N3755="publishing/art books","publishing",N3755="publishing/fiction","publishing",N3755="publishing/translations","publishing",N3755="music/pop","music",N3755="music/classical music","music",N3755="publishing/nonfiction","publishing",N3755="publishing/radio &amp; podcasts","publishing",N3755="music/world music","music",N3755="music/metal","music",N3755="music/jazz","music","TRUE","FALSE")</f>
        <v>theater</v>
      </c>
      <c r="R3755" t="str" cm="1">
        <f t="array" ref="R3755">_xlfn.IFS(N3755="food/small batch","small batch",N3755="food/restaurants","retaurants",N3755="food/food trucks","food trucks",N3755="theater/spaces","spaces",N3755="theater/musical","musical",N3755="theater/plays","plays",N3755="technology/web","web",N3755="technology/space exploration","space exploration",N3755="technology/makerspaces","makerspaces",N3755="technology/hardware","hardware",N3755="technology/gadgets","gadgets",N3755="technology/wearables","wearables",N3755="film &amp; video/television","television",N3755="film &amp; video/animation","animation",N3755="film &amp; video/science fiction","science fiction",N3755="film &amp; video/documentary","documentary",N3755="film &amp; video/drama","drama",N3755="film &amp; video/shorts","shorts",N3755="games/video games","video games",N3755="games/tabletop games","tabletop games",N3755="games/mobile games","mobile games",N3755="journalism/audio","audio",N3755="photography/people","people",N3755="photography/photobooks","photobooks",N3755="photography/places","places",N3755="photography/nature","nature",N3755="music/electronic music","electronic music",N3755="music/rock","rock",N3755="music/indie rock","indie rock",N3755="music/faith","faith",N3755="publishing/children's books","children's books",N3755="publishing/art books","art books",N3755="publishing/fiction","fiction",N3755="publishing/translations","translations",N3755="music/pop","pop",N3755="music/classical music","classical music",N3755="publishing/nonfiction","nonfiction",N3755="publishing/radio &amp; podcasts","radio &amp; podcasts",N3755="music/world music","world music",N3755="music/metal","metal",N3755="music/jazz","jazz","TRUE","FALSE")</f>
        <v>musical</v>
      </c>
      <c r="S3755" s="5">
        <f t="shared" si="234"/>
        <v>42128.824074074073</v>
      </c>
      <c r="T3755" s="5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232"/>
        <v>120</v>
      </c>
      <c r="P3756" s="24">
        <f t="shared" si="233"/>
        <v>111.11111111111111</v>
      </c>
      <c r="Q3756" t="str" cm="1">
        <f t="array" ref="Q3756">_xlfn.IFS(N3756="food/small batch","food",N3756="food/restaurants","food",N3756="food/food trucks","food",N3756="theater/spaces","theater",N3756="theater/musical","theater",N3756="theater/plays","theater",N3756="technology/web","technology",N3756="technology/space exploration","technology",N3756="technology/makerspaces","technology",N3756="technology/hardware","technology",N3756="technology/gadgets","technology",N3756="technology/wearables","technology",N3756="film &amp; video/television","film &amp; video",N3756="film &amp; video/animation","film &amp; video",N3756="film &amp; video/science fiction","film &amp; video",N3756="film &amp; video/documentary","film &amp; video",N3756="film &amp; video/drama","film &amp; video",N3756="film &amp; video/shorts","film &amp; video",N3756="games/video games","games",N3756="games/tabletop games","games",N3756="games/mobile games","games",N3756="journalism/audio","journalism",N3756="photography/people","photography",N3756="photography/photobooks","photography",N3756="photography/places","photography",N3756="photography/nature","photography",N3756="music/electronic music","music",N3756="music/rock","music",N3756="music/indie rock","music",N3756="music/faith","music",N3756="publishing/children's books","publishing",N3756="publishing/art books","publishing",N3756="publishing/fiction","publishing",N3756="publishing/translations","publishing",N3756="music/pop","music",N3756="music/classical music","music",N3756="publishing/nonfiction","publishing",N3756="publishing/radio &amp; podcasts","publishing",N3756="music/world music","music",N3756="music/metal","music",N3756="music/jazz","music","TRUE","FALSE")</f>
        <v>theater</v>
      </c>
      <c r="R3756" t="str" cm="1">
        <f t="array" ref="R3756">_xlfn.IFS(N3756="food/small batch","small batch",N3756="food/restaurants","retaurants",N3756="food/food trucks","food trucks",N3756="theater/spaces","spaces",N3756="theater/musical","musical",N3756="theater/plays","plays",N3756="technology/web","web",N3756="technology/space exploration","space exploration",N3756="technology/makerspaces","makerspaces",N3756="technology/hardware","hardware",N3756="technology/gadgets","gadgets",N3756="technology/wearables","wearables",N3756="film &amp; video/television","television",N3756="film &amp; video/animation","animation",N3756="film &amp; video/science fiction","science fiction",N3756="film &amp; video/documentary","documentary",N3756="film &amp; video/drama","drama",N3756="film &amp; video/shorts","shorts",N3756="games/video games","video games",N3756="games/tabletop games","tabletop games",N3756="games/mobile games","mobile games",N3756="journalism/audio","audio",N3756="photography/people","people",N3756="photography/photobooks","photobooks",N3756="photography/places","places",N3756="photography/nature","nature",N3756="music/electronic music","electronic music",N3756="music/rock","rock",N3756="music/indie rock","indie rock",N3756="music/faith","faith",N3756="publishing/children's books","children's books",N3756="publishing/art books","art books",N3756="publishing/fiction","fiction",N3756="publishing/translations","translations",N3756="music/pop","pop",N3756="music/classical music","classical music",N3756="publishing/nonfiction","nonfiction",N3756="publishing/radio &amp; podcasts","radio &amp; podcasts",N3756="music/world music","world music",N3756="music/metal","metal",N3756="music/jazz","jazz","TRUE","FALSE")</f>
        <v>musical</v>
      </c>
      <c r="S3756" s="5">
        <f t="shared" si="234"/>
        <v>41808.881215277775</v>
      </c>
      <c r="T3756" s="5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232"/>
        <v>129.63636363636363</v>
      </c>
      <c r="P3757" s="24">
        <f t="shared" si="233"/>
        <v>25.464285714285715</v>
      </c>
      <c r="Q3757" t="str" cm="1">
        <f t="array" ref="Q3757">_xlfn.IFS(N3757="food/small batch","food",N3757="food/restaurants","food",N3757="food/food trucks","food",N3757="theater/spaces","theater",N3757="theater/musical","theater",N3757="theater/plays","theater",N3757="technology/web","technology",N3757="technology/space exploration","technology",N3757="technology/makerspaces","technology",N3757="technology/hardware","technology",N3757="technology/gadgets","technology",N3757="technology/wearables","technology",N3757="film &amp; video/television","film &amp; video",N3757="film &amp; video/animation","film &amp; video",N3757="film &amp; video/science fiction","film &amp; video",N3757="film &amp; video/documentary","film &amp; video",N3757="film &amp; video/drama","film &amp; video",N3757="film &amp; video/shorts","film &amp; video",N3757="games/video games","games",N3757="games/tabletop games","games",N3757="games/mobile games","games",N3757="journalism/audio","journalism",N3757="photography/people","photography",N3757="photography/photobooks","photography",N3757="photography/places","photography",N3757="photography/nature","photography",N3757="music/electronic music","music",N3757="music/rock","music",N3757="music/indie rock","music",N3757="music/faith","music",N3757="publishing/children's books","publishing",N3757="publishing/art books","publishing",N3757="publishing/fiction","publishing",N3757="publishing/translations","publishing",N3757="music/pop","music",N3757="music/classical music","music",N3757="publishing/nonfiction","publishing",N3757="publishing/radio &amp; podcasts","publishing",N3757="music/world music","music",N3757="music/metal","music",N3757="music/jazz","music","TRUE","FALSE")</f>
        <v>theater</v>
      </c>
      <c r="R3757" t="str" cm="1">
        <f t="array" ref="R3757">_xlfn.IFS(N3757="food/small batch","small batch",N3757="food/restaurants","retaurants",N3757="food/food trucks","food trucks",N3757="theater/spaces","spaces",N3757="theater/musical","musical",N3757="theater/plays","plays",N3757="technology/web","web",N3757="technology/space exploration","space exploration",N3757="technology/makerspaces","makerspaces",N3757="technology/hardware","hardware",N3757="technology/gadgets","gadgets",N3757="technology/wearables","wearables",N3757="film &amp; video/television","television",N3757="film &amp; video/animation","animation",N3757="film &amp; video/science fiction","science fiction",N3757="film &amp; video/documentary","documentary",N3757="film &amp; video/drama","drama",N3757="film &amp; video/shorts","shorts",N3757="games/video games","video games",N3757="games/tabletop games","tabletop games",N3757="games/mobile games","mobile games",N3757="journalism/audio","audio",N3757="photography/people","people",N3757="photography/photobooks","photobooks",N3757="photography/places","places",N3757="photography/nature","nature",N3757="music/electronic music","electronic music",N3757="music/rock","rock",N3757="music/indie rock","indie rock",N3757="music/faith","faith",N3757="publishing/children's books","children's books",N3757="publishing/art books","art books",N3757="publishing/fiction","fiction",N3757="publishing/translations","translations",N3757="music/pop","pop",N3757="music/classical music","classical music",N3757="publishing/nonfiction","nonfiction",N3757="publishing/radio &amp; podcasts","radio &amp; podcasts",N3757="music/world music","world music",N3757="music/metal","metal",N3757="music/jazz","jazz","TRUE","FALSE")</f>
        <v>musical</v>
      </c>
      <c r="S3757" s="5">
        <f t="shared" si="234"/>
        <v>42445.866979166662</v>
      </c>
      <c r="T3757" s="5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232"/>
        <v>101.11111111111111</v>
      </c>
      <c r="P3758" s="24">
        <f t="shared" si="233"/>
        <v>267.64705882352939</v>
      </c>
      <c r="Q3758" t="str" cm="1">
        <f t="array" ref="Q3758">_xlfn.IFS(N3758="food/small batch","food",N3758="food/restaurants","food",N3758="food/food trucks","food",N3758="theater/spaces","theater",N3758="theater/musical","theater",N3758="theater/plays","theater",N3758="technology/web","technology",N3758="technology/space exploration","technology",N3758="technology/makerspaces","technology",N3758="technology/hardware","technology",N3758="technology/gadgets","technology",N3758="technology/wearables","technology",N3758="film &amp; video/television","film &amp; video",N3758="film &amp; video/animation","film &amp; video",N3758="film &amp; video/science fiction","film &amp; video",N3758="film &amp; video/documentary","film &amp; video",N3758="film &amp; video/drama","film &amp; video",N3758="film &amp; video/shorts","film &amp; video",N3758="games/video games","games",N3758="games/tabletop games","games",N3758="games/mobile games","games",N3758="journalism/audio","journalism",N3758="photography/people","photography",N3758="photography/photobooks","photography",N3758="photography/places","photography",N3758="photography/nature","photography",N3758="music/electronic music","music",N3758="music/rock","music",N3758="music/indie rock","music",N3758="music/faith","music",N3758="publishing/children's books","publishing",N3758="publishing/art books","publishing",N3758="publishing/fiction","publishing",N3758="publishing/translations","publishing",N3758="music/pop","music",N3758="music/classical music","music",N3758="publishing/nonfiction","publishing",N3758="publishing/radio &amp; podcasts","publishing",N3758="music/world music","music",N3758="music/metal","music",N3758="music/jazz","music","TRUE","FALSE")</f>
        <v>theater</v>
      </c>
      <c r="R3758" t="str" cm="1">
        <f t="array" ref="R3758">_xlfn.IFS(N3758="food/small batch","small batch",N3758="food/restaurants","retaurants",N3758="food/food trucks","food trucks",N3758="theater/spaces","spaces",N3758="theater/musical","musical",N3758="theater/plays","plays",N3758="technology/web","web",N3758="technology/space exploration","space exploration",N3758="technology/makerspaces","makerspaces",N3758="technology/hardware","hardware",N3758="technology/gadgets","gadgets",N3758="technology/wearables","wearables",N3758="film &amp; video/television","television",N3758="film &amp; video/animation","animation",N3758="film &amp; video/science fiction","science fiction",N3758="film &amp; video/documentary","documentary",N3758="film &amp; video/drama","drama",N3758="film &amp; video/shorts","shorts",N3758="games/video games","video games",N3758="games/tabletop games","tabletop games",N3758="games/mobile games","mobile games",N3758="journalism/audio","audio",N3758="photography/people","people",N3758="photography/photobooks","photobooks",N3758="photography/places","places",N3758="photography/nature","nature",N3758="music/electronic music","electronic music",N3758="music/rock","rock",N3758="music/indie rock","indie rock",N3758="music/faith","faith",N3758="publishing/children's books","children's books",N3758="publishing/art books","art books",N3758="publishing/fiction","fiction",N3758="publishing/translations","translations",N3758="music/pop","pop",N3758="music/classical music","classical music",N3758="publishing/nonfiction","nonfiction",N3758="publishing/radio &amp; podcasts","radio &amp; podcasts",N3758="music/world music","world music",N3758="music/metal","metal",N3758="music/jazz","jazz","TRUE","FALSE")</f>
        <v>musical</v>
      </c>
      <c r="S3758" s="5">
        <f t="shared" si="234"/>
        <v>41771.814791666664</v>
      </c>
      <c r="T3758" s="5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232"/>
        <v>108.51428571428572</v>
      </c>
      <c r="P3759" s="24">
        <f t="shared" si="233"/>
        <v>75.959999999999994</v>
      </c>
      <c r="Q3759" t="str" cm="1">
        <f t="array" ref="Q3759">_xlfn.IFS(N3759="food/small batch","food",N3759="food/restaurants","food",N3759="food/food trucks","food",N3759="theater/spaces","theater",N3759="theater/musical","theater",N3759="theater/plays","theater",N3759="technology/web","technology",N3759="technology/space exploration","technology",N3759="technology/makerspaces","technology",N3759="technology/hardware","technology",N3759="technology/gadgets","technology",N3759="technology/wearables","technology",N3759="film &amp; video/television","film &amp; video",N3759="film &amp; video/animation","film &amp; video",N3759="film &amp; video/science fiction","film &amp; video",N3759="film &amp; video/documentary","film &amp; video",N3759="film &amp; video/drama","film &amp; video",N3759="film &amp; video/shorts","film &amp; video",N3759="games/video games","games",N3759="games/tabletop games","games",N3759="games/mobile games","games",N3759="journalism/audio","journalism",N3759="photography/people","photography",N3759="photography/photobooks","photography",N3759="photography/places","photography",N3759="photography/nature","photography",N3759="music/electronic music","music",N3759="music/rock","music",N3759="music/indie rock","music",N3759="music/faith","music",N3759="publishing/children's books","publishing",N3759="publishing/art books","publishing",N3759="publishing/fiction","publishing",N3759="publishing/translations","publishing",N3759="music/pop","music",N3759="music/classical music","music",N3759="publishing/nonfiction","publishing",N3759="publishing/radio &amp; podcasts","publishing",N3759="music/world music","music",N3759="music/metal","music",N3759="music/jazz","music","TRUE","FALSE")</f>
        <v>theater</v>
      </c>
      <c r="R3759" t="str" cm="1">
        <f t="array" ref="R3759">_xlfn.IFS(N3759="food/small batch","small batch",N3759="food/restaurants","retaurants",N3759="food/food trucks","food trucks",N3759="theater/spaces","spaces",N3759="theater/musical","musical",N3759="theater/plays","plays",N3759="technology/web","web",N3759="technology/space exploration","space exploration",N3759="technology/makerspaces","makerspaces",N3759="technology/hardware","hardware",N3759="technology/gadgets","gadgets",N3759="technology/wearables","wearables",N3759="film &amp; video/television","television",N3759="film &amp; video/animation","animation",N3759="film &amp; video/science fiction","science fiction",N3759="film &amp; video/documentary","documentary",N3759="film &amp; video/drama","drama",N3759="film &amp; video/shorts","shorts",N3759="games/video games","video games",N3759="games/tabletop games","tabletop games",N3759="games/mobile games","mobile games",N3759="journalism/audio","audio",N3759="photography/people","people",N3759="photography/photobooks","photobooks",N3759="photography/places","places",N3759="photography/nature","nature",N3759="music/electronic music","electronic music",N3759="music/rock","rock",N3759="music/indie rock","indie rock",N3759="music/faith","faith",N3759="publishing/children's books","children's books",N3759="publishing/art books","art books",N3759="publishing/fiction","fiction",N3759="publishing/translations","translations",N3759="music/pop","pop",N3759="music/classical music","classical music",N3759="publishing/nonfiction","nonfiction",N3759="publishing/radio &amp; podcasts","radio &amp; podcasts",N3759="music/world music","world music",N3759="music/metal","metal",N3759="music/jazz","jazz","TRUE","FALSE")</f>
        <v>musical</v>
      </c>
      <c r="S3759" s="5">
        <f t="shared" si="234"/>
        <v>41954.850868055553</v>
      </c>
      <c r="T3759" s="5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232"/>
        <v>102.33333333333334</v>
      </c>
      <c r="P3760" s="24">
        <f t="shared" si="233"/>
        <v>59.03846153846154</v>
      </c>
      <c r="Q3760" t="str" cm="1">
        <f t="array" ref="Q3760">_xlfn.IFS(N3760="food/small batch","food",N3760="food/restaurants","food",N3760="food/food trucks","food",N3760="theater/spaces","theater",N3760="theater/musical","theater",N3760="theater/plays","theater",N3760="technology/web","technology",N3760="technology/space exploration","technology",N3760="technology/makerspaces","technology",N3760="technology/hardware","technology",N3760="technology/gadgets","technology",N3760="technology/wearables","technology",N3760="film &amp; video/television","film &amp; video",N3760="film &amp; video/animation","film &amp; video",N3760="film &amp; video/science fiction","film &amp; video",N3760="film &amp; video/documentary","film &amp; video",N3760="film &amp; video/drama","film &amp; video",N3760="film &amp; video/shorts","film &amp; video",N3760="games/video games","games",N3760="games/tabletop games","games",N3760="games/mobile games","games",N3760="journalism/audio","journalism",N3760="photography/people","photography",N3760="photography/photobooks","photography",N3760="photography/places","photography",N3760="photography/nature","photography",N3760="music/electronic music","music",N3760="music/rock","music",N3760="music/indie rock","music",N3760="music/faith","music",N3760="publishing/children's books","publishing",N3760="publishing/art books","publishing",N3760="publishing/fiction","publishing",N3760="publishing/translations","publishing",N3760="music/pop","music",N3760="music/classical music","music",N3760="publishing/nonfiction","publishing",N3760="publishing/radio &amp; podcasts","publishing",N3760="music/world music","music",N3760="music/metal","music",N3760="music/jazz","music","TRUE","FALSE")</f>
        <v>theater</v>
      </c>
      <c r="R3760" t="str" cm="1">
        <f t="array" ref="R3760">_xlfn.IFS(N3760="food/small batch","small batch",N3760="food/restaurants","retaurants",N3760="food/food trucks","food trucks",N3760="theater/spaces","spaces",N3760="theater/musical","musical",N3760="theater/plays","plays",N3760="technology/web","web",N3760="technology/space exploration","space exploration",N3760="technology/makerspaces","makerspaces",N3760="technology/hardware","hardware",N3760="technology/gadgets","gadgets",N3760="technology/wearables","wearables",N3760="film &amp; video/television","television",N3760="film &amp; video/animation","animation",N3760="film &amp; video/science fiction","science fiction",N3760="film &amp; video/documentary","documentary",N3760="film &amp; video/drama","drama",N3760="film &amp; video/shorts","shorts",N3760="games/video games","video games",N3760="games/tabletop games","tabletop games",N3760="games/mobile games","mobile games",N3760="journalism/audio","audio",N3760="photography/people","people",N3760="photography/photobooks","photobooks",N3760="photography/places","places",N3760="photography/nature","nature",N3760="music/electronic music","electronic music",N3760="music/rock","rock",N3760="music/indie rock","indie rock",N3760="music/faith","faith",N3760="publishing/children's books","children's books",N3760="publishing/art books","art books",N3760="publishing/fiction","fiction",N3760="publishing/translations","translations",N3760="music/pop","pop",N3760="music/classical music","classical music",N3760="publishing/nonfiction","nonfiction",N3760="publishing/radio &amp; podcasts","radio &amp; podcasts",N3760="music/world music","world music",N3760="music/metal","metal",N3760="music/jazz","jazz","TRUE","FALSE")</f>
        <v>musical</v>
      </c>
      <c r="S3760" s="5">
        <f t="shared" si="234"/>
        <v>41747.471504629626</v>
      </c>
      <c r="T3760" s="5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232"/>
        <v>110.24425000000002</v>
      </c>
      <c r="P3761" s="24">
        <f t="shared" si="233"/>
        <v>50.111022727272733</v>
      </c>
      <c r="Q3761" t="str" cm="1">
        <f t="array" ref="Q3761">_xlfn.IFS(N3761="food/small batch","food",N3761="food/restaurants","food",N3761="food/food trucks","food",N3761="theater/spaces","theater",N3761="theater/musical","theater",N3761="theater/plays","theater",N3761="technology/web","technology",N3761="technology/space exploration","technology",N3761="technology/makerspaces","technology",N3761="technology/hardware","technology",N3761="technology/gadgets","technology",N3761="technology/wearables","technology",N3761="film &amp; video/television","film &amp; video",N3761="film &amp; video/animation","film &amp; video",N3761="film &amp; video/science fiction","film &amp; video",N3761="film &amp; video/documentary","film &amp; video",N3761="film &amp; video/drama","film &amp; video",N3761="film &amp; video/shorts","film &amp; video",N3761="games/video games","games",N3761="games/tabletop games","games",N3761="games/mobile games","games",N3761="journalism/audio","journalism",N3761="photography/people","photography",N3761="photography/photobooks","photography",N3761="photography/places","photography",N3761="photography/nature","photography",N3761="music/electronic music","music",N3761="music/rock","music",N3761="music/indie rock","music",N3761="music/faith","music",N3761="publishing/children's books","publishing",N3761="publishing/art books","publishing",N3761="publishing/fiction","publishing",N3761="publishing/translations","publishing",N3761="music/pop","music",N3761="music/classical music","music",N3761="publishing/nonfiction","publishing",N3761="publishing/radio &amp; podcasts","publishing",N3761="music/world music","music",N3761="music/metal","music",N3761="music/jazz","music","TRUE","FALSE")</f>
        <v>theater</v>
      </c>
      <c r="R3761" t="str" cm="1">
        <f t="array" ref="R3761">_xlfn.IFS(N3761="food/small batch","small batch",N3761="food/restaurants","retaurants",N3761="food/food trucks","food trucks",N3761="theater/spaces","spaces",N3761="theater/musical","musical",N3761="theater/plays","plays",N3761="technology/web","web",N3761="technology/space exploration","space exploration",N3761="technology/makerspaces","makerspaces",N3761="technology/hardware","hardware",N3761="technology/gadgets","gadgets",N3761="technology/wearables","wearables",N3761="film &amp; video/television","television",N3761="film &amp; video/animation","animation",N3761="film &amp; video/science fiction","science fiction",N3761="film &amp; video/documentary","documentary",N3761="film &amp; video/drama","drama",N3761="film &amp; video/shorts","shorts",N3761="games/video games","video games",N3761="games/tabletop games","tabletop games",N3761="games/mobile games","mobile games",N3761="journalism/audio","audio",N3761="photography/people","people",N3761="photography/photobooks","photobooks",N3761="photography/places","places",N3761="photography/nature","nature",N3761="music/electronic music","electronic music",N3761="music/rock","rock",N3761="music/indie rock","indie rock",N3761="music/faith","faith",N3761="publishing/children's books","children's books",N3761="publishing/art books","art books",N3761="publishing/fiction","fiction",N3761="publishing/translations","translations",N3761="music/pop","pop",N3761="music/classical music","classical music",N3761="publishing/nonfiction","nonfiction",N3761="publishing/radio &amp; podcasts","radio &amp; podcasts",N3761="music/world music","world music",N3761="music/metal","metal",N3761="music/jazz","jazz","TRUE","FALSE")</f>
        <v>musical</v>
      </c>
      <c r="S3761" s="5">
        <f t="shared" si="234"/>
        <v>42182.108252314814</v>
      </c>
      <c r="T3761" s="5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232"/>
        <v>101.0154</v>
      </c>
      <c r="P3762" s="24">
        <f t="shared" si="233"/>
        <v>55.502967032967035</v>
      </c>
      <c r="Q3762" t="str" cm="1">
        <f t="array" ref="Q3762">_xlfn.IFS(N3762="food/small batch","food",N3762="food/restaurants","food",N3762="food/food trucks","food",N3762="theater/spaces","theater",N3762="theater/musical","theater",N3762="theater/plays","theater",N3762="technology/web","technology",N3762="technology/space exploration","technology",N3762="technology/makerspaces","technology",N3762="technology/hardware","technology",N3762="technology/gadgets","technology",N3762="technology/wearables","technology",N3762="film &amp; video/television","film &amp; video",N3762="film &amp; video/animation","film &amp; video",N3762="film &amp; video/science fiction","film &amp; video",N3762="film &amp; video/documentary","film &amp; video",N3762="film &amp; video/drama","film &amp; video",N3762="film &amp; video/shorts","film &amp; video",N3762="games/video games","games",N3762="games/tabletop games","games",N3762="games/mobile games","games",N3762="journalism/audio","journalism",N3762="photography/people","photography",N3762="photography/photobooks","photography",N3762="photography/places","photography",N3762="photography/nature","photography",N3762="music/electronic music","music",N3762="music/rock","music",N3762="music/indie rock","music",N3762="music/faith","music",N3762="publishing/children's books","publishing",N3762="publishing/art books","publishing",N3762="publishing/fiction","publishing",N3762="publishing/translations","publishing",N3762="music/pop","music",N3762="music/classical music","music",N3762="publishing/nonfiction","publishing",N3762="publishing/radio &amp; podcasts","publishing",N3762="music/world music","music",N3762="music/metal","music",N3762="music/jazz","music","TRUE","FALSE")</f>
        <v>theater</v>
      </c>
      <c r="R3762" t="str" cm="1">
        <f t="array" ref="R3762">_xlfn.IFS(N3762="food/small batch","small batch",N3762="food/restaurants","retaurants",N3762="food/food trucks","food trucks",N3762="theater/spaces","spaces",N3762="theater/musical","musical",N3762="theater/plays","plays",N3762="technology/web","web",N3762="technology/space exploration","space exploration",N3762="technology/makerspaces","makerspaces",N3762="technology/hardware","hardware",N3762="technology/gadgets","gadgets",N3762="technology/wearables","wearables",N3762="film &amp; video/television","television",N3762="film &amp; video/animation","animation",N3762="film &amp; video/science fiction","science fiction",N3762="film &amp; video/documentary","documentary",N3762="film &amp; video/drama","drama",N3762="film &amp; video/shorts","shorts",N3762="games/video games","video games",N3762="games/tabletop games","tabletop games",N3762="games/mobile games","mobile games",N3762="journalism/audio","audio",N3762="photography/people","people",N3762="photography/photobooks","photobooks",N3762="photography/places","places",N3762="photography/nature","nature",N3762="music/electronic music","electronic music",N3762="music/rock","rock",N3762="music/indie rock","indie rock",N3762="music/faith","faith",N3762="publishing/children's books","children's books",N3762="publishing/art books","art books",N3762="publishing/fiction","fiction",N3762="publishing/translations","translations",N3762="music/pop","pop",N3762="music/classical music","classical music",N3762="publishing/nonfiction","nonfiction",N3762="publishing/radio &amp; podcasts","radio &amp; podcasts",N3762="music/world music","world music",N3762="music/metal","metal",N3762="music/jazz","jazz","TRUE","FALSE")</f>
        <v>musical</v>
      </c>
      <c r="S3762" s="5">
        <f t="shared" si="234"/>
        <v>41739.525300925925</v>
      </c>
      <c r="T3762" s="5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232"/>
        <v>100</v>
      </c>
      <c r="P3763" s="24">
        <f t="shared" si="233"/>
        <v>166.66666666666666</v>
      </c>
      <c r="Q3763" t="str" cm="1">
        <f t="array" ref="Q3763">_xlfn.IFS(N3763="food/small batch","food",N3763="food/restaurants","food",N3763="food/food trucks","food",N3763="theater/spaces","theater",N3763="theater/musical","theater",N3763="theater/plays","theater",N3763="technology/web","technology",N3763="technology/space exploration","technology",N3763="technology/makerspaces","technology",N3763="technology/hardware","technology",N3763="technology/gadgets","technology",N3763="technology/wearables","technology",N3763="film &amp; video/television","film &amp; video",N3763="film &amp; video/animation","film &amp; video",N3763="film &amp; video/science fiction","film &amp; video",N3763="film &amp; video/documentary","film &amp; video",N3763="film &amp; video/drama","film &amp; video",N3763="film &amp; video/shorts","film &amp; video",N3763="games/video games","games",N3763="games/tabletop games","games",N3763="games/mobile games","games",N3763="journalism/audio","journalism",N3763="photography/people","photography",N3763="photography/photobooks","photography",N3763="photography/places","photography",N3763="photography/nature","photography",N3763="music/electronic music","music",N3763="music/rock","music",N3763="music/indie rock","music",N3763="music/faith","music",N3763="publishing/children's books","publishing",N3763="publishing/art books","publishing",N3763="publishing/fiction","publishing",N3763="publishing/translations","publishing",N3763="music/pop","music",N3763="music/classical music","music",N3763="publishing/nonfiction","publishing",N3763="publishing/radio &amp; podcasts","publishing",N3763="music/world music","music",N3763="music/metal","music",N3763="music/jazz","music","TRUE","FALSE")</f>
        <v>theater</v>
      </c>
      <c r="R3763" t="str" cm="1">
        <f t="array" ref="R3763">_xlfn.IFS(N3763="food/small batch","small batch",N3763="food/restaurants","retaurants",N3763="food/food trucks","food trucks",N3763="theater/spaces","spaces",N3763="theater/musical","musical",N3763="theater/plays","plays",N3763="technology/web","web",N3763="technology/space exploration","space exploration",N3763="technology/makerspaces","makerspaces",N3763="technology/hardware","hardware",N3763="technology/gadgets","gadgets",N3763="technology/wearables","wearables",N3763="film &amp; video/television","television",N3763="film &amp; video/animation","animation",N3763="film &amp; video/science fiction","science fiction",N3763="film &amp; video/documentary","documentary",N3763="film &amp; video/drama","drama",N3763="film &amp; video/shorts","shorts",N3763="games/video games","video games",N3763="games/tabletop games","tabletop games",N3763="games/mobile games","mobile games",N3763="journalism/audio","audio",N3763="photography/people","people",N3763="photography/photobooks","photobooks",N3763="photography/places","places",N3763="photography/nature","nature",N3763="music/electronic music","electronic music",N3763="music/rock","rock",N3763="music/indie rock","indie rock",N3763="music/faith","faith",N3763="publishing/children's books","children's books",N3763="publishing/art books","art books",N3763="publishing/fiction","fiction",N3763="publishing/translations","translations",N3763="music/pop","pop",N3763="music/classical music","classical music",N3763="publishing/nonfiction","nonfiction",N3763="publishing/radio &amp; podcasts","radio &amp; podcasts",N3763="music/world music","world music",N3763="music/metal","metal",N3763="music/jazz","jazz","TRUE","FALSE")</f>
        <v>musical</v>
      </c>
      <c r="S3763" s="5">
        <f t="shared" si="234"/>
        <v>42173.466863425929</v>
      </c>
      <c r="T3763" s="5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232"/>
        <v>106.24</v>
      </c>
      <c r="P3764" s="24">
        <f t="shared" si="233"/>
        <v>47.428571428571431</v>
      </c>
      <c r="Q3764" t="str" cm="1">
        <f t="array" ref="Q3764">_xlfn.IFS(N3764="food/small batch","food",N3764="food/restaurants","food",N3764="food/food trucks","food",N3764="theater/spaces","theater",N3764="theater/musical","theater",N3764="theater/plays","theater",N3764="technology/web","technology",N3764="technology/space exploration","technology",N3764="technology/makerspaces","technology",N3764="technology/hardware","technology",N3764="technology/gadgets","technology",N3764="technology/wearables","technology",N3764="film &amp; video/television","film &amp; video",N3764="film &amp; video/animation","film &amp; video",N3764="film &amp; video/science fiction","film &amp; video",N3764="film &amp; video/documentary","film &amp; video",N3764="film &amp; video/drama","film &amp; video",N3764="film &amp; video/shorts","film &amp; video",N3764="games/video games","games",N3764="games/tabletop games","games",N3764="games/mobile games","games",N3764="journalism/audio","journalism",N3764="photography/people","photography",N3764="photography/photobooks","photography",N3764="photography/places","photography",N3764="photography/nature","photography",N3764="music/electronic music","music",N3764="music/rock","music",N3764="music/indie rock","music",N3764="music/faith","music",N3764="publishing/children's books","publishing",N3764="publishing/art books","publishing",N3764="publishing/fiction","publishing",N3764="publishing/translations","publishing",N3764="music/pop","music",N3764="music/classical music","music",N3764="publishing/nonfiction","publishing",N3764="publishing/radio &amp; podcasts","publishing",N3764="music/world music","music",N3764="music/metal","music",N3764="music/jazz","music","TRUE","FALSE")</f>
        <v>theater</v>
      </c>
      <c r="R3764" t="str" cm="1">
        <f t="array" ref="R3764">_xlfn.IFS(N3764="food/small batch","small batch",N3764="food/restaurants","retaurants",N3764="food/food trucks","food trucks",N3764="theater/spaces","spaces",N3764="theater/musical","musical",N3764="theater/plays","plays",N3764="technology/web","web",N3764="technology/space exploration","space exploration",N3764="technology/makerspaces","makerspaces",N3764="technology/hardware","hardware",N3764="technology/gadgets","gadgets",N3764="technology/wearables","wearables",N3764="film &amp; video/television","television",N3764="film &amp; video/animation","animation",N3764="film &amp; video/science fiction","science fiction",N3764="film &amp; video/documentary","documentary",N3764="film &amp; video/drama","drama",N3764="film &amp; video/shorts","shorts",N3764="games/video games","video games",N3764="games/tabletop games","tabletop games",N3764="games/mobile games","mobile games",N3764="journalism/audio","audio",N3764="photography/people","people",N3764="photography/photobooks","photobooks",N3764="photography/places","places",N3764="photography/nature","nature",N3764="music/electronic music","electronic music",N3764="music/rock","rock",N3764="music/indie rock","indie rock",N3764="music/faith","faith",N3764="publishing/children's books","children's books",N3764="publishing/art books","art books",N3764="publishing/fiction","fiction",N3764="publishing/translations","translations",N3764="music/pop","pop",N3764="music/classical music","classical music",N3764="publishing/nonfiction","nonfiction",N3764="publishing/radio &amp; podcasts","radio &amp; podcasts",N3764="music/world music","world music",N3764="music/metal","metal",N3764="music/jazz","jazz","TRUE","FALSE")</f>
        <v>musical</v>
      </c>
      <c r="S3764" s="5">
        <f t="shared" si="234"/>
        <v>42193.813530092593</v>
      </c>
      <c r="T3764" s="5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232"/>
        <v>100</v>
      </c>
      <c r="P3765" s="24">
        <f t="shared" si="233"/>
        <v>64.935064935064929</v>
      </c>
      <c r="Q3765" t="str" cm="1">
        <f t="array" ref="Q3765">_xlfn.IFS(N3765="food/small batch","food",N3765="food/restaurants","food",N3765="food/food trucks","food",N3765="theater/spaces","theater",N3765="theater/musical","theater",N3765="theater/plays","theater",N3765="technology/web","technology",N3765="technology/space exploration","technology",N3765="technology/makerspaces","technology",N3765="technology/hardware","technology",N3765="technology/gadgets","technology",N3765="technology/wearables","technology",N3765="film &amp; video/television","film &amp; video",N3765="film &amp; video/animation","film &amp; video",N3765="film &amp; video/science fiction","film &amp; video",N3765="film &amp; video/documentary","film &amp; video",N3765="film &amp; video/drama","film &amp; video",N3765="film &amp; video/shorts","film &amp; video",N3765="games/video games","games",N3765="games/tabletop games","games",N3765="games/mobile games","games",N3765="journalism/audio","journalism",N3765="photography/people","photography",N3765="photography/photobooks","photography",N3765="photography/places","photography",N3765="photography/nature","photography",N3765="music/electronic music","music",N3765="music/rock","music",N3765="music/indie rock","music",N3765="music/faith","music",N3765="publishing/children's books","publishing",N3765="publishing/art books","publishing",N3765="publishing/fiction","publishing",N3765="publishing/translations","publishing",N3765="music/pop","music",N3765="music/classical music","music",N3765="publishing/nonfiction","publishing",N3765="publishing/radio &amp; podcasts","publishing",N3765="music/world music","music",N3765="music/metal","music",N3765="music/jazz","music","TRUE","FALSE")</f>
        <v>theater</v>
      </c>
      <c r="R3765" t="str" cm="1">
        <f t="array" ref="R3765">_xlfn.IFS(N3765="food/small batch","small batch",N3765="food/restaurants","retaurants",N3765="food/food trucks","food trucks",N3765="theater/spaces","spaces",N3765="theater/musical","musical",N3765="theater/plays","plays",N3765="technology/web","web",N3765="technology/space exploration","space exploration",N3765="technology/makerspaces","makerspaces",N3765="technology/hardware","hardware",N3765="technology/gadgets","gadgets",N3765="technology/wearables","wearables",N3765="film &amp; video/television","television",N3765="film &amp; video/animation","animation",N3765="film &amp; video/science fiction","science fiction",N3765="film &amp; video/documentary","documentary",N3765="film &amp; video/drama","drama",N3765="film &amp; video/shorts","shorts",N3765="games/video games","video games",N3765="games/tabletop games","tabletop games",N3765="games/mobile games","mobile games",N3765="journalism/audio","audio",N3765="photography/people","people",N3765="photography/photobooks","photobooks",N3765="photography/places","places",N3765="photography/nature","nature",N3765="music/electronic music","electronic music",N3765="music/rock","rock",N3765="music/indie rock","indie rock",N3765="music/faith","faith",N3765="publishing/children's books","children's books",N3765="publishing/art books","art books",N3765="publishing/fiction","fiction",N3765="publishing/translations","translations",N3765="music/pop","pop",N3765="music/classical music","classical music",N3765="publishing/nonfiction","nonfiction",N3765="publishing/radio &amp; podcasts","radio &amp; podcasts",N3765="music/world music","world music",N3765="music/metal","metal",N3765="music/jazz","jazz","TRUE","FALSE")</f>
        <v>musical</v>
      </c>
      <c r="S3765" s="5">
        <f t="shared" si="234"/>
        <v>42065.750300925924</v>
      </c>
      <c r="T3765" s="5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232"/>
        <v>100</v>
      </c>
      <c r="P3766" s="24">
        <f t="shared" si="233"/>
        <v>55.555555555555557</v>
      </c>
      <c r="Q3766" t="str" cm="1">
        <f t="array" ref="Q3766">_xlfn.IFS(N3766="food/small batch","food",N3766="food/restaurants","food",N3766="food/food trucks","food",N3766="theater/spaces","theater",N3766="theater/musical","theater",N3766="theater/plays","theater",N3766="technology/web","technology",N3766="technology/space exploration","technology",N3766="technology/makerspaces","technology",N3766="technology/hardware","technology",N3766="technology/gadgets","technology",N3766="technology/wearables","technology",N3766="film &amp; video/television","film &amp; video",N3766="film &amp; video/animation","film &amp; video",N3766="film &amp; video/science fiction","film &amp; video",N3766="film &amp; video/documentary","film &amp; video",N3766="film &amp; video/drama","film &amp; video",N3766="film &amp; video/shorts","film &amp; video",N3766="games/video games","games",N3766="games/tabletop games","games",N3766="games/mobile games","games",N3766="journalism/audio","journalism",N3766="photography/people","photography",N3766="photography/photobooks","photography",N3766="photography/places","photography",N3766="photography/nature","photography",N3766="music/electronic music","music",N3766="music/rock","music",N3766="music/indie rock","music",N3766="music/faith","music",N3766="publishing/children's books","publishing",N3766="publishing/art books","publishing",N3766="publishing/fiction","publishing",N3766="publishing/translations","publishing",N3766="music/pop","music",N3766="music/classical music","music",N3766="publishing/nonfiction","publishing",N3766="publishing/radio &amp; podcasts","publishing",N3766="music/world music","music",N3766="music/metal","music",N3766="music/jazz","music","TRUE","FALSE")</f>
        <v>theater</v>
      </c>
      <c r="R3766" t="str" cm="1">
        <f t="array" ref="R3766">_xlfn.IFS(N3766="food/small batch","small batch",N3766="food/restaurants","retaurants",N3766="food/food trucks","food trucks",N3766="theater/spaces","spaces",N3766="theater/musical","musical",N3766="theater/plays","plays",N3766="technology/web","web",N3766="technology/space exploration","space exploration",N3766="technology/makerspaces","makerspaces",N3766="technology/hardware","hardware",N3766="technology/gadgets","gadgets",N3766="technology/wearables","wearables",N3766="film &amp; video/television","television",N3766="film &amp; video/animation","animation",N3766="film &amp; video/science fiction","science fiction",N3766="film &amp; video/documentary","documentary",N3766="film &amp; video/drama","drama",N3766="film &amp; video/shorts","shorts",N3766="games/video games","video games",N3766="games/tabletop games","tabletop games",N3766="games/mobile games","mobile games",N3766="journalism/audio","audio",N3766="photography/people","people",N3766="photography/photobooks","photobooks",N3766="photography/places","places",N3766="photography/nature","nature",N3766="music/electronic music","electronic music",N3766="music/rock","rock",N3766="music/indie rock","indie rock",N3766="music/faith","faith",N3766="publishing/children's books","children's books",N3766="publishing/art books","art books",N3766="publishing/fiction","fiction",N3766="publishing/translations","translations",N3766="music/pop","pop",N3766="music/classical music","classical music",N3766="publishing/nonfiction","nonfiction",N3766="publishing/radio &amp; podcasts","radio &amp; podcasts",N3766="music/world music","world music",N3766="music/metal","metal",N3766="music/jazz","jazz","TRUE","FALSE")</f>
        <v>musical</v>
      </c>
      <c r="S3766" s="5">
        <f t="shared" si="234"/>
        <v>42499.842962962968</v>
      </c>
      <c r="T3766" s="5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232"/>
        <v>113.45714285714286</v>
      </c>
      <c r="P3767" s="24">
        <f t="shared" si="233"/>
        <v>74.224299065420567</v>
      </c>
      <c r="Q3767" t="str" cm="1">
        <f t="array" ref="Q3767">_xlfn.IFS(N3767="food/small batch","food",N3767="food/restaurants","food",N3767="food/food trucks","food",N3767="theater/spaces","theater",N3767="theater/musical","theater",N3767="theater/plays","theater",N3767="technology/web","technology",N3767="technology/space exploration","technology",N3767="technology/makerspaces","technology",N3767="technology/hardware","technology",N3767="technology/gadgets","technology",N3767="technology/wearables","technology",N3767="film &amp; video/television","film &amp; video",N3767="film &amp; video/animation","film &amp; video",N3767="film &amp; video/science fiction","film &amp; video",N3767="film &amp; video/documentary","film &amp; video",N3767="film &amp; video/drama","film &amp; video",N3767="film &amp; video/shorts","film &amp; video",N3767="games/video games","games",N3767="games/tabletop games","games",N3767="games/mobile games","games",N3767="journalism/audio","journalism",N3767="photography/people","photography",N3767="photography/photobooks","photography",N3767="photography/places","photography",N3767="photography/nature","photography",N3767="music/electronic music","music",N3767="music/rock","music",N3767="music/indie rock","music",N3767="music/faith","music",N3767="publishing/children's books","publishing",N3767="publishing/art books","publishing",N3767="publishing/fiction","publishing",N3767="publishing/translations","publishing",N3767="music/pop","music",N3767="music/classical music","music",N3767="publishing/nonfiction","publishing",N3767="publishing/radio &amp; podcasts","publishing",N3767="music/world music","music",N3767="music/metal","music",N3767="music/jazz","music","TRUE","FALSE")</f>
        <v>theater</v>
      </c>
      <c r="R3767" t="str" cm="1">
        <f t="array" ref="R3767">_xlfn.IFS(N3767="food/small batch","small batch",N3767="food/restaurants","retaurants",N3767="food/food trucks","food trucks",N3767="theater/spaces","spaces",N3767="theater/musical","musical",N3767="theater/plays","plays",N3767="technology/web","web",N3767="technology/space exploration","space exploration",N3767="technology/makerspaces","makerspaces",N3767="technology/hardware","hardware",N3767="technology/gadgets","gadgets",N3767="technology/wearables","wearables",N3767="film &amp; video/television","television",N3767="film &amp; video/animation","animation",N3767="film &amp; video/science fiction","science fiction",N3767="film &amp; video/documentary","documentary",N3767="film &amp; video/drama","drama",N3767="film &amp; video/shorts","shorts",N3767="games/video games","video games",N3767="games/tabletop games","tabletop games",N3767="games/mobile games","mobile games",N3767="journalism/audio","audio",N3767="photography/people","people",N3767="photography/photobooks","photobooks",N3767="photography/places","places",N3767="photography/nature","nature",N3767="music/electronic music","electronic music",N3767="music/rock","rock",N3767="music/indie rock","indie rock",N3767="music/faith","faith",N3767="publishing/children's books","children's books",N3767="publishing/art books","art books",N3767="publishing/fiction","fiction",N3767="publishing/translations","translations",N3767="music/pop","pop",N3767="music/classical music","classical music",N3767="publishing/nonfiction","nonfiction",N3767="publishing/radio &amp; podcasts","radio &amp; podcasts",N3767="music/world music","world music",N3767="music/metal","metal",N3767="music/jazz","jazz","TRUE","FALSE")</f>
        <v>musical</v>
      </c>
      <c r="S3767" s="5">
        <f t="shared" si="234"/>
        <v>41820.776412037041</v>
      </c>
      <c r="T3767" s="5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232"/>
        <v>102.65010000000001</v>
      </c>
      <c r="P3768" s="24">
        <f t="shared" si="233"/>
        <v>106.9271875</v>
      </c>
      <c r="Q3768" t="str" cm="1">
        <f t="array" ref="Q3768">_xlfn.IFS(N3768="food/small batch","food",N3768="food/restaurants","food",N3768="food/food trucks","food",N3768="theater/spaces","theater",N3768="theater/musical","theater",N3768="theater/plays","theater",N3768="technology/web","technology",N3768="technology/space exploration","technology",N3768="technology/makerspaces","technology",N3768="technology/hardware","technology",N3768="technology/gadgets","technology",N3768="technology/wearables","technology",N3768="film &amp; video/television","film &amp; video",N3768="film &amp; video/animation","film &amp; video",N3768="film &amp; video/science fiction","film &amp; video",N3768="film &amp; video/documentary","film &amp; video",N3768="film &amp; video/drama","film &amp; video",N3768="film &amp; video/shorts","film &amp; video",N3768="games/video games","games",N3768="games/tabletop games","games",N3768="games/mobile games","games",N3768="journalism/audio","journalism",N3768="photography/people","photography",N3768="photography/photobooks","photography",N3768="photography/places","photography",N3768="photography/nature","photography",N3768="music/electronic music","music",N3768="music/rock","music",N3768="music/indie rock","music",N3768="music/faith","music",N3768="publishing/children's books","publishing",N3768="publishing/art books","publishing",N3768="publishing/fiction","publishing",N3768="publishing/translations","publishing",N3768="music/pop","music",N3768="music/classical music","music",N3768="publishing/nonfiction","publishing",N3768="publishing/radio &amp; podcasts","publishing",N3768="music/world music","music",N3768="music/metal","music",N3768="music/jazz","music","TRUE","FALSE")</f>
        <v>theater</v>
      </c>
      <c r="R3768" t="str" cm="1">
        <f t="array" ref="R3768">_xlfn.IFS(N3768="food/small batch","small batch",N3768="food/restaurants","retaurants",N3768="food/food trucks","food trucks",N3768="theater/spaces","spaces",N3768="theater/musical","musical",N3768="theater/plays","plays",N3768="technology/web","web",N3768="technology/space exploration","space exploration",N3768="technology/makerspaces","makerspaces",N3768="technology/hardware","hardware",N3768="technology/gadgets","gadgets",N3768="technology/wearables","wearables",N3768="film &amp; video/television","television",N3768="film &amp; video/animation","animation",N3768="film &amp; video/science fiction","science fiction",N3768="film &amp; video/documentary","documentary",N3768="film &amp; video/drama","drama",N3768="film &amp; video/shorts","shorts",N3768="games/video games","video games",N3768="games/tabletop games","tabletop games",N3768="games/mobile games","mobile games",N3768="journalism/audio","audio",N3768="photography/people","people",N3768="photography/photobooks","photobooks",N3768="photography/places","places",N3768="photography/nature","nature",N3768="music/electronic music","electronic music",N3768="music/rock","rock",N3768="music/indie rock","indie rock",N3768="music/faith","faith",N3768="publishing/children's books","children's books",N3768="publishing/art books","art books",N3768="publishing/fiction","fiction",N3768="publishing/translations","translations",N3768="music/pop","pop",N3768="music/classical music","classical music",N3768="publishing/nonfiction","nonfiction",N3768="publishing/radio &amp; podcasts","radio &amp; podcasts",N3768="music/world music","world music",N3768="music/metal","metal",N3768="music/jazz","jazz","TRUE","FALSE")</f>
        <v>musical</v>
      </c>
      <c r="S3768" s="5">
        <f t="shared" si="234"/>
        <v>41788.167187500003</v>
      </c>
      <c r="T3768" s="5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232"/>
        <v>116.75</v>
      </c>
      <c r="P3769" s="24">
        <f t="shared" si="233"/>
        <v>41.696428571428569</v>
      </c>
      <c r="Q3769" t="str" cm="1">
        <f t="array" ref="Q3769">_xlfn.IFS(N3769="food/small batch","food",N3769="food/restaurants","food",N3769="food/food trucks","food",N3769="theater/spaces","theater",N3769="theater/musical","theater",N3769="theater/plays","theater",N3769="technology/web","technology",N3769="technology/space exploration","technology",N3769="technology/makerspaces","technology",N3769="technology/hardware","technology",N3769="technology/gadgets","technology",N3769="technology/wearables","technology",N3769="film &amp; video/television","film &amp; video",N3769="film &amp; video/animation","film &amp; video",N3769="film &amp; video/science fiction","film &amp; video",N3769="film &amp; video/documentary","film &amp; video",N3769="film &amp; video/drama","film &amp; video",N3769="film &amp; video/shorts","film &amp; video",N3769="games/video games","games",N3769="games/tabletop games","games",N3769="games/mobile games","games",N3769="journalism/audio","journalism",N3769="photography/people","photography",N3769="photography/photobooks","photography",N3769="photography/places","photography",N3769="photography/nature","photography",N3769="music/electronic music","music",N3769="music/rock","music",N3769="music/indie rock","music",N3769="music/faith","music",N3769="publishing/children's books","publishing",N3769="publishing/art books","publishing",N3769="publishing/fiction","publishing",N3769="publishing/translations","publishing",N3769="music/pop","music",N3769="music/classical music","music",N3769="publishing/nonfiction","publishing",N3769="publishing/radio &amp; podcasts","publishing",N3769="music/world music","music",N3769="music/metal","music",N3769="music/jazz","music","TRUE","FALSE")</f>
        <v>theater</v>
      </c>
      <c r="R3769" t="str" cm="1">
        <f t="array" ref="R3769">_xlfn.IFS(N3769="food/small batch","small batch",N3769="food/restaurants","retaurants",N3769="food/food trucks","food trucks",N3769="theater/spaces","spaces",N3769="theater/musical","musical",N3769="theater/plays","plays",N3769="technology/web","web",N3769="technology/space exploration","space exploration",N3769="technology/makerspaces","makerspaces",N3769="technology/hardware","hardware",N3769="technology/gadgets","gadgets",N3769="technology/wearables","wearables",N3769="film &amp; video/television","television",N3769="film &amp; video/animation","animation",N3769="film &amp; video/science fiction","science fiction",N3769="film &amp; video/documentary","documentary",N3769="film &amp; video/drama","drama",N3769="film &amp; video/shorts","shorts",N3769="games/video games","video games",N3769="games/tabletop games","tabletop games",N3769="games/mobile games","mobile games",N3769="journalism/audio","audio",N3769="photography/people","people",N3769="photography/photobooks","photobooks",N3769="photography/places","places",N3769="photography/nature","nature",N3769="music/electronic music","electronic music",N3769="music/rock","rock",N3769="music/indie rock","indie rock",N3769="music/faith","faith",N3769="publishing/children's books","children's books",N3769="publishing/art books","art books",N3769="publishing/fiction","fiction",N3769="publishing/translations","translations",N3769="music/pop","pop",N3769="music/classical music","classical music",N3769="publishing/nonfiction","nonfiction",N3769="publishing/radio &amp; podcasts","radio &amp; podcasts",N3769="music/world music","world music",N3769="music/metal","metal",N3769="music/jazz","jazz","TRUE","FALSE")</f>
        <v>musical</v>
      </c>
      <c r="S3769" s="5">
        <f t="shared" si="234"/>
        <v>42050.019641203704</v>
      </c>
      <c r="T3769" s="5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232"/>
        <v>107.65274999999998</v>
      </c>
      <c r="P3770" s="24">
        <f t="shared" si="233"/>
        <v>74.243275862068955</v>
      </c>
      <c r="Q3770" t="str" cm="1">
        <f t="array" ref="Q3770">_xlfn.IFS(N3770="food/small batch","food",N3770="food/restaurants","food",N3770="food/food trucks","food",N3770="theater/spaces","theater",N3770="theater/musical","theater",N3770="theater/plays","theater",N3770="technology/web","technology",N3770="technology/space exploration","technology",N3770="technology/makerspaces","technology",N3770="technology/hardware","technology",N3770="technology/gadgets","technology",N3770="technology/wearables","technology",N3770="film &amp; video/television","film &amp; video",N3770="film &amp; video/animation","film &amp; video",N3770="film &amp; video/science fiction","film &amp; video",N3770="film &amp; video/documentary","film &amp; video",N3770="film &amp; video/drama","film &amp; video",N3770="film &amp; video/shorts","film &amp; video",N3770="games/video games","games",N3770="games/tabletop games","games",N3770="games/mobile games","games",N3770="journalism/audio","journalism",N3770="photography/people","photography",N3770="photography/photobooks","photography",N3770="photography/places","photography",N3770="photography/nature","photography",N3770="music/electronic music","music",N3770="music/rock","music",N3770="music/indie rock","music",N3770="music/faith","music",N3770="publishing/children's books","publishing",N3770="publishing/art books","publishing",N3770="publishing/fiction","publishing",N3770="publishing/translations","publishing",N3770="music/pop","music",N3770="music/classical music","music",N3770="publishing/nonfiction","publishing",N3770="publishing/radio &amp; podcasts","publishing",N3770="music/world music","music",N3770="music/metal","music",N3770="music/jazz","music","TRUE","FALSE")</f>
        <v>theater</v>
      </c>
      <c r="R3770" t="str" cm="1">
        <f t="array" ref="R3770">_xlfn.IFS(N3770="food/small batch","small batch",N3770="food/restaurants","retaurants",N3770="food/food trucks","food trucks",N3770="theater/spaces","spaces",N3770="theater/musical","musical",N3770="theater/plays","plays",N3770="technology/web","web",N3770="technology/space exploration","space exploration",N3770="technology/makerspaces","makerspaces",N3770="technology/hardware","hardware",N3770="technology/gadgets","gadgets",N3770="technology/wearables","wearables",N3770="film &amp; video/television","television",N3770="film &amp; video/animation","animation",N3770="film &amp; video/science fiction","science fiction",N3770="film &amp; video/documentary","documentary",N3770="film &amp; video/drama","drama",N3770="film &amp; video/shorts","shorts",N3770="games/video games","video games",N3770="games/tabletop games","tabletop games",N3770="games/mobile games","mobile games",N3770="journalism/audio","audio",N3770="photography/people","people",N3770="photography/photobooks","photobooks",N3770="photography/places","places",N3770="photography/nature","nature",N3770="music/electronic music","electronic music",N3770="music/rock","rock",N3770="music/indie rock","indie rock",N3770="music/faith","faith",N3770="publishing/children's books","children's books",N3770="publishing/art books","art books",N3770="publishing/fiction","fiction",N3770="publishing/translations","translations",N3770="music/pop","pop",N3770="music/classical music","classical music",N3770="publishing/nonfiction","nonfiction",N3770="publishing/radio &amp; podcasts","radio &amp; podcasts",N3770="music/world music","world music",N3770="music/metal","metal",N3770="music/jazz","jazz","TRUE","FALSE")</f>
        <v>musical</v>
      </c>
      <c r="S3770" s="5">
        <f t="shared" si="234"/>
        <v>41772.727893518517</v>
      </c>
      <c r="T3770" s="5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232"/>
        <v>100</v>
      </c>
      <c r="P3771" s="24">
        <f t="shared" si="233"/>
        <v>73.333333333333329</v>
      </c>
      <c r="Q3771" t="str" cm="1">
        <f t="array" ref="Q3771">_xlfn.IFS(N3771="food/small batch","food",N3771="food/restaurants","food",N3771="food/food trucks","food",N3771="theater/spaces","theater",N3771="theater/musical","theater",N3771="theater/plays","theater",N3771="technology/web","technology",N3771="technology/space exploration","technology",N3771="technology/makerspaces","technology",N3771="technology/hardware","technology",N3771="technology/gadgets","technology",N3771="technology/wearables","technology",N3771="film &amp; video/television","film &amp; video",N3771="film &amp; video/animation","film &amp; video",N3771="film &amp; video/science fiction","film &amp; video",N3771="film &amp; video/documentary","film &amp; video",N3771="film &amp; video/drama","film &amp; video",N3771="film &amp; video/shorts","film &amp; video",N3771="games/video games","games",N3771="games/tabletop games","games",N3771="games/mobile games","games",N3771="journalism/audio","journalism",N3771="photography/people","photography",N3771="photography/photobooks","photography",N3771="photography/places","photography",N3771="photography/nature","photography",N3771="music/electronic music","music",N3771="music/rock","music",N3771="music/indie rock","music",N3771="music/faith","music",N3771="publishing/children's books","publishing",N3771="publishing/art books","publishing",N3771="publishing/fiction","publishing",N3771="publishing/translations","publishing",N3771="music/pop","music",N3771="music/classical music","music",N3771="publishing/nonfiction","publishing",N3771="publishing/radio &amp; podcasts","publishing",N3771="music/world music","music",N3771="music/metal","music",N3771="music/jazz","music","TRUE","FALSE")</f>
        <v>theater</v>
      </c>
      <c r="R3771" t="str" cm="1">
        <f t="array" ref="R3771">_xlfn.IFS(N3771="food/small batch","small batch",N3771="food/restaurants","retaurants",N3771="food/food trucks","food trucks",N3771="theater/spaces","spaces",N3771="theater/musical","musical",N3771="theater/plays","plays",N3771="technology/web","web",N3771="technology/space exploration","space exploration",N3771="technology/makerspaces","makerspaces",N3771="technology/hardware","hardware",N3771="technology/gadgets","gadgets",N3771="technology/wearables","wearables",N3771="film &amp; video/television","television",N3771="film &amp; video/animation","animation",N3771="film &amp; video/science fiction","science fiction",N3771="film &amp; video/documentary","documentary",N3771="film &amp; video/drama","drama",N3771="film &amp; video/shorts","shorts",N3771="games/video games","video games",N3771="games/tabletop games","tabletop games",N3771="games/mobile games","mobile games",N3771="journalism/audio","audio",N3771="photography/people","people",N3771="photography/photobooks","photobooks",N3771="photography/places","places",N3771="photography/nature","nature",N3771="music/electronic music","electronic music",N3771="music/rock","rock",N3771="music/indie rock","indie rock",N3771="music/faith","faith",N3771="publishing/children's books","children's books",N3771="publishing/art books","art books",N3771="publishing/fiction","fiction",N3771="publishing/translations","translations",N3771="music/pop","pop",N3771="music/classical music","classical music",N3771="publishing/nonfiction","nonfiction",N3771="publishing/radio &amp; podcasts","radio &amp; podcasts",N3771="music/world music","world music",N3771="music/metal","metal",N3771="music/jazz","jazz","TRUE","FALSE")</f>
        <v>musical</v>
      </c>
      <c r="S3771" s="5">
        <f t="shared" si="234"/>
        <v>42445.598136574074</v>
      </c>
      <c r="T3771" s="5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232"/>
        <v>100</v>
      </c>
      <c r="P3772" s="24">
        <f t="shared" si="233"/>
        <v>100</v>
      </c>
      <c r="Q3772" t="str" cm="1">
        <f t="array" ref="Q3772">_xlfn.IFS(N3772="food/small batch","food",N3772="food/restaurants","food",N3772="food/food trucks","food",N3772="theater/spaces","theater",N3772="theater/musical","theater",N3772="theater/plays","theater",N3772="technology/web","technology",N3772="technology/space exploration","technology",N3772="technology/makerspaces","technology",N3772="technology/hardware","technology",N3772="technology/gadgets","technology",N3772="technology/wearables","technology",N3772="film &amp; video/television","film &amp; video",N3772="film &amp; video/animation","film &amp; video",N3772="film &amp; video/science fiction","film &amp; video",N3772="film &amp; video/documentary","film &amp; video",N3772="film &amp; video/drama","film &amp; video",N3772="film &amp; video/shorts","film &amp; video",N3772="games/video games","games",N3772="games/tabletop games","games",N3772="games/mobile games","games",N3772="journalism/audio","journalism",N3772="photography/people","photography",N3772="photography/photobooks","photography",N3772="photography/places","photography",N3772="photography/nature","photography",N3772="music/electronic music","music",N3772="music/rock","music",N3772="music/indie rock","music",N3772="music/faith","music",N3772="publishing/children's books","publishing",N3772="publishing/art books","publishing",N3772="publishing/fiction","publishing",N3772="publishing/translations","publishing",N3772="music/pop","music",N3772="music/classical music","music",N3772="publishing/nonfiction","publishing",N3772="publishing/radio &amp; podcasts","publishing",N3772="music/world music","music",N3772="music/metal","music",N3772="music/jazz","music","TRUE","FALSE")</f>
        <v>theater</v>
      </c>
      <c r="R3772" t="str" cm="1">
        <f t="array" ref="R3772">_xlfn.IFS(N3772="food/small batch","small batch",N3772="food/restaurants","retaurants",N3772="food/food trucks","food trucks",N3772="theater/spaces","spaces",N3772="theater/musical","musical",N3772="theater/plays","plays",N3772="technology/web","web",N3772="technology/space exploration","space exploration",N3772="technology/makerspaces","makerspaces",N3772="technology/hardware","hardware",N3772="technology/gadgets","gadgets",N3772="technology/wearables","wearables",N3772="film &amp; video/television","television",N3772="film &amp; video/animation","animation",N3772="film &amp; video/science fiction","science fiction",N3772="film &amp; video/documentary","documentary",N3772="film &amp; video/drama","drama",N3772="film &amp; video/shorts","shorts",N3772="games/video games","video games",N3772="games/tabletop games","tabletop games",N3772="games/mobile games","mobile games",N3772="journalism/audio","audio",N3772="photography/people","people",N3772="photography/photobooks","photobooks",N3772="photography/places","places",N3772="photography/nature","nature",N3772="music/electronic music","electronic music",N3772="music/rock","rock",N3772="music/indie rock","indie rock",N3772="music/faith","faith",N3772="publishing/children's books","children's books",N3772="publishing/art books","art books",N3772="publishing/fiction","fiction",N3772="publishing/translations","translations",N3772="music/pop","pop",N3772="music/classical music","classical music",N3772="publishing/nonfiction","nonfiction",N3772="publishing/radio &amp; podcasts","radio &amp; podcasts",N3772="music/world music","world music",N3772="music/metal","metal",N3772="music/jazz","jazz","TRUE","FALSE")</f>
        <v>musical</v>
      </c>
      <c r="S3772" s="5">
        <f t="shared" si="234"/>
        <v>42138.930671296301</v>
      </c>
      <c r="T3772" s="5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232"/>
        <v>146</v>
      </c>
      <c r="P3773" s="24">
        <f t="shared" si="233"/>
        <v>38.421052631578945</v>
      </c>
      <c r="Q3773" t="str" cm="1">
        <f t="array" ref="Q3773">_xlfn.IFS(N3773="food/small batch","food",N3773="food/restaurants","food",N3773="food/food trucks","food",N3773="theater/spaces","theater",N3773="theater/musical","theater",N3773="theater/plays","theater",N3773="technology/web","technology",N3773="technology/space exploration","technology",N3773="technology/makerspaces","technology",N3773="technology/hardware","technology",N3773="technology/gadgets","technology",N3773="technology/wearables","technology",N3773="film &amp; video/television","film &amp; video",N3773="film &amp; video/animation","film &amp; video",N3773="film &amp; video/science fiction","film &amp; video",N3773="film &amp; video/documentary","film &amp; video",N3773="film &amp; video/drama","film &amp; video",N3773="film &amp; video/shorts","film &amp; video",N3773="games/video games","games",N3773="games/tabletop games","games",N3773="games/mobile games","games",N3773="journalism/audio","journalism",N3773="photography/people","photography",N3773="photography/photobooks","photography",N3773="photography/places","photography",N3773="photography/nature","photography",N3773="music/electronic music","music",N3773="music/rock","music",N3773="music/indie rock","music",N3773="music/faith","music",N3773="publishing/children's books","publishing",N3773="publishing/art books","publishing",N3773="publishing/fiction","publishing",N3773="publishing/translations","publishing",N3773="music/pop","music",N3773="music/classical music","music",N3773="publishing/nonfiction","publishing",N3773="publishing/radio &amp; podcasts","publishing",N3773="music/world music","music",N3773="music/metal","music",N3773="music/jazz","music","TRUE","FALSE")</f>
        <v>theater</v>
      </c>
      <c r="R3773" t="str" cm="1">
        <f t="array" ref="R3773">_xlfn.IFS(N3773="food/small batch","small batch",N3773="food/restaurants","retaurants",N3773="food/food trucks","food trucks",N3773="theater/spaces","spaces",N3773="theater/musical","musical",N3773="theater/plays","plays",N3773="technology/web","web",N3773="technology/space exploration","space exploration",N3773="technology/makerspaces","makerspaces",N3773="technology/hardware","hardware",N3773="technology/gadgets","gadgets",N3773="technology/wearables","wearables",N3773="film &amp; video/television","television",N3773="film &amp; video/animation","animation",N3773="film &amp; video/science fiction","science fiction",N3773="film &amp; video/documentary","documentary",N3773="film &amp; video/drama","drama",N3773="film &amp; video/shorts","shorts",N3773="games/video games","video games",N3773="games/tabletop games","tabletop games",N3773="games/mobile games","mobile games",N3773="journalism/audio","audio",N3773="photography/people","people",N3773="photography/photobooks","photobooks",N3773="photography/places","places",N3773="photography/nature","nature",N3773="music/electronic music","electronic music",N3773="music/rock","rock",N3773="music/indie rock","indie rock",N3773="music/faith","faith",N3773="publishing/children's books","children's books",N3773="publishing/art books","art books",N3773="publishing/fiction","fiction",N3773="publishing/translations","translations",N3773="music/pop","pop",N3773="music/classical music","classical music",N3773="publishing/nonfiction","nonfiction",N3773="publishing/radio &amp; podcasts","radio &amp; podcasts",N3773="music/world music","world music",N3773="music/metal","metal",N3773="music/jazz","jazz","TRUE","FALSE")</f>
        <v>musical</v>
      </c>
      <c r="S3773" s="5">
        <f t="shared" si="234"/>
        <v>42493.857083333336</v>
      </c>
      <c r="T3773" s="5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232"/>
        <v>110.2</v>
      </c>
      <c r="P3774" s="24">
        <f t="shared" si="233"/>
        <v>166.96969696969697</v>
      </c>
      <c r="Q3774" t="str" cm="1">
        <f t="array" ref="Q3774">_xlfn.IFS(N3774="food/small batch","food",N3774="food/restaurants","food",N3774="food/food trucks","food",N3774="theater/spaces","theater",N3774="theater/musical","theater",N3774="theater/plays","theater",N3774="technology/web","technology",N3774="technology/space exploration","technology",N3774="technology/makerspaces","technology",N3774="technology/hardware","technology",N3774="technology/gadgets","technology",N3774="technology/wearables","technology",N3774="film &amp; video/television","film &amp; video",N3774="film &amp; video/animation","film &amp; video",N3774="film &amp; video/science fiction","film &amp; video",N3774="film &amp; video/documentary","film &amp; video",N3774="film &amp; video/drama","film &amp; video",N3774="film &amp; video/shorts","film &amp; video",N3774="games/video games","games",N3774="games/tabletop games","games",N3774="games/mobile games","games",N3774="journalism/audio","journalism",N3774="photography/people","photography",N3774="photography/photobooks","photography",N3774="photography/places","photography",N3774="photography/nature","photography",N3774="music/electronic music","music",N3774="music/rock","music",N3774="music/indie rock","music",N3774="music/faith","music",N3774="publishing/children's books","publishing",N3774="publishing/art books","publishing",N3774="publishing/fiction","publishing",N3774="publishing/translations","publishing",N3774="music/pop","music",N3774="music/classical music","music",N3774="publishing/nonfiction","publishing",N3774="publishing/radio &amp; podcasts","publishing",N3774="music/world music","music",N3774="music/metal","music",N3774="music/jazz","music","TRUE","FALSE")</f>
        <v>theater</v>
      </c>
      <c r="R3774" t="str" cm="1">
        <f t="array" ref="R3774">_xlfn.IFS(N3774="food/small batch","small batch",N3774="food/restaurants","retaurants",N3774="food/food trucks","food trucks",N3774="theater/spaces","spaces",N3774="theater/musical","musical",N3774="theater/plays","plays",N3774="technology/web","web",N3774="technology/space exploration","space exploration",N3774="technology/makerspaces","makerspaces",N3774="technology/hardware","hardware",N3774="technology/gadgets","gadgets",N3774="technology/wearables","wearables",N3774="film &amp; video/television","television",N3774="film &amp; video/animation","animation",N3774="film &amp; video/science fiction","science fiction",N3774="film &amp; video/documentary","documentary",N3774="film &amp; video/drama","drama",N3774="film &amp; video/shorts","shorts",N3774="games/video games","video games",N3774="games/tabletop games","tabletop games",N3774="games/mobile games","mobile games",N3774="journalism/audio","audio",N3774="photography/people","people",N3774="photography/photobooks","photobooks",N3774="photography/places","places",N3774="photography/nature","nature",N3774="music/electronic music","electronic music",N3774="music/rock","rock",N3774="music/indie rock","indie rock",N3774="music/faith","faith",N3774="publishing/children's books","children's books",N3774="publishing/art books","art books",N3774="publishing/fiction","fiction",N3774="publishing/translations","translations",N3774="music/pop","pop",N3774="music/classical music","classical music",N3774="publishing/nonfiction","nonfiction",N3774="publishing/radio &amp; podcasts","radio &amp; podcasts",N3774="music/world music","world music",N3774="music/metal","metal",N3774="music/jazz","jazz","TRUE","FALSE")</f>
        <v>musical</v>
      </c>
      <c r="S3774" s="5">
        <f t="shared" si="234"/>
        <v>42682.616967592592</v>
      </c>
      <c r="T3774" s="5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232"/>
        <v>108.2</v>
      </c>
      <c r="P3775" s="24">
        <f t="shared" si="233"/>
        <v>94.912280701754383</v>
      </c>
      <c r="Q3775" t="str" cm="1">
        <f t="array" ref="Q3775">_xlfn.IFS(N3775="food/small batch","food",N3775="food/restaurants","food",N3775="food/food trucks","food",N3775="theater/spaces","theater",N3775="theater/musical","theater",N3775="theater/plays","theater",N3775="technology/web","technology",N3775="technology/space exploration","technology",N3775="technology/makerspaces","technology",N3775="technology/hardware","technology",N3775="technology/gadgets","technology",N3775="technology/wearables","technology",N3775="film &amp; video/television","film &amp; video",N3775="film &amp; video/animation","film &amp; video",N3775="film &amp; video/science fiction","film &amp; video",N3775="film &amp; video/documentary","film &amp; video",N3775="film &amp; video/drama","film &amp; video",N3775="film &amp; video/shorts","film &amp; video",N3775="games/video games","games",N3775="games/tabletop games","games",N3775="games/mobile games","games",N3775="journalism/audio","journalism",N3775="photography/people","photography",N3775="photography/photobooks","photography",N3775="photography/places","photography",N3775="photography/nature","photography",N3775="music/electronic music","music",N3775="music/rock","music",N3775="music/indie rock","music",N3775="music/faith","music",N3775="publishing/children's books","publishing",N3775="publishing/art books","publishing",N3775="publishing/fiction","publishing",N3775="publishing/translations","publishing",N3775="music/pop","music",N3775="music/classical music","music",N3775="publishing/nonfiction","publishing",N3775="publishing/radio &amp; podcasts","publishing",N3775="music/world music","music",N3775="music/metal","music",N3775="music/jazz","music","TRUE","FALSE")</f>
        <v>theater</v>
      </c>
      <c r="R3775" t="str" cm="1">
        <f t="array" ref="R3775">_xlfn.IFS(N3775="food/small batch","small batch",N3775="food/restaurants","retaurants",N3775="food/food trucks","food trucks",N3775="theater/spaces","spaces",N3775="theater/musical","musical",N3775="theater/plays","plays",N3775="technology/web","web",N3775="technology/space exploration","space exploration",N3775="technology/makerspaces","makerspaces",N3775="technology/hardware","hardware",N3775="technology/gadgets","gadgets",N3775="technology/wearables","wearables",N3775="film &amp; video/television","television",N3775="film &amp; video/animation","animation",N3775="film &amp; video/science fiction","science fiction",N3775="film &amp; video/documentary","documentary",N3775="film &amp; video/drama","drama",N3775="film &amp; video/shorts","shorts",N3775="games/video games","video games",N3775="games/tabletop games","tabletop games",N3775="games/mobile games","mobile games",N3775="journalism/audio","audio",N3775="photography/people","people",N3775="photography/photobooks","photobooks",N3775="photography/places","places",N3775="photography/nature","nature",N3775="music/electronic music","electronic music",N3775="music/rock","rock",N3775="music/indie rock","indie rock",N3775="music/faith","faith",N3775="publishing/children's books","children's books",N3775="publishing/art books","art books",N3775="publishing/fiction","fiction",N3775="publishing/translations","translations",N3775="music/pop","pop",N3775="music/classical music","classical music",N3775="publishing/nonfiction","nonfiction",N3775="publishing/radio &amp; podcasts","radio &amp; podcasts",N3775="music/world music","world music",N3775="music/metal","metal",N3775="music/jazz","jazz","TRUE","FALSE")</f>
        <v>musical</v>
      </c>
      <c r="S3775" s="5">
        <f t="shared" si="234"/>
        <v>42656.005173611105</v>
      </c>
      <c r="T3775" s="5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232"/>
        <v>100</v>
      </c>
      <c r="P3776" s="24">
        <f t="shared" si="233"/>
        <v>100</v>
      </c>
      <c r="Q3776" t="str" cm="1">
        <f t="array" ref="Q3776">_xlfn.IFS(N3776="food/small batch","food",N3776="food/restaurants","food",N3776="food/food trucks","food",N3776="theater/spaces","theater",N3776="theater/musical","theater",N3776="theater/plays","theater",N3776="technology/web","technology",N3776="technology/space exploration","technology",N3776="technology/makerspaces","technology",N3776="technology/hardware","technology",N3776="technology/gadgets","technology",N3776="technology/wearables","technology",N3776="film &amp; video/television","film &amp; video",N3776="film &amp; video/animation","film &amp; video",N3776="film &amp; video/science fiction","film &amp; video",N3776="film &amp; video/documentary","film &amp; video",N3776="film &amp; video/drama","film &amp; video",N3776="film &amp; video/shorts","film &amp; video",N3776="games/video games","games",N3776="games/tabletop games","games",N3776="games/mobile games","games",N3776="journalism/audio","journalism",N3776="photography/people","photography",N3776="photography/photobooks","photography",N3776="photography/places","photography",N3776="photography/nature","photography",N3776="music/electronic music","music",N3776="music/rock","music",N3776="music/indie rock","music",N3776="music/faith","music",N3776="publishing/children's books","publishing",N3776="publishing/art books","publishing",N3776="publishing/fiction","publishing",N3776="publishing/translations","publishing",N3776="music/pop","music",N3776="music/classical music","music",N3776="publishing/nonfiction","publishing",N3776="publishing/radio &amp; podcasts","publishing",N3776="music/world music","music",N3776="music/metal","music",N3776="music/jazz","music","TRUE","FALSE")</f>
        <v>theater</v>
      </c>
      <c r="R3776" t="str" cm="1">
        <f t="array" ref="R3776">_xlfn.IFS(N3776="food/small batch","small batch",N3776="food/restaurants","retaurants",N3776="food/food trucks","food trucks",N3776="theater/spaces","spaces",N3776="theater/musical","musical",N3776="theater/plays","plays",N3776="technology/web","web",N3776="technology/space exploration","space exploration",N3776="technology/makerspaces","makerspaces",N3776="technology/hardware","hardware",N3776="technology/gadgets","gadgets",N3776="technology/wearables","wearables",N3776="film &amp; video/television","television",N3776="film &amp; video/animation","animation",N3776="film &amp; video/science fiction","science fiction",N3776="film &amp; video/documentary","documentary",N3776="film &amp; video/drama","drama",N3776="film &amp; video/shorts","shorts",N3776="games/video games","video games",N3776="games/tabletop games","tabletop games",N3776="games/mobile games","mobile games",N3776="journalism/audio","audio",N3776="photography/people","people",N3776="photography/photobooks","photobooks",N3776="photography/places","places",N3776="photography/nature","nature",N3776="music/electronic music","electronic music",N3776="music/rock","rock",N3776="music/indie rock","indie rock",N3776="music/faith","faith",N3776="publishing/children's books","children's books",N3776="publishing/art books","art books",N3776="publishing/fiction","fiction",N3776="publishing/translations","translations",N3776="music/pop","pop",N3776="music/classical music","classical music",N3776="publishing/nonfiction","nonfiction",N3776="publishing/radio &amp; podcasts","radio &amp; podcasts",N3776="music/world music","world music",N3776="music/metal","metal",N3776="music/jazz","jazz","TRUE","FALSE")</f>
        <v>musical</v>
      </c>
      <c r="S3776" s="5">
        <f t="shared" si="234"/>
        <v>42087.792303240742</v>
      </c>
      <c r="T3776" s="5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232"/>
        <v>100.25</v>
      </c>
      <c r="P3777" s="24">
        <f t="shared" si="233"/>
        <v>143.21428571428572</v>
      </c>
      <c r="Q3777" t="str" cm="1">
        <f t="array" ref="Q3777">_xlfn.IFS(N3777="food/small batch","food",N3777="food/restaurants","food",N3777="food/food trucks","food",N3777="theater/spaces","theater",N3777="theater/musical","theater",N3777="theater/plays","theater",N3777="technology/web","technology",N3777="technology/space exploration","technology",N3777="technology/makerspaces","technology",N3777="technology/hardware","technology",N3777="technology/gadgets","technology",N3777="technology/wearables","technology",N3777="film &amp; video/television","film &amp; video",N3777="film &amp; video/animation","film &amp; video",N3777="film &amp; video/science fiction","film &amp; video",N3777="film &amp; video/documentary","film &amp; video",N3777="film &amp; video/drama","film &amp; video",N3777="film &amp; video/shorts","film &amp; video",N3777="games/video games","games",N3777="games/tabletop games","games",N3777="games/mobile games","games",N3777="journalism/audio","journalism",N3777="photography/people","photography",N3777="photography/photobooks","photography",N3777="photography/places","photography",N3777="photography/nature","photography",N3777="music/electronic music","music",N3777="music/rock","music",N3777="music/indie rock","music",N3777="music/faith","music",N3777="publishing/children's books","publishing",N3777="publishing/art books","publishing",N3777="publishing/fiction","publishing",N3777="publishing/translations","publishing",N3777="music/pop","music",N3777="music/classical music","music",N3777="publishing/nonfiction","publishing",N3777="publishing/radio &amp; podcasts","publishing",N3777="music/world music","music",N3777="music/metal","music",N3777="music/jazz","music","TRUE","FALSE")</f>
        <v>theater</v>
      </c>
      <c r="R3777" t="str" cm="1">
        <f t="array" ref="R3777">_xlfn.IFS(N3777="food/small batch","small batch",N3777="food/restaurants","retaurants",N3777="food/food trucks","food trucks",N3777="theater/spaces","spaces",N3777="theater/musical","musical",N3777="theater/plays","plays",N3777="technology/web","web",N3777="technology/space exploration","space exploration",N3777="technology/makerspaces","makerspaces",N3777="technology/hardware","hardware",N3777="technology/gadgets","gadgets",N3777="technology/wearables","wearables",N3777="film &amp; video/television","television",N3777="film &amp; video/animation","animation",N3777="film &amp; video/science fiction","science fiction",N3777="film &amp; video/documentary","documentary",N3777="film &amp; video/drama","drama",N3777="film &amp; video/shorts","shorts",N3777="games/video games","video games",N3777="games/tabletop games","tabletop games",N3777="games/mobile games","mobile games",N3777="journalism/audio","audio",N3777="photography/people","people",N3777="photography/photobooks","photobooks",N3777="photography/places","places",N3777="photography/nature","nature",N3777="music/electronic music","electronic music",N3777="music/rock","rock",N3777="music/indie rock","indie rock",N3777="music/faith","faith",N3777="publishing/children's books","children's books",N3777="publishing/art books","art books",N3777="publishing/fiction","fiction",N3777="publishing/translations","translations",N3777="music/pop","pop",N3777="music/classical music","classical music",N3777="publishing/nonfiction","nonfiction",N3777="publishing/radio &amp; podcasts","radio &amp; podcasts",N3777="music/world music","world music",N3777="music/metal","metal",N3777="music/jazz","jazz","TRUE","FALSE")</f>
        <v>musical</v>
      </c>
      <c r="S3777" s="5">
        <f t="shared" si="234"/>
        <v>42075.942627314813</v>
      </c>
      <c r="T3777" s="5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232"/>
        <v>106.71250000000001</v>
      </c>
      <c r="P3778" s="24">
        <f t="shared" si="233"/>
        <v>90.819148936170208</v>
      </c>
      <c r="Q3778" t="str" cm="1">
        <f t="array" ref="Q3778">_xlfn.IFS(N3778="food/small batch","food",N3778="food/restaurants","food",N3778="food/food trucks","food",N3778="theater/spaces","theater",N3778="theater/musical","theater",N3778="theater/plays","theater",N3778="technology/web","technology",N3778="technology/space exploration","technology",N3778="technology/makerspaces","technology",N3778="technology/hardware","technology",N3778="technology/gadgets","technology",N3778="technology/wearables","technology",N3778="film &amp; video/television","film &amp; video",N3778="film &amp; video/animation","film &amp; video",N3778="film &amp; video/science fiction","film &amp; video",N3778="film &amp; video/documentary","film &amp; video",N3778="film &amp; video/drama","film &amp; video",N3778="film &amp; video/shorts","film &amp; video",N3778="games/video games","games",N3778="games/tabletop games","games",N3778="games/mobile games","games",N3778="journalism/audio","journalism",N3778="photography/people","photography",N3778="photography/photobooks","photography",N3778="photography/places","photography",N3778="photography/nature","photography",N3778="music/electronic music","music",N3778="music/rock","music",N3778="music/indie rock","music",N3778="music/faith","music",N3778="publishing/children's books","publishing",N3778="publishing/art books","publishing",N3778="publishing/fiction","publishing",N3778="publishing/translations","publishing",N3778="music/pop","music",N3778="music/classical music","music",N3778="publishing/nonfiction","publishing",N3778="publishing/radio &amp; podcasts","publishing",N3778="music/world music","music",N3778="music/metal","music",N3778="music/jazz","music","TRUE","FALSE")</f>
        <v>theater</v>
      </c>
      <c r="R3778" t="str" cm="1">
        <f t="array" ref="R3778">_xlfn.IFS(N3778="food/small batch","small batch",N3778="food/restaurants","retaurants",N3778="food/food trucks","food trucks",N3778="theater/spaces","spaces",N3778="theater/musical","musical",N3778="theater/plays","plays",N3778="technology/web","web",N3778="technology/space exploration","space exploration",N3778="technology/makerspaces","makerspaces",N3778="technology/hardware","hardware",N3778="technology/gadgets","gadgets",N3778="technology/wearables","wearables",N3778="film &amp; video/television","television",N3778="film &amp; video/animation","animation",N3778="film &amp; video/science fiction","science fiction",N3778="film &amp; video/documentary","documentary",N3778="film &amp; video/drama","drama",N3778="film &amp; video/shorts","shorts",N3778="games/video games","video games",N3778="games/tabletop games","tabletop games",N3778="games/mobile games","mobile games",N3778="journalism/audio","audio",N3778="photography/people","people",N3778="photography/photobooks","photobooks",N3778="photography/places","places",N3778="photography/nature","nature",N3778="music/electronic music","electronic music",N3778="music/rock","rock",N3778="music/indie rock","indie rock",N3778="music/faith","faith",N3778="publishing/children's books","children's books",N3778="publishing/art books","art books",N3778="publishing/fiction","fiction",N3778="publishing/translations","translations",N3778="music/pop","pop",N3778="music/classical music","classical music",N3778="publishing/nonfiction","nonfiction",N3778="publishing/radio &amp; podcasts","radio &amp; podcasts",N3778="music/world music","world music",N3778="music/metal","metal",N3778="music/jazz","jazz","TRUE","FALSE")</f>
        <v>musical</v>
      </c>
      <c r="S3778" s="5">
        <f t="shared" si="234"/>
        <v>41814.367800925924</v>
      </c>
      <c r="T3778" s="5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ref="O3779:O3842" si="236">(E3779/D3779)*100</f>
        <v>143.19999999999999</v>
      </c>
      <c r="P3779" s="24">
        <f t="shared" ref="P3779:P3842" si="237">E3779/L3779</f>
        <v>48.542372881355931</v>
      </c>
      <c r="Q3779" t="str" cm="1">
        <f t="array" ref="Q3779">_xlfn.IFS(N3779="food/small batch","food",N3779="food/restaurants","food",N3779="food/food trucks","food",N3779="theater/spaces","theater",N3779="theater/musical","theater",N3779="theater/plays","theater",N3779="technology/web","technology",N3779="technology/space exploration","technology",N3779="technology/makerspaces","technology",N3779="technology/hardware","technology",N3779="technology/gadgets","technology",N3779="technology/wearables","technology",N3779="film &amp; video/television","film &amp; video",N3779="film &amp; video/animation","film &amp; video",N3779="film &amp; video/science fiction","film &amp; video",N3779="film &amp; video/documentary","film &amp; video",N3779="film &amp; video/drama","film &amp; video",N3779="film &amp; video/shorts","film &amp; video",N3779="games/video games","games",N3779="games/tabletop games","games",N3779="games/mobile games","games",N3779="journalism/audio","journalism",N3779="photography/people","photography",N3779="photography/photobooks","photography",N3779="photography/places","photography",N3779="photography/nature","photography",N3779="music/electronic music","music",N3779="music/rock","music",N3779="music/indie rock","music",N3779="music/faith","music",N3779="publishing/children's books","publishing",N3779="publishing/art books","publishing",N3779="publishing/fiction","publishing",N3779="publishing/translations","publishing",N3779="music/pop","music",N3779="music/classical music","music",N3779="publishing/nonfiction","publishing",N3779="publishing/radio &amp; podcasts","publishing",N3779="music/world music","music",N3779="music/metal","music",N3779="music/jazz","music","TRUE","FALSE")</f>
        <v>theater</v>
      </c>
      <c r="R3779" t="str" cm="1">
        <f t="array" ref="R3779">_xlfn.IFS(N3779="food/small batch","small batch",N3779="food/restaurants","retaurants",N3779="food/food trucks","food trucks",N3779="theater/spaces","spaces",N3779="theater/musical","musical",N3779="theater/plays","plays",N3779="technology/web","web",N3779="technology/space exploration","space exploration",N3779="technology/makerspaces","makerspaces",N3779="technology/hardware","hardware",N3779="technology/gadgets","gadgets",N3779="technology/wearables","wearables",N3779="film &amp; video/television","television",N3779="film &amp; video/animation","animation",N3779="film &amp; video/science fiction","science fiction",N3779="film &amp; video/documentary","documentary",N3779="film &amp; video/drama","drama",N3779="film &amp; video/shorts","shorts",N3779="games/video games","video games",N3779="games/tabletop games","tabletop games",N3779="games/mobile games","mobile games",N3779="journalism/audio","audio",N3779="photography/people","people",N3779="photography/photobooks","photobooks",N3779="photography/places","places",N3779="photography/nature","nature",N3779="music/electronic music","electronic music",N3779="music/rock","rock",N3779="music/indie rock","indie rock",N3779="music/faith","faith",N3779="publishing/children's books","children's books",N3779="publishing/art books","art books",N3779="publishing/fiction","fiction",N3779="publishing/translations","translations",N3779="music/pop","pop",N3779="music/classical music","classical music",N3779="publishing/nonfiction","nonfiction",N3779="publishing/radio &amp; podcasts","radio &amp; podcasts",N3779="music/world music","world music",N3779="music/metal","metal",N3779="music/jazz","jazz","TRUE","FALSE")</f>
        <v>musical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236"/>
        <v>105.04166666666667</v>
      </c>
      <c r="P3780" s="24">
        <f t="shared" si="237"/>
        <v>70.027777777777771</v>
      </c>
      <c r="Q3780" t="str" cm="1">
        <f t="array" ref="Q3780">_xlfn.IFS(N3780="food/small batch","food",N3780="food/restaurants","food",N3780="food/food trucks","food",N3780="theater/spaces","theater",N3780="theater/musical","theater",N3780="theater/plays","theater",N3780="technology/web","technology",N3780="technology/space exploration","technology",N3780="technology/makerspaces","technology",N3780="technology/hardware","technology",N3780="technology/gadgets","technology",N3780="technology/wearables","technology",N3780="film &amp; video/television","film &amp; video",N3780="film &amp; video/animation","film &amp; video",N3780="film &amp; video/science fiction","film &amp; video",N3780="film &amp; video/documentary","film &amp; video",N3780="film &amp; video/drama","film &amp; video",N3780="film &amp; video/shorts","film &amp; video",N3780="games/video games","games",N3780="games/tabletop games","games",N3780="games/mobile games","games",N3780="journalism/audio","journalism",N3780="photography/people","photography",N3780="photography/photobooks","photography",N3780="photography/places","photography",N3780="photography/nature","photography",N3780="music/electronic music","music",N3780="music/rock","music",N3780="music/indie rock","music",N3780="music/faith","music",N3780="publishing/children's books","publishing",N3780="publishing/art books","publishing",N3780="publishing/fiction","publishing",N3780="publishing/translations","publishing",N3780="music/pop","music",N3780="music/classical music","music",N3780="publishing/nonfiction","publishing",N3780="publishing/radio &amp; podcasts","publishing",N3780="music/world music","music",N3780="music/metal","music",N3780="music/jazz","music","TRUE","FALSE")</f>
        <v>theater</v>
      </c>
      <c r="R3780" t="str" cm="1">
        <f t="array" ref="R3780">_xlfn.IFS(N3780="food/small batch","small batch",N3780="food/restaurants","retaurants",N3780="food/food trucks","food trucks",N3780="theater/spaces","spaces",N3780="theater/musical","musical",N3780="theater/plays","plays",N3780="technology/web","web",N3780="technology/space exploration","space exploration",N3780="technology/makerspaces","makerspaces",N3780="technology/hardware","hardware",N3780="technology/gadgets","gadgets",N3780="technology/wearables","wearables",N3780="film &amp; video/television","television",N3780="film &amp; video/animation","animation",N3780="film &amp; video/science fiction","science fiction",N3780="film &amp; video/documentary","documentary",N3780="film &amp; video/drama","drama",N3780="film &amp; video/shorts","shorts",N3780="games/video games","video games",N3780="games/tabletop games","tabletop games",N3780="games/mobile games","mobile games",N3780="journalism/audio","audio",N3780="photography/people","people",N3780="photography/photobooks","photobooks",N3780="photography/places","places",N3780="photography/nature","nature",N3780="music/electronic music","electronic music",N3780="music/rock","rock",N3780="music/indie rock","indie rock",N3780="music/faith","faith",N3780="publishing/children's books","children's books",N3780="publishing/art books","art books",N3780="publishing/fiction","fiction",N3780="publishing/translations","translations",N3780="music/pop","pop",N3780="music/classical music","classical music",N3780="publishing/nonfiction","nonfiction",N3780="publishing/radio &amp; podcasts","radio &amp; podcasts",N3780="music/world music","world music",N3780="music/metal","metal",N3780="music/jazz","jazz","TRUE","FALSE")</f>
        <v>musical</v>
      </c>
      <c r="S3780" s="5">
        <f t="shared" si="238"/>
        <v>41989.819212962961</v>
      </c>
      <c r="T3780" s="5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236"/>
        <v>103.98</v>
      </c>
      <c r="P3781" s="24">
        <f t="shared" si="237"/>
        <v>135.62608695652173</v>
      </c>
      <c r="Q3781" t="str" cm="1">
        <f t="array" ref="Q3781">_xlfn.IFS(N3781="food/small batch","food",N3781="food/restaurants","food",N3781="food/food trucks","food",N3781="theater/spaces","theater",N3781="theater/musical","theater",N3781="theater/plays","theater",N3781="technology/web","technology",N3781="technology/space exploration","technology",N3781="technology/makerspaces","technology",N3781="technology/hardware","technology",N3781="technology/gadgets","technology",N3781="technology/wearables","technology",N3781="film &amp; video/television","film &amp; video",N3781="film &amp; video/animation","film &amp; video",N3781="film &amp; video/science fiction","film &amp; video",N3781="film &amp; video/documentary","film &amp; video",N3781="film &amp; video/drama","film &amp; video",N3781="film &amp; video/shorts","film &amp; video",N3781="games/video games","games",N3781="games/tabletop games","games",N3781="games/mobile games","games",N3781="journalism/audio","journalism",N3781="photography/people","photography",N3781="photography/photobooks","photography",N3781="photography/places","photography",N3781="photography/nature","photography",N3781="music/electronic music","music",N3781="music/rock","music",N3781="music/indie rock","music",N3781="music/faith","music",N3781="publishing/children's books","publishing",N3781="publishing/art books","publishing",N3781="publishing/fiction","publishing",N3781="publishing/translations","publishing",N3781="music/pop","music",N3781="music/classical music","music",N3781="publishing/nonfiction","publishing",N3781="publishing/radio &amp; podcasts","publishing",N3781="music/world music","music",N3781="music/metal","music",N3781="music/jazz","music","TRUE","FALSE")</f>
        <v>theater</v>
      </c>
      <c r="R3781" t="str" cm="1">
        <f t="array" ref="R3781">_xlfn.IFS(N3781="food/small batch","small batch",N3781="food/restaurants","retaurants",N3781="food/food trucks","food trucks",N3781="theater/spaces","spaces",N3781="theater/musical","musical",N3781="theater/plays","plays",N3781="technology/web","web",N3781="technology/space exploration","space exploration",N3781="technology/makerspaces","makerspaces",N3781="technology/hardware","hardware",N3781="technology/gadgets","gadgets",N3781="technology/wearables","wearables",N3781="film &amp; video/television","television",N3781="film &amp; video/animation","animation",N3781="film &amp; video/science fiction","science fiction",N3781="film &amp; video/documentary","documentary",N3781="film &amp; video/drama","drama",N3781="film &amp; video/shorts","shorts",N3781="games/video games","video games",N3781="games/tabletop games","tabletop games",N3781="games/mobile games","mobile games",N3781="journalism/audio","audio",N3781="photography/people","people",N3781="photography/photobooks","photobooks",N3781="photography/places","places",N3781="photography/nature","nature",N3781="music/electronic music","electronic music",N3781="music/rock","rock",N3781="music/indie rock","indie rock",N3781="music/faith","faith",N3781="publishing/children's books","children's books",N3781="publishing/art books","art books",N3781="publishing/fiction","fiction",N3781="publishing/translations","translations",N3781="music/pop","pop",N3781="music/classical music","classical music",N3781="publishing/nonfiction","nonfiction",N3781="publishing/radio &amp; podcasts","radio &amp; podcasts",N3781="music/world music","world music",N3781="music/metal","metal",N3781="music/jazz","jazz","TRUE","FALSE")</f>
        <v>musical</v>
      </c>
      <c r="S3781" s="5">
        <f t="shared" si="238"/>
        <v>42425.735416666663</v>
      </c>
      <c r="T3781" s="5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236"/>
        <v>120</v>
      </c>
      <c r="P3782" s="24">
        <f t="shared" si="237"/>
        <v>100</v>
      </c>
      <c r="Q3782" t="str" cm="1">
        <f t="array" ref="Q3782">_xlfn.IFS(N3782="food/small batch","food",N3782="food/restaurants","food",N3782="food/food trucks","food",N3782="theater/spaces","theater",N3782="theater/musical","theater",N3782="theater/plays","theater",N3782="technology/web","technology",N3782="technology/space exploration","technology",N3782="technology/makerspaces","technology",N3782="technology/hardware","technology",N3782="technology/gadgets","technology",N3782="technology/wearables","technology",N3782="film &amp; video/television","film &amp; video",N3782="film &amp; video/animation","film &amp; video",N3782="film &amp; video/science fiction","film &amp; video",N3782="film &amp; video/documentary","film &amp; video",N3782="film &amp; video/drama","film &amp; video",N3782="film &amp; video/shorts","film &amp; video",N3782="games/video games","games",N3782="games/tabletop games","games",N3782="games/mobile games","games",N3782="journalism/audio","journalism",N3782="photography/people","photography",N3782="photography/photobooks","photography",N3782="photography/places","photography",N3782="photography/nature","photography",N3782="music/electronic music","music",N3782="music/rock","music",N3782="music/indie rock","music",N3782="music/faith","music",N3782="publishing/children's books","publishing",N3782="publishing/art books","publishing",N3782="publishing/fiction","publishing",N3782="publishing/translations","publishing",N3782="music/pop","music",N3782="music/classical music","music",N3782="publishing/nonfiction","publishing",N3782="publishing/radio &amp; podcasts","publishing",N3782="music/world music","music",N3782="music/metal","music",N3782="music/jazz","music","TRUE","FALSE")</f>
        <v>theater</v>
      </c>
      <c r="R3782" t="str" cm="1">
        <f t="array" ref="R3782">_xlfn.IFS(N3782="food/small batch","small batch",N3782="food/restaurants","retaurants",N3782="food/food trucks","food trucks",N3782="theater/spaces","spaces",N3782="theater/musical","musical",N3782="theater/plays","plays",N3782="technology/web","web",N3782="technology/space exploration","space exploration",N3782="technology/makerspaces","makerspaces",N3782="technology/hardware","hardware",N3782="technology/gadgets","gadgets",N3782="technology/wearables","wearables",N3782="film &amp; video/television","television",N3782="film &amp; video/animation","animation",N3782="film &amp; video/science fiction","science fiction",N3782="film &amp; video/documentary","documentary",N3782="film &amp; video/drama","drama",N3782="film &amp; video/shorts","shorts",N3782="games/video games","video games",N3782="games/tabletop games","tabletop games",N3782="games/mobile games","mobile games",N3782="journalism/audio","audio",N3782="photography/people","people",N3782="photography/photobooks","photobooks",N3782="photography/places","places",N3782="photography/nature","nature",N3782="music/electronic music","electronic music",N3782="music/rock","rock",N3782="music/indie rock","indie rock",N3782="music/faith","faith",N3782="publishing/children's books","children's books",N3782="publishing/art books","art books",N3782="publishing/fiction","fiction",N3782="publishing/translations","translations",N3782="music/pop","pop",N3782="music/classical music","classical music",N3782="publishing/nonfiction","nonfiction",N3782="publishing/radio &amp; podcasts","radio &amp; podcasts",N3782="music/world music","world music",N3782="music/metal","metal",N3782="music/jazz","jazz","TRUE","FALSE")</f>
        <v>musical</v>
      </c>
      <c r="S3782" s="5">
        <f t="shared" si="238"/>
        <v>42166.219733796301</v>
      </c>
      <c r="T3782" s="5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236"/>
        <v>109.66666666666667</v>
      </c>
      <c r="P3783" s="24">
        <f t="shared" si="237"/>
        <v>94.90384615384616</v>
      </c>
      <c r="Q3783" t="str" cm="1">
        <f t="array" ref="Q3783">_xlfn.IFS(N3783="food/small batch","food",N3783="food/restaurants","food",N3783="food/food trucks","food",N3783="theater/spaces","theater",N3783="theater/musical","theater",N3783="theater/plays","theater",N3783="technology/web","technology",N3783="technology/space exploration","technology",N3783="technology/makerspaces","technology",N3783="technology/hardware","technology",N3783="technology/gadgets","technology",N3783="technology/wearables","technology",N3783="film &amp; video/television","film &amp; video",N3783="film &amp; video/animation","film &amp; video",N3783="film &amp; video/science fiction","film &amp; video",N3783="film &amp; video/documentary","film &amp; video",N3783="film &amp; video/drama","film &amp; video",N3783="film &amp; video/shorts","film &amp; video",N3783="games/video games","games",N3783="games/tabletop games","games",N3783="games/mobile games","games",N3783="journalism/audio","journalism",N3783="photography/people","photography",N3783="photography/photobooks","photography",N3783="photography/places","photography",N3783="photography/nature","photography",N3783="music/electronic music","music",N3783="music/rock","music",N3783="music/indie rock","music",N3783="music/faith","music",N3783="publishing/children's books","publishing",N3783="publishing/art books","publishing",N3783="publishing/fiction","publishing",N3783="publishing/translations","publishing",N3783="music/pop","music",N3783="music/classical music","music",N3783="publishing/nonfiction","publishing",N3783="publishing/radio &amp; podcasts","publishing",N3783="music/world music","music",N3783="music/metal","music",N3783="music/jazz","music","TRUE","FALSE")</f>
        <v>theater</v>
      </c>
      <c r="R3783" t="str" cm="1">
        <f t="array" ref="R3783">_xlfn.IFS(N3783="food/small batch","small batch",N3783="food/restaurants","retaurants",N3783="food/food trucks","food trucks",N3783="theater/spaces","spaces",N3783="theater/musical","musical",N3783="theater/plays","plays",N3783="technology/web","web",N3783="technology/space exploration","space exploration",N3783="technology/makerspaces","makerspaces",N3783="technology/hardware","hardware",N3783="technology/gadgets","gadgets",N3783="technology/wearables","wearables",N3783="film &amp; video/television","television",N3783="film &amp; video/animation","animation",N3783="film &amp; video/science fiction","science fiction",N3783="film &amp; video/documentary","documentary",N3783="film &amp; video/drama","drama",N3783="film &amp; video/shorts","shorts",N3783="games/video games","video games",N3783="games/tabletop games","tabletop games",N3783="games/mobile games","mobile games",N3783="journalism/audio","audio",N3783="photography/people","people",N3783="photography/photobooks","photobooks",N3783="photography/places","places",N3783="photography/nature","nature",N3783="music/electronic music","electronic music",N3783="music/rock","rock",N3783="music/indie rock","indie rock",N3783="music/faith","faith",N3783="publishing/children's books","children's books",N3783="publishing/art books","art books",N3783="publishing/fiction","fiction",N3783="publishing/translations","translations",N3783="music/pop","pop",N3783="music/classical music","classical music",N3783="publishing/nonfiction","nonfiction",N3783="publishing/radio &amp; podcasts","radio &amp; podcasts",N3783="music/world music","world music",N3783="music/metal","metal",N3783="music/jazz","jazz","TRUE","FALSE")</f>
        <v>musical</v>
      </c>
      <c r="S3783" s="5">
        <f t="shared" si="238"/>
        <v>41865.882928240739</v>
      </c>
      <c r="T3783" s="5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236"/>
        <v>101.75</v>
      </c>
      <c r="P3784" s="24">
        <f t="shared" si="237"/>
        <v>75.370370370370367</v>
      </c>
      <c r="Q3784" t="str" cm="1">
        <f t="array" ref="Q3784">_xlfn.IFS(N3784="food/small batch","food",N3784="food/restaurants","food",N3784="food/food trucks","food",N3784="theater/spaces","theater",N3784="theater/musical","theater",N3784="theater/plays","theater",N3784="technology/web","technology",N3784="technology/space exploration","technology",N3784="technology/makerspaces","technology",N3784="technology/hardware","technology",N3784="technology/gadgets","technology",N3784="technology/wearables","technology",N3784="film &amp; video/television","film &amp; video",N3784="film &amp; video/animation","film &amp; video",N3784="film &amp; video/science fiction","film &amp; video",N3784="film &amp; video/documentary","film &amp; video",N3784="film &amp; video/drama","film &amp; video",N3784="film &amp; video/shorts","film &amp; video",N3784="games/video games","games",N3784="games/tabletop games","games",N3784="games/mobile games","games",N3784="journalism/audio","journalism",N3784="photography/people","photography",N3784="photography/photobooks","photography",N3784="photography/places","photography",N3784="photography/nature","photography",N3784="music/electronic music","music",N3784="music/rock","music",N3784="music/indie rock","music",N3784="music/faith","music",N3784="publishing/children's books","publishing",N3784="publishing/art books","publishing",N3784="publishing/fiction","publishing",N3784="publishing/translations","publishing",N3784="music/pop","music",N3784="music/classical music","music",N3784="publishing/nonfiction","publishing",N3784="publishing/radio &amp; podcasts","publishing",N3784="music/world music","music",N3784="music/metal","music",N3784="music/jazz","music","TRUE","FALSE")</f>
        <v>theater</v>
      </c>
      <c r="R3784" t="str" cm="1">
        <f t="array" ref="R3784">_xlfn.IFS(N3784="food/small batch","small batch",N3784="food/restaurants","retaurants",N3784="food/food trucks","food trucks",N3784="theater/spaces","spaces",N3784="theater/musical","musical",N3784="theater/plays","plays",N3784="technology/web","web",N3784="technology/space exploration","space exploration",N3784="technology/makerspaces","makerspaces",N3784="technology/hardware","hardware",N3784="technology/gadgets","gadgets",N3784="technology/wearables","wearables",N3784="film &amp; video/television","television",N3784="film &amp; video/animation","animation",N3784="film &amp; video/science fiction","science fiction",N3784="film &amp; video/documentary","documentary",N3784="film &amp; video/drama","drama",N3784="film &amp; video/shorts","shorts",N3784="games/video games","video games",N3784="games/tabletop games","tabletop games",N3784="games/mobile games","mobile games",N3784="journalism/audio","audio",N3784="photography/people","people",N3784="photography/photobooks","photobooks",N3784="photography/places","places",N3784="photography/nature","nature",N3784="music/electronic music","electronic music",N3784="music/rock","rock",N3784="music/indie rock","indie rock",N3784="music/faith","faith",N3784="publishing/children's books","children's books",N3784="publishing/art books","art books",N3784="publishing/fiction","fiction",N3784="publishing/translations","translations",N3784="music/pop","pop",N3784="music/classical music","classical music",N3784="publishing/nonfiction","nonfiction",N3784="publishing/radio &amp; podcasts","radio &amp; podcasts",N3784="music/world music","world music",N3784="music/metal","metal",N3784="music/jazz","jazz","TRUE","FALSE")</f>
        <v>musical</v>
      </c>
      <c r="S3784" s="5">
        <f t="shared" si="238"/>
        <v>42546.862233796302</v>
      </c>
      <c r="T3784" s="5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236"/>
        <v>128.91666666666666</v>
      </c>
      <c r="P3785" s="24">
        <f t="shared" si="237"/>
        <v>64.458333333333329</v>
      </c>
      <c r="Q3785" t="str" cm="1">
        <f t="array" ref="Q3785">_xlfn.IFS(N3785="food/small batch","food",N3785="food/restaurants","food",N3785="food/food trucks","food",N3785="theater/spaces","theater",N3785="theater/musical","theater",N3785="theater/plays","theater",N3785="technology/web","technology",N3785="technology/space exploration","technology",N3785="technology/makerspaces","technology",N3785="technology/hardware","technology",N3785="technology/gadgets","technology",N3785="technology/wearables","technology",N3785="film &amp; video/television","film &amp; video",N3785="film &amp; video/animation","film &amp; video",N3785="film &amp; video/science fiction","film &amp; video",N3785="film &amp; video/documentary","film &amp; video",N3785="film &amp; video/drama","film &amp; video",N3785="film &amp; video/shorts","film &amp; video",N3785="games/video games","games",N3785="games/tabletop games","games",N3785="games/mobile games","games",N3785="journalism/audio","journalism",N3785="photography/people","photography",N3785="photography/photobooks","photography",N3785="photography/places","photography",N3785="photography/nature","photography",N3785="music/electronic music","music",N3785="music/rock","music",N3785="music/indie rock","music",N3785="music/faith","music",N3785="publishing/children's books","publishing",N3785="publishing/art books","publishing",N3785="publishing/fiction","publishing",N3785="publishing/translations","publishing",N3785="music/pop","music",N3785="music/classical music","music",N3785="publishing/nonfiction","publishing",N3785="publishing/radio &amp; podcasts","publishing",N3785="music/world music","music",N3785="music/metal","music",N3785="music/jazz","music","TRUE","FALSE")</f>
        <v>theater</v>
      </c>
      <c r="R3785" t="str" cm="1">
        <f t="array" ref="R3785">_xlfn.IFS(N3785="food/small batch","small batch",N3785="food/restaurants","retaurants",N3785="food/food trucks","food trucks",N3785="theater/spaces","spaces",N3785="theater/musical","musical",N3785="theater/plays","plays",N3785="technology/web","web",N3785="technology/space exploration","space exploration",N3785="technology/makerspaces","makerspaces",N3785="technology/hardware","hardware",N3785="technology/gadgets","gadgets",N3785="technology/wearables","wearables",N3785="film &amp; video/television","television",N3785="film &amp; video/animation","animation",N3785="film &amp; video/science fiction","science fiction",N3785="film &amp; video/documentary","documentary",N3785="film &amp; video/drama","drama",N3785="film &amp; video/shorts","shorts",N3785="games/video games","video games",N3785="games/tabletop games","tabletop games",N3785="games/mobile games","mobile games",N3785="journalism/audio","audio",N3785="photography/people","people",N3785="photography/photobooks","photobooks",N3785="photography/places","places",N3785="photography/nature","nature",N3785="music/electronic music","electronic music",N3785="music/rock","rock",N3785="music/indie rock","indie rock",N3785="music/faith","faith",N3785="publishing/children's books","children's books",N3785="publishing/art books","art books",N3785="publishing/fiction","fiction",N3785="publishing/translations","translations",N3785="music/pop","pop",N3785="music/classical music","classical music",N3785="publishing/nonfiction","nonfiction",N3785="publishing/radio &amp; podcasts","radio &amp; podcasts",N3785="music/world music","world music",N3785="music/metal","metal",N3785="music/jazz","jazz","TRUE","FALSE")</f>
        <v>musical</v>
      </c>
      <c r="S3785" s="5">
        <f t="shared" si="238"/>
        <v>42420.140277777777</v>
      </c>
      <c r="T3785" s="5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236"/>
        <v>114.99999999999999</v>
      </c>
      <c r="P3786" s="24">
        <f t="shared" si="237"/>
        <v>115</v>
      </c>
      <c r="Q3786" t="str" cm="1">
        <f t="array" ref="Q3786">_xlfn.IFS(N3786="food/small batch","food",N3786="food/restaurants","food",N3786="food/food trucks","food",N3786="theater/spaces","theater",N3786="theater/musical","theater",N3786="theater/plays","theater",N3786="technology/web","technology",N3786="technology/space exploration","technology",N3786="technology/makerspaces","technology",N3786="technology/hardware","technology",N3786="technology/gadgets","technology",N3786="technology/wearables","technology",N3786="film &amp; video/television","film &amp; video",N3786="film &amp; video/animation","film &amp; video",N3786="film &amp; video/science fiction","film &amp; video",N3786="film &amp; video/documentary","film &amp; video",N3786="film &amp; video/drama","film &amp; video",N3786="film &amp; video/shorts","film &amp; video",N3786="games/video games","games",N3786="games/tabletop games","games",N3786="games/mobile games","games",N3786="journalism/audio","journalism",N3786="photography/people","photography",N3786="photography/photobooks","photography",N3786="photography/places","photography",N3786="photography/nature","photography",N3786="music/electronic music","music",N3786="music/rock","music",N3786="music/indie rock","music",N3786="music/faith","music",N3786="publishing/children's books","publishing",N3786="publishing/art books","publishing",N3786="publishing/fiction","publishing",N3786="publishing/translations","publishing",N3786="music/pop","music",N3786="music/classical music","music",N3786="publishing/nonfiction","publishing",N3786="publishing/radio &amp; podcasts","publishing",N3786="music/world music","music",N3786="music/metal","music",N3786="music/jazz","music","TRUE","FALSE")</f>
        <v>theater</v>
      </c>
      <c r="R3786" t="str" cm="1">
        <f t="array" ref="R3786">_xlfn.IFS(N3786="food/small batch","small batch",N3786="food/restaurants","retaurants",N3786="food/food trucks","food trucks",N3786="theater/spaces","spaces",N3786="theater/musical","musical",N3786="theater/plays","plays",N3786="technology/web","web",N3786="technology/space exploration","space exploration",N3786="technology/makerspaces","makerspaces",N3786="technology/hardware","hardware",N3786="technology/gadgets","gadgets",N3786="technology/wearables","wearables",N3786="film &amp; video/television","television",N3786="film &amp; video/animation","animation",N3786="film &amp; video/science fiction","science fiction",N3786="film &amp; video/documentary","documentary",N3786="film &amp; video/drama","drama",N3786="film &amp; video/shorts","shorts",N3786="games/video games","video games",N3786="games/tabletop games","tabletop games",N3786="games/mobile games","mobile games",N3786="journalism/audio","audio",N3786="photography/people","people",N3786="photography/photobooks","photobooks",N3786="photography/places","places",N3786="photography/nature","nature",N3786="music/electronic music","electronic music",N3786="music/rock","rock",N3786="music/indie rock","indie rock",N3786="music/faith","faith",N3786="publishing/children's books","children's books",N3786="publishing/art books","art books",N3786="publishing/fiction","fiction",N3786="publishing/translations","translations",N3786="music/pop","pop",N3786="music/classical music","classical music",N3786="publishing/nonfiction","nonfiction",N3786="publishing/radio &amp; podcasts","radio &amp; podcasts",N3786="music/world music","world music",N3786="music/metal","metal",N3786="music/jazz","jazz","TRUE","FALSE")</f>
        <v>musical</v>
      </c>
      <c r="S3786" s="5">
        <f t="shared" si="238"/>
        <v>42531.980694444443</v>
      </c>
      <c r="T3786" s="5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236"/>
        <v>150.75</v>
      </c>
      <c r="P3787" s="24">
        <f t="shared" si="237"/>
        <v>100.5</v>
      </c>
      <c r="Q3787" t="str" cm="1">
        <f t="array" ref="Q3787">_xlfn.IFS(N3787="food/small batch","food",N3787="food/restaurants","food",N3787="food/food trucks","food",N3787="theater/spaces","theater",N3787="theater/musical","theater",N3787="theater/plays","theater",N3787="technology/web","technology",N3787="technology/space exploration","technology",N3787="technology/makerspaces","technology",N3787="technology/hardware","technology",N3787="technology/gadgets","technology",N3787="technology/wearables","technology",N3787="film &amp; video/television","film &amp; video",N3787="film &amp; video/animation","film &amp; video",N3787="film &amp; video/science fiction","film &amp; video",N3787="film &amp; video/documentary","film &amp; video",N3787="film &amp; video/drama","film &amp; video",N3787="film &amp; video/shorts","film &amp; video",N3787="games/video games","games",N3787="games/tabletop games","games",N3787="games/mobile games","games",N3787="journalism/audio","journalism",N3787="photography/people","photography",N3787="photography/photobooks","photography",N3787="photography/places","photography",N3787="photography/nature","photography",N3787="music/electronic music","music",N3787="music/rock","music",N3787="music/indie rock","music",N3787="music/faith","music",N3787="publishing/children's books","publishing",N3787="publishing/art books","publishing",N3787="publishing/fiction","publishing",N3787="publishing/translations","publishing",N3787="music/pop","music",N3787="music/classical music","music",N3787="publishing/nonfiction","publishing",N3787="publishing/radio &amp; podcasts","publishing",N3787="music/world music","music",N3787="music/metal","music",N3787="music/jazz","music","TRUE","FALSE")</f>
        <v>theater</v>
      </c>
      <c r="R3787" t="str" cm="1">
        <f t="array" ref="R3787">_xlfn.IFS(N3787="food/small batch","small batch",N3787="food/restaurants","retaurants",N3787="food/food trucks","food trucks",N3787="theater/spaces","spaces",N3787="theater/musical","musical",N3787="theater/plays","plays",N3787="technology/web","web",N3787="technology/space exploration","space exploration",N3787="technology/makerspaces","makerspaces",N3787="technology/hardware","hardware",N3787="technology/gadgets","gadgets",N3787="technology/wearables","wearables",N3787="film &amp; video/television","television",N3787="film &amp; video/animation","animation",N3787="film &amp; video/science fiction","science fiction",N3787="film &amp; video/documentary","documentary",N3787="film &amp; video/drama","drama",N3787="film &amp; video/shorts","shorts",N3787="games/video games","video games",N3787="games/tabletop games","tabletop games",N3787="games/mobile games","mobile games",N3787="journalism/audio","audio",N3787="photography/people","people",N3787="photography/photobooks","photobooks",N3787="photography/places","places",N3787="photography/nature","nature",N3787="music/electronic music","electronic music",N3787="music/rock","rock",N3787="music/indie rock","indie rock",N3787="music/faith","faith",N3787="publishing/children's books","children's books",N3787="publishing/art books","art books",N3787="publishing/fiction","fiction",N3787="publishing/translations","translations",N3787="music/pop","pop",N3787="music/classical music","classical music",N3787="publishing/nonfiction","nonfiction",N3787="publishing/radio &amp; podcasts","radio &amp; podcasts",N3787="music/world music","world music",N3787="music/metal","metal",N3787="music/jazz","jazz","TRUE","FALSE")</f>
        <v>musical</v>
      </c>
      <c r="S3787" s="5">
        <f t="shared" si="238"/>
        <v>42548.63853009259</v>
      </c>
      <c r="T3787" s="5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236"/>
        <v>110.96666666666665</v>
      </c>
      <c r="P3788" s="24">
        <f t="shared" si="237"/>
        <v>93.774647887323937</v>
      </c>
      <c r="Q3788" t="str" cm="1">
        <f t="array" ref="Q3788">_xlfn.IFS(N3788="food/small batch","food",N3788="food/restaurants","food",N3788="food/food trucks","food",N3788="theater/spaces","theater",N3788="theater/musical","theater",N3788="theater/plays","theater",N3788="technology/web","technology",N3788="technology/space exploration","technology",N3788="technology/makerspaces","technology",N3788="technology/hardware","technology",N3788="technology/gadgets","technology",N3788="technology/wearables","technology",N3788="film &amp; video/television","film &amp; video",N3788="film &amp; video/animation","film &amp; video",N3788="film &amp; video/science fiction","film &amp; video",N3788="film &amp; video/documentary","film &amp; video",N3788="film &amp; video/drama","film &amp; video",N3788="film &amp; video/shorts","film &amp; video",N3788="games/video games","games",N3788="games/tabletop games","games",N3788="games/mobile games","games",N3788="journalism/audio","journalism",N3788="photography/people","photography",N3788="photography/photobooks","photography",N3788="photography/places","photography",N3788="photography/nature","photography",N3788="music/electronic music","music",N3788="music/rock","music",N3788="music/indie rock","music",N3788="music/faith","music",N3788="publishing/children's books","publishing",N3788="publishing/art books","publishing",N3788="publishing/fiction","publishing",N3788="publishing/translations","publishing",N3788="music/pop","music",N3788="music/classical music","music",N3788="publishing/nonfiction","publishing",N3788="publishing/radio &amp; podcasts","publishing",N3788="music/world music","music",N3788="music/metal","music",N3788="music/jazz","music","TRUE","FALSE")</f>
        <v>theater</v>
      </c>
      <c r="R3788" t="str" cm="1">
        <f t="array" ref="R3788">_xlfn.IFS(N3788="food/small batch","small batch",N3788="food/restaurants","retaurants",N3788="food/food trucks","food trucks",N3788="theater/spaces","spaces",N3788="theater/musical","musical",N3788="theater/plays","plays",N3788="technology/web","web",N3788="technology/space exploration","space exploration",N3788="technology/makerspaces","makerspaces",N3788="technology/hardware","hardware",N3788="technology/gadgets","gadgets",N3788="technology/wearables","wearables",N3788="film &amp; video/television","television",N3788="film &amp; video/animation","animation",N3788="film &amp; video/science fiction","science fiction",N3788="film &amp; video/documentary","documentary",N3788="film &amp; video/drama","drama",N3788="film &amp; video/shorts","shorts",N3788="games/video games","video games",N3788="games/tabletop games","tabletop games",N3788="games/mobile games","mobile games",N3788="journalism/audio","audio",N3788="photography/people","people",N3788="photography/photobooks","photobooks",N3788="photography/places","places",N3788="photography/nature","nature",N3788="music/electronic music","electronic music",N3788="music/rock","rock",N3788="music/indie rock","indie rock",N3788="music/faith","faith",N3788="publishing/children's books","children's books",N3788="publishing/art books","art books",N3788="publishing/fiction","fiction",N3788="publishing/translations","translations",N3788="music/pop","pop",N3788="music/classical music","classical music",N3788="publishing/nonfiction","nonfiction",N3788="publishing/radio &amp; podcasts","radio &amp; podcasts",N3788="music/world music","world music",N3788="music/metal","metal",N3788="music/jazz","jazz","TRUE","FALSE")</f>
        <v>musical</v>
      </c>
      <c r="S3788" s="5">
        <f t="shared" si="238"/>
        <v>42487.037905092591</v>
      </c>
      <c r="T3788" s="5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236"/>
        <v>100.28571428571429</v>
      </c>
      <c r="P3789" s="24">
        <f t="shared" si="237"/>
        <v>35.1</v>
      </c>
      <c r="Q3789" t="str" cm="1">
        <f t="array" ref="Q3789">_xlfn.IFS(N3789="food/small batch","food",N3789="food/restaurants","food",N3789="food/food trucks","food",N3789="theater/spaces","theater",N3789="theater/musical","theater",N3789="theater/plays","theater",N3789="technology/web","technology",N3789="technology/space exploration","technology",N3789="technology/makerspaces","technology",N3789="technology/hardware","technology",N3789="technology/gadgets","technology",N3789="technology/wearables","technology",N3789="film &amp; video/television","film &amp; video",N3789="film &amp; video/animation","film &amp; video",N3789="film &amp; video/science fiction","film &amp; video",N3789="film &amp; video/documentary","film &amp; video",N3789="film &amp; video/drama","film &amp; video",N3789="film &amp; video/shorts","film &amp; video",N3789="games/video games","games",N3789="games/tabletop games","games",N3789="games/mobile games","games",N3789="journalism/audio","journalism",N3789="photography/people","photography",N3789="photography/photobooks","photography",N3789="photography/places","photography",N3789="photography/nature","photography",N3789="music/electronic music","music",N3789="music/rock","music",N3789="music/indie rock","music",N3789="music/faith","music",N3789="publishing/children's books","publishing",N3789="publishing/art books","publishing",N3789="publishing/fiction","publishing",N3789="publishing/translations","publishing",N3789="music/pop","music",N3789="music/classical music","music",N3789="publishing/nonfiction","publishing",N3789="publishing/radio &amp; podcasts","publishing",N3789="music/world music","music",N3789="music/metal","music",N3789="music/jazz","music","TRUE","FALSE")</f>
        <v>theater</v>
      </c>
      <c r="R3789" t="str" cm="1">
        <f t="array" ref="R3789">_xlfn.IFS(N3789="food/small batch","small batch",N3789="food/restaurants","retaurants",N3789="food/food trucks","food trucks",N3789="theater/spaces","spaces",N3789="theater/musical","musical",N3789="theater/plays","plays",N3789="technology/web","web",N3789="technology/space exploration","space exploration",N3789="technology/makerspaces","makerspaces",N3789="technology/hardware","hardware",N3789="technology/gadgets","gadgets",N3789="technology/wearables","wearables",N3789="film &amp; video/television","television",N3789="film &amp; video/animation","animation",N3789="film &amp; video/science fiction","science fiction",N3789="film &amp; video/documentary","documentary",N3789="film &amp; video/drama","drama",N3789="film &amp; video/shorts","shorts",N3789="games/video games","video games",N3789="games/tabletop games","tabletop games",N3789="games/mobile games","mobile games",N3789="journalism/audio","audio",N3789="photography/people","people",N3789="photography/photobooks","photobooks",N3789="photography/places","places",N3789="photography/nature","nature",N3789="music/electronic music","electronic music",N3789="music/rock","rock",N3789="music/indie rock","indie rock",N3789="music/faith","faith",N3789="publishing/children's books","children's books",N3789="publishing/art books","art books",N3789="publishing/fiction","fiction",N3789="publishing/translations","translations",N3789="music/pop","pop",N3789="music/classical music","classical music",N3789="publishing/nonfiction","nonfiction",N3789="publishing/radio &amp; podcasts","radio &amp; podcasts",N3789="music/world music","world music",N3789="music/metal","metal",N3789="music/jazz","jazz","TRUE","FALSE")</f>
        <v>musical</v>
      </c>
      <c r="S3789" s="5">
        <f t="shared" si="238"/>
        <v>42167.534791666665</v>
      </c>
      <c r="T3789" s="5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236"/>
        <v>0.66666666666666674</v>
      </c>
      <c r="P3790" s="24">
        <f t="shared" si="237"/>
        <v>500</v>
      </c>
      <c r="Q3790" t="str" cm="1">
        <f t="array" ref="Q3790">_xlfn.IFS(N3790="food/small batch","food",N3790="food/restaurants","food",N3790="food/food trucks","food",N3790="theater/spaces","theater",N3790="theater/musical","theater",N3790="theater/plays","theater",N3790="technology/web","technology",N3790="technology/space exploration","technology",N3790="technology/makerspaces","technology",N3790="technology/hardware","technology",N3790="technology/gadgets","technology",N3790="technology/wearables","technology",N3790="film &amp; video/television","film &amp; video",N3790="film &amp; video/animation","film &amp; video",N3790="film &amp; video/science fiction","film &amp; video",N3790="film &amp; video/documentary","film &amp; video",N3790="film &amp; video/drama","film &amp; video",N3790="film &amp; video/shorts","film &amp; video",N3790="games/video games","games",N3790="games/tabletop games","games",N3790="games/mobile games","games",N3790="journalism/audio","journalism",N3790="photography/people","photography",N3790="photography/photobooks","photography",N3790="photography/places","photography",N3790="photography/nature","photography",N3790="music/electronic music","music",N3790="music/rock","music",N3790="music/indie rock","music",N3790="music/faith","music",N3790="publishing/children's books","publishing",N3790="publishing/art books","publishing",N3790="publishing/fiction","publishing",N3790="publishing/translations","publishing",N3790="music/pop","music",N3790="music/classical music","music",N3790="publishing/nonfiction","publishing",N3790="publishing/radio &amp; podcasts","publishing",N3790="music/world music","music",N3790="music/metal","music",N3790="music/jazz","music","TRUE","FALSE")</f>
        <v>theater</v>
      </c>
      <c r="R3790" t="str" cm="1">
        <f t="array" ref="R3790">_xlfn.IFS(N3790="food/small batch","small batch",N3790="food/restaurants","retaurants",N3790="food/food trucks","food trucks",N3790="theater/spaces","spaces",N3790="theater/musical","musical",N3790="theater/plays","plays",N3790="technology/web","web",N3790="technology/space exploration","space exploration",N3790="technology/makerspaces","makerspaces",N3790="technology/hardware","hardware",N3790="technology/gadgets","gadgets",N3790="technology/wearables","wearables",N3790="film &amp; video/television","television",N3790="film &amp; video/animation","animation",N3790="film &amp; video/science fiction","science fiction",N3790="film &amp; video/documentary","documentary",N3790="film &amp; video/drama","drama",N3790="film &amp; video/shorts","shorts",N3790="games/video games","video games",N3790="games/tabletop games","tabletop games",N3790="games/mobile games","mobile games",N3790="journalism/audio","audio",N3790="photography/people","people",N3790="photography/photobooks","photobooks",N3790="photography/places","places",N3790="photography/nature","nature",N3790="music/electronic music","electronic music",N3790="music/rock","rock",N3790="music/indie rock","indie rock",N3790="music/faith","faith",N3790="publishing/children's books","children's books",N3790="publishing/art books","art books",N3790="publishing/fiction","fiction",N3790="publishing/translations","translations",N3790="music/pop","pop",N3790="music/classical music","classical music",N3790="publishing/nonfiction","nonfiction",N3790="publishing/radio &amp; podcasts","radio &amp; podcasts",N3790="music/world music","world music",N3790="music/metal","metal",N3790="music/jazz","jazz","TRUE","FALSE")</f>
        <v>musical</v>
      </c>
      <c r="S3790" s="5">
        <f t="shared" si="238"/>
        <v>42333.695821759262</v>
      </c>
      <c r="T3790" s="5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236"/>
        <v>3.267605633802817</v>
      </c>
      <c r="P3791" s="24">
        <f t="shared" si="237"/>
        <v>29</v>
      </c>
      <c r="Q3791" t="str" cm="1">
        <f t="array" ref="Q3791">_xlfn.IFS(N3791="food/small batch","food",N3791="food/restaurants","food",N3791="food/food trucks","food",N3791="theater/spaces","theater",N3791="theater/musical","theater",N3791="theater/plays","theater",N3791="technology/web","technology",N3791="technology/space exploration","technology",N3791="technology/makerspaces","technology",N3791="technology/hardware","technology",N3791="technology/gadgets","technology",N3791="technology/wearables","technology",N3791="film &amp; video/television","film &amp; video",N3791="film &amp; video/animation","film &amp; video",N3791="film &amp; video/science fiction","film &amp; video",N3791="film &amp; video/documentary","film &amp; video",N3791="film &amp; video/drama","film &amp; video",N3791="film &amp; video/shorts","film &amp; video",N3791="games/video games","games",N3791="games/tabletop games","games",N3791="games/mobile games","games",N3791="journalism/audio","journalism",N3791="photography/people","photography",N3791="photography/photobooks","photography",N3791="photography/places","photography",N3791="photography/nature","photography",N3791="music/electronic music","music",N3791="music/rock","music",N3791="music/indie rock","music",N3791="music/faith","music",N3791="publishing/children's books","publishing",N3791="publishing/art books","publishing",N3791="publishing/fiction","publishing",N3791="publishing/translations","publishing",N3791="music/pop","music",N3791="music/classical music","music",N3791="publishing/nonfiction","publishing",N3791="publishing/radio &amp; podcasts","publishing",N3791="music/world music","music",N3791="music/metal","music",N3791="music/jazz","music","TRUE","FALSE")</f>
        <v>theater</v>
      </c>
      <c r="R3791" t="str" cm="1">
        <f t="array" ref="R3791">_xlfn.IFS(N3791="food/small batch","small batch",N3791="food/restaurants","retaurants",N3791="food/food trucks","food trucks",N3791="theater/spaces","spaces",N3791="theater/musical","musical",N3791="theater/plays","plays",N3791="technology/web","web",N3791="technology/space exploration","space exploration",N3791="technology/makerspaces","makerspaces",N3791="technology/hardware","hardware",N3791="technology/gadgets","gadgets",N3791="technology/wearables","wearables",N3791="film &amp; video/television","television",N3791="film &amp; video/animation","animation",N3791="film &amp; video/science fiction","science fiction",N3791="film &amp; video/documentary","documentary",N3791="film &amp; video/drama","drama",N3791="film &amp; video/shorts","shorts",N3791="games/video games","video games",N3791="games/tabletop games","tabletop games",N3791="games/mobile games","mobile games",N3791="journalism/audio","audio",N3791="photography/people","people",N3791="photography/photobooks","photobooks",N3791="photography/places","places",N3791="photography/nature","nature",N3791="music/electronic music","electronic music",N3791="music/rock","rock",N3791="music/indie rock","indie rock",N3791="music/faith","faith",N3791="publishing/children's books","children's books",N3791="publishing/art books","art books",N3791="publishing/fiction","fiction",N3791="publishing/translations","translations",N3791="music/pop","pop",N3791="music/classical music","classical music",N3791="publishing/nonfiction","nonfiction",N3791="publishing/radio &amp; podcasts","radio &amp; podcasts",N3791="music/world music","world music",N3791="music/metal","metal",N3791="music/jazz","jazz","TRUE","FALSE")</f>
        <v>musical</v>
      </c>
      <c r="S3791" s="5">
        <f t="shared" si="238"/>
        <v>42138.798819444448</v>
      </c>
      <c r="T3791" s="5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236"/>
        <v>0</v>
      </c>
      <c r="P3792" s="24" t="e">
        <f t="shared" si="237"/>
        <v>#DIV/0!</v>
      </c>
      <c r="Q3792" t="str" cm="1">
        <f t="array" ref="Q3792">_xlfn.IFS(N3792="food/small batch","food",N3792="food/restaurants","food",N3792="food/food trucks","food",N3792="theater/spaces","theater",N3792="theater/musical","theater",N3792="theater/plays","theater",N3792="technology/web","technology",N3792="technology/space exploration","technology",N3792="technology/makerspaces","technology",N3792="technology/hardware","technology",N3792="technology/gadgets","technology",N3792="technology/wearables","technology",N3792="film &amp; video/television","film &amp; video",N3792="film &amp; video/animation","film &amp; video",N3792="film &amp; video/science fiction","film &amp; video",N3792="film &amp; video/documentary","film &amp; video",N3792="film &amp; video/drama","film &amp; video",N3792="film &amp; video/shorts","film &amp; video",N3792="games/video games","games",N3792="games/tabletop games","games",N3792="games/mobile games","games",N3792="journalism/audio","journalism",N3792="photography/people","photography",N3792="photography/photobooks","photography",N3792="photography/places","photography",N3792="photography/nature","photography",N3792="music/electronic music","music",N3792="music/rock","music",N3792="music/indie rock","music",N3792="music/faith","music",N3792="publishing/children's books","publishing",N3792="publishing/art books","publishing",N3792="publishing/fiction","publishing",N3792="publishing/translations","publishing",N3792="music/pop","music",N3792="music/classical music","music",N3792="publishing/nonfiction","publishing",N3792="publishing/radio &amp; podcasts","publishing",N3792="music/world music","music",N3792="music/metal","music",N3792="music/jazz","music","TRUE","FALSE")</f>
        <v>theater</v>
      </c>
      <c r="R3792" t="str" cm="1">
        <f t="array" ref="R3792">_xlfn.IFS(N3792="food/small batch","small batch",N3792="food/restaurants","retaurants",N3792="food/food trucks","food trucks",N3792="theater/spaces","spaces",N3792="theater/musical","musical",N3792="theater/plays","plays",N3792="technology/web","web",N3792="technology/space exploration","space exploration",N3792="technology/makerspaces","makerspaces",N3792="technology/hardware","hardware",N3792="technology/gadgets","gadgets",N3792="technology/wearables","wearables",N3792="film &amp; video/television","television",N3792="film &amp; video/animation","animation",N3792="film &amp; video/science fiction","science fiction",N3792="film &amp; video/documentary","documentary",N3792="film &amp; video/drama","drama",N3792="film &amp; video/shorts","shorts",N3792="games/video games","video games",N3792="games/tabletop games","tabletop games",N3792="games/mobile games","mobile games",N3792="journalism/audio","audio",N3792="photography/people","people",N3792="photography/photobooks","photobooks",N3792="photography/places","places",N3792="photography/nature","nature",N3792="music/electronic music","electronic music",N3792="music/rock","rock",N3792="music/indie rock","indie rock",N3792="music/faith","faith",N3792="publishing/children's books","children's books",N3792="publishing/art books","art books",N3792="publishing/fiction","fiction",N3792="publishing/translations","translations",N3792="music/pop","pop",N3792="music/classical music","classical music",N3792="publishing/nonfiction","nonfiction",N3792="publishing/radio &amp; podcasts","radio &amp; podcasts",N3792="music/world music","world music",N3792="music/metal","metal",N3792="music/jazz","jazz","TRUE","FALSE")</f>
        <v>musical</v>
      </c>
      <c r="S3792" s="5">
        <f t="shared" si="238"/>
        <v>42666.666932870372</v>
      </c>
      <c r="T3792" s="5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236"/>
        <v>0</v>
      </c>
      <c r="P3793" s="24" t="e">
        <f t="shared" si="237"/>
        <v>#DIV/0!</v>
      </c>
      <c r="Q3793" t="str" cm="1">
        <f t="array" ref="Q3793">_xlfn.IFS(N3793="food/small batch","food",N3793="food/restaurants","food",N3793="food/food trucks","food",N3793="theater/spaces","theater",N3793="theater/musical","theater",N3793="theater/plays","theater",N3793="technology/web","technology",N3793="technology/space exploration","technology",N3793="technology/makerspaces","technology",N3793="technology/hardware","technology",N3793="technology/gadgets","technology",N3793="technology/wearables","technology",N3793="film &amp; video/television","film &amp; video",N3793="film &amp; video/animation","film &amp; video",N3793="film &amp; video/science fiction","film &amp; video",N3793="film &amp; video/documentary","film &amp; video",N3793="film &amp; video/drama","film &amp; video",N3793="film &amp; video/shorts","film &amp; video",N3793="games/video games","games",N3793="games/tabletop games","games",N3793="games/mobile games","games",N3793="journalism/audio","journalism",N3793="photography/people","photography",N3793="photography/photobooks","photography",N3793="photography/places","photography",N3793="photography/nature","photography",N3793="music/electronic music","music",N3793="music/rock","music",N3793="music/indie rock","music",N3793="music/faith","music",N3793="publishing/children's books","publishing",N3793="publishing/art books","publishing",N3793="publishing/fiction","publishing",N3793="publishing/translations","publishing",N3793="music/pop","music",N3793="music/classical music","music",N3793="publishing/nonfiction","publishing",N3793="publishing/radio &amp; podcasts","publishing",N3793="music/world music","music",N3793="music/metal","music",N3793="music/jazz","music","TRUE","FALSE")</f>
        <v>theater</v>
      </c>
      <c r="R3793" t="str" cm="1">
        <f t="array" ref="R3793">_xlfn.IFS(N3793="food/small batch","small batch",N3793="food/restaurants","retaurants",N3793="food/food trucks","food trucks",N3793="theater/spaces","spaces",N3793="theater/musical","musical",N3793="theater/plays","plays",N3793="technology/web","web",N3793="technology/space exploration","space exploration",N3793="technology/makerspaces","makerspaces",N3793="technology/hardware","hardware",N3793="technology/gadgets","gadgets",N3793="technology/wearables","wearables",N3793="film &amp; video/television","television",N3793="film &amp; video/animation","animation",N3793="film &amp; video/science fiction","science fiction",N3793="film &amp; video/documentary","documentary",N3793="film &amp; video/drama","drama",N3793="film &amp; video/shorts","shorts",N3793="games/video games","video games",N3793="games/tabletop games","tabletop games",N3793="games/mobile games","mobile games",N3793="journalism/audio","audio",N3793="photography/people","people",N3793="photography/photobooks","photobooks",N3793="photography/places","places",N3793="photography/nature","nature",N3793="music/electronic music","electronic music",N3793="music/rock","rock",N3793="music/indie rock","indie rock",N3793="music/faith","faith",N3793="publishing/children's books","children's books",N3793="publishing/art books","art books",N3793="publishing/fiction","fiction",N3793="publishing/translations","translations",N3793="music/pop","pop",N3793="music/classical music","classical music",N3793="publishing/nonfiction","nonfiction",N3793="publishing/radio &amp; podcasts","radio &amp; podcasts",N3793="music/world music","world music",N3793="music/metal","metal",N3793="music/jazz","jazz","TRUE","FALSE")</f>
        <v>musical</v>
      </c>
      <c r="S3793" s="5">
        <f t="shared" si="238"/>
        <v>41766.692037037035</v>
      </c>
      <c r="T3793" s="5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236"/>
        <v>0.27999999999999997</v>
      </c>
      <c r="P3794" s="24">
        <f t="shared" si="237"/>
        <v>17.5</v>
      </c>
      <c r="Q3794" t="str" cm="1">
        <f t="array" ref="Q3794">_xlfn.IFS(N3794="food/small batch","food",N3794="food/restaurants","food",N3794="food/food trucks","food",N3794="theater/spaces","theater",N3794="theater/musical","theater",N3794="theater/plays","theater",N3794="technology/web","technology",N3794="technology/space exploration","technology",N3794="technology/makerspaces","technology",N3794="technology/hardware","technology",N3794="technology/gadgets","technology",N3794="technology/wearables","technology",N3794="film &amp; video/television","film &amp; video",N3794="film &amp; video/animation","film &amp; video",N3794="film &amp; video/science fiction","film &amp; video",N3794="film &amp; video/documentary","film &amp; video",N3794="film &amp; video/drama","film &amp; video",N3794="film &amp; video/shorts","film &amp; video",N3794="games/video games","games",N3794="games/tabletop games","games",N3794="games/mobile games","games",N3794="journalism/audio","journalism",N3794="photography/people","photography",N3794="photography/photobooks","photography",N3794="photography/places","photography",N3794="photography/nature","photography",N3794="music/electronic music","music",N3794="music/rock","music",N3794="music/indie rock","music",N3794="music/faith","music",N3794="publishing/children's books","publishing",N3794="publishing/art books","publishing",N3794="publishing/fiction","publishing",N3794="publishing/translations","publishing",N3794="music/pop","music",N3794="music/classical music","music",N3794="publishing/nonfiction","publishing",N3794="publishing/radio &amp; podcasts","publishing",N3794="music/world music","music",N3794="music/metal","music",N3794="music/jazz","music","TRUE","FALSE")</f>
        <v>theater</v>
      </c>
      <c r="R3794" t="str" cm="1">
        <f t="array" ref="R3794">_xlfn.IFS(N3794="food/small batch","small batch",N3794="food/restaurants","retaurants",N3794="food/food trucks","food trucks",N3794="theater/spaces","spaces",N3794="theater/musical","musical",N3794="theater/plays","plays",N3794="technology/web","web",N3794="technology/space exploration","space exploration",N3794="technology/makerspaces","makerspaces",N3794="technology/hardware","hardware",N3794="technology/gadgets","gadgets",N3794="technology/wearables","wearables",N3794="film &amp; video/television","television",N3794="film &amp; video/animation","animation",N3794="film &amp; video/science fiction","science fiction",N3794="film &amp; video/documentary","documentary",N3794="film &amp; video/drama","drama",N3794="film &amp; video/shorts","shorts",N3794="games/video games","video games",N3794="games/tabletop games","tabletop games",N3794="games/mobile games","mobile games",N3794="journalism/audio","audio",N3794="photography/people","people",N3794="photography/photobooks","photobooks",N3794="photography/places","places",N3794="photography/nature","nature",N3794="music/electronic music","electronic music",N3794="music/rock","rock",N3794="music/indie rock","indie rock",N3794="music/faith","faith",N3794="publishing/children's books","children's books",N3794="publishing/art books","art books",N3794="publishing/fiction","fiction",N3794="publishing/translations","translations",N3794="music/pop","pop",N3794="music/classical music","classical music",N3794="publishing/nonfiction","nonfiction",N3794="publishing/radio &amp; podcasts","radio &amp; podcasts",N3794="music/world music","world music",N3794="music/metal","metal",N3794="music/jazz","jazz","TRUE","FALSE")</f>
        <v>musical</v>
      </c>
      <c r="S3794" s="5">
        <f t="shared" si="238"/>
        <v>42170.447013888886</v>
      </c>
      <c r="T3794" s="5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236"/>
        <v>59.657142857142851</v>
      </c>
      <c r="P3795" s="24">
        <f t="shared" si="237"/>
        <v>174</v>
      </c>
      <c r="Q3795" t="str" cm="1">
        <f t="array" ref="Q3795">_xlfn.IFS(N3795="food/small batch","food",N3795="food/restaurants","food",N3795="food/food trucks","food",N3795="theater/spaces","theater",N3795="theater/musical","theater",N3795="theater/plays","theater",N3795="technology/web","technology",N3795="technology/space exploration","technology",N3795="technology/makerspaces","technology",N3795="technology/hardware","technology",N3795="technology/gadgets","technology",N3795="technology/wearables","technology",N3795="film &amp; video/television","film &amp; video",N3795="film &amp; video/animation","film &amp; video",N3795="film &amp; video/science fiction","film &amp; video",N3795="film &amp; video/documentary","film &amp; video",N3795="film &amp; video/drama","film &amp; video",N3795="film &amp; video/shorts","film &amp; video",N3795="games/video games","games",N3795="games/tabletop games","games",N3795="games/mobile games","games",N3795="journalism/audio","journalism",N3795="photography/people","photography",N3795="photography/photobooks","photography",N3795="photography/places","photography",N3795="photography/nature","photography",N3795="music/electronic music","music",N3795="music/rock","music",N3795="music/indie rock","music",N3795="music/faith","music",N3795="publishing/children's books","publishing",N3795="publishing/art books","publishing",N3795="publishing/fiction","publishing",N3795="publishing/translations","publishing",N3795="music/pop","music",N3795="music/classical music","music",N3795="publishing/nonfiction","publishing",N3795="publishing/radio &amp; podcasts","publishing",N3795="music/world music","music",N3795="music/metal","music",N3795="music/jazz","music","TRUE","FALSE")</f>
        <v>theater</v>
      </c>
      <c r="R3795" t="str" cm="1">
        <f t="array" ref="R3795">_xlfn.IFS(N3795="food/small batch","small batch",N3795="food/restaurants","retaurants",N3795="food/food trucks","food trucks",N3795="theater/spaces","spaces",N3795="theater/musical","musical",N3795="theater/plays","plays",N3795="technology/web","web",N3795="technology/space exploration","space exploration",N3795="technology/makerspaces","makerspaces",N3795="technology/hardware","hardware",N3795="technology/gadgets","gadgets",N3795="technology/wearables","wearables",N3795="film &amp; video/television","television",N3795="film &amp; video/animation","animation",N3795="film &amp; video/science fiction","science fiction",N3795="film &amp; video/documentary","documentary",N3795="film &amp; video/drama","drama",N3795="film &amp; video/shorts","shorts",N3795="games/video games","video games",N3795="games/tabletop games","tabletop games",N3795="games/mobile games","mobile games",N3795="journalism/audio","audio",N3795="photography/people","people",N3795="photography/photobooks","photobooks",N3795="photography/places","places",N3795="photography/nature","nature",N3795="music/electronic music","electronic music",N3795="music/rock","rock",N3795="music/indie rock","indie rock",N3795="music/faith","faith",N3795="publishing/children's books","children's books",N3795="publishing/art books","art books",N3795="publishing/fiction","fiction",N3795="publishing/translations","translations",N3795="music/pop","pop",N3795="music/classical music","classical music",N3795="publishing/nonfiction","nonfiction",N3795="publishing/radio &amp; podcasts","radio &amp; podcasts",N3795="music/world music","world music",N3795="music/metal","metal",N3795="music/jazz","jazz","TRUE","FALSE")</f>
        <v>musical</v>
      </c>
      <c r="S3795" s="5">
        <f t="shared" si="238"/>
        <v>41968.938993055555</v>
      </c>
      <c r="T3795" s="5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236"/>
        <v>1</v>
      </c>
      <c r="P3796" s="24">
        <f t="shared" si="237"/>
        <v>50</v>
      </c>
      <c r="Q3796" t="str" cm="1">
        <f t="array" ref="Q3796">_xlfn.IFS(N3796="food/small batch","food",N3796="food/restaurants","food",N3796="food/food trucks","food",N3796="theater/spaces","theater",N3796="theater/musical","theater",N3796="theater/plays","theater",N3796="technology/web","technology",N3796="technology/space exploration","technology",N3796="technology/makerspaces","technology",N3796="technology/hardware","technology",N3796="technology/gadgets","technology",N3796="technology/wearables","technology",N3796="film &amp; video/television","film &amp; video",N3796="film &amp; video/animation","film &amp; video",N3796="film &amp; video/science fiction","film &amp; video",N3796="film &amp; video/documentary","film &amp; video",N3796="film &amp; video/drama","film &amp; video",N3796="film &amp; video/shorts","film &amp; video",N3796="games/video games","games",N3796="games/tabletop games","games",N3796="games/mobile games","games",N3796="journalism/audio","journalism",N3796="photography/people","photography",N3796="photography/photobooks","photography",N3796="photography/places","photography",N3796="photography/nature","photography",N3796="music/electronic music","music",N3796="music/rock","music",N3796="music/indie rock","music",N3796="music/faith","music",N3796="publishing/children's books","publishing",N3796="publishing/art books","publishing",N3796="publishing/fiction","publishing",N3796="publishing/translations","publishing",N3796="music/pop","music",N3796="music/classical music","music",N3796="publishing/nonfiction","publishing",N3796="publishing/radio &amp; podcasts","publishing",N3796="music/world music","music",N3796="music/metal","music",N3796="music/jazz","music","TRUE","FALSE")</f>
        <v>theater</v>
      </c>
      <c r="R3796" t="str" cm="1">
        <f t="array" ref="R3796">_xlfn.IFS(N3796="food/small batch","small batch",N3796="food/restaurants","retaurants",N3796="food/food trucks","food trucks",N3796="theater/spaces","spaces",N3796="theater/musical","musical",N3796="theater/plays","plays",N3796="technology/web","web",N3796="technology/space exploration","space exploration",N3796="technology/makerspaces","makerspaces",N3796="technology/hardware","hardware",N3796="technology/gadgets","gadgets",N3796="technology/wearables","wearables",N3796="film &amp; video/television","television",N3796="film &amp; video/animation","animation",N3796="film &amp; video/science fiction","science fiction",N3796="film &amp; video/documentary","documentary",N3796="film &amp; video/drama","drama",N3796="film &amp; video/shorts","shorts",N3796="games/video games","video games",N3796="games/tabletop games","tabletop games",N3796="games/mobile games","mobile games",N3796="journalism/audio","audio",N3796="photography/people","people",N3796="photography/photobooks","photobooks",N3796="photography/places","places",N3796="photography/nature","nature",N3796="music/electronic music","electronic music",N3796="music/rock","rock",N3796="music/indie rock","indie rock",N3796="music/faith","faith",N3796="publishing/children's books","children's books",N3796="publishing/art books","art books",N3796="publishing/fiction","fiction",N3796="publishing/translations","translations",N3796="music/pop","pop",N3796="music/classical music","classical music",N3796="publishing/nonfiction","nonfiction",N3796="publishing/radio &amp; podcasts","radio &amp; podcasts",N3796="music/world music","world music",N3796="music/metal","metal",N3796="music/jazz","jazz","TRUE","FALSE")</f>
        <v>musical</v>
      </c>
      <c r="S3796" s="5">
        <f t="shared" si="238"/>
        <v>42132.58048611111</v>
      </c>
      <c r="T3796" s="5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236"/>
        <v>1.6666666666666667</v>
      </c>
      <c r="P3797" s="24">
        <f t="shared" si="237"/>
        <v>5</v>
      </c>
      <c r="Q3797" t="str" cm="1">
        <f t="array" ref="Q3797">_xlfn.IFS(N3797="food/small batch","food",N3797="food/restaurants","food",N3797="food/food trucks","food",N3797="theater/spaces","theater",N3797="theater/musical","theater",N3797="theater/plays","theater",N3797="technology/web","technology",N3797="technology/space exploration","technology",N3797="technology/makerspaces","technology",N3797="technology/hardware","technology",N3797="technology/gadgets","technology",N3797="technology/wearables","technology",N3797="film &amp; video/television","film &amp; video",N3797="film &amp; video/animation","film &amp; video",N3797="film &amp; video/science fiction","film &amp; video",N3797="film &amp; video/documentary","film &amp; video",N3797="film &amp; video/drama","film &amp; video",N3797="film &amp; video/shorts","film &amp; video",N3797="games/video games","games",N3797="games/tabletop games","games",N3797="games/mobile games","games",N3797="journalism/audio","journalism",N3797="photography/people","photography",N3797="photography/photobooks","photography",N3797="photography/places","photography",N3797="photography/nature","photography",N3797="music/electronic music","music",N3797="music/rock","music",N3797="music/indie rock","music",N3797="music/faith","music",N3797="publishing/children's books","publishing",N3797="publishing/art books","publishing",N3797="publishing/fiction","publishing",N3797="publishing/translations","publishing",N3797="music/pop","music",N3797="music/classical music","music",N3797="publishing/nonfiction","publishing",N3797="publishing/radio &amp; podcasts","publishing",N3797="music/world music","music",N3797="music/metal","music",N3797="music/jazz","music","TRUE","FALSE")</f>
        <v>theater</v>
      </c>
      <c r="R3797" t="str" cm="1">
        <f t="array" ref="R3797">_xlfn.IFS(N3797="food/small batch","small batch",N3797="food/restaurants","retaurants",N3797="food/food trucks","food trucks",N3797="theater/spaces","spaces",N3797="theater/musical","musical",N3797="theater/plays","plays",N3797="technology/web","web",N3797="technology/space exploration","space exploration",N3797="technology/makerspaces","makerspaces",N3797="technology/hardware","hardware",N3797="technology/gadgets","gadgets",N3797="technology/wearables","wearables",N3797="film &amp; video/television","television",N3797="film &amp; video/animation","animation",N3797="film &amp; video/science fiction","science fiction",N3797="film &amp; video/documentary","documentary",N3797="film &amp; video/drama","drama",N3797="film &amp; video/shorts","shorts",N3797="games/video games","video games",N3797="games/tabletop games","tabletop games",N3797="games/mobile games","mobile games",N3797="journalism/audio","audio",N3797="photography/people","people",N3797="photography/photobooks","photobooks",N3797="photography/places","places",N3797="photography/nature","nature",N3797="music/electronic music","electronic music",N3797="music/rock","rock",N3797="music/indie rock","indie rock",N3797="music/faith","faith",N3797="publishing/children's books","children's books",N3797="publishing/art books","art books",N3797="publishing/fiction","fiction",N3797="publishing/translations","translations",N3797="music/pop","pop",N3797="music/classical music","classical music",N3797="publishing/nonfiction","nonfiction",N3797="publishing/radio &amp; podcasts","radio &amp; podcasts",N3797="music/world music","world music",N3797="music/metal","metal",N3797="music/jazz","jazz","TRUE","FALSE")</f>
        <v>musical</v>
      </c>
      <c r="S3797" s="5">
        <f t="shared" si="238"/>
        <v>42201.436226851853</v>
      </c>
      <c r="T3797" s="5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236"/>
        <v>4.4444444444444444E-3</v>
      </c>
      <c r="P3798" s="24">
        <f t="shared" si="237"/>
        <v>1</v>
      </c>
      <c r="Q3798" t="str" cm="1">
        <f t="array" ref="Q3798">_xlfn.IFS(N3798="food/small batch","food",N3798="food/restaurants","food",N3798="food/food trucks","food",N3798="theater/spaces","theater",N3798="theater/musical","theater",N3798="theater/plays","theater",N3798="technology/web","technology",N3798="technology/space exploration","technology",N3798="technology/makerspaces","technology",N3798="technology/hardware","technology",N3798="technology/gadgets","technology",N3798="technology/wearables","technology",N3798="film &amp; video/television","film &amp; video",N3798="film &amp; video/animation","film &amp; video",N3798="film &amp; video/science fiction","film &amp; video",N3798="film &amp; video/documentary","film &amp; video",N3798="film &amp; video/drama","film &amp; video",N3798="film &amp; video/shorts","film &amp; video",N3798="games/video games","games",N3798="games/tabletop games","games",N3798="games/mobile games","games",N3798="journalism/audio","journalism",N3798="photography/people","photography",N3798="photography/photobooks","photography",N3798="photography/places","photography",N3798="photography/nature","photography",N3798="music/electronic music","music",N3798="music/rock","music",N3798="music/indie rock","music",N3798="music/faith","music",N3798="publishing/children's books","publishing",N3798="publishing/art books","publishing",N3798="publishing/fiction","publishing",N3798="publishing/translations","publishing",N3798="music/pop","music",N3798="music/classical music","music",N3798="publishing/nonfiction","publishing",N3798="publishing/radio &amp; podcasts","publishing",N3798="music/world music","music",N3798="music/metal","music",N3798="music/jazz","music","TRUE","FALSE")</f>
        <v>theater</v>
      </c>
      <c r="R3798" t="str" cm="1">
        <f t="array" ref="R3798">_xlfn.IFS(N3798="food/small batch","small batch",N3798="food/restaurants","retaurants",N3798="food/food trucks","food trucks",N3798="theater/spaces","spaces",N3798="theater/musical","musical",N3798="theater/plays","plays",N3798="technology/web","web",N3798="technology/space exploration","space exploration",N3798="technology/makerspaces","makerspaces",N3798="technology/hardware","hardware",N3798="technology/gadgets","gadgets",N3798="technology/wearables","wearables",N3798="film &amp; video/television","television",N3798="film &amp; video/animation","animation",N3798="film &amp; video/science fiction","science fiction",N3798="film &amp; video/documentary","documentary",N3798="film &amp; video/drama","drama",N3798="film &amp; video/shorts","shorts",N3798="games/video games","video games",N3798="games/tabletop games","tabletop games",N3798="games/mobile games","mobile games",N3798="journalism/audio","audio",N3798="photography/people","people",N3798="photography/photobooks","photobooks",N3798="photography/places","places",N3798="photography/nature","nature",N3798="music/electronic music","electronic music",N3798="music/rock","rock",N3798="music/indie rock","indie rock",N3798="music/faith","faith",N3798="publishing/children's books","children's books",N3798="publishing/art books","art books",N3798="publishing/fiction","fiction",N3798="publishing/translations","translations",N3798="music/pop","pop",N3798="music/classical music","classical music",N3798="publishing/nonfiction","nonfiction",N3798="publishing/radio &amp; podcasts","radio &amp; podcasts",N3798="music/world music","world music",N3798="music/metal","metal",N3798="music/jazz","jazz","TRUE","FALSE")</f>
        <v>musical</v>
      </c>
      <c r="S3798" s="5">
        <f t="shared" si="238"/>
        <v>42689.029583333337</v>
      </c>
      <c r="T3798" s="5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236"/>
        <v>89.666666666666657</v>
      </c>
      <c r="P3799" s="24">
        <f t="shared" si="237"/>
        <v>145.40540540540542</v>
      </c>
      <c r="Q3799" t="str" cm="1">
        <f t="array" ref="Q3799">_xlfn.IFS(N3799="food/small batch","food",N3799="food/restaurants","food",N3799="food/food trucks","food",N3799="theater/spaces","theater",N3799="theater/musical","theater",N3799="theater/plays","theater",N3799="technology/web","technology",N3799="technology/space exploration","technology",N3799="technology/makerspaces","technology",N3799="technology/hardware","technology",N3799="technology/gadgets","technology",N3799="technology/wearables","technology",N3799="film &amp; video/television","film &amp; video",N3799="film &amp; video/animation","film &amp; video",N3799="film &amp; video/science fiction","film &amp; video",N3799="film &amp; video/documentary","film &amp; video",N3799="film &amp; video/drama","film &amp; video",N3799="film &amp; video/shorts","film &amp; video",N3799="games/video games","games",N3799="games/tabletop games","games",N3799="games/mobile games","games",N3799="journalism/audio","journalism",N3799="photography/people","photography",N3799="photography/photobooks","photography",N3799="photography/places","photography",N3799="photography/nature","photography",N3799="music/electronic music","music",N3799="music/rock","music",N3799="music/indie rock","music",N3799="music/faith","music",N3799="publishing/children's books","publishing",N3799="publishing/art books","publishing",N3799="publishing/fiction","publishing",N3799="publishing/translations","publishing",N3799="music/pop","music",N3799="music/classical music","music",N3799="publishing/nonfiction","publishing",N3799="publishing/radio &amp; podcasts","publishing",N3799="music/world music","music",N3799="music/metal","music",N3799="music/jazz","music","TRUE","FALSE")</f>
        <v>theater</v>
      </c>
      <c r="R3799" t="str" cm="1">
        <f t="array" ref="R3799">_xlfn.IFS(N3799="food/small batch","small batch",N3799="food/restaurants","retaurants",N3799="food/food trucks","food trucks",N3799="theater/spaces","spaces",N3799="theater/musical","musical",N3799="theater/plays","plays",N3799="technology/web","web",N3799="technology/space exploration","space exploration",N3799="technology/makerspaces","makerspaces",N3799="technology/hardware","hardware",N3799="technology/gadgets","gadgets",N3799="technology/wearables","wearables",N3799="film &amp; video/television","television",N3799="film &amp; video/animation","animation",N3799="film &amp; video/science fiction","science fiction",N3799="film &amp; video/documentary","documentary",N3799="film &amp; video/drama","drama",N3799="film &amp; video/shorts","shorts",N3799="games/video games","video games",N3799="games/tabletop games","tabletop games",N3799="games/mobile games","mobile games",N3799="journalism/audio","audio",N3799="photography/people","people",N3799="photography/photobooks","photobooks",N3799="photography/places","places",N3799="photography/nature","nature",N3799="music/electronic music","electronic music",N3799="music/rock","rock",N3799="music/indie rock","indie rock",N3799="music/faith","faith",N3799="publishing/children's books","children's books",N3799="publishing/art books","art books",N3799="publishing/fiction","fiction",N3799="publishing/translations","translations",N3799="music/pop","pop",N3799="music/classical music","classical music",N3799="publishing/nonfiction","nonfiction",N3799="publishing/radio &amp; podcasts","radio &amp; podcasts",N3799="music/world music","world music",N3799="music/metal","metal",N3799="music/jazz","jazz","TRUE","FALSE")</f>
        <v>musical</v>
      </c>
      <c r="S3799" s="5">
        <f t="shared" si="238"/>
        <v>42084.881539351853</v>
      </c>
      <c r="T3799" s="5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236"/>
        <v>1.4642857142857144</v>
      </c>
      <c r="P3800" s="24">
        <f t="shared" si="237"/>
        <v>205</v>
      </c>
      <c r="Q3800" t="str" cm="1">
        <f t="array" ref="Q3800">_xlfn.IFS(N3800="food/small batch","food",N3800="food/restaurants","food",N3800="food/food trucks","food",N3800="theater/spaces","theater",N3800="theater/musical","theater",N3800="theater/plays","theater",N3800="technology/web","technology",N3800="technology/space exploration","technology",N3800="technology/makerspaces","technology",N3800="technology/hardware","technology",N3800="technology/gadgets","technology",N3800="technology/wearables","technology",N3800="film &amp; video/television","film &amp; video",N3800="film &amp; video/animation","film &amp; video",N3800="film &amp; video/science fiction","film &amp; video",N3800="film &amp; video/documentary","film &amp; video",N3800="film &amp; video/drama","film &amp; video",N3800="film &amp; video/shorts","film &amp; video",N3800="games/video games","games",N3800="games/tabletop games","games",N3800="games/mobile games","games",N3800="journalism/audio","journalism",N3800="photography/people","photography",N3800="photography/photobooks","photography",N3800="photography/places","photography",N3800="photography/nature","photography",N3800="music/electronic music","music",N3800="music/rock","music",N3800="music/indie rock","music",N3800="music/faith","music",N3800="publishing/children's books","publishing",N3800="publishing/art books","publishing",N3800="publishing/fiction","publishing",N3800="publishing/translations","publishing",N3800="music/pop","music",N3800="music/classical music","music",N3800="publishing/nonfiction","publishing",N3800="publishing/radio &amp; podcasts","publishing",N3800="music/world music","music",N3800="music/metal","music",N3800="music/jazz","music","TRUE","FALSE")</f>
        <v>theater</v>
      </c>
      <c r="R3800" t="str" cm="1">
        <f t="array" ref="R3800">_xlfn.IFS(N3800="food/small batch","small batch",N3800="food/restaurants","retaurants",N3800="food/food trucks","food trucks",N3800="theater/spaces","spaces",N3800="theater/musical","musical",N3800="theater/plays","plays",N3800="technology/web","web",N3800="technology/space exploration","space exploration",N3800="technology/makerspaces","makerspaces",N3800="technology/hardware","hardware",N3800="technology/gadgets","gadgets",N3800="technology/wearables","wearables",N3800="film &amp; video/television","television",N3800="film &amp; video/animation","animation",N3800="film &amp; video/science fiction","science fiction",N3800="film &amp; video/documentary","documentary",N3800="film &amp; video/drama","drama",N3800="film &amp; video/shorts","shorts",N3800="games/video games","video games",N3800="games/tabletop games","tabletop games",N3800="games/mobile games","mobile games",N3800="journalism/audio","audio",N3800="photography/people","people",N3800="photography/photobooks","photobooks",N3800="photography/places","places",N3800="photography/nature","nature",N3800="music/electronic music","electronic music",N3800="music/rock","rock",N3800="music/indie rock","indie rock",N3800="music/faith","faith",N3800="publishing/children's books","children's books",N3800="publishing/art books","art books",N3800="publishing/fiction","fiction",N3800="publishing/translations","translations",N3800="music/pop","pop",N3800="music/classical music","classical music",N3800="publishing/nonfiction","nonfiction",N3800="publishing/radio &amp; podcasts","radio &amp; podcasts",N3800="music/world music","world music",N3800="music/metal","metal",N3800="music/jazz","jazz","TRUE","FALSE")</f>
        <v>musical</v>
      </c>
      <c r="S3800" s="5">
        <f t="shared" si="238"/>
        <v>41831.722777777781</v>
      </c>
      <c r="T3800" s="5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236"/>
        <v>4.0199999999999996</v>
      </c>
      <c r="P3801" s="24">
        <f t="shared" si="237"/>
        <v>100.5</v>
      </c>
      <c r="Q3801" t="str" cm="1">
        <f t="array" ref="Q3801">_xlfn.IFS(N3801="food/small batch","food",N3801="food/restaurants","food",N3801="food/food trucks","food",N3801="theater/spaces","theater",N3801="theater/musical","theater",N3801="theater/plays","theater",N3801="technology/web","technology",N3801="technology/space exploration","technology",N3801="technology/makerspaces","technology",N3801="technology/hardware","technology",N3801="technology/gadgets","technology",N3801="technology/wearables","technology",N3801="film &amp; video/television","film &amp; video",N3801="film &amp; video/animation","film &amp; video",N3801="film &amp; video/science fiction","film &amp; video",N3801="film &amp; video/documentary","film &amp; video",N3801="film &amp; video/drama","film &amp; video",N3801="film &amp; video/shorts","film &amp; video",N3801="games/video games","games",N3801="games/tabletop games","games",N3801="games/mobile games","games",N3801="journalism/audio","journalism",N3801="photography/people","photography",N3801="photography/photobooks","photography",N3801="photography/places","photography",N3801="photography/nature","photography",N3801="music/electronic music","music",N3801="music/rock","music",N3801="music/indie rock","music",N3801="music/faith","music",N3801="publishing/children's books","publishing",N3801="publishing/art books","publishing",N3801="publishing/fiction","publishing",N3801="publishing/translations","publishing",N3801="music/pop","music",N3801="music/classical music","music",N3801="publishing/nonfiction","publishing",N3801="publishing/radio &amp; podcasts","publishing",N3801="music/world music","music",N3801="music/metal","music",N3801="music/jazz","music","TRUE","FALSE")</f>
        <v>theater</v>
      </c>
      <c r="R3801" t="str" cm="1">
        <f t="array" ref="R3801">_xlfn.IFS(N3801="food/small batch","small batch",N3801="food/restaurants","retaurants",N3801="food/food trucks","food trucks",N3801="theater/spaces","spaces",N3801="theater/musical","musical",N3801="theater/plays","plays",N3801="technology/web","web",N3801="technology/space exploration","space exploration",N3801="technology/makerspaces","makerspaces",N3801="technology/hardware","hardware",N3801="technology/gadgets","gadgets",N3801="technology/wearables","wearables",N3801="film &amp; video/television","television",N3801="film &amp; video/animation","animation",N3801="film &amp; video/science fiction","science fiction",N3801="film &amp; video/documentary","documentary",N3801="film &amp; video/drama","drama",N3801="film &amp; video/shorts","shorts",N3801="games/video games","video games",N3801="games/tabletop games","tabletop games",N3801="games/mobile games","mobile games",N3801="journalism/audio","audio",N3801="photography/people","people",N3801="photography/photobooks","photobooks",N3801="photography/places","places",N3801="photography/nature","nature",N3801="music/electronic music","electronic music",N3801="music/rock","rock",N3801="music/indie rock","indie rock",N3801="music/faith","faith",N3801="publishing/children's books","children's books",N3801="publishing/art books","art books",N3801="publishing/fiction","fiction",N3801="publishing/translations","translations",N3801="music/pop","pop",N3801="music/classical music","classical music",N3801="publishing/nonfiction","nonfiction",N3801="publishing/radio &amp; podcasts","radio &amp; podcasts",N3801="music/world music","world music",N3801="music/metal","metal",N3801="music/jazz","jazz","TRUE","FALSE")</f>
        <v>musical</v>
      </c>
      <c r="S3801" s="5">
        <f t="shared" si="238"/>
        <v>42410.93105324074</v>
      </c>
      <c r="T3801" s="5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236"/>
        <v>4.004545454545454</v>
      </c>
      <c r="P3802" s="24">
        <f t="shared" si="237"/>
        <v>55.0625</v>
      </c>
      <c r="Q3802" t="str" cm="1">
        <f t="array" ref="Q3802">_xlfn.IFS(N3802="food/small batch","food",N3802="food/restaurants","food",N3802="food/food trucks","food",N3802="theater/spaces","theater",N3802="theater/musical","theater",N3802="theater/plays","theater",N3802="technology/web","technology",N3802="technology/space exploration","technology",N3802="technology/makerspaces","technology",N3802="technology/hardware","technology",N3802="technology/gadgets","technology",N3802="technology/wearables","technology",N3802="film &amp; video/television","film &amp; video",N3802="film &amp; video/animation","film &amp; video",N3802="film &amp; video/science fiction","film &amp; video",N3802="film &amp; video/documentary","film &amp; video",N3802="film &amp; video/drama","film &amp; video",N3802="film &amp; video/shorts","film &amp; video",N3802="games/video games","games",N3802="games/tabletop games","games",N3802="games/mobile games","games",N3802="journalism/audio","journalism",N3802="photography/people","photography",N3802="photography/photobooks","photography",N3802="photography/places","photography",N3802="photography/nature","photography",N3802="music/electronic music","music",N3802="music/rock","music",N3802="music/indie rock","music",N3802="music/faith","music",N3802="publishing/children's books","publishing",N3802="publishing/art books","publishing",N3802="publishing/fiction","publishing",N3802="publishing/translations","publishing",N3802="music/pop","music",N3802="music/classical music","music",N3802="publishing/nonfiction","publishing",N3802="publishing/radio &amp; podcasts","publishing",N3802="music/world music","music",N3802="music/metal","music",N3802="music/jazz","music","TRUE","FALSE")</f>
        <v>theater</v>
      </c>
      <c r="R3802" t="str" cm="1">
        <f t="array" ref="R3802">_xlfn.IFS(N3802="food/small batch","small batch",N3802="food/restaurants","retaurants",N3802="food/food trucks","food trucks",N3802="theater/spaces","spaces",N3802="theater/musical","musical",N3802="theater/plays","plays",N3802="technology/web","web",N3802="technology/space exploration","space exploration",N3802="technology/makerspaces","makerspaces",N3802="technology/hardware","hardware",N3802="technology/gadgets","gadgets",N3802="technology/wearables","wearables",N3802="film &amp; video/television","television",N3802="film &amp; video/animation","animation",N3802="film &amp; video/science fiction","science fiction",N3802="film &amp; video/documentary","documentary",N3802="film &amp; video/drama","drama",N3802="film &amp; video/shorts","shorts",N3802="games/video games","video games",N3802="games/tabletop games","tabletop games",N3802="games/mobile games","mobile games",N3802="journalism/audio","audio",N3802="photography/people","people",N3802="photography/photobooks","photobooks",N3802="photography/places","places",N3802="photography/nature","nature",N3802="music/electronic music","electronic music",N3802="music/rock","rock",N3802="music/indie rock","indie rock",N3802="music/faith","faith",N3802="publishing/children's books","children's books",N3802="publishing/art books","art books",N3802="publishing/fiction","fiction",N3802="publishing/translations","translations",N3802="music/pop","pop",N3802="music/classical music","classical music",N3802="publishing/nonfiction","nonfiction",N3802="publishing/radio &amp; podcasts","radio &amp; podcasts",N3802="music/world music","world music",N3802="music/metal","metal",N3802="music/jazz","jazz","TRUE","FALSE")</f>
        <v>musical</v>
      </c>
      <c r="S3802" s="5">
        <f t="shared" si="238"/>
        <v>41982.737071759257</v>
      </c>
      <c r="T3802" s="5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236"/>
        <v>8.52</v>
      </c>
      <c r="P3803" s="24">
        <f t="shared" si="237"/>
        <v>47.333333333333336</v>
      </c>
      <c r="Q3803" t="str" cm="1">
        <f t="array" ref="Q3803">_xlfn.IFS(N3803="food/small batch","food",N3803="food/restaurants","food",N3803="food/food trucks","food",N3803="theater/spaces","theater",N3803="theater/musical","theater",N3803="theater/plays","theater",N3803="technology/web","technology",N3803="technology/space exploration","technology",N3803="technology/makerspaces","technology",N3803="technology/hardware","technology",N3803="technology/gadgets","technology",N3803="technology/wearables","technology",N3803="film &amp; video/television","film &amp; video",N3803="film &amp; video/animation","film &amp; video",N3803="film &amp; video/science fiction","film &amp; video",N3803="film &amp; video/documentary","film &amp; video",N3803="film &amp; video/drama","film &amp; video",N3803="film &amp; video/shorts","film &amp; video",N3803="games/video games","games",N3803="games/tabletop games","games",N3803="games/mobile games","games",N3803="journalism/audio","journalism",N3803="photography/people","photography",N3803="photography/photobooks","photography",N3803="photography/places","photography",N3803="photography/nature","photography",N3803="music/electronic music","music",N3803="music/rock","music",N3803="music/indie rock","music",N3803="music/faith","music",N3803="publishing/children's books","publishing",N3803="publishing/art books","publishing",N3803="publishing/fiction","publishing",N3803="publishing/translations","publishing",N3803="music/pop","music",N3803="music/classical music","music",N3803="publishing/nonfiction","publishing",N3803="publishing/radio &amp; podcasts","publishing",N3803="music/world music","music",N3803="music/metal","music",N3803="music/jazz","music","TRUE","FALSE")</f>
        <v>theater</v>
      </c>
      <c r="R3803" t="str" cm="1">
        <f t="array" ref="R3803">_xlfn.IFS(N3803="food/small batch","small batch",N3803="food/restaurants","retaurants",N3803="food/food trucks","food trucks",N3803="theater/spaces","spaces",N3803="theater/musical","musical",N3803="theater/plays","plays",N3803="technology/web","web",N3803="technology/space exploration","space exploration",N3803="technology/makerspaces","makerspaces",N3803="technology/hardware","hardware",N3803="technology/gadgets","gadgets",N3803="technology/wearables","wearables",N3803="film &amp; video/television","television",N3803="film &amp; video/animation","animation",N3803="film &amp; video/science fiction","science fiction",N3803="film &amp; video/documentary","documentary",N3803="film &amp; video/drama","drama",N3803="film &amp; video/shorts","shorts",N3803="games/video games","video games",N3803="games/tabletop games","tabletop games",N3803="games/mobile games","mobile games",N3803="journalism/audio","audio",N3803="photography/people","people",N3803="photography/photobooks","photobooks",N3803="photography/places","places",N3803="photography/nature","nature",N3803="music/electronic music","electronic music",N3803="music/rock","rock",N3803="music/indie rock","indie rock",N3803="music/faith","faith",N3803="publishing/children's books","children's books",N3803="publishing/art books","art books",N3803="publishing/fiction","fiction",N3803="publishing/translations","translations",N3803="music/pop","pop",N3803="music/classical music","classical music",N3803="publishing/nonfiction","nonfiction",N3803="publishing/radio &amp; podcasts","radio &amp; podcasts",N3803="music/world music","world music",N3803="music/metal","metal",N3803="music/jazz","jazz","TRUE","FALSE")</f>
        <v>musical</v>
      </c>
      <c r="S3803" s="5">
        <f t="shared" si="238"/>
        <v>41975.676111111112</v>
      </c>
      <c r="T3803" s="5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236"/>
        <v>0</v>
      </c>
      <c r="P3804" s="24" t="e">
        <f t="shared" si="237"/>
        <v>#DIV/0!</v>
      </c>
      <c r="Q3804" t="str" cm="1">
        <f t="array" ref="Q3804">_xlfn.IFS(N3804="food/small batch","food",N3804="food/restaurants","food",N3804="food/food trucks","food",N3804="theater/spaces","theater",N3804="theater/musical","theater",N3804="theater/plays","theater",N3804="technology/web","technology",N3804="technology/space exploration","technology",N3804="technology/makerspaces","technology",N3804="technology/hardware","technology",N3804="technology/gadgets","technology",N3804="technology/wearables","technology",N3804="film &amp; video/television","film &amp; video",N3804="film &amp; video/animation","film &amp; video",N3804="film &amp; video/science fiction","film &amp; video",N3804="film &amp; video/documentary","film &amp; video",N3804="film &amp; video/drama","film &amp; video",N3804="film &amp; video/shorts","film &amp; video",N3804="games/video games","games",N3804="games/tabletop games","games",N3804="games/mobile games","games",N3804="journalism/audio","journalism",N3804="photography/people","photography",N3804="photography/photobooks","photography",N3804="photography/places","photography",N3804="photography/nature","photography",N3804="music/electronic music","music",N3804="music/rock","music",N3804="music/indie rock","music",N3804="music/faith","music",N3804="publishing/children's books","publishing",N3804="publishing/art books","publishing",N3804="publishing/fiction","publishing",N3804="publishing/translations","publishing",N3804="music/pop","music",N3804="music/classical music","music",N3804="publishing/nonfiction","publishing",N3804="publishing/radio &amp; podcasts","publishing",N3804="music/world music","music",N3804="music/metal","music",N3804="music/jazz","music","TRUE","FALSE")</f>
        <v>theater</v>
      </c>
      <c r="R3804" t="str" cm="1">
        <f t="array" ref="R3804">_xlfn.IFS(N3804="food/small batch","small batch",N3804="food/restaurants","retaurants",N3804="food/food trucks","food trucks",N3804="theater/spaces","spaces",N3804="theater/musical","musical",N3804="theater/plays","plays",N3804="technology/web","web",N3804="technology/space exploration","space exploration",N3804="technology/makerspaces","makerspaces",N3804="technology/hardware","hardware",N3804="technology/gadgets","gadgets",N3804="technology/wearables","wearables",N3804="film &amp; video/television","television",N3804="film &amp; video/animation","animation",N3804="film &amp; video/science fiction","science fiction",N3804="film &amp; video/documentary","documentary",N3804="film &amp; video/drama","drama",N3804="film &amp; video/shorts","shorts",N3804="games/video games","video games",N3804="games/tabletop games","tabletop games",N3804="games/mobile games","mobile games",N3804="journalism/audio","audio",N3804="photography/people","people",N3804="photography/photobooks","photobooks",N3804="photography/places","places",N3804="photography/nature","nature",N3804="music/electronic music","electronic music",N3804="music/rock","rock",N3804="music/indie rock","indie rock",N3804="music/faith","faith",N3804="publishing/children's books","children's books",N3804="publishing/art books","art books",N3804="publishing/fiction","fiction",N3804="publishing/translations","translations",N3804="music/pop","pop",N3804="music/classical music","classical music",N3804="publishing/nonfiction","nonfiction",N3804="publishing/radio &amp; podcasts","radio &amp; podcasts",N3804="music/world music","world music",N3804="music/metal","metal",N3804="music/jazz","jazz","TRUE","FALSE")</f>
        <v>musical</v>
      </c>
      <c r="S3804" s="5">
        <f t="shared" si="238"/>
        <v>42269.126226851848</v>
      </c>
      <c r="T3804" s="5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236"/>
        <v>19.650000000000002</v>
      </c>
      <c r="P3805" s="24">
        <f t="shared" si="237"/>
        <v>58.95</v>
      </c>
      <c r="Q3805" t="str" cm="1">
        <f t="array" ref="Q3805">_xlfn.IFS(N3805="food/small batch","food",N3805="food/restaurants","food",N3805="food/food trucks","food",N3805="theater/spaces","theater",N3805="theater/musical","theater",N3805="theater/plays","theater",N3805="technology/web","technology",N3805="technology/space exploration","technology",N3805="technology/makerspaces","technology",N3805="technology/hardware","technology",N3805="technology/gadgets","technology",N3805="technology/wearables","technology",N3805="film &amp; video/television","film &amp; video",N3805="film &amp; video/animation","film &amp; video",N3805="film &amp; video/science fiction","film &amp; video",N3805="film &amp; video/documentary","film &amp; video",N3805="film &amp; video/drama","film &amp; video",N3805="film &amp; video/shorts","film &amp; video",N3805="games/video games","games",N3805="games/tabletop games","games",N3805="games/mobile games","games",N3805="journalism/audio","journalism",N3805="photography/people","photography",N3805="photography/photobooks","photography",N3805="photography/places","photography",N3805="photography/nature","photography",N3805="music/electronic music","music",N3805="music/rock","music",N3805="music/indie rock","music",N3805="music/faith","music",N3805="publishing/children's books","publishing",N3805="publishing/art books","publishing",N3805="publishing/fiction","publishing",N3805="publishing/translations","publishing",N3805="music/pop","music",N3805="music/classical music","music",N3805="publishing/nonfiction","publishing",N3805="publishing/radio &amp; podcasts","publishing",N3805="music/world music","music",N3805="music/metal","music",N3805="music/jazz","music","TRUE","FALSE")</f>
        <v>theater</v>
      </c>
      <c r="R3805" t="str" cm="1">
        <f t="array" ref="R3805">_xlfn.IFS(N3805="food/small batch","small batch",N3805="food/restaurants","retaurants",N3805="food/food trucks","food trucks",N3805="theater/spaces","spaces",N3805="theater/musical","musical",N3805="theater/plays","plays",N3805="technology/web","web",N3805="technology/space exploration","space exploration",N3805="technology/makerspaces","makerspaces",N3805="technology/hardware","hardware",N3805="technology/gadgets","gadgets",N3805="technology/wearables","wearables",N3805="film &amp; video/television","television",N3805="film &amp; video/animation","animation",N3805="film &amp; video/science fiction","science fiction",N3805="film &amp; video/documentary","documentary",N3805="film &amp; video/drama","drama",N3805="film &amp; video/shorts","shorts",N3805="games/video games","video games",N3805="games/tabletop games","tabletop games",N3805="games/mobile games","mobile games",N3805="journalism/audio","audio",N3805="photography/people","people",N3805="photography/photobooks","photobooks",N3805="photography/places","places",N3805="photography/nature","nature",N3805="music/electronic music","electronic music",N3805="music/rock","rock",N3805="music/indie rock","indie rock",N3805="music/faith","faith",N3805="publishing/children's books","children's books",N3805="publishing/art books","art books",N3805="publishing/fiction","fiction",N3805="publishing/translations","translations",N3805="music/pop","pop",N3805="music/classical music","classical music",N3805="publishing/nonfiction","nonfiction",N3805="publishing/radio &amp; podcasts","radio &amp; podcasts",N3805="music/world music","world music",N3805="music/metal","metal",N3805="music/jazz","jazz","TRUE","FALSE")</f>
        <v>musical</v>
      </c>
      <c r="S3805" s="5">
        <f t="shared" si="238"/>
        <v>42403.971851851849</v>
      </c>
      <c r="T3805" s="5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236"/>
        <v>0</v>
      </c>
      <c r="P3806" s="24" t="e">
        <f t="shared" si="237"/>
        <v>#DIV/0!</v>
      </c>
      <c r="Q3806" t="str" cm="1">
        <f t="array" ref="Q3806">_xlfn.IFS(N3806="food/small batch","food",N3806="food/restaurants","food",N3806="food/food trucks","food",N3806="theater/spaces","theater",N3806="theater/musical","theater",N3806="theater/plays","theater",N3806="technology/web","technology",N3806="technology/space exploration","technology",N3806="technology/makerspaces","technology",N3806="technology/hardware","technology",N3806="technology/gadgets","technology",N3806="technology/wearables","technology",N3806="film &amp; video/television","film &amp; video",N3806="film &amp; video/animation","film &amp; video",N3806="film &amp; video/science fiction","film &amp; video",N3806="film &amp; video/documentary","film &amp; video",N3806="film &amp; video/drama","film &amp; video",N3806="film &amp; video/shorts","film &amp; video",N3806="games/video games","games",N3806="games/tabletop games","games",N3806="games/mobile games","games",N3806="journalism/audio","journalism",N3806="photography/people","photography",N3806="photography/photobooks","photography",N3806="photography/places","photography",N3806="photography/nature","photography",N3806="music/electronic music","music",N3806="music/rock","music",N3806="music/indie rock","music",N3806="music/faith","music",N3806="publishing/children's books","publishing",N3806="publishing/art books","publishing",N3806="publishing/fiction","publishing",N3806="publishing/translations","publishing",N3806="music/pop","music",N3806="music/classical music","music",N3806="publishing/nonfiction","publishing",N3806="publishing/radio &amp; podcasts","publishing",N3806="music/world music","music",N3806="music/metal","music",N3806="music/jazz","music","TRUE","FALSE")</f>
        <v>theater</v>
      </c>
      <c r="R3806" t="str" cm="1">
        <f t="array" ref="R3806">_xlfn.IFS(N3806="food/small batch","small batch",N3806="food/restaurants","retaurants",N3806="food/food trucks","food trucks",N3806="theater/spaces","spaces",N3806="theater/musical","musical",N3806="theater/plays","plays",N3806="technology/web","web",N3806="technology/space exploration","space exploration",N3806="technology/makerspaces","makerspaces",N3806="technology/hardware","hardware",N3806="technology/gadgets","gadgets",N3806="technology/wearables","wearables",N3806="film &amp; video/television","television",N3806="film &amp; video/animation","animation",N3806="film &amp; video/science fiction","science fiction",N3806="film &amp; video/documentary","documentary",N3806="film &amp; video/drama","drama",N3806="film &amp; video/shorts","shorts",N3806="games/video games","video games",N3806="games/tabletop games","tabletop games",N3806="games/mobile games","mobile games",N3806="journalism/audio","audio",N3806="photography/people","people",N3806="photography/photobooks","photobooks",N3806="photography/places","places",N3806="photography/nature","nature",N3806="music/electronic music","electronic music",N3806="music/rock","rock",N3806="music/indie rock","indie rock",N3806="music/faith","faith",N3806="publishing/children's books","children's books",N3806="publishing/art books","art books",N3806="publishing/fiction","fiction",N3806="publishing/translations","translations",N3806="music/pop","pop",N3806="music/classical music","classical music",N3806="publishing/nonfiction","nonfiction",N3806="publishing/radio &amp; podcasts","radio &amp; podcasts",N3806="music/world music","world music",N3806="music/metal","metal",N3806="music/jazz","jazz","TRUE","FALSE")</f>
        <v>musical</v>
      </c>
      <c r="S3806" s="5">
        <f t="shared" si="238"/>
        <v>42527.00953703704</v>
      </c>
      <c r="T3806" s="5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236"/>
        <v>2E-3</v>
      </c>
      <c r="P3807" s="24">
        <f t="shared" si="237"/>
        <v>1.5</v>
      </c>
      <c r="Q3807" t="str" cm="1">
        <f t="array" ref="Q3807">_xlfn.IFS(N3807="food/small batch","food",N3807="food/restaurants","food",N3807="food/food trucks","food",N3807="theater/spaces","theater",N3807="theater/musical","theater",N3807="theater/plays","theater",N3807="technology/web","technology",N3807="technology/space exploration","technology",N3807="technology/makerspaces","technology",N3807="technology/hardware","technology",N3807="technology/gadgets","technology",N3807="technology/wearables","technology",N3807="film &amp; video/television","film &amp; video",N3807="film &amp; video/animation","film &amp; video",N3807="film &amp; video/science fiction","film &amp; video",N3807="film &amp; video/documentary","film &amp; video",N3807="film &amp; video/drama","film &amp; video",N3807="film &amp; video/shorts","film &amp; video",N3807="games/video games","games",N3807="games/tabletop games","games",N3807="games/mobile games","games",N3807="journalism/audio","journalism",N3807="photography/people","photography",N3807="photography/photobooks","photography",N3807="photography/places","photography",N3807="photography/nature","photography",N3807="music/electronic music","music",N3807="music/rock","music",N3807="music/indie rock","music",N3807="music/faith","music",N3807="publishing/children's books","publishing",N3807="publishing/art books","publishing",N3807="publishing/fiction","publishing",N3807="publishing/translations","publishing",N3807="music/pop","music",N3807="music/classical music","music",N3807="publishing/nonfiction","publishing",N3807="publishing/radio &amp; podcasts","publishing",N3807="music/world music","music",N3807="music/metal","music",N3807="music/jazz","music","TRUE","FALSE")</f>
        <v>theater</v>
      </c>
      <c r="R3807" t="str" cm="1">
        <f t="array" ref="R3807">_xlfn.IFS(N3807="food/small batch","small batch",N3807="food/restaurants","retaurants",N3807="food/food trucks","food trucks",N3807="theater/spaces","spaces",N3807="theater/musical","musical",N3807="theater/plays","plays",N3807="technology/web","web",N3807="technology/space exploration","space exploration",N3807="technology/makerspaces","makerspaces",N3807="technology/hardware","hardware",N3807="technology/gadgets","gadgets",N3807="technology/wearables","wearables",N3807="film &amp; video/television","television",N3807="film &amp; video/animation","animation",N3807="film &amp; video/science fiction","science fiction",N3807="film &amp; video/documentary","documentary",N3807="film &amp; video/drama","drama",N3807="film &amp; video/shorts","shorts",N3807="games/video games","video games",N3807="games/tabletop games","tabletop games",N3807="games/mobile games","mobile games",N3807="journalism/audio","audio",N3807="photography/people","people",N3807="photography/photobooks","photobooks",N3807="photography/places","places",N3807="photography/nature","nature",N3807="music/electronic music","electronic music",N3807="music/rock","rock",N3807="music/indie rock","indie rock",N3807="music/faith","faith",N3807="publishing/children's books","children's books",N3807="publishing/art books","art books",N3807="publishing/fiction","fiction",N3807="publishing/translations","translations",N3807="music/pop","pop",N3807="music/classical music","classical music",N3807="publishing/nonfiction","nonfiction",N3807="publishing/radio &amp; podcasts","radio &amp; podcasts",N3807="music/world music","world music",N3807="music/metal","metal",N3807="music/jazz","jazz","TRUE","FALSE")</f>
        <v>musical</v>
      </c>
      <c r="S3807" s="5">
        <f t="shared" si="238"/>
        <v>41849.887037037035</v>
      </c>
      <c r="T3807" s="5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236"/>
        <v>6.6666666666666666E-2</v>
      </c>
      <c r="P3808" s="24">
        <f t="shared" si="237"/>
        <v>5</v>
      </c>
      <c r="Q3808" t="str" cm="1">
        <f t="array" ref="Q3808">_xlfn.IFS(N3808="food/small batch","food",N3808="food/restaurants","food",N3808="food/food trucks","food",N3808="theater/spaces","theater",N3808="theater/musical","theater",N3808="theater/plays","theater",N3808="technology/web","technology",N3808="technology/space exploration","technology",N3808="technology/makerspaces","technology",N3808="technology/hardware","technology",N3808="technology/gadgets","technology",N3808="technology/wearables","technology",N3808="film &amp; video/television","film &amp; video",N3808="film &amp; video/animation","film &amp; video",N3808="film &amp; video/science fiction","film &amp; video",N3808="film &amp; video/documentary","film &amp; video",N3808="film &amp; video/drama","film &amp; video",N3808="film &amp; video/shorts","film &amp; video",N3808="games/video games","games",N3808="games/tabletop games","games",N3808="games/mobile games","games",N3808="journalism/audio","journalism",N3808="photography/people","photography",N3808="photography/photobooks","photography",N3808="photography/places","photography",N3808="photography/nature","photography",N3808="music/electronic music","music",N3808="music/rock","music",N3808="music/indie rock","music",N3808="music/faith","music",N3808="publishing/children's books","publishing",N3808="publishing/art books","publishing",N3808="publishing/fiction","publishing",N3808="publishing/translations","publishing",N3808="music/pop","music",N3808="music/classical music","music",N3808="publishing/nonfiction","publishing",N3808="publishing/radio &amp; podcasts","publishing",N3808="music/world music","music",N3808="music/metal","music",N3808="music/jazz","music","TRUE","FALSE")</f>
        <v>theater</v>
      </c>
      <c r="R3808" t="str" cm="1">
        <f t="array" ref="R3808">_xlfn.IFS(N3808="food/small batch","small batch",N3808="food/restaurants","retaurants",N3808="food/food trucks","food trucks",N3808="theater/spaces","spaces",N3808="theater/musical","musical",N3808="theater/plays","plays",N3808="technology/web","web",N3808="technology/space exploration","space exploration",N3808="technology/makerspaces","makerspaces",N3808="technology/hardware","hardware",N3808="technology/gadgets","gadgets",N3808="technology/wearables","wearables",N3808="film &amp; video/television","television",N3808="film &amp; video/animation","animation",N3808="film &amp; video/science fiction","science fiction",N3808="film &amp; video/documentary","documentary",N3808="film &amp; video/drama","drama",N3808="film &amp; video/shorts","shorts",N3808="games/video games","video games",N3808="games/tabletop games","tabletop games",N3808="games/mobile games","mobile games",N3808="journalism/audio","audio",N3808="photography/people","people",N3808="photography/photobooks","photobooks",N3808="photography/places","places",N3808="photography/nature","nature",N3808="music/electronic music","electronic music",N3808="music/rock","rock",N3808="music/indie rock","indie rock",N3808="music/faith","faith",N3808="publishing/children's books","children's books",N3808="publishing/art books","art books",N3808="publishing/fiction","fiction",N3808="publishing/translations","translations",N3808="music/pop","pop",N3808="music/classical music","classical music",N3808="publishing/nonfiction","nonfiction",N3808="publishing/radio &amp; podcasts","radio &amp; podcasts",N3808="music/world music","world music",N3808="music/metal","metal",N3808="music/jazz","jazz","TRUE","FALSE")</f>
        <v>musical</v>
      </c>
      <c r="S3808" s="5">
        <f t="shared" si="238"/>
        <v>41799.259039351848</v>
      </c>
      <c r="T3808" s="5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236"/>
        <v>30.333333333333336</v>
      </c>
      <c r="P3809" s="24">
        <f t="shared" si="237"/>
        <v>50.555555555555557</v>
      </c>
      <c r="Q3809" t="str" cm="1">
        <f t="array" ref="Q3809">_xlfn.IFS(N3809="food/small batch","food",N3809="food/restaurants","food",N3809="food/food trucks","food",N3809="theater/spaces","theater",N3809="theater/musical","theater",N3809="theater/plays","theater",N3809="technology/web","technology",N3809="technology/space exploration","technology",N3809="technology/makerspaces","technology",N3809="technology/hardware","technology",N3809="technology/gadgets","technology",N3809="technology/wearables","technology",N3809="film &amp; video/television","film &amp; video",N3809="film &amp; video/animation","film &amp; video",N3809="film &amp; video/science fiction","film &amp; video",N3809="film &amp; video/documentary","film &amp; video",N3809="film &amp; video/drama","film &amp; video",N3809="film &amp; video/shorts","film &amp; video",N3809="games/video games","games",N3809="games/tabletop games","games",N3809="games/mobile games","games",N3809="journalism/audio","journalism",N3809="photography/people","photography",N3809="photography/photobooks","photography",N3809="photography/places","photography",N3809="photography/nature","photography",N3809="music/electronic music","music",N3809="music/rock","music",N3809="music/indie rock","music",N3809="music/faith","music",N3809="publishing/children's books","publishing",N3809="publishing/art books","publishing",N3809="publishing/fiction","publishing",N3809="publishing/translations","publishing",N3809="music/pop","music",N3809="music/classical music","music",N3809="publishing/nonfiction","publishing",N3809="publishing/radio &amp; podcasts","publishing",N3809="music/world music","music",N3809="music/metal","music",N3809="music/jazz","music","TRUE","FALSE")</f>
        <v>theater</v>
      </c>
      <c r="R3809" t="str" cm="1">
        <f t="array" ref="R3809">_xlfn.IFS(N3809="food/small batch","small batch",N3809="food/restaurants","retaurants",N3809="food/food trucks","food trucks",N3809="theater/spaces","spaces",N3809="theater/musical","musical",N3809="theater/plays","plays",N3809="technology/web","web",N3809="technology/space exploration","space exploration",N3809="technology/makerspaces","makerspaces",N3809="technology/hardware","hardware",N3809="technology/gadgets","gadgets",N3809="technology/wearables","wearables",N3809="film &amp; video/television","television",N3809="film &amp; video/animation","animation",N3809="film &amp; video/science fiction","science fiction",N3809="film &amp; video/documentary","documentary",N3809="film &amp; video/drama","drama",N3809="film &amp; video/shorts","shorts",N3809="games/video games","video games",N3809="games/tabletop games","tabletop games",N3809="games/mobile games","mobile games",N3809="journalism/audio","audio",N3809="photography/people","people",N3809="photography/photobooks","photobooks",N3809="photography/places","places",N3809="photography/nature","nature",N3809="music/electronic music","electronic music",N3809="music/rock","rock",N3809="music/indie rock","indie rock",N3809="music/faith","faith",N3809="publishing/children's books","children's books",N3809="publishing/art books","art books",N3809="publishing/fiction","fiction",N3809="publishing/translations","translations",N3809="music/pop","pop",N3809="music/classical music","classical music",N3809="publishing/nonfiction","nonfiction",N3809="publishing/radio &amp; podcasts","radio &amp; podcasts",N3809="music/world music","world music",N3809="music/metal","metal",N3809="music/jazz","jazz","TRUE","FALSE")</f>
        <v>musical</v>
      </c>
      <c r="S3809" s="5">
        <f t="shared" si="238"/>
        <v>42090.909016203703</v>
      </c>
      <c r="T3809" s="5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236"/>
        <v>100</v>
      </c>
      <c r="P3810" s="24">
        <f t="shared" si="237"/>
        <v>41.666666666666664</v>
      </c>
      <c r="Q3810" t="str" cm="1">
        <f t="array" ref="Q3810">_xlfn.IFS(N3810="food/small batch","food",N3810="food/restaurants","food",N3810="food/food trucks","food",N3810="theater/spaces","theater",N3810="theater/musical","theater",N3810="theater/plays","theater",N3810="technology/web","technology",N3810="technology/space exploration","technology",N3810="technology/makerspaces","technology",N3810="technology/hardware","technology",N3810="technology/gadgets","technology",N3810="technology/wearables","technology",N3810="film &amp; video/television","film &amp; video",N3810="film &amp; video/animation","film &amp; video",N3810="film &amp; video/science fiction","film &amp; video",N3810="film &amp; video/documentary","film &amp; video",N3810="film &amp; video/drama","film &amp; video",N3810="film &amp; video/shorts","film &amp; video",N3810="games/video games","games",N3810="games/tabletop games","games",N3810="games/mobile games","games",N3810="journalism/audio","journalism",N3810="photography/people","photography",N3810="photography/photobooks","photography",N3810="photography/places","photography",N3810="photography/nature","photography",N3810="music/electronic music","music",N3810="music/rock","music",N3810="music/indie rock","music",N3810="music/faith","music",N3810="publishing/children's books","publishing",N3810="publishing/art books","publishing",N3810="publishing/fiction","publishing",N3810="publishing/translations","publishing",N3810="music/pop","music",N3810="music/classical music","music",N3810="publishing/nonfiction","publishing",N3810="publishing/radio &amp; podcasts","publishing",N3810="music/world music","music",N3810="music/metal","music",N3810="music/jazz","music","TRUE","FALSE")</f>
        <v>theater</v>
      </c>
      <c r="R3810" t="str" cm="1">
        <f t="array" ref="R3810">_xlfn.IFS(N3810="food/small batch","small batch",N3810="food/restaurants","retaurants",N3810="food/food trucks","food trucks",N3810="theater/spaces","spaces",N3810="theater/musical","musical",N3810="theater/plays","plays",N3810="technology/web","web",N3810="technology/space exploration","space exploration",N3810="technology/makerspaces","makerspaces",N3810="technology/hardware","hardware",N3810="technology/gadgets","gadgets",N3810="technology/wearables","wearables",N3810="film &amp; video/television","television",N3810="film &amp; video/animation","animation",N3810="film &amp; video/science fiction","science fiction",N3810="film &amp; video/documentary","documentary",N3810="film &amp; video/drama","drama",N3810="film &amp; video/shorts","shorts",N3810="games/video games","video games",N3810="games/tabletop games","tabletop games",N3810="games/mobile games","mobile games",N3810="journalism/audio","audio",N3810="photography/people","people",N3810="photography/photobooks","photobooks",N3810="photography/places","places",N3810="photography/nature","nature",N3810="music/electronic music","electronic music",N3810="music/rock","rock",N3810="music/indie rock","indie rock",N3810="music/faith","faith",N3810="publishing/children's books","children's books",N3810="publishing/art books","art books",N3810="publishing/fiction","fiction",N3810="publishing/translations","translations",N3810="music/pop","pop",N3810="music/classical music","classical music",N3810="publishing/nonfiction","nonfiction",N3810="publishing/radio &amp; podcasts","radio &amp; podcasts",N3810="music/world music","world music",N3810="music/metal","metal",N3810="music/jazz","jazz","TRUE","FALSE")</f>
        <v>plays</v>
      </c>
      <c r="S3810" s="5">
        <f t="shared" si="238"/>
        <v>42059.453923611116</v>
      </c>
      <c r="T3810" s="5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236"/>
        <v>101.25</v>
      </c>
      <c r="P3811" s="24">
        <f t="shared" si="237"/>
        <v>53.289473684210527</v>
      </c>
      <c r="Q3811" t="str" cm="1">
        <f t="array" ref="Q3811">_xlfn.IFS(N3811="food/small batch","food",N3811="food/restaurants","food",N3811="food/food trucks","food",N3811="theater/spaces","theater",N3811="theater/musical","theater",N3811="theater/plays","theater",N3811="technology/web","technology",N3811="technology/space exploration","technology",N3811="technology/makerspaces","technology",N3811="technology/hardware","technology",N3811="technology/gadgets","technology",N3811="technology/wearables","technology",N3811="film &amp; video/television","film &amp; video",N3811="film &amp; video/animation","film &amp; video",N3811="film &amp; video/science fiction","film &amp; video",N3811="film &amp; video/documentary","film &amp; video",N3811="film &amp; video/drama","film &amp; video",N3811="film &amp; video/shorts","film &amp; video",N3811="games/video games","games",N3811="games/tabletop games","games",N3811="games/mobile games","games",N3811="journalism/audio","journalism",N3811="photography/people","photography",N3811="photography/photobooks","photography",N3811="photography/places","photography",N3811="photography/nature","photography",N3811="music/electronic music","music",N3811="music/rock","music",N3811="music/indie rock","music",N3811="music/faith","music",N3811="publishing/children's books","publishing",N3811="publishing/art books","publishing",N3811="publishing/fiction","publishing",N3811="publishing/translations","publishing",N3811="music/pop","music",N3811="music/classical music","music",N3811="publishing/nonfiction","publishing",N3811="publishing/radio &amp; podcasts","publishing",N3811="music/world music","music",N3811="music/metal","music",N3811="music/jazz","music","TRUE","FALSE")</f>
        <v>theater</v>
      </c>
      <c r="R3811" t="str" cm="1">
        <f t="array" ref="R3811">_xlfn.IFS(N3811="food/small batch","small batch",N3811="food/restaurants","retaurants",N3811="food/food trucks","food trucks",N3811="theater/spaces","spaces",N3811="theater/musical","musical",N3811="theater/plays","plays",N3811="technology/web","web",N3811="technology/space exploration","space exploration",N3811="technology/makerspaces","makerspaces",N3811="technology/hardware","hardware",N3811="technology/gadgets","gadgets",N3811="technology/wearables","wearables",N3811="film &amp; video/television","television",N3811="film &amp; video/animation","animation",N3811="film &amp; video/science fiction","science fiction",N3811="film &amp; video/documentary","documentary",N3811="film &amp; video/drama","drama",N3811="film &amp; video/shorts","shorts",N3811="games/video games","video games",N3811="games/tabletop games","tabletop games",N3811="games/mobile games","mobile games",N3811="journalism/audio","audio",N3811="photography/people","people",N3811="photography/photobooks","photobooks",N3811="photography/places","places",N3811="photography/nature","nature",N3811="music/electronic music","electronic music",N3811="music/rock","rock",N3811="music/indie rock","indie rock",N3811="music/faith","faith",N3811="publishing/children's books","children's books",N3811="publishing/art books","art books",N3811="publishing/fiction","fiction",N3811="publishing/translations","translations",N3811="music/pop","pop",N3811="music/classical music","classical music",N3811="publishing/nonfiction","nonfiction",N3811="publishing/radio &amp; podcasts","radio &amp; podcasts",N3811="music/world music","world music",N3811="music/metal","metal",N3811="music/jazz","jazz","TRUE","FALSE")</f>
        <v>plays</v>
      </c>
      <c r="S3811" s="5">
        <f t="shared" si="238"/>
        <v>41800.526701388888</v>
      </c>
      <c r="T3811" s="5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236"/>
        <v>121.73333333333333</v>
      </c>
      <c r="P3812" s="24">
        <f t="shared" si="237"/>
        <v>70.230769230769226</v>
      </c>
      <c r="Q3812" t="str" cm="1">
        <f t="array" ref="Q3812">_xlfn.IFS(N3812="food/small batch","food",N3812="food/restaurants","food",N3812="food/food trucks","food",N3812="theater/spaces","theater",N3812="theater/musical","theater",N3812="theater/plays","theater",N3812="technology/web","technology",N3812="technology/space exploration","technology",N3812="technology/makerspaces","technology",N3812="technology/hardware","technology",N3812="technology/gadgets","technology",N3812="technology/wearables","technology",N3812="film &amp; video/television","film &amp; video",N3812="film &amp; video/animation","film &amp; video",N3812="film &amp; video/science fiction","film &amp; video",N3812="film &amp; video/documentary","film &amp; video",N3812="film &amp; video/drama","film &amp; video",N3812="film &amp; video/shorts","film &amp; video",N3812="games/video games","games",N3812="games/tabletop games","games",N3812="games/mobile games","games",N3812="journalism/audio","journalism",N3812="photography/people","photography",N3812="photography/photobooks","photography",N3812="photography/places","photography",N3812="photography/nature","photography",N3812="music/electronic music","music",N3812="music/rock","music",N3812="music/indie rock","music",N3812="music/faith","music",N3812="publishing/children's books","publishing",N3812="publishing/art books","publishing",N3812="publishing/fiction","publishing",N3812="publishing/translations","publishing",N3812="music/pop","music",N3812="music/classical music","music",N3812="publishing/nonfiction","publishing",N3812="publishing/radio &amp; podcasts","publishing",N3812="music/world music","music",N3812="music/metal","music",N3812="music/jazz","music","TRUE","FALSE")</f>
        <v>theater</v>
      </c>
      <c r="R3812" t="str" cm="1">
        <f t="array" ref="R3812">_xlfn.IFS(N3812="food/small batch","small batch",N3812="food/restaurants","retaurants",N3812="food/food trucks","food trucks",N3812="theater/spaces","spaces",N3812="theater/musical","musical",N3812="theater/plays","plays",N3812="technology/web","web",N3812="technology/space exploration","space exploration",N3812="technology/makerspaces","makerspaces",N3812="technology/hardware","hardware",N3812="technology/gadgets","gadgets",N3812="technology/wearables","wearables",N3812="film &amp; video/television","television",N3812="film &amp; video/animation","animation",N3812="film &amp; video/science fiction","science fiction",N3812="film &amp; video/documentary","documentary",N3812="film &amp; video/drama","drama",N3812="film &amp; video/shorts","shorts",N3812="games/video games","video games",N3812="games/tabletop games","tabletop games",N3812="games/mobile games","mobile games",N3812="journalism/audio","audio",N3812="photography/people","people",N3812="photography/photobooks","photobooks",N3812="photography/places","places",N3812="photography/nature","nature",N3812="music/electronic music","electronic music",N3812="music/rock","rock",N3812="music/indie rock","indie rock",N3812="music/faith","faith",N3812="publishing/children's books","children's books",N3812="publishing/art books","art books",N3812="publishing/fiction","fiction",N3812="publishing/translations","translations",N3812="music/pop","pop",N3812="music/classical music","classical music",N3812="publishing/nonfiction","nonfiction",N3812="publishing/radio &amp; podcasts","radio &amp; podcasts",N3812="music/world music","world music",N3812="music/metal","metal",N3812="music/jazz","jazz","TRUE","FALSE")</f>
        <v>plays</v>
      </c>
      <c r="S3812" s="5">
        <f t="shared" si="238"/>
        <v>42054.849050925928</v>
      </c>
      <c r="T3812" s="5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236"/>
        <v>330</v>
      </c>
      <c r="P3813" s="24">
        <f t="shared" si="237"/>
        <v>43.421052631578945</v>
      </c>
      <c r="Q3813" t="str" cm="1">
        <f t="array" ref="Q3813">_xlfn.IFS(N3813="food/small batch","food",N3813="food/restaurants","food",N3813="food/food trucks","food",N3813="theater/spaces","theater",N3813="theater/musical","theater",N3813="theater/plays","theater",N3813="technology/web","technology",N3813="technology/space exploration","technology",N3813="technology/makerspaces","technology",N3813="technology/hardware","technology",N3813="technology/gadgets","technology",N3813="technology/wearables","technology",N3813="film &amp; video/television","film &amp; video",N3813="film &amp; video/animation","film &amp; video",N3813="film &amp; video/science fiction","film &amp; video",N3813="film &amp; video/documentary","film &amp; video",N3813="film &amp; video/drama","film &amp; video",N3813="film &amp; video/shorts","film &amp; video",N3813="games/video games","games",N3813="games/tabletop games","games",N3813="games/mobile games","games",N3813="journalism/audio","journalism",N3813="photography/people","photography",N3813="photography/photobooks","photography",N3813="photography/places","photography",N3813="photography/nature","photography",N3813="music/electronic music","music",N3813="music/rock","music",N3813="music/indie rock","music",N3813="music/faith","music",N3813="publishing/children's books","publishing",N3813="publishing/art books","publishing",N3813="publishing/fiction","publishing",N3813="publishing/translations","publishing",N3813="music/pop","music",N3813="music/classical music","music",N3813="publishing/nonfiction","publishing",N3813="publishing/radio &amp; podcasts","publishing",N3813="music/world music","music",N3813="music/metal","music",N3813="music/jazz","music","TRUE","FALSE")</f>
        <v>theater</v>
      </c>
      <c r="R3813" t="str" cm="1">
        <f t="array" ref="R3813">_xlfn.IFS(N3813="food/small batch","small batch",N3813="food/restaurants","retaurants",N3813="food/food trucks","food trucks",N3813="theater/spaces","spaces",N3813="theater/musical","musical",N3813="theater/plays","plays",N3813="technology/web","web",N3813="technology/space exploration","space exploration",N3813="technology/makerspaces","makerspaces",N3813="technology/hardware","hardware",N3813="technology/gadgets","gadgets",N3813="technology/wearables","wearables",N3813="film &amp; video/television","television",N3813="film &amp; video/animation","animation",N3813="film &amp; video/science fiction","science fiction",N3813="film &amp; video/documentary","documentary",N3813="film &amp; video/drama","drama",N3813="film &amp; video/shorts","shorts",N3813="games/video games","video games",N3813="games/tabletop games","tabletop games",N3813="games/mobile games","mobile games",N3813="journalism/audio","audio",N3813="photography/people","people",N3813="photography/photobooks","photobooks",N3813="photography/places","places",N3813="photography/nature","nature",N3813="music/electronic music","electronic music",N3813="music/rock","rock",N3813="music/indie rock","indie rock",N3813="music/faith","faith",N3813="publishing/children's books","children's books",N3813="publishing/art books","art books",N3813="publishing/fiction","fiction",N3813="publishing/translations","translations",N3813="music/pop","pop",N3813="music/classical music","classical music",N3813="publishing/nonfiction","nonfiction",N3813="publishing/radio &amp; podcasts","radio &amp; podcasts",N3813="music/world music","world music",N3813="music/metal","metal",N3813="music/jazz","jazz","TRUE","FALSE")</f>
        <v>plays</v>
      </c>
      <c r="S3813" s="5">
        <f t="shared" si="238"/>
        <v>42487.62700231481</v>
      </c>
      <c r="T3813" s="5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si="236"/>
        <v>109.55</v>
      </c>
      <c r="P3814" s="24">
        <f t="shared" si="237"/>
        <v>199.18181818181819</v>
      </c>
      <c r="Q3814" t="str" cm="1">
        <f t="array" ref="Q3814">_xlfn.IFS(N3814="food/small batch","food",N3814="food/restaurants","food",N3814="food/food trucks","food",N3814="theater/spaces","theater",N3814="theater/musical","theater",N3814="theater/plays","theater",N3814="technology/web","technology",N3814="technology/space exploration","technology",N3814="technology/makerspaces","technology",N3814="technology/hardware","technology",N3814="technology/gadgets","technology",N3814="technology/wearables","technology",N3814="film &amp; video/television","film &amp; video",N3814="film &amp; video/animation","film &amp; video",N3814="film &amp; video/science fiction","film &amp; video",N3814="film &amp; video/documentary","film &amp; video",N3814="film &amp; video/drama","film &amp; video",N3814="film &amp; video/shorts","film &amp; video",N3814="games/video games","games",N3814="games/tabletop games","games",N3814="games/mobile games","games",N3814="journalism/audio","journalism",N3814="photography/people","photography",N3814="photography/photobooks","photography",N3814="photography/places","photography",N3814="photography/nature","photography",N3814="music/electronic music","music",N3814="music/rock","music",N3814="music/indie rock","music",N3814="music/faith","music",N3814="publishing/children's books","publishing",N3814="publishing/art books","publishing",N3814="publishing/fiction","publishing",N3814="publishing/translations","publishing",N3814="music/pop","music",N3814="music/classical music","music",N3814="publishing/nonfiction","publishing",N3814="publishing/radio &amp; podcasts","publishing",N3814="music/world music","music",N3814="music/metal","music",N3814="music/jazz","music","TRUE","FALSE")</f>
        <v>theater</v>
      </c>
      <c r="R3814" t="str" cm="1">
        <f t="array" ref="R3814">_xlfn.IFS(N3814="food/small batch","small batch",N3814="food/restaurants","retaurants",N3814="food/food trucks","food trucks",N3814="theater/spaces","spaces",N3814="theater/musical","musical",N3814="theater/plays","plays",N3814="technology/web","web",N3814="technology/space exploration","space exploration",N3814="technology/makerspaces","makerspaces",N3814="technology/hardware","hardware",N3814="technology/gadgets","gadgets",N3814="technology/wearables","wearables",N3814="film &amp; video/television","television",N3814="film &amp; video/animation","animation",N3814="film &amp; video/science fiction","science fiction",N3814="film &amp; video/documentary","documentary",N3814="film &amp; video/drama","drama",N3814="film &amp; video/shorts","shorts",N3814="games/video games","video games",N3814="games/tabletop games","tabletop games",N3814="games/mobile games","mobile games",N3814="journalism/audio","audio",N3814="photography/people","people",N3814="photography/photobooks","photobooks",N3814="photography/places","places",N3814="photography/nature","nature",N3814="music/electronic music","electronic music",N3814="music/rock","rock",N3814="music/indie rock","indie rock",N3814="music/faith","faith",N3814="publishing/children's books","children's books",N3814="publishing/art books","art books",N3814="publishing/fiction","fiction",N3814="publishing/translations","translations",N3814="music/pop","pop",N3814="music/classical music","classical music",N3814="publishing/nonfiction","nonfiction",N3814="publishing/radio &amp; podcasts","radio &amp; podcasts",N3814="music/world music","world music",N3814="music/metal","metal",N3814="music/jazz","jazz","TRUE","FALSE")</f>
        <v>plays</v>
      </c>
      <c r="S3814" s="5">
        <f t="shared" si="238"/>
        <v>42109.751250000001</v>
      </c>
      <c r="T3814" s="5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236"/>
        <v>100.95190476190474</v>
      </c>
      <c r="P3815" s="24">
        <f t="shared" si="237"/>
        <v>78.518148148148143</v>
      </c>
      <c r="Q3815" t="str" cm="1">
        <f t="array" ref="Q3815">_xlfn.IFS(N3815="food/small batch","food",N3815="food/restaurants","food",N3815="food/food trucks","food",N3815="theater/spaces","theater",N3815="theater/musical","theater",N3815="theater/plays","theater",N3815="technology/web","technology",N3815="technology/space exploration","technology",N3815="technology/makerspaces","technology",N3815="technology/hardware","technology",N3815="technology/gadgets","technology",N3815="technology/wearables","technology",N3815="film &amp; video/television","film &amp; video",N3815="film &amp; video/animation","film &amp; video",N3815="film &amp; video/science fiction","film &amp; video",N3815="film &amp; video/documentary","film &amp; video",N3815="film &amp; video/drama","film &amp; video",N3815="film &amp; video/shorts","film &amp; video",N3815="games/video games","games",N3815="games/tabletop games","games",N3815="games/mobile games","games",N3815="journalism/audio","journalism",N3815="photography/people","photography",N3815="photography/photobooks","photography",N3815="photography/places","photography",N3815="photography/nature","photography",N3815="music/electronic music","music",N3815="music/rock","music",N3815="music/indie rock","music",N3815="music/faith","music",N3815="publishing/children's books","publishing",N3815="publishing/art books","publishing",N3815="publishing/fiction","publishing",N3815="publishing/translations","publishing",N3815="music/pop","music",N3815="music/classical music","music",N3815="publishing/nonfiction","publishing",N3815="publishing/radio &amp; podcasts","publishing",N3815="music/world music","music",N3815="music/metal","music",N3815="music/jazz","music","TRUE","FALSE")</f>
        <v>theater</v>
      </c>
      <c r="R3815" t="str" cm="1">
        <f t="array" ref="R3815">_xlfn.IFS(N3815="food/small batch","small batch",N3815="food/restaurants","retaurants",N3815="food/food trucks","food trucks",N3815="theater/spaces","spaces",N3815="theater/musical","musical",N3815="theater/plays","plays",N3815="technology/web","web",N3815="technology/space exploration","space exploration",N3815="technology/makerspaces","makerspaces",N3815="technology/hardware","hardware",N3815="technology/gadgets","gadgets",N3815="technology/wearables","wearables",N3815="film &amp; video/television","television",N3815="film &amp; video/animation","animation",N3815="film &amp; video/science fiction","science fiction",N3815="film &amp; video/documentary","documentary",N3815="film &amp; video/drama","drama",N3815="film &amp; video/shorts","shorts",N3815="games/video games","video games",N3815="games/tabletop games","tabletop games",N3815="games/mobile games","mobile games",N3815="journalism/audio","audio",N3815="photography/people","people",N3815="photography/photobooks","photobooks",N3815="photography/places","places",N3815="photography/nature","nature",N3815="music/electronic music","electronic music",N3815="music/rock","rock",N3815="music/indie rock","indie rock",N3815="music/faith","faith",N3815="publishing/children's books","children's books",N3815="publishing/art books","art books",N3815="publishing/fiction","fiction",N3815="publishing/translations","translations",N3815="music/pop","pop",N3815="music/classical music","classical music",N3815="publishing/nonfiction","nonfiction",N3815="publishing/radio &amp; podcasts","radio &amp; podcasts",N3815="music/world music","world music",N3815="music/metal","metal",N3815="music/jazz","jazz","TRUE","FALSE")</f>
        <v>plays</v>
      </c>
      <c r="S3815" s="5">
        <f t="shared" si="238"/>
        <v>42497.275706018518</v>
      </c>
      <c r="T3815" s="5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236"/>
        <v>140.13333333333333</v>
      </c>
      <c r="P3816" s="24">
        <f t="shared" si="237"/>
        <v>61.823529411764703</v>
      </c>
      <c r="Q3816" t="str" cm="1">
        <f t="array" ref="Q3816">_xlfn.IFS(N3816="food/small batch","food",N3816="food/restaurants","food",N3816="food/food trucks","food",N3816="theater/spaces","theater",N3816="theater/musical","theater",N3816="theater/plays","theater",N3816="technology/web","technology",N3816="technology/space exploration","technology",N3816="technology/makerspaces","technology",N3816="technology/hardware","technology",N3816="technology/gadgets","technology",N3816="technology/wearables","technology",N3816="film &amp; video/television","film &amp; video",N3816="film &amp; video/animation","film &amp; video",N3816="film &amp; video/science fiction","film &amp; video",N3816="film &amp; video/documentary","film &amp; video",N3816="film &amp; video/drama","film &amp; video",N3816="film &amp; video/shorts","film &amp; video",N3816="games/video games","games",N3816="games/tabletop games","games",N3816="games/mobile games","games",N3816="journalism/audio","journalism",N3816="photography/people","photography",N3816="photography/photobooks","photography",N3816="photography/places","photography",N3816="photography/nature","photography",N3816="music/electronic music","music",N3816="music/rock","music",N3816="music/indie rock","music",N3816="music/faith","music",N3816="publishing/children's books","publishing",N3816="publishing/art books","publishing",N3816="publishing/fiction","publishing",N3816="publishing/translations","publishing",N3816="music/pop","music",N3816="music/classical music","music",N3816="publishing/nonfiction","publishing",N3816="publishing/radio &amp; podcasts","publishing",N3816="music/world music","music",N3816="music/metal","music",N3816="music/jazz","music","TRUE","FALSE")</f>
        <v>theater</v>
      </c>
      <c r="R3816" t="str" cm="1">
        <f t="array" ref="R3816">_xlfn.IFS(N3816="food/small batch","small batch",N3816="food/restaurants","retaurants",N3816="food/food trucks","food trucks",N3816="theater/spaces","spaces",N3816="theater/musical","musical",N3816="theater/plays","plays",N3816="technology/web","web",N3816="technology/space exploration","space exploration",N3816="technology/makerspaces","makerspaces",N3816="technology/hardware","hardware",N3816="technology/gadgets","gadgets",N3816="technology/wearables","wearables",N3816="film &amp; video/television","television",N3816="film &amp; video/animation","animation",N3816="film &amp; video/science fiction","science fiction",N3816="film &amp; video/documentary","documentary",N3816="film &amp; video/drama","drama",N3816="film &amp; video/shorts","shorts",N3816="games/video games","video games",N3816="games/tabletop games","tabletop games",N3816="games/mobile games","mobile games",N3816="journalism/audio","audio",N3816="photography/people","people",N3816="photography/photobooks","photobooks",N3816="photography/places","places",N3816="photography/nature","nature",N3816="music/electronic music","electronic music",N3816="music/rock","rock",N3816="music/indie rock","indie rock",N3816="music/faith","faith",N3816="publishing/children's books","children's books",N3816="publishing/art books","art books",N3816="publishing/fiction","fiction",N3816="publishing/translations","translations",N3816="music/pop","pop",N3816="music/classical music","classical music",N3816="publishing/nonfiction","nonfiction",N3816="publishing/radio &amp; podcasts","radio &amp; podcasts",N3816="music/world music","world music",N3816="music/metal","metal",N3816="music/jazz","jazz","TRUE","FALSE")</f>
        <v>plays</v>
      </c>
      <c r="S3816" s="5">
        <f t="shared" si="238"/>
        <v>42058.904074074075</v>
      </c>
      <c r="T3816" s="5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236"/>
        <v>100.001</v>
      </c>
      <c r="P3817" s="24">
        <f t="shared" si="237"/>
        <v>50.000500000000002</v>
      </c>
      <c r="Q3817" t="str" cm="1">
        <f t="array" ref="Q3817">_xlfn.IFS(N3817="food/small batch","food",N3817="food/restaurants","food",N3817="food/food trucks","food",N3817="theater/spaces","theater",N3817="theater/musical","theater",N3817="theater/plays","theater",N3817="technology/web","technology",N3817="technology/space exploration","technology",N3817="technology/makerspaces","technology",N3817="technology/hardware","technology",N3817="technology/gadgets","technology",N3817="technology/wearables","technology",N3817="film &amp; video/television","film &amp; video",N3817="film &amp; video/animation","film &amp; video",N3817="film &amp; video/science fiction","film &amp; video",N3817="film &amp; video/documentary","film &amp; video",N3817="film &amp; video/drama","film &amp; video",N3817="film &amp; video/shorts","film &amp; video",N3817="games/video games","games",N3817="games/tabletop games","games",N3817="games/mobile games","games",N3817="journalism/audio","journalism",N3817="photography/people","photography",N3817="photography/photobooks","photography",N3817="photography/places","photography",N3817="photography/nature","photography",N3817="music/electronic music","music",N3817="music/rock","music",N3817="music/indie rock","music",N3817="music/faith","music",N3817="publishing/children's books","publishing",N3817="publishing/art books","publishing",N3817="publishing/fiction","publishing",N3817="publishing/translations","publishing",N3817="music/pop","music",N3817="music/classical music","music",N3817="publishing/nonfiction","publishing",N3817="publishing/radio &amp; podcasts","publishing",N3817="music/world music","music",N3817="music/metal","music",N3817="music/jazz","music","TRUE","FALSE")</f>
        <v>theater</v>
      </c>
      <c r="R3817" t="str" cm="1">
        <f t="array" ref="R3817">_xlfn.IFS(N3817="food/small batch","small batch",N3817="food/restaurants","retaurants",N3817="food/food trucks","food trucks",N3817="theater/spaces","spaces",N3817="theater/musical","musical",N3817="theater/plays","plays",N3817="technology/web","web",N3817="technology/space exploration","space exploration",N3817="technology/makerspaces","makerspaces",N3817="technology/hardware","hardware",N3817="technology/gadgets","gadgets",N3817="technology/wearables","wearables",N3817="film &amp; video/television","television",N3817="film &amp; video/animation","animation",N3817="film &amp; video/science fiction","science fiction",N3817="film &amp; video/documentary","documentary",N3817="film &amp; video/drama","drama",N3817="film &amp; video/shorts","shorts",N3817="games/video games","video games",N3817="games/tabletop games","tabletop games",N3817="games/mobile games","mobile games",N3817="journalism/audio","audio",N3817="photography/people","people",N3817="photography/photobooks","photobooks",N3817="photography/places","places",N3817="photography/nature","nature",N3817="music/electronic music","electronic music",N3817="music/rock","rock",N3817="music/indie rock","indie rock",N3817="music/faith","faith",N3817="publishing/children's books","children's books",N3817="publishing/art books","art books",N3817="publishing/fiction","fiction",N3817="publishing/translations","translations",N3817="music/pop","pop",N3817="music/classical music","classical music",N3817="publishing/nonfiction","nonfiction",N3817="publishing/radio &amp; podcasts","radio &amp; podcasts",N3817="music/world music","world music",N3817="music/metal","metal",N3817="music/jazz","jazz","TRUE","FALSE")</f>
        <v>plays</v>
      </c>
      <c r="S3817" s="5">
        <f t="shared" si="238"/>
        <v>42207.259918981479</v>
      </c>
      <c r="T3817" s="5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236"/>
        <v>119.238</v>
      </c>
      <c r="P3818" s="24">
        <f t="shared" si="237"/>
        <v>48.339729729729726</v>
      </c>
      <c r="Q3818" t="str" cm="1">
        <f t="array" ref="Q3818">_xlfn.IFS(N3818="food/small batch","food",N3818="food/restaurants","food",N3818="food/food trucks","food",N3818="theater/spaces","theater",N3818="theater/musical","theater",N3818="theater/plays","theater",N3818="technology/web","technology",N3818="technology/space exploration","technology",N3818="technology/makerspaces","technology",N3818="technology/hardware","technology",N3818="technology/gadgets","technology",N3818="technology/wearables","technology",N3818="film &amp; video/television","film &amp; video",N3818="film &amp; video/animation","film &amp; video",N3818="film &amp; video/science fiction","film &amp; video",N3818="film &amp; video/documentary","film &amp; video",N3818="film &amp; video/drama","film &amp; video",N3818="film &amp; video/shorts","film &amp; video",N3818="games/video games","games",N3818="games/tabletop games","games",N3818="games/mobile games","games",N3818="journalism/audio","journalism",N3818="photography/people","photography",N3818="photography/photobooks","photography",N3818="photography/places","photography",N3818="photography/nature","photography",N3818="music/electronic music","music",N3818="music/rock","music",N3818="music/indie rock","music",N3818="music/faith","music",N3818="publishing/children's books","publishing",N3818="publishing/art books","publishing",N3818="publishing/fiction","publishing",N3818="publishing/translations","publishing",N3818="music/pop","music",N3818="music/classical music","music",N3818="publishing/nonfiction","publishing",N3818="publishing/radio &amp; podcasts","publishing",N3818="music/world music","music",N3818="music/metal","music",N3818="music/jazz","music","TRUE","FALSE")</f>
        <v>theater</v>
      </c>
      <c r="R3818" t="str" cm="1">
        <f t="array" ref="R3818">_xlfn.IFS(N3818="food/small batch","small batch",N3818="food/restaurants","retaurants",N3818="food/food trucks","food trucks",N3818="theater/spaces","spaces",N3818="theater/musical","musical",N3818="theater/plays","plays",N3818="technology/web","web",N3818="technology/space exploration","space exploration",N3818="technology/makerspaces","makerspaces",N3818="technology/hardware","hardware",N3818="technology/gadgets","gadgets",N3818="technology/wearables","wearables",N3818="film &amp; video/television","television",N3818="film &amp; video/animation","animation",N3818="film &amp; video/science fiction","science fiction",N3818="film &amp; video/documentary","documentary",N3818="film &amp; video/drama","drama",N3818="film &amp; video/shorts","shorts",N3818="games/video games","video games",N3818="games/tabletop games","tabletop games",N3818="games/mobile games","mobile games",N3818="journalism/audio","audio",N3818="photography/people","people",N3818="photography/photobooks","photobooks",N3818="photography/places","places",N3818="photography/nature","nature",N3818="music/electronic music","electronic music",N3818="music/rock","rock",N3818="music/indie rock","indie rock",N3818="music/faith","faith",N3818="publishing/children's books","children's books",N3818="publishing/art books","art books",N3818="publishing/fiction","fiction",N3818="publishing/translations","translations",N3818="music/pop","pop",N3818="music/classical music","classical music",N3818="publishing/nonfiction","nonfiction",N3818="publishing/radio &amp; podcasts","radio &amp; podcasts",N3818="music/world music","world music",N3818="music/metal","metal",N3818="music/jazz","jazz","TRUE","FALSE")</f>
        <v>plays</v>
      </c>
      <c r="S3818" s="5">
        <f t="shared" si="238"/>
        <v>41807.690081018518</v>
      </c>
      <c r="T3818" s="5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236"/>
        <v>107.25</v>
      </c>
      <c r="P3819" s="24">
        <f t="shared" si="237"/>
        <v>107.25</v>
      </c>
      <c r="Q3819" t="str" cm="1">
        <f t="array" ref="Q3819">_xlfn.IFS(N3819="food/small batch","food",N3819="food/restaurants","food",N3819="food/food trucks","food",N3819="theater/spaces","theater",N3819="theater/musical","theater",N3819="theater/plays","theater",N3819="technology/web","technology",N3819="technology/space exploration","technology",N3819="technology/makerspaces","technology",N3819="technology/hardware","technology",N3819="technology/gadgets","technology",N3819="technology/wearables","technology",N3819="film &amp; video/television","film &amp; video",N3819="film &amp; video/animation","film &amp; video",N3819="film &amp; video/science fiction","film &amp; video",N3819="film &amp; video/documentary","film &amp; video",N3819="film &amp; video/drama","film &amp; video",N3819="film &amp; video/shorts","film &amp; video",N3819="games/video games","games",N3819="games/tabletop games","games",N3819="games/mobile games","games",N3819="journalism/audio","journalism",N3819="photography/people","photography",N3819="photography/photobooks","photography",N3819="photography/places","photography",N3819="photography/nature","photography",N3819="music/electronic music","music",N3819="music/rock","music",N3819="music/indie rock","music",N3819="music/faith","music",N3819="publishing/children's books","publishing",N3819="publishing/art books","publishing",N3819="publishing/fiction","publishing",N3819="publishing/translations","publishing",N3819="music/pop","music",N3819="music/classical music","music",N3819="publishing/nonfiction","publishing",N3819="publishing/radio &amp; podcasts","publishing",N3819="music/world music","music",N3819="music/metal","music",N3819="music/jazz","music","TRUE","FALSE")</f>
        <v>theater</v>
      </c>
      <c r="R3819" t="str" cm="1">
        <f t="array" ref="R3819">_xlfn.IFS(N3819="food/small batch","small batch",N3819="food/restaurants","retaurants",N3819="food/food trucks","food trucks",N3819="theater/spaces","spaces",N3819="theater/musical","musical",N3819="theater/plays","plays",N3819="technology/web","web",N3819="technology/space exploration","space exploration",N3819="technology/makerspaces","makerspaces",N3819="technology/hardware","hardware",N3819="technology/gadgets","gadgets",N3819="technology/wearables","wearables",N3819="film &amp; video/television","television",N3819="film &amp; video/animation","animation",N3819="film &amp; video/science fiction","science fiction",N3819="film &amp; video/documentary","documentary",N3819="film &amp; video/drama","drama",N3819="film &amp; video/shorts","shorts",N3819="games/video games","video games",N3819="games/tabletop games","tabletop games",N3819="games/mobile games","mobile games",N3819="journalism/audio","audio",N3819="photography/people","people",N3819="photography/photobooks","photobooks",N3819="photography/places","places",N3819="photography/nature","nature",N3819="music/electronic music","electronic music",N3819="music/rock","rock",N3819="music/indie rock","indie rock",N3819="music/faith","faith",N3819="publishing/children's books","children's books",N3819="publishing/art books","art books",N3819="publishing/fiction","fiction",N3819="publishing/translations","translations",N3819="music/pop","pop",N3819="music/classical music","classical music",N3819="publishing/nonfiction","nonfiction",N3819="publishing/radio &amp; podcasts","radio &amp; podcasts",N3819="music/world music","world music",N3819="music/metal","metal",N3819="music/jazz","jazz","TRUE","FALSE")</f>
        <v>plays</v>
      </c>
      <c r="S3819" s="5">
        <f t="shared" si="238"/>
        <v>42284.69694444444</v>
      </c>
      <c r="T3819" s="5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236"/>
        <v>227.99999999999997</v>
      </c>
      <c r="P3820" s="24">
        <f t="shared" si="237"/>
        <v>57</v>
      </c>
      <c r="Q3820" t="str" cm="1">
        <f t="array" ref="Q3820">_xlfn.IFS(N3820="food/small batch","food",N3820="food/restaurants","food",N3820="food/food trucks","food",N3820="theater/spaces","theater",N3820="theater/musical","theater",N3820="theater/plays","theater",N3820="technology/web","technology",N3820="technology/space exploration","technology",N3820="technology/makerspaces","technology",N3820="technology/hardware","technology",N3820="technology/gadgets","technology",N3820="technology/wearables","technology",N3820="film &amp; video/television","film &amp; video",N3820="film &amp; video/animation","film &amp; video",N3820="film &amp; video/science fiction","film &amp; video",N3820="film &amp; video/documentary","film &amp; video",N3820="film &amp; video/drama","film &amp; video",N3820="film &amp; video/shorts","film &amp; video",N3820="games/video games","games",N3820="games/tabletop games","games",N3820="games/mobile games","games",N3820="journalism/audio","journalism",N3820="photography/people","photography",N3820="photography/photobooks","photography",N3820="photography/places","photography",N3820="photography/nature","photography",N3820="music/electronic music","music",N3820="music/rock","music",N3820="music/indie rock","music",N3820="music/faith","music",N3820="publishing/children's books","publishing",N3820="publishing/art books","publishing",N3820="publishing/fiction","publishing",N3820="publishing/translations","publishing",N3820="music/pop","music",N3820="music/classical music","music",N3820="publishing/nonfiction","publishing",N3820="publishing/radio &amp; podcasts","publishing",N3820="music/world music","music",N3820="music/metal","music",N3820="music/jazz","music","TRUE","FALSE")</f>
        <v>theater</v>
      </c>
      <c r="R3820" t="str" cm="1">
        <f t="array" ref="R3820">_xlfn.IFS(N3820="food/small batch","small batch",N3820="food/restaurants","retaurants",N3820="food/food trucks","food trucks",N3820="theater/spaces","spaces",N3820="theater/musical","musical",N3820="theater/plays","plays",N3820="technology/web","web",N3820="technology/space exploration","space exploration",N3820="technology/makerspaces","makerspaces",N3820="technology/hardware","hardware",N3820="technology/gadgets","gadgets",N3820="technology/wearables","wearables",N3820="film &amp; video/television","television",N3820="film &amp; video/animation","animation",N3820="film &amp; video/science fiction","science fiction",N3820="film &amp; video/documentary","documentary",N3820="film &amp; video/drama","drama",N3820="film &amp; video/shorts","shorts",N3820="games/video games","video games",N3820="games/tabletop games","tabletop games",N3820="games/mobile games","mobile games",N3820="journalism/audio","audio",N3820="photography/people","people",N3820="photography/photobooks","photobooks",N3820="photography/places","places",N3820="photography/nature","nature",N3820="music/electronic music","electronic music",N3820="music/rock","rock",N3820="music/indie rock","indie rock",N3820="music/faith","faith",N3820="publishing/children's books","children's books",N3820="publishing/art books","art books",N3820="publishing/fiction","fiction",N3820="publishing/translations","translations",N3820="music/pop","pop",N3820="music/classical music","classical music",N3820="publishing/nonfiction","nonfiction",N3820="publishing/radio &amp; podcasts","radio &amp; podcasts",N3820="music/world music","world music",N3820="music/metal","metal",N3820="music/jazz","jazz","TRUE","FALSE")</f>
        <v>plays</v>
      </c>
      <c r="S3820" s="5">
        <f t="shared" si="238"/>
        <v>42045.84238425926</v>
      </c>
      <c r="T3820" s="5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236"/>
        <v>106.4</v>
      </c>
      <c r="P3821" s="24">
        <f t="shared" si="237"/>
        <v>40.92307692307692</v>
      </c>
      <c r="Q3821" t="str" cm="1">
        <f t="array" ref="Q3821">_xlfn.IFS(N3821="food/small batch","food",N3821="food/restaurants","food",N3821="food/food trucks","food",N3821="theater/spaces","theater",N3821="theater/musical","theater",N3821="theater/plays","theater",N3821="technology/web","technology",N3821="technology/space exploration","technology",N3821="technology/makerspaces","technology",N3821="technology/hardware","technology",N3821="technology/gadgets","technology",N3821="technology/wearables","technology",N3821="film &amp; video/television","film &amp; video",N3821="film &amp; video/animation","film &amp; video",N3821="film &amp; video/science fiction","film &amp; video",N3821="film &amp; video/documentary","film &amp; video",N3821="film &amp; video/drama","film &amp; video",N3821="film &amp; video/shorts","film &amp; video",N3821="games/video games","games",N3821="games/tabletop games","games",N3821="games/mobile games","games",N3821="journalism/audio","journalism",N3821="photography/people","photography",N3821="photography/photobooks","photography",N3821="photography/places","photography",N3821="photography/nature","photography",N3821="music/electronic music","music",N3821="music/rock","music",N3821="music/indie rock","music",N3821="music/faith","music",N3821="publishing/children's books","publishing",N3821="publishing/art books","publishing",N3821="publishing/fiction","publishing",N3821="publishing/translations","publishing",N3821="music/pop","music",N3821="music/classical music","music",N3821="publishing/nonfiction","publishing",N3821="publishing/radio &amp; podcasts","publishing",N3821="music/world music","music",N3821="music/metal","music",N3821="music/jazz","music","TRUE","FALSE")</f>
        <v>theater</v>
      </c>
      <c r="R3821" t="str" cm="1">
        <f t="array" ref="R3821">_xlfn.IFS(N3821="food/small batch","small batch",N3821="food/restaurants","retaurants",N3821="food/food trucks","food trucks",N3821="theater/spaces","spaces",N3821="theater/musical","musical",N3821="theater/plays","plays",N3821="technology/web","web",N3821="technology/space exploration","space exploration",N3821="technology/makerspaces","makerspaces",N3821="technology/hardware","hardware",N3821="technology/gadgets","gadgets",N3821="technology/wearables","wearables",N3821="film &amp; video/television","television",N3821="film &amp; video/animation","animation",N3821="film &amp; video/science fiction","science fiction",N3821="film &amp; video/documentary","documentary",N3821="film &amp; video/drama","drama",N3821="film &amp; video/shorts","shorts",N3821="games/video games","video games",N3821="games/tabletop games","tabletop games",N3821="games/mobile games","mobile games",N3821="journalism/audio","audio",N3821="photography/people","people",N3821="photography/photobooks","photobooks",N3821="photography/places","places",N3821="photography/nature","nature",N3821="music/electronic music","electronic music",N3821="music/rock","rock",N3821="music/indie rock","indie rock",N3821="music/faith","faith",N3821="publishing/children's books","children's books",N3821="publishing/art books","art books",N3821="publishing/fiction","fiction",N3821="publishing/translations","translations",N3821="music/pop","pop",N3821="music/classical music","classical music",N3821="publishing/nonfiction","nonfiction",N3821="publishing/radio &amp; podcasts","radio &amp; podcasts",N3821="music/world music","world music",N3821="music/metal","metal",N3821="music/jazz","jazz","TRUE","FALSE")</f>
        <v>plays</v>
      </c>
      <c r="S3821" s="5">
        <f t="shared" si="238"/>
        <v>42184.209537037037</v>
      </c>
      <c r="T3821" s="5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236"/>
        <v>143.33333333333334</v>
      </c>
      <c r="P3822" s="24">
        <f t="shared" si="237"/>
        <v>21.5</v>
      </c>
      <c r="Q3822" t="str" cm="1">
        <f t="array" ref="Q3822">_xlfn.IFS(N3822="food/small batch","food",N3822="food/restaurants","food",N3822="food/food trucks","food",N3822="theater/spaces","theater",N3822="theater/musical","theater",N3822="theater/plays","theater",N3822="technology/web","technology",N3822="technology/space exploration","technology",N3822="technology/makerspaces","technology",N3822="technology/hardware","technology",N3822="technology/gadgets","technology",N3822="technology/wearables","technology",N3822="film &amp; video/television","film &amp; video",N3822="film &amp; video/animation","film &amp; video",N3822="film &amp; video/science fiction","film &amp; video",N3822="film &amp; video/documentary","film &amp; video",N3822="film &amp; video/drama","film &amp; video",N3822="film &amp; video/shorts","film &amp; video",N3822="games/video games","games",N3822="games/tabletop games","games",N3822="games/mobile games","games",N3822="journalism/audio","journalism",N3822="photography/people","photography",N3822="photography/photobooks","photography",N3822="photography/places","photography",N3822="photography/nature","photography",N3822="music/electronic music","music",N3822="music/rock","music",N3822="music/indie rock","music",N3822="music/faith","music",N3822="publishing/children's books","publishing",N3822="publishing/art books","publishing",N3822="publishing/fiction","publishing",N3822="publishing/translations","publishing",N3822="music/pop","music",N3822="music/classical music","music",N3822="publishing/nonfiction","publishing",N3822="publishing/radio &amp; podcasts","publishing",N3822="music/world music","music",N3822="music/metal","music",N3822="music/jazz","music","TRUE","FALSE")</f>
        <v>theater</v>
      </c>
      <c r="R3822" t="str" cm="1">
        <f t="array" ref="R3822">_xlfn.IFS(N3822="food/small batch","small batch",N3822="food/restaurants","retaurants",N3822="food/food trucks","food trucks",N3822="theater/spaces","spaces",N3822="theater/musical","musical",N3822="theater/plays","plays",N3822="technology/web","web",N3822="technology/space exploration","space exploration",N3822="technology/makerspaces","makerspaces",N3822="technology/hardware","hardware",N3822="technology/gadgets","gadgets",N3822="technology/wearables","wearables",N3822="film &amp; video/television","television",N3822="film &amp; video/animation","animation",N3822="film &amp; video/science fiction","science fiction",N3822="film &amp; video/documentary","documentary",N3822="film &amp; video/drama","drama",N3822="film &amp; video/shorts","shorts",N3822="games/video games","video games",N3822="games/tabletop games","tabletop games",N3822="games/mobile games","mobile games",N3822="journalism/audio","audio",N3822="photography/people","people",N3822="photography/photobooks","photobooks",N3822="photography/places","places",N3822="photography/nature","nature",N3822="music/electronic music","electronic music",N3822="music/rock","rock",N3822="music/indie rock","indie rock",N3822="music/faith","faith",N3822="publishing/children's books","children's books",N3822="publishing/art books","art books",N3822="publishing/fiction","fiction",N3822="publishing/translations","translations",N3822="music/pop","pop",N3822="music/classical music","classical music",N3822="publishing/nonfiction","nonfiction",N3822="publishing/radio &amp; podcasts","radio &amp; podcasts",N3822="music/world music","world music",N3822="music/metal","metal",N3822="music/jazz","jazz","TRUE","FALSE")</f>
        <v>plays</v>
      </c>
      <c r="S3822" s="5">
        <f t="shared" si="238"/>
        <v>42160.651817129634</v>
      </c>
      <c r="T3822" s="5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236"/>
        <v>104.54285714285714</v>
      </c>
      <c r="P3823" s="24">
        <f t="shared" si="237"/>
        <v>79.543478260869563</v>
      </c>
      <c r="Q3823" t="str" cm="1">
        <f t="array" ref="Q3823">_xlfn.IFS(N3823="food/small batch","food",N3823="food/restaurants","food",N3823="food/food trucks","food",N3823="theater/spaces","theater",N3823="theater/musical","theater",N3823="theater/plays","theater",N3823="technology/web","technology",N3823="technology/space exploration","technology",N3823="technology/makerspaces","technology",N3823="technology/hardware","technology",N3823="technology/gadgets","technology",N3823="technology/wearables","technology",N3823="film &amp; video/television","film &amp; video",N3823="film &amp; video/animation","film &amp; video",N3823="film &amp; video/science fiction","film &amp; video",N3823="film &amp; video/documentary","film &amp; video",N3823="film &amp; video/drama","film &amp; video",N3823="film &amp; video/shorts","film &amp; video",N3823="games/video games","games",N3823="games/tabletop games","games",N3823="games/mobile games","games",N3823="journalism/audio","journalism",N3823="photography/people","photography",N3823="photography/photobooks","photography",N3823="photography/places","photography",N3823="photography/nature","photography",N3823="music/electronic music","music",N3823="music/rock","music",N3823="music/indie rock","music",N3823="music/faith","music",N3823="publishing/children's books","publishing",N3823="publishing/art books","publishing",N3823="publishing/fiction","publishing",N3823="publishing/translations","publishing",N3823="music/pop","music",N3823="music/classical music","music",N3823="publishing/nonfiction","publishing",N3823="publishing/radio &amp; podcasts","publishing",N3823="music/world music","music",N3823="music/metal","music",N3823="music/jazz","music","TRUE","FALSE")</f>
        <v>theater</v>
      </c>
      <c r="R3823" t="str" cm="1">
        <f t="array" ref="R3823">_xlfn.IFS(N3823="food/small batch","small batch",N3823="food/restaurants","retaurants",N3823="food/food trucks","food trucks",N3823="theater/spaces","spaces",N3823="theater/musical","musical",N3823="theater/plays","plays",N3823="technology/web","web",N3823="technology/space exploration","space exploration",N3823="technology/makerspaces","makerspaces",N3823="technology/hardware","hardware",N3823="technology/gadgets","gadgets",N3823="technology/wearables","wearables",N3823="film &amp; video/television","television",N3823="film &amp; video/animation","animation",N3823="film &amp; video/science fiction","science fiction",N3823="film &amp; video/documentary","documentary",N3823="film &amp; video/drama","drama",N3823="film &amp; video/shorts","shorts",N3823="games/video games","video games",N3823="games/tabletop games","tabletop games",N3823="games/mobile games","mobile games",N3823="journalism/audio","audio",N3823="photography/people","people",N3823="photography/photobooks","photobooks",N3823="photography/places","places",N3823="photography/nature","nature",N3823="music/electronic music","electronic music",N3823="music/rock","rock",N3823="music/indie rock","indie rock",N3823="music/faith","faith",N3823="publishing/children's books","children's books",N3823="publishing/art books","art books",N3823="publishing/fiction","fiction",N3823="publishing/translations","translations",N3823="music/pop","pop",N3823="music/classical music","classical music",N3823="publishing/nonfiction","nonfiction",N3823="publishing/radio &amp; podcasts","radio &amp; podcasts",N3823="music/world music","world music",N3823="music/metal","metal",N3823="music/jazz","jazz","TRUE","FALSE")</f>
        <v>plays</v>
      </c>
      <c r="S3823" s="5">
        <f t="shared" si="238"/>
        <v>42341.180636574078</v>
      </c>
      <c r="T3823" s="5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236"/>
        <v>110.02000000000001</v>
      </c>
      <c r="P3824" s="24">
        <f t="shared" si="237"/>
        <v>72.381578947368425</v>
      </c>
      <c r="Q3824" t="str" cm="1">
        <f t="array" ref="Q3824">_xlfn.IFS(N3824="food/small batch","food",N3824="food/restaurants","food",N3824="food/food trucks","food",N3824="theater/spaces","theater",N3824="theater/musical","theater",N3824="theater/plays","theater",N3824="technology/web","technology",N3824="technology/space exploration","technology",N3824="technology/makerspaces","technology",N3824="technology/hardware","technology",N3824="technology/gadgets","technology",N3824="technology/wearables","technology",N3824="film &amp; video/television","film &amp; video",N3824="film &amp; video/animation","film &amp; video",N3824="film &amp; video/science fiction","film &amp; video",N3824="film &amp; video/documentary","film &amp; video",N3824="film &amp; video/drama","film &amp; video",N3824="film &amp; video/shorts","film &amp; video",N3824="games/video games","games",N3824="games/tabletop games","games",N3824="games/mobile games","games",N3824="journalism/audio","journalism",N3824="photography/people","photography",N3824="photography/photobooks","photography",N3824="photography/places","photography",N3824="photography/nature","photography",N3824="music/electronic music","music",N3824="music/rock","music",N3824="music/indie rock","music",N3824="music/faith","music",N3824="publishing/children's books","publishing",N3824="publishing/art books","publishing",N3824="publishing/fiction","publishing",N3824="publishing/translations","publishing",N3824="music/pop","music",N3824="music/classical music","music",N3824="publishing/nonfiction","publishing",N3824="publishing/radio &amp; podcasts","publishing",N3824="music/world music","music",N3824="music/metal","music",N3824="music/jazz","music","TRUE","FALSE")</f>
        <v>theater</v>
      </c>
      <c r="R3824" t="str" cm="1">
        <f t="array" ref="R3824">_xlfn.IFS(N3824="food/small batch","small batch",N3824="food/restaurants","retaurants",N3824="food/food trucks","food trucks",N3824="theater/spaces","spaces",N3824="theater/musical","musical",N3824="theater/plays","plays",N3824="technology/web","web",N3824="technology/space exploration","space exploration",N3824="technology/makerspaces","makerspaces",N3824="technology/hardware","hardware",N3824="technology/gadgets","gadgets",N3824="technology/wearables","wearables",N3824="film &amp; video/television","television",N3824="film &amp; video/animation","animation",N3824="film &amp; video/science fiction","science fiction",N3824="film &amp; video/documentary","documentary",N3824="film &amp; video/drama","drama",N3824="film &amp; video/shorts","shorts",N3824="games/video games","video games",N3824="games/tabletop games","tabletop games",N3824="games/mobile games","mobile games",N3824="journalism/audio","audio",N3824="photography/people","people",N3824="photography/photobooks","photobooks",N3824="photography/places","places",N3824="photography/nature","nature",N3824="music/electronic music","electronic music",N3824="music/rock","rock",N3824="music/indie rock","indie rock",N3824="music/faith","faith",N3824="publishing/children's books","children's books",N3824="publishing/art books","art books",N3824="publishing/fiction","fiction",N3824="publishing/translations","translations",N3824="music/pop","pop",N3824="music/classical music","classical music",N3824="publishing/nonfiction","nonfiction",N3824="publishing/radio &amp; podcasts","radio &amp; podcasts",N3824="music/world music","world music",N3824="music/metal","metal",N3824="music/jazz","jazz","TRUE","FALSE")</f>
        <v>plays</v>
      </c>
      <c r="S3824" s="5">
        <f t="shared" si="238"/>
        <v>42329.838159722218</v>
      </c>
      <c r="T3824" s="5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236"/>
        <v>106</v>
      </c>
      <c r="P3825" s="24">
        <f t="shared" si="237"/>
        <v>64.634146341463421</v>
      </c>
      <c r="Q3825" t="str" cm="1">
        <f t="array" ref="Q3825">_xlfn.IFS(N3825="food/small batch","food",N3825="food/restaurants","food",N3825="food/food trucks","food",N3825="theater/spaces","theater",N3825="theater/musical","theater",N3825="theater/plays","theater",N3825="technology/web","technology",N3825="technology/space exploration","technology",N3825="technology/makerspaces","technology",N3825="technology/hardware","technology",N3825="technology/gadgets","technology",N3825="technology/wearables","technology",N3825="film &amp; video/television","film &amp; video",N3825="film &amp; video/animation","film &amp; video",N3825="film &amp; video/science fiction","film &amp; video",N3825="film &amp; video/documentary","film &amp; video",N3825="film &amp; video/drama","film &amp; video",N3825="film &amp; video/shorts","film &amp; video",N3825="games/video games","games",N3825="games/tabletop games","games",N3825="games/mobile games","games",N3825="journalism/audio","journalism",N3825="photography/people","photography",N3825="photography/photobooks","photography",N3825="photography/places","photography",N3825="photography/nature","photography",N3825="music/electronic music","music",N3825="music/rock","music",N3825="music/indie rock","music",N3825="music/faith","music",N3825="publishing/children's books","publishing",N3825="publishing/art books","publishing",N3825="publishing/fiction","publishing",N3825="publishing/translations","publishing",N3825="music/pop","music",N3825="music/classical music","music",N3825="publishing/nonfiction","publishing",N3825="publishing/radio &amp; podcasts","publishing",N3825="music/world music","music",N3825="music/metal","music",N3825="music/jazz","music","TRUE","FALSE")</f>
        <v>theater</v>
      </c>
      <c r="R3825" t="str" cm="1">
        <f t="array" ref="R3825">_xlfn.IFS(N3825="food/small batch","small batch",N3825="food/restaurants","retaurants",N3825="food/food trucks","food trucks",N3825="theater/spaces","spaces",N3825="theater/musical","musical",N3825="theater/plays","plays",N3825="technology/web","web",N3825="technology/space exploration","space exploration",N3825="technology/makerspaces","makerspaces",N3825="technology/hardware","hardware",N3825="technology/gadgets","gadgets",N3825="technology/wearables","wearables",N3825="film &amp; video/television","television",N3825="film &amp; video/animation","animation",N3825="film &amp; video/science fiction","science fiction",N3825="film &amp; video/documentary","documentary",N3825="film &amp; video/drama","drama",N3825="film &amp; video/shorts","shorts",N3825="games/video games","video games",N3825="games/tabletop games","tabletop games",N3825="games/mobile games","mobile games",N3825="journalism/audio","audio",N3825="photography/people","people",N3825="photography/photobooks","photobooks",N3825="photography/places","places",N3825="photography/nature","nature",N3825="music/electronic music","electronic music",N3825="music/rock","rock",N3825="music/indie rock","indie rock",N3825="music/faith","faith",N3825="publishing/children's books","children's books",N3825="publishing/art books","art books",N3825="publishing/fiction","fiction",N3825="publishing/translations","translations",N3825="music/pop","pop",N3825="music/classical music","classical music",N3825="publishing/nonfiction","nonfiction",N3825="publishing/radio &amp; podcasts","radio &amp; podcasts",N3825="music/world music","world music",N3825="music/metal","metal",N3825="music/jazz","jazz","TRUE","FALSE")</f>
        <v>plays</v>
      </c>
      <c r="S3825" s="5">
        <f t="shared" si="238"/>
        <v>42170.910231481481</v>
      </c>
      <c r="T3825" s="5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236"/>
        <v>108</v>
      </c>
      <c r="P3826" s="24">
        <f t="shared" si="237"/>
        <v>38.571428571428569</v>
      </c>
      <c r="Q3826" t="str" cm="1">
        <f t="array" ref="Q3826">_xlfn.IFS(N3826="food/small batch","food",N3826="food/restaurants","food",N3826="food/food trucks","food",N3826="theater/spaces","theater",N3826="theater/musical","theater",N3826="theater/plays","theater",N3826="technology/web","technology",N3826="technology/space exploration","technology",N3826="technology/makerspaces","technology",N3826="technology/hardware","technology",N3826="technology/gadgets","technology",N3826="technology/wearables","technology",N3826="film &amp; video/television","film &amp; video",N3826="film &amp; video/animation","film &amp; video",N3826="film &amp; video/science fiction","film &amp; video",N3826="film &amp; video/documentary","film &amp; video",N3826="film &amp; video/drama","film &amp; video",N3826="film &amp; video/shorts","film &amp; video",N3826="games/video games","games",N3826="games/tabletop games","games",N3826="games/mobile games","games",N3826="journalism/audio","journalism",N3826="photography/people","photography",N3826="photography/photobooks","photography",N3826="photography/places","photography",N3826="photography/nature","photography",N3826="music/electronic music","music",N3826="music/rock","music",N3826="music/indie rock","music",N3826="music/faith","music",N3826="publishing/children's books","publishing",N3826="publishing/art books","publishing",N3826="publishing/fiction","publishing",N3826="publishing/translations","publishing",N3826="music/pop","music",N3826="music/classical music","music",N3826="publishing/nonfiction","publishing",N3826="publishing/radio &amp; podcasts","publishing",N3826="music/world music","music",N3826="music/metal","music",N3826="music/jazz","music","TRUE","FALSE")</f>
        <v>theater</v>
      </c>
      <c r="R3826" t="str" cm="1">
        <f t="array" ref="R3826">_xlfn.IFS(N3826="food/small batch","small batch",N3826="food/restaurants","retaurants",N3826="food/food trucks","food trucks",N3826="theater/spaces","spaces",N3826="theater/musical","musical",N3826="theater/plays","plays",N3826="technology/web","web",N3826="technology/space exploration","space exploration",N3826="technology/makerspaces","makerspaces",N3826="technology/hardware","hardware",N3826="technology/gadgets","gadgets",N3826="technology/wearables","wearables",N3826="film &amp; video/television","television",N3826="film &amp; video/animation","animation",N3826="film &amp; video/science fiction","science fiction",N3826="film &amp; video/documentary","documentary",N3826="film &amp; video/drama","drama",N3826="film &amp; video/shorts","shorts",N3826="games/video games","video games",N3826="games/tabletop games","tabletop games",N3826="games/mobile games","mobile games",N3826="journalism/audio","audio",N3826="photography/people","people",N3826="photography/photobooks","photobooks",N3826="photography/places","places",N3826="photography/nature","nature",N3826="music/electronic music","electronic music",N3826="music/rock","rock",N3826="music/indie rock","indie rock",N3826="music/faith","faith",N3826="publishing/children's books","children's books",N3826="publishing/art books","art books",N3826="publishing/fiction","fiction",N3826="publishing/translations","translations",N3826="music/pop","pop",N3826="music/classical music","classical music",N3826="publishing/nonfiction","nonfiction",N3826="publishing/radio &amp; podcasts","radio &amp; podcasts",N3826="music/world music","world music",N3826="music/metal","metal",N3826="music/jazz","jazz","TRUE","FALSE")</f>
        <v>plays</v>
      </c>
      <c r="S3826" s="5">
        <f t="shared" si="238"/>
        <v>42571.626192129625</v>
      </c>
      <c r="T3826" s="5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236"/>
        <v>105.42</v>
      </c>
      <c r="P3827" s="24">
        <f t="shared" si="237"/>
        <v>107.57142857142857</v>
      </c>
      <c r="Q3827" t="str" cm="1">
        <f t="array" ref="Q3827">_xlfn.IFS(N3827="food/small batch","food",N3827="food/restaurants","food",N3827="food/food trucks","food",N3827="theater/spaces","theater",N3827="theater/musical","theater",N3827="theater/plays","theater",N3827="technology/web","technology",N3827="technology/space exploration","technology",N3827="technology/makerspaces","technology",N3827="technology/hardware","technology",N3827="technology/gadgets","technology",N3827="technology/wearables","technology",N3827="film &amp; video/television","film &amp; video",N3827="film &amp; video/animation","film &amp; video",N3827="film &amp; video/science fiction","film &amp; video",N3827="film &amp; video/documentary","film &amp; video",N3827="film &amp; video/drama","film &amp; video",N3827="film &amp; video/shorts","film &amp; video",N3827="games/video games","games",N3827="games/tabletop games","games",N3827="games/mobile games","games",N3827="journalism/audio","journalism",N3827="photography/people","photography",N3827="photography/photobooks","photography",N3827="photography/places","photography",N3827="photography/nature","photography",N3827="music/electronic music","music",N3827="music/rock","music",N3827="music/indie rock","music",N3827="music/faith","music",N3827="publishing/children's books","publishing",N3827="publishing/art books","publishing",N3827="publishing/fiction","publishing",N3827="publishing/translations","publishing",N3827="music/pop","music",N3827="music/classical music","music",N3827="publishing/nonfiction","publishing",N3827="publishing/radio &amp; podcasts","publishing",N3827="music/world music","music",N3827="music/metal","music",N3827="music/jazz","music","TRUE","FALSE")</f>
        <v>theater</v>
      </c>
      <c r="R3827" t="str" cm="1">
        <f t="array" ref="R3827">_xlfn.IFS(N3827="food/small batch","small batch",N3827="food/restaurants","retaurants",N3827="food/food trucks","food trucks",N3827="theater/spaces","spaces",N3827="theater/musical","musical",N3827="theater/plays","plays",N3827="technology/web","web",N3827="technology/space exploration","space exploration",N3827="technology/makerspaces","makerspaces",N3827="technology/hardware","hardware",N3827="technology/gadgets","gadgets",N3827="technology/wearables","wearables",N3827="film &amp; video/television","television",N3827="film &amp; video/animation","animation",N3827="film &amp; video/science fiction","science fiction",N3827="film &amp; video/documentary","documentary",N3827="film &amp; video/drama","drama",N3827="film &amp; video/shorts","shorts",N3827="games/video games","video games",N3827="games/tabletop games","tabletop games",N3827="games/mobile games","mobile games",N3827="journalism/audio","audio",N3827="photography/people","people",N3827="photography/photobooks","photobooks",N3827="photography/places","places",N3827="photography/nature","nature",N3827="music/electronic music","electronic music",N3827="music/rock","rock",N3827="music/indie rock","indie rock",N3827="music/faith","faith",N3827="publishing/children's books","children's books",N3827="publishing/art books","art books",N3827="publishing/fiction","fiction",N3827="publishing/translations","translations",N3827="music/pop","pop",N3827="music/classical music","classical music",N3827="publishing/nonfiction","nonfiction",N3827="publishing/radio &amp; podcasts","radio &amp; podcasts",N3827="music/world music","world music",N3827="music/metal","metal",N3827="music/jazz","jazz","TRUE","FALSE")</f>
        <v>plays</v>
      </c>
      <c r="S3827" s="5">
        <f t="shared" si="238"/>
        <v>42151.069606481484</v>
      </c>
      <c r="T3827" s="5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236"/>
        <v>119.16666666666667</v>
      </c>
      <c r="P3828" s="24">
        <f t="shared" si="237"/>
        <v>27.5</v>
      </c>
      <c r="Q3828" t="str" cm="1">
        <f t="array" ref="Q3828">_xlfn.IFS(N3828="food/small batch","food",N3828="food/restaurants","food",N3828="food/food trucks","food",N3828="theater/spaces","theater",N3828="theater/musical","theater",N3828="theater/plays","theater",N3828="technology/web","technology",N3828="technology/space exploration","technology",N3828="technology/makerspaces","technology",N3828="technology/hardware","technology",N3828="technology/gadgets","technology",N3828="technology/wearables","technology",N3828="film &amp; video/television","film &amp; video",N3828="film &amp; video/animation","film &amp; video",N3828="film &amp; video/science fiction","film &amp; video",N3828="film &amp; video/documentary","film &amp; video",N3828="film &amp; video/drama","film &amp; video",N3828="film &amp; video/shorts","film &amp; video",N3828="games/video games","games",N3828="games/tabletop games","games",N3828="games/mobile games","games",N3828="journalism/audio","journalism",N3828="photography/people","photography",N3828="photography/photobooks","photography",N3828="photography/places","photography",N3828="photography/nature","photography",N3828="music/electronic music","music",N3828="music/rock","music",N3828="music/indie rock","music",N3828="music/faith","music",N3828="publishing/children's books","publishing",N3828="publishing/art books","publishing",N3828="publishing/fiction","publishing",N3828="publishing/translations","publishing",N3828="music/pop","music",N3828="music/classical music","music",N3828="publishing/nonfiction","publishing",N3828="publishing/radio &amp; podcasts","publishing",N3828="music/world music","music",N3828="music/metal","music",N3828="music/jazz","music","TRUE","FALSE")</f>
        <v>theater</v>
      </c>
      <c r="R3828" t="str" cm="1">
        <f t="array" ref="R3828">_xlfn.IFS(N3828="food/small batch","small batch",N3828="food/restaurants","retaurants",N3828="food/food trucks","food trucks",N3828="theater/spaces","spaces",N3828="theater/musical","musical",N3828="theater/plays","plays",N3828="technology/web","web",N3828="technology/space exploration","space exploration",N3828="technology/makerspaces","makerspaces",N3828="technology/hardware","hardware",N3828="technology/gadgets","gadgets",N3828="technology/wearables","wearables",N3828="film &amp; video/television","television",N3828="film &amp; video/animation","animation",N3828="film &amp; video/science fiction","science fiction",N3828="film &amp; video/documentary","documentary",N3828="film &amp; video/drama","drama",N3828="film &amp; video/shorts","shorts",N3828="games/video games","video games",N3828="games/tabletop games","tabletop games",N3828="games/mobile games","mobile games",N3828="journalism/audio","audio",N3828="photography/people","people",N3828="photography/photobooks","photobooks",N3828="photography/places","places",N3828="photography/nature","nature",N3828="music/electronic music","electronic music",N3828="music/rock","rock",N3828="music/indie rock","indie rock",N3828="music/faith","faith",N3828="publishing/children's books","children's books",N3828="publishing/art books","art books",N3828="publishing/fiction","fiction",N3828="publishing/translations","translations",N3828="music/pop","pop",N3828="music/classical music","classical music",N3828="publishing/nonfiction","nonfiction",N3828="publishing/radio &amp; podcasts","radio &amp; podcasts",N3828="music/world music","world music",N3828="music/metal","metal",N3828="music/jazz","jazz","TRUE","FALSE")</f>
        <v>plays</v>
      </c>
      <c r="S3828" s="5">
        <f t="shared" si="238"/>
        <v>42101.423541666663</v>
      </c>
      <c r="T3828" s="5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236"/>
        <v>152.66666666666666</v>
      </c>
      <c r="P3829" s="24">
        <f t="shared" si="237"/>
        <v>70.461538461538467</v>
      </c>
      <c r="Q3829" t="str" cm="1">
        <f t="array" ref="Q3829">_xlfn.IFS(N3829="food/small batch","food",N3829="food/restaurants","food",N3829="food/food trucks","food",N3829="theater/spaces","theater",N3829="theater/musical","theater",N3829="theater/plays","theater",N3829="technology/web","technology",N3829="technology/space exploration","technology",N3829="technology/makerspaces","technology",N3829="technology/hardware","technology",N3829="technology/gadgets","technology",N3829="technology/wearables","technology",N3829="film &amp; video/television","film &amp; video",N3829="film &amp; video/animation","film &amp; video",N3829="film &amp; video/science fiction","film &amp; video",N3829="film &amp; video/documentary","film &amp; video",N3829="film &amp; video/drama","film &amp; video",N3829="film &amp; video/shorts","film &amp; video",N3829="games/video games","games",N3829="games/tabletop games","games",N3829="games/mobile games","games",N3829="journalism/audio","journalism",N3829="photography/people","photography",N3829="photography/photobooks","photography",N3829="photography/places","photography",N3829="photography/nature","photography",N3829="music/electronic music","music",N3829="music/rock","music",N3829="music/indie rock","music",N3829="music/faith","music",N3829="publishing/children's books","publishing",N3829="publishing/art books","publishing",N3829="publishing/fiction","publishing",N3829="publishing/translations","publishing",N3829="music/pop","music",N3829="music/classical music","music",N3829="publishing/nonfiction","publishing",N3829="publishing/radio &amp; podcasts","publishing",N3829="music/world music","music",N3829="music/metal","music",N3829="music/jazz","music","TRUE","FALSE")</f>
        <v>theater</v>
      </c>
      <c r="R3829" t="str" cm="1">
        <f t="array" ref="R3829">_xlfn.IFS(N3829="food/small batch","small batch",N3829="food/restaurants","retaurants",N3829="food/food trucks","food trucks",N3829="theater/spaces","spaces",N3829="theater/musical","musical",N3829="theater/plays","plays",N3829="technology/web","web",N3829="technology/space exploration","space exploration",N3829="technology/makerspaces","makerspaces",N3829="technology/hardware","hardware",N3829="technology/gadgets","gadgets",N3829="technology/wearables","wearables",N3829="film &amp; video/television","television",N3829="film &amp; video/animation","animation",N3829="film &amp; video/science fiction","science fiction",N3829="film &amp; video/documentary","documentary",N3829="film &amp; video/drama","drama",N3829="film &amp; video/shorts","shorts",N3829="games/video games","video games",N3829="games/tabletop games","tabletop games",N3829="games/mobile games","mobile games",N3829="journalism/audio","audio",N3829="photography/people","people",N3829="photography/photobooks","photobooks",N3829="photography/places","places",N3829="photography/nature","nature",N3829="music/electronic music","electronic music",N3829="music/rock","rock",N3829="music/indie rock","indie rock",N3829="music/faith","faith",N3829="publishing/children's books","children's books",N3829="publishing/art books","art books",N3829="publishing/fiction","fiction",N3829="publishing/translations","translations",N3829="music/pop","pop",N3829="music/classical music","classical music",N3829="publishing/nonfiction","nonfiction",N3829="publishing/radio &amp; podcasts","radio &amp; podcasts",N3829="music/world music","world music",N3829="music/metal","metal",N3829="music/jazz","jazz","TRUE","FALSE")</f>
        <v>plays</v>
      </c>
      <c r="S3829" s="5">
        <f t="shared" si="238"/>
        <v>42034.928252314814</v>
      </c>
      <c r="T3829" s="5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236"/>
        <v>100</v>
      </c>
      <c r="P3830" s="24">
        <f t="shared" si="237"/>
        <v>178.57142857142858</v>
      </c>
      <c r="Q3830" t="str" cm="1">
        <f t="array" ref="Q3830">_xlfn.IFS(N3830="food/small batch","food",N3830="food/restaurants","food",N3830="food/food trucks","food",N3830="theater/spaces","theater",N3830="theater/musical","theater",N3830="theater/plays","theater",N3830="technology/web","technology",N3830="technology/space exploration","technology",N3830="technology/makerspaces","technology",N3830="technology/hardware","technology",N3830="technology/gadgets","technology",N3830="technology/wearables","technology",N3830="film &amp; video/television","film &amp; video",N3830="film &amp; video/animation","film &amp; video",N3830="film &amp; video/science fiction","film &amp; video",N3830="film &amp; video/documentary","film &amp; video",N3830="film &amp; video/drama","film &amp; video",N3830="film &amp; video/shorts","film &amp; video",N3830="games/video games","games",N3830="games/tabletop games","games",N3830="games/mobile games","games",N3830="journalism/audio","journalism",N3830="photography/people","photography",N3830="photography/photobooks","photography",N3830="photography/places","photography",N3830="photography/nature","photography",N3830="music/electronic music","music",N3830="music/rock","music",N3830="music/indie rock","music",N3830="music/faith","music",N3830="publishing/children's books","publishing",N3830="publishing/art books","publishing",N3830="publishing/fiction","publishing",N3830="publishing/translations","publishing",N3830="music/pop","music",N3830="music/classical music","music",N3830="publishing/nonfiction","publishing",N3830="publishing/radio &amp; podcasts","publishing",N3830="music/world music","music",N3830="music/metal","music",N3830="music/jazz","music","TRUE","FALSE")</f>
        <v>theater</v>
      </c>
      <c r="R3830" t="str" cm="1">
        <f t="array" ref="R3830">_xlfn.IFS(N3830="food/small batch","small batch",N3830="food/restaurants","retaurants",N3830="food/food trucks","food trucks",N3830="theater/spaces","spaces",N3830="theater/musical","musical",N3830="theater/plays","plays",N3830="technology/web","web",N3830="technology/space exploration","space exploration",N3830="technology/makerspaces","makerspaces",N3830="technology/hardware","hardware",N3830="technology/gadgets","gadgets",N3830="technology/wearables","wearables",N3830="film &amp; video/television","television",N3830="film &amp; video/animation","animation",N3830="film &amp; video/science fiction","science fiction",N3830="film &amp; video/documentary","documentary",N3830="film &amp; video/drama","drama",N3830="film &amp; video/shorts","shorts",N3830="games/video games","video games",N3830="games/tabletop games","tabletop games",N3830="games/mobile games","mobile games",N3830="journalism/audio","audio",N3830="photography/people","people",N3830="photography/photobooks","photobooks",N3830="photography/places","places",N3830="photography/nature","nature",N3830="music/electronic music","electronic music",N3830="music/rock","rock",N3830="music/indie rock","indie rock",N3830="music/faith","faith",N3830="publishing/children's books","children's books",N3830="publishing/art books","art books",N3830="publishing/fiction","fiction",N3830="publishing/translations","translations",N3830="music/pop","pop",N3830="music/classical music","classical music",N3830="publishing/nonfiction","nonfiction",N3830="publishing/radio &amp; podcasts","radio &amp; podcasts",N3830="music/world music","world music",N3830="music/metal","metal",N3830="music/jazz","jazz","TRUE","FALSE")</f>
        <v>plays</v>
      </c>
      <c r="S3830" s="5">
        <f t="shared" si="238"/>
        <v>41944.527627314819</v>
      </c>
      <c r="T3830" s="5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236"/>
        <v>100.2</v>
      </c>
      <c r="P3831" s="24">
        <f t="shared" si="237"/>
        <v>62.625</v>
      </c>
      <c r="Q3831" t="str" cm="1">
        <f t="array" ref="Q3831">_xlfn.IFS(N3831="food/small batch","food",N3831="food/restaurants","food",N3831="food/food trucks","food",N3831="theater/spaces","theater",N3831="theater/musical","theater",N3831="theater/plays","theater",N3831="technology/web","technology",N3831="technology/space exploration","technology",N3831="technology/makerspaces","technology",N3831="technology/hardware","technology",N3831="technology/gadgets","technology",N3831="technology/wearables","technology",N3831="film &amp; video/television","film &amp; video",N3831="film &amp; video/animation","film &amp; video",N3831="film &amp; video/science fiction","film &amp; video",N3831="film &amp; video/documentary","film &amp; video",N3831="film &amp; video/drama","film &amp; video",N3831="film &amp; video/shorts","film &amp; video",N3831="games/video games","games",N3831="games/tabletop games","games",N3831="games/mobile games","games",N3831="journalism/audio","journalism",N3831="photography/people","photography",N3831="photography/photobooks","photography",N3831="photography/places","photography",N3831="photography/nature","photography",N3831="music/electronic music","music",N3831="music/rock","music",N3831="music/indie rock","music",N3831="music/faith","music",N3831="publishing/children's books","publishing",N3831="publishing/art books","publishing",N3831="publishing/fiction","publishing",N3831="publishing/translations","publishing",N3831="music/pop","music",N3831="music/classical music","music",N3831="publishing/nonfiction","publishing",N3831="publishing/radio &amp; podcasts","publishing",N3831="music/world music","music",N3831="music/metal","music",N3831="music/jazz","music","TRUE","FALSE")</f>
        <v>theater</v>
      </c>
      <c r="R3831" t="str" cm="1">
        <f t="array" ref="R3831">_xlfn.IFS(N3831="food/small batch","small batch",N3831="food/restaurants","retaurants",N3831="food/food trucks","food trucks",N3831="theater/spaces","spaces",N3831="theater/musical","musical",N3831="theater/plays","plays",N3831="technology/web","web",N3831="technology/space exploration","space exploration",N3831="technology/makerspaces","makerspaces",N3831="technology/hardware","hardware",N3831="technology/gadgets","gadgets",N3831="technology/wearables","wearables",N3831="film &amp; video/television","television",N3831="film &amp; video/animation","animation",N3831="film &amp; video/science fiction","science fiction",N3831="film &amp; video/documentary","documentary",N3831="film &amp; video/drama","drama",N3831="film &amp; video/shorts","shorts",N3831="games/video games","video games",N3831="games/tabletop games","tabletop games",N3831="games/mobile games","mobile games",N3831="journalism/audio","audio",N3831="photography/people","people",N3831="photography/photobooks","photobooks",N3831="photography/places","places",N3831="photography/nature","nature",N3831="music/electronic music","electronic music",N3831="music/rock","rock",N3831="music/indie rock","indie rock",N3831="music/faith","faith",N3831="publishing/children's books","children's books",N3831="publishing/art books","art books",N3831="publishing/fiction","fiction",N3831="publishing/translations","translations",N3831="music/pop","pop",N3831="music/classical music","classical music",N3831="publishing/nonfiction","nonfiction",N3831="publishing/radio &amp; podcasts","radio &amp; podcasts",N3831="music/world music","world music",N3831="music/metal","metal",N3831="music/jazz","jazz","TRUE","FALSE")</f>
        <v>plays</v>
      </c>
      <c r="S3831" s="5">
        <f t="shared" si="238"/>
        <v>42593.865405092598</v>
      </c>
      <c r="T3831" s="5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236"/>
        <v>225</v>
      </c>
      <c r="P3832" s="24">
        <f t="shared" si="237"/>
        <v>75</v>
      </c>
      <c r="Q3832" t="str" cm="1">
        <f t="array" ref="Q3832">_xlfn.IFS(N3832="food/small batch","food",N3832="food/restaurants","food",N3832="food/food trucks","food",N3832="theater/spaces","theater",N3832="theater/musical","theater",N3832="theater/plays","theater",N3832="technology/web","technology",N3832="technology/space exploration","technology",N3832="technology/makerspaces","technology",N3832="technology/hardware","technology",N3832="technology/gadgets","technology",N3832="technology/wearables","technology",N3832="film &amp; video/television","film &amp; video",N3832="film &amp; video/animation","film &amp; video",N3832="film &amp; video/science fiction","film &amp; video",N3832="film &amp; video/documentary","film &amp; video",N3832="film &amp; video/drama","film &amp; video",N3832="film &amp; video/shorts","film &amp; video",N3832="games/video games","games",N3832="games/tabletop games","games",N3832="games/mobile games","games",N3832="journalism/audio","journalism",N3832="photography/people","photography",N3832="photography/photobooks","photography",N3832="photography/places","photography",N3832="photography/nature","photography",N3832="music/electronic music","music",N3832="music/rock","music",N3832="music/indie rock","music",N3832="music/faith","music",N3832="publishing/children's books","publishing",N3832="publishing/art books","publishing",N3832="publishing/fiction","publishing",N3832="publishing/translations","publishing",N3832="music/pop","music",N3832="music/classical music","music",N3832="publishing/nonfiction","publishing",N3832="publishing/radio &amp; podcasts","publishing",N3832="music/world music","music",N3832="music/metal","music",N3832="music/jazz","music","TRUE","FALSE")</f>
        <v>theater</v>
      </c>
      <c r="R3832" t="str" cm="1">
        <f t="array" ref="R3832">_xlfn.IFS(N3832="food/small batch","small batch",N3832="food/restaurants","retaurants",N3832="food/food trucks","food trucks",N3832="theater/spaces","spaces",N3832="theater/musical","musical",N3832="theater/plays","plays",N3832="technology/web","web",N3832="technology/space exploration","space exploration",N3832="technology/makerspaces","makerspaces",N3832="technology/hardware","hardware",N3832="technology/gadgets","gadgets",N3832="technology/wearables","wearables",N3832="film &amp; video/television","television",N3832="film &amp; video/animation","animation",N3832="film &amp; video/science fiction","science fiction",N3832="film &amp; video/documentary","documentary",N3832="film &amp; video/drama","drama",N3832="film &amp; video/shorts","shorts",N3832="games/video games","video games",N3832="games/tabletop games","tabletop games",N3832="games/mobile games","mobile games",N3832="journalism/audio","audio",N3832="photography/people","people",N3832="photography/photobooks","photobooks",N3832="photography/places","places",N3832="photography/nature","nature",N3832="music/electronic music","electronic music",N3832="music/rock","rock",N3832="music/indie rock","indie rock",N3832="music/faith","faith",N3832="publishing/children's books","children's books",N3832="publishing/art books","art books",N3832="publishing/fiction","fiction",N3832="publishing/translations","translations",N3832="music/pop","pop",N3832="music/classical music","classical music",N3832="publishing/nonfiction","nonfiction",N3832="publishing/radio &amp; podcasts","radio &amp; podcasts",N3832="music/world music","world music",N3832="music/metal","metal",N3832="music/jazz","jazz","TRUE","FALSE")</f>
        <v>plays</v>
      </c>
      <c r="S3832" s="5">
        <f t="shared" si="238"/>
        <v>42503.740868055553</v>
      </c>
      <c r="T3832" s="5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236"/>
        <v>106.02199999999999</v>
      </c>
      <c r="P3833" s="24">
        <f t="shared" si="237"/>
        <v>58.901111111111113</v>
      </c>
      <c r="Q3833" t="str" cm="1">
        <f t="array" ref="Q3833">_xlfn.IFS(N3833="food/small batch","food",N3833="food/restaurants","food",N3833="food/food trucks","food",N3833="theater/spaces","theater",N3833="theater/musical","theater",N3833="theater/plays","theater",N3833="technology/web","technology",N3833="technology/space exploration","technology",N3833="technology/makerspaces","technology",N3833="technology/hardware","technology",N3833="technology/gadgets","technology",N3833="technology/wearables","technology",N3833="film &amp; video/television","film &amp; video",N3833="film &amp; video/animation","film &amp; video",N3833="film &amp; video/science fiction","film &amp; video",N3833="film &amp; video/documentary","film &amp; video",N3833="film &amp; video/drama","film &amp; video",N3833="film &amp; video/shorts","film &amp; video",N3833="games/video games","games",N3833="games/tabletop games","games",N3833="games/mobile games","games",N3833="journalism/audio","journalism",N3833="photography/people","photography",N3833="photography/photobooks","photography",N3833="photography/places","photography",N3833="photography/nature","photography",N3833="music/electronic music","music",N3833="music/rock","music",N3833="music/indie rock","music",N3833="music/faith","music",N3833="publishing/children's books","publishing",N3833="publishing/art books","publishing",N3833="publishing/fiction","publishing",N3833="publishing/translations","publishing",N3833="music/pop","music",N3833="music/classical music","music",N3833="publishing/nonfiction","publishing",N3833="publishing/radio &amp; podcasts","publishing",N3833="music/world music","music",N3833="music/metal","music",N3833="music/jazz","music","TRUE","FALSE")</f>
        <v>theater</v>
      </c>
      <c r="R3833" t="str" cm="1">
        <f t="array" ref="R3833">_xlfn.IFS(N3833="food/small batch","small batch",N3833="food/restaurants","retaurants",N3833="food/food trucks","food trucks",N3833="theater/spaces","spaces",N3833="theater/musical","musical",N3833="theater/plays","plays",N3833="technology/web","web",N3833="technology/space exploration","space exploration",N3833="technology/makerspaces","makerspaces",N3833="technology/hardware","hardware",N3833="technology/gadgets","gadgets",N3833="technology/wearables","wearables",N3833="film &amp; video/television","television",N3833="film &amp; video/animation","animation",N3833="film &amp; video/science fiction","science fiction",N3833="film &amp; video/documentary","documentary",N3833="film &amp; video/drama","drama",N3833="film &amp; video/shorts","shorts",N3833="games/video games","video games",N3833="games/tabletop games","tabletop games",N3833="games/mobile games","mobile games",N3833="journalism/audio","audio",N3833="photography/people","people",N3833="photography/photobooks","photobooks",N3833="photography/places","places",N3833="photography/nature","nature",N3833="music/electronic music","electronic music",N3833="music/rock","rock",N3833="music/indie rock","indie rock",N3833="music/faith","faith",N3833="publishing/children's books","children's books",N3833="publishing/art books","art books",N3833="publishing/fiction","fiction",N3833="publishing/translations","translations",N3833="music/pop","pop",N3833="music/classical music","classical music",N3833="publishing/nonfiction","nonfiction",N3833="publishing/radio &amp; podcasts","radio &amp; podcasts",N3833="music/world music","world music",N3833="music/metal","metal",N3833="music/jazz","jazz","TRUE","FALSE")</f>
        <v>plays</v>
      </c>
      <c r="S3833" s="5">
        <f t="shared" si="238"/>
        <v>41927.848900462966</v>
      </c>
      <c r="T3833" s="5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236"/>
        <v>104.66666666666666</v>
      </c>
      <c r="P3834" s="24">
        <f t="shared" si="237"/>
        <v>139.55555555555554</v>
      </c>
      <c r="Q3834" t="str" cm="1">
        <f t="array" ref="Q3834">_xlfn.IFS(N3834="food/small batch","food",N3834="food/restaurants","food",N3834="food/food trucks","food",N3834="theater/spaces","theater",N3834="theater/musical","theater",N3834="theater/plays","theater",N3834="technology/web","technology",N3834="technology/space exploration","technology",N3834="technology/makerspaces","technology",N3834="technology/hardware","technology",N3834="technology/gadgets","technology",N3834="technology/wearables","technology",N3834="film &amp; video/television","film &amp; video",N3834="film &amp; video/animation","film &amp; video",N3834="film &amp; video/science fiction","film &amp; video",N3834="film &amp; video/documentary","film &amp; video",N3834="film &amp; video/drama","film &amp; video",N3834="film &amp; video/shorts","film &amp; video",N3834="games/video games","games",N3834="games/tabletop games","games",N3834="games/mobile games","games",N3834="journalism/audio","journalism",N3834="photography/people","photography",N3834="photography/photobooks","photography",N3834="photography/places","photography",N3834="photography/nature","photography",N3834="music/electronic music","music",N3834="music/rock","music",N3834="music/indie rock","music",N3834="music/faith","music",N3834="publishing/children's books","publishing",N3834="publishing/art books","publishing",N3834="publishing/fiction","publishing",N3834="publishing/translations","publishing",N3834="music/pop","music",N3834="music/classical music","music",N3834="publishing/nonfiction","publishing",N3834="publishing/radio &amp; podcasts","publishing",N3834="music/world music","music",N3834="music/metal","music",N3834="music/jazz","music","TRUE","FALSE")</f>
        <v>theater</v>
      </c>
      <c r="R3834" t="str" cm="1">
        <f t="array" ref="R3834">_xlfn.IFS(N3834="food/small batch","small batch",N3834="food/restaurants","retaurants",N3834="food/food trucks","food trucks",N3834="theater/spaces","spaces",N3834="theater/musical","musical",N3834="theater/plays","plays",N3834="technology/web","web",N3834="technology/space exploration","space exploration",N3834="technology/makerspaces","makerspaces",N3834="technology/hardware","hardware",N3834="technology/gadgets","gadgets",N3834="technology/wearables","wearables",N3834="film &amp; video/television","television",N3834="film &amp; video/animation","animation",N3834="film &amp; video/science fiction","science fiction",N3834="film &amp; video/documentary","documentary",N3834="film &amp; video/drama","drama",N3834="film &amp; video/shorts","shorts",N3834="games/video games","video games",N3834="games/tabletop games","tabletop games",N3834="games/mobile games","mobile games",N3834="journalism/audio","audio",N3834="photography/people","people",N3834="photography/photobooks","photobooks",N3834="photography/places","places",N3834="photography/nature","nature",N3834="music/electronic music","electronic music",N3834="music/rock","rock",N3834="music/indie rock","indie rock",N3834="music/faith","faith",N3834="publishing/children's books","children's books",N3834="publishing/art books","art books",N3834="publishing/fiction","fiction",N3834="publishing/translations","translations",N3834="music/pop","pop",N3834="music/classical music","classical music",N3834="publishing/nonfiction","nonfiction",N3834="publishing/radio &amp; podcasts","radio &amp; podcasts",N3834="music/world music","world music",N3834="music/metal","metal",N3834="music/jazz","jazz","TRUE","FALSE")</f>
        <v>plays</v>
      </c>
      <c r="S3834" s="5">
        <f t="shared" si="238"/>
        <v>42375.114988425921</v>
      </c>
      <c r="T3834" s="5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236"/>
        <v>116.66666666666667</v>
      </c>
      <c r="P3835" s="24">
        <f t="shared" si="237"/>
        <v>70</v>
      </c>
      <c r="Q3835" t="str" cm="1">
        <f t="array" ref="Q3835">_xlfn.IFS(N3835="food/small batch","food",N3835="food/restaurants","food",N3835="food/food trucks","food",N3835="theater/spaces","theater",N3835="theater/musical","theater",N3835="theater/plays","theater",N3835="technology/web","technology",N3835="technology/space exploration","technology",N3835="technology/makerspaces","technology",N3835="technology/hardware","technology",N3835="technology/gadgets","technology",N3835="technology/wearables","technology",N3835="film &amp; video/television","film &amp; video",N3835="film &amp; video/animation","film &amp; video",N3835="film &amp; video/science fiction","film &amp; video",N3835="film &amp; video/documentary","film &amp; video",N3835="film &amp; video/drama","film &amp; video",N3835="film &amp; video/shorts","film &amp; video",N3835="games/video games","games",N3835="games/tabletop games","games",N3835="games/mobile games","games",N3835="journalism/audio","journalism",N3835="photography/people","photography",N3835="photography/photobooks","photography",N3835="photography/places","photography",N3835="photography/nature","photography",N3835="music/electronic music","music",N3835="music/rock","music",N3835="music/indie rock","music",N3835="music/faith","music",N3835="publishing/children's books","publishing",N3835="publishing/art books","publishing",N3835="publishing/fiction","publishing",N3835="publishing/translations","publishing",N3835="music/pop","music",N3835="music/classical music","music",N3835="publishing/nonfiction","publishing",N3835="publishing/radio &amp; podcasts","publishing",N3835="music/world music","music",N3835="music/metal","music",N3835="music/jazz","music","TRUE","FALSE")</f>
        <v>theater</v>
      </c>
      <c r="R3835" t="str" cm="1">
        <f t="array" ref="R3835">_xlfn.IFS(N3835="food/small batch","small batch",N3835="food/restaurants","retaurants",N3835="food/food trucks","food trucks",N3835="theater/spaces","spaces",N3835="theater/musical","musical",N3835="theater/plays","plays",N3835="technology/web","web",N3835="technology/space exploration","space exploration",N3835="technology/makerspaces","makerspaces",N3835="technology/hardware","hardware",N3835="technology/gadgets","gadgets",N3835="technology/wearables","wearables",N3835="film &amp; video/television","television",N3835="film &amp; video/animation","animation",N3835="film &amp; video/science fiction","science fiction",N3835="film &amp; video/documentary","documentary",N3835="film &amp; video/drama","drama",N3835="film &amp; video/shorts","shorts",N3835="games/video games","video games",N3835="games/tabletop games","tabletop games",N3835="games/mobile games","mobile games",N3835="journalism/audio","audio",N3835="photography/people","people",N3835="photography/photobooks","photobooks",N3835="photography/places","places",N3835="photography/nature","nature",N3835="music/electronic music","electronic music",N3835="music/rock","rock",N3835="music/indie rock","indie rock",N3835="music/faith","faith",N3835="publishing/children's books","children's books",N3835="publishing/art books","art books",N3835="publishing/fiction","fiction",N3835="publishing/translations","translations",N3835="music/pop","pop",N3835="music/classical music","classical music",N3835="publishing/nonfiction","nonfiction",N3835="publishing/radio &amp; podcasts","radio &amp; podcasts",N3835="music/world music","world music",N3835="music/metal","metal",N3835="music/jazz","jazz","TRUE","FALSE")</f>
        <v>plays</v>
      </c>
      <c r="S3835" s="5">
        <f t="shared" si="238"/>
        <v>41963.872361111105</v>
      </c>
      <c r="T3835" s="5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236"/>
        <v>109.03333333333333</v>
      </c>
      <c r="P3836" s="24">
        <f t="shared" si="237"/>
        <v>57.385964912280699</v>
      </c>
      <c r="Q3836" t="str" cm="1">
        <f t="array" ref="Q3836">_xlfn.IFS(N3836="food/small batch","food",N3836="food/restaurants","food",N3836="food/food trucks","food",N3836="theater/spaces","theater",N3836="theater/musical","theater",N3836="theater/plays","theater",N3836="technology/web","technology",N3836="technology/space exploration","technology",N3836="technology/makerspaces","technology",N3836="technology/hardware","technology",N3836="technology/gadgets","technology",N3836="technology/wearables","technology",N3836="film &amp; video/television","film &amp; video",N3836="film &amp; video/animation","film &amp; video",N3836="film &amp; video/science fiction","film &amp; video",N3836="film &amp; video/documentary","film &amp; video",N3836="film &amp; video/drama","film &amp; video",N3836="film &amp; video/shorts","film &amp; video",N3836="games/video games","games",N3836="games/tabletop games","games",N3836="games/mobile games","games",N3836="journalism/audio","journalism",N3836="photography/people","photography",N3836="photography/photobooks","photography",N3836="photography/places","photography",N3836="photography/nature","photography",N3836="music/electronic music","music",N3836="music/rock","music",N3836="music/indie rock","music",N3836="music/faith","music",N3836="publishing/children's books","publishing",N3836="publishing/art books","publishing",N3836="publishing/fiction","publishing",N3836="publishing/translations","publishing",N3836="music/pop","music",N3836="music/classical music","music",N3836="publishing/nonfiction","publishing",N3836="publishing/radio &amp; podcasts","publishing",N3836="music/world music","music",N3836="music/metal","music",N3836="music/jazz","music","TRUE","FALSE")</f>
        <v>theater</v>
      </c>
      <c r="R3836" t="str" cm="1">
        <f t="array" ref="R3836">_xlfn.IFS(N3836="food/small batch","small batch",N3836="food/restaurants","retaurants",N3836="food/food trucks","food trucks",N3836="theater/spaces","spaces",N3836="theater/musical","musical",N3836="theater/plays","plays",N3836="technology/web","web",N3836="technology/space exploration","space exploration",N3836="technology/makerspaces","makerspaces",N3836="technology/hardware","hardware",N3836="technology/gadgets","gadgets",N3836="technology/wearables","wearables",N3836="film &amp; video/television","television",N3836="film &amp; video/animation","animation",N3836="film &amp; video/science fiction","science fiction",N3836="film &amp; video/documentary","documentary",N3836="film &amp; video/drama","drama",N3836="film &amp; video/shorts","shorts",N3836="games/video games","video games",N3836="games/tabletop games","tabletop games",N3836="games/mobile games","mobile games",N3836="journalism/audio","audio",N3836="photography/people","people",N3836="photography/photobooks","photobooks",N3836="photography/places","places",N3836="photography/nature","nature",N3836="music/electronic music","electronic music",N3836="music/rock","rock",N3836="music/indie rock","indie rock",N3836="music/faith","faith",N3836="publishing/children's books","children's books",N3836="publishing/art books","art books",N3836="publishing/fiction","fiction",N3836="publishing/translations","translations",N3836="music/pop","pop",N3836="music/classical music","classical music",N3836="publishing/nonfiction","nonfiction",N3836="publishing/radio &amp; podcasts","radio &amp; podcasts",N3836="music/world music","world music",N3836="music/metal","metal",N3836="music/jazz","jazz","TRUE","FALSE")</f>
        <v>plays</v>
      </c>
      <c r="S3836" s="5">
        <f t="shared" si="238"/>
        <v>42143.445219907408</v>
      </c>
      <c r="T3836" s="5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236"/>
        <v>160</v>
      </c>
      <c r="P3837" s="24">
        <f t="shared" si="237"/>
        <v>40</v>
      </c>
      <c r="Q3837" t="str" cm="1">
        <f t="array" ref="Q3837">_xlfn.IFS(N3837="food/small batch","food",N3837="food/restaurants","food",N3837="food/food trucks","food",N3837="theater/spaces","theater",N3837="theater/musical","theater",N3837="theater/plays","theater",N3837="technology/web","technology",N3837="technology/space exploration","technology",N3837="technology/makerspaces","technology",N3837="technology/hardware","technology",N3837="technology/gadgets","technology",N3837="technology/wearables","technology",N3837="film &amp; video/television","film &amp; video",N3837="film &amp; video/animation","film &amp; video",N3837="film &amp; video/science fiction","film &amp; video",N3837="film &amp; video/documentary","film &amp; video",N3837="film &amp; video/drama","film &amp; video",N3837="film &amp; video/shorts","film &amp; video",N3837="games/video games","games",N3837="games/tabletop games","games",N3837="games/mobile games","games",N3837="journalism/audio","journalism",N3837="photography/people","photography",N3837="photography/photobooks","photography",N3837="photography/places","photography",N3837="photography/nature","photography",N3837="music/electronic music","music",N3837="music/rock","music",N3837="music/indie rock","music",N3837="music/faith","music",N3837="publishing/children's books","publishing",N3837="publishing/art books","publishing",N3837="publishing/fiction","publishing",N3837="publishing/translations","publishing",N3837="music/pop","music",N3837="music/classical music","music",N3837="publishing/nonfiction","publishing",N3837="publishing/radio &amp; podcasts","publishing",N3837="music/world music","music",N3837="music/metal","music",N3837="music/jazz","music","TRUE","FALSE")</f>
        <v>theater</v>
      </c>
      <c r="R3837" t="str" cm="1">
        <f t="array" ref="R3837">_xlfn.IFS(N3837="food/small batch","small batch",N3837="food/restaurants","retaurants",N3837="food/food trucks","food trucks",N3837="theater/spaces","spaces",N3837="theater/musical","musical",N3837="theater/plays","plays",N3837="technology/web","web",N3837="technology/space exploration","space exploration",N3837="technology/makerspaces","makerspaces",N3837="technology/hardware","hardware",N3837="technology/gadgets","gadgets",N3837="technology/wearables","wearables",N3837="film &amp; video/television","television",N3837="film &amp; video/animation","animation",N3837="film &amp; video/science fiction","science fiction",N3837="film &amp; video/documentary","documentary",N3837="film &amp; video/drama","drama",N3837="film &amp; video/shorts","shorts",N3837="games/video games","video games",N3837="games/tabletop games","tabletop games",N3837="games/mobile games","mobile games",N3837="journalism/audio","audio",N3837="photography/people","people",N3837="photography/photobooks","photobooks",N3837="photography/places","places",N3837="photography/nature","nature",N3837="music/electronic music","electronic music",N3837="music/rock","rock",N3837="music/indie rock","indie rock",N3837="music/faith","faith",N3837="publishing/children's books","children's books",N3837="publishing/art books","art books",N3837="publishing/fiction","fiction",N3837="publishing/translations","translations",N3837="music/pop","pop",N3837="music/classical music","classical music",N3837="publishing/nonfiction","nonfiction",N3837="publishing/radio &amp; podcasts","radio &amp; podcasts",N3837="music/world music","world music",N3837="music/metal","metal",N3837="music/jazz","jazz","TRUE","FALSE")</f>
        <v>plays</v>
      </c>
      <c r="S3837" s="5">
        <f t="shared" si="238"/>
        <v>42460.94222222222</v>
      </c>
      <c r="T3837" s="5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236"/>
        <v>112.5</v>
      </c>
      <c r="P3838" s="24">
        <f t="shared" si="237"/>
        <v>64.285714285714292</v>
      </c>
      <c r="Q3838" t="str" cm="1">
        <f t="array" ref="Q3838">_xlfn.IFS(N3838="food/small batch","food",N3838="food/restaurants","food",N3838="food/food trucks","food",N3838="theater/spaces","theater",N3838="theater/musical","theater",N3838="theater/plays","theater",N3838="technology/web","technology",N3838="technology/space exploration","technology",N3838="technology/makerspaces","technology",N3838="technology/hardware","technology",N3838="technology/gadgets","technology",N3838="technology/wearables","technology",N3838="film &amp; video/television","film &amp; video",N3838="film &amp; video/animation","film &amp; video",N3838="film &amp; video/science fiction","film &amp; video",N3838="film &amp; video/documentary","film &amp; video",N3838="film &amp; video/drama","film &amp; video",N3838="film &amp; video/shorts","film &amp; video",N3838="games/video games","games",N3838="games/tabletop games","games",N3838="games/mobile games","games",N3838="journalism/audio","journalism",N3838="photography/people","photography",N3838="photography/photobooks","photography",N3838="photography/places","photography",N3838="photography/nature","photography",N3838="music/electronic music","music",N3838="music/rock","music",N3838="music/indie rock","music",N3838="music/faith","music",N3838="publishing/children's books","publishing",N3838="publishing/art books","publishing",N3838="publishing/fiction","publishing",N3838="publishing/translations","publishing",N3838="music/pop","music",N3838="music/classical music","music",N3838="publishing/nonfiction","publishing",N3838="publishing/radio &amp; podcasts","publishing",N3838="music/world music","music",N3838="music/metal","music",N3838="music/jazz","music","TRUE","FALSE")</f>
        <v>theater</v>
      </c>
      <c r="R3838" t="str" cm="1">
        <f t="array" ref="R3838">_xlfn.IFS(N3838="food/small batch","small batch",N3838="food/restaurants","retaurants",N3838="food/food trucks","food trucks",N3838="theater/spaces","spaces",N3838="theater/musical","musical",N3838="theater/plays","plays",N3838="technology/web","web",N3838="technology/space exploration","space exploration",N3838="technology/makerspaces","makerspaces",N3838="technology/hardware","hardware",N3838="technology/gadgets","gadgets",N3838="technology/wearables","wearables",N3838="film &amp; video/television","television",N3838="film &amp; video/animation","animation",N3838="film &amp; video/science fiction","science fiction",N3838="film &amp; video/documentary","documentary",N3838="film &amp; video/drama","drama",N3838="film &amp; video/shorts","shorts",N3838="games/video games","video games",N3838="games/tabletop games","tabletop games",N3838="games/mobile games","mobile games",N3838="journalism/audio","audio",N3838="photography/people","people",N3838="photography/photobooks","photobooks",N3838="photography/places","places",N3838="photography/nature","nature",N3838="music/electronic music","electronic music",N3838="music/rock","rock",N3838="music/indie rock","indie rock",N3838="music/faith","faith",N3838="publishing/children's books","children's books",N3838="publishing/art books","art books",N3838="publishing/fiction","fiction",N3838="publishing/translations","translations",N3838="music/pop","pop",N3838="music/classical music","classical music",N3838="publishing/nonfiction","nonfiction",N3838="publishing/radio &amp; podcasts","radio &amp; podcasts",N3838="music/world music","world music",N3838="music/metal","metal",N3838="music/jazz","jazz","TRUE","FALSE")</f>
        <v>plays</v>
      </c>
      <c r="S3838" s="5">
        <f t="shared" si="238"/>
        <v>42553.926527777774</v>
      </c>
      <c r="T3838" s="5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236"/>
        <v>102.1</v>
      </c>
      <c r="P3839" s="24">
        <f t="shared" si="237"/>
        <v>120.11764705882354</v>
      </c>
      <c r="Q3839" t="str" cm="1">
        <f t="array" ref="Q3839">_xlfn.IFS(N3839="food/small batch","food",N3839="food/restaurants","food",N3839="food/food trucks","food",N3839="theater/spaces","theater",N3839="theater/musical","theater",N3839="theater/plays","theater",N3839="technology/web","technology",N3839="technology/space exploration","technology",N3839="technology/makerspaces","technology",N3839="technology/hardware","technology",N3839="technology/gadgets","technology",N3839="technology/wearables","technology",N3839="film &amp; video/television","film &amp; video",N3839="film &amp; video/animation","film &amp; video",N3839="film &amp; video/science fiction","film &amp; video",N3839="film &amp; video/documentary","film &amp; video",N3839="film &amp; video/drama","film &amp; video",N3839="film &amp; video/shorts","film &amp; video",N3839="games/video games","games",N3839="games/tabletop games","games",N3839="games/mobile games","games",N3839="journalism/audio","journalism",N3839="photography/people","photography",N3839="photography/photobooks","photography",N3839="photography/places","photography",N3839="photography/nature","photography",N3839="music/electronic music","music",N3839="music/rock","music",N3839="music/indie rock","music",N3839="music/faith","music",N3839="publishing/children's books","publishing",N3839="publishing/art books","publishing",N3839="publishing/fiction","publishing",N3839="publishing/translations","publishing",N3839="music/pop","music",N3839="music/classical music","music",N3839="publishing/nonfiction","publishing",N3839="publishing/radio &amp; podcasts","publishing",N3839="music/world music","music",N3839="music/metal","music",N3839="music/jazz","music","TRUE","FALSE")</f>
        <v>theater</v>
      </c>
      <c r="R3839" t="str" cm="1">
        <f t="array" ref="R3839">_xlfn.IFS(N3839="food/small batch","small batch",N3839="food/restaurants","retaurants",N3839="food/food trucks","food trucks",N3839="theater/spaces","spaces",N3839="theater/musical","musical",N3839="theater/plays","plays",N3839="technology/web","web",N3839="technology/space exploration","space exploration",N3839="technology/makerspaces","makerspaces",N3839="technology/hardware","hardware",N3839="technology/gadgets","gadgets",N3839="technology/wearables","wearables",N3839="film &amp; video/television","television",N3839="film &amp; video/animation","animation",N3839="film &amp; video/science fiction","science fiction",N3839="film &amp; video/documentary","documentary",N3839="film &amp; video/drama","drama",N3839="film &amp; video/shorts","shorts",N3839="games/video games","video games",N3839="games/tabletop games","tabletop games",N3839="games/mobile games","mobile games",N3839="journalism/audio","audio",N3839="photography/people","people",N3839="photography/photobooks","photobooks",N3839="photography/places","places",N3839="photography/nature","nature",N3839="music/electronic music","electronic music",N3839="music/rock","rock",N3839="music/indie rock","indie rock",N3839="music/faith","faith",N3839="publishing/children's books","children's books",N3839="publishing/art books","art books",N3839="publishing/fiction","fiction",N3839="publishing/translations","translations",N3839="music/pop","pop",N3839="music/classical music","classical music",N3839="publishing/nonfiction","nonfiction",N3839="publishing/radio &amp; podcasts","radio &amp; podcasts",N3839="music/world music","world music",N3839="music/metal","metal",N3839="music/jazz","jazz","TRUE","FALSE")</f>
        <v>plays</v>
      </c>
      <c r="S3839" s="5">
        <f t="shared" si="238"/>
        <v>42152.765717592592</v>
      </c>
      <c r="T3839" s="5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236"/>
        <v>100.824</v>
      </c>
      <c r="P3840" s="24">
        <f t="shared" si="237"/>
        <v>1008.24</v>
      </c>
      <c r="Q3840" t="str" cm="1">
        <f t="array" ref="Q3840">_xlfn.IFS(N3840="food/small batch","food",N3840="food/restaurants","food",N3840="food/food trucks","food",N3840="theater/spaces","theater",N3840="theater/musical","theater",N3840="theater/plays","theater",N3840="technology/web","technology",N3840="technology/space exploration","technology",N3840="technology/makerspaces","technology",N3840="technology/hardware","technology",N3840="technology/gadgets","technology",N3840="technology/wearables","technology",N3840="film &amp; video/television","film &amp; video",N3840="film &amp; video/animation","film &amp; video",N3840="film &amp; video/science fiction","film &amp; video",N3840="film &amp; video/documentary","film &amp; video",N3840="film &amp; video/drama","film &amp; video",N3840="film &amp; video/shorts","film &amp; video",N3840="games/video games","games",N3840="games/tabletop games","games",N3840="games/mobile games","games",N3840="journalism/audio","journalism",N3840="photography/people","photography",N3840="photography/photobooks","photography",N3840="photography/places","photography",N3840="photography/nature","photography",N3840="music/electronic music","music",N3840="music/rock","music",N3840="music/indie rock","music",N3840="music/faith","music",N3840="publishing/children's books","publishing",N3840="publishing/art books","publishing",N3840="publishing/fiction","publishing",N3840="publishing/translations","publishing",N3840="music/pop","music",N3840="music/classical music","music",N3840="publishing/nonfiction","publishing",N3840="publishing/radio &amp; podcasts","publishing",N3840="music/world music","music",N3840="music/metal","music",N3840="music/jazz","music","TRUE","FALSE")</f>
        <v>theater</v>
      </c>
      <c r="R3840" t="str" cm="1">
        <f t="array" ref="R3840">_xlfn.IFS(N3840="food/small batch","small batch",N3840="food/restaurants","retaurants",N3840="food/food trucks","food trucks",N3840="theater/spaces","spaces",N3840="theater/musical","musical",N3840="theater/plays","plays",N3840="technology/web","web",N3840="technology/space exploration","space exploration",N3840="technology/makerspaces","makerspaces",N3840="technology/hardware","hardware",N3840="technology/gadgets","gadgets",N3840="technology/wearables","wearables",N3840="film &amp; video/television","television",N3840="film &amp; video/animation","animation",N3840="film &amp; video/science fiction","science fiction",N3840="film &amp; video/documentary","documentary",N3840="film &amp; video/drama","drama",N3840="film &amp; video/shorts","shorts",N3840="games/video games","video games",N3840="games/tabletop games","tabletop games",N3840="games/mobile games","mobile games",N3840="journalism/audio","audio",N3840="photography/people","people",N3840="photography/photobooks","photobooks",N3840="photography/places","places",N3840="photography/nature","nature",N3840="music/electronic music","electronic music",N3840="music/rock","rock",N3840="music/indie rock","indie rock",N3840="music/faith","faith",N3840="publishing/children's books","children's books",N3840="publishing/art books","art books",N3840="publishing/fiction","fiction",N3840="publishing/translations","translations",N3840="music/pop","pop",N3840="music/classical music","classical music",N3840="publishing/nonfiction","nonfiction",N3840="publishing/radio &amp; podcasts","radio &amp; podcasts",N3840="music/world music","world music",N3840="music/metal","metal",N3840="music/jazz","jazz","TRUE","FALSE")</f>
        <v>plays</v>
      </c>
      <c r="S3840" s="5">
        <f t="shared" si="238"/>
        <v>42116.710752314815</v>
      </c>
      <c r="T3840" s="5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236"/>
        <v>101.25</v>
      </c>
      <c r="P3841" s="24">
        <f t="shared" si="237"/>
        <v>63.28125</v>
      </c>
      <c r="Q3841" t="str" cm="1">
        <f t="array" ref="Q3841">_xlfn.IFS(N3841="food/small batch","food",N3841="food/restaurants","food",N3841="food/food trucks","food",N3841="theater/spaces","theater",N3841="theater/musical","theater",N3841="theater/plays","theater",N3841="technology/web","technology",N3841="technology/space exploration","technology",N3841="technology/makerspaces","technology",N3841="technology/hardware","technology",N3841="technology/gadgets","technology",N3841="technology/wearables","technology",N3841="film &amp; video/television","film &amp; video",N3841="film &amp; video/animation","film &amp; video",N3841="film &amp; video/science fiction","film &amp; video",N3841="film &amp; video/documentary","film &amp; video",N3841="film &amp; video/drama","film &amp; video",N3841="film &amp; video/shorts","film &amp; video",N3841="games/video games","games",N3841="games/tabletop games","games",N3841="games/mobile games","games",N3841="journalism/audio","journalism",N3841="photography/people","photography",N3841="photography/photobooks","photography",N3841="photography/places","photography",N3841="photography/nature","photography",N3841="music/electronic music","music",N3841="music/rock","music",N3841="music/indie rock","music",N3841="music/faith","music",N3841="publishing/children's books","publishing",N3841="publishing/art books","publishing",N3841="publishing/fiction","publishing",N3841="publishing/translations","publishing",N3841="music/pop","music",N3841="music/classical music","music",N3841="publishing/nonfiction","publishing",N3841="publishing/radio &amp; podcasts","publishing",N3841="music/world music","music",N3841="music/metal","music",N3841="music/jazz","music","TRUE","FALSE")</f>
        <v>theater</v>
      </c>
      <c r="R3841" t="str" cm="1">
        <f t="array" ref="R3841">_xlfn.IFS(N3841="food/small batch","small batch",N3841="food/restaurants","retaurants",N3841="food/food trucks","food trucks",N3841="theater/spaces","spaces",N3841="theater/musical","musical",N3841="theater/plays","plays",N3841="technology/web","web",N3841="technology/space exploration","space exploration",N3841="technology/makerspaces","makerspaces",N3841="technology/hardware","hardware",N3841="technology/gadgets","gadgets",N3841="technology/wearables","wearables",N3841="film &amp; video/television","television",N3841="film &amp; video/animation","animation",N3841="film &amp; video/science fiction","science fiction",N3841="film &amp; video/documentary","documentary",N3841="film &amp; video/drama","drama",N3841="film &amp; video/shorts","shorts",N3841="games/video games","video games",N3841="games/tabletop games","tabletop games",N3841="games/mobile games","mobile games",N3841="journalism/audio","audio",N3841="photography/people","people",N3841="photography/photobooks","photobooks",N3841="photography/places","places",N3841="photography/nature","nature",N3841="music/electronic music","electronic music",N3841="music/rock","rock",N3841="music/indie rock","indie rock",N3841="music/faith","faith",N3841="publishing/children's books","children's books",N3841="publishing/art books","art books",N3841="publishing/fiction","fiction",N3841="publishing/translations","translations",N3841="music/pop","pop",N3841="music/classical music","classical music",N3841="publishing/nonfiction","nonfiction",N3841="publishing/radio &amp; podcasts","radio &amp; podcasts",N3841="music/world music","world music",N3841="music/metal","metal",N3841="music/jazz","jazz","TRUE","FALSE")</f>
        <v>plays</v>
      </c>
      <c r="S3841" s="5">
        <f t="shared" si="238"/>
        <v>42155.142638888887</v>
      </c>
      <c r="T3841" s="5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236"/>
        <v>6500</v>
      </c>
      <c r="P3842" s="24">
        <f t="shared" si="237"/>
        <v>21.666666666666668</v>
      </c>
      <c r="Q3842" t="str" cm="1">
        <f t="array" ref="Q3842">_xlfn.IFS(N3842="food/small batch","food",N3842="food/restaurants","food",N3842="food/food trucks","food",N3842="theater/spaces","theater",N3842="theater/musical","theater",N3842="theater/plays","theater",N3842="technology/web","technology",N3842="technology/space exploration","technology",N3842="technology/makerspaces","technology",N3842="technology/hardware","technology",N3842="technology/gadgets","technology",N3842="technology/wearables","technology",N3842="film &amp; video/television","film &amp; video",N3842="film &amp; video/animation","film &amp; video",N3842="film &amp; video/science fiction","film &amp; video",N3842="film &amp; video/documentary","film &amp; video",N3842="film &amp; video/drama","film &amp; video",N3842="film &amp; video/shorts","film &amp; video",N3842="games/video games","games",N3842="games/tabletop games","games",N3842="games/mobile games","games",N3842="journalism/audio","journalism",N3842="photography/people","photography",N3842="photography/photobooks","photography",N3842="photography/places","photography",N3842="photography/nature","photography",N3842="music/electronic music","music",N3842="music/rock","music",N3842="music/indie rock","music",N3842="music/faith","music",N3842="publishing/children's books","publishing",N3842="publishing/art books","publishing",N3842="publishing/fiction","publishing",N3842="publishing/translations","publishing",N3842="music/pop","music",N3842="music/classical music","music",N3842="publishing/nonfiction","publishing",N3842="publishing/radio &amp; podcasts","publishing",N3842="music/world music","music",N3842="music/metal","music",N3842="music/jazz","music","TRUE","FALSE")</f>
        <v>theater</v>
      </c>
      <c r="R3842" t="str" cm="1">
        <f t="array" ref="R3842">_xlfn.IFS(N3842="food/small batch","small batch",N3842="food/restaurants","retaurants",N3842="food/food trucks","food trucks",N3842="theater/spaces","spaces",N3842="theater/musical","musical",N3842="theater/plays","plays",N3842="technology/web","web",N3842="technology/space exploration","space exploration",N3842="technology/makerspaces","makerspaces",N3842="technology/hardware","hardware",N3842="technology/gadgets","gadgets",N3842="technology/wearables","wearables",N3842="film &amp; video/television","television",N3842="film &amp; video/animation","animation",N3842="film &amp; video/science fiction","science fiction",N3842="film &amp; video/documentary","documentary",N3842="film &amp; video/drama","drama",N3842="film &amp; video/shorts","shorts",N3842="games/video games","video games",N3842="games/tabletop games","tabletop games",N3842="games/mobile games","mobile games",N3842="journalism/audio","audio",N3842="photography/people","people",N3842="photography/photobooks","photobooks",N3842="photography/places","places",N3842="photography/nature","nature",N3842="music/electronic music","electronic music",N3842="music/rock","rock",N3842="music/indie rock","indie rock",N3842="music/faith","faith",N3842="publishing/children's books","children's books",N3842="publishing/art books","art books",N3842="publishing/fiction","fiction",N3842="publishing/translations","translations",N3842="music/pop","pop",N3842="music/classical music","classical music",N3842="publishing/nonfiction","nonfiction",N3842="publishing/radio &amp; podcasts","radio &amp; podcasts",N3842="music/world music","world music",N3842="music/metal","metal",N3842="music/jazz","jazz","TRUE","FALSE")</f>
        <v>plays</v>
      </c>
      <c r="S3842" s="5">
        <f t="shared" si="238"/>
        <v>42432.701724537037</v>
      </c>
      <c r="T3842" s="5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ref="O3843:O3906" si="240">(E3843/D3843)*100</f>
        <v>8.7200000000000006</v>
      </c>
      <c r="P3843" s="24">
        <f t="shared" ref="P3843:P3906" si="241">E3843/L3843</f>
        <v>25.647058823529413</v>
      </c>
      <c r="Q3843" t="str" cm="1">
        <f t="array" ref="Q3843">_xlfn.IFS(N3843="food/small batch","food",N3843="food/restaurants","food",N3843="food/food trucks","food",N3843="theater/spaces","theater",N3843="theater/musical","theater",N3843="theater/plays","theater",N3843="technology/web","technology",N3843="technology/space exploration","technology",N3843="technology/makerspaces","technology",N3843="technology/hardware","technology",N3843="technology/gadgets","technology",N3843="technology/wearables","technology",N3843="film &amp; video/television","film &amp; video",N3843="film &amp; video/animation","film &amp; video",N3843="film &amp; video/science fiction","film &amp; video",N3843="film &amp; video/documentary","film &amp; video",N3843="film &amp; video/drama","film &amp; video",N3843="film &amp; video/shorts","film &amp; video",N3843="games/video games","games",N3843="games/tabletop games","games",N3843="games/mobile games","games",N3843="journalism/audio","journalism",N3843="photography/people","photography",N3843="photography/photobooks","photography",N3843="photography/places","photography",N3843="photography/nature","photography",N3843="music/electronic music","music",N3843="music/rock","music",N3843="music/indie rock","music",N3843="music/faith","music",N3843="publishing/children's books","publishing",N3843="publishing/art books","publishing",N3843="publishing/fiction","publishing",N3843="publishing/translations","publishing",N3843="music/pop","music",N3843="music/classical music","music",N3843="publishing/nonfiction","publishing",N3843="publishing/radio &amp; podcasts","publishing",N3843="music/world music","music",N3843="music/metal","music",N3843="music/jazz","music","TRUE","FALSE")</f>
        <v>theater</v>
      </c>
      <c r="R3843" t="str" cm="1">
        <f t="array" ref="R3843">_xlfn.IFS(N3843="food/small batch","small batch",N3843="food/restaurants","retaurants",N3843="food/food trucks","food trucks",N3843="theater/spaces","spaces",N3843="theater/musical","musical",N3843="theater/plays","plays",N3843="technology/web","web",N3843="technology/space exploration","space exploration",N3843="technology/makerspaces","makerspaces",N3843="technology/hardware","hardware",N3843="technology/gadgets","gadgets",N3843="technology/wearables","wearables",N3843="film &amp; video/television","television",N3843="film &amp; video/animation","animation",N3843="film &amp; video/science fiction","science fiction",N3843="film &amp; video/documentary","documentary",N3843="film &amp; video/drama","drama",N3843="film &amp; video/shorts","shorts",N3843="games/video games","video games",N3843="games/tabletop games","tabletop games",N3843="games/mobile games","mobile games",N3843="journalism/audio","audio",N3843="photography/people","people",N3843="photography/photobooks","photobooks",N3843="photography/places","places",N3843="photography/nature","nature",N3843="music/electronic music","electronic music",N3843="music/rock","rock",N3843="music/indie rock","indie rock",N3843="music/faith","faith",N3843="publishing/children's books","children's books",N3843="publishing/art books","art books",N3843="publishing/fiction","fiction",N3843="publishing/translations","translations",N3843="music/pop","pop",N3843="music/classical music","classical music",N3843="publishing/nonfiction","nonfiction",N3843="publishing/radio &amp; podcasts","radio &amp; podcasts",N3843="music/world music","world music",N3843="music/metal","metal",N3843="music/jazz","jazz","TRUE","FALSE")</f>
        <v>plays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240"/>
        <v>21.94</v>
      </c>
      <c r="P3844" s="24">
        <f t="shared" si="241"/>
        <v>47.695652173913047</v>
      </c>
      <c r="Q3844" t="str" cm="1">
        <f t="array" ref="Q3844">_xlfn.IFS(N3844="food/small batch","food",N3844="food/restaurants","food",N3844="food/food trucks","food",N3844="theater/spaces","theater",N3844="theater/musical","theater",N3844="theater/plays","theater",N3844="technology/web","technology",N3844="technology/space exploration","technology",N3844="technology/makerspaces","technology",N3844="technology/hardware","technology",N3844="technology/gadgets","technology",N3844="technology/wearables","technology",N3844="film &amp; video/television","film &amp; video",N3844="film &amp; video/animation","film &amp; video",N3844="film &amp; video/science fiction","film &amp; video",N3844="film &amp; video/documentary","film &amp; video",N3844="film &amp; video/drama","film &amp; video",N3844="film &amp; video/shorts","film &amp; video",N3844="games/video games","games",N3844="games/tabletop games","games",N3844="games/mobile games","games",N3844="journalism/audio","journalism",N3844="photography/people","photography",N3844="photography/photobooks","photography",N3844="photography/places","photography",N3844="photography/nature","photography",N3844="music/electronic music","music",N3844="music/rock","music",N3844="music/indie rock","music",N3844="music/faith","music",N3844="publishing/children's books","publishing",N3844="publishing/art books","publishing",N3844="publishing/fiction","publishing",N3844="publishing/translations","publishing",N3844="music/pop","music",N3844="music/classical music","music",N3844="publishing/nonfiction","publishing",N3844="publishing/radio &amp; podcasts","publishing",N3844="music/world music","music",N3844="music/metal","music",N3844="music/jazz","music","TRUE","FALSE")</f>
        <v>theater</v>
      </c>
      <c r="R3844" t="str" cm="1">
        <f t="array" ref="R3844">_xlfn.IFS(N3844="food/small batch","small batch",N3844="food/restaurants","retaurants",N3844="food/food trucks","food trucks",N3844="theater/spaces","spaces",N3844="theater/musical","musical",N3844="theater/plays","plays",N3844="technology/web","web",N3844="technology/space exploration","space exploration",N3844="technology/makerspaces","makerspaces",N3844="technology/hardware","hardware",N3844="technology/gadgets","gadgets",N3844="technology/wearables","wearables",N3844="film &amp; video/television","television",N3844="film &amp; video/animation","animation",N3844="film &amp; video/science fiction","science fiction",N3844="film &amp; video/documentary","documentary",N3844="film &amp; video/drama","drama",N3844="film &amp; video/shorts","shorts",N3844="games/video games","video games",N3844="games/tabletop games","tabletop games",N3844="games/mobile games","mobile games",N3844="journalism/audio","audio",N3844="photography/people","people",N3844="photography/photobooks","photobooks",N3844="photography/places","places",N3844="photography/nature","nature",N3844="music/electronic music","electronic music",N3844="music/rock","rock",N3844="music/indie rock","indie rock",N3844="music/faith","faith",N3844="publishing/children's books","children's books",N3844="publishing/art books","art books",N3844="publishing/fiction","fiction",N3844="publishing/translations","translations",N3844="music/pop","pop",N3844="music/classical music","classical music",N3844="publishing/nonfiction","nonfiction",N3844="publishing/radio &amp; podcasts","radio &amp; podcasts",N3844="music/world music","world music",N3844="music/metal","metal",N3844="music/jazz","jazz","TRUE","FALSE")</f>
        <v>plays</v>
      </c>
      <c r="S3844" s="5">
        <f t="shared" si="242"/>
        <v>41740.493657407409</v>
      </c>
      <c r="T3844" s="5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240"/>
        <v>21.3</v>
      </c>
      <c r="P3845" s="24">
        <f t="shared" si="241"/>
        <v>56.05263157894737</v>
      </c>
      <c r="Q3845" t="str" cm="1">
        <f t="array" ref="Q3845">_xlfn.IFS(N3845="food/small batch","food",N3845="food/restaurants","food",N3845="food/food trucks","food",N3845="theater/spaces","theater",N3845="theater/musical","theater",N3845="theater/plays","theater",N3845="technology/web","technology",N3845="technology/space exploration","technology",N3845="technology/makerspaces","technology",N3845="technology/hardware","technology",N3845="technology/gadgets","technology",N3845="technology/wearables","technology",N3845="film &amp; video/television","film &amp; video",N3845="film &amp; video/animation","film &amp; video",N3845="film &amp; video/science fiction","film &amp; video",N3845="film &amp; video/documentary","film &amp; video",N3845="film &amp; video/drama","film &amp; video",N3845="film &amp; video/shorts","film &amp; video",N3845="games/video games","games",N3845="games/tabletop games","games",N3845="games/mobile games","games",N3845="journalism/audio","journalism",N3845="photography/people","photography",N3845="photography/photobooks","photography",N3845="photography/places","photography",N3845="photography/nature","photography",N3845="music/electronic music","music",N3845="music/rock","music",N3845="music/indie rock","music",N3845="music/faith","music",N3845="publishing/children's books","publishing",N3845="publishing/art books","publishing",N3845="publishing/fiction","publishing",N3845="publishing/translations","publishing",N3845="music/pop","music",N3845="music/classical music","music",N3845="publishing/nonfiction","publishing",N3845="publishing/radio &amp; podcasts","publishing",N3845="music/world music","music",N3845="music/metal","music",N3845="music/jazz","music","TRUE","FALSE")</f>
        <v>theater</v>
      </c>
      <c r="R3845" t="str" cm="1">
        <f t="array" ref="R3845">_xlfn.IFS(N3845="food/small batch","small batch",N3845="food/restaurants","retaurants",N3845="food/food trucks","food trucks",N3845="theater/spaces","spaces",N3845="theater/musical","musical",N3845="theater/plays","plays",N3845="technology/web","web",N3845="technology/space exploration","space exploration",N3845="technology/makerspaces","makerspaces",N3845="technology/hardware","hardware",N3845="technology/gadgets","gadgets",N3845="technology/wearables","wearables",N3845="film &amp; video/television","television",N3845="film &amp; video/animation","animation",N3845="film &amp; video/science fiction","science fiction",N3845="film &amp; video/documentary","documentary",N3845="film &amp; video/drama","drama",N3845="film &amp; video/shorts","shorts",N3845="games/video games","video games",N3845="games/tabletop games","tabletop games",N3845="games/mobile games","mobile games",N3845="journalism/audio","audio",N3845="photography/people","people",N3845="photography/photobooks","photobooks",N3845="photography/places","places",N3845="photography/nature","nature",N3845="music/electronic music","electronic music",N3845="music/rock","rock",N3845="music/indie rock","indie rock",N3845="music/faith","faith",N3845="publishing/children's books","children's books",N3845="publishing/art books","art books",N3845="publishing/fiction","fiction",N3845="publishing/translations","translations",N3845="music/pop","pop",N3845="music/classical music","classical music",N3845="publishing/nonfiction","nonfiction",N3845="publishing/radio &amp; podcasts","radio &amp; podcasts",N3845="music/world music","world music",N3845="music/metal","metal",N3845="music/jazz","jazz","TRUE","FALSE")</f>
        <v>plays</v>
      </c>
      <c r="S3845" s="5">
        <f t="shared" si="242"/>
        <v>41766.072500000002</v>
      </c>
      <c r="T3845" s="5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240"/>
        <v>41.489795918367342</v>
      </c>
      <c r="P3846" s="24">
        <f t="shared" si="241"/>
        <v>81.319999999999993</v>
      </c>
      <c r="Q3846" t="str" cm="1">
        <f t="array" ref="Q3846">_xlfn.IFS(N3846="food/small batch","food",N3846="food/restaurants","food",N3846="food/food trucks","food",N3846="theater/spaces","theater",N3846="theater/musical","theater",N3846="theater/plays","theater",N3846="technology/web","technology",N3846="technology/space exploration","technology",N3846="technology/makerspaces","technology",N3846="technology/hardware","technology",N3846="technology/gadgets","technology",N3846="technology/wearables","technology",N3846="film &amp; video/television","film &amp; video",N3846="film &amp; video/animation","film &amp; video",N3846="film &amp; video/science fiction","film &amp; video",N3846="film &amp; video/documentary","film &amp; video",N3846="film &amp; video/drama","film &amp; video",N3846="film &amp; video/shorts","film &amp; video",N3846="games/video games","games",N3846="games/tabletop games","games",N3846="games/mobile games","games",N3846="journalism/audio","journalism",N3846="photography/people","photography",N3846="photography/photobooks","photography",N3846="photography/places","photography",N3846="photography/nature","photography",N3846="music/electronic music","music",N3846="music/rock","music",N3846="music/indie rock","music",N3846="music/faith","music",N3846="publishing/children's books","publishing",N3846="publishing/art books","publishing",N3846="publishing/fiction","publishing",N3846="publishing/translations","publishing",N3846="music/pop","music",N3846="music/classical music","music",N3846="publishing/nonfiction","publishing",N3846="publishing/radio &amp; podcasts","publishing",N3846="music/world music","music",N3846="music/metal","music",N3846="music/jazz","music","TRUE","FALSE")</f>
        <v>theater</v>
      </c>
      <c r="R3846" t="str" cm="1">
        <f t="array" ref="R3846">_xlfn.IFS(N3846="food/small batch","small batch",N3846="food/restaurants","retaurants",N3846="food/food trucks","food trucks",N3846="theater/spaces","spaces",N3846="theater/musical","musical",N3846="theater/plays","plays",N3846="technology/web","web",N3846="technology/space exploration","space exploration",N3846="technology/makerspaces","makerspaces",N3846="technology/hardware","hardware",N3846="technology/gadgets","gadgets",N3846="technology/wearables","wearables",N3846="film &amp; video/television","television",N3846="film &amp; video/animation","animation",N3846="film &amp; video/science fiction","science fiction",N3846="film &amp; video/documentary","documentary",N3846="film &amp; video/drama","drama",N3846="film &amp; video/shorts","shorts",N3846="games/video games","video games",N3846="games/tabletop games","tabletop games",N3846="games/mobile games","mobile games",N3846="journalism/audio","audio",N3846="photography/people","people",N3846="photography/photobooks","photobooks",N3846="photography/places","places",N3846="photography/nature","nature",N3846="music/electronic music","electronic music",N3846="music/rock","rock",N3846="music/indie rock","indie rock",N3846="music/faith","faith",N3846="publishing/children's books","children's books",N3846="publishing/art books","art books",N3846="publishing/fiction","fiction",N3846="publishing/translations","translations",N3846="music/pop","pop",N3846="music/classical music","classical music",N3846="publishing/nonfiction","nonfiction",N3846="publishing/radio &amp; podcasts","radio &amp; podcasts",N3846="music/world music","world music",N3846="music/metal","metal",N3846="music/jazz","jazz","TRUE","FALSE")</f>
        <v>plays</v>
      </c>
      <c r="S3846" s="5">
        <f t="shared" si="242"/>
        <v>41766.617291666669</v>
      </c>
      <c r="T3846" s="5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240"/>
        <v>2.105</v>
      </c>
      <c r="P3847" s="24">
        <f t="shared" si="241"/>
        <v>70.166666666666671</v>
      </c>
      <c r="Q3847" t="str" cm="1">
        <f t="array" ref="Q3847">_xlfn.IFS(N3847="food/small batch","food",N3847="food/restaurants","food",N3847="food/food trucks","food",N3847="theater/spaces","theater",N3847="theater/musical","theater",N3847="theater/plays","theater",N3847="technology/web","technology",N3847="technology/space exploration","technology",N3847="technology/makerspaces","technology",N3847="technology/hardware","technology",N3847="technology/gadgets","technology",N3847="technology/wearables","technology",N3847="film &amp; video/television","film &amp; video",N3847="film &amp; video/animation","film &amp; video",N3847="film &amp; video/science fiction","film &amp; video",N3847="film &amp; video/documentary","film &amp; video",N3847="film &amp; video/drama","film &amp; video",N3847="film &amp; video/shorts","film &amp; video",N3847="games/video games","games",N3847="games/tabletop games","games",N3847="games/mobile games","games",N3847="journalism/audio","journalism",N3847="photography/people","photography",N3847="photography/photobooks","photography",N3847="photography/places","photography",N3847="photography/nature","photography",N3847="music/electronic music","music",N3847="music/rock","music",N3847="music/indie rock","music",N3847="music/faith","music",N3847="publishing/children's books","publishing",N3847="publishing/art books","publishing",N3847="publishing/fiction","publishing",N3847="publishing/translations","publishing",N3847="music/pop","music",N3847="music/classical music","music",N3847="publishing/nonfiction","publishing",N3847="publishing/radio &amp; podcasts","publishing",N3847="music/world music","music",N3847="music/metal","music",N3847="music/jazz","music","TRUE","FALSE")</f>
        <v>theater</v>
      </c>
      <c r="R3847" t="str" cm="1">
        <f t="array" ref="R3847">_xlfn.IFS(N3847="food/small batch","small batch",N3847="food/restaurants","retaurants",N3847="food/food trucks","food trucks",N3847="theater/spaces","spaces",N3847="theater/musical","musical",N3847="theater/plays","plays",N3847="technology/web","web",N3847="technology/space exploration","space exploration",N3847="technology/makerspaces","makerspaces",N3847="technology/hardware","hardware",N3847="technology/gadgets","gadgets",N3847="technology/wearables","wearables",N3847="film &amp; video/television","television",N3847="film &amp; video/animation","animation",N3847="film &amp; video/science fiction","science fiction",N3847="film &amp; video/documentary","documentary",N3847="film &amp; video/drama","drama",N3847="film &amp; video/shorts","shorts",N3847="games/video games","video games",N3847="games/tabletop games","tabletop games",N3847="games/mobile games","mobile games",N3847="journalism/audio","audio",N3847="photography/people","people",N3847="photography/photobooks","photobooks",N3847="photography/places","places",N3847="photography/nature","nature",N3847="music/electronic music","electronic music",N3847="music/rock","rock",N3847="music/indie rock","indie rock",N3847="music/faith","faith",N3847="publishing/children's books","children's books",N3847="publishing/art books","art books",N3847="publishing/fiction","fiction",N3847="publishing/translations","translations",N3847="music/pop","pop",N3847="music/classical music","classical music",N3847="publishing/nonfiction","nonfiction",N3847="publishing/radio &amp; podcasts","radio &amp; podcasts",N3847="music/world music","world music",N3847="music/metal","metal",N3847="music/jazz","jazz","TRUE","FALSE")</f>
        <v>plays</v>
      </c>
      <c r="S3847" s="5">
        <f t="shared" si="242"/>
        <v>42248.627013888887</v>
      </c>
      <c r="T3847" s="5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240"/>
        <v>2.7</v>
      </c>
      <c r="P3848" s="24">
        <f t="shared" si="241"/>
        <v>23.625</v>
      </c>
      <c r="Q3848" t="str" cm="1">
        <f t="array" ref="Q3848">_xlfn.IFS(N3848="food/small batch","food",N3848="food/restaurants","food",N3848="food/food trucks","food",N3848="theater/spaces","theater",N3848="theater/musical","theater",N3848="theater/plays","theater",N3848="technology/web","technology",N3848="technology/space exploration","technology",N3848="technology/makerspaces","technology",N3848="technology/hardware","technology",N3848="technology/gadgets","technology",N3848="technology/wearables","technology",N3848="film &amp; video/television","film &amp; video",N3848="film &amp; video/animation","film &amp; video",N3848="film &amp; video/science fiction","film &amp; video",N3848="film &amp; video/documentary","film &amp; video",N3848="film &amp; video/drama","film &amp; video",N3848="film &amp; video/shorts","film &amp; video",N3848="games/video games","games",N3848="games/tabletop games","games",N3848="games/mobile games","games",N3848="journalism/audio","journalism",N3848="photography/people","photography",N3848="photography/photobooks","photography",N3848="photography/places","photography",N3848="photography/nature","photography",N3848="music/electronic music","music",N3848="music/rock","music",N3848="music/indie rock","music",N3848="music/faith","music",N3848="publishing/children's books","publishing",N3848="publishing/art books","publishing",N3848="publishing/fiction","publishing",N3848="publishing/translations","publishing",N3848="music/pop","music",N3848="music/classical music","music",N3848="publishing/nonfiction","publishing",N3848="publishing/radio &amp; podcasts","publishing",N3848="music/world music","music",N3848="music/metal","music",N3848="music/jazz","music","TRUE","FALSE")</f>
        <v>theater</v>
      </c>
      <c r="R3848" t="str" cm="1">
        <f t="array" ref="R3848">_xlfn.IFS(N3848="food/small batch","small batch",N3848="food/restaurants","retaurants",N3848="food/food trucks","food trucks",N3848="theater/spaces","spaces",N3848="theater/musical","musical",N3848="theater/plays","plays",N3848="technology/web","web",N3848="technology/space exploration","space exploration",N3848="technology/makerspaces","makerspaces",N3848="technology/hardware","hardware",N3848="technology/gadgets","gadgets",N3848="technology/wearables","wearables",N3848="film &amp; video/television","television",N3848="film &amp; video/animation","animation",N3848="film &amp; video/science fiction","science fiction",N3848="film &amp; video/documentary","documentary",N3848="film &amp; video/drama","drama",N3848="film &amp; video/shorts","shorts",N3848="games/video games","video games",N3848="games/tabletop games","tabletop games",N3848="games/mobile games","mobile games",N3848="journalism/audio","audio",N3848="photography/people","people",N3848="photography/photobooks","photobooks",N3848="photography/places","places",N3848="photography/nature","nature",N3848="music/electronic music","electronic music",N3848="music/rock","rock",N3848="music/indie rock","indie rock",N3848="music/faith","faith",N3848="publishing/children's books","children's books",N3848="publishing/art books","art books",N3848="publishing/fiction","fiction",N3848="publishing/translations","translations",N3848="music/pop","pop",N3848="music/classical music","classical music",N3848="publishing/nonfiction","nonfiction",N3848="publishing/radio &amp; podcasts","radio &amp; podcasts",N3848="music/world music","world music",N3848="music/metal","metal",N3848="music/jazz","jazz","TRUE","FALSE")</f>
        <v>plays</v>
      </c>
      <c r="S3848" s="5">
        <f t="shared" si="242"/>
        <v>41885.221550925926</v>
      </c>
      <c r="T3848" s="5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240"/>
        <v>16.161904761904761</v>
      </c>
      <c r="P3849" s="24">
        <f t="shared" si="241"/>
        <v>188.55555555555554</v>
      </c>
      <c r="Q3849" t="str" cm="1">
        <f t="array" ref="Q3849">_xlfn.IFS(N3849="food/small batch","food",N3849="food/restaurants","food",N3849="food/food trucks","food",N3849="theater/spaces","theater",N3849="theater/musical","theater",N3849="theater/plays","theater",N3849="technology/web","technology",N3849="technology/space exploration","technology",N3849="technology/makerspaces","technology",N3849="technology/hardware","technology",N3849="technology/gadgets","technology",N3849="technology/wearables","technology",N3849="film &amp; video/television","film &amp; video",N3849="film &amp; video/animation","film &amp; video",N3849="film &amp; video/science fiction","film &amp; video",N3849="film &amp; video/documentary","film &amp; video",N3849="film &amp; video/drama","film &amp; video",N3849="film &amp; video/shorts","film &amp; video",N3849="games/video games","games",N3849="games/tabletop games","games",N3849="games/mobile games","games",N3849="journalism/audio","journalism",N3849="photography/people","photography",N3849="photography/photobooks","photography",N3849="photography/places","photography",N3849="photography/nature","photography",N3849="music/electronic music","music",N3849="music/rock","music",N3849="music/indie rock","music",N3849="music/faith","music",N3849="publishing/children's books","publishing",N3849="publishing/art books","publishing",N3849="publishing/fiction","publishing",N3849="publishing/translations","publishing",N3849="music/pop","music",N3849="music/classical music","music",N3849="publishing/nonfiction","publishing",N3849="publishing/radio &amp; podcasts","publishing",N3849="music/world music","music",N3849="music/metal","music",N3849="music/jazz","music","TRUE","FALSE")</f>
        <v>theater</v>
      </c>
      <c r="R3849" t="str" cm="1">
        <f t="array" ref="R3849">_xlfn.IFS(N3849="food/small batch","small batch",N3849="food/restaurants","retaurants",N3849="food/food trucks","food trucks",N3849="theater/spaces","spaces",N3849="theater/musical","musical",N3849="theater/plays","plays",N3849="technology/web","web",N3849="technology/space exploration","space exploration",N3849="technology/makerspaces","makerspaces",N3849="technology/hardware","hardware",N3849="technology/gadgets","gadgets",N3849="technology/wearables","wearables",N3849="film &amp; video/television","television",N3849="film &amp; video/animation","animation",N3849="film &amp; video/science fiction","science fiction",N3849="film &amp; video/documentary","documentary",N3849="film &amp; video/drama","drama",N3849="film &amp; video/shorts","shorts",N3849="games/video games","video games",N3849="games/tabletop games","tabletop games",N3849="games/mobile games","mobile games",N3849="journalism/audio","audio",N3849="photography/people","people",N3849="photography/photobooks","photobooks",N3849="photography/places","places",N3849="photography/nature","nature",N3849="music/electronic music","electronic music",N3849="music/rock","rock",N3849="music/indie rock","indie rock",N3849="music/faith","faith",N3849="publishing/children's books","children's books",N3849="publishing/art books","art books",N3849="publishing/fiction","fiction",N3849="publishing/translations","translations",N3849="music/pop","pop",N3849="music/classical music","classical music",N3849="publishing/nonfiction","nonfiction",N3849="publishing/radio &amp; podcasts","radio &amp; podcasts",N3849="music/world music","world music",N3849="music/metal","metal",N3849="music/jazz","jazz","TRUE","FALSE")</f>
        <v>plays</v>
      </c>
      <c r="S3849" s="5">
        <f t="shared" si="242"/>
        <v>42159.224432870367</v>
      </c>
      <c r="T3849" s="5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240"/>
        <v>16.376923076923077</v>
      </c>
      <c r="P3850" s="24">
        <f t="shared" si="241"/>
        <v>49.511627906976742</v>
      </c>
      <c r="Q3850" t="str" cm="1">
        <f t="array" ref="Q3850">_xlfn.IFS(N3850="food/small batch","food",N3850="food/restaurants","food",N3850="food/food trucks","food",N3850="theater/spaces","theater",N3850="theater/musical","theater",N3850="theater/plays","theater",N3850="technology/web","technology",N3850="technology/space exploration","technology",N3850="technology/makerspaces","technology",N3850="technology/hardware","technology",N3850="technology/gadgets","technology",N3850="technology/wearables","technology",N3850="film &amp; video/television","film &amp; video",N3850="film &amp; video/animation","film &amp; video",N3850="film &amp; video/science fiction","film &amp; video",N3850="film &amp; video/documentary","film &amp; video",N3850="film &amp; video/drama","film &amp; video",N3850="film &amp; video/shorts","film &amp; video",N3850="games/video games","games",N3850="games/tabletop games","games",N3850="games/mobile games","games",N3850="journalism/audio","journalism",N3850="photography/people","photography",N3850="photography/photobooks","photography",N3850="photography/places","photography",N3850="photography/nature","photography",N3850="music/electronic music","music",N3850="music/rock","music",N3850="music/indie rock","music",N3850="music/faith","music",N3850="publishing/children's books","publishing",N3850="publishing/art books","publishing",N3850="publishing/fiction","publishing",N3850="publishing/translations","publishing",N3850="music/pop","music",N3850="music/classical music","music",N3850="publishing/nonfiction","publishing",N3850="publishing/radio &amp; podcasts","publishing",N3850="music/world music","music",N3850="music/metal","music",N3850="music/jazz","music","TRUE","FALSE")</f>
        <v>theater</v>
      </c>
      <c r="R3850" t="str" cm="1">
        <f t="array" ref="R3850">_xlfn.IFS(N3850="food/small batch","small batch",N3850="food/restaurants","retaurants",N3850="food/food trucks","food trucks",N3850="theater/spaces","spaces",N3850="theater/musical","musical",N3850="theater/plays","plays",N3850="technology/web","web",N3850="technology/space exploration","space exploration",N3850="technology/makerspaces","makerspaces",N3850="technology/hardware","hardware",N3850="technology/gadgets","gadgets",N3850="technology/wearables","wearables",N3850="film &amp; video/television","television",N3850="film &amp; video/animation","animation",N3850="film &amp; video/science fiction","science fiction",N3850="film &amp; video/documentary","documentary",N3850="film &amp; video/drama","drama",N3850="film &amp; video/shorts","shorts",N3850="games/video games","video games",N3850="games/tabletop games","tabletop games",N3850="games/mobile games","mobile games",N3850="journalism/audio","audio",N3850="photography/people","people",N3850="photography/photobooks","photobooks",N3850="photography/places","places",N3850="photography/nature","nature",N3850="music/electronic music","electronic music",N3850="music/rock","rock",N3850="music/indie rock","indie rock",N3850="music/faith","faith",N3850="publishing/children's books","children's books",N3850="publishing/art books","art books",N3850="publishing/fiction","fiction",N3850="publishing/translations","translations",N3850="music/pop","pop",N3850="music/classical music","classical music",N3850="publishing/nonfiction","nonfiction",N3850="publishing/radio &amp; podcasts","radio &amp; podcasts",N3850="music/world music","world music",N3850="music/metal","metal",N3850="music/jazz","jazz","TRUE","FALSE")</f>
        <v>plays</v>
      </c>
      <c r="S3850" s="5">
        <f t="shared" si="242"/>
        <v>42265.817002314812</v>
      </c>
      <c r="T3850" s="5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240"/>
        <v>7.043333333333333</v>
      </c>
      <c r="P3851" s="24">
        <f t="shared" si="241"/>
        <v>75.464285714285708</v>
      </c>
      <c r="Q3851" t="str" cm="1">
        <f t="array" ref="Q3851">_xlfn.IFS(N3851="food/small batch","food",N3851="food/restaurants","food",N3851="food/food trucks","food",N3851="theater/spaces","theater",N3851="theater/musical","theater",N3851="theater/plays","theater",N3851="technology/web","technology",N3851="technology/space exploration","technology",N3851="technology/makerspaces","technology",N3851="technology/hardware","technology",N3851="technology/gadgets","technology",N3851="technology/wearables","technology",N3851="film &amp; video/television","film &amp; video",N3851="film &amp; video/animation","film &amp; video",N3851="film &amp; video/science fiction","film &amp; video",N3851="film &amp; video/documentary","film &amp; video",N3851="film &amp; video/drama","film &amp; video",N3851="film &amp; video/shorts","film &amp; video",N3851="games/video games","games",N3851="games/tabletop games","games",N3851="games/mobile games","games",N3851="journalism/audio","journalism",N3851="photography/people","photography",N3851="photography/photobooks","photography",N3851="photography/places","photography",N3851="photography/nature","photography",N3851="music/electronic music","music",N3851="music/rock","music",N3851="music/indie rock","music",N3851="music/faith","music",N3851="publishing/children's books","publishing",N3851="publishing/art books","publishing",N3851="publishing/fiction","publishing",N3851="publishing/translations","publishing",N3851="music/pop","music",N3851="music/classical music","music",N3851="publishing/nonfiction","publishing",N3851="publishing/radio &amp; podcasts","publishing",N3851="music/world music","music",N3851="music/metal","music",N3851="music/jazz","music","TRUE","FALSE")</f>
        <v>theater</v>
      </c>
      <c r="R3851" t="str" cm="1">
        <f t="array" ref="R3851">_xlfn.IFS(N3851="food/small batch","small batch",N3851="food/restaurants","retaurants",N3851="food/food trucks","food trucks",N3851="theater/spaces","spaces",N3851="theater/musical","musical",N3851="theater/plays","plays",N3851="technology/web","web",N3851="technology/space exploration","space exploration",N3851="technology/makerspaces","makerspaces",N3851="technology/hardware","hardware",N3851="technology/gadgets","gadgets",N3851="technology/wearables","wearables",N3851="film &amp; video/television","television",N3851="film &amp; video/animation","animation",N3851="film &amp; video/science fiction","science fiction",N3851="film &amp; video/documentary","documentary",N3851="film &amp; video/drama","drama",N3851="film &amp; video/shorts","shorts",N3851="games/video games","video games",N3851="games/tabletop games","tabletop games",N3851="games/mobile games","mobile games",N3851="journalism/audio","audio",N3851="photography/people","people",N3851="photography/photobooks","photobooks",N3851="photography/places","places",N3851="photography/nature","nature",N3851="music/electronic music","electronic music",N3851="music/rock","rock",N3851="music/indie rock","indie rock",N3851="music/faith","faith",N3851="publishing/children's books","children's books",N3851="publishing/art books","art books",N3851="publishing/fiction","fiction",N3851="publishing/translations","translations",N3851="music/pop","pop",N3851="music/classical music","classical music",N3851="publishing/nonfiction","nonfiction",N3851="publishing/radio &amp; podcasts","radio &amp; podcasts",N3851="music/world music","world music",N3851="music/metal","metal",N3851="music/jazz","jazz","TRUE","FALSE")</f>
        <v>plays</v>
      </c>
      <c r="S3851" s="5">
        <f t="shared" si="242"/>
        <v>42136.767175925925</v>
      </c>
      <c r="T3851" s="5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240"/>
        <v>3.8</v>
      </c>
      <c r="P3852" s="24">
        <f t="shared" si="241"/>
        <v>9.5</v>
      </c>
      <c r="Q3852" t="str" cm="1">
        <f t="array" ref="Q3852">_xlfn.IFS(N3852="food/small batch","food",N3852="food/restaurants","food",N3852="food/food trucks","food",N3852="theater/spaces","theater",N3852="theater/musical","theater",N3852="theater/plays","theater",N3852="technology/web","technology",N3852="technology/space exploration","technology",N3852="technology/makerspaces","technology",N3852="technology/hardware","technology",N3852="technology/gadgets","technology",N3852="technology/wearables","technology",N3852="film &amp; video/television","film &amp; video",N3852="film &amp; video/animation","film &amp; video",N3852="film &amp; video/science fiction","film &amp; video",N3852="film &amp; video/documentary","film &amp; video",N3852="film &amp; video/drama","film &amp; video",N3852="film &amp; video/shorts","film &amp; video",N3852="games/video games","games",N3852="games/tabletop games","games",N3852="games/mobile games","games",N3852="journalism/audio","journalism",N3852="photography/people","photography",N3852="photography/photobooks","photography",N3852="photography/places","photography",N3852="photography/nature","photography",N3852="music/electronic music","music",N3852="music/rock","music",N3852="music/indie rock","music",N3852="music/faith","music",N3852="publishing/children's books","publishing",N3852="publishing/art books","publishing",N3852="publishing/fiction","publishing",N3852="publishing/translations","publishing",N3852="music/pop","music",N3852="music/classical music","music",N3852="publishing/nonfiction","publishing",N3852="publishing/radio &amp; podcasts","publishing",N3852="music/world music","music",N3852="music/metal","music",N3852="music/jazz","music","TRUE","FALSE")</f>
        <v>theater</v>
      </c>
      <c r="R3852" t="str" cm="1">
        <f t="array" ref="R3852">_xlfn.IFS(N3852="food/small batch","small batch",N3852="food/restaurants","retaurants",N3852="food/food trucks","food trucks",N3852="theater/spaces","spaces",N3852="theater/musical","musical",N3852="theater/plays","plays",N3852="technology/web","web",N3852="technology/space exploration","space exploration",N3852="technology/makerspaces","makerspaces",N3852="technology/hardware","hardware",N3852="technology/gadgets","gadgets",N3852="technology/wearables","wearables",N3852="film &amp; video/television","television",N3852="film &amp; video/animation","animation",N3852="film &amp; video/science fiction","science fiction",N3852="film &amp; video/documentary","documentary",N3852="film &amp; video/drama","drama",N3852="film &amp; video/shorts","shorts",N3852="games/video games","video games",N3852="games/tabletop games","tabletop games",N3852="games/mobile games","mobile games",N3852="journalism/audio","audio",N3852="photography/people","people",N3852="photography/photobooks","photobooks",N3852="photography/places","places",N3852="photography/nature","nature",N3852="music/electronic music","electronic music",N3852="music/rock","rock",N3852="music/indie rock","indie rock",N3852="music/faith","faith",N3852="publishing/children's books","children's books",N3852="publishing/art books","art books",N3852="publishing/fiction","fiction",N3852="publishing/translations","translations",N3852="music/pop","pop",N3852="music/classical music","classical music",N3852="publishing/nonfiction","nonfiction",N3852="publishing/radio &amp; podcasts","radio &amp; podcasts",N3852="music/world music","world music",N3852="music/metal","metal",N3852="music/jazz","jazz","TRUE","FALSE")</f>
        <v>plays</v>
      </c>
      <c r="S3852" s="5">
        <f t="shared" si="242"/>
        <v>41975.124340277776</v>
      </c>
      <c r="T3852" s="5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240"/>
        <v>34.08</v>
      </c>
      <c r="P3853" s="24">
        <f t="shared" si="241"/>
        <v>35.5</v>
      </c>
      <c r="Q3853" t="str" cm="1">
        <f t="array" ref="Q3853">_xlfn.IFS(N3853="food/small batch","food",N3853="food/restaurants","food",N3853="food/food trucks","food",N3853="theater/spaces","theater",N3853="theater/musical","theater",N3853="theater/plays","theater",N3853="technology/web","technology",N3853="technology/space exploration","technology",N3853="technology/makerspaces","technology",N3853="technology/hardware","technology",N3853="technology/gadgets","technology",N3853="technology/wearables","technology",N3853="film &amp; video/television","film &amp; video",N3853="film &amp; video/animation","film &amp; video",N3853="film &amp; video/science fiction","film &amp; video",N3853="film &amp; video/documentary","film &amp; video",N3853="film &amp; video/drama","film &amp; video",N3853="film &amp; video/shorts","film &amp; video",N3853="games/video games","games",N3853="games/tabletop games","games",N3853="games/mobile games","games",N3853="journalism/audio","journalism",N3853="photography/people","photography",N3853="photography/photobooks","photography",N3853="photography/places","photography",N3853="photography/nature","photography",N3853="music/electronic music","music",N3853="music/rock","music",N3853="music/indie rock","music",N3853="music/faith","music",N3853="publishing/children's books","publishing",N3853="publishing/art books","publishing",N3853="publishing/fiction","publishing",N3853="publishing/translations","publishing",N3853="music/pop","music",N3853="music/classical music","music",N3853="publishing/nonfiction","publishing",N3853="publishing/radio &amp; podcasts","publishing",N3853="music/world music","music",N3853="music/metal","music",N3853="music/jazz","music","TRUE","FALSE")</f>
        <v>theater</v>
      </c>
      <c r="R3853" t="str" cm="1">
        <f t="array" ref="R3853">_xlfn.IFS(N3853="food/small batch","small batch",N3853="food/restaurants","retaurants",N3853="food/food trucks","food trucks",N3853="theater/spaces","spaces",N3853="theater/musical","musical",N3853="theater/plays","plays",N3853="technology/web","web",N3853="technology/space exploration","space exploration",N3853="technology/makerspaces","makerspaces",N3853="technology/hardware","hardware",N3853="technology/gadgets","gadgets",N3853="technology/wearables","wearables",N3853="film &amp; video/television","television",N3853="film &amp; video/animation","animation",N3853="film &amp; video/science fiction","science fiction",N3853="film &amp; video/documentary","documentary",N3853="film &amp; video/drama","drama",N3853="film &amp; video/shorts","shorts",N3853="games/video games","video games",N3853="games/tabletop games","tabletop games",N3853="games/mobile games","mobile games",N3853="journalism/audio","audio",N3853="photography/people","people",N3853="photography/photobooks","photobooks",N3853="photography/places","places",N3853="photography/nature","nature",N3853="music/electronic music","electronic music",N3853="music/rock","rock",N3853="music/indie rock","indie rock",N3853="music/faith","faith",N3853="publishing/children's books","children's books",N3853="publishing/art books","art books",N3853="publishing/fiction","fiction",N3853="publishing/translations","translations",N3853="music/pop","pop",N3853="music/classical music","classical music",N3853="publishing/nonfiction","nonfiction",N3853="publishing/radio &amp; podcasts","radio &amp; podcasts",N3853="music/world music","world music",N3853="music/metal","metal",N3853="music/jazz","jazz","TRUE","FALSE")</f>
        <v>plays</v>
      </c>
      <c r="S3853" s="5">
        <f t="shared" si="242"/>
        <v>42172.439571759256</v>
      </c>
      <c r="T3853" s="5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240"/>
        <v>0.2</v>
      </c>
      <c r="P3854" s="24">
        <f t="shared" si="241"/>
        <v>10</v>
      </c>
      <c r="Q3854" t="str" cm="1">
        <f t="array" ref="Q3854">_xlfn.IFS(N3854="food/small batch","food",N3854="food/restaurants","food",N3854="food/food trucks","food",N3854="theater/spaces","theater",N3854="theater/musical","theater",N3854="theater/plays","theater",N3854="technology/web","technology",N3854="technology/space exploration","technology",N3854="technology/makerspaces","technology",N3854="technology/hardware","technology",N3854="technology/gadgets","technology",N3854="technology/wearables","technology",N3854="film &amp; video/television","film &amp; video",N3854="film &amp; video/animation","film &amp; video",N3854="film &amp; video/science fiction","film &amp; video",N3854="film &amp; video/documentary","film &amp; video",N3854="film &amp; video/drama","film &amp; video",N3854="film &amp; video/shorts","film &amp; video",N3854="games/video games","games",N3854="games/tabletop games","games",N3854="games/mobile games","games",N3854="journalism/audio","journalism",N3854="photography/people","photography",N3854="photography/photobooks","photography",N3854="photography/places","photography",N3854="photography/nature","photography",N3854="music/electronic music","music",N3854="music/rock","music",N3854="music/indie rock","music",N3854="music/faith","music",N3854="publishing/children's books","publishing",N3854="publishing/art books","publishing",N3854="publishing/fiction","publishing",N3854="publishing/translations","publishing",N3854="music/pop","music",N3854="music/classical music","music",N3854="publishing/nonfiction","publishing",N3854="publishing/radio &amp; podcasts","publishing",N3854="music/world music","music",N3854="music/metal","music",N3854="music/jazz","music","TRUE","FALSE")</f>
        <v>theater</v>
      </c>
      <c r="R3854" t="str" cm="1">
        <f t="array" ref="R3854">_xlfn.IFS(N3854="food/small batch","small batch",N3854="food/restaurants","retaurants",N3854="food/food trucks","food trucks",N3854="theater/spaces","spaces",N3854="theater/musical","musical",N3854="theater/plays","plays",N3854="technology/web","web",N3854="technology/space exploration","space exploration",N3854="technology/makerspaces","makerspaces",N3854="technology/hardware","hardware",N3854="technology/gadgets","gadgets",N3854="technology/wearables","wearables",N3854="film &amp; video/television","television",N3854="film &amp; video/animation","animation",N3854="film &amp; video/science fiction","science fiction",N3854="film &amp; video/documentary","documentary",N3854="film &amp; video/drama","drama",N3854="film &amp; video/shorts","shorts",N3854="games/video games","video games",N3854="games/tabletop games","tabletop games",N3854="games/mobile games","mobile games",N3854="journalism/audio","audio",N3854="photography/people","people",N3854="photography/photobooks","photobooks",N3854="photography/places","places",N3854="photography/nature","nature",N3854="music/electronic music","electronic music",N3854="music/rock","rock",N3854="music/indie rock","indie rock",N3854="music/faith","faith",N3854="publishing/children's books","children's books",N3854="publishing/art books","art books",N3854="publishing/fiction","fiction",N3854="publishing/translations","translations",N3854="music/pop","pop",N3854="music/classical music","classical music",N3854="publishing/nonfiction","nonfiction",N3854="publishing/radio &amp; podcasts","radio &amp; podcasts",N3854="music/world music","world music",N3854="music/metal","metal",N3854="music/jazz","jazz","TRUE","FALSE")</f>
        <v>plays</v>
      </c>
      <c r="S3854" s="5">
        <f t="shared" si="242"/>
        <v>42065.190694444449</v>
      </c>
      <c r="T3854" s="5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240"/>
        <v>2.5999999999999999E-2</v>
      </c>
      <c r="P3855" s="24">
        <f t="shared" si="241"/>
        <v>13</v>
      </c>
      <c r="Q3855" t="str" cm="1">
        <f t="array" ref="Q3855">_xlfn.IFS(N3855="food/small batch","food",N3855="food/restaurants","food",N3855="food/food trucks","food",N3855="theater/spaces","theater",N3855="theater/musical","theater",N3855="theater/plays","theater",N3855="technology/web","technology",N3855="technology/space exploration","technology",N3855="technology/makerspaces","technology",N3855="technology/hardware","technology",N3855="technology/gadgets","technology",N3855="technology/wearables","technology",N3855="film &amp; video/television","film &amp; video",N3855="film &amp; video/animation","film &amp; video",N3855="film &amp; video/science fiction","film &amp; video",N3855="film &amp; video/documentary","film &amp; video",N3855="film &amp; video/drama","film &amp; video",N3855="film &amp; video/shorts","film &amp; video",N3855="games/video games","games",N3855="games/tabletop games","games",N3855="games/mobile games","games",N3855="journalism/audio","journalism",N3855="photography/people","photography",N3855="photography/photobooks","photography",N3855="photography/places","photography",N3855="photography/nature","photography",N3855="music/electronic music","music",N3855="music/rock","music",N3855="music/indie rock","music",N3855="music/faith","music",N3855="publishing/children's books","publishing",N3855="publishing/art books","publishing",N3855="publishing/fiction","publishing",N3855="publishing/translations","publishing",N3855="music/pop","music",N3855="music/classical music","music",N3855="publishing/nonfiction","publishing",N3855="publishing/radio &amp; podcasts","publishing",N3855="music/world music","music",N3855="music/metal","music",N3855="music/jazz","music","TRUE","FALSE")</f>
        <v>theater</v>
      </c>
      <c r="R3855" t="str" cm="1">
        <f t="array" ref="R3855">_xlfn.IFS(N3855="food/small batch","small batch",N3855="food/restaurants","retaurants",N3855="food/food trucks","food trucks",N3855="theater/spaces","spaces",N3855="theater/musical","musical",N3855="theater/plays","plays",N3855="technology/web","web",N3855="technology/space exploration","space exploration",N3855="technology/makerspaces","makerspaces",N3855="technology/hardware","hardware",N3855="technology/gadgets","gadgets",N3855="technology/wearables","wearables",N3855="film &amp; video/television","television",N3855="film &amp; video/animation","animation",N3855="film &amp; video/science fiction","science fiction",N3855="film &amp; video/documentary","documentary",N3855="film &amp; video/drama","drama",N3855="film &amp; video/shorts","shorts",N3855="games/video games","video games",N3855="games/tabletop games","tabletop games",N3855="games/mobile games","mobile games",N3855="journalism/audio","audio",N3855="photography/people","people",N3855="photography/photobooks","photobooks",N3855="photography/places","places",N3855="photography/nature","nature",N3855="music/electronic music","electronic music",N3855="music/rock","rock",N3855="music/indie rock","indie rock",N3855="music/faith","faith",N3855="publishing/children's books","children's books",N3855="publishing/art books","art books",N3855="publishing/fiction","fiction",N3855="publishing/translations","translations",N3855="music/pop","pop",N3855="music/classical music","classical music",N3855="publishing/nonfiction","nonfiction",N3855="publishing/radio &amp; podcasts","radio &amp; podcasts",N3855="music/world music","world music",N3855="music/metal","metal",N3855="music/jazz","jazz","TRUE","FALSE")</f>
        <v>plays</v>
      </c>
      <c r="S3855" s="5">
        <f t="shared" si="242"/>
        <v>41848.84002314815</v>
      </c>
      <c r="T3855" s="5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240"/>
        <v>16.254545454545454</v>
      </c>
      <c r="P3856" s="24">
        <f t="shared" si="241"/>
        <v>89.4</v>
      </c>
      <c r="Q3856" t="str" cm="1">
        <f t="array" ref="Q3856">_xlfn.IFS(N3856="food/small batch","food",N3856="food/restaurants","food",N3856="food/food trucks","food",N3856="theater/spaces","theater",N3856="theater/musical","theater",N3856="theater/plays","theater",N3856="technology/web","technology",N3856="technology/space exploration","technology",N3856="technology/makerspaces","technology",N3856="technology/hardware","technology",N3856="technology/gadgets","technology",N3856="technology/wearables","technology",N3856="film &amp; video/television","film &amp; video",N3856="film &amp; video/animation","film &amp; video",N3856="film &amp; video/science fiction","film &amp; video",N3856="film &amp; video/documentary","film &amp; video",N3856="film &amp; video/drama","film &amp; video",N3856="film &amp; video/shorts","film &amp; video",N3856="games/video games","games",N3856="games/tabletop games","games",N3856="games/mobile games","games",N3856="journalism/audio","journalism",N3856="photography/people","photography",N3856="photography/photobooks","photography",N3856="photography/places","photography",N3856="photography/nature","photography",N3856="music/electronic music","music",N3856="music/rock","music",N3856="music/indie rock","music",N3856="music/faith","music",N3856="publishing/children's books","publishing",N3856="publishing/art books","publishing",N3856="publishing/fiction","publishing",N3856="publishing/translations","publishing",N3856="music/pop","music",N3856="music/classical music","music",N3856="publishing/nonfiction","publishing",N3856="publishing/radio &amp; podcasts","publishing",N3856="music/world music","music",N3856="music/metal","music",N3856="music/jazz","music","TRUE","FALSE")</f>
        <v>theater</v>
      </c>
      <c r="R3856" t="str" cm="1">
        <f t="array" ref="R3856">_xlfn.IFS(N3856="food/small batch","small batch",N3856="food/restaurants","retaurants",N3856="food/food trucks","food trucks",N3856="theater/spaces","spaces",N3856="theater/musical","musical",N3856="theater/plays","plays",N3856="technology/web","web",N3856="technology/space exploration","space exploration",N3856="technology/makerspaces","makerspaces",N3856="technology/hardware","hardware",N3856="technology/gadgets","gadgets",N3856="technology/wearables","wearables",N3856="film &amp; video/television","television",N3856="film &amp; video/animation","animation",N3856="film &amp; video/science fiction","science fiction",N3856="film &amp; video/documentary","documentary",N3856="film &amp; video/drama","drama",N3856="film &amp; video/shorts","shorts",N3856="games/video games","video games",N3856="games/tabletop games","tabletop games",N3856="games/mobile games","mobile games",N3856="journalism/audio","audio",N3856="photography/people","people",N3856="photography/photobooks","photobooks",N3856="photography/places","places",N3856="photography/nature","nature",N3856="music/electronic music","electronic music",N3856="music/rock","rock",N3856="music/indie rock","indie rock",N3856="music/faith","faith",N3856="publishing/children's books","children's books",N3856="publishing/art books","art books",N3856="publishing/fiction","fiction",N3856="publishing/translations","translations",N3856="music/pop","pop",N3856="music/classical music","classical music",N3856="publishing/nonfiction","nonfiction",N3856="publishing/radio &amp; podcasts","radio &amp; podcasts",N3856="music/world music","world music",N3856="music/metal","metal",N3856="music/jazz","jazz","TRUE","FALSE")</f>
        <v>plays</v>
      </c>
      <c r="S3856" s="5">
        <f t="shared" si="242"/>
        <v>42103.884930555556</v>
      </c>
      <c r="T3856" s="5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240"/>
        <v>2.5</v>
      </c>
      <c r="P3857" s="24">
        <f t="shared" si="241"/>
        <v>25</v>
      </c>
      <c r="Q3857" t="str" cm="1">
        <f t="array" ref="Q3857">_xlfn.IFS(N3857="food/small batch","food",N3857="food/restaurants","food",N3857="food/food trucks","food",N3857="theater/spaces","theater",N3857="theater/musical","theater",N3857="theater/plays","theater",N3857="technology/web","technology",N3857="technology/space exploration","technology",N3857="technology/makerspaces","technology",N3857="technology/hardware","technology",N3857="technology/gadgets","technology",N3857="technology/wearables","technology",N3857="film &amp; video/television","film &amp; video",N3857="film &amp; video/animation","film &amp; video",N3857="film &amp; video/science fiction","film &amp; video",N3857="film &amp; video/documentary","film &amp; video",N3857="film &amp; video/drama","film &amp; video",N3857="film &amp; video/shorts","film &amp; video",N3857="games/video games","games",N3857="games/tabletop games","games",N3857="games/mobile games","games",N3857="journalism/audio","journalism",N3857="photography/people","photography",N3857="photography/photobooks","photography",N3857="photography/places","photography",N3857="photography/nature","photography",N3857="music/electronic music","music",N3857="music/rock","music",N3857="music/indie rock","music",N3857="music/faith","music",N3857="publishing/children's books","publishing",N3857="publishing/art books","publishing",N3857="publishing/fiction","publishing",N3857="publishing/translations","publishing",N3857="music/pop","music",N3857="music/classical music","music",N3857="publishing/nonfiction","publishing",N3857="publishing/radio &amp; podcasts","publishing",N3857="music/world music","music",N3857="music/metal","music",N3857="music/jazz","music","TRUE","FALSE")</f>
        <v>theater</v>
      </c>
      <c r="R3857" t="str" cm="1">
        <f t="array" ref="R3857">_xlfn.IFS(N3857="food/small batch","small batch",N3857="food/restaurants","retaurants",N3857="food/food trucks","food trucks",N3857="theater/spaces","spaces",N3857="theater/musical","musical",N3857="theater/plays","plays",N3857="technology/web","web",N3857="technology/space exploration","space exploration",N3857="technology/makerspaces","makerspaces",N3857="technology/hardware","hardware",N3857="technology/gadgets","gadgets",N3857="technology/wearables","wearables",N3857="film &amp; video/television","television",N3857="film &amp; video/animation","animation",N3857="film &amp; video/science fiction","science fiction",N3857="film &amp; video/documentary","documentary",N3857="film &amp; video/drama","drama",N3857="film &amp; video/shorts","shorts",N3857="games/video games","video games",N3857="games/tabletop games","tabletop games",N3857="games/mobile games","mobile games",N3857="journalism/audio","audio",N3857="photography/people","people",N3857="photography/photobooks","photobooks",N3857="photography/places","places",N3857="photography/nature","nature",N3857="music/electronic music","electronic music",N3857="music/rock","rock",N3857="music/indie rock","indie rock",N3857="music/faith","faith",N3857="publishing/children's books","children's books",N3857="publishing/art books","art books",N3857="publishing/fiction","fiction",N3857="publishing/translations","translations",N3857="music/pop","pop",N3857="music/classical music","classical music",N3857="publishing/nonfiction","nonfiction",N3857="publishing/radio &amp; podcasts","radio &amp; podcasts",N3857="music/world music","world music",N3857="music/metal","metal",N3857="music/jazz","jazz","TRUE","FALSE")</f>
        <v>plays</v>
      </c>
      <c r="S3857" s="5">
        <f t="shared" si="242"/>
        <v>42059.970729166671</v>
      </c>
      <c r="T3857" s="5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240"/>
        <v>0.02</v>
      </c>
      <c r="P3858" s="24">
        <f t="shared" si="241"/>
        <v>1</v>
      </c>
      <c r="Q3858" t="str" cm="1">
        <f t="array" ref="Q3858">_xlfn.IFS(N3858="food/small batch","food",N3858="food/restaurants","food",N3858="food/food trucks","food",N3858="theater/spaces","theater",N3858="theater/musical","theater",N3858="theater/plays","theater",N3858="technology/web","technology",N3858="technology/space exploration","technology",N3858="technology/makerspaces","technology",N3858="technology/hardware","technology",N3858="technology/gadgets","technology",N3858="technology/wearables","technology",N3858="film &amp; video/television","film &amp; video",N3858="film &amp; video/animation","film &amp; video",N3858="film &amp; video/science fiction","film &amp; video",N3858="film &amp; video/documentary","film &amp; video",N3858="film &amp; video/drama","film &amp; video",N3858="film &amp; video/shorts","film &amp; video",N3858="games/video games","games",N3858="games/tabletop games","games",N3858="games/mobile games","games",N3858="journalism/audio","journalism",N3858="photography/people","photography",N3858="photography/photobooks","photography",N3858="photography/places","photography",N3858="photography/nature","photography",N3858="music/electronic music","music",N3858="music/rock","music",N3858="music/indie rock","music",N3858="music/faith","music",N3858="publishing/children's books","publishing",N3858="publishing/art books","publishing",N3858="publishing/fiction","publishing",N3858="publishing/translations","publishing",N3858="music/pop","music",N3858="music/classical music","music",N3858="publishing/nonfiction","publishing",N3858="publishing/radio &amp; podcasts","publishing",N3858="music/world music","music",N3858="music/metal","music",N3858="music/jazz","music","TRUE","FALSE")</f>
        <v>theater</v>
      </c>
      <c r="R3858" t="str" cm="1">
        <f t="array" ref="R3858">_xlfn.IFS(N3858="food/small batch","small batch",N3858="food/restaurants","retaurants",N3858="food/food trucks","food trucks",N3858="theater/spaces","spaces",N3858="theater/musical","musical",N3858="theater/plays","plays",N3858="technology/web","web",N3858="technology/space exploration","space exploration",N3858="technology/makerspaces","makerspaces",N3858="technology/hardware","hardware",N3858="technology/gadgets","gadgets",N3858="technology/wearables","wearables",N3858="film &amp; video/television","television",N3858="film &amp; video/animation","animation",N3858="film &amp; video/science fiction","science fiction",N3858="film &amp; video/documentary","documentary",N3858="film &amp; video/drama","drama",N3858="film &amp; video/shorts","shorts",N3858="games/video games","video games",N3858="games/tabletop games","tabletop games",N3858="games/mobile games","mobile games",N3858="journalism/audio","audio",N3858="photography/people","people",N3858="photography/photobooks","photobooks",N3858="photography/places","places",N3858="photography/nature","nature",N3858="music/electronic music","electronic music",N3858="music/rock","rock",N3858="music/indie rock","indie rock",N3858="music/faith","faith",N3858="publishing/children's books","children's books",N3858="publishing/art books","art books",N3858="publishing/fiction","fiction",N3858="publishing/translations","translations",N3858="music/pop","pop",N3858="music/classical music","classical music",N3858="publishing/nonfiction","nonfiction",N3858="publishing/radio &amp; podcasts","radio &amp; podcasts",N3858="music/world music","world music",N3858="music/metal","metal",N3858="music/jazz","jazz","TRUE","FALSE")</f>
        <v>plays</v>
      </c>
      <c r="S3858" s="5">
        <f t="shared" si="242"/>
        <v>42041.743090277778</v>
      </c>
      <c r="T3858" s="5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240"/>
        <v>5.2</v>
      </c>
      <c r="P3859" s="24">
        <f t="shared" si="241"/>
        <v>65</v>
      </c>
      <c r="Q3859" t="str" cm="1">
        <f t="array" ref="Q3859">_xlfn.IFS(N3859="food/small batch","food",N3859="food/restaurants","food",N3859="food/food trucks","food",N3859="theater/spaces","theater",N3859="theater/musical","theater",N3859="theater/plays","theater",N3859="technology/web","technology",N3859="technology/space exploration","technology",N3859="technology/makerspaces","technology",N3859="technology/hardware","technology",N3859="technology/gadgets","technology",N3859="technology/wearables","technology",N3859="film &amp; video/television","film &amp; video",N3859="film &amp; video/animation","film &amp; video",N3859="film &amp; video/science fiction","film &amp; video",N3859="film &amp; video/documentary","film &amp; video",N3859="film &amp; video/drama","film &amp; video",N3859="film &amp; video/shorts","film &amp; video",N3859="games/video games","games",N3859="games/tabletop games","games",N3859="games/mobile games","games",N3859="journalism/audio","journalism",N3859="photography/people","photography",N3859="photography/photobooks","photography",N3859="photography/places","photography",N3859="photography/nature","photography",N3859="music/electronic music","music",N3859="music/rock","music",N3859="music/indie rock","music",N3859="music/faith","music",N3859="publishing/children's books","publishing",N3859="publishing/art books","publishing",N3859="publishing/fiction","publishing",N3859="publishing/translations","publishing",N3859="music/pop","music",N3859="music/classical music","music",N3859="publishing/nonfiction","publishing",N3859="publishing/radio &amp; podcasts","publishing",N3859="music/world music","music",N3859="music/metal","music",N3859="music/jazz","music","TRUE","FALSE")</f>
        <v>theater</v>
      </c>
      <c r="R3859" t="str" cm="1">
        <f t="array" ref="R3859">_xlfn.IFS(N3859="food/small batch","small batch",N3859="food/restaurants","retaurants",N3859="food/food trucks","food trucks",N3859="theater/spaces","spaces",N3859="theater/musical","musical",N3859="theater/plays","plays",N3859="technology/web","web",N3859="technology/space exploration","space exploration",N3859="technology/makerspaces","makerspaces",N3859="technology/hardware","hardware",N3859="technology/gadgets","gadgets",N3859="technology/wearables","wearables",N3859="film &amp; video/television","television",N3859="film &amp; video/animation","animation",N3859="film &amp; video/science fiction","science fiction",N3859="film &amp; video/documentary","documentary",N3859="film &amp; video/drama","drama",N3859="film &amp; video/shorts","shorts",N3859="games/video games","video games",N3859="games/tabletop games","tabletop games",N3859="games/mobile games","mobile games",N3859="journalism/audio","audio",N3859="photography/people","people",N3859="photography/photobooks","photobooks",N3859="photography/places","places",N3859="photography/nature","nature",N3859="music/electronic music","electronic music",N3859="music/rock","rock",N3859="music/indie rock","indie rock",N3859="music/faith","faith",N3859="publishing/children's books","children's books",N3859="publishing/art books","art books",N3859="publishing/fiction","fiction",N3859="publishing/translations","translations",N3859="music/pop","pop",N3859="music/classical music","classical music",N3859="publishing/nonfiction","nonfiction",N3859="publishing/radio &amp; podcasts","radio &amp; podcasts",N3859="music/world music","world music",N3859="music/metal","metal",N3859="music/jazz","jazz","TRUE","FALSE")</f>
        <v>plays</v>
      </c>
      <c r="S3859" s="5">
        <f t="shared" si="242"/>
        <v>41829.73715277778</v>
      </c>
      <c r="T3859" s="5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240"/>
        <v>2</v>
      </c>
      <c r="P3860" s="24">
        <f t="shared" si="241"/>
        <v>10</v>
      </c>
      <c r="Q3860" t="str" cm="1">
        <f t="array" ref="Q3860">_xlfn.IFS(N3860="food/small batch","food",N3860="food/restaurants","food",N3860="food/food trucks","food",N3860="theater/spaces","theater",N3860="theater/musical","theater",N3860="theater/plays","theater",N3860="technology/web","technology",N3860="technology/space exploration","technology",N3860="technology/makerspaces","technology",N3860="technology/hardware","technology",N3860="technology/gadgets","technology",N3860="technology/wearables","technology",N3860="film &amp; video/television","film &amp; video",N3860="film &amp; video/animation","film &amp; video",N3860="film &amp; video/science fiction","film &amp; video",N3860="film &amp; video/documentary","film &amp; video",N3860="film &amp; video/drama","film &amp; video",N3860="film &amp; video/shorts","film &amp; video",N3860="games/video games","games",N3860="games/tabletop games","games",N3860="games/mobile games","games",N3860="journalism/audio","journalism",N3860="photography/people","photography",N3860="photography/photobooks","photography",N3860="photography/places","photography",N3860="photography/nature","photography",N3860="music/electronic music","music",N3860="music/rock","music",N3860="music/indie rock","music",N3860="music/faith","music",N3860="publishing/children's books","publishing",N3860="publishing/art books","publishing",N3860="publishing/fiction","publishing",N3860="publishing/translations","publishing",N3860="music/pop","music",N3860="music/classical music","music",N3860="publishing/nonfiction","publishing",N3860="publishing/radio &amp; podcasts","publishing",N3860="music/world music","music",N3860="music/metal","music",N3860="music/jazz","music","TRUE","FALSE")</f>
        <v>theater</v>
      </c>
      <c r="R3860" t="str" cm="1">
        <f t="array" ref="R3860">_xlfn.IFS(N3860="food/small batch","small batch",N3860="food/restaurants","retaurants",N3860="food/food trucks","food trucks",N3860="theater/spaces","spaces",N3860="theater/musical","musical",N3860="theater/plays","plays",N3860="technology/web","web",N3860="technology/space exploration","space exploration",N3860="technology/makerspaces","makerspaces",N3860="technology/hardware","hardware",N3860="technology/gadgets","gadgets",N3860="technology/wearables","wearables",N3860="film &amp; video/television","television",N3860="film &amp; video/animation","animation",N3860="film &amp; video/science fiction","science fiction",N3860="film &amp; video/documentary","documentary",N3860="film &amp; video/drama","drama",N3860="film &amp; video/shorts","shorts",N3860="games/video games","video games",N3860="games/tabletop games","tabletop games",N3860="games/mobile games","mobile games",N3860="journalism/audio","audio",N3860="photography/people","people",N3860="photography/photobooks","photobooks",N3860="photography/places","places",N3860="photography/nature","nature",N3860="music/electronic music","electronic music",N3860="music/rock","rock",N3860="music/indie rock","indie rock",N3860="music/faith","faith",N3860="publishing/children's books","children's books",N3860="publishing/art books","art books",N3860="publishing/fiction","fiction",N3860="publishing/translations","translations",N3860="music/pop","pop",N3860="music/classical music","classical music",N3860="publishing/nonfiction","nonfiction",N3860="publishing/radio &amp; podcasts","radio &amp; podcasts",N3860="music/world music","world music",N3860="music/metal","metal",N3860="music/jazz","jazz","TRUE","FALSE")</f>
        <v>plays</v>
      </c>
      <c r="S3860" s="5">
        <f t="shared" si="242"/>
        <v>42128.431064814817</v>
      </c>
      <c r="T3860" s="5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240"/>
        <v>0.04</v>
      </c>
      <c r="P3861" s="24">
        <f t="shared" si="241"/>
        <v>1</v>
      </c>
      <c r="Q3861" t="str" cm="1">
        <f t="array" ref="Q3861">_xlfn.IFS(N3861="food/small batch","food",N3861="food/restaurants","food",N3861="food/food trucks","food",N3861="theater/spaces","theater",N3861="theater/musical","theater",N3861="theater/plays","theater",N3861="technology/web","technology",N3861="technology/space exploration","technology",N3861="technology/makerspaces","technology",N3861="technology/hardware","technology",N3861="technology/gadgets","technology",N3861="technology/wearables","technology",N3861="film &amp; video/television","film &amp; video",N3861="film &amp; video/animation","film &amp; video",N3861="film &amp; video/science fiction","film &amp; video",N3861="film &amp; video/documentary","film &amp; video",N3861="film &amp; video/drama","film &amp; video",N3861="film &amp; video/shorts","film &amp; video",N3861="games/video games","games",N3861="games/tabletop games","games",N3861="games/mobile games","games",N3861="journalism/audio","journalism",N3861="photography/people","photography",N3861="photography/photobooks","photography",N3861="photography/places","photography",N3861="photography/nature","photography",N3861="music/electronic music","music",N3861="music/rock","music",N3861="music/indie rock","music",N3861="music/faith","music",N3861="publishing/children's books","publishing",N3861="publishing/art books","publishing",N3861="publishing/fiction","publishing",N3861="publishing/translations","publishing",N3861="music/pop","music",N3861="music/classical music","music",N3861="publishing/nonfiction","publishing",N3861="publishing/radio &amp; podcasts","publishing",N3861="music/world music","music",N3861="music/metal","music",N3861="music/jazz","music","TRUE","FALSE")</f>
        <v>theater</v>
      </c>
      <c r="R3861" t="str" cm="1">
        <f t="array" ref="R3861">_xlfn.IFS(N3861="food/small batch","small batch",N3861="food/restaurants","retaurants",N3861="food/food trucks","food trucks",N3861="theater/spaces","spaces",N3861="theater/musical","musical",N3861="theater/plays","plays",N3861="technology/web","web",N3861="technology/space exploration","space exploration",N3861="technology/makerspaces","makerspaces",N3861="technology/hardware","hardware",N3861="technology/gadgets","gadgets",N3861="technology/wearables","wearables",N3861="film &amp; video/television","television",N3861="film &amp; video/animation","animation",N3861="film &amp; video/science fiction","science fiction",N3861="film &amp; video/documentary","documentary",N3861="film &amp; video/drama","drama",N3861="film &amp; video/shorts","shorts",N3861="games/video games","video games",N3861="games/tabletop games","tabletop games",N3861="games/mobile games","mobile games",N3861="journalism/audio","audio",N3861="photography/people","people",N3861="photography/photobooks","photobooks",N3861="photography/places","places",N3861="photography/nature","nature",N3861="music/electronic music","electronic music",N3861="music/rock","rock",N3861="music/indie rock","indie rock",N3861="music/faith","faith",N3861="publishing/children's books","children's books",N3861="publishing/art books","art books",N3861="publishing/fiction","fiction",N3861="publishing/translations","translations",N3861="music/pop","pop",N3861="music/classical music","classical music",N3861="publishing/nonfiction","nonfiction",N3861="publishing/radio &amp; podcasts","radio &amp; podcasts",N3861="music/world music","world music",N3861="music/metal","metal",N3861="music/jazz","jazz","TRUE","FALSE")</f>
        <v>plays</v>
      </c>
      <c r="S3861" s="5">
        <f t="shared" si="242"/>
        <v>41789.893599537041</v>
      </c>
      <c r="T3861" s="5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240"/>
        <v>17.666666666666668</v>
      </c>
      <c r="P3862" s="24">
        <f t="shared" si="241"/>
        <v>81.538461538461533</v>
      </c>
      <c r="Q3862" t="str" cm="1">
        <f t="array" ref="Q3862">_xlfn.IFS(N3862="food/small batch","food",N3862="food/restaurants","food",N3862="food/food trucks","food",N3862="theater/spaces","theater",N3862="theater/musical","theater",N3862="theater/plays","theater",N3862="technology/web","technology",N3862="technology/space exploration","technology",N3862="technology/makerspaces","technology",N3862="technology/hardware","technology",N3862="technology/gadgets","technology",N3862="technology/wearables","technology",N3862="film &amp; video/television","film &amp; video",N3862="film &amp; video/animation","film &amp; video",N3862="film &amp; video/science fiction","film &amp; video",N3862="film &amp; video/documentary","film &amp; video",N3862="film &amp; video/drama","film &amp; video",N3862="film &amp; video/shorts","film &amp; video",N3862="games/video games","games",N3862="games/tabletop games","games",N3862="games/mobile games","games",N3862="journalism/audio","journalism",N3862="photography/people","photography",N3862="photography/photobooks","photography",N3862="photography/places","photography",N3862="photography/nature","photography",N3862="music/electronic music","music",N3862="music/rock","music",N3862="music/indie rock","music",N3862="music/faith","music",N3862="publishing/children's books","publishing",N3862="publishing/art books","publishing",N3862="publishing/fiction","publishing",N3862="publishing/translations","publishing",N3862="music/pop","music",N3862="music/classical music","music",N3862="publishing/nonfiction","publishing",N3862="publishing/radio &amp; podcasts","publishing",N3862="music/world music","music",N3862="music/metal","music",N3862="music/jazz","music","TRUE","FALSE")</f>
        <v>theater</v>
      </c>
      <c r="R3862" t="str" cm="1">
        <f t="array" ref="R3862">_xlfn.IFS(N3862="food/small batch","small batch",N3862="food/restaurants","retaurants",N3862="food/food trucks","food trucks",N3862="theater/spaces","spaces",N3862="theater/musical","musical",N3862="theater/plays","plays",N3862="technology/web","web",N3862="technology/space exploration","space exploration",N3862="technology/makerspaces","makerspaces",N3862="technology/hardware","hardware",N3862="technology/gadgets","gadgets",N3862="technology/wearables","wearables",N3862="film &amp; video/television","television",N3862="film &amp; video/animation","animation",N3862="film &amp; video/science fiction","science fiction",N3862="film &amp; video/documentary","documentary",N3862="film &amp; video/drama","drama",N3862="film &amp; video/shorts","shorts",N3862="games/video games","video games",N3862="games/tabletop games","tabletop games",N3862="games/mobile games","mobile games",N3862="journalism/audio","audio",N3862="photography/people","people",N3862="photography/photobooks","photobooks",N3862="photography/places","places",N3862="photography/nature","nature",N3862="music/electronic music","electronic music",N3862="music/rock","rock",N3862="music/indie rock","indie rock",N3862="music/faith","faith",N3862="publishing/children's books","children's books",N3862="publishing/art books","art books",N3862="publishing/fiction","fiction",N3862="publishing/translations","translations",N3862="music/pop","pop",N3862="music/classical music","classical music",N3862="publishing/nonfiction","nonfiction",N3862="publishing/radio &amp; podcasts","radio &amp; podcasts",N3862="music/world music","world music",N3862="music/metal","metal",N3862="music/jazz","jazz","TRUE","FALSE")</f>
        <v>plays</v>
      </c>
      <c r="S3862" s="5">
        <f t="shared" si="242"/>
        <v>41833.660995370366</v>
      </c>
      <c r="T3862" s="5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240"/>
        <v>5</v>
      </c>
      <c r="P3863" s="24">
        <f t="shared" si="241"/>
        <v>100</v>
      </c>
      <c r="Q3863" t="str" cm="1">
        <f t="array" ref="Q3863">_xlfn.IFS(N3863="food/small batch","food",N3863="food/restaurants","food",N3863="food/food trucks","food",N3863="theater/spaces","theater",N3863="theater/musical","theater",N3863="theater/plays","theater",N3863="technology/web","technology",N3863="technology/space exploration","technology",N3863="technology/makerspaces","technology",N3863="technology/hardware","technology",N3863="technology/gadgets","technology",N3863="technology/wearables","technology",N3863="film &amp; video/television","film &amp; video",N3863="film &amp; video/animation","film &amp; video",N3863="film &amp; video/science fiction","film &amp; video",N3863="film &amp; video/documentary","film &amp; video",N3863="film &amp; video/drama","film &amp; video",N3863="film &amp; video/shorts","film &amp; video",N3863="games/video games","games",N3863="games/tabletop games","games",N3863="games/mobile games","games",N3863="journalism/audio","journalism",N3863="photography/people","photography",N3863="photography/photobooks","photography",N3863="photography/places","photography",N3863="photography/nature","photography",N3863="music/electronic music","music",N3863="music/rock","music",N3863="music/indie rock","music",N3863="music/faith","music",N3863="publishing/children's books","publishing",N3863="publishing/art books","publishing",N3863="publishing/fiction","publishing",N3863="publishing/translations","publishing",N3863="music/pop","music",N3863="music/classical music","music",N3863="publishing/nonfiction","publishing",N3863="publishing/radio &amp; podcasts","publishing",N3863="music/world music","music",N3863="music/metal","music",N3863="music/jazz","music","TRUE","FALSE")</f>
        <v>theater</v>
      </c>
      <c r="R3863" t="str" cm="1">
        <f t="array" ref="R3863">_xlfn.IFS(N3863="food/small batch","small batch",N3863="food/restaurants","retaurants",N3863="food/food trucks","food trucks",N3863="theater/spaces","spaces",N3863="theater/musical","musical",N3863="theater/plays","plays",N3863="technology/web","web",N3863="technology/space exploration","space exploration",N3863="technology/makerspaces","makerspaces",N3863="technology/hardware","hardware",N3863="technology/gadgets","gadgets",N3863="technology/wearables","wearables",N3863="film &amp; video/television","television",N3863="film &amp; video/animation","animation",N3863="film &amp; video/science fiction","science fiction",N3863="film &amp; video/documentary","documentary",N3863="film &amp; video/drama","drama",N3863="film &amp; video/shorts","shorts",N3863="games/video games","video games",N3863="games/tabletop games","tabletop games",N3863="games/mobile games","mobile games",N3863="journalism/audio","audio",N3863="photography/people","people",N3863="photography/photobooks","photobooks",N3863="photography/places","places",N3863="photography/nature","nature",N3863="music/electronic music","electronic music",N3863="music/rock","rock",N3863="music/indie rock","indie rock",N3863="music/faith","faith",N3863="publishing/children's books","children's books",N3863="publishing/art books","art books",N3863="publishing/fiction","fiction",N3863="publishing/translations","translations",N3863="music/pop","pop",N3863="music/classical music","classical music",N3863="publishing/nonfiction","nonfiction",N3863="publishing/radio &amp; podcasts","radio &amp; podcasts",N3863="music/world music","world music",N3863="music/metal","metal",N3863="music/jazz","jazz","TRUE","FALSE")</f>
        <v>plays</v>
      </c>
      <c r="S3863" s="5">
        <f t="shared" si="242"/>
        <v>41914.590011574073</v>
      </c>
      <c r="T3863" s="5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240"/>
        <v>1.3333333333333334E-2</v>
      </c>
      <c r="P3864" s="24">
        <f t="shared" si="241"/>
        <v>1</v>
      </c>
      <c r="Q3864" t="str" cm="1">
        <f t="array" ref="Q3864">_xlfn.IFS(N3864="food/small batch","food",N3864="food/restaurants","food",N3864="food/food trucks","food",N3864="theater/spaces","theater",N3864="theater/musical","theater",N3864="theater/plays","theater",N3864="technology/web","technology",N3864="technology/space exploration","technology",N3864="technology/makerspaces","technology",N3864="technology/hardware","technology",N3864="technology/gadgets","technology",N3864="technology/wearables","technology",N3864="film &amp; video/television","film &amp; video",N3864="film &amp; video/animation","film &amp; video",N3864="film &amp; video/science fiction","film &amp; video",N3864="film &amp; video/documentary","film &amp; video",N3864="film &amp; video/drama","film &amp; video",N3864="film &amp; video/shorts","film &amp; video",N3864="games/video games","games",N3864="games/tabletop games","games",N3864="games/mobile games","games",N3864="journalism/audio","journalism",N3864="photography/people","photography",N3864="photography/photobooks","photography",N3864="photography/places","photography",N3864="photography/nature","photography",N3864="music/electronic music","music",N3864="music/rock","music",N3864="music/indie rock","music",N3864="music/faith","music",N3864="publishing/children's books","publishing",N3864="publishing/art books","publishing",N3864="publishing/fiction","publishing",N3864="publishing/translations","publishing",N3864="music/pop","music",N3864="music/classical music","music",N3864="publishing/nonfiction","publishing",N3864="publishing/radio &amp; podcasts","publishing",N3864="music/world music","music",N3864="music/metal","music",N3864="music/jazz","music","TRUE","FALSE")</f>
        <v>theater</v>
      </c>
      <c r="R3864" t="str" cm="1">
        <f t="array" ref="R3864">_xlfn.IFS(N3864="food/small batch","small batch",N3864="food/restaurants","retaurants",N3864="food/food trucks","food trucks",N3864="theater/spaces","spaces",N3864="theater/musical","musical",N3864="theater/plays","plays",N3864="technology/web","web",N3864="technology/space exploration","space exploration",N3864="technology/makerspaces","makerspaces",N3864="technology/hardware","hardware",N3864="technology/gadgets","gadgets",N3864="technology/wearables","wearables",N3864="film &amp; video/television","television",N3864="film &amp; video/animation","animation",N3864="film &amp; video/science fiction","science fiction",N3864="film &amp; video/documentary","documentary",N3864="film &amp; video/drama","drama",N3864="film &amp; video/shorts","shorts",N3864="games/video games","video games",N3864="games/tabletop games","tabletop games",N3864="games/mobile games","mobile games",N3864="journalism/audio","audio",N3864="photography/people","people",N3864="photography/photobooks","photobooks",N3864="photography/places","places",N3864="photography/nature","nature",N3864="music/electronic music","electronic music",N3864="music/rock","rock",N3864="music/indie rock","indie rock",N3864="music/faith","faith",N3864="publishing/children's books","children's books",N3864="publishing/art books","art books",N3864="publishing/fiction","fiction",N3864="publishing/translations","translations",N3864="music/pop","pop",N3864="music/classical music","classical music",N3864="publishing/nonfiction","nonfiction",N3864="publishing/radio &amp; podcasts","radio &amp; podcasts",N3864="music/world music","world music",N3864="music/metal","metal",N3864="music/jazz","jazz","TRUE","FALSE")</f>
        <v>plays</v>
      </c>
      <c r="S3864" s="5">
        <f t="shared" si="242"/>
        <v>42611.261064814811</v>
      </c>
      <c r="T3864" s="5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240"/>
        <v>0</v>
      </c>
      <c r="P3865" s="24" t="e">
        <f t="shared" si="241"/>
        <v>#DIV/0!</v>
      </c>
      <c r="Q3865" t="str" cm="1">
        <f t="array" ref="Q3865">_xlfn.IFS(N3865="food/small batch","food",N3865="food/restaurants","food",N3865="food/food trucks","food",N3865="theater/spaces","theater",N3865="theater/musical","theater",N3865="theater/plays","theater",N3865="technology/web","technology",N3865="technology/space exploration","technology",N3865="technology/makerspaces","technology",N3865="technology/hardware","technology",N3865="technology/gadgets","technology",N3865="technology/wearables","technology",N3865="film &amp; video/television","film &amp; video",N3865="film &amp; video/animation","film &amp; video",N3865="film &amp; video/science fiction","film &amp; video",N3865="film &amp; video/documentary","film &amp; video",N3865="film &amp; video/drama","film &amp; video",N3865="film &amp; video/shorts","film &amp; video",N3865="games/video games","games",N3865="games/tabletop games","games",N3865="games/mobile games","games",N3865="journalism/audio","journalism",N3865="photography/people","photography",N3865="photography/photobooks","photography",N3865="photography/places","photography",N3865="photography/nature","photography",N3865="music/electronic music","music",N3865="music/rock","music",N3865="music/indie rock","music",N3865="music/faith","music",N3865="publishing/children's books","publishing",N3865="publishing/art books","publishing",N3865="publishing/fiction","publishing",N3865="publishing/translations","publishing",N3865="music/pop","music",N3865="music/classical music","music",N3865="publishing/nonfiction","publishing",N3865="publishing/radio &amp; podcasts","publishing",N3865="music/world music","music",N3865="music/metal","music",N3865="music/jazz","music","TRUE","FALSE")</f>
        <v>theater</v>
      </c>
      <c r="R3865" t="str" cm="1">
        <f t="array" ref="R3865">_xlfn.IFS(N3865="food/small batch","small batch",N3865="food/restaurants","retaurants",N3865="food/food trucks","food trucks",N3865="theater/spaces","spaces",N3865="theater/musical","musical",N3865="theater/plays","plays",N3865="technology/web","web",N3865="technology/space exploration","space exploration",N3865="technology/makerspaces","makerspaces",N3865="technology/hardware","hardware",N3865="technology/gadgets","gadgets",N3865="technology/wearables","wearables",N3865="film &amp; video/television","television",N3865="film &amp; video/animation","animation",N3865="film &amp; video/science fiction","science fiction",N3865="film &amp; video/documentary","documentary",N3865="film &amp; video/drama","drama",N3865="film &amp; video/shorts","shorts",N3865="games/video games","video games",N3865="games/tabletop games","tabletop games",N3865="games/mobile games","mobile games",N3865="journalism/audio","audio",N3865="photography/people","people",N3865="photography/photobooks","photobooks",N3865="photography/places","places",N3865="photography/nature","nature",N3865="music/electronic music","electronic music",N3865="music/rock","rock",N3865="music/indie rock","indie rock",N3865="music/faith","faith",N3865="publishing/children's books","children's books",N3865="publishing/art books","art books",N3865="publishing/fiction","fiction",N3865="publishing/translations","translations",N3865="music/pop","pop",N3865="music/classical music","classical music",N3865="publishing/nonfiction","nonfiction",N3865="publishing/radio &amp; podcasts","radio &amp; podcasts",N3865="music/world music","world music",N3865="music/metal","metal",N3865="music/jazz","jazz","TRUE","FALSE")</f>
        <v>plays</v>
      </c>
      <c r="S3865" s="5">
        <f t="shared" si="242"/>
        <v>42253.633159722223</v>
      </c>
      <c r="T3865" s="5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240"/>
        <v>1.2</v>
      </c>
      <c r="P3866" s="24">
        <f t="shared" si="241"/>
        <v>20</v>
      </c>
      <c r="Q3866" t="str" cm="1">
        <f t="array" ref="Q3866">_xlfn.IFS(N3866="food/small batch","food",N3866="food/restaurants","food",N3866="food/food trucks","food",N3866="theater/spaces","theater",N3866="theater/musical","theater",N3866="theater/plays","theater",N3866="technology/web","technology",N3866="technology/space exploration","technology",N3866="technology/makerspaces","technology",N3866="technology/hardware","technology",N3866="technology/gadgets","technology",N3866="technology/wearables","technology",N3866="film &amp; video/television","film &amp; video",N3866="film &amp; video/animation","film &amp; video",N3866="film &amp; video/science fiction","film &amp; video",N3866="film &amp; video/documentary","film &amp; video",N3866="film &amp; video/drama","film &amp; video",N3866="film &amp; video/shorts","film &amp; video",N3866="games/video games","games",N3866="games/tabletop games","games",N3866="games/mobile games","games",N3866="journalism/audio","journalism",N3866="photography/people","photography",N3866="photography/photobooks","photography",N3866="photography/places","photography",N3866="photography/nature","photography",N3866="music/electronic music","music",N3866="music/rock","music",N3866="music/indie rock","music",N3866="music/faith","music",N3866="publishing/children's books","publishing",N3866="publishing/art books","publishing",N3866="publishing/fiction","publishing",N3866="publishing/translations","publishing",N3866="music/pop","music",N3866="music/classical music","music",N3866="publishing/nonfiction","publishing",N3866="publishing/radio &amp; podcasts","publishing",N3866="music/world music","music",N3866="music/metal","music",N3866="music/jazz","music","TRUE","FALSE")</f>
        <v>theater</v>
      </c>
      <c r="R3866" t="str" cm="1">
        <f t="array" ref="R3866">_xlfn.IFS(N3866="food/small batch","small batch",N3866="food/restaurants","retaurants",N3866="food/food trucks","food trucks",N3866="theater/spaces","spaces",N3866="theater/musical","musical",N3866="theater/plays","plays",N3866="technology/web","web",N3866="technology/space exploration","space exploration",N3866="technology/makerspaces","makerspaces",N3866="technology/hardware","hardware",N3866="technology/gadgets","gadgets",N3866="technology/wearables","wearables",N3866="film &amp; video/television","television",N3866="film &amp; video/animation","animation",N3866="film &amp; video/science fiction","science fiction",N3866="film &amp; video/documentary","documentary",N3866="film &amp; video/drama","drama",N3866="film &amp; video/shorts","shorts",N3866="games/video games","video games",N3866="games/tabletop games","tabletop games",N3866="games/mobile games","mobile games",N3866="journalism/audio","audio",N3866="photography/people","people",N3866="photography/photobooks","photobooks",N3866="photography/places","places",N3866="photography/nature","nature",N3866="music/electronic music","electronic music",N3866="music/rock","rock",N3866="music/indie rock","indie rock",N3866="music/faith","faith",N3866="publishing/children's books","children's books",N3866="publishing/art books","art books",N3866="publishing/fiction","fiction",N3866="publishing/translations","translations",N3866="music/pop","pop",N3866="music/classical music","classical music",N3866="publishing/nonfiction","nonfiction",N3866="publishing/radio &amp; podcasts","radio &amp; podcasts",N3866="music/world music","world music",N3866="music/metal","metal",N3866="music/jazz","jazz","TRUE","FALSE")</f>
        <v>plays</v>
      </c>
      <c r="S3866" s="5">
        <f t="shared" si="242"/>
        <v>42295.891828703709</v>
      </c>
      <c r="T3866" s="5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240"/>
        <v>26.937422295897225</v>
      </c>
      <c r="P3867" s="24">
        <f t="shared" si="241"/>
        <v>46.428571428571431</v>
      </c>
      <c r="Q3867" t="str" cm="1">
        <f t="array" ref="Q3867">_xlfn.IFS(N3867="food/small batch","food",N3867="food/restaurants","food",N3867="food/food trucks","food",N3867="theater/spaces","theater",N3867="theater/musical","theater",N3867="theater/plays","theater",N3867="technology/web","technology",N3867="technology/space exploration","technology",N3867="technology/makerspaces","technology",N3867="technology/hardware","technology",N3867="technology/gadgets","technology",N3867="technology/wearables","technology",N3867="film &amp; video/television","film &amp; video",N3867="film &amp; video/animation","film &amp; video",N3867="film &amp; video/science fiction","film &amp; video",N3867="film &amp; video/documentary","film &amp; video",N3867="film &amp; video/drama","film &amp; video",N3867="film &amp; video/shorts","film &amp; video",N3867="games/video games","games",N3867="games/tabletop games","games",N3867="games/mobile games","games",N3867="journalism/audio","journalism",N3867="photography/people","photography",N3867="photography/photobooks","photography",N3867="photography/places","photography",N3867="photography/nature","photography",N3867="music/electronic music","music",N3867="music/rock","music",N3867="music/indie rock","music",N3867="music/faith","music",N3867="publishing/children's books","publishing",N3867="publishing/art books","publishing",N3867="publishing/fiction","publishing",N3867="publishing/translations","publishing",N3867="music/pop","music",N3867="music/classical music","music",N3867="publishing/nonfiction","publishing",N3867="publishing/radio &amp; podcasts","publishing",N3867="music/world music","music",N3867="music/metal","music",N3867="music/jazz","music","TRUE","FALSE")</f>
        <v>theater</v>
      </c>
      <c r="R3867" t="str" cm="1">
        <f t="array" ref="R3867">_xlfn.IFS(N3867="food/small batch","small batch",N3867="food/restaurants","retaurants",N3867="food/food trucks","food trucks",N3867="theater/spaces","spaces",N3867="theater/musical","musical",N3867="theater/plays","plays",N3867="technology/web","web",N3867="technology/space exploration","space exploration",N3867="technology/makerspaces","makerspaces",N3867="technology/hardware","hardware",N3867="technology/gadgets","gadgets",N3867="technology/wearables","wearables",N3867="film &amp; video/television","television",N3867="film &amp; video/animation","animation",N3867="film &amp; video/science fiction","science fiction",N3867="film &amp; video/documentary","documentary",N3867="film &amp; video/drama","drama",N3867="film &amp; video/shorts","shorts",N3867="games/video games","video games",N3867="games/tabletop games","tabletop games",N3867="games/mobile games","mobile games",N3867="journalism/audio","audio",N3867="photography/people","people",N3867="photography/photobooks","photobooks",N3867="photography/places","places",N3867="photography/nature","nature",N3867="music/electronic music","electronic music",N3867="music/rock","rock",N3867="music/indie rock","indie rock",N3867="music/faith","faith",N3867="publishing/children's books","children's books",N3867="publishing/art books","art books",N3867="publishing/fiction","fiction",N3867="publishing/translations","translations",N3867="music/pop","pop",N3867="music/classical music","classical music",N3867="publishing/nonfiction","nonfiction",N3867="publishing/radio &amp; podcasts","radio &amp; podcasts",N3867="music/world music","world music",N3867="music/metal","metal",N3867="music/jazz","jazz","TRUE","FALSE")</f>
        <v>plays</v>
      </c>
      <c r="S3867" s="5">
        <f t="shared" si="242"/>
        <v>41841.651597222226</v>
      </c>
      <c r="T3867" s="5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240"/>
        <v>0.54999999999999993</v>
      </c>
      <c r="P3868" s="24">
        <f t="shared" si="241"/>
        <v>5.5</v>
      </c>
      <c r="Q3868" t="str" cm="1">
        <f t="array" ref="Q3868">_xlfn.IFS(N3868="food/small batch","food",N3868="food/restaurants","food",N3868="food/food trucks","food",N3868="theater/spaces","theater",N3868="theater/musical","theater",N3868="theater/plays","theater",N3868="technology/web","technology",N3868="technology/space exploration","technology",N3868="technology/makerspaces","technology",N3868="technology/hardware","technology",N3868="technology/gadgets","technology",N3868="technology/wearables","technology",N3868="film &amp; video/television","film &amp; video",N3868="film &amp; video/animation","film &amp; video",N3868="film &amp; video/science fiction","film &amp; video",N3868="film &amp; video/documentary","film &amp; video",N3868="film &amp; video/drama","film &amp; video",N3868="film &amp; video/shorts","film &amp; video",N3868="games/video games","games",N3868="games/tabletop games","games",N3868="games/mobile games","games",N3868="journalism/audio","journalism",N3868="photography/people","photography",N3868="photography/photobooks","photography",N3868="photography/places","photography",N3868="photography/nature","photography",N3868="music/electronic music","music",N3868="music/rock","music",N3868="music/indie rock","music",N3868="music/faith","music",N3868="publishing/children's books","publishing",N3868="publishing/art books","publishing",N3868="publishing/fiction","publishing",N3868="publishing/translations","publishing",N3868="music/pop","music",N3868="music/classical music","music",N3868="publishing/nonfiction","publishing",N3868="publishing/radio &amp; podcasts","publishing",N3868="music/world music","music",N3868="music/metal","music",N3868="music/jazz","music","TRUE","FALSE")</f>
        <v>theater</v>
      </c>
      <c r="R3868" t="str" cm="1">
        <f t="array" ref="R3868">_xlfn.IFS(N3868="food/small batch","small batch",N3868="food/restaurants","retaurants",N3868="food/food trucks","food trucks",N3868="theater/spaces","spaces",N3868="theater/musical","musical",N3868="theater/plays","plays",N3868="technology/web","web",N3868="technology/space exploration","space exploration",N3868="technology/makerspaces","makerspaces",N3868="technology/hardware","hardware",N3868="technology/gadgets","gadgets",N3868="technology/wearables","wearables",N3868="film &amp; video/television","television",N3868="film &amp; video/animation","animation",N3868="film &amp; video/science fiction","science fiction",N3868="film &amp; video/documentary","documentary",N3868="film &amp; video/drama","drama",N3868="film &amp; video/shorts","shorts",N3868="games/video games","video games",N3868="games/tabletop games","tabletop games",N3868="games/mobile games","mobile games",N3868="journalism/audio","audio",N3868="photography/people","people",N3868="photography/photobooks","photobooks",N3868="photography/places","places",N3868="photography/nature","nature",N3868="music/electronic music","electronic music",N3868="music/rock","rock",N3868="music/indie rock","indie rock",N3868="music/faith","faith",N3868="publishing/children's books","children's books",N3868="publishing/art books","art books",N3868="publishing/fiction","fiction",N3868="publishing/translations","translations",N3868="music/pop","pop",N3868="music/classical music","classical music",N3868="publishing/nonfiction","nonfiction",N3868="publishing/radio &amp; podcasts","radio &amp; podcasts",N3868="music/world music","world music",N3868="music/metal","metal",N3868="music/jazz","jazz","TRUE","FALSE")</f>
        <v>plays</v>
      </c>
      <c r="S3868" s="5">
        <f t="shared" si="242"/>
        <v>42402.947002314817</v>
      </c>
      <c r="T3868" s="5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240"/>
        <v>12.55</v>
      </c>
      <c r="P3869" s="24">
        <f t="shared" si="241"/>
        <v>50.2</v>
      </c>
      <c r="Q3869" t="str" cm="1">
        <f t="array" ref="Q3869">_xlfn.IFS(N3869="food/small batch","food",N3869="food/restaurants","food",N3869="food/food trucks","food",N3869="theater/spaces","theater",N3869="theater/musical","theater",N3869="theater/plays","theater",N3869="technology/web","technology",N3869="technology/space exploration","technology",N3869="technology/makerspaces","technology",N3869="technology/hardware","technology",N3869="technology/gadgets","technology",N3869="technology/wearables","technology",N3869="film &amp; video/television","film &amp; video",N3869="film &amp; video/animation","film &amp; video",N3869="film &amp; video/science fiction","film &amp; video",N3869="film &amp; video/documentary","film &amp; video",N3869="film &amp; video/drama","film &amp; video",N3869="film &amp; video/shorts","film &amp; video",N3869="games/video games","games",N3869="games/tabletop games","games",N3869="games/mobile games","games",N3869="journalism/audio","journalism",N3869="photography/people","photography",N3869="photography/photobooks","photography",N3869="photography/places","photography",N3869="photography/nature","photography",N3869="music/electronic music","music",N3869="music/rock","music",N3869="music/indie rock","music",N3869="music/faith","music",N3869="publishing/children's books","publishing",N3869="publishing/art books","publishing",N3869="publishing/fiction","publishing",N3869="publishing/translations","publishing",N3869="music/pop","music",N3869="music/classical music","music",N3869="publishing/nonfiction","publishing",N3869="publishing/radio &amp; podcasts","publishing",N3869="music/world music","music",N3869="music/metal","music",N3869="music/jazz","music","TRUE","FALSE")</f>
        <v>theater</v>
      </c>
      <c r="R3869" t="str" cm="1">
        <f t="array" ref="R3869">_xlfn.IFS(N3869="food/small batch","small batch",N3869="food/restaurants","retaurants",N3869="food/food trucks","food trucks",N3869="theater/spaces","spaces",N3869="theater/musical","musical",N3869="theater/plays","plays",N3869="technology/web","web",N3869="technology/space exploration","space exploration",N3869="technology/makerspaces","makerspaces",N3869="technology/hardware","hardware",N3869="technology/gadgets","gadgets",N3869="technology/wearables","wearables",N3869="film &amp; video/television","television",N3869="film &amp; video/animation","animation",N3869="film &amp; video/science fiction","science fiction",N3869="film &amp; video/documentary","documentary",N3869="film &amp; video/drama","drama",N3869="film &amp; video/shorts","shorts",N3869="games/video games","video games",N3869="games/tabletop games","tabletop games",N3869="games/mobile games","mobile games",N3869="journalism/audio","audio",N3869="photography/people","people",N3869="photography/photobooks","photobooks",N3869="photography/places","places",N3869="photography/nature","nature",N3869="music/electronic music","electronic music",N3869="music/rock","rock",N3869="music/indie rock","indie rock",N3869="music/faith","faith",N3869="publishing/children's books","children's books",N3869="publishing/art books","art books",N3869="publishing/fiction","fiction",N3869="publishing/translations","translations",N3869="music/pop","pop",N3869="music/classical music","classical music",N3869="publishing/nonfiction","nonfiction",N3869="publishing/radio &amp; podcasts","radio &amp; podcasts",N3869="music/world music","world music",N3869="music/metal","metal",N3869="music/jazz","jazz","TRUE","FALSE")</f>
        <v>plays</v>
      </c>
      <c r="S3869" s="5">
        <f t="shared" si="242"/>
        <v>42509.814108796301</v>
      </c>
      <c r="T3869" s="5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240"/>
        <v>0.2</v>
      </c>
      <c r="P3870" s="24">
        <f t="shared" si="241"/>
        <v>10</v>
      </c>
      <c r="Q3870" t="str" cm="1">
        <f t="array" ref="Q3870">_xlfn.IFS(N3870="food/small batch","food",N3870="food/restaurants","food",N3870="food/food trucks","food",N3870="theater/spaces","theater",N3870="theater/musical","theater",N3870="theater/plays","theater",N3870="technology/web","technology",N3870="technology/space exploration","technology",N3870="technology/makerspaces","technology",N3870="technology/hardware","technology",N3870="technology/gadgets","technology",N3870="technology/wearables","technology",N3870="film &amp; video/television","film &amp; video",N3870="film &amp; video/animation","film &amp; video",N3870="film &amp; video/science fiction","film &amp; video",N3870="film &amp; video/documentary","film &amp; video",N3870="film &amp; video/drama","film &amp; video",N3870="film &amp; video/shorts","film &amp; video",N3870="games/video games","games",N3870="games/tabletop games","games",N3870="games/mobile games","games",N3870="journalism/audio","journalism",N3870="photography/people","photography",N3870="photography/photobooks","photography",N3870="photography/places","photography",N3870="photography/nature","photography",N3870="music/electronic music","music",N3870="music/rock","music",N3870="music/indie rock","music",N3870="music/faith","music",N3870="publishing/children's books","publishing",N3870="publishing/art books","publishing",N3870="publishing/fiction","publishing",N3870="publishing/translations","publishing",N3870="music/pop","music",N3870="music/classical music","music",N3870="publishing/nonfiction","publishing",N3870="publishing/radio &amp; podcasts","publishing",N3870="music/world music","music",N3870="music/metal","music",N3870="music/jazz","music","TRUE","FALSE")</f>
        <v>theater</v>
      </c>
      <c r="R3870" t="str" cm="1">
        <f t="array" ref="R3870">_xlfn.IFS(N3870="food/small batch","small batch",N3870="food/restaurants","retaurants",N3870="food/food trucks","food trucks",N3870="theater/spaces","spaces",N3870="theater/musical","musical",N3870="theater/plays","plays",N3870="technology/web","web",N3870="technology/space exploration","space exploration",N3870="technology/makerspaces","makerspaces",N3870="technology/hardware","hardware",N3870="technology/gadgets","gadgets",N3870="technology/wearables","wearables",N3870="film &amp; video/television","television",N3870="film &amp; video/animation","animation",N3870="film &amp; video/science fiction","science fiction",N3870="film &amp; video/documentary","documentary",N3870="film &amp; video/drama","drama",N3870="film &amp; video/shorts","shorts",N3870="games/video games","video games",N3870="games/tabletop games","tabletop games",N3870="games/mobile games","mobile games",N3870="journalism/audio","audio",N3870="photography/people","people",N3870="photography/photobooks","photobooks",N3870="photography/places","places",N3870="photography/nature","nature",N3870="music/electronic music","electronic music",N3870="music/rock","rock",N3870="music/indie rock","indie rock",N3870="music/faith","faith",N3870="publishing/children's books","children's books",N3870="publishing/art books","art books",N3870="publishing/fiction","fiction",N3870="publishing/translations","translations",N3870="music/pop","pop",N3870="music/classical music","classical music",N3870="publishing/nonfiction","nonfiction",N3870="publishing/radio &amp; podcasts","radio &amp; podcasts",N3870="music/world music","world music",N3870="music/metal","metal",N3870="music/jazz","jazz","TRUE","FALSE")</f>
        <v>musical</v>
      </c>
      <c r="S3870" s="5">
        <f t="shared" si="242"/>
        <v>41865.659780092588</v>
      </c>
      <c r="T3870" s="5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240"/>
        <v>3.4474868431088401</v>
      </c>
      <c r="P3871" s="24">
        <f t="shared" si="241"/>
        <v>30.133333333333333</v>
      </c>
      <c r="Q3871" t="str" cm="1">
        <f t="array" ref="Q3871">_xlfn.IFS(N3871="food/small batch","food",N3871="food/restaurants","food",N3871="food/food trucks","food",N3871="theater/spaces","theater",N3871="theater/musical","theater",N3871="theater/plays","theater",N3871="technology/web","technology",N3871="technology/space exploration","technology",N3871="technology/makerspaces","technology",N3871="technology/hardware","technology",N3871="technology/gadgets","technology",N3871="technology/wearables","technology",N3871="film &amp; video/television","film &amp; video",N3871="film &amp; video/animation","film &amp; video",N3871="film &amp; video/science fiction","film &amp; video",N3871="film &amp; video/documentary","film &amp; video",N3871="film &amp; video/drama","film &amp; video",N3871="film &amp; video/shorts","film &amp; video",N3871="games/video games","games",N3871="games/tabletop games","games",N3871="games/mobile games","games",N3871="journalism/audio","journalism",N3871="photography/people","photography",N3871="photography/photobooks","photography",N3871="photography/places","photography",N3871="photography/nature","photography",N3871="music/electronic music","music",N3871="music/rock","music",N3871="music/indie rock","music",N3871="music/faith","music",N3871="publishing/children's books","publishing",N3871="publishing/art books","publishing",N3871="publishing/fiction","publishing",N3871="publishing/translations","publishing",N3871="music/pop","music",N3871="music/classical music","music",N3871="publishing/nonfiction","publishing",N3871="publishing/radio &amp; podcasts","publishing",N3871="music/world music","music",N3871="music/metal","music",N3871="music/jazz","music","TRUE","FALSE")</f>
        <v>theater</v>
      </c>
      <c r="R3871" t="str" cm="1">
        <f t="array" ref="R3871">_xlfn.IFS(N3871="food/small batch","small batch",N3871="food/restaurants","retaurants",N3871="food/food trucks","food trucks",N3871="theater/spaces","spaces",N3871="theater/musical","musical",N3871="theater/plays","plays",N3871="technology/web","web",N3871="technology/space exploration","space exploration",N3871="technology/makerspaces","makerspaces",N3871="technology/hardware","hardware",N3871="technology/gadgets","gadgets",N3871="technology/wearables","wearables",N3871="film &amp; video/television","television",N3871="film &amp; video/animation","animation",N3871="film &amp; video/science fiction","science fiction",N3871="film &amp; video/documentary","documentary",N3871="film &amp; video/drama","drama",N3871="film &amp; video/shorts","shorts",N3871="games/video games","video games",N3871="games/tabletop games","tabletop games",N3871="games/mobile games","mobile games",N3871="journalism/audio","audio",N3871="photography/people","people",N3871="photography/photobooks","photobooks",N3871="photography/places","places",N3871="photography/nature","nature",N3871="music/electronic music","electronic music",N3871="music/rock","rock",N3871="music/indie rock","indie rock",N3871="music/faith","faith",N3871="publishing/children's books","children's books",N3871="publishing/art books","art books",N3871="publishing/fiction","fiction",N3871="publishing/translations","translations",N3871="music/pop","pop",N3871="music/classical music","classical music",N3871="publishing/nonfiction","nonfiction",N3871="publishing/radio &amp; podcasts","radio &amp; podcasts",N3871="music/world music","world music",N3871="music/metal","metal",N3871="music/jazz","jazz","TRUE","FALSE")</f>
        <v>musical</v>
      </c>
      <c r="S3871" s="5">
        <f t="shared" si="242"/>
        <v>42047.724444444444</v>
      </c>
      <c r="T3871" s="5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240"/>
        <v>15</v>
      </c>
      <c r="P3872" s="24">
        <f t="shared" si="241"/>
        <v>150</v>
      </c>
      <c r="Q3872" t="str" cm="1">
        <f t="array" ref="Q3872">_xlfn.IFS(N3872="food/small batch","food",N3872="food/restaurants","food",N3872="food/food trucks","food",N3872="theater/spaces","theater",N3872="theater/musical","theater",N3872="theater/plays","theater",N3872="technology/web","technology",N3872="technology/space exploration","technology",N3872="technology/makerspaces","technology",N3872="technology/hardware","technology",N3872="technology/gadgets","technology",N3872="technology/wearables","technology",N3872="film &amp; video/television","film &amp; video",N3872="film &amp; video/animation","film &amp; video",N3872="film &amp; video/science fiction","film &amp; video",N3872="film &amp; video/documentary","film &amp; video",N3872="film &amp; video/drama","film &amp; video",N3872="film &amp; video/shorts","film &amp; video",N3872="games/video games","games",N3872="games/tabletop games","games",N3872="games/mobile games","games",N3872="journalism/audio","journalism",N3872="photography/people","photography",N3872="photography/photobooks","photography",N3872="photography/places","photography",N3872="photography/nature","photography",N3872="music/electronic music","music",N3872="music/rock","music",N3872="music/indie rock","music",N3872="music/faith","music",N3872="publishing/children's books","publishing",N3872="publishing/art books","publishing",N3872="publishing/fiction","publishing",N3872="publishing/translations","publishing",N3872="music/pop","music",N3872="music/classical music","music",N3872="publishing/nonfiction","publishing",N3872="publishing/radio &amp; podcasts","publishing",N3872="music/world music","music",N3872="music/metal","music",N3872="music/jazz","music","TRUE","FALSE")</f>
        <v>theater</v>
      </c>
      <c r="R3872" t="str" cm="1">
        <f t="array" ref="R3872">_xlfn.IFS(N3872="food/small batch","small batch",N3872="food/restaurants","retaurants",N3872="food/food trucks","food trucks",N3872="theater/spaces","spaces",N3872="theater/musical","musical",N3872="theater/plays","plays",N3872="technology/web","web",N3872="technology/space exploration","space exploration",N3872="technology/makerspaces","makerspaces",N3872="technology/hardware","hardware",N3872="technology/gadgets","gadgets",N3872="technology/wearables","wearables",N3872="film &amp; video/television","television",N3872="film &amp; video/animation","animation",N3872="film &amp; video/science fiction","science fiction",N3872="film &amp; video/documentary","documentary",N3872="film &amp; video/drama","drama",N3872="film &amp; video/shorts","shorts",N3872="games/video games","video games",N3872="games/tabletop games","tabletop games",N3872="games/mobile games","mobile games",N3872="journalism/audio","audio",N3872="photography/people","people",N3872="photography/photobooks","photobooks",N3872="photography/places","places",N3872="photography/nature","nature",N3872="music/electronic music","electronic music",N3872="music/rock","rock",N3872="music/indie rock","indie rock",N3872="music/faith","faith",N3872="publishing/children's books","children's books",N3872="publishing/art books","art books",N3872="publishing/fiction","fiction",N3872="publishing/translations","translations",N3872="music/pop","pop",N3872="music/classical music","classical music",N3872="publishing/nonfiction","nonfiction",N3872="publishing/radio &amp; podcasts","radio &amp; podcasts",N3872="music/world music","world music",N3872="music/metal","metal",N3872="music/jazz","jazz","TRUE","FALSE")</f>
        <v>musical</v>
      </c>
      <c r="S3872" s="5">
        <f t="shared" si="242"/>
        <v>41793.17219907407</v>
      </c>
      <c r="T3872" s="5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240"/>
        <v>2.666666666666667</v>
      </c>
      <c r="P3873" s="24">
        <f t="shared" si="241"/>
        <v>13.333333333333334</v>
      </c>
      <c r="Q3873" t="str" cm="1">
        <f t="array" ref="Q3873">_xlfn.IFS(N3873="food/small batch","food",N3873="food/restaurants","food",N3873="food/food trucks","food",N3873="theater/spaces","theater",N3873="theater/musical","theater",N3873="theater/plays","theater",N3873="technology/web","technology",N3873="technology/space exploration","technology",N3873="technology/makerspaces","technology",N3873="technology/hardware","technology",N3873="technology/gadgets","technology",N3873="technology/wearables","technology",N3873="film &amp; video/television","film &amp; video",N3873="film &amp; video/animation","film &amp; video",N3873="film &amp; video/science fiction","film &amp; video",N3873="film &amp; video/documentary","film &amp; video",N3873="film &amp; video/drama","film &amp; video",N3873="film &amp; video/shorts","film &amp; video",N3873="games/video games","games",N3873="games/tabletop games","games",N3873="games/mobile games","games",N3873="journalism/audio","journalism",N3873="photography/people","photography",N3873="photography/photobooks","photography",N3873="photography/places","photography",N3873="photography/nature","photography",N3873="music/electronic music","music",N3873="music/rock","music",N3873="music/indie rock","music",N3873="music/faith","music",N3873="publishing/children's books","publishing",N3873="publishing/art books","publishing",N3873="publishing/fiction","publishing",N3873="publishing/translations","publishing",N3873="music/pop","music",N3873="music/classical music","music",N3873="publishing/nonfiction","publishing",N3873="publishing/radio &amp; podcasts","publishing",N3873="music/world music","music",N3873="music/metal","music",N3873="music/jazz","music","TRUE","FALSE")</f>
        <v>theater</v>
      </c>
      <c r="R3873" t="str" cm="1">
        <f t="array" ref="R3873">_xlfn.IFS(N3873="food/small batch","small batch",N3873="food/restaurants","retaurants",N3873="food/food trucks","food trucks",N3873="theater/spaces","spaces",N3873="theater/musical","musical",N3873="theater/plays","plays",N3873="technology/web","web",N3873="technology/space exploration","space exploration",N3873="technology/makerspaces","makerspaces",N3873="technology/hardware","hardware",N3873="technology/gadgets","gadgets",N3873="technology/wearables","wearables",N3873="film &amp; video/television","television",N3873="film &amp; video/animation","animation",N3873="film &amp; video/science fiction","science fiction",N3873="film &amp; video/documentary","documentary",N3873="film &amp; video/drama","drama",N3873="film &amp; video/shorts","shorts",N3873="games/video games","video games",N3873="games/tabletop games","tabletop games",N3873="games/mobile games","mobile games",N3873="journalism/audio","audio",N3873="photography/people","people",N3873="photography/photobooks","photobooks",N3873="photography/places","places",N3873="photography/nature","nature",N3873="music/electronic music","electronic music",N3873="music/rock","rock",N3873="music/indie rock","indie rock",N3873="music/faith","faith",N3873="publishing/children's books","children's books",N3873="publishing/art books","art books",N3873="publishing/fiction","fiction",N3873="publishing/translations","translations",N3873="music/pop","pop",N3873="music/classical music","classical music",N3873="publishing/nonfiction","nonfiction",N3873="publishing/radio &amp; podcasts","radio &amp; podcasts",N3873="music/world music","world music",N3873="music/metal","metal",N3873="music/jazz","jazz","TRUE","FALSE")</f>
        <v>musical</v>
      </c>
      <c r="S3873" s="5">
        <f t="shared" si="242"/>
        <v>42763.780671296292</v>
      </c>
      <c r="T3873" s="5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240"/>
        <v>0</v>
      </c>
      <c r="P3874" s="24" t="e">
        <f t="shared" si="241"/>
        <v>#DIV/0!</v>
      </c>
      <c r="Q3874" t="str" cm="1">
        <f t="array" ref="Q3874">_xlfn.IFS(N3874="food/small batch","food",N3874="food/restaurants","food",N3874="food/food trucks","food",N3874="theater/spaces","theater",N3874="theater/musical","theater",N3874="theater/plays","theater",N3874="technology/web","technology",N3874="technology/space exploration","technology",N3874="technology/makerspaces","technology",N3874="technology/hardware","technology",N3874="technology/gadgets","technology",N3874="technology/wearables","technology",N3874="film &amp; video/television","film &amp; video",N3874="film &amp; video/animation","film &amp; video",N3874="film &amp; video/science fiction","film &amp; video",N3874="film &amp; video/documentary","film &amp; video",N3874="film &amp; video/drama","film &amp; video",N3874="film &amp; video/shorts","film &amp; video",N3874="games/video games","games",N3874="games/tabletop games","games",N3874="games/mobile games","games",N3874="journalism/audio","journalism",N3874="photography/people","photography",N3874="photography/photobooks","photography",N3874="photography/places","photography",N3874="photography/nature","photography",N3874="music/electronic music","music",N3874="music/rock","music",N3874="music/indie rock","music",N3874="music/faith","music",N3874="publishing/children's books","publishing",N3874="publishing/art books","publishing",N3874="publishing/fiction","publishing",N3874="publishing/translations","publishing",N3874="music/pop","music",N3874="music/classical music","music",N3874="publishing/nonfiction","publishing",N3874="publishing/radio &amp; podcasts","publishing",N3874="music/world music","music",N3874="music/metal","music",N3874="music/jazz","music","TRUE","FALSE")</f>
        <v>theater</v>
      </c>
      <c r="R3874" t="str" cm="1">
        <f t="array" ref="R3874">_xlfn.IFS(N3874="food/small batch","small batch",N3874="food/restaurants","retaurants",N3874="food/food trucks","food trucks",N3874="theater/spaces","spaces",N3874="theater/musical","musical",N3874="theater/plays","plays",N3874="technology/web","web",N3874="technology/space exploration","space exploration",N3874="technology/makerspaces","makerspaces",N3874="technology/hardware","hardware",N3874="technology/gadgets","gadgets",N3874="technology/wearables","wearables",N3874="film &amp; video/television","television",N3874="film &amp; video/animation","animation",N3874="film &amp; video/science fiction","science fiction",N3874="film &amp; video/documentary","documentary",N3874="film &amp; video/drama","drama",N3874="film &amp; video/shorts","shorts",N3874="games/video games","video games",N3874="games/tabletop games","tabletop games",N3874="games/mobile games","mobile games",N3874="journalism/audio","audio",N3874="photography/people","people",N3874="photography/photobooks","photobooks",N3874="photography/places","places",N3874="photography/nature","nature",N3874="music/electronic music","electronic music",N3874="music/rock","rock",N3874="music/indie rock","indie rock",N3874="music/faith","faith",N3874="publishing/children's books","children's books",N3874="publishing/art books","art books",N3874="publishing/fiction","fiction",N3874="publishing/translations","translations",N3874="music/pop","pop",N3874="music/classical music","classical music",N3874="publishing/nonfiction","nonfiction",N3874="publishing/radio &amp; podcasts","radio &amp; podcasts",N3874="music/world music","world music",N3874="music/metal","metal",N3874="music/jazz","jazz","TRUE","FALSE")</f>
        <v>musical</v>
      </c>
      <c r="S3874" s="5">
        <f t="shared" si="242"/>
        <v>42180.145787037036</v>
      </c>
      <c r="T3874" s="5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240"/>
        <v>0</v>
      </c>
      <c r="P3875" s="24" t="e">
        <f t="shared" si="241"/>
        <v>#DIV/0!</v>
      </c>
      <c r="Q3875" t="str" cm="1">
        <f t="array" ref="Q3875">_xlfn.IFS(N3875="food/small batch","food",N3875="food/restaurants","food",N3875="food/food trucks","food",N3875="theater/spaces","theater",N3875="theater/musical","theater",N3875="theater/plays","theater",N3875="technology/web","technology",N3875="technology/space exploration","technology",N3875="technology/makerspaces","technology",N3875="technology/hardware","technology",N3875="technology/gadgets","technology",N3875="technology/wearables","technology",N3875="film &amp; video/television","film &amp; video",N3875="film &amp; video/animation","film &amp; video",N3875="film &amp; video/science fiction","film &amp; video",N3875="film &amp; video/documentary","film &amp; video",N3875="film &amp; video/drama","film &amp; video",N3875="film &amp; video/shorts","film &amp; video",N3875="games/video games","games",N3875="games/tabletop games","games",N3875="games/mobile games","games",N3875="journalism/audio","journalism",N3875="photography/people","photography",N3875="photography/photobooks","photography",N3875="photography/places","photography",N3875="photography/nature","photography",N3875="music/electronic music","music",N3875="music/rock","music",N3875="music/indie rock","music",N3875="music/faith","music",N3875="publishing/children's books","publishing",N3875="publishing/art books","publishing",N3875="publishing/fiction","publishing",N3875="publishing/translations","publishing",N3875="music/pop","music",N3875="music/classical music","music",N3875="publishing/nonfiction","publishing",N3875="publishing/radio &amp; podcasts","publishing",N3875="music/world music","music",N3875="music/metal","music",N3875="music/jazz","music","TRUE","FALSE")</f>
        <v>theater</v>
      </c>
      <c r="R3875" t="str" cm="1">
        <f t="array" ref="R3875">_xlfn.IFS(N3875="food/small batch","small batch",N3875="food/restaurants","retaurants",N3875="food/food trucks","food trucks",N3875="theater/spaces","spaces",N3875="theater/musical","musical",N3875="theater/plays","plays",N3875="technology/web","web",N3875="technology/space exploration","space exploration",N3875="technology/makerspaces","makerspaces",N3875="technology/hardware","hardware",N3875="technology/gadgets","gadgets",N3875="technology/wearables","wearables",N3875="film &amp; video/television","television",N3875="film &amp; video/animation","animation",N3875="film &amp; video/science fiction","science fiction",N3875="film &amp; video/documentary","documentary",N3875="film &amp; video/drama","drama",N3875="film &amp; video/shorts","shorts",N3875="games/video games","video games",N3875="games/tabletop games","tabletop games",N3875="games/mobile games","mobile games",N3875="journalism/audio","audio",N3875="photography/people","people",N3875="photography/photobooks","photobooks",N3875="photography/places","places",N3875="photography/nature","nature",N3875="music/electronic music","electronic music",N3875="music/rock","rock",N3875="music/indie rock","indie rock",N3875="music/faith","faith",N3875="publishing/children's books","children's books",N3875="publishing/art books","art books",N3875="publishing/fiction","fiction",N3875="publishing/translations","translations",N3875="music/pop","pop",N3875="music/classical music","classical music",N3875="publishing/nonfiction","nonfiction",N3875="publishing/radio &amp; podcasts","radio &amp; podcasts",N3875="music/world music","world music",N3875="music/metal","metal",N3875="music/jazz","jazz","TRUE","FALSE")</f>
        <v>musical</v>
      </c>
      <c r="S3875" s="5">
        <f t="shared" si="242"/>
        <v>42255.696006944447</v>
      </c>
      <c r="T3875" s="5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240"/>
        <v>0</v>
      </c>
      <c r="P3876" s="24" t="e">
        <f t="shared" si="241"/>
        <v>#DIV/0!</v>
      </c>
      <c r="Q3876" t="str" cm="1">
        <f t="array" ref="Q3876">_xlfn.IFS(N3876="food/small batch","food",N3876="food/restaurants","food",N3876="food/food trucks","food",N3876="theater/spaces","theater",N3876="theater/musical","theater",N3876="theater/plays","theater",N3876="technology/web","technology",N3876="technology/space exploration","technology",N3876="technology/makerspaces","technology",N3876="technology/hardware","technology",N3876="technology/gadgets","technology",N3876="technology/wearables","technology",N3876="film &amp; video/television","film &amp; video",N3876="film &amp; video/animation","film &amp; video",N3876="film &amp; video/science fiction","film &amp; video",N3876="film &amp; video/documentary","film &amp; video",N3876="film &amp; video/drama","film &amp; video",N3876="film &amp; video/shorts","film &amp; video",N3876="games/video games","games",N3876="games/tabletop games","games",N3876="games/mobile games","games",N3876="journalism/audio","journalism",N3876="photography/people","photography",N3876="photography/photobooks","photography",N3876="photography/places","photography",N3876="photography/nature","photography",N3876="music/electronic music","music",N3876="music/rock","music",N3876="music/indie rock","music",N3876="music/faith","music",N3876="publishing/children's books","publishing",N3876="publishing/art books","publishing",N3876="publishing/fiction","publishing",N3876="publishing/translations","publishing",N3876="music/pop","music",N3876="music/classical music","music",N3876="publishing/nonfiction","publishing",N3876="publishing/radio &amp; podcasts","publishing",N3876="music/world music","music",N3876="music/metal","music",N3876="music/jazz","music","TRUE","FALSE")</f>
        <v>theater</v>
      </c>
      <c r="R3876" t="str" cm="1">
        <f t="array" ref="R3876">_xlfn.IFS(N3876="food/small batch","small batch",N3876="food/restaurants","retaurants",N3876="food/food trucks","food trucks",N3876="theater/spaces","spaces",N3876="theater/musical","musical",N3876="theater/plays","plays",N3876="technology/web","web",N3876="technology/space exploration","space exploration",N3876="technology/makerspaces","makerspaces",N3876="technology/hardware","hardware",N3876="technology/gadgets","gadgets",N3876="technology/wearables","wearables",N3876="film &amp; video/television","television",N3876="film &amp; video/animation","animation",N3876="film &amp; video/science fiction","science fiction",N3876="film &amp; video/documentary","documentary",N3876="film &amp; video/drama","drama",N3876="film &amp; video/shorts","shorts",N3876="games/video games","video games",N3876="games/tabletop games","tabletop games",N3876="games/mobile games","mobile games",N3876="journalism/audio","audio",N3876="photography/people","people",N3876="photography/photobooks","photobooks",N3876="photography/places","places",N3876="photography/nature","nature",N3876="music/electronic music","electronic music",N3876="music/rock","rock",N3876="music/indie rock","indie rock",N3876="music/faith","faith",N3876="publishing/children's books","children's books",N3876="publishing/art books","art books",N3876="publishing/fiction","fiction",N3876="publishing/translations","translations",N3876="music/pop","pop",N3876="music/classical music","classical music",N3876="publishing/nonfiction","nonfiction",N3876="publishing/radio &amp; podcasts","radio &amp; podcasts",N3876="music/world music","world music",N3876="music/metal","metal",N3876="music/jazz","jazz","TRUE","FALSE")</f>
        <v>musical</v>
      </c>
      <c r="S3876" s="5">
        <f t="shared" si="242"/>
        <v>42007.016458333332</v>
      </c>
      <c r="T3876" s="5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240"/>
        <v>0</v>
      </c>
      <c r="P3877" s="24" t="e">
        <f t="shared" si="241"/>
        <v>#DIV/0!</v>
      </c>
      <c r="Q3877" t="str" cm="1">
        <f t="array" ref="Q3877">_xlfn.IFS(N3877="food/small batch","food",N3877="food/restaurants","food",N3877="food/food trucks","food",N3877="theater/spaces","theater",N3877="theater/musical","theater",N3877="theater/plays","theater",N3877="technology/web","technology",N3877="technology/space exploration","technology",N3877="technology/makerspaces","technology",N3877="technology/hardware","technology",N3877="technology/gadgets","technology",N3877="technology/wearables","technology",N3877="film &amp; video/television","film &amp; video",N3877="film &amp; video/animation","film &amp; video",N3877="film &amp; video/science fiction","film &amp; video",N3877="film &amp; video/documentary","film &amp; video",N3877="film &amp; video/drama","film &amp; video",N3877="film &amp; video/shorts","film &amp; video",N3877="games/video games","games",N3877="games/tabletop games","games",N3877="games/mobile games","games",N3877="journalism/audio","journalism",N3877="photography/people","photography",N3877="photography/photobooks","photography",N3877="photography/places","photography",N3877="photography/nature","photography",N3877="music/electronic music","music",N3877="music/rock","music",N3877="music/indie rock","music",N3877="music/faith","music",N3877="publishing/children's books","publishing",N3877="publishing/art books","publishing",N3877="publishing/fiction","publishing",N3877="publishing/translations","publishing",N3877="music/pop","music",N3877="music/classical music","music",N3877="publishing/nonfiction","publishing",N3877="publishing/radio &amp; podcasts","publishing",N3877="music/world music","music",N3877="music/metal","music",N3877="music/jazz","music","TRUE","FALSE")</f>
        <v>theater</v>
      </c>
      <c r="R3877" t="str" cm="1">
        <f t="array" ref="R3877">_xlfn.IFS(N3877="food/small batch","small batch",N3877="food/restaurants","retaurants",N3877="food/food trucks","food trucks",N3877="theater/spaces","spaces",N3877="theater/musical","musical",N3877="theater/plays","plays",N3877="technology/web","web",N3877="technology/space exploration","space exploration",N3877="technology/makerspaces","makerspaces",N3877="technology/hardware","hardware",N3877="technology/gadgets","gadgets",N3877="technology/wearables","wearables",N3877="film &amp; video/television","television",N3877="film &amp; video/animation","animation",N3877="film &amp; video/science fiction","science fiction",N3877="film &amp; video/documentary","documentary",N3877="film &amp; video/drama","drama",N3877="film &amp; video/shorts","shorts",N3877="games/video games","video games",N3877="games/tabletop games","tabletop games",N3877="games/mobile games","mobile games",N3877="journalism/audio","audio",N3877="photography/people","people",N3877="photography/photobooks","photobooks",N3877="photography/places","places",N3877="photography/nature","nature",N3877="music/electronic music","electronic music",N3877="music/rock","rock",N3877="music/indie rock","indie rock",N3877="music/faith","faith",N3877="publishing/children's books","children's books",N3877="publishing/art books","art books",N3877="publishing/fiction","fiction",N3877="publishing/translations","translations",N3877="music/pop","pop",N3877="music/classical music","classical music",N3877="publishing/nonfiction","nonfiction",N3877="publishing/radio &amp; podcasts","radio &amp; podcasts",N3877="music/world music","world music",N3877="music/metal","metal",N3877="music/jazz","jazz","TRUE","FALSE")</f>
        <v>musical</v>
      </c>
      <c r="S3877" s="5">
        <f t="shared" si="242"/>
        <v>42615.346817129626</v>
      </c>
      <c r="T3877" s="5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si="240"/>
        <v>52.794871794871788</v>
      </c>
      <c r="P3878" s="24">
        <f t="shared" si="241"/>
        <v>44.760869565217391</v>
      </c>
      <c r="Q3878" t="str" cm="1">
        <f t="array" ref="Q3878">_xlfn.IFS(N3878="food/small batch","food",N3878="food/restaurants","food",N3878="food/food trucks","food",N3878="theater/spaces","theater",N3878="theater/musical","theater",N3878="theater/plays","theater",N3878="technology/web","technology",N3878="technology/space exploration","technology",N3878="technology/makerspaces","technology",N3878="technology/hardware","technology",N3878="technology/gadgets","technology",N3878="technology/wearables","technology",N3878="film &amp; video/television","film &amp; video",N3878="film &amp; video/animation","film &amp; video",N3878="film &amp; video/science fiction","film &amp; video",N3878="film &amp; video/documentary","film &amp; video",N3878="film &amp; video/drama","film &amp; video",N3878="film &amp; video/shorts","film &amp; video",N3878="games/video games","games",N3878="games/tabletop games","games",N3878="games/mobile games","games",N3878="journalism/audio","journalism",N3878="photography/people","photography",N3878="photography/photobooks","photography",N3878="photography/places","photography",N3878="photography/nature","photography",N3878="music/electronic music","music",N3878="music/rock","music",N3878="music/indie rock","music",N3878="music/faith","music",N3878="publishing/children's books","publishing",N3878="publishing/art books","publishing",N3878="publishing/fiction","publishing",N3878="publishing/translations","publishing",N3878="music/pop","music",N3878="music/classical music","music",N3878="publishing/nonfiction","publishing",N3878="publishing/radio &amp; podcasts","publishing",N3878="music/world music","music",N3878="music/metal","music",N3878="music/jazz","music","TRUE","FALSE")</f>
        <v>theater</v>
      </c>
      <c r="R3878" t="str" cm="1">
        <f t="array" ref="R3878">_xlfn.IFS(N3878="food/small batch","small batch",N3878="food/restaurants","retaurants",N3878="food/food trucks","food trucks",N3878="theater/spaces","spaces",N3878="theater/musical","musical",N3878="theater/plays","plays",N3878="technology/web","web",N3878="technology/space exploration","space exploration",N3878="technology/makerspaces","makerspaces",N3878="technology/hardware","hardware",N3878="technology/gadgets","gadgets",N3878="technology/wearables","wearables",N3878="film &amp; video/television","television",N3878="film &amp; video/animation","animation",N3878="film &amp; video/science fiction","science fiction",N3878="film &amp; video/documentary","documentary",N3878="film &amp; video/drama","drama",N3878="film &amp; video/shorts","shorts",N3878="games/video games","video games",N3878="games/tabletop games","tabletop games",N3878="games/mobile games","mobile games",N3878="journalism/audio","audio",N3878="photography/people","people",N3878="photography/photobooks","photobooks",N3878="photography/places","places",N3878="photography/nature","nature",N3878="music/electronic music","electronic music",N3878="music/rock","rock",N3878="music/indie rock","indie rock",N3878="music/faith","faith",N3878="publishing/children's books","children's books",N3878="publishing/art books","art books",N3878="publishing/fiction","fiction",N3878="publishing/translations","translations",N3878="music/pop","pop",N3878="music/classical music","classical music",N3878="publishing/nonfiction","nonfiction",N3878="publishing/radio &amp; podcasts","radio &amp; podcasts",N3878="music/world music","world music",N3878="music/metal","metal",N3878="music/jazz","jazz","TRUE","FALSE")</f>
        <v>musical</v>
      </c>
      <c r="S3878" s="5">
        <f t="shared" si="242"/>
        <v>42372.624166666668</v>
      </c>
      <c r="T3878" s="5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240"/>
        <v>4.9639999999999995</v>
      </c>
      <c r="P3879" s="24">
        <f t="shared" si="241"/>
        <v>88.642857142857139</v>
      </c>
      <c r="Q3879" t="str" cm="1">
        <f t="array" ref="Q3879">_xlfn.IFS(N3879="food/small batch","food",N3879="food/restaurants","food",N3879="food/food trucks","food",N3879="theater/spaces","theater",N3879="theater/musical","theater",N3879="theater/plays","theater",N3879="technology/web","technology",N3879="technology/space exploration","technology",N3879="technology/makerspaces","technology",N3879="technology/hardware","technology",N3879="technology/gadgets","technology",N3879="technology/wearables","technology",N3879="film &amp; video/television","film &amp; video",N3879="film &amp; video/animation","film &amp; video",N3879="film &amp; video/science fiction","film &amp; video",N3879="film &amp; video/documentary","film &amp; video",N3879="film &amp; video/drama","film &amp; video",N3879="film &amp; video/shorts","film &amp; video",N3879="games/video games","games",N3879="games/tabletop games","games",N3879="games/mobile games","games",N3879="journalism/audio","journalism",N3879="photography/people","photography",N3879="photography/photobooks","photography",N3879="photography/places","photography",N3879="photography/nature","photography",N3879="music/electronic music","music",N3879="music/rock","music",N3879="music/indie rock","music",N3879="music/faith","music",N3879="publishing/children's books","publishing",N3879="publishing/art books","publishing",N3879="publishing/fiction","publishing",N3879="publishing/translations","publishing",N3879="music/pop","music",N3879="music/classical music","music",N3879="publishing/nonfiction","publishing",N3879="publishing/radio &amp; podcasts","publishing",N3879="music/world music","music",N3879="music/metal","music",N3879="music/jazz","music","TRUE","FALSE")</f>
        <v>theater</v>
      </c>
      <c r="R3879" t="str" cm="1">
        <f t="array" ref="R3879">_xlfn.IFS(N3879="food/small batch","small batch",N3879="food/restaurants","retaurants",N3879="food/food trucks","food trucks",N3879="theater/spaces","spaces",N3879="theater/musical","musical",N3879="theater/plays","plays",N3879="technology/web","web",N3879="technology/space exploration","space exploration",N3879="technology/makerspaces","makerspaces",N3879="technology/hardware","hardware",N3879="technology/gadgets","gadgets",N3879="technology/wearables","wearables",N3879="film &amp; video/television","television",N3879="film &amp; video/animation","animation",N3879="film &amp; video/science fiction","science fiction",N3879="film &amp; video/documentary","documentary",N3879="film &amp; video/drama","drama",N3879="film &amp; video/shorts","shorts",N3879="games/video games","video games",N3879="games/tabletop games","tabletop games",N3879="games/mobile games","mobile games",N3879="journalism/audio","audio",N3879="photography/people","people",N3879="photography/photobooks","photobooks",N3879="photography/places","places",N3879="photography/nature","nature",N3879="music/electronic music","electronic music",N3879="music/rock","rock",N3879="music/indie rock","indie rock",N3879="music/faith","faith",N3879="publishing/children's books","children's books",N3879="publishing/art books","art books",N3879="publishing/fiction","fiction",N3879="publishing/translations","translations",N3879="music/pop","pop",N3879="music/classical music","classical music",N3879="publishing/nonfiction","nonfiction",N3879="publishing/radio &amp; podcasts","radio &amp; podcasts",N3879="music/world music","world music",N3879="music/metal","metal",N3879="music/jazz","jazz","TRUE","FALSE")</f>
        <v>musical</v>
      </c>
      <c r="S3879" s="5">
        <f t="shared" si="242"/>
        <v>42682.67768518519</v>
      </c>
      <c r="T3879" s="5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240"/>
        <v>5.5555555555555552E-2</v>
      </c>
      <c r="P3880" s="24">
        <f t="shared" si="241"/>
        <v>10</v>
      </c>
      <c r="Q3880" t="str" cm="1">
        <f t="array" ref="Q3880">_xlfn.IFS(N3880="food/small batch","food",N3880="food/restaurants","food",N3880="food/food trucks","food",N3880="theater/spaces","theater",N3880="theater/musical","theater",N3880="theater/plays","theater",N3880="technology/web","technology",N3880="technology/space exploration","technology",N3880="technology/makerspaces","technology",N3880="technology/hardware","technology",N3880="technology/gadgets","technology",N3880="technology/wearables","technology",N3880="film &amp; video/television","film &amp; video",N3880="film &amp; video/animation","film &amp; video",N3880="film &amp; video/science fiction","film &amp; video",N3880="film &amp; video/documentary","film &amp; video",N3880="film &amp; video/drama","film &amp; video",N3880="film &amp; video/shorts","film &amp; video",N3880="games/video games","games",N3880="games/tabletop games","games",N3880="games/mobile games","games",N3880="journalism/audio","journalism",N3880="photography/people","photography",N3880="photography/photobooks","photography",N3880="photography/places","photography",N3880="photography/nature","photography",N3880="music/electronic music","music",N3880="music/rock","music",N3880="music/indie rock","music",N3880="music/faith","music",N3880="publishing/children's books","publishing",N3880="publishing/art books","publishing",N3880="publishing/fiction","publishing",N3880="publishing/translations","publishing",N3880="music/pop","music",N3880="music/classical music","music",N3880="publishing/nonfiction","publishing",N3880="publishing/radio &amp; podcasts","publishing",N3880="music/world music","music",N3880="music/metal","music",N3880="music/jazz","music","TRUE","FALSE")</f>
        <v>theater</v>
      </c>
      <c r="R3880" t="str" cm="1">
        <f t="array" ref="R3880">_xlfn.IFS(N3880="food/small batch","small batch",N3880="food/restaurants","retaurants",N3880="food/food trucks","food trucks",N3880="theater/spaces","spaces",N3880="theater/musical","musical",N3880="theater/plays","plays",N3880="technology/web","web",N3880="technology/space exploration","space exploration",N3880="technology/makerspaces","makerspaces",N3880="technology/hardware","hardware",N3880="technology/gadgets","gadgets",N3880="technology/wearables","wearables",N3880="film &amp; video/television","television",N3880="film &amp; video/animation","animation",N3880="film &amp; video/science fiction","science fiction",N3880="film &amp; video/documentary","documentary",N3880="film &amp; video/drama","drama",N3880="film &amp; video/shorts","shorts",N3880="games/video games","video games",N3880="games/tabletop games","tabletop games",N3880="games/mobile games","mobile games",N3880="journalism/audio","audio",N3880="photography/people","people",N3880="photography/photobooks","photobooks",N3880="photography/places","places",N3880="photography/nature","nature",N3880="music/electronic music","electronic music",N3880="music/rock","rock",N3880="music/indie rock","indie rock",N3880="music/faith","faith",N3880="publishing/children's books","children's books",N3880="publishing/art books","art books",N3880="publishing/fiction","fiction",N3880="publishing/translations","translations",N3880="music/pop","pop",N3880="music/classical music","classical music",N3880="publishing/nonfiction","nonfiction",N3880="publishing/radio &amp; podcasts","radio &amp; podcasts",N3880="music/world music","world music",N3880="music/metal","metal",N3880="music/jazz","jazz","TRUE","FALSE")</f>
        <v>musical</v>
      </c>
      <c r="S3880" s="5">
        <f t="shared" si="242"/>
        <v>42154.818819444445</v>
      </c>
      <c r="T3880" s="5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240"/>
        <v>0</v>
      </c>
      <c r="P3881" s="24" t="e">
        <f t="shared" si="241"/>
        <v>#DIV/0!</v>
      </c>
      <c r="Q3881" t="str" cm="1">
        <f t="array" ref="Q3881">_xlfn.IFS(N3881="food/small batch","food",N3881="food/restaurants","food",N3881="food/food trucks","food",N3881="theater/spaces","theater",N3881="theater/musical","theater",N3881="theater/plays","theater",N3881="technology/web","technology",N3881="technology/space exploration","technology",N3881="technology/makerspaces","technology",N3881="technology/hardware","technology",N3881="technology/gadgets","technology",N3881="technology/wearables","technology",N3881="film &amp; video/television","film &amp; video",N3881="film &amp; video/animation","film &amp; video",N3881="film &amp; video/science fiction","film &amp; video",N3881="film &amp; video/documentary","film &amp; video",N3881="film &amp; video/drama","film &amp; video",N3881="film &amp; video/shorts","film &amp; video",N3881="games/video games","games",N3881="games/tabletop games","games",N3881="games/mobile games","games",N3881="journalism/audio","journalism",N3881="photography/people","photography",N3881="photography/photobooks","photography",N3881="photography/places","photography",N3881="photography/nature","photography",N3881="music/electronic music","music",N3881="music/rock","music",N3881="music/indie rock","music",N3881="music/faith","music",N3881="publishing/children's books","publishing",N3881="publishing/art books","publishing",N3881="publishing/fiction","publishing",N3881="publishing/translations","publishing",N3881="music/pop","music",N3881="music/classical music","music",N3881="publishing/nonfiction","publishing",N3881="publishing/radio &amp; podcasts","publishing",N3881="music/world music","music",N3881="music/metal","music",N3881="music/jazz","music","TRUE","FALSE")</f>
        <v>theater</v>
      </c>
      <c r="R3881" t="str" cm="1">
        <f t="array" ref="R3881">_xlfn.IFS(N3881="food/small batch","small batch",N3881="food/restaurants","retaurants",N3881="food/food trucks","food trucks",N3881="theater/spaces","spaces",N3881="theater/musical","musical",N3881="theater/plays","plays",N3881="technology/web","web",N3881="technology/space exploration","space exploration",N3881="technology/makerspaces","makerspaces",N3881="technology/hardware","hardware",N3881="technology/gadgets","gadgets",N3881="technology/wearables","wearables",N3881="film &amp; video/television","television",N3881="film &amp; video/animation","animation",N3881="film &amp; video/science fiction","science fiction",N3881="film &amp; video/documentary","documentary",N3881="film &amp; video/drama","drama",N3881="film &amp; video/shorts","shorts",N3881="games/video games","video games",N3881="games/tabletop games","tabletop games",N3881="games/mobile games","mobile games",N3881="journalism/audio","audio",N3881="photography/people","people",N3881="photography/photobooks","photobooks",N3881="photography/places","places",N3881="photography/nature","nature",N3881="music/electronic music","electronic music",N3881="music/rock","rock",N3881="music/indie rock","indie rock",N3881="music/faith","faith",N3881="publishing/children's books","children's books",N3881="publishing/art books","art books",N3881="publishing/fiction","fiction",N3881="publishing/translations","translations",N3881="music/pop","pop",N3881="music/classical music","classical music",N3881="publishing/nonfiction","nonfiction",N3881="publishing/radio &amp; podcasts","radio &amp; podcasts",N3881="music/world music","world music",N3881="music/metal","metal",N3881="music/jazz","jazz","TRUE","FALSE")</f>
        <v>musical</v>
      </c>
      <c r="S3881" s="5">
        <f t="shared" si="242"/>
        <v>41999.861064814817</v>
      </c>
      <c r="T3881" s="5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240"/>
        <v>13.066666666666665</v>
      </c>
      <c r="P3882" s="24">
        <f t="shared" si="241"/>
        <v>57.647058823529413</v>
      </c>
      <c r="Q3882" t="str" cm="1">
        <f t="array" ref="Q3882">_xlfn.IFS(N3882="food/small batch","food",N3882="food/restaurants","food",N3882="food/food trucks","food",N3882="theater/spaces","theater",N3882="theater/musical","theater",N3882="theater/plays","theater",N3882="technology/web","technology",N3882="technology/space exploration","technology",N3882="technology/makerspaces","technology",N3882="technology/hardware","technology",N3882="technology/gadgets","technology",N3882="technology/wearables","technology",N3882="film &amp; video/television","film &amp; video",N3882="film &amp; video/animation","film &amp; video",N3882="film &amp; video/science fiction","film &amp; video",N3882="film &amp; video/documentary","film &amp; video",N3882="film &amp; video/drama","film &amp; video",N3882="film &amp; video/shorts","film &amp; video",N3882="games/video games","games",N3882="games/tabletop games","games",N3882="games/mobile games","games",N3882="journalism/audio","journalism",N3882="photography/people","photography",N3882="photography/photobooks","photography",N3882="photography/places","photography",N3882="photography/nature","photography",N3882="music/electronic music","music",N3882="music/rock","music",N3882="music/indie rock","music",N3882="music/faith","music",N3882="publishing/children's books","publishing",N3882="publishing/art books","publishing",N3882="publishing/fiction","publishing",N3882="publishing/translations","publishing",N3882="music/pop","music",N3882="music/classical music","music",N3882="publishing/nonfiction","publishing",N3882="publishing/radio &amp; podcasts","publishing",N3882="music/world music","music",N3882="music/metal","music",N3882="music/jazz","music","TRUE","FALSE")</f>
        <v>theater</v>
      </c>
      <c r="R3882" t="str" cm="1">
        <f t="array" ref="R3882">_xlfn.IFS(N3882="food/small batch","small batch",N3882="food/restaurants","retaurants",N3882="food/food trucks","food trucks",N3882="theater/spaces","spaces",N3882="theater/musical","musical",N3882="theater/plays","plays",N3882="technology/web","web",N3882="technology/space exploration","space exploration",N3882="technology/makerspaces","makerspaces",N3882="technology/hardware","hardware",N3882="technology/gadgets","gadgets",N3882="technology/wearables","wearables",N3882="film &amp; video/television","television",N3882="film &amp; video/animation","animation",N3882="film &amp; video/science fiction","science fiction",N3882="film &amp; video/documentary","documentary",N3882="film &amp; video/drama","drama",N3882="film &amp; video/shorts","shorts",N3882="games/video games","video games",N3882="games/tabletop games","tabletop games",N3882="games/mobile games","mobile games",N3882="journalism/audio","audio",N3882="photography/people","people",N3882="photography/photobooks","photobooks",N3882="photography/places","places",N3882="photography/nature","nature",N3882="music/electronic music","electronic music",N3882="music/rock","rock",N3882="music/indie rock","indie rock",N3882="music/faith","faith",N3882="publishing/children's books","children's books",N3882="publishing/art books","art books",N3882="publishing/fiction","fiction",N3882="publishing/translations","translations",N3882="music/pop","pop",N3882="music/classical music","classical music",N3882="publishing/nonfiction","nonfiction",N3882="publishing/radio &amp; podcasts","radio &amp; podcasts",N3882="music/world music","world music",N3882="music/metal","metal",N3882="music/jazz","jazz","TRUE","FALSE")</f>
        <v>musical</v>
      </c>
      <c r="S3882" s="5">
        <f t="shared" si="242"/>
        <v>41815.815046296295</v>
      </c>
      <c r="T3882" s="5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240"/>
        <v>5</v>
      </c>
      <c r="P3883" s="24">
        <f t="shared" si="241"/>
        <v>25</v>
      </c>
      <c r="Q3883" t="str" cm="1">
        <f t="array" ref="Q3883">_xlfn.IFS(N3883="food/small batch","food",N3883="food/restaurants","food",N3883="food/food trucks","food",N3883="theater/spaces","theater",N3883="theater/musical","theater",N3883="theater/plays","theater",N3883="technology/web","technology",N3883="technology/space exploration","technology",N3883="technology/makerspaces","technology",N3883="technology/hardware","technology",N3883="technology/gadgets","technology",N3883="technology/wearables","technology",N3883="film &amp; video/television","film &amp; video",N3883="film &amp; video/animation","film &amp; video",N3883="film &amp; video/science fiction","film &amp; video",N3883="film &amp; video/documentary","film &amp; video",N3883="film &amp; video/drama","film &amp; video",N3883="film &amp; video/shorts","film &amp; video",N3883="games/video games","games",N3883="games/tabletop games","games",N3883="games/mobile games","games",N3883="journalism/audio","journalism",N3883="photography/people","photography",N3883="photography/photobooks","photography",N3883="photography/places","photography",N3883="photography/nature","photography",N3883="music/electronic music","music",N3883="music/rock","music",N3883="music/indie rock","music",N3883="music/faith","music",N3883="publishing/children's books","publishing",N3883="publishing/art books","publishing",N3883="publishing/fiction","publishing",N3883="publishing/translations","publishing",N3883="music/pop","music",N3883="music/classical music","music",N3883="publishing/nonfiction","publishing",N3883="publishing/radio &amp; podcasts","publishing",N3883="music/world music","music",N3883="music/metal","music",N3883="music/jazz","music","TRUE","FALSE")</f>
        <v>theater</v>
      </c>
      <c r="R3883" t="str" cm="1">
        <f t="array" ref="R3883">_xlfn.IFS(N3883="food/small batch","small batch",N3883="food/restaurants","retaurants",N3883="food/food trucks","food trucks",N3883="theater/spaces","spaces",N3883="theater/musical","musical",N3883="theater/plays","plays",N3883="technology/web","web",N3883="technology/space exploration","space exploration",N3883="technology/makerspaces","makerspaces",N3883="technology/hardware","hardware",N3883="technology/gadgets","gadgets",N3883="technology/wearables","wearables",N3883="film &amp; video/television","television",N3883="film &amp; video/animation","animation",N3883="film &amp; video/science fiction","science fiction",N3883="film &amp; video/documentary","documentary",N3883="film &amp; video/drama","drama",N3883="film &amp; video/shorts","shorts",N3883="games/video games","video games",N3883="games/tabletop games","tabletop games",N3883="games/mobile games","mobile games",N3883="journalism/audio","audio",N3883="photography/people","people",N3883="photography/photobooks","photobooks",N3883="photography/places","places",N3883="photography/nature","nature",N3883="music/electronic music","electronic music",N3883="music/rock","rock",N3883="music/indie rock","indie rock",N3883="music/faith","faith",N3883="publishing/children's books","children's books",N3883="publishing/art books","art books",N3883="publishing/fiction","fiction",N3883="publishing/translations","translations",N3883="music/pop","pop",N3883="music/classical music","classical music",N3883="publishing/nonfiction","nonfiction",N3883="publishing/radio &amp; podcasts","radio &amp; podcasts",N3883="music/world music","world music",N3883="music/metal","metal",N3883="music/jazz","jazz","TRUE","FALSE")</f>
        <v>musical</v>
      </c>
      <c r="S3883" s="5">
        <f t="shared" si="242"/>
        <v>42756.018506944441</v>
      </c>
      <c r="T3883" s="5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240"/>
        <v>0</v>
      </c>
      <c r="P3884" s="24" t="e">
        <f t="shared" si="241"/>
        <v>#DIV/0!</v>
      </c>
      <c r="Q3884" t="str" cm="1">
        <f t="array" ref="Q3884">_xlfn.IFS(N3884="food/small batch","food",N3884="food/restaurants","food",N3884="food/food trucks","food",N3884="theater/spaces","theater",N3884="theater/musical","theater",N3884="theater/plays","theater",N3884="technology/web","technology",N3884="technology/space exploration","technology",N3884="technology/makerspaces","technology",N3884="technology/hardware","technology",N3884="technology/gadgets","technology",N3884="technology/wearables","technology",N3884="film &amp; video/television","film &amp; video",N3884="film &amp; video/animation","film &amp; video",N3884="film &amp; video/science fiction","film &amp; video",N3884="film &amp; video/documentary","film &amp; video",N3884="film &amp; video/drama","film &amp; video",N3884="film &amp; video/shorts","film &amp; video",N3884="games/video games","games",N3884="games/tabletop games","games",N3884="games/mobile games","games",N3884="journalism/audio","journalism",N3884="photography/people","photography",N3884="photography/photobooks","photography",N3884="photography/places","photography",N3884="photography/nature","photography",N3884="music/electronic music","music",N3884="music/rock","music",N3884="music/indie rock","music",N3884="music/faith","music",N3884="publishing/children's books","publishing",N3884="publishing/art books","publishing",N3884="publishing/fiction","publishing",N3884="publishing/translations","publishing",N3884="music/pop","music",N3884="music/classical music","music",N3884="publishing/nonfiction","publishing",N3884="publishing/radio &amp; podcasts","publishing",N3884="music/world music","music",N3884="music/metal","music",N3884="music/jazz","music","TRUE","FALSE")</f>
        <v>theater</v>
      </c>
      <c r="R3884" t="str" cm="1">
        <f t="array" ref="R3884">_xlfn.IFS(N3884="food/small batch","small batch",N3884="food/restaurants","retaurants",N3884="food/food trucks","food trucks",N3884="theater/spaces","spaces",N3884="theater/musical","musical",N3884="theater/plays","plays",N3884="technology/web","web",N3884="technology/space exploration","space exploration",N3884="technology/makerspaces","makerspaces",N3884="technology/hardware","hardware",N3884="technology/gadgets","gadgets",N3884="technology/wearables","wearables",N3884="film &amp; video/television","television",N3884="film &amp; video/animation","animation",N3884="film &amp; video/science fiction","science fiction",N3884="film &amp; video/documentary","documentary",N3884="film &amp; video/drama","drama",N3884="film &amp; video/shorts","shorts",N3884="games/video games","video games",N3884="games/tabletop games","tabletop games",N3884="games/mobile games","mobile games",N3884="journalism/audio","audio",N3884="photography/people","people",N3884="photography/photobooks","photobooks",N3884="photography/places","places",N3884="photography/nature","nature",N3884="music/electronic music","electronic music",N3884="music/rock","rock",N3884="music/indie rock","indie rock",N3884="music/faith","faith",N3884="publishing/children's books","children's books",N3884="publishing/art books","art books",N3884="publishing/fiction","fiction",N3884="publishing/translations","translations",N3884="music/pop","pop",N3884="music/classical music","classical music",N3884="publishing/nonfiction","nonfiction",N3884="publishing/radio &amp; podcasts","radio &amp; podcasts",N3884="music/world music","world music",N3884="music/metal","metal",N3884="music/jazz","jazz","TRUE","FALSE")</f>
        <v>musical</v>
      </c>
      <c r="S3884" s="5">
        <f t="shared" si="242"/>
        <v>42373.983449074076</v>
      </c>
      <c r="T3884" s="5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240"/>
        <v>0</v>
      </c>
      <c r="P3885" s="24" t="e">
        <f t="shared" si="241"/>
        <v>#DIV/0!</v>
      </c>
      <c r="Q3885" t="str" cm="1">
        <f t="array" ref="Q3885">_xlfn.IFS(N3885="food/small batch","food",N3885="food/restaurants","food",N3885="food/food trucks","food",N3885="theater/spaces","theater",N3885="theater/musical","theater",N3885="theater/plays","theater",N3885="technology/web","technology",N3885="technology/space exploration","technology",N3885="technology/makerspaces","technology",N3885="technology/hardware","technology",N3885="technology/gadgets","technology",N3885="technology/wearables","technology",N3885="film &amp; video/television","film &amp; video",N3885="film &amp; video/animation","film &amp; video",N3885="film &amp; video/science fiction","film &amp; video",N3885="film &amp; video/documentary","film &amp; video",N3885="film &amp; video/drama","film &amp; video",N3885="film &amp; video/shorts","film &amp; video",N3885="games/video games","games",N3885="games/tabletop games","games",N3885="games/mobile games","games",N3885="journalism/audio","journalism",N3885="photography/people","photography",N3885="photography/photobooks","photography",N3885="photography/places","photography",N3885="photography/nature","photography",N3885="music/electronic music","music",N3885="music/rock","music",N3885="music/indie rock","music",N3885="music/faith","music",N3885="publishing/children's books","publishing",N3885="publishing/art books","publishing",N3885="publishing/fiction","publishing",N3885="publishing/translations","publishing",N3885="music/pop","music",N3885="music/classical music","music",N3885="publishing/nonfiction","publishing",N3885="publishing/radio &amp; podcasts","publishing",N3885="music/world music","music",N3885="music/metal","music",N3885="music/jazz","music","TRUE","FALSE")</f>
        <v>theater</v>
      </c>
      <c r="R3885" t="str" cm="1">
        <f t="array" ref="R3885">_xlfn.IFS(N3885="food/small batch","small batch",N3885="food/restaurants","retaurants",N3885="food/food trucks","food trucks",N3885="theater/spaces","spaces",N3885="theater/musical","musical",N3885="theater/plays","plays",N3885="technology/web","web",N3885="technology/space exploration","space exploration",N3885="technology/makerspaces","makerspaces",N3885="technology/hardware","hardware",N3885="technology/gadgets","gadgets",N3885="technology/wearables","wearables",N3885="film &amp; video/television","television",N3885="film &amp; video/animation","animation",N3885="film &amp; video/science fiction","science fiction",N3885="film &amp; video/documentary","documentary",N3885="film &amp; video/drama","drama",N3885="film &amp; video/shorts","shorts",N3885="games/video games","video games",N3885="games/tabletop games","tabletop games",N3885="games/mobile games","mobile games",N3885="journalism/audio","audio",N3885="photography/people","people",N3885="photography/photobooks","photobooks",N3885="photography/places","places",N3885="photography/nature","nature",N3885="music/electronic music","electronic music",N3885="music/rock","rock",N3885="music/indie rock","indie rock",N3885="music/faith","faith",N3885="publishing/children's books","children's books",N3885="publishing/art books","art books",N3885="publishing/fiction","fiction",N3885="publishing/translations","translations",N3885="music/pop","pop",N3885="music/classical music","classical music",N3885="publishing/nonfiction","nonfiction",N3885="publishing/radio &amp; podcasts","radio &amp; podcasts",N3885="music/world music","world music",N3885="music/metal","metal",N3885="music/jazz","jazz","TRUE","FALSE")</f>
        <v>musical</v>
      </c>
      <c r="S3885" s="5">
        <f t="shared" si="242"/>
        <v>41854.602650462963</v>
      </c>
      <c r="T3885" s="5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240"/>
        <v>0</v>
      </c>
      <c r="P3886" s="24" t="e">
        <f t="shared" si="241"/>
        <v>#DIV/0!</v>
      </c>
      <c r="Q3886" t="str" cm="1">
        <f t="array" ref="Q3886">_xlfn.IFS(N3886="food/small batch","food",N3886="food/restaurants","food",N3886="food/food trucks","food",N3886="theater/spaces","theater",N3886="theater/musical","theater",N3886="theater/plays","theater",N3886="technology/web","technology",N3886="technology/space exploration","technology",N3886="technology/makerspaces","technology",N3886="technology/hardware","technology",N3886="technology/gadgets","technology",N3886="technology/wearables","technology",N3886="film &amp; video/television","film &amp; video",N3886="film &amp; video/animation","film &amp; video",N3886="film &amp; video/science fiction","film &amp; video",N3886="film &amp; video/documentary","film &amp; video",N3886="film &amp; video/drama","film &amp; video",N3886="film &amp; video/shorts","film &amp; video",N3886="games/video games","games",N3886="games/tabletop games","games",N3886="games/mobile games","games",N3886="journalism/audio","journalism",N3886="photography/people","photography",N3886="photography/photobooks","photography",N3886="photography/places","photography",N3886="photography/nature","photography",N3886="music/electronic music","music",N3886="music/rock","music",N3886="music/indie rock","music",N3886="music/faith","music",N3886="publishing/children's books","publishing",N3886="publishing/art books","publishing",N3886="publishing/fiction","publishing",N3886="publishing/translations","publishing",N3886="music/pop","music",N3886="music/classical music","music",N3886="publishing/nonfiction","publishing",N3886="publishing/radio &amp; podcasts","publishing",N3886="music/world music","music",N3886="music/metal","music",N3886="music/jazz","music","TRUE","FALSE")</f>
        <v>theater</v>
      </c>
      <c r="R3886" t="str" cm="1">
        <f t="array" ref="R3886">_xlfn.IFS(N3886="food/small batch","small batch",N3886="food/restaurants","retaurants",N3886="food/food trucks","food trucks",N3886="theater/spaces","spaces",N3886="theater/musical","musical",N3886="theater/plays","plays",N3886="technology/web","web",N3886="technology/space exploration","space exploration",N3886="technology/makerspaces","makerspaces",N3886="technology/hardware","hardware",N3886="technology/gadgets","gadgets",N3886="technology/wearables","wearables",N3886="film &amp; video/television","television",N3886="film &amp; video/animation","animation",N3886="film &amp; video/science fiction","science fiction",N3886="film &amp; video/documentary","documentary",N3886="film &amp; video/drama","drama",N3886="film &amp; video/shorts","shorts",N3886="games/video games","video games",N3886="games/tabletop games","tabletop games",N3886="games/mobile games","mobile games",N3886="journalism/audio","audio",N3886="photography/people","people",N3886="photography/photobooks","photobooks",N3886="photography/places","places",N3886="photography/nature","nature",N3886="music/electronic music","electronic music",N3886="music/rock","rock",N3886="music/indie rock","indie rock",N3886="music/faith","faith",N3886="publishing/children's books","children's books",N3886="publishing/art books","art books",N3886="publishing/fiction","fiction",N3886="publishing/translations","translations",N3886="music/pop","pop",N3886="music/classical music","classical music",N3886="publishing/nonfiction","nonfiction",N3886="publishing/radio &amp; podcasts","radio &amp; podcasts",N3886="music/world music","world music",N3886="music/metal","metal",N3886="music/jazz","jazz","TRUE","FALSE")</f>
        <v>musical</v>
      </c>
      <c r="S3886" s="5">
        <f t="shared" si="242"/>
        <v>42065.791574074072</v>
      </c>
      <c r="T3886" s="5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240"/>
        <v>0</v>
      </c>
      <c r="P3887" s="24" t="e">
        <f t="shared" si="241"/>
        <v>#DIV/0!</v>
      </c>
      <c r="Q3887" t="str" cm="1">
        <f t="array" ref="Q3887">_xlfn.IFS(N3887="food/small batch","food",N3887="food/restaurants","food",N3887="food/food trucks","food",N3887="theater/spaces","theater",N3887="theater/musical","theater",N3887="theater/plays","theater",N3887="technology/web","technology",N3887="technology/space exploration","technology",N3887="technology/makerspaces","technology",N3887="technology/hardware","technology",N3887="technology/gadgets","technology",N3887="technology/wearables","technology",N3887="film &amp; video/television","film &amp; video",N3887="film &amp; video/animation","film &amp; video",N3887="film &amp; video/science fiction","film &amp; video",N3887="film &amp; video/documentary","film &amp; video",N3887="film &amp; video/drama","film &amp; video",N3887="film &amp; video/shorts","film &amp; video",N3887="games/video games","games",N3887="games/tabletop games","games",N3887="games/mobile games","games",N3887="journalism/audio","journalism",N3887="photography/people","photography",N3887="photography/photobooks","photography",N3887="photography/places","photography",N3887="photography/nature","photography",N3887="music/electronic music","music",N3887="music/rock","music",N3887="music/indie rock","music",N3887="music/faith","music",N3887="publishing/children's books","publishing",N3887="publishing/art books","publishing",N3887="publishing/fiction","publishing",N3887="publishing/translations","publishing",N3887="music/pop","music",N3887="music/classical music","music",N3887="publishing/nonfiction","publishing",N3887="publishing/radio &amp; podcasts","publishing",N3887="music/world music","music",N3887="music/metal","music",N3887="music/jazz","music","TRUE","FALSE")</f>
        <v>theater</v>
      </c>
      <c r="R3887" t="str" cm="1">
        <f t="array" ref="R3887">_xlfn.IFS(N3887="food/small batch","small batch",N3887="food/restaurants","retaurants",N3887="food/food trucks","food trucks",N3887="theater/spaces","spaces",N3887="theater/musical","musical",N3887="theater/plays","plays",N3887="technology/web","web",N3887="technology/space exploration","space exploration",N3887="technology/makerspaces","makerspaces",N3887="technology/hardware","hardware",N3887="technology/gadgets","gadgets",N3887="technology/wearables","wearables",N3887="film &amp; video/television","television",N3887="film &amp; video/animation","animation",N3887="film &amp; video/science fiction","science fiction",N3887="film &amp; video/documentary","documentary",N3887="film &amp; video/drama","drama",N3887="film &amp; video/shorts","shorts",N3887="games/video games","video games",N3887="games/tabletop games","tabletop games",N3887="games/mobile games","mobile games",N3887="journalism/audio","audio",N3887="photography/people","people",N3887="photography/photobooks","photobooks",N3887="photography/places","places",N3887="photography/nature","nature",N3887="music/electronic music","electronic music",N3887="music/rock","rock",N3887="music/indie rock","indie rock",N3887="music/faith","faith",N3887="publishing/children's books","children's books",N3887="publishing/art books","art books",N3887="publishing/fiction","fiction",N3887="publishing/translations","translations",N3887="music/pop","pop",N3887="music/classical music","classical music",N3887="publishing/nonfiction","nonfiction",N3887="publishing/radio &amp; podcasts","radio &amp; podcasts",N3887="music/world music","world music",N3887="music/metal","metal",N3887="music/jazz","jazz","TRUE","FALSE")</f>
        <v>musical</v>
      </c>
      <c r="S3887" s="5">
        <f t="shared" si="242"/>
        <v>42469.951284722221</v>
      </c>
      <c r="T3887" s="5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240"/>
        <v>0</v>
      </c>
      <c r="P3888" s="24" t="e">
        <f t="shared" si="241"/>
        <v>#DIV/0!</v>
      </c>
      <c r="Q3888" t="str" cm="1">
        <f t="array" ref="Q3888">_xlfn.IFS(N3888="food/small batch","food",N3888="food/restaurants","food",N3888="food/food trucks","food",N3888="theater/spaces","theater",N3888="theater/musical","theater",N3888="theater/plays","theater",N3888="technology/web","technology",N3888="technology/space exploration","technology",N3888="technology/makerspaces","technology",N3888="technology/hardware","technology",N3888="technology/gadgets","technology",N3888="technology/wearables","technology",N3888="film &amp; video/television","film &amp; video",N3888="film &amp; video/animation","film &amp; video",N3888="film &amp; video/science fiction","film &amp; video",N3888="film &amp; video/documentary","film &amp; video",N3888="film &amp; video/drama","film &amp; video",N3888="film &amp; video/shorts","film &amp; video",N3888="games/video games","games",N3888="games/tabletop games","games",N3888="games/mobile games","games",N3888="journalism/audio","journalism",N3888="photography/people","photography",N3888="photography/photobooks","photography",N3888="photography/places","photography",N3888="photography/nature","photography",N3888="music/electronic music","music",N3888="music/rock","music",N3888="music/indie rock","music",N3888="music/faith","music",N3888="publishing/children's books","publishing",N3888="publishing/art books","publishing",N3888="publishing/fiction","publishing",N3888="publishing/translations","publishing",N3888="music/pop","music",N3888="music/classical music","music",N3888="publishing/nonfiction","publishing",N3888="publishing/radio &amp; podcasts","publishing",N3888="music/world music","music",N3888="music/metal","music",N3888="music/jazz","music","TRUE","FALSE")</f>
        <v>theater</v>
      </c>
      <c r="R3888" t="str" cm="1">
        <f t="array" ref="R3888">_xlfn.IFS(N3888="food/small batch","small batch",N3888="food/restaurants","retaurants",N3888="food/food trucks","food trucks",N3888="theater/spaces","spaces",N3888="theater/musical","musical",N3888="theater/plays","plays",N3888="technology/web","web",N3888="technology/space exploration","space exploration",N3888="technology/makerspaces","makerspaces",N3888="technology/hardware","hardware",N3888="technology/gadgets","gadgets",N3888="technology/wearables","wearables",N3888="film &amp; video/television","television",N3888="film &amp; video/animation","animation",N3888="film &amp; video/science fiction","science fiction",N3888="film &amp; video/documentary","documentary",N3888="film &amp; video/drama","drama",N3888="film &amp; video/shorts","shorts",N3888="games/video games","video games",N3888="games/tabletop games","tabletop games",N3888="games/mobile games","mobile games",N3888="journalism/audio","audio",N3888="photography/people","people",N3888="photography/photobooks","photobooks",N3888="photography/places","places",N3888="photography/nature","nature",N3888="music/electronic music","electronic music",N3888="music/rock","rock",N3888="music/indie rock","indie rock",N3888="music/faith","faith",N3888="publishing/children's books","children's books",N3888="publishing/art books","art books",N3888="publishing/fiction","fiction",N3888="publishing/translations","translations",N3888="music/pop","pop",N3888="music/classical music","classical music",N3888="publishing/nonfiction","nonfiction",N3888="publishing/radio &amp; podcasts","radio &amp; podcasts",N3888="music/world music","world music",N3888="music/metal","metal",N3888="music/jazz","jazz","TRUE","FALSE")</f>
        <v>musical</v>
      </c>
      <c r="S3888" s="5">
        <f t="shared" si="242"/>
        <v>41954.228032407409</v>
      </c>
      <c r="T3888" s="5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240"/>
        <v>1.7500000000000002</v>
      </c>
      <c r="P3889" s="24">
        <f t="shared" si="241"/>
        <v>17.5</v>
      </c>
      <c r="Q3889" t="str" cm="1">
        <f t="array" ref="Q3889">_xlfn.IFS(N3889="food/small batch","food",N3889="food/restaurants","food",N3889="food/food trucks","food",N3889="theater/spaces","theater",N3889="theater/musical","theater",N3889="theater/plays","theater",N3889="technology/web","technology",N3889="technology/space exploration","technology",N3889="technology/makerspaces","technology",N3889="technology/hardware","technology",N3889="technology/gadgets","technology",N3889="technology/wearables","technology",N3889="film &amp; video/television","film &amp; video",N3889="film &amp; video/animation","film &amp; video",N3889="film &amp; video/science fiction","film &amp; video",N3889="film &amp; video/documentary","film &amp; video",N3889="film &amp; video/drama","film &amp; video",N3889="film &amp; video/shorts","film &amp; video",N3889="games/video games","games",N3889="games/tabletop games","games",N3889="games/mobile games","games",N3889="journalism/audio","journalism",N3889="photography/people","photography",N3889="photography/photobooks","photography",N3889="photography/places","photography",N3889="photography/nature","photography",N3889="music/electronic music","music",N3889="music/rock","music",N3889="music/indie rock","music",N3889="music/faith","music",N3889="publishing/children's books","publishing",N3889="publishing/art books","publishing",N3889="publishing/fiction","publishing",N3889="publishing/translations","publishing",N3889="music/pop","music",N3889="music/classical music","music",N3889="publishing/nonfiction","publishing",N3889="publishing/radio &amp; podcasts","publishing",N3889="music/world music","music",N3889="music/metal","music",N3889="music/jazz","music","TRUE","FALSE")</f>
        <v>theater</v>
      </c>
      <c r="R3889" t="str" cm="1">
        <f t="array" ref="R3889">_xlfn.IFS(N3889="food/small batch","small batch",N3889="food/restaurants","retaurants",N3889="food/food trucks","food trucks",N3889="theater/spaces","spaces",N3889="theater/musical","musical",N3889="theater/plays","plays",N3889="technology/web","web",N3889="technology/space exploration","space exploration",N3889="technology/makerspaces","makerspaces",N3889="technology/hardware","hardware",N3889="technology/gadgets","gadgets",N3889="technology/wearables","wearables",N3889="film &amp; video/television","television",N3889="film &amp; video/animation","animation",N3889="film &amp; video/science fiction","science fiction",N3889="film &amp; video/documentary","documentary",N3889="film &amp; video/drama","drama",N3889="film &amp; video/shorts","shorts",N3889="games/video games","video games",N3889="games/tabletop games","tabletop games",N3889="games/mobile games","mobile games",N3889="journalism/audio","audio",N3889="photography/people","people",N3889="photography/photobooks","photobooks",N3889="photography/places","places",N3889="photography/nature","nature",N3889="music/electronic music","electronic music",N3889="music/rock","rock",N3889="music/indie rock","indie rock",N3889="music/faith","faith",N3889="publishing/children's books","children's books",N3889="publishing/art books","art books",N3889="publishing/fiction","fiction",N3889="publishing/translations","translations",N3889="music/pop","pop",N3889="music/classical music","classical music",N3889="publishing/nonfiction","nonfiction",N3889="publishing/radio &amp; podcasts","radio &amp; podcasts",N3889="music/world music","world music",N3889="music/metal","metal",N3889="music/jazz","jazz","TRUE","FALSE")</f>
        <v>musical</v>
      </c>
      <c r="S3889" s="5">
        <f t="shared" si="242"/>
        <v>42079.857974537037</v>
      </c>
      <c r="T3889" s="5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240"/>
        <v>27.1</v>
      </c>
      <c r="P3890" s="24">
        <f t="shared" si="241"/>
        <v>38.714285714285715</v>
      </c>
      <c r="Q3890" t="str" cm="1">
        <f t="array" ref="Q3890">_xlfn.IFS(N3890="food/small batch","food",N3890="food/restaurants","food",N3890="food/food trucks","food",N3890="theater/spaces","theater",N3890="theater/musical","theater",N3890="theater/plays","theater",N3890="technology/web","technology",N3890="technology/space exploration","technology",N3890="technology/makerspaces","technology",N3890="technology/hardware","technology",N3890="technology/gadgets","technology",N3890="technology/wearables","technology",N3890="film &amp; video/television","film &amp; video",N3890="film &amp; video/animation","film &amp; video",N3890="film &amp; video/science fiction","film &amp; video",N3890="film &amp; video/documentary","film &amp; video",N3890="film &amp; video/drama","film &amp; video",N3890="film &amp; video/shorts","film &amp; video",N3890="games/video games","games",N3890="games/tabletop games","games",N3890="games/mobile games","games",N3890="journalism/audio","journalism",N3890="photography/people","photography",N3890="photography/photobooks","photography",N3890="photography/places","photography",N3890="photography/nature","photography",N3890="music/electronic music","music",N3890="music/rock","music",N3890="music/indie rock","music",N3890="music/faith","music",N3890="publishing/children's books","publishing",N3890="publishing/art books","publishing",N3890="publishing/fiction","publishing",N3890="publishing/translations","publishing",N3890="music/pop","music",N3890="music/classical music","music",N3890="publishing/nonfiction","publishing",N3890="publishing/radio &amp; podcasts","publishing",N3890="music/world music","music",N3890="music/metal","music",N3890="music/jazz","music","TRUE","FALSE")</f>
        <v>theater</v>
      </c>
      <c r="R3890" t="str" cm="1">
        <f t="array" ref="R3890">_xlfn.IFS(N3890="food/small batch","small batch",N3890="food/restaurants","retaurants",N3890="food/food trucks","food trucks",N3890="theater/spaces","spaces",N3890="theater/musical","musical",N3890="theater/plays","plays",N3890="technology/web","web",N3890="technology/space exploration","space exploration",N3890="technology/makerspaces","makerspaces",N3890="technology/hardware","hardware",N3890="technology/gadgets","gadgets",N3890="technology/wearables","wearables",N3890="film &amp; video/television","television",N3890="film &amp; video/animation","animation",N3890="film &amp; video/science fiction","science fiction",N3890="film &amp; video/documentary","documentary",N3890="film &amp; video/drama","drama",N3890="film &amp; video/shorts","shorts",N3890="games/video games","video games",N3890="games/tabletop games","tabletop games",N3890="games/mobile games","mobile games",N3890="journalism/audio","audio",N3890="photography/people","people",N3890="photography/photobooks","photobooks",N3890="photography/places","places",N3890="photography/nature","nature",N3890="music/electronic music","electronic music",N3890="music/rock","rock",N3890="music/indie rock","indie rock",N3890="music/faith","faith",N3890="publishing/children's books","children's books",N3890="publishing/art books","art books",N3890="publishing/fiction","fiction",N3890="publishing/translations","translations",N3890="music/pop","pop",N3890="music/classical music","classical music",N3890="publishing/nonfiction","nonfiction",N3890="publishing/radio &amp; podcasts","radio &amp; podcasts",N3890="music/world music","world music",N3890="music/metal","metal",N3890="music/jazz","jazz","TRUE","FALSE")</f>
        <v>plays</v>
      </c>
      <c r="S3890" s="5">
        <f t="shared" si="242"/>
        <v>42762.545810185184</v>
      </c>
      <c r="T3890" s="5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240"/>
        <v>1.4749999999999999</v>
      </c>
      <c r="P3891" s="24">
        <f t="shared" si="241"/>
        <v>13.111111111111111</v>
      </c>
      <c r="Q3891" t="str" cm="1">
        <f t="array" ref="Q3891">_xlfn.IFS(N3891="food/small batch","food",N3891="food/restaurants","food",N3891="food/food trucks","food",N3891="theater/spaces","theater",N3891="theater/musical","theater",N3891="theater/plays","theater",N3891="technology/web","technology",N3891="technology/space exploration","technology",N3891="technology/makerspaces","technology",N3891="technology/hardware","technology",N3891="technology/gadgets","technology",N3891="technology/wearables","technology",N3891="film &amp; video/television","film &amp; video",N3891="film &amp; video/animation","film &amp; video",N3891="film &amp; video/science fiction","film &amp; video",N3891="film &amp; video/documentary","film &amp; video",N3891="film &amp; video/drama","film &amp; video",N3891="film &amp; video/shorts","film &amp; video",N3891="games/video games","games",N3891="games/tabletop games","games",N3891="games/mobile games","games",N3891="journalism/audio","journalism",N3891="photography/people","photography",N3891="photography/photobooks","photography",N3891="photography/places","photography",N3891="photography/nature","photography",N3891="music/electronic music","music",N3891="music/rock","music",N3891="music/indie rock","music",N3891="music/faith","music",N3891="publishing/children's books","publishing",N3891="publishing/art books","publishing",N3891="publishing/fiction","publishing",N3891="publishing/translations","publishing",N3891="music/pop","music",N3891="music/classical music","music",N3891="publishing/nonfiction","publishing",N3891="publishing/radio &amp; podcasts","publishing",N3891="music/world music","music",N3891="music/metal","music",N3891="music/jazz","music","TRUE","FALSE")</f>
        <v>theater</v>
      </c>
      <c r="R3891" t="str" cm="1">
        <f t="array" ref="R3891">_xlfn.IFS(N3891="food/small batch","small batch",N3891="food/restaurants","retaurants",N3891="food/food trucks","food trucks",N3891="theater/spaces","spaces",N3891="theater/musical","musical",N3891="theater/plays","plays",N3891="technology/web","web",N3891="technology/space exploration","space exploration",N3891="technology/makerspaces","makerspaces",N3891="technology/hardware","hardware",N3891="technology/gadgets","gadgets",N3891="technology/wearables","wearables",N3891="film &amp; video/television","television",N3891="film &amp; video/animation","animation",N3891="film &amp; video/science fiction","science fiction",N3891="film &amp; video/documentary","documentary",N3891="film &amp; video/drama","drama",N3891="film &amp; video/shorts","shorts",N3891="games/video games","video games",N3891="games/tabletop games","tabletop games",N3891="games/mobile games","mobile games",N3891="journalism/audio","audio",N3891="photography/people","people",N3891="photography/photobooks","photobooks",N3891="photography/places","places",N3891="photography/nature","nature",N3891="music/electronic music","electronic music",N3891="music/rock","rock",N3891="music/indie rock","indie rock",N3891="music/faith","faith",N3891="publishing/children's books","children's books",N3891="publishing/art books","art books",N3891="publishing/fiction","fiction",N3891="publishing/translations","translations",N3891="music/pop","pop",N3891="music/classical music","classical music",N3891="publishing/nonfiction","nonfiction",N3891="publishing/radio &amp; podcasts","radio &amp; podcasts",N3891="music/world music","world music",N3891="music/metal","metal",N3891="music/jazz","jazz","TRUE","FALSE")</f>
        <v>plays</v>
      </c>
      <c r="S3891" s="5">
        <f t="shared" si="242"/>
        <v>41977.004976851851</v>
      </c>
      <c r="T3891" s="5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240"/>
        <v>16.826666666666668</v>
      </c>
      <c r="P3892" s="24">
        <f t="shared" si="241"/>
        <v>315.5</v>
      </c>
      <c r="Q3892" t="str" cm="1">
        <f t="array" ref="Q3892">_xlfn.IFS(N3892="food/small batch","food",N3892="food/restaurants","food",N3892="food/food trucks","food",N3892="theater/spaces","theater",N3892="theater/musical","theater",N3892="theater/plays","theater",N3892="technology/web","technology",N3892="technology/space exploration","technology",N3892="technology/makerspaces","technology",N3892="technology/hardware","technology",N3892="technology/gadgets","technology",N3892="technology/wearables","technology",N3892="film &amp; video/television","film &amp; video",N3892="film &amp; video/animation","film &amp; video",N3892="film &amp; video/science fiction","film &amp; video",N3892="film &amp; video/documentary","film &amp; video",N3892="film &amp; video/drama","film &amp; video",N3892="film &amp; video/shorts","film &amp; video",N3892="games/video games","games",N3892="games/tabletop games","games",N3892="games/mobile games","games",N3892="journalism/audio","journalism",N3892="photography/people","photography",N3892="photography/photobooks","photography",N3892="photography/places","photography",N3892="photography/nature","photography",N3892="music/electronic music","music",N3892="music/rock","music",N3892="music/indie rock","music",N3892="music/faith","music",N3892="publishing/children's books","publishing",N3892="publishing/art books","publishing",N3892="publishing/fiction","publishing",N3892="publishing/translations","publishing",N3892="music/pop","music",N3892="music/classical music","music",N3892="publishing/nonfiction","publishing",N3892="publishing/radio &amp; podcasts","publishing",N3892="music/world music","music",N3892="music/metal","music",N3892="music/jazz","music","TRUE","FALSE")</f>
        <v>theater</v>
      </c>
      <c r="R3892" t="str" cm="1">
        <f t="array" ref="R3892">_xlfn.IFS(N3892="food/small batch","small batch",N3892="food/restaurants","retaurants",N3892="food/food trucks","food trucks",N3892="theater/spaces","spaces",N3892="theater/musical","musical",N3892="theater/plays","plays",N3892="technology/web","web",N3892="technology/space exploration","space exploration",N3892="technology/makerspaces","makerspaces",N3892="technology/hardware","hardware",N3892="technology/gadgets","gadgets",N3892="technology/wearables","wearables",N3892="film &amp; video/television","television",N3892="film &amp; video/animation","animation",N3892="film &amp; video/science fiction","science fiction",N3892="film &amp; video/documentary","documentary",N3892="film &amp; video/drama","drama",N3892="film &amp; video/shorts","shorts",N3892="games/video games","video games",N3892="games/tabletop games","tabletop games",N3892="games/mobile games","mobile games",N3892="journalism/audio","audio",N3892="photography/people","people",N3892="photography/photobooks","photobooks",N3892="photography/places","places",N3892="photography/nature","nature",N3892="music/electronic music","electronic music",N3892="music/rock","rock",N3892="music/indie rock","indie rock",N3892="music/faith","faith",N3892="publishing/children's books","children's books",N3892="publishing/art books","art books",N3892="publishing/fiction","fiction",N3892="publishing/translations","translations",N3892="music/pop","pop",N3892="music/classical music","classical music",N3892="publishing/nonfiction","nonfiction",N3892="publishing/radio &amp; podcasts","radio &amp; podcasts",N3892="music/world music","world music",N3892="music/metal","metal",N3892="music/jazz","jazz","TRUE","FALSE")</f>
        <v>plays</v>
      </c>
      <c r="S3892" s="5">
        <f t="shared" si="242"/>
        <v>42171.758611111116</v>
      </c>
      <c r="T3892" s="5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240"/>
        <v>32.5</v>
      </c>
      <c r="P3893" s="24">
        <f t="shared" si="241"/>
        <v>37.142857142857146</v>
      </c>
      <c r="Q3893" t="str" cm="1">
        <f t="array" ref="Q3893">_xlfn.IFS(N3893="food/small batch","food",N3893="food/restaurants","food",N3893="food/food trucks","food",N3893="theater/spaces","theater",N3893="theater/musical","theater",N3893="theater/plays","theater",N3893="technology/web","technology",N3893="technology/space exploration","technology",N3893="technology/makerspaces","technology",N3893="technology/hardware","technology",N3893="technology/gadgets","technology",N3893="technology/wearables","technology",N3893="film &amp; video/television","film &amp; video",N3893="film &amp; video/animation","film &amp; video",N3893="film &amp; video/science fiction","film &amp; video",N3893="film &amp; video/documentary","film &amp; video",N3893="film &amp; video/drama","film &amp; video",N3893="film &amp; video/shorts","film &amp; video",N3893="games/video games","games",N3893="games/tabletop games","games",N3893="games/mobile games","games",N3893="journalism/audio","journalism",N3893="photography/people","photography",N3893="photography/photobooks","photography",N3893="photography/places","photography",N3893="photography/nature","photography",N3893="music/electronic music","music",N3893="music/rock","music",N3893="music/indie rock","music",N3893="music/faith","music",N3893="publishing/children's books","publishing",N3893="publishing/art books","publishing",N3893="publishing/fiction","publishing",N3893="publishing/translations","publishing",N3893="music/pop","music",N3893="music/classical music","music",N3893="publishing/nonfiction","publishing",N3893="publishing/radio &amp; podcasts","publishing",N3893="music/world music","music",N3893="music/metal","music",N3893="music/jazz","music","TRUE","FALSE")</f>
        <v>theater</v>
      </c>
      <c r="R3893" t="str" cm="1">
        <f t="array" ref="R3893">_xlfn.IFS(N3893="food/small batch","small batch",N3893="food/restaurants","retaurants",N3893="food/food trucks","food trucks",N3893="theater/spaces","spaces",N3893="theater/musical","musical",N3893="theater/plays","plays",N3893="technology/web","web",N3893="technology/space exploration","space exploration",N3893="technology/makerspaces","makerspaces",N3893="technology/hardware","hardware",N3893="technology/gadgets","gadgets",N3893="technology/wearables","wearables",N3893="film &amp; video/television","television",N3893="film &amp; video/animation","animation",N3893="film &amp; video/science fiction","science fiction",N3893="film &amp; video/documentary","documentary",N3893="film &amp; video/drama","drama",N3893="film &amp; video/shorts","shorts",N3893="games/video games","video games",N3893="games/tabletop games","tabletop games",N3893="games/mobile games","mobile games",N3893="journalism/audio","audio",N3893="photography/people","people",N3893="photography/photobooks","photobooks",N3893="photography/places","places",N3893="photography/nature","nature",N3893="music/electronic music","electronic music",N3893="music/rock","rock",N3893="music/indie rock","indie rock",N3893="music/faith","faith",N3893="publishing/children's books","children's books",N3893="publishing/art books","art books",N3893="publishing/fiction","fiction",N3893="publishing/translations","translations",N3893="music/pop","pop",N3893="music/classical music","classical music",N3893="publishing/nonfiction","nonfiction",N3893="publishing/radio &amp; podcasts","radio &amp; podcasts",N3893="music/world music","world music",N3893="music/metal","metal",N3893="music/jazz","jazz","TRUE","FALSE")</f>
        <v>plays</v>
      </c>
      <c r="S3893" s="5">
        <f t="shared" si="242"/>
        <v>42056.1324537037</v>
      </c>
      <c r="T3893" s="5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240"/>
        <v>0</v>
      </c>
      <c r="P3894" s="24" t="e">
        <f t="shared" si="241"/>
        <v>#DIV/0!</v>
      </c>
      <c r="Q3894" t="str" cm="1">
        <f t="array" ref="Q3894">_xlfn.IFS(N3894="food/small batch","food",N3894="food/restaurants","food",N3894="food/food trucks","food",N3894="theater/spaces","theater",N3894="theater/musical","theater",N3894="theater/plays","theater",N3894="technology/web","technology",N3894="technology/space exploration","technology",N3894="technology/makerspaces","technology",N3894="technology/hardware","technology",N3894="technology/gadgets","technology",N3894="technology/wearables","technology",N3894="film &amp; video/television","film &amp; video",N3894="film &amp; video/animation","film &amp; video",N3894="film &amp; video/science fiction","film &amp; video",N3894="film &amp; video/documentary","film &amp; video",N3894="film &amp; video/drama","film &amp; video",N3894="film &amp; video/shorts","film &amp; video",N3894="games/video games","games",N3894="games/tabletop games","games",N3894="games/mobile games","games",N3894="journalism/audio","journalism",N3894="photography/people","photography",N3894="photography/photobooks","photography",N3894="photography/places","photography",N3894="photography/nature","photography",N3894="music/electronic music","music",N3894="music/rock","music",N3894="music/indie rock","music",N3894="music/faith","music",N3894="publishing/children's books","publishing",N3894="publishing/art books","publishing",N3894="publishing/fiction","publishing",N3894="publishing/translations","publishing",N3894="music/pop","music",N3894="music/classical music","music",N3894="publishing/nonfiction","publishing",N3894="publishing/radio &amp; podcasts","publishing",N3894="music/world music","music",N3894="music/metal","music",N3894="music/jazz","music","TRUE","FALSE")</f>
        <v>theater</v>
      </c>
      <c r="R3894" t="str" cm="1">
        <f t="array" ref="R3894">_xlfn.IFS(N3894="food/small batch","small batch",N3894="food/restaurants","retaurants",N3894="food/food trucks","food trucks",N3894="theater/spaces","spaces",N3894="theater/musical","musical",N3894="theater/plays","plays",N3894="technology/web","web",N3894="technology/space exploration","space exploration",N3894="technology/makerspaces","makerspaces",N3894="technology/hardware","hardware",N3894="technology/gadgets","gadgets",N3894="technology/wearables","wearables",N3894="film &amp; video/television","television",N3894="film &amp; video/animation","animation",N3894="film &amp; video/science fiction","science fiction",N3894="film &amp; video/documentary","documentary",N3894="film &amp; video/drama","drama",N3894="film &amp; video/shorts","shorts",N3894="games/video games","video games",N3894="games/tabletop games","tabletop games",N3894="games/mobile games","mobile games",N3894="journalism/audio","audio",N3894="photography/people","people",N3894="photography/photobooks","photobooks",N3894="photography/places","places",N3894="photography/nature","nature",N3894="music/electronic music","electronic music",N3894="music/rock","rock",N3894="music/indie rock","indie rock",N3894="music/faith","faith",N3894="publishing/children's books","children's books",N3894="publishing/art books","art books",N3894="publishing/fiction","fiction",N3894="publishing/translations","translations",N3894="music/pop","pop",N3894="music/classical music","classical music",N3894="publishing/nonfiction","nonfiction",N3894="publishing/radio &amp; podcasts","radio &amp; podcasts",N3894="music/world music","world music",N3894="music/metal","metal",N3894="music/jazz","jazz","TRUE","FALSE")</f>
        <v>plays</v>
      </c>
      <c r="S3894" s="5">
        <f t="shared" si="242"/>
        <v>41867.652280092596</v>
      </c>
      <c r="T3894" s="5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240"/>
        <v>21.55</v>
      </c>
      <c r="P3895" s="24">
        <f t="shared" si="241"/>
        <v>128.27380952380952</v>
      </c>
      <c r="Q3895" t="str" cm="1">
        <f t="array" ref="Q3895">_xlfn.IFS(N3895="food/small batch","food",N3895="food/restaurants","food",N3895="food/food trucks","food",N3895="theater/spaces","theater",N3895="theater/musical","theater",N3895="theater/plays","theater",N3895="technology/web","technology",N3895="technology/space exploration","technology",N3895="technology/makerspaces","technology",N3895="technology/hardware","technology",N3895="technology/gadgets","technology",N3895="technology/wearables","technology",N3895="film &amp; video/television","film &amp; video",N3895="film &amp; video/animation","film &amp; video",N3895="film &amp; video/science fiction","film &amp; video",N3895="film &amp; video/documentary","film &amp; video",N3895="film &amp; video/drama","film &amp; video",N3895="film &amp; video/shorts","film &amp; video",N3895="games/video games","games",N3895="games/tabletop games","games",N3895="games/mobile games","games",N3895="journalism/audio","journalism",N3895="photography/people","photography",N3895="photography/photobooks","photography",N3895="photography/places","photography",N3895="photography/nature","photography",N3895="music/electronic music","music",N3895="music/rock","music",N3895="music/indie rock","music",N3895="music/faith","music",N3895="publishing/children's books","publishing",N3895="publishing/art books","publishing",N3895="publishing/fiction","publishing",N3895="publishing/translations","publishing",N3895="music/pop","music",N3895="music/classical music","music",N3895="publishing/nonfiction","publishing",N3895="publishing/radio &amp; podcasts","publishing",N3895="music/world music","music",N3895="music/metal","music",N3895="music/jazz","music","TRUE","FALSE")</f>
        <v>theater</v>
      </c>
      <c r="R3895" t="str" cm="1">
        <f t="array" ref="R3895">_xlfn.IFS(N3895="food/small batch","small batch",N3895="food/restaurants","retaurants",N3895="food/food trucks","food trucks",N3895="theater/spaces","spaces",N3895="theater/musical","musical",N3895="theater/plays","plays",N3895="technology/web","web",N3895="technology/space exploration","space exploration",N3895="technology/makerspaces","makerspaces",N3895="technology/hardware","hardware",N3895="technology/gadgets","gadgets",N3895="technology/wearables","wearables",N3895="film &amp; video/television","television",N3895="film &amp; video/animation","animation",N3895="film &amp; video/science fiction","science fiction",N3895="film &amp; video/documentary","documentary",N3895="film &amp; video/drama","drama",N3895="film &amp; video/shorts","shorts",N3895="games/video games","video games",N3895="games/tabletop games","tabletop games",N3895="games/mobile games","mobile games",N3895="journalism/audio","audio",N3895="photography/people","people",N3895="photography/photobooks","photobooks",N3895="photography/places","places",N3895="photography/nature","nature",N3895="music/electronic music","electronic music",N3895="music/rock","rock",N3895="music/indie rock","indie rock",N3895="music/faith","faith",N3895="publishing/children's books","children's books",N3895="publishing/art books","art books",N3895="publishing/fiction","fiction",N3895="publishing/translations","translations",N3895="music/pop","pop",N3895="music/classical music","classical music",N3895="publishing/nonfiction","nonfiction",N3895="publishing/radio &amp; podcasts","radio &amp; podcasts",N3895="music/world music","world music",N3895="music/metal","metal",N3895="music/jazz","jazz","TRUE","FALSE")</f>
        <v>plays</v>
      </c>
      <c r="S3895" s="5">
        <f t="shared" si="242"/>
        <v>41779.657870370371</v>
      </c>
      <c r="T3895" s="5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240"/>
        <v>3.4666666666666663</v>
      </c>
      <c r="P3896" s="24">
        <f t="shared" si="241"/>
        <v>47.272727272727273</v>
      </c>
      <c r="Q3896" t="str" cm="1">
        <f t="array" ref="Q3896">_xlfn.IFS(N3896="food/small batch","food",N3896="food/restaurants","food",N3896="food/food trucks","food",N3896="theater/spaces","theater",N3896="theater/musical","theater",N3896="theater/plays","theater",N3896="technology/web","technology",N3896="technology/space exploration","technology",N3896="technology/makerspaces","technology",N3896="technology/hardware","technology",N3896="technology/gadgets","technology",N3896="technology/wearables","technology",N3896="film &amp; video/television","film &amp; video",N3896="film &amp; video/animation","film &amp; video",N3896="film &amp; video/science fiction","film &amp; video",N3896="film &amp; video/documentary","film &amp; video",N3896="film &amp; video/drama","film &amp; video",N3896="film &amp; video/shorts","film &amp; video",N3896="games/video games","games",N3896="games/tabletop games","games",N3896="games/mobile games","games",N3896="journalism/audio","journalism",N3896="photography/people","photography",N3896="photography/photobooks","photography",N3896="photography/places","photography",N3896="photography/nature","photography",N3896="music/electronic music","music",N3896="music/rock","music",N3896="music/indie rock","music",N3896="music/faith","music",N3896="publishing/children's books","publishing",N3896="publishing/art books","publishing",N3896="publishing/fiction","publishing",N3896="publishing/translations","publishing",N3896="music/pop","music",N3896="music/classical music","music",N3896="publishing/nonfiction","publishing",N3896="publishing/radio &amp; podcasts","publishing",N3896="music/world music","music",N3896="music/metal","music",N3896="music/jazz","music","TRUE","FALSE")</f>
        <v>theater</v>
      </c>
      <c r="R3896" t="str" cm="1">
        <f t="array" ref="R3896">_xlfn.IFS(N3896="food/small batch","small batch",N3896="food/restaurants","retaurants",N3896="food/food trucks","food trucks",N3896="theater/spaces","spaces",N3896="theater/musical","musical",N3896="theater/plays","plays",N3896="technology/web","web",N3896="technology/space exploration","space exploration",N3896="technology/makerspaces","makerspaces",N3896="technology/hardware","hardware",N3896="technology/gadgets","gadgets",N3896="technology/wearables","wearables",N3896="film &amp; video/television","television",N3896="film &amp; video/animation","animation",N3896="film &amp; video/science fiction","science fiction",N3896="film &amp; video/documentary","documentary",N3896="film &amp; video/drama","drama",N3896="film &amp; video/shorts","shorts",N3896="games/video games","video games",N3896="games/tabletop games","tabletop games",N3896="games/mobile games","mobile games",N3896="journalism/audio","audio",N3896="photography/people","people",N3896="photography/photobooks","photobooks",N3896="photography/places","places",N3896="photography/nature","nature",N3896="music/electronic music","electronic music",N3896="music/rock","rock",N3896="music/indie rock","indie rock",N3896="music/faith","faith",N3896="publishing/children's books","children's books",N3896="publishing/art books","art books",N3896="publishing/fiction","fiction",N3896="publishing/translations","translations",N3896="music/pop","pop",N3896="music/classical music","classical music",N3896="publishing/nonfiction","nonfiction",N3896="publishing/radio &amp; podcasts","radio &amp; podcasts",N3896="music/world music","world music",N3896="music/metal","metal",N3896="music/jazz","jazz","TRUE","FALSE")</f>
        <v>plays</v>
      </c>
      <c r="S3896" s="5">
        <f t="shared" si="242"/>
        <v>42679.958472222221</v>
      </c>
      <c r="T3896" s="5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240"/>
        <v>5</v>
      </c>
      <c r="P3897" s="24">
        <f t="shared" si="241"/>
        <v>50</v>
      </c>
      <c r="Q3897" t="str" cm="1">
        <f t="array" ref="Q3897">_xlfn.IFS(N3897="food/small batch","food",N3897="food/restaurants","food",N3897="food/food trucks","food",N3897="theater/spaces","theater",N3897="theater/musical","theater",N3897="theater/plays","theater",N3897="technology/web","technology",N3897="technology/space exploration","technology",N3897="technology/makerspaces","technology",N3897="technology/hardware","technology",N3897="technology/gadgets","technology",N3897="technology/wearables","technology",N3897="film &amp; video/television","film &amp; video",N3897="film &amp; video/animation","film &amp; video",N3897="film &amp; video/science fiction","film &amp; video",N3897="film &amp; video/documentary","film &amp; video",N3897="film &amp; video/drama","film &amp; video",N3897="film &amp; video/shorts","film &amp; video",N3897="games/video games","games",N3897="games/tabletop games","games",N3897="games/mobile games","games",N3897="journalism/audio","journalism",N3897="photography/people","photography",N3897="photography/photobooks","photography",N3897="photography/places","photography",N3897="photography/nature","photography",N3897="music/electronic music","music",N3897="music/rock","music",N3897="music/indie rock","music",N3897="music/faith","music",N3897="publishing/children's books","publishing",N3897="publishing/art books","publishing",N3897="publishing/fiction","publishing",N3897="publishing/translations","publishing",N3897="music/pop","music",N3897="music/classical music","music",N3897="publishing/nonfiction","publishing",N3897="publishing/radio &amp; podcasts","publishing",N3897="music/world music","music",N3897="music/metal","music",N3897="music/jazz","music","TRUE","FALSE")</f>
        <v>theater</v>
      </c>
      <c r="R3897" t="str" cm="1">
        <f t="array" ref="R3897">_xlfn.IFS(N3897="food/small batch","small batch",N3897="food/restaurants","retaurants",N3897="food/food trucks","food trucks",N3897="theater/spaces","spaces",N3897="theater/musical","musical",N3897="theater/plays","plays",N3897="technology/web","web",N3897="technology/space exploration","space exploration",N3897="technology/makerspaces","makerspaces",N3897="technology/hardware","hardware",N3897="technology/gadgets","gadgets",N3897="technology/wearables","wearables",N3897="film &amp; video/television","television",N3897="film &amp; video/animation","animation",N3897="film &amp; video/science fiction","science fiction",N3897="film &amp; video/documentary","documentary",N3897="film &amp; video/drama","drama",N3897="film &amp; video/shorts","shorts",N3897="games/video games","video games",N3897="games/tabletop games","tabletop games",N3897="games/mobile games","mobile games",N3897="journalism/audio","audio",N3897="photography/people","people",N3897="photography/photobooks","photobooks",N3897="photography/places","places",N3897="photography/nature","nature",N3897="music/electronic music","electronic music",N3897="music/rock","rock",N3897="music/indie rock","indie rock",N3897="music/faith","faith",N3897="publishing/children's books","children's books",N3897="publishing/art books","art books",N3897="publishing/fiction","fiction",N3897="publishing/translations","translations",N3897="music/pop","pop",N3897="music/classical music","classical music",N3897="publishing/nonfiction","nonfiction",N3897="publishing/radio &amp; podcasts","radio &amp; podcasts",N3897="music/world music","world music",N3897="music/metal","metal",N3897="music/jazz","jazz","TRUE","FALSE")</f>
        <v>plays</v>
      </c>
      <c r="S3897" s="5">
        <f t="shared" si="242"/>
        <v>42032.250208333338</v>
      </c>
      <c r="T3897" s="5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240"/>
        <v>10.625</v>
      </c>
      <c r="P3898" s="24">
        <f t="shared" si="241"/>
        <v>42.5</v>
      </c>
      <c r="Q3898" t="str" cm="1">
        <f t="array" ref="Q3898">_xlfn.IFS(N3898="food/small batch","food",N3898="food/restaurants","food",N3898="food/food trucks","food",N3898="theater/spaces","theater",N3898="theater/musical","theater",N3898="theater/plays","theater",N3898="technology/web","technology",N3898="technology/space exploration","technology",N3898="technology/makerspaces","technology",N3898="technology/hardware","technology",N3898="technology/gadgets","technology",N3898="technology/wearables","technology",N3898="film &amp; video/television","film &amp; video",N3898="film &amp; video/animation","film &amp; video",N3898="film &amp; video/science fiction","film &amp; video",N3898="film &amp; video/documentary","film &amp; video",N3898="film &amp; video/drama","film &amp; video",N3898="film &amp; video/shorts","film &amp; video",N3898="games/video games","games",N3898="games/tabletop games","games",N3898="games/mobile games","games",N3898="journalism/audio","journalism",N3898="photography/people","photography",N3898="photography/photobooks","photography",N3898="photography/places","photography",N3898="photography/nature","photography",N3898="music/electronic music","music",N3898="music/rock","music",N3898="music/indie rock","music",N3898="music/faith","music",N3898="publishing/children's books","publishing",N3898="publishing/art books","publishing",N3898="publishing/fiction","publishing",N3898="publishing/translations","publishing",N3898="music/pop","music",N3898="music/classical music","music",N3898="publishing/nonfiction","publishing",N3898="publishing/radio &amp; podcasts","publishing",N3898="music/world music","music",N3898="music/metal","music",N3898="music/jazz","music","TRUE","FALSE")</f>
        <v>theater</v>
      </c>
      <c r="R3898" t="str" cm="1">
        <f t="array" ref="R3898">_xlfn.IFS(N3898="food/small batch","small batch",N3898="food/restaurants","retaurants",N3898="food/food trucks","food trucks",N3898="theater/spaces","spaces",N3898="theater/musical","musical",N3898="theater/plays","plays",N3898="technology/web","web",N3898="technology/space exploration","space exploration",N3898="technology/makerspaces","makerspaces",N3898="technology/hardware","hardware",N3898="technology/gadgets","gadgets",N3898="technology/wearables","wearables",N3898="film &amp; video/television","television",N3898="film &amp; video/animation","animation",N3898="film &amp; video/science fiction","science fiction",N3898="film &amp; video/documentary","documentary",N3898="film &amp; video/drama","drama",N3898="film &amp; video/shorts","shorts",N3898="games/video games","video games",N3898="games/tabletop games","tabletop games",N3898="games/mobile games","mobile games",N3898="journalism/audio","audio",N3898="photography/people","people",N3898="photography/photobooks","photobooks",N3898="photography/places","places",N3898="photography/nature","nature",N3898="music/electronic music","electronic music",N3898="music/rock","rock",N3898="music/indie rock","indie rock",N3898="music/faith","faith",N3898="publishing/children's books","children's books",N3898="publishing/art books","art books",N3898="publishing/fiction","fiction",N3898="publishing/translations","translations",N3898="music/pop","pop",N3898="music/classical music","classical music",N3898="publishing/nonfiction","nonfiction",N3898="publishing/radio &amp; podcasts","radio &amp; podcasts",N3898="music/world music","world music",N3898="music/metal","metal",N3898="music/jazz","jazz","TRUE","FALSE")</f>
        <v>plays</v>
      </c>
      <c r="S3898" s="5">
        <f t="shared" si="242"/>
        <v>41793.191875000004</v>
      </c>
      <c r="T3898" s="5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240"/>
        <v>17.599999999999998</v>
      </c>
      <c r="P3899" s="24">
        <f t="shared" si="241"/>
        <v>44</v>
      </c>
      <c r="Q3899" t="str" cm="1">
        <f t="array" ref="Q3899">_xlfn.IFS(N3899="food/small batch","food",N3899="food/restaurants","food",N3899="food/food trucks","food",N3899="theater/spaces","theater",N3899="theater/musical","theater",N3899="theater/plays","theater",N3899="technology/web","technology",N3899="technology/space exploration","technology",N3899="technology/makerspaces","technology",N3899="technology/hardware","technology",N3899="technology/gadgets","technology",N3899="technology/wearables","technology",N3899="film &amp; video/television","film &amp; video",N3899="film &amp; video/animation","film &amp; video",N3899="film &amp; video/science fiction","film &amp; video",N3899="film &amp; video/documentary","film &amp; video",N3899="film &amp; video/drama","film &amp; video",N3899="film &amp; video/shorts","film &amp; video",N3899="games/video games","games",N3899="games/tabletop games","games",N3899="games/mobile games","games",N3899="journalism/audio","journalism",N3899="photography/people","photography",N3899="photography/photobooks","photography",N3899="photography/places","photography",N3899="photography/nature","photography",N3899="music/electronic music","music",N3899="music/rock","music",N3899="music/indie rock","music",N3899="music/faith","music",N3899="publishing/children's books","publishing",N3899="publishing/art books","publishing",N3899="publishing/fiction","publishing",N3899="publishing/translations","publishing",N3899="music/pop","music",N3899="music/classical music","music",N3899="publishing/nonfiction","publishing",N3899="publishing/radio &amp; podcasts","publishing",N3899="music/world music","music",N3899="music/metal","music",N3899="music/jazz","music","TRUE","FALSE")</f>
        <v>theater</v>
      </c>
      <c r="R3899" t="str" cm="1">
        <f t="array" ref="R3899">_xlfn.IFS(N3899="food/small batch","small batch",N3899="food/restaurants","retaurants",N3899="food/food trucks","food trucks",N3899="theater/spaces","spaces",N3899="theater/musical","musical",N3899="theater/plays","plays",N3899="technology/web","web",N3899="technology/space exploration","space exploration",N3899="technology/makerspaces","makerspaces",N3899="technology/hardware","hardware",N3899="technology/gadgets","gadgets",N3899="technology/wearables","wearables",N3899="film &amp; video/television","television",N3899="film &amp; video/animation","animation",N3899="film &amp; video/science fiction","science fiction",N3899="film &amp; video/documentary","documentary",N3899="film &amp; video/drama","drama",N3899="film &amp; video/shorts","shorts",N3899="games/video games","video games",N3899="games/tabletop games","tabletop games",N3899="games/mobile games","mobile games",N3899="journalism/audio","audio",N3899="photography/people","people",N3899="photography/photobooks","photobooks",N3899="photography/places","places",N3899="photography/nature","nature",N3899="music/electronic music","electronic music",N3899="music/rock","rock",N3899="music/indie rock","indie rock",N3899="music/faith","faith",N3899="publishing/children's books","children's books",N3899="publishing/art books","art books",N3899="publishing/fiction","fiction",N3899="publishing/translations","translations",N3899="music/pop","pop",N3899="music/classical music","classical music",N3899="publishing/nonfiction","nonfiction",N3899="publishing/radio &amp; podcasts","radio &amp; podcasts",N3899="music/world music","world music",N3899="music/metal","metal",N3899="music/jazz","jazz","TRUE","FALSE")</f>
        <v>plays</v>
      </c>
      <c r="S3899" s="5">
        <f t="shared" si="242"/>
        <v>41982.87364583333</v>
      </c>
      <c r="T3899" s="5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240"/>
        <v>32.56</v>
      </c>
      <c r="P3900" s="24">
        <f t="shared" si="241"/>
        <v>50.875</v>
      </c>
      <c r="Q3900" t="str" cm="1">
        <f t="array" ref="Q3900">_xlfn.IFS(N3900="food/small batch","food",N3900="food/restaurants","food",N3900="food/food trucks","food",N3900="theater/spaces","theater",N3900="theater/musical","theater",N3900="theater/plays","theater",N3900="technology/web","technology",N3900="technology/space exploration","technology",N3900="technology/makerspaces","technology",N3900="technology/hardware","technology",N3900="technology/gadgets","technology",N3900="technology/wearables","technology",N3900="film &amp; video/television","film &amp; video",N3900="film &amp; video/animation","film &amp; video",N3900="film &amp; video/science fiction","film &amp; video",N3900="film &amp; video/documentary","film &amp; video",N3900="film &amp; video/drama","film &amp; video",N3900="film &amp; video/shorts","film &amp; video",N3900="games/video games","games",N3900="games/tabletop games","games",N3900="games/mobile games","games",N3900="journalism/audio","journalism",N3900="photography/people","photography",N3900="photography/photobooks","photography",N3900="photography/places","photography",N3900="photography/nature","photography",N3900="music/electronic music","music",N3900="music/rock","music",N3900="music/indie rock","music",N3900="music/faith","music",N3900="publishing/children's books","publishing",N3900="publishing/art books","publishing",N3900="publishing/fiction","publishing",N3900="publishing/translations","publishing",N3900="music/pop","music",N3900="music/classical music","music",N3900="publishing/nonfiction","publishing",N3900="publishing/radio &amp; podcasts","publishing",N3900="music/world music","music",N3900="music/metal","music",N3900="music/jazz","music","TRUE","FALSE")</f>
        <v>theater</v>
      </c>
      <c r="R3900" t="str" cm="1">
        <f t="array" ref="R3900">_xlfn.IFS(N3900="food/small batch","small batch",N3900="food/restaurants","retaurants",N3900="food/food trucks","food trucks",N3900="theater/spaces","spaces",N3900="theater/musical","musical",N3900="theater/plays","plays",N3900="technology/web","web",N3900="technology/space exploration","space exploration",N3900="technology/makerspaces","makerspaces",N3900="technology/hardware","hardware",N3900="technology/gadgets","gadgets",N3900="technology/wearables","wearables",N3900="film &amp; video/television","television",N3900="film &amp; video/animation","animation",N3900="film &amp; video/science fiction","science fiction",N3900="film &amp; video/documentary","documentary",N3900="film &amp; video/drama","drama",N3900="film &amp; video/shorts","shorts",N3900="games/video games","video games",N3900="games/tabletop games","tabletop games",N3900="games/mobile games","mobile games",N3900="journalism/audio","audio",N3900="photography/people","people",N3900="photography/photobooks","photobooks",N3900="photography/places","places",N3900="photography/nature","nature",N3900="music/electronic music","electronic music",N3900="music/rock","rock",N3900="music/indie rock","indie rock",N3900="music/faith","faith",N3900="publishing/children's books","children's books",N3900="publishing/art books","art books",N3900="publishing/fiction","fiction",N3900="publishing/translations","translations",N3900="music/pop","pop",N3900="music/classical music","classical music",N3900="publishing/nonfiction","nonfiction",N3900="publishing/radio &amp; podcasts","radio &amp; podcasts",N3900="music/world music","world music",N3900="music/metal","metal",N3900="music/jazz","jazz","TRUE","FALSE")</f>
        <v>plays</v>
      </c>
      <c r="S3900" s="5">
        <f t="shared" si="242"/>
        <v>42193.482291666667</v>
      </c>
      <c r="T3900" s="5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240"/>
        <v>1.25</v>
      </c>
      <c r="P3901" s="24">
        <f t="shared" si="241"/>
        <v>62.5</v>
      </c>
      <c r="Q3901" t="str" cm="1">
        <f t="array" ref="Q3901">_xlfn.IFS(N3901="food/small batch","food",N3901="food/restaurants","food",N3901="food/food trucks","food",N3901="theater/spaces","theater",N3901="theater/musical","theater",N3901="theater/plays","theater",N3901="technology/web","technology",N3901="technology/space exploration","technology",N3901="technology/makerspaces","technology",N3901="technology/hardware","technology",N3901="technology/gadgets","technology",N3901="technology/wearables","technology",N3901="film &amp; video/television","film &amp; video",N3901="film &amp; video/animation","film &amp; video",N3901="film &amp; video/science fiction","film &amp; video",N3901="film &amp; video/documentary","film &amp; video",N3901="film &amp; video/drama","film &amp; video",N3901="film &amp; video/shorts","film &amp; video",N3901="games/video games","games",N3901="games/tabletop games","games",N3901="games/mobile games","games",N3901="journalism/audio","journalism",N3901="photography/people","photography",N3901="photography/photobooks","photography",N3901="photography/places","photography",N3901="photography/nature","photography",N3901="music/electronic music","music",N3901="music/rock","music",N3901="music/indie rock","music",N3901="music/faith","music",N3901="publishing/children's books","publishing",N3901="publishing/art books","publishing",N3901="publishing/fiction","publishing",N3901="publishing/translations","publishing",N3901="music/pop","music",N3901="music/classical music","music",N3901="publishing/nonfiction","publishing",N3901="publishing/radio &amp; podcasts","publishing",N3901="music/world music","music",N3901="music/metal","music",N3901="music/jazz","music","TRUE","FALSE")</f>
        <v>theater</v>
      </c>
      <c r="R3901" t="str" cm="1">
        <f t="array" ref="R3901">_xlfn.IFS(N3901="food/small batch","small batch",N3901="food/restaurants","retaurants",N3901="food/food trucks","food trucks",N3901="theater/spaces","spaces",N3901="theater/musical","musical",N3901="theater/plays","plays",N3901="technology/web","web",N3901="technology/space exploration","space exploration",N3901="technology/makerspaces","makerspaces",N3901="technology/hardware","hardware",N3901="technology/gadgets","gadgets",N3901="technology/wearables","wearables",N3901="film &amp; video/television","television",N3901="film &amp; video/animation","animation",N3901="film &amp; video/science fiction","science fiction",N3901="film &amp; video/documentary","documentary",N3901="film &amp; video/drama","drama",N3901="film &amp; video/shorts","shorts",N3901="games/video games","video games",N3901="games/tabletop games","tabletop games",N3901="games/mobile games","mobile games",N3901="journalism/audio","audio",N3901="photography/people","people",N3901="photography/photobooks","photobooks",N3901="photography/places","places",N3901="photography/nature","nature",N3901="music/electronic music","electronic music",N3901="music/rock","rock",N3901="music/indie rock","indie rock",N3901="music/faith","faith",N3901="publishing/children's books","children's books",N3901="publishing/art books","art books",N3901="publishing/fiction","fiction",N3901="publishing/translations","translations",N3901="music/pop","pop",N3901="music/classical music","classical music",N3901="publishing/nonfiction","nonfiction",N3901="publishing/radio &amp; podcasts","radio &amp; podcasts",N3901="music/world music","world music",N3901="music/metal","metal",N3901="music/jazz","jazz","TRUE","FALSE")</f>
        <v>plays</v>
      </c>
      <c r="S3901" s="5">
        <f t="shared" si="242"/>
        <v>41843.775011574071</v>
      </c>
      <c r="T3901" s="5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240"/>
        <v>5.4</v>
      </c>
      <c r="P3902" s="24">
        <f t="shared" si="241"/>
        <v>27</v>
      </c>
      <c r="Q3902" t="str" cm="1">
        <f t="array" ref="Q3902">_xlfn.IFS(N3902="food/small batch","food",N3902="food/restaurants","food",N3902="food/food trucks","food",N3902="theater/spaces","theater",N3902="theater/musical","theater",N3902="theater/plays","theater",N3902="technology/web","technology",N3902="technology/space exploration","technology",N3902="technology/makerspaces","technology",N3902="technology/hardware","technology",N3902="technology/gadgets","technology",N3902="technology/wearables","technology",N3902="film &amp; video/television","film &amp; video",N3902="film &amp; video/animation","film &amp; video",N3902="film &amp; video/science fiction","film &amp; video",N3902="film &amp; video/documentary","film &amp; video",N3902="film &amp; video/drama","film &amp; video",N3902="film &amp; video/shorts","film &amp; video",N3902="games/video games","games",N3902="games/tabletop games","games",N3902="games/mobile games","games",N3902="journalism/audio","journalism",N3902="photography/people","photography",N3902="photography/photobooks","photography",N3902="photography/places","photography",N3902="photography/nature","photography",N3902="music/electronic music","music",N3902="music/rock","music",N3902="music/indie rock","music",N3902="music/faith","music",N3902="publishing/children's books","publishing",N3902="publishing/art books","publishing",N3902="publishing/fiction","publishing",N3902="publishing/translations","publishing",N3902="music/pop","music",N3902="music/classical music","music",N3902="publishing/nonfiction","publishing",N3902="publishing/radio &amp; podcasts","publishing",N3902="music/world music","music",N3902="music/metal","music",N3902="music/jazz","music","TRUE","FALSE")</f>
        <v>theater</v>
      </c>
      <c r="R3902" t="str" cm="1">
        <f t="array" ref="R3902">_xlfn.IFS(N3902="food/small batch","small batch",N3902="food/restaurants","retaurants",N3902="food/food trucks","food trucks",N3902="theater/spaces","spaces",N3902="theater/musical","musical",N3902="theater/plays","plays",N3902="technology/web","web",N3902="technology/space exploration","space exploration",N3902="technology/makerspaces","makerspaces",N3902="technology/hardware","hardware",N3902="technology/gadgets","gadgets",N3902="technology/wearables","wearables",N3902="film &amp; video/television","television",N3902="film &amp; video/animation","animation",N3902="film &amp; video/science fiction","science fiction",N3902="film &amp; video/documentary","documentary",N3902="film &amp; video/drama","drama",N3902="film &amp; video/shorts","shorts",N3902="games/video games","video games",N3902="games/tabletop games","tabletop games",N3902="games/mobile games","mobile games",N3902="journalism/audio","audio",N3902="photography/people","people",N3902="photography/photobooks","photobooks",N3902="photography/places","places",N3902="photography/nature","nature",N3902="music/electronic music","electronic music",N3902="music/rock","rock",N3902="music/indie rock","indie rock",N3902="music/faith","faith",N3902="publishing/children's books","children's books",N3902="publishing/art books","art books",N3902="publishing/fiction","fiction",N3902="publishing/translations","translations",N3902="music/pop","pop",N3902="music/classical music","classical music",N3902="publishing/nonfiction","nonfiction",N3902="publishing/radio &amp; podcasts","radio &amp; podcasts",N3902="music/world music","world music",N3902="music/metal","metal",N3902="music/jazz","jazz","TRUE","FALSE")</f>
        <v>plays</v>
      </c>
      <c r="S3902" s="5">
        <f t="shared" si="242"/>
        <v>42136.092488425929</v>
      </c>
      <c r="T3902" s="5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240"/>
        <v>0.83333333333333337</v>
      </c>
      <c r="P3903" s="24">
        <f t="shared" si="241"/>
        <v>25</v>
      </c>
      <c r="Q3903" t="str" cm="1">
        <f t="array" ref="Q3903">_xlfn.IFS(N3903="food/small batch","food",N3903="food/restaurants","food",N3903="food/food trucks","food",N3903="theater/spaces","theater",N3903="theater/musical","theater",N3903="theater/plays","theater",N3903="technology/web","technology",N3903="technology/space exploration","technology",N3903="technology/makerspaces","technology",N3903="technology/hardware","technology",N3903="technology/gadgets","technology",N3903="technology/wearables","technology",N3903="film &amp; video/television","film &amp; video",N3903="film &amp; video/animation","film &amp; video",N3903="film &amp; video/science fiction","film &amp; video",N3903="film &amp; video/documentary","film &amp; video",N3903="film &amp; video/drama","film &amp; video",N3903="film &amp; video/shorts","film &amp; video",N3903="games/video games","games",N3903="games/tabletop games","games",N3903="games/mobile games","games",N3903="journalism/audio","journalism",N3903="photography/people","photography",N3903="photography/photobooks","photography",N3903="photography/places","photography",N3903="photography/nature","photography",N3903="music/electronic music","music",N3903="music/rock","music",N3903="music/indie rock","music",N3903="music/faith","music",N3903="publishing/children's books","publishing",N3903="publishing/art books","publishing",N3903="publishing/fiction","publishing",N3903="publishing/translations","publishing",N3903="music/pop","music",N3903="music/classical music","music",N3903="publishing/nonfiction","publishing",N3903="publishing/radio &amp; podcasts","publishing",N3903="music/world music","music",N3903="music/metal","music",N3903="music/jazz","music","TRUE","FALSE")</f>
        <v>theater</v>
      </c>
      <c r="R3903" t="str" cm="1">
        <f t="array" ref="R3903">_xlfn.IFS(N3903="food/small batch","small batch",N3903="food/restaurants","retaurants",N3903="food/food trucks","food trucks",N3903="theater/spaces","spaces",N3903="theater/musical","musical",N3903="theater/plays","plays",N3903="technology/web","web",N3903="technology/space exploration","space exploration",N3903="technology/makerspaces","makerspaces",N3903="technology/hardware","hardware",N3903="technology/gadgets","gadgets",N3903="technology/wearables","wearables",N3903="film &amp; video/television","television",N3903="film &amp; video/animation","animation",N3903="film &amp; video/science fiction","science fiction",N3903="film &amp; video/documentary","documentary",N3903="film &amp; video/drama","drama",N3903="film &amp; video/shorts","shorts",N3903="games/video games","video games",N3903="games/tabletop games","tabletop games",N3903="games/mobile games","mobile games",N3903="journalism/audio","audio",N3903="photography/people","people",N3903="photography/photobooks","photobooks",N3903="photography/places","places",N3903="photography/nature","nature",N3903="music/electronic music","electronic music",N3903="music/rock","rock",N3903="music/indie rock","indie rock",N3903="music/faith","faith",N3903="publishing/children's books","children's books",N3903="publishing/art books","art books",N3903="publishing/fiction","fiction",N3903="publishing/translations","translations",N3903="music/pop","pop",N3903="music/classical music","classical music",N3903="publishing/nonfiction","nonfiction",N3903="publishing/radio &amp; podcasts","radio &amp; podcasts",N3903="music/world music","world music",N3903="music/metal","metal",N3903="music/jazz","jazz","TRUE","FALSE")</f>
        <v>plays</v>
      </c>
      <c r="S3903" s="5">
        <f t="shared" si="242"/>
        <v>42317.826377314821</v>
      </c>
      <c r="T3903" s="5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240"/>
        <v>48.833333333333336</v>
      </c>
      <c r="P3904" s="24">
        <f t="shared" si="241"/>
        <v>47.258064516129032</v>
      </c>
      <c r="Q3904" t="str" cm="1">
        <f t="array" ref="Q3904">_xlfn.IFS(N3904="food/small batch","food",N3904="food/restaurants","food",N3904="food/food trucks","food",N3904="theater/spaces","theater",N3904="theater/musical","theater",N3904="theater/plays","theater",N3904="technology/web","technology",N3904="technology/space exploration","technology",N3904="technology/makerspaces","technology",N3904="technology/hardware","technology",N3904="technology/gadgets","technology",N3904="technology/wearables","technology",N3904="film &amp; video/television","film &amp; video",N3904="film &amp; video/animation","film &amp; video",N3904="film &amp; video/science fiction","film &amp; video",N3904="film &amp; video/documentary","film &amp; video",N3904="film &amp; video/drama","film &amp; video",N3904="film &amp; video/shorts","film &amp; video",N3904="games/video games","games",N3904="games/tabletop games","games",N3904="games/mobile games","games",N3904="journalism/audio","journalism",N3904="photography/people","photography",N3904="photography/photobooks","photography",N3904="photography/places","photography",N3904="photography/nature","photography",N3904="music/electronic music","music",N3904="music/rock","music",N3904="music/indie rock","music",N3904="music/faith","music",N3904="publishing/children's books","publishing",N3904="publishing/art books","publishing",N3904="publishing/fiction","publishing",N3904="publishing/translations","publishing",N3904="music/pop","music",N3904="music/classical music","music",N3904="publishing/nonfiction","publishing",N3904="publishing/radio &amp; podcasts","publishing",N3904="music/world music","music",N3904="music/metal","music",N3904="music/jazz","music","TRUE","FALSE")</f>
        <v>theater</v>
      </c>
      <c r="R3904" t="str" cm="1">
        <f t="array" ref="R3904">_xlfn.IFS(N3904="food/small batch","small batch",N3904="food/restaurants","retaurants",N3904="food/food trucks","food trucks",N3904="theater/spaces","spaces",N3904="theater/musical","musical",N3904="theater/plays","plays",N3904="technology/web","web",N3904="technology/space exploration","space exploration",N3904="technology/makerspaces","makerspaces",N3904="technology/hardware","hardware",N3904="technology/gadgets","gadgets",N3904="technology/wearables","wearables",N3904="film &amp; video/television","television",N3904="film &amp; video/animation","animation",N3904="film &amp; video/science fiction","science fiction",N3904="film &amp; video/documentary","documentary",N3904="film &amp; video/drama","drama",N3904="film &amp; video/shorts","shorts",N3904="games/video games","video games",N3904="games/tabletop games","tabletop games",N3904="games/mobile games","mobile games",N3904="journalism/audio","audio",N3904="photography/people","people",N3904="photography/photobooks","photobooks",N3904="photography/places","places",N3904="photography/nature","nature",N3904="music/electronic music","electronic music",N3904="music/rock","rock",N3904="music/indie rock","indie rock",N3904="music/faith","faith",N3904="publishing/children's books","children's books",N3904="publishing/art books","art books",N3904="publishing/fiction","fiction",N3904="publishing/translations","translations",N3904="music/pop","pop",N3904="music/classical music","classical music",N3904="publishing/nonfiction","nonfiction",N3904="publishing/radio &amp; podcasts","radio &amp; podcasts",N3904="music/world music","world music",N3904="music/metal","metal",N3904="music/jazz","jazz","TRUE","FALSE")</f>
        <v>plays</v>
      </c>
      <c r="S3904" s="5">
        <f t="shared" si="242"/>
        <v>42663.468078703707</v>
      </c>
      <c r="T3904" s="5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240"/>
        <v>0</v>
      </c>
      <c r="P3905" s="24" t="e">
        <f t="shared" si="241"/>
        <v>#DIV/0!</v>
      </c>
      <c r="Q3905" t="str" cm="1">
        <f t="array" ref="Q3905">_xlfn.IFS(N3905="food/small batch","food",N3905="food/restaurants","food",N3905="food/food trucks","food",N3905="theater/spaces","theater",N3905="theater/musical","theater",N3905="theater/plays","theater",N3905="technology/web","technology",N3905="technology/space exploration","technology",N3905="technology/makerspaces","technology",N3905="technology/hardware","technology",N3905="technology/gadgets","technology",N3905="technology/wearables","technology",N3905="film &amp; video/television","film &amp; video",N3905="film &amp; video/animation","film &amp; video",N3905="film &amp; video/science fiction","film &amp; video",N3905="film &amp; video/documentary","film &amp; video",N3905="film &amp; video/drama","film &amp; video",N3905="film &amp; video/shorts","film &amp; video",N3905="games/video games","games",N3905="games/tabletop games","games",N3905="games/mobile games","games",N3905="journalism/audio","journalism",N3905="photography/people","photography",N3905="photography/photobooks","photography",N3905="photography/places","photography",N3905="photography/nature","photography",N3905="music/electronic music","music",N3905="music/rock","music",N3905="music/indie rock","music",N3905="music/faith","music",N3905="publishing/children's books","publishing",N3905="publishing/art books","publishing",N3905="publishing/fiction","publishing",N3905="publishing/translations","publishing",N3905="music/pop","music",N3905="music/classical music","music",N3905="publishing/nonfiction","publishing",N3905="publishing/radio &amp; podcasts","publishing",N3905="music/world music","music",N3905="music/metal","music",N3905="music/jazz","music","TRUE","FALSE")</f>
        <v>theater</v>
      </c>
      <c r="R3905" t="str" cm="1">
        <f t="array" ref="R3905">_xlfn.IFS(N3905="food/small batch","small batch",N3905="food/restaurants","retaurants",N3905="food/food trucks","food trucks",N3905="theater/spaces","spaces",N3905="theater/musical","musical",N3905="theater/plays","plays",N3905="technology/web","web",N3905="technology/space exploration","space exploration",N3905="technology/makerspaces","makerspaces",N3905="technology/hardware","hardware",N3905="technology/gadgets","gadgets",N3905="technology/wearables","wearables",N3905="film &amp; video/television","television",N3905="film &amp; video/animation","animation",N3905="film &amp; video/science fiction","science fiction",N3905="film &amp; video/documentary","documentary",N3905="film &amp; video/drama","drama",N3905="film &amp; video/shorts","shorts",N3905="games/video games","video games",N3905="games/tabletop games","tabletop games",N3905="games/mobile games","mobile games",N3905="journalism/audio","audio",N3905="photography/people","people",N3905="photography/photobooks","photobooks",N3905="photography/places","places",N3905="photography/nature","nature",N3905="music/electronic music","electronic music",N3905="music/rock","rock",N3905="music/indie rock","indie rock",N3905="music/faith","faith",N3905="publishing/children's books","children's books",N3905="publishing/art books","art books",N3905="publishing/fiction","fiction",N3905="publishing/translations","translations",N3905="music/pop","pop",N3905="music/classical music","classical music",N3905="publishing/nonfiction","nonfiction",N3905="publishing/radio &amp; podcasts","radio &amp; podcasts",N3905="music/world music","world music",N3905="music/metal","metal",N3905="music/jazz","jazz","TRUE","FALSE")</f>
        <v>plays</v>
      </c>
      <c r="S3905" s="5">
        <f t="shared" si="242"/>
        <v>42186.01116898148</v>
      </c>
      <c r="T3905" s="5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240"/>
        <v>0.03</v>
      </c>
      <c r="P3906" s="24">
        <f t="shared" si="241"/>
        <v>1.5</v>
      </c>
      <c r="Q3906" t="str" cm="1">
        <f t="array" ref="Q3906">_xlfn.IFS(N3906="food/small batch","food",N3906="food/restaurants","food",N3906="food/food trucks","food",N3906="theater/spaces","theater",N3906="theater/musical","theater",N3906="theater/plays","theater",N3906="technology/web","technology",N3906="technology/space exploration","technology",N3906="technology/makerspaces","technology",N3906="technology/hardware","technology",N3906="technology/gadgets","technology",N3906="technology/wearables","technology",N3906="film &amp; video/television","film &amp; video",N3906="film &amp; video/animation","film &amp; video",N3906="film &amp; video/science fiction","film &amp; video",N3906="film &amp; video/documentary","film &amp; video",N3906="film &amp; video/drama","film &amp; video",N3906="film &amp; video/shorts","film &amp; video",N3906="games/video games","games",N3906="games/tabletop games","games",N3906="games/mobile games","games",N3906="journalism/audio","journalism",N3906="photography/people","photography",N3906="photography/photobooks","photography",N3906="photography/places","photography",N3906="photography/nature","photography",N3906="music/electronic music","music",N3906="music/rock","music",N3906="music/indie rock","music",N3906="music/faith","music",N3906="publishing/children's books","publishing",N3906="publishing/art books","publishing",N3906="publishing/fiction","publishing",N3906="publishing/translations","publishing",N3906="music/pop","music",N3906="music/classical music","music",N3906="publishing/nonfiction","publishing",N3906="publishing/radio &amp; podcasts","publishing",N3906="music/world music","music",N3906="music/metal","music",N3906="music/jazz","music","TRUE","FALSE")</f>
        <v>theater</v>
      </c>
      <c r="R3906" t="str" cm="1">
        <f t="array" ref="R3906">_xlfn.IFS(N3906="food/small batch","small batch",N3906="food/restaurants","retaurants",N3906="food/food trucks","food trucks",N3906="theater/spaces","spaces",N3906="theater/musical","musical",N3906="theater/plays","plays",N3906="technology/web","web",N3906="technology/space exploration","space exploration",N3906="technology/makerspaces","makerspaces",N3906="technology/hardware","hardware",N3906="technology/gadgets","gadgets",N3906="technology/wearables","wearables",N3906="film &amp; video/television","television",N3906="film &amp; video/animation","animation",N3906="film &amp; video/science fiction","science fiction",N3906="film &amp; video/documentary","documentary",N3906="film &amp; video/drama","drama",N3906="film &amp; video/shorts","shorts",N3906="games/video games","video games",N3906="games/tabletop games","tabletop games",N3906="games/mobile games","mobile games",N3906="journalism/audio","audio",N3906="photography/people","people",N3906="photography/photobooks","photobooks",N3906="photography/places","places",N3906="photography/nature","nature",N3906="music/electronic music","electronic music",N3906="music/rock","rock",N3906="music/indie rock","indie rock",N3906="music/faith","faith",N3906="publishing/children's books","children's books",N3906="publishing/art books","art books",N3906="publishing/fiction","fiction",N3906="publishing/translations","translations",N3906="music/pop","pop",N3906="music/classical music","classical music",N3906="publishing/nonfiction","nonfiction",N3906="publishing/radio &amp; podcasts","radio &amp; podcasts",N3906="music/world music","world music",N3906="music/metal","metal",N3906="music/jazz","jazz","TRUE","FALSE")</f>
        <v>plays</v>
      </c>
      <c r="S3906" s="5">
        <f t="shared" si="242"/>
        <v>42095.229166666672</v>
      </c>
      <c r="T3906" s="5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ref="O3907:O3970" si="244">(E3907/D3907)*100</f>
        <v>11.533333333333333</v>
      </c>
      <c r="P3907" s="24">
        <f t="shared" ref="P3907:P3970" si="245">E3907/L3907</f>
        <v>24.714285714285715</v>
      </c>
      <c r="Q3907" t="str" cm="1">
        <f t="array" ref="Q3907">_xlfn.IFS(N3907="food/small batch","food",N3907="food/restaurants","food",N3907="food/food trucks","food",N3907="theater/spaces","theater",N3907="theater/musical","theater",N3907="theater/plays","theater",N3907="technology/web","technology",N3907="technology/space exploration","technology",N3907="technology/makerspaces","technology",N3907="technology/hardware","technology",N3907="technology/gadgets","technology",N3907="technology/wearables","technology",N3907="film &amp; video/television","film &amp; video",N3907="film &amp; video/animation","film &amp; video",N3907="film &amp; video/science fiction","film &amp; video",N3907="film &amp; video/documentary","film &amp; video",N3907="film &amp; video/drama","film &amp; video",N3907="film &amp; video/shorts","film &amp; video",N3907="games/video games","games",N3907="games/tabletop games","games",N3907="games/mobile games","games",N3907="journalism/audio","journalism",N3907="photography/people","photography",N3907="photography/photobooks","photography",N3907="photography/places","photography",N3907="photography/nature","photography",N3907="music/electronic music","music",N3907="music/rock","music",N3907="music/indie rock","music",N3907="music/faith","music",N3907="publishing/children's books","publishing",N3907="publishing/art books","publishing",N3907="publishing/fiction","publishing",N3907="publishing/translations","publishing",N3907="music/pop","music",N3907="music/classical music","music",N3907="publishing/nonfiction","publishing",N3907="publishing/radio &amp; podcasts","publishing",N3907="music/world music","music",N3907="music/metal","music",N3907="music/jazz","music","TRUE","FALSE")</f>
        <v>theater</v>
      </c>
      <c r="R3907" t="str" cm="1">
        <f t="array" ref="R3907">_xlfn.IFS(N3907="food/small batch","small batch",N3907="food/restaurants","retaurants",N3907="food/food trucks","food trucks",N3907="theater/spaces","spaces",N3907="theater/musical","musical",N3907="theater/plays","plays",N3907="technology/web","web",N3907="technology/space exploration","space exploration",N3907="technology/makerspaces","makerspaces",N3907="technology/hardware","hardware",N3907="technology/gadgets","gadgets",N3907="technology/wearables","wearables",N3907="film &amp; video/television","television",N3907="film &amp; video/animation","animation",N3907="film &amp; video/science fiction","science fiction",N3907="film &amp; video/documentary","documentary",N3907="film &amp; video/drama","drama",N3907="film &amp; video/shorts","shorts",N3907="games/video games","video games",N3907="games/tabletop games","tabletop games",N3907="games/mobile games","mobile games",N3907="journalism/audio","audio",N3907="photography/people","people",N3907="photography/photobooks","photobooks",N3907="photography/places","places",N3907="photography/nature","nature",N3907="music/electronic music","electronic music",N3907="music/rock","rock",N3907="music/indie rock","indie rock",N3907="music/faith","faith",N3907="publishing/children's books","children's books",N3907="publishing/art books","art books",N3907="publishing/fiction","fiction",N3907="publishing/translations","translations",N3907="music/pop","pop",N3907="music/classical music","classical music",N3907="publishing/nonfiction","nonfiction",N3907="publishing/radio &amp; podcasts","radio &amp; podcasts",N3907="music/world music","world music",N3907="music/metal","metal",N3907="music/jazz","jazz","TRUE","FALSE")</f>
        <v>plays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244"/>
        <v>67.333333333333329</v>
      </c>
      <c r="P3908" s="24">
        <f t="shared" si="245"/>
        <v>63.125</v>
      </c>
      <c r="Q3908" t="str" cm="1">
        <f t="array" ref="Q3908">_xlfn.IFS(N3908="food/small batch","food",N3908="food/restaurants","food",N3908="food/food trucks","food",N3908="theater/spaces","theater",N3908="theater/musical","theater",N3908="theater/plays","theater",N3908="technology/web","technology",N3908="technology/space exploration","technology",N3908="technology/makerspaces","technology",N3908="technology/hardware","technology",N3908="technology/gadgets","technology",N3908="technology/wearables","technology",N3908="film &amp; video/television","film &amp; video",N3908="film &amp; video/animation","film &amp; video",N3908="film &amp; video/science fiction","film &amp; video",N3908="film &amp; video/documentary","film &amp; video",N3908="film &amp; video/drama","film &amp; video",N3908="film &amp; video/shorts","film &amp; video",N3908="games/video games","games",N3908="games/tabletop games","games",N3908="games/mobile games","games",N3908="journalism/audio","journalism",N3908="photography/people","photography",N3908="photography/photobooks","photography",N3908="photography/places","photography",N3908="photography/nature","photography",N3908="music/electronic music","music",N3908="music/rock","music",N3908="music/indie rock","music",N3908="music/faith","music",N3908="publishing/children's books","publishing",N3908="publishing/art books","publishing",N3908="publishing/fiction","publishing",N3908="publishing/translations","publishing",N3908="music/pop","music",N3908="music/classical music","music",N3908="publishing/nonfiction","publishing",N3908="publishing/radio &amp; podcasts","publishing",N3908="music/world music","music",N3908="music/metal","music",N3908="music/jazz","music","TRUE","FALSE")</f>
        <v>theater</v>
      </c>
      <c r="R3908" t="str" cm="1">
        <f t="array" ref="R3908">_xlfn.IFS(N3908="food/small batch","small batch",N3908="food/restaurants","retaurants",N3908="food/food trucks","food trucks",N3908="theater/spaces","spaces",N3908="theater/musical","musical",N3908="theater/plays","plays",N3908="technology/web","web",N3908="technology/space exploration","space exploration",N3908="technology/makerspaces","makerspaces",N3908="technology/hardware","hardware",N3908="technology/gadgets","gadgets",N3908="technology/wearables","wearables",N3908="film &amp; video/television","television",N3908="film &amp; video/animation","animation",N3908="film &amp; video/science fiction","science fiction",N3908="film &amp; video/documentary","documentary",N3908="film &amp; video/drama","drama",N3908="film &amp; video/shorts","shorts",N3908="games/video games","video games",N3908="games/tabletop games","tabletop games",N3908="games/mobile games","mobile games",N3908="journalism/audio","audio",N3908="photography/people","people",N3908="photography/photobooks","photobooks",N3908="photography/places","places",N3908="photography/nature","nature",N3908="music/electronic music","electronic music",N3908="music/rock","rock",N3908="music/indie rock","indie rock",N3908="music/faith","faith",N3908="publishing/children's books","children's books",N3908="publishing/art books","art books",N3908="publishing/fiction","fiction",N3908="publishing/translations","translations",N3908="music/pop","pop",N3908="music/classical music","classical music",N3908="publishing/nonfiction","nonfiction",N3908="publishing/radio &amp; podcasts","radio &amp; podcasts",N3908="music/world music","world music",N3908="music/metal","metal",N3908="music/jazz","jazz","TRUE","FALSE")</f>
        <v>plays</v>
      </c>
      <c r="S3908" s="5">
        <f t="shared" si="246"/>
        <v>42143.917743055557</v>
      </c>
      <c r="T3908" s="5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244"/>
        <v>15.299999999999999</v>
      </c>
      <c r="P3909" s="24">
        <f t="shared" si="245"/>
        <v>38.25</v>
      </c>
      <c r="Q3909" t="str" cm="1">
        <f t="array" ref="Q3909">_xlfn.IFS(N3909="food/small batch","food",N3909="food/restaurants","food",N3909="food/food trucks","food",N3909="theater/spaces","theater",N3909="theater/musical","theater",N3909="theater/plays","theater",N3909="technology/web","technology",N3909="technology/space exploration","technology",N3909="technology/makerspaces","technology",N3909="technology/hardware","technology",N3909="technology/gadgets","technology",N3909="technology/wearables","technology",N3909="film &amp; video/television","film &amp; video",N3909="film &amp; video/animation","film &amp; video",N3909="film &amp; video/science fiction","film &amp; video",N3909="film &amp; video/documentary","film &amp; video",N3909="film &amp; video/drama","film &amp; video",N3909="film &amp; video/shorts","film &amp; video",N3909="games/video games","games",N3909="games/tabletop games","games",N3909="games/mobile games","games",N3909="journalism/audio","journalism",N3909="photography/people","photography",N3909="photography/photobooks","photography",N3909="photography/places","photography",N3909="photography/nature","photography",N3909="music/electronic music","music",N3909="music/rock","music",N3909="music/indie rock","music",N3909="music/faith","music",N3909="publishing/children's books","publishing",N3909="publishing/art books","publishing",N3909="publishing/fiction","publishing",N3909="publishing/translations","publishing",N3909="music/pop","music",N3909="music/classical music","music",N3909="publishing/nonfiction","publishing",N3909="publishing/radio &amp; podcasts","publishing",N3909="music/world music","music",N3909="music/metal","music",N3909="music/jazz","music","TRUE","FALSE")</f>
        <v>theater</v>
      </c>
      <c r="R3909" t="str" cm="1">
        <f t="array" ref="R3909">_xlfn.IFS(N3909="food/small batch","small batch",N3909="food/restaurants","retaurants",N3909="food/food trucks","food trucks",N3909="theater/spaces","spaces",N3909="theater/musical","musical",N3909="theater/plays","plays",N3909="technology/web","web",N3909="technology/space exploration","space exploration",N3909="technology/makerspaces","makerspaces",N3909="technology/hardware","hardware",N3909="technology/gadgets","gadgets",N3909="technology/wearables","wearables",N3909="film &amp; video/television","television",N3909="film &amp; video/animation","animation",N3909="film &amp; video/science fiction","science fiction",N3909="film &amp; video/documentary","documentary",N3909="film &amp; video/drama","drama",N3909="film &amp; video/shorts","shorts",N3909="games/video games","video games",N3909="games/tabletop games","tabletop games",N3909="games/mobile games","mobile games",N3909="journalism/audio","audio",N3909="photography/people","people",N3909="photography/photobooks","photobooks",N3909="photography/places","places",N3909="photography/nature","nature",N3909="music/electronic music","electronic music",N3909="music/rock","rock",N3909="music/indie rock","indie rock",N3909="music/faith","faith",N3909="publishing/children's books","children's books",N3909="publishing/art books","art books",N3909="publishing/fiction","fiction",N3909="publishing/translations","translations",N3909="music/pop","pop",N3909="music/classical music","classical music",N3909="publishing/nonfiction","nonfiction",N3909="publishing/radio &amp; podcasts","radio &amp; podcasts",N3909="music/world music","world music",N3909="music/metal","metal",N3909="music/jazz","jazz","TRUE","FALSE")</f>
        <v>plays</v>
      </c>
      <c r="S3909" s="5">
        <f t="shared" si="246"/>
        <v>41906.819513888891</v>
      </c>
      <c r="T3909" s="5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244"/>
        <v>8.6666666666666679</v>
      </c>
      <c r="P3910" s="24">
        <f t="shared" si="245"/>
        <v>16.25</v>
      </c>
      <c r="Q3910" t="str" cm="1">
        <f t="array" ref="Q3910">_xlfn.IFS(N3910="food/small batch","food",N3910="food/restaurants","food",N3910="food/food trucks","food",N3910="theater/spaces","theater",N3910="theater/musical","theater",N3910="theater/plays","theater",N3910="technology/web","technology",N3910="technology/space exploration","technology",N3910="technology/makerspaces","technology",N3910="technology/hardware","technology",N3910="technology/gadgets","technology",N3910="technology/wearables","technology",N3910="film &amp; video/television","film &amp; video",N3910="film &amp; video/animation","film &amp; video",N3910="film &amp; video/science fiction","film &amp; video",N3910="film &amp; video/documentary","film &amp; video",N3910="film &amp; video/drama","film &amp; video",N3910="film &amp; video/shorts","film &amp; video",N3910="games/video games","games",N3910="games/tabletop games","games",N3910="games/mobile games","games",N3910="journalism/audio","journalism",N3910="photography/people","photography",N3910="photography/photobooks","photography",N3910="photography/places","photography",N3910="photography/nature","photography",N3910="music/electronic music","music",N3910="music/rock","music",N3910="music/indie rock","music",N3910="music/faith","music",N3910="publishing/children's books","publishing",N3910="publishing/art books","publishing",N3910="publishing/fiction","publishing",N3910="publishing/translations","publishing",N3910="music/pop","music",N3910="music/classical music","music",N3910="publishing/nonfiction","publishing",N3910="publishing/radio &amp; podcasts","publishing",N3910="music/world music","music",N3910="music/metal","music",N3910="music/jazz","music","TRUE","FALSE")</f>
        <v>theater</v>
      </c>
      <c r="R3910" t="str" cm="1">
        <f t="array" ref="R3910">_xlfn.IFS(N3910="food/small batch","small batch",N3910="food/restaurants","retaurants",N3910="food/food trucks","food trucks",N3910="theater/spaces","spaces",N3910="theater/musical","musical",N3910="theater/plays","plays",N3910="technology/web","web",N3910="technology/space exploration","space exploration",N3910="technology/makerspaces","makerspaces",N3910="technology/hardware","hardware",N3910="technology/gadgets","gadgets",N3910="technology/wearables","wearables",N3910="film &amp; video/television","television",N3910="film &amp; video/animation","animation",N3910="film &amp; video/science fiction","science fiction",N3910="film &amp; video/documentary","documentary",N3910="film &amp; video/drama","drama",N3910="film &amp; video/shorts","shorts",N3910="games/video games","video games",N3910="games/tabletop games","tabletop games",N3910="games/mobile games","mobile games",N3910="journalism/audio","audio",N3910="photography/people","people",N3910="photography/photobooks","photobooks",N3910="photography/places","places",N3910="photography/nature","nature",N3910="music/electronic music","electronic music",N3910="music/rock","rock",N3910="music/indie rock","indie rock",N3910="music/faith","faith",N3910="publishing/children's books","children's books",N3910="publishing/art books","art books",N3910="publishing/fiction","fiction",N3910="publishing/translations","translations",N3910="music/pop","pop",N3910="music/classical music","classical music",N3910="publishing/nonfiction","nonfiction",N3910="publishing/radio &amp; podcasts","radio &amp; podcasts",N3910="music/world music","world music",N3910="music/metal","metal",N3910="music/jazz","jazz","TRUE","FALSE")</f>
        <v>plays</v>
      </c>
      <c r="S3910" s="5">
        <f t="shared" si="246"/>
        <v>41834.135370370372</v>
      </c>
      <c r="T3910" s="5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244"/>
        <v>0.22499999999999998</v>
      </c>
      <c r="P3911" s="24">
        <f t="shared" si="245"/>
        <v>33.75</v>
      </c>
      <c r="Q3911" t="str" cm="1">
        <f t="array" ref="Q3911">_xlfn.IFS(N3911="food/small batch","food",N3911="food/restaurants","food",N3911="food/food trucks","food",N3911="theater/spaces","theater",N3911="theater/musical","theater",N3911="theater/plays","theater",N3911="technology/web","technology",N3911="technology/space exploration","technology",N3911="technology/makerspaces","technology",N3911="technology/hardware","technology",N3911="technology/gadgets","technology",N3911="technology/wearables","technology",N3911="film &amp; video/television","film &amp; video",N3911="film &amp; video/animation","film &amp; video",N3911="film &amp; video/science fiction","film &amp; video",N3911="film &amp; video/documentary","film &amp; video",N3911="film &amp; video/drama","film &amp; video",N3911="film &amp; video/shorts","film &amp; video",N3911="games/video games","games",N3911="games/tabletop games","games",N3911="games/mobile games","games",N3911="journalism/audio","journalism",N3911="photography/people","photography",N3911="photography/photobooks","photography",N3911="photography/places","photography",N3911="photography/nature","photography",N3911="music/electronic music","music",N3911="music/rock","music",N3911="music/indie rock","music",N3911="music/faith","music",N3911="publishing/children's books","publishing",N3911="publishing/art books","publishing",N3911="publishing/fiction","publishing",N3911="publishing/translations","publishing",N3911="music/pop","music",N3911="music/classical music","music",N3911="publishing/nonfiction","publishing",N3911="publishing/radio &amp; podcasts","publishing",N3911="music/world music","music",N3911="music/metal","music",N3911="music/jazz","music","TRUE","FALSE")</f>
        <v>theater</v>
      </c>
      <c r="R3911" t="str" cm="1">
        <f t="array" ref="R3911">_xlfn.IFS(N3911="food/small batch","small batch",N3911="food/restaurants","retaurants",N3911="food/food trucks","food trucks",N3911="theater/spaces","spaces",N3911="theater/musical","musical",N3911="theater/plays","plays",N3911="technology/web","web",N3911="technology/space exploration","space exploration",N3911="technology/makerspaces","makerspaces",N3911="technology/hardware","hardware",N3911="technology/gadgets","gadgets",N3911="technology/wearables","wearables",N3911="film &amp; video/television","television",N3911="film &amp; video/animation","animation",N3911="film &amp; video/science fiction","science fiction",N3911="film &amp; video/documentary","documentary",N3911="film &amp; video/drama","drama",N3911="film &amp; video/shorts","shorts",N3911="games/video games","video games",N3911="games/tabletop games","tabletop games",N3911="games/mobile games","mobile games",N3911="journalism/audio","audio",N3911="photography/people","people",N3911="photography/photobooks","photobooks",N3911="photography/places","places",N3911="photography/nature","nature",N3911="music/electronic music","electronic music",N3911="music/rock","rock",N3911="music/indie rock","indie rock",N3911="music/faith","faith",N3911="publishing/children's books","children's books",N3911="publishing/art books","art books",N3911="publishing/fiction","fiction",N3911="publishing/translations","translations",N3911="music/pop","pop",N3911="music/classical music","classical music",N3911="publishing/nonfiction","nonfiction",N3911="publishing/radio &amp; podcasts","radio &amp; podcasts",N3911="music/world music","world music",N3911="music/metal","metal",N3911="music/jazz","jazz","TRUE","FALSE")</f>
        <v>plays</v>
      </c>
      <c r="S3911" s="5">
        <f t="shared" si="246"/>
        <v>41863.359282407408</v>
      </c>
      <c r="T3911" s="5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244"/>
        <v>3.0833333333333335</v>
      </c>
      <c r="P3912" s="24">
        <f t="shared" si="245"/>
        <v>61.666666666666664</v>
      </c>
      <c r="Q3912" t="str" cm="1">
        <f t="array" ref="Q3912">_xlfn.IFS(N3912="food/small batch","food",N3912="food/restaurants","food",N3912="food/food trucks","food",N3912="theater/spaces","theater",N3912="theater/musical","theater",N3912="theater/plays","theater",N3912="technology/web","technology",N3912="technology/space exploration","technology",N3912="technology/makerspaces","technology",N3912="technology/hardware","technology",N3912="technology/gadgets","technology",N3912="technology/wearables","technology",N3912="film &amp; video/television","film &amp; video",N3912="film &amp; video/animation","film &amp; video",N3912="film &amp; video/science fiction","film &amp; video",N3912="film &amp; video/documentary","film &amp; video",N3912="film &amp; video/drama","film &amp; video",N3912="film &amp; video/shorts","film &amp; video",N3912="games/video games","games",N3912="games/tabletop games","games",N3912="games/mobile games","games",N3912="journalism/audio","journalism",N3912="photography/people","photography",N3912="photography/photobooks","photography",N3912="photography/places","photography",N3912="photography/nature","photography",N3912="music/electronic music","music",N3912="music/rock","music",N3912="music/indie rock","music",N3912="music/faith","music",N3912="publishing/children's books","publishing",N3912="publishing/art books","publishing",N3912="publishing/fiction","publishing",N3912="publishing/translations","publishing",N3912="music/pop","music",N3912="music/classical music","music",N3912="publishing/nonfiction","publishing",N3912="publishing/radio &amp; podcasts","publishing",N3912="music/world music","music",N3912="music/metal","music",N3912="music/jazz","music","TRUE","FALSE")</f>
        <v>theater</v>
      </c>
      <c r="R3912" t="str" cm="1">
        <f t="array" ref="R3912">_xlfn.IFS(N3912="food/small batch","small batch",N3912="food/restaurants","retaurants",N3912="food/food trucks","food trucks",N3912="theater/spaces","spaces",N3912="theater/musical","musical",N3912="theater/plays","plays",N3912="technology/web","web",N3912="technology/space exploration","space exploration",N3912="technology/makerspaces","makerspaces",N3912="technology/hardware","hardware",N3912="technology/gadgets","gadgets",N3912="technology/wearables","wearables",N3912="film &amp; video/television","television",N3912="film &amp; video/animation","animation",N3912="film &amp; video/science fiction","science fiction",N3912="film &amp; video/documentary","documentary",N3912="film &amp; video/drama","drama",N3912="film &amp; video/shorts","shorts",N3912="games/video games","video games",N3912="games/tabletop games","tabletop games",N3912="games/mobile games","mobile games",N3912="journalism/audio","audio",N3912="photography/people","people",N3912="photography/photobooks","photobooks",N3912="photography/places","places",N3912="photography/nature","nature",N3912="music/electronic music","electronic music",N3912="music/rock","rock",N3912="music/indie rock","indie rock",N3912="music/faith","faith",N3912="publishing/children's books","children's books",N3912="publishing/art books","art books",N3912="publishing/fiction","fiction",N3912="publishing/translations","translations",N3912="music/pop","pop",N3912="music/classical music","classical music",N3912="publishing/nonfiction","nonfiction",N3912="publishing/radio &amp; podcasts","radio &amp; podcasts",N3912="music/world music","world music",N3912="music/metal","metal",N3912="music/jazz","jazz","TRUE","FALSE")</f>
        <v>plays</v>
      </c>
      <c r="S3912" s="5">
        <f t="shared" si="246"/>
        <v>42224.756909722222</v>
      </c>
      <c r="T3912" s="5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244"/>
        <v>37.412500000000001</v>
      </c>
      <c r="P3913" s="24">
        <f t="shared" si="245"/>
        <v>83.138888888888886</v>
      </c>
      <c r="Q3913" t="str" cm="1">
        <f t="array" ref="Q3913">_xlfn.IFS(N3913="food/small batch","food",N3913="food/restaurants","food",N3913="food/food trucks","food",N3913="theater/spaces","theater",N3913="theater/musical","theater",N3913="theater/plays","theater",N3913="technology/web","technology",N3913="technology/space exploration","technology",N3913="technology/makerspaces","technology",N3913="technology/hardware","technology",N3913="technology/gadgets","technology",N3913="technology/wearables","technology",N3913="film &amp; video/television","film &amp; video",N3913="film &amp; video/animation","film &amp; video",N3913="film &amp; video/science fiction","film &amp; video",N3913="film &amp; video/documentary","film &amp; video",N3913="film &amp; video/drama","film &amp; video",N3913="film &amp; video/shorts","film &amp; video",N3913="games/video games","games",N3913="games/tabletop games","games",N3913="games/mobile games","games",N3913="journalism/audio","journalism",N3913="photography/people","photography",N3913="photography/photobooks","photography",N3913="photography/places","photography",N3913="photography/nature","photography",N3913="music/electronic music","music",N3913="music/rock","music",N3913="music/indie rock","music",N3913="music/faith","music",N3913="publishing/children's books","publishing",N3913="publishing/art books","publishing",N3913="publishing/fiction","publishing",N3913="publishing/translations","publishing",N3913="music/pop","music",N3913="music/classical music","music",N3913="publishing/nonfiction","publishing",N3913="publishing/radio &amp; podcasts","publishing",N3913="music/world music","music",N3913="music/metal","music",N3913="music/jazz","music","TRUE","FALSE")</f>
        <v>theater</v>
      </c>
      <c r="R3913" t="str" cm="1">
        <f t="array" ref="R3913">_xlfn.IFS(N3913="food/small batch","small batch",N3913="food/restaurants","retaurants",N3913="food/food trucks","food trucks",N3913="theater/spaces","spaces",N3913="theater/musical","musical",N3913="theater/plays","plays",N3913="technology/web","web",N3913="technology/space exploration","space exploration",N3913="technology/makerspaces","makerspaces",N3913="technology/hardware","hardware",N3913="technology/gadgets","gadgets",N3913="technology/wearables","wearables",N3913="film &amp; video/television","television",N3913="film &amp; video/animation","animation",N3913="film &amp; video/science fiction","science fiction",N3913="film &amp; video/documentary","documentary",N3913="film &amp; video/drama","drama",N3913="film &amp; video/shorts","shorts",N3913="games/video games","video games",N3913="games/tabletop games","tabletop games",N3913="games/mobile games","mobile games",N3913="journalism/audio","audio",N3913="photography/people","people",N3913="photography/photobooks","photobooks",N3913="photography/places","places",N3913="photography/nature","nature",N3913="music/electronic music","electronic music",N3913="music/rock","rock",N3913="music/indie rock","indie rock",N3913="music/faith","faith",N3913="publishing/children's books","children's books",N3913="publishing/art books","art books",N3913="publishing/fiction","fiction",N3913="publishing/translations","translations",N3913="music/pop","pop",N3913="music/classical music","classical music",N3913="publishing/nonfiction","nonfiction",N3913="publishing/radio &amp; podcasts","radio &amp; podcasts",N3913="music/world music","world music",N3913="music/metal","metal",N3913="music/jazz","jazz","TRUE","FALSE")</f>
        <v>plays</v>
      </c>
      <c r="S3913" s="5">
        <f t="shared" si="246"/>
        <v>41939.8122337963</v>
      </c>
      <c r="T3913" s="5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244"/>
        <v>6.6666666666666671E-3</v>
      </c>
      <c r="P3914" s="24">
        <f t="shared" si="245"/>
        <v>1</v>
      </c>
      <c r="Q3914" t="str" cm="1">
        <f t="array" ref="Q3914">_xlfn.IFS(N3914="food/small batch","food",N3914="food/restaurants","food",N3914="food/food trucks","food",N3914="theater/spaces","theater",N3914="theater/musical","theater",N3914="theater/plays","theater",N3914="technology/web","technology",N3914="technology/space exploration","technology",N3914="technology/makerspaces","technology",N3914="technology/hardware","technology",N3914="technology/gadgets","technology",N3914="technology/wearables","technology",N3914="film &amp; video/television","film &amp; video",N3914="film &amp; video/animation","film &amp; video",N3914="film &amp; video/science fiction","film &amp; video",N3914="film &amp; video/documentary","film &amp; video",N3914="film &amp; video/drama","film &amp; video",N3914="film &amp; video/shorts","film &amp; video",N3914="games/video games","games",N3914="games/tabletop games","games",N3914="games/mobile games","games",N3914="journalism/audio","journalism",N3914="photography/people","photography",N3914="photography/photobooks","photography",N3914="photography/places","photography",N3914="photography/nature","photography",N3914="music/electronic music","music",N3914="music/rock","music",N3914="music/indie rock","music",N3914="music/faith","music",N3914="publishing/children's books","publishing",N3914="publishing/art books","publishing",N3914="publishing/fiction","publishing",N3914="publishing/translations","publishing",N3914="music/pop","music",N3914="music/classical music","music",N3914="publishing/nonfiction","publishing",N3914="publishing/radio &amp; podcasts","publishing",N3914="music/world music","music",N3914="music/metal","music",N3914="music/jazz","music","TRUE","FALSE")</f>
        <v>theater</v>
      </c>
      <c r="R3914" t="str" cm="1">
        <f t="array" ref="R3914">_xlfn.IFS(N3914="food/small batch","small batch",N3914="food/restaurants","retaurants",N3914="food/food trucks","food trucks",N3914="theater/spaces","spaces",N3914="theater/musical","musical",N3914="theater/plays","plays",N3914="technology/web","web",N3914="technology/space exploration","space exploration",N3914="technology/makerspaces","makerspaces",N3914="technology/hardware","hardware",N3914="technology/gadgets","gadgets",N3914="technology/wearables","wearables",N3914="film &amp; video/television","television",N3914="film &amp; video/animation","animation",N3914="film &amp; video/science fiction","science fiction",N3914="film &amp; video/documentary","documentary",N3914="film &amp; video/drama","drama",N3914="film &amp; video/shorts","shorts",N3914="games/video games","video games",N3914="games/tabletop games","tabletop games",N3914="games/mobile games","mobile games",N3914="journalism/audio","audio",N3914="photography/people","people",N3914="photography/photobooks","photobooks",N3914="photography/places","places",N3914="photography/nature","nature",N3914="music/electronic music","electronic music",N3914="music/rock","rock",N3914="music/indie rock","indie rock",N3914="music/faith","faith",N3914="publishing/children's books","children's books",N3914="publishing/art books","art books",N3914="publishing/fiction","fiction",N3914="publishing/translations","translations",N3914="music/pop","pop",N3914="music/classical music","classical music",N3914="publishing/nonfiction","nonfiction",N3914="publishing/radio &amp; podcasts","radio &amp; podcasts",N3914="music/world music","world music",N3914="music/metal","metal",N3914="music/jazz","jazz","TRUE","FALSE")</f>
        <v>plays</v>
      </c>
      <c r="S3914" s="5">
        <f t="shared" si="246"/>
        <v>42059.270023148143</v>
      </c>
      <c r="T3914" s="5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244"/>
        <v>10</v>
      </c>
      <c r="P3915" s="24">
        <f t="shared" si="245"/>
        <v>142.85714285714286</v>
      </c>
      <c r="Q3915" t="str" cm="1">
        <f t="array" ref="Q3915">_xlfn.IFS(N3915="food/small batch","food",N3915="food/restaurants","food",N3915="food/food trucks","food",N3915="theater/spaces","theater",N3915="theater/musical","theater",N3915="theater/plays","theater",N3915="technology/web","technology",N3915="technology/space exploration","technology",N3915="technology/makerspaces","technology",N3915="technology/hardware","technology",N3915="technology/gadgets","technology",N3915="technology/wearables","technology",N3915="film &amp; video/television","film &amp; video",N3915="film &amp; video/animation","film &amp; video",N3915="film &amp; video/science fiction","film &amp; video",N3915="film &amp; video/documentary","film &amp; video",N3915="film &amp; video/drama","film &amp; video",N3915="film &amp; video/shorts","film &amp; video",N3915="games/video games","games",N3915="games/tabletop games","games",N3915="games/mobile games","games",N3915="journalism/audio","journalism",N3915="photography/people","photography",N3915="photography/photobooks","photography",N3915="photography/places","photography",N3915="photography/nature","photography",N3915="music/electronic music","music",N3915="music/rock","music",N3915="music/indie rock","music",N3915="music/faith","music",N3915="publishing/children's books","publishing",N3915="publishing/art books","publishing",N3915="publishing/fiction","publishing",N3915="publishing/translations","publishing",N3915="music/pop","music",N3915="music/classical music","music",N3915="publishing/nonfiction","publishing",N3915="publishing/radio &amp; podcasts","publishing",N3915="music/world music","music",N3915="music/metal","music",N3915="music/jazz","music","TRUE","FALSE")</f>
        <v>theater</v>
      </c>
      <c r="R3915" t="str" cm="1">
        <f t="array" ref="R3915">_xlfn.IFS(N3915="food/small batch","small batch",N3915="food/restaurants","retaurants",N3915="food/food trucks","food trucks",N3915="theater/spaces","spaces",N3915="theater/musical","musical",N3915="theater/plays","plays",N3915="technology/web","web",N3915="technology/space exploration","space exploration",N3915="technology/makerspaces","makerspaces",N3915="technology/hardware","hardware",N3915="technology/gadgets","gadgets",N3915="technology/wearables","wearables",N3915="film &amp; video/television","television",N3915="film &amp; video/animation","animation",N3915="film &amp; video/science fiction","science fiction",N3915="film &amp; video/documentary","documentary",N3915="film &amp; video/drama","drama",N3915="film &amp; video/shorts","shorts",N3915="games/video games","video games",N3915="games/tabletop games","tabletop games",N3915="games/mobile games","mobile games",N3915="journalism/audio","audio",N3915="photography/people","people",N3915="photography/photobooks","photobooks",N3915="photography/places","places",N3915="photography/nature","nature",N3915="music/electronic music","electronic music",N3915="music/rock","rock",N3915="music/indie rock","indie rock",N3915="music/faith","faith",N3915="publishing/children's books","children's books",N3915="publishing/art books","art books",N3915="publishing/fiction","fiction",N3915="publishing/translations","translations",N3915="music/pop","pop",N3915="music/classical music","classical music",N3915="publishing/nonfiction","nonfiction",N3915="publishing/radio &amp; podcasts","radio &amp; podcasts",N3915="music/world music","world music",N3915="music/metal","metal",N3915="music/jazz","jazz","TRUE","FALSE")</f>
        <v>plays</v>
      </c>
      <c r="S3915" s="5">
        <f t="shared" si="246"/>
        <v>42308.211215277777</v>
      </c>
      <c r="T3915" s="5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244"/>
        <v>36.36</v>
      </c>
      <c r="P3916" s="24">
        <f t="shared" si="245"/>
        <v>33.666666666666664</v>
      </c>
      <c r="Q3916" t="str" cm="1">
        <f t="array" ref="Q3916">_xlfn.IFS(N3916="food/small batch","food",N3916="food/restaurants","food",N3916="food/food trucks","food",N3916="theater/spaces","theater",N3916="theater/musical","theater",N3916="theater/plays","theater",N3916="technology/web","technology",N3916="technology/space exploration","technology",N3916="technology/makerspaces","technology",N3916="technology/hardware","technology",N3916="technology/gadgets","technology",N3916="technology/wearables","technology",N3916="film &amp; video/television","film &amp; video",N3916="film &amp; video/animation","film &amp; video",N3916="film &amp; video/science fiction","film &amp; video",N3916="film &amp; video/documentary","film &amp; video",N3916="film &amp; video/drama","film &amp; video",N3916="film &amp; video/shorts","film &amp; video",N3916="games/video games","games",N3916="games/tabletop games","games",N3916="games/mobile games","games",N3916="journalism/audio","journalism",N3916="photography/people","photography",N3916="photography/photobooks","photography",N3916="photography/places","photography",N3916="photography/nature","photography",N3916="music/electronic music","music",N3916="music/rock","music",N3916="music/indie rock","music",N3916="music/faith","music",N3916="publishing/children's books","publishing",N3916="publishing/art books","publishing",N3916="publishing/fiction","publishing",N3916="publishing/translations","publishing",N3916="music/pop","music",N3916="music/classical music","music",N3916="publishing/nonfiction","publishing",N3916="publishing/radio &amp; podcasts","publishing",N3916="music/world music","music",N3916="music/metal","music",N3916="music/jazz","music","TRUE","FALSE")</f>
        <v>theater</v>
      </c>
      <c r="R3916" t="str" cm="1">
        <f t="array" ref="R3916">_xlfn.IFS(N3916="food/small batch","small batch",N3916="food/restaurants","retaurants",N3916="food/food trucks","food trucks",N3916="theater/spaces","spaces",N3916="theater/musical","musical",N3916="theater/plays","plays",N3916="technology/web","web",N3916="technology/space exploration","space exploration",N3916="technology/makerspaces","makerspaces",N3916="technology/hardware","hardware",N3916="technology/gadgets","gadgets",N3916="technology/wearables","wearables",N3916="film &amp; video/television","television",N3916="film &amp; video/animation","animation",N3916="film &amp; video/science fiction","science fiction",N3916="film &amp; video/documentary","documentary",N3916="film &amp; video/drama","drama",N3916="film &amp; video/shorts","shorts",N3916="games/video games","video games",N3916="games/tabletop games","tabletop games",N3916="games/mobile games","mobile games",N3916="journalism/audio","audio",N3916="photography/people","people",N3916="photography/photobooks","photobooks",N3916="photography/places","places",N3916="photography/nature","nature",N3916="music/electronic music","electronic music",N3916="music/rock","rock",N3916="music/indie rock","indie rock",N3916="music/faith","faith",N3916="publishing/children's books","children's books",N3916="publishing/art books","art books",N3916="publishing/fiction","fiction",N3916="publishing/translations","translations",N3916="music/pop","pop",N3916="music/classical music","classical music",N3916="publishing/nonfiction","nonfiction",N3916="publishing/radio &amp; podcasts","radio &amp; podcasts",N3916="music/world music","world music",N3916="music/metal","metal",N3916="music/jazz","jazz","TRUE","FALSE")</f>
        <v>plays</v>
      </c>
      <c r="S3916" s="5">
        <f t="shared" si="246"/>
        <v>42114.818935185183</v>
      </c>
      <c r="T3916" s="5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244"/>
        <v>0.33333333333333337</v>
      </c>
      <c r="P3917" s="24">
        <f t="shared" si="245"/>
        <v>5</v>
      </c>
      <c r="Q3917" t="str" cm="1">
        <f t="array" ref="Q3917">_xlfn.IFS(N3917="food/small batch","food",N3917="food/restaurants","food",N3917="food/food trucks","food",N3917="theater/spaces","theater",N3917="theater/musical","theater",N3917="theater/plays","theater",N3917="technology/web","technology",N3917="technology/space exploration","technology",N3917="technology/makerspaces","technology",N3917="technology/hardware","technology",N3917="technology/gadgets","technology",N3917="technology/wearables","technology",N3917="film &amp; video/television","film &amp; video",N3917="film &amp; video/animation","film &amp; video",N3917="film &amp; video/science fiction","film &amp; video",N3917="film &amp; video/documentary","film &amp; video",N3917="film &amp; video/drama","film &amp; video",N3917="film &amp; video/shorts","film &amp; video",N3917="games/video games","games",N3917="games/tabletop games","games",N3917="games/mobile games","games",N3917="journalism/audio","journalism",N3917="photography/people","photography",N3917="photography/photobooks","photography",N3917="photography/places","photography",N3917="photography/nature","photography",N3917="music/electronic music","music",N3917="music/rock","music",N3917="music/indie rock","music",N3917="music/faith","music",N3917="publishing/children's books","publishing",N3917="publishing/art books","publishing",N3917="publishing/fiction","publishing",N3917="publishing/translations","publishing",N3917="music/pop","music",N3917="music/classical music","music",N3917="publishing/nonfiction","publishing",N3917="publishing/radio &amp; podcasts","publishing",N3917="music/world music","music",N3917="music/metal","music",N3917="music/jazz","music","TRUE","FALSE")</f>
        <v>theater</v>
      </c>
      <c r="R3917" t="str" cm="1">
        <f t="array" ref="R3917">_xlfn.IFS(N3917="food/small batch","small batch",N3917="food/restaurants","retaurants",N3917="food/food trucks","food trucks",N3917="theater/spaces","spaces",N3917="theater/musical","musical",N3917="theater/plays","plays",N3917="technology/web","web",N3917="technology/space exploration","space exploration",N3917="technology/makerspaces","makerspaces",N3917="technology/hardware","hardware",N3917="technology/gadgets","gadgets",N3917="technology/wearables","wearables",N3917="film &amp; video/television","television",N3917="film &amp; video/animation","animation",N3917="film &amp; video/science fiction","science fiction",N3917="film &amp; video/documentary","documentary",N3917="film &amp; video/drama","drama",N3917="film &amp; video/shorts","shorts",N3917="games/video games","video games",N3917="games/tabletop games","tabletop games",N3917="games/mobile games","mobile games",N3917="journalism/audio","audio",N3917="photography/people","people",N3917="photography/photobooks","photobooks",N3917="photography/places","places",N3917="photography/nature","nature",N3917="music/electronic music","electronic music",N3917="music/rock","rock",N3917="music/indie rock","indie rock",N3917="music/faith","faith",N3917="publishing/children's books","children's books",N3917="publishing/art books","art books",N3917="publishing/fiction","fiction",N3917="publishing/translations","translations",N3917="music/pop","pop",N3917="music/classical music","classical music",N3917="publishing/nonfiction","nonfiction",N3917="publishing/radio &amp; podcasts","radio &amp; podcasts",N3917="music/world music","world music",N3917="music/metal","metal",N3917="music/jazz","jazz","TRUE","FALSE")</f>
        <v>plays</v>
      </c>
      <c r="S3917" s="5">
        <f t="shared" si="246"/>
        <v>42492.98505787037</v>
      </c>
      <c r="T3917" s="5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244"/>
        <v>0</v>
      </c>
      <c r="P3918" s="24" t="e">
        <f t="shared" si="245"/>
        <v>#DIV/0!</v>
      </c>
      <c r="Q3918" t="str" cm="1">
        <f t="array" ref="Q3918">_xlfn.IFS(N3918="food/small batch","food",N3918="food/restaurants","food",N3918="food/food trucks","food",N3918="theater/spaces","theater",N3918="theater/musical","theater",N3918="theater/plays","theater",N3918="technology/web","technology",N3918="technology/space exploration","technology",N3918="technology/makerspaces","technology",N3918="technology/hardware","technology",N3918="technology/gadgets","technology",N3918="technology/wearables","technology",N3918="film &amp; video/television","film &amp; video",N3918="film &amp; video/animation","film &amp; video",N3918="film &amp; video/science fiction","film &amp; video",N3918="film &amp; video/documentary","film &amp; video",N3918="film &amp; video/drama","film &amp; video",N3918="film &amp; video/shorts","film &amp; video",N3918="games/video games","games",N3918="games/tabletop games","games",N3918="games/mobile games","games",N3918="journalism/audio","journalism",N3918="photography/people","photography",N3918="photography/photobooks","photography",N3918="photography/places","photography",N3918="photography/nature","photography",N3918="music/electronic music","music",N3918="music/rock","music",N3918="music/indie rock","music",N3918="music/faith","music",N3918="publishing/children's books","publishing",N3918="publishing/art books","publishing",N3918="publishing/fiction","publishing",N3918="publishing/translations","publishing",N3918="music/pop","music",N3918="music/classical music","music",N3918="publishing/nonfiction","publishing",N3918="publishing/radio &amp; podcasts","publishing",N3918="music/world music","music",N3918="music/metal","music",N3918="music/jazz","music","TRUE","FALSE")</f>
        <v>theater</v>
      </c>
      <c r="R3918" t="str" cm="1">
        <f t="array" ref="R3918">_xlfn.IFS(N3918="food/small batch","small batch",N3918="food/restaurants","retaurants",N3918="food/food trucks","food trucks",N3918="theater/spaces","spaces",N3918="theater/musical","musical",N3918="theater/plays","plays",N3918="technology/web","web",N3918="technology/space exploration","space exploration",N3918="technology/makerspaces","makerspaces",N3918="technology/hardware","hardware",N3918="technology/gadgets","gadgets",N3918="technology/wearables","wearables",N3918="film &amp; video/television","television",N3918="film &amp; video/animation","animation",N3918="film &amp; video/science fiction","science fiction",N3918="film &amp; video/documentary","documentary",N3918="film &amp; video/drama","drama",N3918="film &amp; video/shorts","shorts",N3918="games/video games","video games",N3918="games/tabletop games","tabletop games",N3918="games/mobile games","mobile games",N3918="journalism/audio","audio",N3918="photography/people","people",N3918="photography/photobooks","photobooks",N3918="photography/places","places",N3918="photography/nature","nature",N3918="music/electronic music","electronic music",N3918="music/rock","rock",N3918="music/indie rock","indie rock",N3918="music/faith","faith",N3918="publishing/children's books","children's books",N3918="publishing/art books","art books",N3918="publishing/fiction","fiction",N3918="publishing/translations","translations",N3918="music/pop","pop",N3918="music/classical music","classical music",N3918="publishing/nonfiction","nonfiction",N3918="publishing/radio &amp; podcasts","radio &amp; podcasts",N3918="music/world music","world music",N3918="music/metal","metal",N3918="music/jazz","jazz","TRUE","FALSE")</f>
        <v>plays</v>
      </c>
      <c r="S3918" s="5">
        <f t="shared" si="246"/>
        <v>42494.471666666665</v>
      </c>
      <c r="T3918" s="5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244"/>
        <v>0.2857142857142857</v>
      </c>
      <c r="P3919" s="24">
        <f t="shared" si="245"/>
        <v>10</v>
      </c>
      <c r="Q3919" t="str" cm="1">
        <f t="array" ref="Q3919">_xlfn.IFS(N3919="food/small batch","food",N3919="food/restaurants","food",N3919="food/food trucks","food",N3919="theater/spaces","theater",N3919="theater/musical","theater",N3919="theater/plays","theater",N3919="technology/web","technology",N3919="technology/space exploration","technology",N3919="technology/makerspaces","technology",N3919="technology/hardware","technology",N3919="technology/gadgets","technology",N3919="technology/wearables","technology",N3919="film &amp; video/television","film &amp; video",N3919="film &amp; video/animation","film &amp; video",N3919="film &amp; video/science fiction","film &amp; video",N3919="film &amp; video/documentary","film &amp; video",N3919="film &amp; video/drama","film &amp; video",N3919="film &amp; video/shorts","film &amp; video",N3919="games/video games","games",N3919="games/tabletop games","games",N3919="games/mobile games","games",N3919="journalism/audio","journalism",N3919="photography/people","photography",N3919="photography/photobooks","photography",N3919="photography/places","photography",N3919="photography/nature","photography",N3919="music/electronic music","music",N3919="music/rock","music",N3919="music/indie rock","music",N3919="music/faith","music",N3919="publishing/children's books","publishing",N3919="publishing/art books","publishing",N3919="publishing/fiction","publishing",N3919="publishing/translations","publishing",N3919="music/pop","music",N3919="music/classical music","music",N3919="publishing/nonfiction","publishing",N3919="publishing/radio &amp; podcasts","publishing",N3919="music/world music","music",N3919="music/metal","music",N3919="music/jazz","music","TRUE","FALSE")</f>
        <v>theater</v>
      </c>
      <c r="R3919" t="str" cm="1">
        <f t="array" ref="R3919">_xlfn.IFS(N3919="food/small batch","small batch",N3919="food/restaurants","retaurants",N3919="food/food trucks","food trucks",N3919="theater/spaces","spaces",N3919="theater/musical","musical",N3919="theater/plays","plays",N3919="technology/web","web",N3919="technology/space exploration","space exploration",N3919="technology/makerspaces","makerspaces",N3919="technology/hardware","hardware",N3919="technology/gadgets","gadgets",N3919="technology/wearables","wearables",N3919="film &amp; video/television","television",N3919="film &amp; video/animation","animation",N3919="film &amp; video/science fiction","science fiction",N3919="film &amp; video/documentary","documentary",N3919="film &amp; video/drama","drama",N3919="film &amp; video/shorts","shorts",N3919="games/video games","video games",N3919="games/tabletop games","tabletop games",N3919="games/mobile games","mobile games",N3919="journalism/audio","audio",N3919="photography/people","people",N3919="photography/photobooks","photobooks",N3919="photography/places","places",N3919="photography/nature","nature",N3919="music/electronic music","electronic music",N3919="music/rock","rock",N3919="music/indie rock","indie rock",N3919="music/faith","faith",N3919="publishing/children's books","children's books",N3919="publishing/art books","art books",N3919="publishing/fiction","fiction",N3919="publishing/translations","translations",N3919="music/pop","pop",N3919="music/classical music","classical music",N3919="publishing/nonfiction","nonfiction",N3919="publishing/radio &amp; podcasts","radio &amp; podcasts",N3919="music/world music","world music",N3919="music/metal","metal",N3919="music/jazz","jazz","TRUE","FALSE")</f>
        <v>plays</v>
      </c>
      <c r="S3919" s="5">
        <f t="shared" si="246"/>
        <v>41863.527326388888</v>
      </c>
      <c r="T3919" s="5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244"/>
        <v>0.2</v>
      </c>
      <c r="P3920" s="24">
        <f t="shared" si="245"/>
        <v>40</v>
      </c>
      <c r="Q3920" t="str" cm="1">
        <f t="array" ref="Q3920">_xlfn.IFS(N3920="food/small batch","food",N3920="food/restaurants","food",N3920="food/food trucks","food",N3920="theater/spaces","theater",N3920="theater/musical","theater",N3920="theater/plays","theater",N3920="technology/web","technology",N3920="technology/space exploration","technology",N3920="technology/makerspaces","technology",N3920="technology/hardware","technology",N3920="technology/gadgets","technology",N3920="technology/wearables","technology",N3920="film &amp; video/television","film &amp; video",N3920="film &amp; video/animation","film &amp; video",N3920="film &amp; video/science fiction","film &amp; video",N3920="film &amp; video/documentary","film &amp; video",N3920="film &amp; video/drama","film &amp; video",N3920="film &amp; video/shorts","film &amp; video",N3920="games/video games","games",N3920="games/tabletop games","games",N3920="games/mobile games","games",N3920="journalism/audio","journalism",N3920="photography/people","photography",N3920="photography/photobooks","photography",N3920="photography/places","photography",N3920="photography/nature","photography",N3920="music/electronic music","music",N3920="music/rock","music",N3920="music/indie rock","music",N3920="music/faith","music",N3920="publishing/children's books","publishing",N3920="publishing/art books","publishing",N3920="publishing/fiction","publishing",N3920="publishing/translations","publishing",N3920="music/pop","music",N3920="music/classical music","music",N3920="publishing/nonfiction","publishing",N3920="publishing/radio &amp; podcasts","publishing",N3920="music/world music","music",N3920="music/metal","music",N3920="music/jazz","music","TRUE","FALSE")</f>
        <v>theater</v>
      </c>
      <c r="R3920" t="str" cm="1">
        <f t="array" ref="R3920">_xlfn.IFS(N3920="food/small batch","small batch",N3920="food/restaurants","retaurants",N3920="food/food trucks","food trucks",N3920="theater/spaces","spaces",N3920="theater/musical","musical",N3920="theater/plays","plays",N3920="technology/web","web",N3920="technology/space exploration","space exploration",N3920="technology/makerspaces","makerspaces",N3920="technology/hardware","hardware",N3920="technology/gadgets","gadgets",N3920="technology/wearables","wearables",N3920="film &amp; video/television","television",N3920="film &amp; video/animation","animation",N3920="film &amp; video/science fiction","science fiction",N3920="film &amp; video/documentary","documentary",N3920="film &amp; video/drama","drama",N3920="film &amp; video/shorts","shorts",N3920="games/video games","video games",N3920="games/tabletop games","tabletop games",N3920="games/mobile games","mobile games",N3920="journalism/audio","audio",N3920="photography/people","people",N3920="photography/photobooks","photobooks",N3920="photography/places","places",N3920="photography/nature","nature",N3920="music/electronic music","electronic music",N3920="music/rock","rock",N3920="music/indie rock","indie rock",N3920="music/faith","faith",N3920="publishing/children's books","children's books",N3920="publishing/art books","art books",N3920="publishing/fiction","fiction",N3920="publishing/translations","translations",N3920="music/pop","pop",N3920="music/classical music","classical music",N3920="publishing/nonfiction","nonfiction",N3920="publishing/radio &amp; podcasts","radio &amp; podcasts",N3920="music/world music","world music",N3920="music/metal","metal",N3920="music/jazz","jazz","TRUE","FALSE")</f>
        <v>plays</v>
      </c>
      <c r="S3920" s="5">
        <f t="shared" si="246"/>
        <v>41843.664618055554</v>
      </c>
      <c r="T3920" s="5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244"/>
        <v>1.7999999999999998</v>
      </c>
      <c r="P3921" s="24">
        <f t="shared" si="245"/>
        <v>30</v>
      </c>
      <c r="Q3921" t="str" cm="1">
        <f t="array" ref="Q3921">_xlfn.IFS(N3921="food/small batch","food",N3921="food/restaurants","food",N3921="food/food trucks","food",N3921="theater/spaces","theater",N3921="theater/musical","theater",N3921="theater/plays","theater",N3921="technology/web","technology",N3921="technology/space exploration","technology",N3921="technology/makerspaces","technology",N3921="technology/hardware","technology",N3921="technology/gadgets","technology",N3921="technology/wearables","technology",N3921="film &amp; video/television","film &amp; video",N3921="film &amp; video/animation","film &amp; video",N3921="film &amp; video/science fiction","film &amp; video",N3921="film &amp; video/documentary","film &amp; video",N3921="film &amp; video/drama","film &amp; video",N3921="film &amp; video/shorts","film &amp; video",N3921="games/video games","games",N3921="games/tabletop games","games",N3921="games/mobile games","games",N3921="journalism/audio","journalism",N3921="photography/people","photography",N3921="photography/photobooks","photography",N3921="photography/places","photography",N3921="photography/nature","photography",N3921="music/electronic music","music",N3921="music/rock","music",N3921="music/indie rock","music",N3921="music/faith","music",N3921="publishing/children's books","publishing",N3921="publishing/art books","publishing",N3921="publishing/fiction","publishing",N3921="publishing/translations","publishing",N3921="music/pop","music",N3921="music/classical music","music",N3921="publishing/nonfiction","publishing",N3921="publishing/radio &amp; podcasts","publishing",N3921="music/world music","music",N3921="music/metal","music",N3921="music/jazz","music","TRUE","FALSE")</f>
        <v>theater</v>
      </c>
      <c r="R3921" t="str" cm="1">
        <f t="array" ref="R3921">_xlfn.IFS(N3921="food/small batch","small batch",N3921="food/restaurants","retaurants",N3921="food/food trucks","food trucks",N3921="theater/spaces","spaces",N3921="theater/musical","musical",N3921="theater/plays","plays",N3921="technology/web","web",N3921="technology/space exploration","space exploration",N3921="technology/makerspaces","makerspaces",N3921="technology/hardware","hardware",N3921="technology/gadgets","gadgets",N3921="technology/wearables","wearables",N3921="film &amp; video/television","television",N3921="film &amp; video/animation","animation",N3921="film &amp; video/science fiction","science fiction",N3921="film &amp; video/documentary","documentary",N3921="film &amp; video/drama","drama",N3921="film &amp; video/shorts","shorts",N3921="games/video games","video games",N3921="games/tabletop games","tabletop games",N3921="games/mobile games","mobile games",N3921="journalism/audio","audio",N3921="photography/people","people",N3921="photography/photobooks","photobooks",N3921="photography/places","places",N3921="photography/nature","nature",N3921="music/electronic music","electronic music",N3921="music/rock","rock",N3921="music/indie rock","indie rock",N3921="music/faith","faith",N3921="publishing/children's books","children's books",N3921="publishing/art books","art books",N3921="publishing/fiction","fiction",N3921="publishing/translations","translations",N3921="music/pop","pop",N3921="music/classical music","classical music",N3921="publishing/nonfiction","nonfiction",N3921="publishing/radio &amp; podcasts","radio &amp; podcasts",N3921="music/world music","world music",N3921="music/metal","metal",N3921="music/jazz","jazz","TRUE","FALSE")</f>
        <v>plays</v>
      </c>
      <c r="S3921" s="5">
        <f t="shared" si="246"/>
        <v>42358.684872685189</v>
      </c>
      <c r="T3921" s="5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244"/>
        <v>5.4</v>
      </c>
      <c r="P3922" s="24">
        <f t="shared" si="245"/>
        <v>45</v>
      </c>
      <c r="Q3922" t="str" cm="1">
        <f t="array" ref="Q3922">_xlfn.IFS(N3922="food/small batch","food",N3922="food/restaurants","food",N3922="food/food trucks","food",N3922="theater/spaces","theater",N3922="theater/musical","theater",N3922="theater/plays","theater",N3922="technology/web","technology",N3922="technology/space exploration","technology",N3922="technology/makerspaces","technology",N3922="technology/hardware","technology",N3922="technology/gadgets","technology",N3922="technology/wearables","technology",N3922="film &amp; video/television","film &amp; video",N3922="film &amp; video/animation","film &amp; video",N3922="film &amp; video/science fiction","film &amp; video",N3922="film &amp; video/documentary","film &amp; video",N3922="film &amp; video/drama","film &amp; video",N3922="film &amp; video/shorts","film &amp; video",N3922="games/video games","games",N3922="games/tabletop games","games",N3922="games/mobile games","games",N3922="journalism/audio","journalism",N3922="photography/people","photography",N3922="photography/photobooks","photography",N3922="photography/places","photography",N3922="photography/nature","photography",N3922="music/electronic music","music",N3922="music/rock","music",N3922="music/indie rock","music",N3922="music/faith","music",N3922="publishing/children's books","publishing",N3922="publishing/art books","publishing",N3922="publishing/fiction","publishing",N3922="publishing/translations","publishing",N3922="music/pop","music",N3922="music/classical music","music",N3922="publishing/nonfiction","publishing",N3922="publishing/radio &amp; podcasts","publishing",N3922="music/world music","music",N3922="music/metal","music",N3922="music/jazz","music","TRUE","FALSE")</f>
        <v>theater</v>
      </c>
      <c r="R3922" t="str" cm="1">
        <f t="array" ref="R3922">_xlfn.IFS(N3922="food/small batch","small batch",N3922="food/restaurants","retaurants",N3922="food/food trucks","food trucks",N3922="theater/spaces","spaces",N3922="theater/musical","musical",N3922="theater/plays","plays",N3922="technology/web","web",N3922="technology/space exploration","space exploration",N3922="technology/makerspaces","makerspaces",N3922="technology/hardware","hardware",N3922="technology/gadgets","gadgets",N3922="technology/wearables","wearables",N3922="film &amp; video/television","television",N3922="film &amp; video/animation","animation",N3922="film &amp; video/science fiction","science fiction",N3922="film &amp; video/documentary","documentary",N3922="film &amp; video/drama","drama",N3922="film &amp; video/shorts","shorts",N3922="games/video games","video games",N3922="games/tabletop games","tabletop games",N3922="games/mobile games","mobile games",N3922="journalism/audio","audio",N3922="photography/people","people",N3922="photography/photobooks","photobooks",N3922="photography/places","places",N3922="photography/nature","nature",N3922="music/electronic music","electronic music",N3922="music/rock","rock",N3922="music/indie rock","indie rock",N3922="music/faith","faith",N3922="publishing/children's books","children's books",N3922="publishing/art books","art books",N3922="publishing/fiction","fiction",N3922="publishing/translations","translations",N3922="music/pop","pop",N3922="music/classical music","classical music",N3922="publishing/nonfiction","nonfiction",N3922="publishing/radio &amp; podcasts","radio &amp; podcasts",N3922="music/world music","world music",N3922="music/metal","metal",N3922="music/jazz","jazz","TRUE","FALSE")</f>
        <v>plays</v>
      </c>
      <c r="S3922" s="5">
        <f t="shared" si="246"/>
        <v>42657.38726851852</v>
      </c>
      <c r="T3922" s="5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244"/>
        <v>0</v>
      </c>
      <c r="P3923" s="24" t="e">
        <f t="shared" si="245"/>
        <v>#DIV/0!</v>
      </c>
      <c r="Q3923" t="str" cm="1">
        <f t="array" ref="Q3923">_xlfn.IFS(N3923="food/small batch","food",N3923="food/restaurants","food",N3923="food/food trucks","food",N3923="theater/spaces","theater",N3923="theater/musical","theater",N3923="theater/plays","theater",N3923="technology/web","technology",N3923="technology/space exploration","technology",N3923="technology/makerspaces","technology",N3923="technology/hardware","technology",N3923="technology/gadgets","technology",N3923="technology/wearables","technology",N3923="film &amp; video/television","film &amp; video",N3923="film &amp; video/animation","film &amp; video",N3923="film &amp; video/science fiction","film &amp; video",N3923="film &amp; video/documentary","film &amp; video",N3923="film &amp; video/drama","film &amp; video",N3923="film &amp; video/shorts","film &amp; video",N3923="games/video games","games",N3923="games/tabletop games","games",N3923="games/mobile games","games",N3923="journalism/audio","journalism",N3923="photography/people","photography",N3923="photography/photobooks","photography",N3923="photography/places","photography",N3923="photography/nature","photography",N3923="music/electronic music","music",N3923="music/rock","music",N3923="music/indie rock","music",N3923="music/faith","music",N3923="publishing/children's books","publishing",N3923="publishing/art books","publishing",N3923="publishing/fiction","publishing",N3923="publishing/translations","publishing",N3923="music/pop","music",N3923="music/classical music","music",N3923="publishing/nonfiction","publishing",N3923="publishing/radio &amp; podcasts","publishing",N3923="music/world music","music",N3923="music/metal","music",N3923="music/jazz","music","TRUE","FALSE")</f>
        <v>theater</v>
      </c>
      <c r="R3923" t="str" cm="1">
        <f t="array" ref="R3923">_xlfn.IFS(N3923="food/small batch","small batch",N3923="food/restaurants","retaurants",N3923="food/food trucks","food trucks",N3923="theater/spaces","spaces",N3923="theater/musical","musical",N3923="theater/plays","plays",N3923="technology/web","web",N3923="technology/space exploration","space exploration",N3923="technology/makerspaces","makerspaces",N3923="technology/hardware","hardware",N3923="technology/gadgets","gadgets",N3923="technology/wearables","wearables",N3923="film &amp; video/television","television",N3923="film &amp; video/animation","animation",N3923="film &amp; video/science fiction","science fiction",N3923="film &amp; video/documentary","documentary",N3923="film &amp; video/drama","drama",N3923="film &amp; video/shorts","shorts",N3923="games/video games","video games",N3923="games/tabletop games","tabletop games",N3923="games/mobile games","mobile games",N3923="journalism/audio","audio",N3923="photography/people","people",N3923="photography/photobooks","photobooks",N3923="photography/places","places",N3923="photography/nature","nature",N3923="music/electronic music","electronic music",N3923="music/rock","rock",N3923="music/indie rock","indie rock",N3923="music/faith","faith",N3923="publishing/children's books","children's books",N3923="publishing/art books","art books",N3923="publishing/fiction","fiction",N3923="publishing/translations","translations",N3923="music/pop","pop",N3923="music/classical music","classical music",N3923="publishing/nonfiction","nonfiction",N3923="publishing/radio &amp; podcasts","radio &amp; podcasts",N3923="music/world music","world music",N3923="music/metal","metal",N3923="music/jazz","jazz","TRUE","FALSE")</f>
        <v>plays</v>
      </c>
      <c r="S3923" s="5">
        <f t="shared" si="246"/>
        <v>41926.542303240742</v>
      </c>
      <c r="T3923" s="5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244"/>
        <v>8.1333333333333329</v>
      </c>
      <c r="P3924" s="24">
        <f t="shared" si="245"/>
        <v>10.166666666666666</v>
      </c>
      <c r="Q3924" t="str" cm="1">
        <f t="array" ref="Q3924">_xlfn.IFS(N3924="food/small batch","food",N3924="food/restaurants","food",N3924="food/food trucks","food",N3924="theater/spaces","theater",N3924="theater/musical","theater",N3924="theater/plays","theater",N3924="technology/web","technology",N3924="technology/space exploration","technology",N3924="technology/makerspaces","technology",N3924="technology/hardware","technology",N3924="technology/gadgets","technology",N3924="technology/wearables","technology",N3924="film &amp; video/television","film &amp; video",N3924="film &amp; video/animation","film &amp; video",N3924="film &amp; video/science fiction","film &amp; video",N3924="film &amp; video/documentary","film &amp; video",N3924="film &amp; video/drama","film &amp; video",N3924="film &amp; video/shorts","film &amp; video",N3924="games/video games","games",N3924="games/tabletop games","games",N3924="games/mobile games","games",N3924="journalism/audio","journalism",N3924="photography/people","photography",N3924="photography/photobooks","photography",N3924="photography/places","photography",N3924="photography/nature","photography",N3924="music/electronic music","music",N3924="music/rock","music",N3924="music/indie rock","music",N3924="music/faith","music",N3924="publishing/children's books","publishing",N3924="publishing/art books","publishing",N3924="publishing/fiction","publishing",N3924="publishing/translations","publishing",N3924="music/pop","music",N3924="music/classical music","music",N3924="publishing/nonfiction","publishing",N3924="publishing/radio &amp; podcasts","publishing",N3924="music/world music","music",N3924="music/metal","music",N3924="music/jazz","music","TRUE","FALSE")</f>
        <v>theater</v>
      </c>
      <c r="R3924" t="str" cm="1">
        <f t="array" ref="R3924">_xlfn.IFS(N3924="food/small batch","small batch",N3924="food/restaurants","retaurants",N3924="food/food trucks","food trucks",N3924="theater/spaces","spaces",N3924="theater/musical","musical",N3924="theater/plays","plays",N3924="technology/web","web",N3924="technology/space exploration","space exploration",N3924="technology/makerspaces","makerspaces",N3924="technology/hardware","hardware",N3924="technology/gadgets","gadgets",N3924="technology/wearables","wearables",N3924="film &amp; video/television","television",N3924="film &amp; video/animation","animation",N3924="film &amp; video/science fiction","science fiction",N3924="film &amp; video/documentary","documentary",N3924="film &amp; video/drama","drama",N3924="film &amp; video/shorts","shorts",N3924="games/video games","video games",N3924="games/tabletop games","tabletop games",N3924="games/mobile games","mobile games",N3924="journalism/audio","audio",N3924="photography/people","people",N3924="photography/photobooks","photobooks",N3924="photography/places","places",N3924="photography/nature","nature",N3924="music/electronic music","electronic music",N3924="music/rock","rock",N3924="music/indie rock","indie rock",N3924="music/faith","faith",N3924="publishing/children's books","children's books",N3924="publishing/art books","art books",N3924="publishing/fiction","fiction",N3924="publishing/translations","translations",N3924="music/pop","pop",N3924="music/classical music","classical music",N3924="publishing/nonfiction","nonfiction",N3924="publishing/radio &amp; podcasts","radio &amp; podcasts",N3924="music/world music","world music",N3924="music/metal","metal",N3924="music/jazz","jazz","TRUE","FALSE")</f>
        <v>plays</v>
      </c>
      <c r="S3924" s="5">
        <f t="shared" si="246"/>
        <v>42020.768634259264</v>
      </c>
      <c r="T3924" s="5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244"/>
        <v>12.034782608695652</v>
      </c>
      <c r="P3925" s="24">
        <f t="shared" si="245"/>
        <v>81.411764705882348</v>
      </c>
      <c r="Q3925" t="str" cm="1">
        <f t="array" ref="Q3925">_xlfn.IFS(N3925="food/small batch","food",N3925="food/restaurants","food",N3925="food/food trucks","food",N3925="theater/spaces","theater",N3925="theater/musical","theater",N3925="theater/plays","theater",N3925="technology/web","technology",N3925="technology/space exploration","technology",N3925="technology/makerspaces","technology",N3925="technology/hardware","technology",N3925="technology/gadgets","technology",N3925="technology/wearables","technology",N3925="film &amp; video/television","film &amp; video",N3925="film &amp; video/animation","film &amp; video",N3925="film &amp; video/science fiction","film &amp; video",N3925="film &amp; video/documentary","film &amp; video",N3925="film &amp; video/drama","film &amp; video",N3925="film &amp; video/shorts","film &amp; video",N3925="games/video games","games",N3925="games/tabletop games","games",N3925="games/mobile games","games",N3925="journalism/audio","journalism",N3925="photography/people","photography",N3925="photography/photobooks","photography",N3925="photography/places","photography",N3925="photography/nature","photography",N3925="music/electronic music","music",N3925="music/rock","music",N3925="music/indie rock","music",N3925="music/faith","music",N3925="publishing/children's books","publishing",N3925="publishing/art books","publishing",N3925="publishing/fiction","publishing",N3925="publishing/translations","publishing",N3925="music/pop","music",N3925="music/classical music","music",N3925="publishing/nonfiction","publishing",N3925="publishing/radio &amp; podcasts","publishing",N3925="music/world music","music",N3925="music/metal","music",N3925="music/jazz","music","TRUE","FALSE")</f>
        <v>theater</v>
      </c>
      <c r="R3925" t="str" cm="1">
        <f t="array" ref="R3925">_xlfn.IFS(N3925="food/small batch","small batch",N3925="food/restaurants","retaurants",N3925="food/food trucks","food trucks",N3925="theater/spaces","spaces",N3925="theater/musical","musical",N3925="theater/plays","plays",N3925="technology/web","web",N3925="technology/space exploration","space exploration",N3925="technology/makerspaces","makerspaces",N3925="technology/hardware","hardware",N3925="technology/gadgets","gadgets",N3925="technology/wearables","wearables",N3925="film &amp; video/television","television",N3925="film &amp; video/animation","animation",N3925="film &amp; video/science fiction","science fiction",N3925="film &amp; video/documentary","documentary",N3925="film &amp; video/drama","drama",N3925="film &amp; video/shorts","shorts",N3925="games/video games","video games",N3925="games/tabletop games","tabletop games",N3925="games/mobile games","mobile games",N3925="journalism/audio","audio",N3925="photography/people","people",N3925="photography/photobooks","photobooks",N3925="photography/places","places",N3925="photography/nature","nature",N3925="music/electronic music","electronic music",N3925="music/rock","rock",N3925="music/indie rock","indie rock",N3925="music/faith","faith",N3925="publishing/children's books","children's books",N3925="publishing/art books","art books",N3925="publishing/fiction","fiction",N3925="publishing/translations","translations",N3925="music/pop","pop",N3925="music/classical music","classical music",N3925="publishing/nonfiction","nonfiction",N3925="publishing/radio &amp; podcasts","radio &amp; podcasts",N3925="music/world music","world music",N3925="music/metal","metal",N3925="music/jazz","jazz","TRUE","FALSE")</f>
        <v>plays</v>
      </c>
      <c r="S3925" s="5">
        <f t="shared" si="246"/>
        <v>42075.979988425926</v>
      </c>
      <c r="T3925" s="5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244"/>
        <v>15.266666666666667</v>
      </c>
      <c r="P3926" s="24">
        <f t="shared" si="245"/>
        <v>57.25</v>
      </c>
      <c r="Q3926" t="str" cm="1">
        <f t="array" ref="Q3926">_xlfn.IFS(N3926="food/small batch","food",N3926="food/restaurants","food",N3926="food/food trucks","food",N3926="theater/spaces","theater",N3926="theater/musical","theater",N3926="theater/plays","theater",N3926="technology/web","technology",N3926="technology/space exploration","technology",N3926="technology/makerspaces","technology",N3926="technology/hardware","technology",N3926="technology/gadgets","technology",N3926="technology/wearables","technology",N3926="film &amp; video/television","film &amp; video",N3926="film &amp; video/animation","film &amp; video",N3926="film &amp; video/science fiction","film &amp; video",N3926="film &amp; video/documentary","film &amp; video",N3926="film &amp; video/drama","film &amp; video",N3926="film &amp; video/shorts","film &amp; video",N3926="games/video games","games",N3926="games/tabletop games","games",N3926="games/mobile games","games",N3926="journalism/audio","journalism",N3926="photography/people","photography",N3926="photography/photobooks","photography",N3926="photography/places","photography",N3926="photography/nature","photography",N3926="music/electronic music","music",N3926="music/rock","music",N3926="music/indie rock","music",N3926="music/faith","music",N3926="publishing/children's books","publishing",N3926="publishing/art books","publishing",N3926="publishing/fiction","publishing",N3926="publishing/translations","publishing",N3926="music/pop","music",N3926="music/classical music","music",N3926="publishing/nonfiction","publishing",N3926="publishing/radio &amp; podcasts","publishing",N3926="music/world music","music",N3926="music/metal","music",N3926="music/jazz","music","TRUE","FALSE")</f>
        <v>theater</v>
      </c>
      <c r="R3926" t="str" cm="1">
        <f t="array" ref="R3926">_xlfn.IFS(N3926="food/small batch","small batch",N3926="food/restaurants","retaurants",N3926="food/food trucks","food trucks",N3926="theater/spaces","spaces",N3926="theater/musical","musical",N3926="theater/plays","plays",N3926="technology/web","web",N3926="technology/space exploration","space exploration",N3926="technology/makerspaces","makerspaces",N3926="technology/hardware","hardware",N3926="technology/gadgets","gadgets",N3926="technology/wearables","wearables",N3926="film &amp; video/television","television",N3926="film &amp; video/animation","animation",N3926="film &amp; video/science fiction","science fiction",N3926="film &amp; video/documentary","documentary",N3926="film &amp; video/drama","drama",N3926="film &amp; video/shorts","shorts",N3926="games/video games","video games",N3926="games/tabletop games","tabletop games",N3926="games/mobile games","mobile games",N3926="journalism/audio","audio",N3926="photography/people","people",N3926="photography/photobooks","photobooks",N3926="photography/places","places",N3926="photography/nature","nature",N3926="music/electronic music","electronic music",N3926="music/rock","rock",N3926="music/indie rock","indie rock",N3926="music/faith","faith",N3926="publishing/children's books","children's books",N3926="publishing/art books","art books",N3926="publishing/fiction","fiction",N3926="publishing/translations","translations",N3926="music/pop","pop",N3926="music/classical music","classical music",N3926="publishing/nonfiction","nonfiction",N3926="publishing/radio &amp; podcasts","radio &amp; podcasts",N3926="music/world music","world music",N3926="music/metal","metal",N3926="music/jazz","jazz","TRUE","FALSE")</f>
        <v>plays</v>
      </c>
      <c r="S3926" s="5">
        <f t="shared" si="246"/>
        <v>41786.959745370368</v>
      </c>
      <c r="T3926" s="5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244"/>
        <v>10</v>
      </c>
      <c r="P3927" s="24">
        <f t="shared" si="245"/>
        <v>5</v>
      </c>
      <c r="Q3927" t="str" cm="1">
        <f t="array" ref="Q3927">_xlfn.IFS(N3927="food/small batch","food",N3927="food/restaurants","food",N3927="food/food trucks","food",N3927="theater/spaces","theater",N3927="theater/musical","theater",N3927="theater/plays","theater",N3927="technology/web","technology",N3927="technology/space exploration","technology",N3927="technology/makerspaces","technology",N3927="technology/hardware","technology",N3927="technology/gadgets","technology",N3927="technology/wearables","technology",N3927="film &amp; video/television","film &amp; video",N3927="film &amp; video/animation","film &amp; video",N3927="film &amp; video/science fiction","film &amp; video",N3927="film &amp; video/documentary","film &amp; video",N3927="film &amp; video/drama","film &amp; video",N3927="film &amp; video/shorts","film &amp; video",N3927="games/video games","games",N3927="games/tabletop games","games",N3927="games/mobile games","games",N3927="journalism/audio","journalism",N3927="photography/people","photography",N3927="photography/photobooks","photography",N3927="photography/places","photography",N3927="photography/nature","photography",N3927="music/electronic music","music",N3927="music/rock","music",N3927="music/indie rock","music",N3927="music/faith","music",N3927="publishing/children's books","publishing",N3927="publishing/art books","publishing",N3927="publishing/fiction","publishing",N3927="publishing/translations","publishing",N3927="music/pop","music",N3927="music/classical music","music",N3927="publishing/nonfiction","publishing",N3927="publishing/radio &amp; podcasts","publishing",N3927="music/world music","music",N3927="music/metal","music",N3927="music/jazz","music","TRUE","FALSE")</f>
        <v>theater</v>
      </c>
      <c r="R3927" t="str" cm="1">
        <f t="array" ref="R3927">_xlfn.IFS(N3927="food/small batch","small batch",N3927="food/restaurants","retaurants",N3927="food/food trucks","food trucks",N3927="theater/spaces","spaces",N3927="theater/musical","musical",N3927="theater/plays","plays",N3927="technology/web","web",N3927="technology/space exploration","space exploration",N3927="technology/makerspaces","makerspaces",N3927="technology/hardware","hardware",N3927="technology/gadgets","gadgets",N3927="technology/wearables","wearables",N3927="film &amp; video/television","television",N3927="film &amp; video/animation","animation",N3927="film &amp; video/science fiction","science fiction",N3927="film &amp; video/documentary","documentary",N3927="film &amp; video/drama","drama",N3927="film &amp; video/shorts","shorts",N3927="games/video games","video games",N3927="games/tabletop games","tabletop games",N3927="games/mobile games","mobile games",N3927="journalism/audio","audio",N3927="photography/people","people",N3927="photography/photobooks","photobooks",N3927="photography/places","places",N3927="photography/nature","nature",N3927="music/electronic music","electronic music",N3927="music/rock","rock",N3927="music/indie rock","indie rock",N3927="music/faith","faith",N3927="publishing/children's books","children's books",N3927="publishing/art books","art books",N3927="publishing/fiction","fiction",N3927="publishing/translations","translations",N3927="music/pop","pop",N3927="music/classical music","classical music",N3927="publishing/nonfiction","nonfiction",N3927="publishing/radio &amp; podcasts","radio &amp; podcasts",N3927="music/world music","world music",N3927="music/metal","metal",N3927="music/jazz","jazz","TRUE","FALSE")</f>
        <v>plays</v>
      </c>
      <c r="S3927" s="5">
        <f t="shared" si="246"/>
        <v>41820.870821759258</v>
      </c>
      <c r="T3927" s="5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244"/>
        <v>0.3</v>
      </c>
      <c r="P3928" s="24">
        <f t="shared" si="245"/>
        <v>15</v>
      </c>
      <c r="Q3928" t="str" cm="1">
        <f t="array" ref="Q3928">_xlfn.IFS(N3928="food/small batch","food",N3928="food/restaurants","food",N3928="food/food trucks","food",N3928="theater/spaces","theater",N3928="theater/musical","theater",N3928="theater/plays","theater",N3928="technology/web","technology",N3928="technology/space exploration","technology",N3928="technology/makerspaces","technology",N3928="technology/hardware","technology",N3928="technology/gadgets","technology",N3928="technology/wearables","technology",N3928="film &amp; video/television","film &amp; video",N3928="film &amp; video/animation","film &amp; video",N3928="film &amp; video/science fiction","film &amp; video",N3928="film &amp; video/documentary","film &amp; video",N3928="film &amp; video/drama","film &amp; video",N3928="film &amp; video/shorts","film &amp; video",N3928="games/video games","games",N3928="games/tabletop games","games",N3928="games/mobile games","games",N3928="journalism/audio","journalism",N3928="photography/people","photography",N3928="photography/photobooks","photography",N3928="photography/places","photography",N3928="photography/nature","photography",N3928="music/electronic music","music",N3928="music/rock","music",N3928="music/indie rock","music",N3928="music/faith","music",N3928="publishing/children's books","publishing",N3928="publishing/art books","publishing",N3928="publishing/fiction","publishing",N3928="publishing/translations","publishing",N3928="music/pop","music",N3928="music/classical music","music",N3928="publishing/nonfiction","publishing",N3928="publishing/radio &amp; podcasts","publishing",N3928="music/world music","music",N3928="music/metal","music",N3928="music/jazz","music","TRUE","FALSE")</f>
        <v>theater</v>
      </c>
      <c r="R3928" t="str" cm="1">
        <f t="array" ref="R3928">_xlfn.IFS(N3928="food/small batch","small batch",N3928="food/restaurants","retaurants",N3928="food/food trucks","food trucks",N3928="theater/spaces","spaces",N3928="theater/musical","musical",N3928="theater/plays","plays",N3928="technology/web","web",N3928="technology/space exploration","space exploration",N3928="technology/makerspaces","makerspaces",N3928="technology/hardware","hardware",N3928="technology/gadgets","gadgets",N3928="technology/wearables","wearables",N3928="film &amp; video/television","television",N3928="film &amp; video/animation","animation",N3928="film &amp; video/science fiction","science fiction",N3928="film &amp; video/documentary","documentary",N3928="film &amp; video/drama","drama",N3928="film &amp; video/shorts","shorts",N3928="games/video games","video games",N3928="games/tabletop games","tabletop games",N3928="games/mobile games","mobile games",N3928="journalism/audio","audio",N3928="photography/people","people",N3928="photography/photobooks","photobooks",N3928="photography/places","places",N3928="photography/nature","nature",N3928="music/electronic music","electronic music",N3928="music/rock","rock",N3928="music/indie rock","indie rock",N3928="music/faith","faith",N3928="publishing/children's books","children's books",N3928="publishing/art books","art books",N3928="publishing/fiction","fiction",N3928="publishing/translations","translations",N3928="music/pop","pop",N3928="music/classical music","classical music",N3928="publishing/nonfiction","nonfiction",N3928="publishing/radio &amp; podcasts","radio &amp; podcasts",N3928="music/world music","world music",N3928="music/metal","metal",N3928="music/jazz","jazz","TRUE","FALSE")</f>
        <v>plays</v>
      </c>
      <c r="S3928" s="5">
        <f t="shared" si="246"/>
        <v>41970.085046296299</v>
      </c>
      <c r="T3928" s="5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244"/>
        <v>1</v>
      </c>
      <c r="P3929" s="24">
        <f t="shared" si="245"/>
        <v>12.5</v>
      </c>
      <c r="Q3929" t="str" cm="1">
        <f t="array" ref="Q3929">_xlfn.IFS(N3929="food/small batch","food",N3929="food/restaurants","food",N3929="food/food trucks","food",N3929="theater/spaces","theater",N3929="theater/musical","theater",N3929="theater/plays","theater",N3929="technology/web","technology",N3929="technology/space exploration","technology",N3929="technology/makerspaces","technology",N3929="technology/hardware","technology",N3929="technology/gadgets","technology",N3929="technology/wearables","technology",N3929="film &amp; video/television","film &amp; video",N3929="film &amp; video/animation","film &amp; video",N3929="film &amp; video/science fiction","film &amp; video",N3929="film &amp; video/documentary","film &amp; video",N3929="film &amp; video/drama","film &amp; video",N3929="film &amp; video/shorts","film &amp; video",N3929="games/video games","games",N3929="games/tabletop games","games",N3929="games/mobile games","games",N3929="journalism/audio","journalism",N3929="photography/people","photography",N3929="photography/photobooks","photography",N3929="photography/places","photography",N3929="photography/nature","photography",N3929="music/electronic music","music",N3929="music/rock","music",N3929="music/indie rock","music",N3929="music/faith","music",N3929="publishing/children's books","publishing",N3929="publishing/art books","publishing",N3929="publishing/fiction","publishing",N3929="publishing/translations","publishing",N3929="music/pop","music",N3929="music/classical music","music",N3929="publishing/nonfiction","publishing",N3929="publishing/radio &amp; podcasts","publishing",N3929="music/world music","music",N3929="music/metal","music",N3929="music/jazz","music","TRUE","FALSE")</f>
        <v>theater</v>
      </c>
      <c r="R3929" t="str" cm="1">
        <f t="array" ref="R3929">_xlfn.IFS(N3929="food/small batch","small batch",N3929="food/restaurants","retaurants",N3929="food/food trucks","food trucks",N3929="theater/spaces","spaces",N3929="theater/musical","musical",N3929="theater/plays","plays",N3929="technology/web","web",N3929="technology/space exploration","space exploration",N3929="technology/makerspaces","makerspaces",N3929="technology/hardware","hardware",N3929="technology/gadgets","gadgets",N3929="technology/wearables","wearables",N3929="film &amp; video/television","television",N3929="film &amp; video/animation","animation",N3929="film &amp; video/science fiction","science fiction",N3929="film &amp; video/documentary","documentary",N3929="film &amp; video/drama","drama",N3929="film &amp; video/shorts","shorts",N3929="games/video games","video games",N3929="games/tabletop games","tabletop games",N3929="games/mobile games","mobile games",N3929="journalism/audio","audio",N3929="photography/people","people",N3929="photography/photobooks","photobooks",N3929="photography/places","places",N3929="photography/nature","nature",N3929="music/electronic music","electronic music",N3929="music/rock","rock",N3929="music/indie rock","indie rock",N3929="music/faith","faith",N3929="publishing/children's books","children's books",N3929="publishing/art books","art books",N3929="publishing/fiction","fiction",N3929="publishing/translations","translations",N3929="music/pop","pop",N3929="music/classical music","classical music",N3929="publishing/nonfiction","nonfiction",N3929="publishing/radio &amp; podcasts","radio &amp; podcasts",N3929="music/world music","world music",N3929="music/metal","metal",N3929="music/jazz","jazz","TRUE","FALSE")</f>
        <v>plays</v>
      </c>
      <c r="S3929" s="5">
        <f t="shared" si="246"/>
        <v>41830.267407407409</v>
      </c>
      <c r="T3929" s="5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244"/>
        <v>13.020000000000001</v>
      </c>
      <c r="P3930" s="24">
        <f t="shared" si="245"/>
        <v>93</v>
      </c>
      <c r="Q3930" t="str" cm="1">
        <f t="array" ref="Q3930">_xlfn.IFS(N3930="food/small batch","food",N3930="food/restaurants","food",N3930="food/food trucks","food",N3930="theater/spaces","theater",N3930="theater/musical","theater",N3930="theater/plays","theater",N3930="technology/web","technology",N3930="technology/space exploration","technology",N3930="technology/makerspaces","technology",N3930="technology/hardware","technology",N3930="technology/gadgets","technology",N3930="technology/wearables","technology",N3930="film &amp; video/television","film &amp; video",N3930="film &amp; video/animation","film &amp; video",N3930="film &amp; video/science fiction","film &amp; video",N3930="film &amp; video/documentary","film &amp; video",N3930="film &amp; video/drama","film &amp; video",N3930="film &amp; video/shorts","film &amp; video",N3930="games/video games","games",N3930="games/tabletop games","games",N3930="games/mobile games","games",N3930="journalism/audio","journalism",N3930="photography/people","photography",N3930="photography/photobooks","photography",N3930="photography/places","photography",N3930="photography/nature","photography",N3930="music/electronic music","music",N3930="music/rock","music",N3930="music/indie rock","music",N3930="music/faith","music",N3930="publishing/children's books","publishing",N3930="publishing/art books","publishing",N3930="publishing/fiction","publishing",N3930="publishing/translations","publishing",N3930="music/pop","music",N3930="music/classical music","music",N3930="publishing/nonfiction","publishing",N3930="publishing/radio &amp; podcasts","publishing",N3930="music/world music","music",N3930="music/metal","music",N3930="music/jazz","music","TRUE","FALSE")</f>
        <v>theater</v>
      </c>
      <c r="R3930" t="str" cm="1">
        <f t="array" ref="R3930">_xlfn.IFS(N3930="food/small batch","small batch",N3930="food/restaurants","retaurants",N3930="food/food trucks","food trucks",N3930="theater/spaces","spaces",N3930="theater/musical","musical",N3930="theater/plays","plays",N3930="technology/web","web",N3930="technology/space exploration","space exploration",N3930="technology/makerspaces","makerspaces",N3930="technology/hardware","hardware",N3930="technology/gadgets","gadgets",N3930="technology/wearables","wearables",N3930="film &amp; video/television","television",N3930="film &amp; video/animation","animation",N3930="film &amp; video/science fiction","science fiction",N3930="film &amp; video/documentary","documentary",N3930="film &amp; video/drama","drama",N3930="film &amp; video/shorts","shorts",N3930="games/video games","video games",N3930="games/tabletop games","tabletop games",N3930="games/mobile games","mobile games",N3930="journalism/audio","audio",N3930="photography/people","people",N3930="photography/photobooks","photobooks",N3930="photography/places","places",N3930="photography/nature","nature",N3930="music/electronic music","electronic music",N3930="music/rock","rock",N3930="music/indie rock","indie rock",N3930="music/faith","faith",N3930="publishing/children's books","children's books",N3930="publishing/art books","art books",N3930="publishing/fiction","fiction",N3930="publishing/translations","translations",N3930="music/pop","pop",N3930="music/classical music","classical music",N3930="publishing/nonfiction","nonfiction",N3930="publishing/radio &amp; podcasts","radio &amp; podcasts",N3930="music/world music","world music",N3930="music/metal","metal",N3930="music/jazz","jazz","TRUE","FALSE")</f>
        <v>plays</v>
      </c>
      <c r="S3930" s="5">
        <f t="shared" si="246"/>
        <v>42265.683182870373</v>
      </c>
      <c r="T3930" s="5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244"/>
        <v>2.2650000000000001</v>
      </c>
      <c r="P3931" s="24">
        <f t="shared" si="245"/>
        <v>32.357142857142854</v>
      </c>
      <c r="Q3931" t="str" cm="1">
        <f t="array" ref="Q3931">_xlfn.IFS(N3931="food/small batch","food",N3931="food/restaurants","food",N3931="food/food trucks","food",N3931="theater/spaces","theater",N3931="theater/musical","theater",N3931="theater/plays","theater",N3931="technology/web","technology",N3931="technology/space exploration","technology",N3931="technology/makerspaces","technology",N3931="technology/hardware","technology",N3931="technology/gadgets","technology",N3931="technology/wearables","technology",N3931="film &amp; video/television","film &amp; video",N3931="film &amp; video/animation","film &amp; video",N3931="film &amp; video/science fiction","film &amp; video",N3931="film &amp; video/documentary","film &amp; video",N3931="film &amp; video/drama","film &amp; video",N3931="film &amp; video/shorts","film &amp; video",N3931="games/video games","games",N3931="games/tabletop games","games",N3931="games/mobile games","games",N3931="journalism/audio","journalism",N3931="photography/people","photography",N3931="photography/photobooks","photography",N3931="photography/places","photography",N3931="photography/nature","photography",N3931="music/electronic music","music",N3931="music/rock","music",N3931="music/indie rock","music",N3931="music/faith","music",N3931="publishing/children's books","publishing",N3931="publishing/art books","publishing",N3931="publishing/fiction","publishing",N3931="publishing/translations","publishing",N3931="music/pop","music",N3931="music/classical music","music",N3931="publishing/nonfiction","publishing",N3931="publishing/radio &amp; podcasts","publishing",N3931="music/world music","music",N3931="music/metal","music",N3931="music/jazz","music","TRUE","FALSE")</f>
        <v>theater</v>
      </c>
      <c r="R3931" t="str" cm="1">
        <f t="array" ref="R3931">_xlfn.IFS(N3931="food/small batch","small batch",N3931="food/restaurants","retaurants",N3931="food/food trucks","food trucks",N3931="theater/spaces","spaces",N3931="theater/musical","musical",N3931="theater/plays","plays",N3931="technology/web","web",N3931="technology/space exploration","space exploration",N3931="technology/makerspaces","makerspaces",N3931="technology/hardware","hardware",N3931="technology/gadgets","gadgets",N3931="technology/wearables","wearables",N3931="film &amp; video/television","television",N3931="film &amp; video/animation","animation",N3931="film &amp; video/science fiction","science fiction",N3931="film &amp; video/documentary","documentary",N3931="film &amp; video/drama","drama",N3931="film &amp; video/shorts","shorts",N3931="games/video games","video games",N3931="games/tabletop games","tabletop games",N3931="games/mobile games","mobile games",N3931="journalism/audio","audio",N3931="photography/people","people",N3931="photography/photobooks","photobooks",N3931="photography/places","places",N3931="photography/nature","nature",N3931="music/electronic music","electronic music",N3931="music/rock","rock",N3931="music/indie rock","indie rock",N3931="music/faith","faith",N3931="publishing/children's books","children's books",N3931="publishing/art books","art books",N3931="publishing/fiction","fiction",N3931="publishing/translations","translations",N3931="music/pop","pop",N3931="music/classical music","classical music",N3931="publishing/nonfiction","nonfiction",N3931="publishing/radio &amp; podcasts","radio &amp; podcasts",N3931="music/world music","world music",N3931="music/metal","metal",N3931="music/jazz","jazz","TRUE","FALSE")</f>
        <v>plays</v>
      </c>
      <c r="S3931" s="5">
        <f t="shared" si="246"/>
        <v>42601.827141203699</v>
      </c>
      <c r="T3931" s="5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244"/>
        <v>0</v>
      </c>
      <c r="P3932" s="24" t="e">
        <f t="shared" si="245"/>
        <v>#DIV/0!</v>
      </c>
      <c r="Q3932" t="str" cm="1">
        <f t="array" ref="Q3932">_xlfn.IFS(N3932="food/small batch","food",N3932="food/restaurants","food",N3932="food/food trucks","food",N3932="theater/spaces","theater",N3932="theater/musical","theater",N3932="theater/plays","theater",N3932="technology/web","technology",N3932="technology/space exploration","technology",N3932="technology/makerspaces","technology",N3932="technology/hardware","technology",N3932="technology/gadgets","technology",N3932="technology/wearables","technology",N3932="film &amp; video/television","film &amp; video",N3932="film &amp; video/animation","film &amp; video",N3932="film &amp; video/science fiction","film &amp; video",N3932="film &amp; video/documentary","film &amp; video",N3932="film &amp; video/drama","film &amp; video",N3932="film &amp; video/shorts","film &amp; video",N3932="games/video games","games",N3932="games/tabletop games","games",N3932="games/mobile games","games",N3932="journalism/audio","journalism",N3932="photography/people","photography",N3932="photography/photobooks","photography",N3932="photography/places","photography",N3932="photography/nature","photography",N3932="music/electronic music","music",N3932="music/rock","music",N3932="music/indie rock","music",N3932="music/faith","music",N3932="publishing/children's books","publishing",N3932="publishing/art books","publishing",N3932="publishing/fiction","publishing",N3932="publishing/translations","publishing",N3932="music/pop","music",N3932="music/classical music","music",N3932="publishing/nonfiction","publishing",N3932="publishing/radio &amp; podcasts","publishing",N3932="music/world music","music",N3932="music/metal","music",N3932="music/jazz","music","TRUE","FALSE")</f>
        <v>theater</v>
      </c>
      <c r="R3932" t="str" cm="1">
        <f t="array" ref="R3932">_xlfn.IFS(N3932="food/small batch","small batch",N3932="food/restaurants","retaurants",N3932="food/food trucks","food trucks",N3932="theater/spaces","spaces",N3932="theater/musical","musical",N3932="theater/plays","plays",N3932="technology/web","web",N3932="technology/space exploration","space exploration",N3932="technology/makerspaces","makerspaces",N3932="technology/hardware","hardware",N3932="technology/gadgets","gadgets",N3932="technology/wearables","wearables",N3932="film &amp; video/television","television",N3932="film &amp; video/animation","animation",N3932="film &amp; video/science fiction","science fiction",N3932="film &amp; video/documentary","documentary",N3932="film &amp; video/drama","drama",N3932="film &amp; video/shorts","shorts",N3932="games/video games","video games",N3932="games/tabletop games","tabletop games",N3932="games/mobile games","mobile games",N3932="journalism/audio","audio",N3932="photography/people","people",N3932="photography/photobooks","photobooks",N3932="photography/places","places",N3932="photography/nature","nature",N3932="music/electronic music","electronic music",N3932="music/rock","rock",N3932="music/indie rock","indie rock",N3932="music/faith","faith",N3932="publishing/children's books","children's books",N3932="publishing/art books","art books",N3932="publishing/fiction","fiction",N3932="publishing/translations","translations",N3932="music/pop","pop",N3932="music/classical music","classical music",N3932="publishing/nonfiction","nonfiction",N3932="publishing/radio &amp; podcasts","radio &amp; podcasts",N3932="music/world music","world music",N3932="music/metal","metal",N3932="music/jazz","jazz","TRUE","FALSE")</f>
        <v>plays</v>
      </c>
      <c r="S3932" s="5">
        <f t="shared" si="246"/>
        <v>42433.338749999995</v>
      </c>
      <c r="T3932" s="5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244"/>
        <v>0</v>
      </c>
      <c r="P3933" s="24" t="e">
        <f t="shared" si="245"/>
        <v>#DIV/0!</v>
      </c>
      <c r="Q3933" t="str" cm="1">
        <f t="array" ref="Q3933">_xlfn.IFS(N3933="food/small batch","food",N3933="food/restaurants","food",N3933="food/food trucks","food",N3933="theater/spaces","theater",N3933="theater/musical","theater",N3933="theater/plays","theater",N3933="technology/web","technology",N3933="technology/space exploration","technology",N3933="technology/makerspaces","technology",N3933="technology/hardware","technology",N3933="technology/gadgets","technology",N3933="technology/wearables","technology",N3933="film &amp; video/television","film &amp; video",N3933="film &amp; video/animation","film &amp; video",N3933="film &amp; video/science fiction","film &amp; video",N3933="film &amp; video/documentary","film &amp; video",N3933="film &amp; video/drama","film &amp; video",N3933="film &amp; video/shorts","film &amp; video",N3933="games/video games","games",N3933="games/tabletop games","games",N3933="games/mobile games","games",N3933="journalism/audio","journalism",N3933="photography/people","photography",N3933="photography/photobooks","photography",N3933="photography/places","photography",N3933="photography/nature","photography",N3933="music/electronic music","music",N3933="music/rock","music",N3933="music/indie rock","music",N3933="music/faith","music",N3933="publishing/children's books","publishing",N3933="publishing/art books","publishing",N3933="publishing/fiction","publishing",N3933="publishing/translations","publishing",N3933="music/pop","music",N3933="music/classical music","music",N3933="publishing/nonfiction","publishing",N3933="publishing/radio &amp; podcasts","publishing",N3933="music/world music","music",N3933="music/metal","music",N3933="music/jazz","music","TRUE","FALSE")</f>
        <v>theater</v>
      </c>
      <c r="R3933" t="str" cm="1">
        <f t="array" ref="R3933">_xlfn.IFS(N3933="food/small batch","small batch",N3933="food/restaurants","retaurants",N3933="food/food trucks","food trucks",N3933="theater/spaces","spaces",N3933="theater/musical","musical",N3933="theater/plays","plays",N3933="technology/web","web",N3933="technology/space exploration","space exploration",N3933="technology/makerspaces","makerspaces",N3933="technology/hardware","hardware",N3933="technology/gadgets","gadgets",N3933="technology/wearables","wearables",N3933="film &amp; video/television","television",N3933="film &amp; video/animation","animation",N3933="film &amp; video/science fiction","science fiction",N3933="film &amp; video/documentary","documentary",N3933="film &amp; video/drama","drama",N3933="film &amp; video/shorts","shorts",N3933="games/video games","video games",N3933="games/tabletop games","tabletop games",N3933="games/mobile games","mobile games",N3933="journalism/audio","audio",N3933="photography/people","people",N3933="photography/photobooks","photobooks",N3933="photography/places","places",N3933="photography/nature","nature",N3933="music/electronic music","electronic music",N3933="music/rock","rock",N3933="music/indie rock","indie rock",N3933="music/faith","faith",N3933="publishing/children's books","children's books",N3933="publishing/art books","art books",N3933="publishing/fiction","fiction",N3933="publishing/translations","translations",N3933="music/pop","pop",N3933="music/classical music","classical music",N3933="publishing/nonfiction","nonfiction",N3933="publishing/radio &amp; podcasts","radio &amp; podcasts",N3933="music/world music","world music",N3933="music/metal","metal",N3933="music/jazz","jazz","TRUE","FALSE")</f>
        <v>plays</v>
      </c>
      <c r="S3933" s="5">
        <f t="shared" si="246"/>
        <v>42228.151701388888</v>
      </c>
      <c r="T3933" s="5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244"/>
        <v>8.3333333333333332E-3</v>
      </c>
      <c r="P3934" s="24">
        <f t="shared" si="245"/>
        <v>1</v>
      </c>
      <c r="Q3934" t="str" cm="1">
        <f t="array" ref="Q3934">_xlfn.IFS(N3934="food/small batch","food",N3934="food/restaurants","food",N3934="food/food trucks","food",N3934="theater/spaces","theater",N3934="theater/musical","theater",N3934="theater/plays","theater",N3934="technology/web","technology",N3934="technology/space exploration","technology",N3934="technology/makerspaces","technology",N3934="technology/hardware","technology",N3934="technology/gadgets","technology",N3934="technology/wearables","technology",N3934="film &amp; video/television","film &amp; video",N3934="film &amp; video/animation","film &amp; video",N3934="film &amp; video/science fiction","film &amp; video",N3934="film &amp; video/documentary","film &amp; video",N3934="film &amp; video/drama","film &amp; video",N3934="film &amp; video/shorts","film &amp; video",N3934="games/video games","games",N3934="games/tabletop games","games",N3934="games/mobile games","games",N3934="journalism/audio","journalism",N3934="photography/people","photography",N3934="photography/photobooks","photography",N3934="photography/places","photography",N3934="photography/nature","photography",N3934="music/electronic music","music",N3934="music/rock","music",N3934="music/indie rock","music",N3934="music/faith","music",N3934="publishing/children's books","publishing",N3934="publishing/art books","publishing",N3934="publishing/fiction","publishing",N3934="publishing/translations","publishing",N3934="music/pop","music",N3934="music/classical music","music",N3934="publishing/nonfiction","publishing",N3934="publishing/radio &amp; podcasts","publishing",N3934="music/world music","music",N3934="music/metal","music",N3934="music/jazz","music","TRUE","FALSE")</f>
        <v>theater</v>
      </c>
      <c r="R3934" t="str" cm="1">
        <f t="array" ref="R3934">_xlfn.IFS(N3934="food/small batch","small batch",N3934="food/restaurants","retaurants",N3934="food/food trucks","food trucks",N3934="theater/spaces","spaces",N3934="theater/musical","musical",N3934="theater/plays","plays",N3934="technology/web","web",N3934="technology/space exploration","space exploration",N3934="technology/makerspaces","makerspaces",N3934="technology/hardware","hardware",N3934="technology/gadgets","gadgets",N3934="technology/wearables","wearables",N3934="film &amp; video/television","television",N3934="film &amp; video/animation","animation",N3934="film &amp; video/science fiction","science fiction",N3934="film &amp; video/documentary","documentary",N3934="film &amp; video/drama","drama",N3934="film &amp; video/shorts","shorts",N3934="games/video games","video games",N3934="games/tabletop games","tabletop games",N3934="games/mobile games","mobile games",N3934="journalism/audio","audio",N3934="photography/people","people",N3934="photography/photobooks","photobooks",N3934="photography/places","places",N3934="photography/nature","nature",N3934="music/electronic music","electronic music",N3934="music/rock","rock",N3934="music/indie rock","indie rock",N3934="music/faith","faith",N3934="publishing/children's books","children's books",N3934="publishing/art books","art books",N3934="publishing/fiction","fiction",N3934="publishing/translations","translations",N3934="music/pop","pop",N3934="music/classical music","classical music",N3934="publishing/nonfiction","nonfiction",N3934="publishing/radio &amp; podcasts","radio &amp; podcasts",N3934="music/world music","world music",N3934="music/metal","metal",N3934="music/jazz","jazz","TRUE","FALSE")</f>
        <v>plays</v>
      </c>
      <c r="S3934" s="5">
        <f t="shared" si="246"/>
        <v>42415.168564814812</v>
      </c>
      <c r="T3934" s="5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244"/>
        <v>15.742857142857142</v>
      </c>
      <c r="P3935" s="24">
        <f t="shared" si="245"/>
        <v>91.833333333333329</v>
      </c>
      <c r="Q3935" t="str" cm="1">
        <f t="array" ref="Q3935">_xlfn.IFS(N3935="food/small batch","food",N3935="food/restaurants","food",N3935="food/food trucks","food",N3935="theater/spaces","theater",N3935="theater/musical","theater",N3935="theater/plays","theater",N3935="technology/web","technology",N3935="technology/space exploration","technology",N3935="technology/makerspaces","technology",N3935="technology/hardware","technology",N3935="technology/gadgets","technology",N3935="technology/wearables","technology",N3935="film &amp; video/television","film &amp; video",N3935="film &amp; video/animation","film &amp; video",N3935="film &amp; video/science fiction","film &amp; video",N3935="film &amp; video/documentary","film &amp; video",N3935="film &amp; video/drama","film &amp; video",N3935="film &amp; video/shorts","film &amp; video",N3935="games/video games","games",N3935="games/tabletop games","games",N3935="games/mobile games","games",N3935="journalism/audio","journalism",N3935="photography/people","photography",N3935="photography/photobooks","photography",N3935="photography/places","photography",N3935="photography/nature","photography",N3935="music/electronic music","music",N3935="music/rock","music",N3935="music/indie rock","music",N3935="music/faith","music",N3935="publishing/children's books","publishing",N3935="publishing/art books","publishing",N3935="publishing/fiction","publishing",N3935="publishing/translations","publishing",N3935="music/pop","music",N3935="music/classical music","music",N3935="publishing/nonfiction","publishing",N3935="publishing/radio &amp; podcasts","publishing",N3935="music/world music","music",N3935="music/metal","music",N3935="music/jazz","music","TRUE","FALSE")</f>
        <v>theater</v>
      </c>
      <c r="R3935" t="str" cm="1">
        <f t="array" ref="R3935">_xlfn.IFS(N3935="food/small batch","small batch",N3935="food/restaurants","retaurants",N3935="food/food trucks","food trucks",N3935="theater/spaces","spaces",N3935="theater/musical","musical",N3935="theater/plays","plays",N3935="technology/web","web",N3935="technology/space exploration","space exploration",N3935="technology/makerspaces","makerspaces",N3935="technology/hardware","hardware",N3935="technology/gadgets","gadgets",N3935="technology/wearables","wearables",N3935="film &amp; video/television","television",N3935="film &amp; video/animation","animation",N3935="film &amp; video/science fiction","science fiction",N3935="film &amp; video/documentary","documentary",N3935="film &amp; video/drama","drama",N3935="film &amp; video/shorts","shorts",N3935="games/video games","video games",N3935="games/tabletop games","tabletop games",N3935="games/mobile games","mobile games",N3935="journalism/audio","audio",N3935="photography/people","people",N3935="photography/photobooks","photobooks",N3935="photography/places","places",N3935="photography/nature","nature",N3935="music/electronic music","electronic music",N3935="music/rock","rock",N3935="music/indie rock","indie rock",N3935="music/faith","faith",N3935="publishing/children's books","children's books",N3935="publishing/art books","art books",N3935="publishing/fiction","fiction",N3935="publishing/translations","translations",N3935="music/pop","pop",N3935="music/classical music","classical music",N3935="publishing/nonfiction","nonfiction",N3935="publishing/radio &amp; podcasts","radio &amp; podcasts",N3935="music/world music","world music",N3935="music/metal","metal",N3935="music/jazz","jazz","TRUE","FALSE")</f>
        <v>plays</v>
      </c>
      <c r="S3935" s="5">
        <f t="shared" si="246"/>
        <v>42538.968310185184</v>
      </c>
      <c r="T3935" s="5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244"/>
        <v>11</v>
      </c>
      <c r="P3936" s="24">
        <f t="shared" si="245"/>
        <v>45.833333333333336</v>
      </c>
      <c r="Q3936" t="str" cm="1">
        <f t="array" ref="Q3936">_xlfn.IFS(N3936="food/small batch","food",N3936="food/restaurants","food",N3936="food/food trucks","food",N3936="theater/spaces","theater",N3936="theater/musical","theater",N3936="theater/plays","theater",N3936="technology/web","technology",N3936="technology/space exploration","technology",N3936="technology/makerspaces","technology",N3936="technology/hardware","technology",N3936="technology/gadgets","technology",N3936="technology/wearables","technology",N3936="film &amp; video/television","film &amp; video",N3936="film &amp; video/animation","film &amp; video",N3936="film &amp; video/science fiction","film &amp; video",N3936="film &amp; video/documentary","film &amp; video",N3936="film &amp; video/drama","film &amp; video",N3936="film &amp; video/shorts","film &amp; video",N3936="games/video games","games",N3936="games/tabletop games","games",N3936="games/mobile games","games",N3936="journalism/audio","journalism",N3936="photography/people","photography",N3936="photography/photobooks","photography",N3936="photography/places","photography",N3936="photography/nature","photography",N3936="music/electronic music","music",N3936="music/rock","music",N3936="music/indie rock","music",N3936="music/faith","music",N3936="publishing/children's books","publishing",N3936="publishing/art books","publishing",N3936="publishing/fiction","publishing",N3936="publishing/translations","publishing",N3936="music/pop","music",N3936="music/classical music","music",N3936="publishing/nonfiction","publishing",N3936="publishing/radio &amp; podcasts","publishing",N3936="music/world music","music",N3936="music/metal","music",N3936="music/jazz","music","TRUE","FALSE")</f>
        <v>theater</v>
      </c>
      <c r="R3936" t="str" cm="1">
        <f t="array" ref="R3936">_xlfn.IFS(N3936="food/small batch","small batch",N3936="food/restaurants","retaurants",N3936="food/food trucks","food trucks",N3936="theater/spaces","spaces",N3936="theater/musical","musical",N3936="theater/plays","plays",N3936="technology/web","web",N3936="technology/space exploration","space exploration",N3936="technology/makerspaces","makerspaces",N3936="technology/hardware","hardware",N3936="technology/gadgets","gadgets",N3936="technology/wearables","wearables",N3936="film &amp; video/television","television",N3936="film &amp; video/animation","animation",N3936="film &amp; video/science fiction","science fiction",N3936="film &amp; video/documentary","documentary",N3936="film &amp; video/drama","drama",N3936="film &amp; video/shorts","shorts",N3936="games/video games","video games",N3936="games/tabletop games","tabletop games",N3936="games/mobile games","mobile games",N3936="journalism/audio","audio",N3936="photography/people","people",N3936="photography/photobooks","photobooks",N3936="photography/places","places",N3936="photography/nature","nature",N3936="music/electronic music","electronic music",N3936="music/rock","rock",N3936="music/indie rock","indie rock",N3936="music/faith","faith",N3936="publishing/children's books","children's books",N3936="publishing/art books","art books",N3936="publishing/fiction","fiction",N3936="publishing/translations","translations",N3936="music/pop","pop",N3936="music/classical music","classical music",N3936="publishing/nonfiction","nonfiction",N3936="publishing/radio &amp; podcasts","radio &amp; podcasts",N3936="music/world music","world music",N3936="music/metal","metal",N3936="music/jazz","jazz","TRUE","FALSE")</f>
        <v>plays</v>
      </c>
      <c r="S3936" s="5">
        <f t="shared" si="246"/>
        <v>42233.671747685185</v>
      </c>
      <c r="T3936" s="5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244"/>
        <v>43.833333333333336</v>
      </c>
      <c r="P3937" s="24">
        <f t="shared" si="245"/>
        <v>57.173913043478258</v>
      </c>
      <c r="Q3937" t="str" cm="1">
        <f t="array" ref="Q3937">_xlfn.IFS(N3937="food/small batch","food",N3937="food/restaurants","food",N3937="food/food trucks","food",N3937="theater/spaces","theater",N3937="theater/musical","theater",N3937="theater/plays","theater",N3937="technology/web","technology",N3937="technology/space exploration","technology",N3937="technology/makerspaces","technology",N3937="technology/hardware","technology",N3937="technology/gadgets","technology",N3937="technology/wearables","technology",N3937="film &amp; video/television","film &amp; video",N3937="film &amp; video/animation","film &amp; video",N3937="film &amp; video/science fiction","film &amp; video",N3937="film &amp; video/documentary","film &amp; video",N3937="film &amp; video/drama","film &amp; video",N3937="film &amp; video/shorts","film &amp; video",N3937="games/video games","games",N3937="games/tabletop games","games",N3937="games/mobile games","games",N3937="journalism/audio","journalism",N3937="photography/people","photography",N3937="photography/photobooks","photography",N3937="photography/places","photography",N3937="photography/nature","photography",N3937="music/electronic music","music",N3937="music/rock","music",N3937="music/indie rock","music",N3937="music/faith","music",N3937="publishing/children's books","publishing",N3937="publishing/art books","publishing",N3937="publishing/fiction","publishing",N3937="publishing/translations","publishing",N3937="music/pop","music",N3937="music/classical music","music",N3937="publishing/nonfiction","publishing",N3937="publishing/radio &amp; podcasts","publishing",N3937="music/world music","music",N3937="music/metal","music",N3937="music/jazz","music","TRUE","FALSE")</f>
        <v>theater</v>
      </c>
      <c r="R3937" t="str" cm="1">
        <f t="array" ref="R3937">_xlfn.IFS(N3937="food/small batch","small batch",N3937="food/restaurants","retaurants",N3937="food/food trucks","food trucks",N3937="theater/spaces","spaces",N3937="theater/musical","musical",N3937="theater/plays","plays",N3937="technology/web","web",N3937="technology/space exploration","space exploration",N3937="technology/makerspaces","makerspaces",N3937="technology/hardware","hardware",N3937="technology/gadgets","gadgets",N3937="technology/wearables","wearables",N3937="film &amp; video/television","television",N3937="film &amp; video/animation","animation",N3937="film &amp; video/science fiction","science fiction",N3937="film &amp; video/documentary","documentary",N3937="film &amp; video/drama","drama",N3937="film &amp; video/shorts","shorts",N3937="games/video games","video games",N3937="games/tabletop games","tabletop games",N3937="games/mobile games","mobile games",N3937="journalism/audio","audio",N3937="photography/people","people",N3937="photography/photobooks","photobooks",N3937="photography/places","places",N3937="photography/nature","nature",N3937="music/electronic music","electronic music",N3937="music/rock","rock",N3937="music/indie rock","indie rock",N3937="music/faith","faith",N3937="publishing/children's books","children's books",N3937="publishing/art books","art books",N3937="publishing/fiction","fiction",N3937="publishing/translations","translations",N3937="music/pop","pop",N3937="music/classical music","classical music",N3937="publishing/nonfiction","nonfiction",N3937="publishing/radio &amp; podcasts","radio &amp; podcasts",N3937="music/world music","world music",N3937="music/metal","metal",N3937="music/jazz","jazz","TRUE","FALSE")</f>
        <v>plays</v>
      </c>
      <c r="S3937" s="5">
        <f t="shared" si="246"/>
        <v>42221.656782407401</v>
      </c>
      <c r="T3937" s="5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244"/>
        <v>0</v>
      </c>
      <c r="P3938" s="24" t="e">
        <f t="shared" si="245"/>
        <v>#DIV/0!</v>
      </c>
      <c r="Q3938" t="str" cm="1">
        <f t="array" ref="Q3938">_xlfn.IFS(N3938="food/small batch","food",N3938="food/restaurants","food",N3938="food/food trucks","food",N3938="theater/spaces","theater",N3938="theater/musical","theater",N3938="theater/plays","theater",N3938="technology/web","technology",N3938="technology/space exploration","technology",N3938="technology/makerspaces","technology",N3938="technology/hardware","technology",N3938="technology/gadgets","technology",N3938="technology/wearables","technology",N3938="film &amp; video/television","film &amp; video",N3938="film &amp; video/animation","film &amp; video",N3938="film &amp; video/science fiction","film &amp; video",N3938="film &amp; video/documentary","film &amp; video",N3938="film &amp; video/drama","film &amp; video",N3938="film &amp; video/shorts","film &amp; video",N3938="games/video games","games",N3938="games/tabletop games","games",N3938="games/mobile games","games",N3938="journalism/audio","journalism",N3938="photography/people","photography",N3938="photography/photobooks","photography",N3938="photography/places","photography",N3938="photography/nature","photography",N3938="music/electronic music","music",N3938="music/rock","music",N3938="music/indie rock","music",N3938="music/faith","music",N3938="publishing/children's books","publishing",N3938="publishing/art books","publishing",N3938="publishing/fiction","publishing",N3938="publishing/translations","publishing",N3938="music/pop","music",N3938="music/classical music","music",N3938="publishing/nonfiction","publishing",N3938="publishing/radio &amp; podcasts","publishing",N3938="music/world music","music",N3938="music/metal","music",N3938="music/jazz","music","TRUE","FALSE")</f>
        <v>theater</v>
      </c>
      <c r="R3938" t="str" cm="1">
        <f t="array" ref="R3938">_xlfn.IFS(N3938="food/small batch","small batch",N3938="food/restaurants","retaurants",N3938="food/food trucks","food trucks",N3938="theater/spaces","spaces",N3938="theater/musical","musical",N3938="theater/plays","plays",N3938="technology/web","web",N3938="technology/space exploration","space exploration",N3938="technology/makerspaces","makerspaces",N3938="technology/hardware","hardware",N3938="technology/gadgets","gadgets",N3938="technology/wearables","wearables",N3938="film &amp; video/television","television",N3938="film &amp; video/animation","animation",N3938="film &amp; video/science fiction","science fiction",N3938="film &amp; video/documentary","documentary",N3938="film &amp; video/drama","drama",N3938="film &amp; video/shorts","shorts",N3938="games/video games","video games",N3938="games/tabletop games","tabletop games",N3938="games/mobile games","mobile games",N3938="journalism/audio","audio",N3938="photography/people","people",N3938="photography/photobooks","photobooks",N3938="photography/places","places",N3938="photography/nature","nature",N3938="music/electronic music","electronic music",N3938="music/rock","rock",N3938="music/indie rock","indie rock",N3938="music/faith","faith",N3938="publishing/children's books","children's books",N3938="publishing/art books","art books",N3938="publishing/fiction","fiction",N3938="publishing/translations","translations",N3938="music/pop","pop",N3938="music/classical music","classical music",N3938="publishing/nonfiction","nonfiction",N3938="publishing/radio &amp; podcasts","radio &amp; podcasts",N3938="music/world music","world music",N3938="music/metal","metal",N3938="music/jazz","jazz","TRUE","FALSE")</f>
        <v>plays</v>
      </c>
      <c r="S3938" s="5">
        <f t="shared" si="246"/>
        <v>42675.262962962966</v>
      </c>
      <c r="T3938" s="5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244"/>
        <v>86.135181975736558</v>
      </c>
      <c r="P3939" s="24">
        <f t="shared" si="245"/>
        <v>248.5</v>
      </c>
      <c r="Q3939" t="str" cm="1">
        <f t="array" ref="Q3939">_xlfn.IFS(N3939="food/small batch","food",N3939="food/restaurants","food",N3939="food/food trucks","food",N3939="theater/spaces","theater",N3939="theater/musical","theater",N3939="theater/plays","theater",N3939="technology/web","technology",N3939="technology/space exploration","technology",N3939="technology/makerspaces","technology",N3939="technology/hardware","technology",N3939="technology/gadgets","technology",N3939="technology/wearables","technology",N3939="film &amp; video/television","film &amp; video",N3939="film &amp; video/animation","film &amp; video",N3939="film &amp; video/science fiction","film &amp; video",N3939="film &amp; video/documentary","film &amp; video",N3939="film &amp; video/drama","film &amp; video",N3939="film &amp; video/shorts","film &amp; video",N3939="games/video games","games",N3939="games/tabletop games","games",N3939="games/mobile games","games",N3939="journalism/audio","journalism",N3939="photography/people","photography",N3939="photography/photobooks","photography",N3939="photography/places","photography",N3939="photography/nature","photography",N3939="music/electronic music","music",N3939="music/rock","music",N3939="music/indie rock","music",N3939="music/faith","music",N3939="publishing/children's books","publishing",N3939="publishing/art books","publishing",N3939="publishing/fiction","publishing",N3939="publishing/translations","publishing",N3939="music/pop","music",N3939="music/classical music","music",N3939="publishing/nonfiction","publishing",N3939="publishing/radio &amp; podcasts","publishing",N3939="music/world music","music",N3939="music/metal","music",N3939="music/jazz","music","TRUE","FALSE")</f>
        <v>theater</v>
      </c>
      <c r="R3939" t="str" cm="1">
        <f t="array" ref="R3939">_xlfn.IFS(N3939="food/small batch","small batch",N3939="food/restaurants","retaurants",N3939="food/food trucks","food trucks",N3939="theater/spaces","spaces",N3939="theater/musical","musical",N3939="theater/plays","plays",N3939="technology/web","web",N3939="technology/space exploration","space exploration",N3939="technology/makerspaces","makerspaces",N3939="technology/hardware","hardware",N3939="technology/gadgets","gadgets",N3939="technology/wearables","wearables",N3939="film &amp; video/television","television",N3939="film &amp; video/animation","animation",N3939="film &amp; video/science fiction","science fiction",N3939="film &amp; video/documentary","documentary",N3939="film &amp; video/drama","drama",N3939="film &amp; video/shorts","shorts",N3939="games/video games","video games",N3939="games/tabletop games","tabletop games",N3939="games/mobile games","mobile games",N3939="journalism/audio","audio",N3939="photography/people","people",N3939="photography/photobooks","photobooks",N3939="photography/places","places",N3939="photography/nature","nature",N3939="music/electronic music","electronic music",N3939="music/rock","rock",N3939="music/indie rock","indie rock",N3939="music/faith","faith",N3939="publishing/children's books","children's books",N3939="publishing/art books","art books",N3939="publishing/fiction","fiction",N3939="publishing/translations","translations",N3939="music/pop","pop",N3939="music/classical music","classical music",N3939="publishing/nonfiction","nonfiction",N3939="publishing/radio &amp; podcasts","radio &amp; podcasts",N3939="music/world music","world music",N3939="music/metal","metal",N3939="music/jazz","jazz","TRUE","FALSE")</f>
        <v>plays</v>
      </c>
      <c r="S3939" s="5">
        <f t="shared" si="246"/>
        <v>42534.631481481483</v>
      </c>
      <c r="T3939" s="5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244"/>
        <v>12.196620583717358</v>
      </c>
      <c r="P3940" s="24">
        <f t="shared" si="245"/>
        <v>79.400000000000006</v>
      </c>
      <c r="Q3940" t="str" cm="1">
        <f t="array" ref="Q3940">_xlfn.IFS(N3940="food/small batch","food",N3940="food/restaurants","food",N3940="food/food trucks","food",N3940="theater/spaces","theater",N3940="theater/musical","theater",N3940="theater/plays","theater",N3940="technology/web","technology",N3940="technology/space exploration","technology",N3940="technology/makerspaces","technology",N3940="technology/hardware","technology",N3940="technology/gadgets","technology",N3940="technology/wearables","technology",N3940="film &amp; video/television","film &amp; video",N3940="film &amp; video/animation","film &amp; video",N3940="film &amp; video/science fiction","film &amp; video",N3940="film &amp; video/documentary","film &amp; video",N3940="film &amp; video/drama","film &amp; video",N3940="film &amp; video/shorts","film &amp; video",N3940="games/video games","games",N3940="games/tabletop games","games",N3940="games/mobile games","games",N3940="journalism/audio","journalism",N3940="photography/people","photography",N3940="photography/photobooks","photography",N3940="photography/places","photography",N3940="photography/nature","photography",N3940="music/electronic music","music",N3940="music/rock","music",N3940="music/indie rock","music",N3940="music/faith","music",N3940="publishing/children's books","publishing",N3940="publishing/art books","publishing",N3940="publishing/fiction","publishing",N3940="publishing/translations","publishing",N3940="music/pop","music",N3940="music/classical music","music",N3940="publishing/nonfiction","publishing",N3940="publishing/radio &amp; podcasts","publishing",N3940="music/world music","music",N3940="music/metal","music",N3940="music/jazz","music","TRUE","FALSE")</f>
        <v>theater</v>
      </c>
      <c r="R3940" t="str" cm="1">
        <f t="array" ref="R3940">_xlfn.IFS(N3940="food/small batch","small batch",N3940="food/restaurants","retaurants",N3940="food/food trucks","food trucks",N3940="theater/spaces","spaces",N3940="theater/musical","musical",N3940="theater/plays","plays",N3940="technology/web","web",N3940="technology/space exploration","space exploration",N3940="technology/makerspaces","makerspaces",N3940="technology/hardware","hardware",N3940="technology/gadgets","gadgets",N3940="technology/wearables","wearables",N3940="film &amp; video/television","television",N3940="film &amp; video/animation","animation",N3940="film &amp; video/science fiction","science fiction",N3940="film &amp; video/documentary","documentary",N3940="film &amp; video/drama","drama",N3940="film &amp; video/shorts","shorts",N3940="games/video games","video games",N3940="games/tabletop games","tabletop games",N3940="games/mobile games","mobile games",N3940="journalism/audio","audio",N3940="photography/people","people",N3940="photography/photobooks","photobooks",N3940="photography/places","places",N3940="photography/nature","nature",N3940="music/electronic music","electronic music",N3940="music/rock","rock",N3940="music/indie rock","indie rock",N3940="music/faith","faith",N3940="publishing/children's books","children's books",N3940="publishing/art books","art books",N3940="publishing/fiction","fiction",N3940="publishing/translations","translations",N3940="music/pop","pop",N3940="music/classical music","classical music",N3940="publishing/nonfiction","nonfiction",N3940="publishing/radio &amp; podcasts","radio &amp; podcasts",N3940="music/world music","world music",N3940="music/metal","metal",N3940="music/jazz","jazz","TRUE","FALSE")</f>
        <v>plays</v>
      </c>
      <c r="S3940" s="5">
        <f t="shared" si="246"/>
        <v>42151.905717592599</v>
      </c>
      <c r="T3940" s="5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244"/>
        <v>0.1</v>
      </c>
      <c r="P3941" s="24">
        <f t="shared" si="245"/>
        <v>5</v>
      </c>
      <c r="Q3941" t="str" cm="1">
        <f t="array" ref="Q3941">_xlfn.IFS(N3941="food/small batch","food",N3941="food/restaurants","food",N3941="food/food trucks","food",N3941="theater/spaces","theater",N3941="theater/musical","theater",N3941="theater/plays","theater",N3941="technology/web","technology",N3941="technology/space exploration","technology",N3941="technology/makerspaces","technology",N3941="technology/hardware","technology",N3941="technology/gadgets","technology",N3941="technology/wearables","technology",N3941="film &amp; video/television","film &amp; video",N3941="film &amp; video/animation","film &amp; video",N3941="film &amp; video/science fiction","film &amp; video",N3941="film &amp; video/documentary","film &amp; video",N3941="film &amp; video/drama","film &amp; video",N3941="film &amp; video/shorts","film &amp; video",N3941="games/video games","games",N3941="games/tabletop games","games",N3941="games/mobile games","games",N3941="journalism/audio","journalism",N3941="photography/people","photography",N3941="photography/photobooks","photography",N3941="photography/places","photography",N3941="photography/nature","photography",N3941="music/electronic music","music",N3941="music/rock","music",N3941="music/indie rock","music",N3941="music/faith","music",N3941="publishing/children's books","publishing",N3941="publishing/art books","publishing",N3941="publishing/fiction","publishing",N3941="publishing/translations","publishing",N3941="music/pop","music",N3941="music/classical music","music",N3941="publishing/nonfiction","publishing",N3941="publishing/radio &amp; podcasts","publishing",N3941="music/world music","music",N3941="music/metal","music",N3941="music/jazz","music","TRUE","FALSE")</f>
        <v>theater</v>
      </c>
      <c r="R3941" t="str" cm="1">
        <f t="array" ref="R3941">_xlfn.IFS(N3941="food/small batch","small batch",N3941="food/restaurants","retaurants",N3941="food/food trucks","food trucks",N3941="theater/spaces","spaces",N3941="theater/musical","musical",N3941="theater/plays","plays",N3941="technology/web","web",N3941="technology/space exploration","space exploration",N3941="technology/makerspaces","makerspaces",N3941="technology/hardware","hardware",N3941="technology/gadgets","gadgets",N3941="technology/wearables","wearables",N3941="film &amp; video/television","television",N3941="film &amp; video/animation","animation",N3941="film &amp; video/science fiction","science fiction",N3941="film &amp; video/documentary","documentary",N3941="film &amp; video/drama","drama",N3941="film &amp; video/shorts","shorts",N3941="games/video games","video games",N3941="games/tabletop games","tabletop games",N3941="games/mobile games","mobile games",N3941="journalism/audio","audio",N3941="photography/people","people",N3941="photography/photobooks","photobooks",N3941="photography/places","places",N3941="photography/nature","nature",N3941="music/electronic music","electronic music",N3941="music/rock","rock",N3941="music/indie rock","indie rock",N3941="music/faith","faith",N3941="publishing/children's books","children's books",N3941="publishing/art books","art books",N3941="publishing/fiction","fiction",N3941="publishing/translations","translations",N3941="music/pop","pop",N3941="music/classical music","classical music",N3941="publishing/nonfiction","nonfiction",N3941="publishing/radio &amp; podcasts","radio &amp; podcasts",N3941="music/world music","world music",N3941="music/metal","metal",N3941="music/jazz","jazz","TRUE","FALSE")</f>
        <v>plays</v>
      </c>
      <c r="S3941" s="5">
        <f t="shared" si="246"/>
        <v>41915.400219907409</v>
      </c>
      <c r="T3941" s="5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si="244"/>
        <v>0.22</v>
      </c>
      <c r="P3942" s="24">
        <f t="shared" si="245"/>
        <v>5.5</v>
      </c>
      <c r="Q3942" t="str" cm="1">
        <f t="array" ref="Q3942">_xlfn.IFS(N3942="food/small batch","food",N3942="food/restaurants","food",N3942="food/food trucks","food",N3942="theater/spaces","theater",N3942="theater/musical","theater",N3942="theater/plays","theater",N3942="technology/web","technology",N3942="technology/space exploration","technology",N3942="technology/makerspaces","technology",N3942="technology/hardware","technology",N3942="technology/gadgets","technology",N3942="technology/wearables","technology",N3942="film &amp; video/television","film &amp; video",N3942="film &amp; video/animation","film &amp; video",N3942="film &amp; video/science fiction","film &amp; video",N3942="film &amp; video/documentary","film &amp; video",N3942="film &amp; video/drama","film &amp; video",N3942="film &amp; video/shorts","film &amp; video",N3942="games/video games","games",N3942="games/tabletop games","games",N3942="games/mobile games","games",N3942="journalism/audio","journalism",N3942="photography/people","photography",N3942="photography/photobooks","photography",N3942="photography/places","photography",N3942="photography/nature","photography",N3942="music/electronic music","music",N3942="music/rock","music",N3942="music/indie rock","music",N3942="music/faith","music",N3942="publishing/children's books","publishing",N3942="publishing/art books","publishing",N3942="publishing/fiction","publishing",N3942="publishing/translations","publishing",N3942="music/pop","music",N3942="music/classical music","music",N3942="publishing/nonfiction","publishing",N3942="publishing/radio &amp; podcasts","publishing",N3942="music/world music","music",N3942="music/metal","music",N3942="music/jazz","music","TRUE","FALSE")</f>
        <v>theater</v>
      </c>
      <c r="R3942" t="str" cm="1">
        <f t="array" ref="R3942">_xlfn.IFS(N3942="food/small batch","small batch",N3942="food/restaurants","retaurants",N3942="food/food trucks","food trucks",N3942="theater/spaces","spaces",N3942="theater/musical","musical",N3942="theater/plays","plays",N3942="technology/web","web",N3942="technology/space exploration","space exploration",N3942="technology/makerspaces","makerspaces",N3942="technology/hardware","hardware",N3942="technology/gadgets","gadgets",N3942="technology/wearables","wearables",N3942="film &amp; video/television","television",N3942="film &amp; video/animation","animation",N3942="film &amp; video/science fiction","science fiction",N3942="film &amp; video/documentary","documentary",N3942="film &amp; video/drama","drama",N3942="film &amp; video/shorts","shorts",N3942="games/video games","video games",N3942="games/tabletop games","tabletop games",N3942="games/mobile games","mobile games",N3942="journalism/audio","audio",N3942="photography/people","people",N3942="photography/photobooks","photobooks",N3942="photography/places","places",N3942="photography/nature","nature",N3942="music/electronic music","electronic music",N3942="music/rock","rock",N3942="music/indie rock","indie rock",N3942="music/faith","faith",N3942="publishing/children's books","children's books",N3942="publishing/art books","art books",N3942="publishing/fiction","fiction",N3942="publishing/translations","translations",N3942="music/pop","pop",N3942="music/classical music","classical music",N3942="publishing/nonfiction","nonfiction",N3942="publishing/radio &amp; podcasts","radio &amp; podcasts",N3942="music/world music","world music",N3942="music/metal","metal",N3942="music/jazz","jazz","TRUE","FALSE")</f>
        <v>plays</v>
      </c>
      <c r="S3942" s="5">
        <f t="shared" si="246"/>
        <v>41961.492488425924</v>
      </c>
      <c r="T3942" s="5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244"/>
        <v>0.90909090909090906</v>
      </c>
      <c r="P3943" s="24">
        <f t="shared" si="245"/>
        <v>25</v>
      </c>
      <c r="Q3943" t="str" cm="1">
        <f t="array" ref="Q3943">_xlfn.IFS(N3943="food/small batch","food",N3943="food/restaurants","food",N3943="food/food trucks","food",N3943="theater/spaces","theater",N3943="theater/musical","theater",N3943="theater/plays","theater",N3943="technology/web","technology",N3943="technology/space exploration","technology",N3943="technology/makerspaces","technology",N3943="technology/hardware","technology",N3943="technology/gadgets","technology",N3943="technology/wearables","technology",N3943="film &amp; video/television","film &amp; video",N3943="film &amp; video/animation","film &amp; video",N3943="film &amp; video/science fiction","film &amp; video",N3943="film &amp; video/documentary","film &amp; video",N3943="film &amp; video/drama","film &amp; video",N3943="film &amp; video/shorts","film &amp; video",N3943="games/video games","games",N3943="games/tabletop games","games",N3943="games/mobile games","games",N3943="journalism/audio","journalism",N3943="photography/people","photography",N3943="photography/photobooks","photography",N3943="photography/places","photography",N3943="photography/nature","photography",N3943="music/electronic music","music",N3943="music/rock","music",N3943="music/indie rock","music",N3943="music/faith","music",N3943="publishing/children's books","publishing",N3943="publishing/art books","publishing",N3943="publishing/fiction","publishing",N3943="publishing/translations","publishing",N3943="music/pop","music",N3943="music/classical music","music",N3943="publishing/nonfiction","publishing",N3943="publishing/radio &amp; podcasts","publishing",N3943="music/world music","music",N3943="music/metal","music",N3943="music/jazz","music","TRUE","FALSE")</f>
        <v>theater</v>
      </c>
      <c r="R3943" t="str" cm="1">
        <f t="array" ref="R3943">_xlfn.IFS(N3943="food/small batch","small batch",N3943="food/restaurants","retaurants",N3943="food/food trucks","food trucks",N3943="theater/spaces","spaces",N3943="theater/musical","musical",N3943="theater/plays","plays",N3943="technology/web","web",N3943="technology/space exploration","space exploration",N3943="technology/makerspaces","makerspaces",N3943="technology/hardware","hardware",N3943="technology/gadgets","gadgets",N3943="technology/wearables","wearables",N3943="film &amp; video/television","television",N3943="film &amp; video/animation","animation",N3943="film &amp; video/science fiction","science fiction",N3943="film &amp; video/documentary","documentary",N3943="film &amp; video/drama","drama",N3943="film &amp; video/shorts","shorts",N3943="games/video games","video games",N3943="games/tabletop games","tabletop games",N3943="games/mobile games","mobile games",N3943="journalism/audio","audio",N3943="photography/people","people",N3943="photography/photobooks","photobooks",N3943="photography/places","places",N3943="photography/nature","nature",N3943="music/electronic music","electronic music",N3943="music/rock","rock",N3943="music/indie rock","indie rock",N3943="music/faith","faith",N3943="publishing/children's books","children's books",N3943="publishing/art books","art books",N3943="publishing/fiction","fiction",N3943="publishing/translations","translations",N3943="music/pop","pop",N3943="music/classical music","classical music",N3943="publishing/nonfiction","nonfiction",N3943="publishing/radio &amp; podcasts","radio &amp; podcasts",N3943="music/world music","world music",N3943="music/metal","metal",N3943="music/jazz","jazz","TRUE","FALSE")</f>
        <v>plays</v>
      </c>
      <c r="S3943" s="5">
        <f t="shared" si="246"/>
        <v>41940.587233796294</v>
      </c>
      <c r="T3943" s="5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244"/>
        <v>0</v>
      </c>
      <c r="P3944" s="24" t="e">
        <f t="shared" si="245"/>
        <v>#DIV/0!</v>
      </c>
      <c r="Q3944" t="str" cm="1">
        <f t="array" ref="Q3944">_xlfn.IFS(N3944="food/small batch","food",N3944="food/restaurants","food",N3944="food/food trucks","food",N3944="theater/spaces","theater",N3944="theater/musical","theater",N3944="theater/plays","theater",N3944="technology/web","technology",N3944="technology/space exploration","technology",N3944="technology/makerspaces","technology",N3944="technology/hardware","technology",N3944="technology/gadgets","technology",N3944="technology/wearables","technology",N3944="film &amp; video/television","film &amp; video",N3944="film &amp; video/animation","film &amp; video",N3944="film &amp; video/science fiction","film &amp; video",N3944="film &amp; video/documentary","film &amp; video",N3944="film &amp; video/drama","film &amp; video",N3944="film &amp; video/shorts","film &amp; video",N3944="games/video games","games",N3944="games/tabletop games","games",N3944="games/mobile games","games",N3944="journalism/audio","journalism",N3944="photography/people","photography",N3944="photography/photobooks","photography",N3944="photography/places","photography",N3944="photography/nature","photography",N3944="music/electronic music","music",N3944="music/rock","music",N3944="music/indie rock","music",N3944="music/faith","music",N3944="publishing/children's books","publishing",N3944="publishing/art books","publishing",N3944="publishing/fiction","publishing",N3944="publishing/translations","publishing",N3944="music/pop","music",N3944="music/classical music","music",N3944="publishing/nonfiction","publishing",N3944="publishing/radio &amp; podcasts","publishing",N3944="music/world music","music",N3944="music/metal","music",N3944="music/jazz","music","TRUE","FALSE")</f>
        <v>theater</v>
      </c>
      <c r="R3944" t="str" cm="1">
        <f t="array" ref="R3944">_xlfn.IFS(N3944="food/small batch","small batch",N3944="food/restaurants","retaurants",N3944="food/food trucks","food trucks",N3944="theater/spaces","spaces",N3944="theater/musical","musical",N3944="theater/plays","plays",N3944="technology/web","web",N3944="technology/space exploration","space exploration",N3944="technology/makerspaces","makerspaces",N3944="technology/hardware","hardware",N3944="technology/gadgets","gadgets",N3944="technology/wearables","wearables",N3944="film &amp; video/television","television",N3944="film &amp; video/animation","animation",N3944="film &amp; video/science fiction","science fiction",N3944="film &amp; video/documentary","documentary",N3944="film &amp; video/drama","drama",N3944="film &amp; video/shorts","shorts",N3944="games/video games","video games",N3944="games/tabletop games","tabletop games",N3944="games/mobile games","mobile games",N3944="journalism/audio","audio",N3944="photography/people","people",N3944="photography/photobooks","photobooks",N3944="photography/places","places",N3944="photography/nature","nature",N3944="music/electronic music","electronic music",N3944="music/rock","rock",N3944="music/indie rock","indie rock",N3944="music/faith","faith",N3944="publishing/children's books","children's books",N3944="publishing/art books","art books",N3944="publishing/fiction","fiction",N3944="publishing/translations","translations",N3944="music/pop","pop",N3944="music/classical music","classical music",N3944="publishing/nonfiction","nonfiction",N3944="publishing/radio &amp; podcasts","radio &amp; podcasts",N3944="music/world music","world music",N3944="music/metal","metal",N3944="music/jazz","jazz","TRUE","FALSE")</f>
        <v>plays</v>
      </c>
      <c r="S3944" s="5">
        <f t="shared" si="246"/>
        <v>42111.904097222221</v>
      </c>
      <c r="T3944" s="5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244"/>
        <v>35.64</v>
      </c>
      <c r="P3945" s="24">
        <f t="shared" si="245"/>
        <v>137.07692307692307</v>
      </c>
      <c r="Q3945" t="str" cm="1">
        <f t="array" ref="Q3945">_xlfn.IFS(N3945="food/small batch","food",N3945="food/restaurants","food",N3945="food/food trucks","food",N3945="theater/spaces","theater",N3945="theater/musical","theater",N3945="theater/plays","theater",N3945="technology/web","technology",N3945="technology/space exploration","technology",N3945="technology/makerspaces","technology",N3945="technology/hardware","technology",N3945="technology/gadgets","technology",N3945="technology/wearables","technology",N3945="film &amp; video/television","film &amp; video",N3945="film &amp; video/animation","film &amp; video",N3945="film &amp; video/science fiction","film &amp; video",N3945="film &amp; video/documentary","film &amp; video",N3945="film &amp; video/drama","film &amp; video",N3945="film &amp; video/shorts","film &amp; video",N3945="games/video games","games",N3945="games/tabletop games","games",N3945="games/mobile games","games",N3945="journalism/audio","journalism",N3945="photography/people","photography",N3945="photography/photobooks","photography",N3945="photography/places","photography",N3945="photography/nature","photography",N3945="music/electronic music","music",N3945="music/rock","music",N3945="music/indie rock","music",N3945="music/faith","music",N3945="publishing/children's books","publishing",N3945="publishing/art books","publishing",N3945="publishing/fiction","publishing",N3945="publishing/translations","publishing",N3945="music/pop","music",N3945="music/classical music","music",N3945="publishing/nonfiction","publishing",N3945="publishing/radio &amp; podcasts","publishing",N3945="music/world music","music",N3945="music/metal","music",N3945="music/jazz","music","TRUE","FALSE")</f>
        <v>theater</v>
      </c>
      <c r="R3945" t="str" cm="1">
        <f t="array" ref="R3945">_xlfn.IFS(N3945="food/small batch","small batch",N3945="food/restaurants","retaurants",N3945="food/food trucks","food trucks",N3945="theater/spaces","spaces",N3945="theater/musical","musical",N3945="theater/plays","plays",N3945="technology/web","web",N3945="technology/space exploration","space exploration",N3945="technology/makerspaces","makerspaces",N3945="technology/hardware","hardware",N3945="technology/gadgets","gadgets",N3945="technology/wearables","wearables",N3945="film &amp; video/television","television",N3945="film &amp; video/animation","animation",N3945="film &amp; video/science fiction","science fiction",N3945="film &amp; video/documentary","documentary",N3945="film &amp; video/drama","drama",N3945="film &amp; video/shorts","shorts",N3945="games/video games","video games",N3945="games/tabletop games","tabletop games",N3945="games/mobile games","mobile games",N3945="journalism/audio","audio",N3945="photography/people","people",N3945="photography/photobooks","photobooks",N3945="photography/places","places",N3945="photography/nature","nature",N3945="music/electronic music","electronic music",N3945="music/rock","rock",N3945="music/indie rock","indie rock",N3945="music/faith","faith",N3945="publishing/children's books","children's books",N3945="publishing/art books","art books",N3945="publishing/fiction","fiction",N3945="publishing/translations","translations",N3945="music/pop","pop",N3945="music/classical music","classical music",N3945="publishing/nonfiction","nonfiction",N3945="publishing/radio &amp; podcasts","radio &amp; podcasts",N3945="music/world music","world music",N3945="music/metal","metal",N3945="music/jazz","jazz","TRUE","FALSE")</f>
        <v>plays</v>
      </c>
      <c r="S3945" s="5">
        <f t="shared" si="246"/>
        <v>42279.778564814813</v>
      </c>
      <c r="T3945" s="5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244"/>
        <v>0</v>
      </c>
      <c r="P3946" s="24" t="e">
        <f t="shared" si="245"/>
        <v>#DIV/0!</v>
      </c>
      <c r="Q3946" t="str" cm="1">
        <f t="array" ref="Q3946">_xlfn.IFS(N3946="food/small batch","food",N3946="food/restaurants","food",N3946="food/food trucks","food",N3946="theater/spaces","theater",N3946="theater/musical","theater",N3946="theater/plays","theater",N3946="technology/web","technology",N3946="technology/space exploration","technology",N3946="technology/makerspaces","technology",N3946="technology/hardware","technology",N3946="technology/gadgets","technology",N3946="technology/wearables","technology",N3946="film &amp; video/television","film &amp; video",N3946="film &amp; video/animation","film &amp; video",N3946="film &amp; video/science fiction","film &amp; video",N3946="film &amp; video/documentary","film &amp; video",N3946="film &amp; video/drama","film &amp; video",N3946="film &amp; video/shorts","film &amp; video",N3946="games/video games","games",N3946="games/tabletop games","games",N3946="games/mobile games","games",N3946="journalism/audio","journalism",N3946="photography/people","photography",N3946="photography/photobooks","photography",N3946="photography/places","photography",N3946="photography/nature","photography",N3946="music/electronic music","music",N3946="music/rock","music",N3946="music/indie rock","music",N3946="music/faith","music",N3946="publishing/children's books","publishing",N3946="publishing/art books","publishing",N3946="publishing/fiction","publishing",N3946="publishing/translations","publishing",N3946="music/pop","music",N3946="music/classical music","music",N3946="publishing/nonfiction","publishing",N3946="publishing/radio &amp; podcasts","publishing",N3946="music/world music","music",N3946="music/metal","music",N3946="music/jazz","music","TRUE","FALSE")</f>
        <v>theater</v>
      </c>
      <c r="R3946" t="str" cm="1">
        <f t="array" ref="R3946">_xlfn.IFS(N3946="food/small batch","small batch",N3946="food/restaurants","retaurants",N3946="food/food trucks","food trucks",N3946="theater/spaces","spaces",N3946="theater/musical","musical",N3946="theater/plays","plays",N3946="technology/web","web",N3946="technology/space exploration","space exploration",N3946="technology/makerspaces","makerspaces",N3946="technology/hardware","hardware",N3946="technology/gadgets","gadgets",N3946="technology/wearables","wearables",N3946="film &amp; video/television","television",N3946="film &amp; video/animation","animation",N3946="film &amp; video/science fiction","science fiction",N3946="film &amp; video/documentary","documentary",N3946="film &amp; video/drama","drama",N3946="film &amp; video/shorts","shorts",N3946="games/video games","video games",N3946="games/tabletop games","tabletop games",N3946="games/mobile games","mobile games",N3946="journalism/audio","audio",N3946="photography/people","people",N3946="photography/photobooks","photobooks",N3946="photography/places","places",N3946="photography/nature","nature",N3946="music/electronic music","electronic music",N3946="music/rock","rock",N3946="music/indie rock","indie rock",N3946="music/faith","faith",N3946="publishing/children's books","children's books",N3946="publishing/art books","art books",N3946="publishing/fiction","fiction",N3946="publishing/translations","translations",N3946="music/pop","pop",N3946="music/classical music","classical music",N3946="publishing/nonfiction","nonfiction",N3946="publishing/radio &amp; podcasts","radio &amp; podcasts",N3946="music/world music","world music",N3946="music/metal","metal",N3946="music/jazz","jazz","TRUE","FALSE")</f>
        <v>plays</v>
      </c>
      <c r="S3946" s="5">
        <f t="shared" si="246"/>
        <v>42213.662905092591</v>
      </c>
      <c r="T3946" s="5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244"/>
        <v>0.25</v>
      </c>
      <c r="P3947" s="24">
        <f t="shared" si="245"/>
        <v>5</v>
      </c>
      <c r="Q3947" t="str" cm="1">
        <f t="array" ref="Q3947">_xlfn.IFS(N3947="food/small batch","food",N3947="food/restaurants","food",N3947="food/food trucks","food",N3947="theater/spaces","theater",N3947="theater/musical","theater",N3947="theater/plays","theater",N3947="technology/web","technology",N3947="technology/space exploration","technology",N3947="technology/makerspaces","technology",N3947="technology/hardware","technology",N3947="technology/gadgets","technology",N3947="technology/wearables","technology",N3947="film &amp; video/television","film &amp; video",N3947="film &amp; video/animation","film &amp; video",N3947="film &amp; video/science fiction","film &amp; video",N3947="film &amp; video/documentary","film &amp; video",N3947="film &amp; video/drama","film &amp; video",N3947="film &amp; video/shorts","film &amp; video",N3947="games/video games","games",N3947="games/tabletop games","games",N3947="games/mobile games","games",N3947="journalism/audio","journalism",N3947="photography/people","photography",N3947="photography/photobooks","photography",N3947="photography/places","photography",N3947="photography/nature","photography",N3947="music/electronic music","music",N3947="music/rock","music",N3947="music/indie rock","music",N3947="music/faith","music",N3947="publishing/children's books","publishing",N3947="publishing/art books","publishing",N3947="publishing/fiction","publishing",N3947="publishing/translations","publishing",N3947="music/pop","music",N3947="music/classical music","music",N3947="publishing/nonfiction","publishing",N3947="publishing/radio &amp; podcasts","publishing",N3947="music/world music","music",N3947="music/metal","music",N3947="music/jazz","music","TRUE","FALSE")</f>
        <v>theater</v>
      </c>
      <c r="R3947" t="str" cm="1">
        <f t="array" ref="R3947">_xlfn.IFS(N3947="food/small batch","small batch",N3947="food/restaurants","retaurants",N3947="food/food trucks","food trucks",N3947="theater/spaces","spaces",N3947="theater/musical","musical",N3947="theater/plays","plays",N3947="technology/web","web",N3947="technology/space exploration","space exploration",N3947="technology/makerspaces","makerspaces",N3947="technology/hardware","hardware",N3947="technology/gadgets","gadgets",N3947="technology/wearables","wearables",N3947="film &amp; video/television","television",N3947="film &amp; video/animation","animation",N3947="film &amp; video/science fiction","science fiction",N3947="film &amp; video/documentary","documentary",N3947="film &amp; video/drama","drama",N3947="film &amp; video/shorts","shorts",N3947="games/video games","video games",N3947="games/tabletop games","tabletop games",N3947="games/mobile games","mobile games",N3947="journalism/audio","audio",N3947="photography/people","people",N3947="photography/photobooks","photobooks",N3947="photography/places","places",N3947="photography/nature","nature",N3947="music/electronic music","electronic music",N3947="music/rock","rock",N3947="music/indie rock","indie rock",N3947="music/faith","faith",N3947="publishing/children's books","children's books",N3947="publishing/art books","art books",N3947="publishing/fiction","fiction",N3947="publishing/translations","translations",N3947="music/pop","pop",N3947="music/classical music","classical music",N3947="publishing/nonfiction","nonfiction",N3947="publishing/radio &amp; podcasts","radio &amp; podcasts",N3947="music/world music","world music",N3947="music/metal","metal",N3947="music/jazz","jazz","TRUE","FALSE")</f>
        <v>plays</v>
      </c>
      <c r="S3947" s="5">
        <f t="shared" si="246"/>
        <v>42109.801712962959</v>
      </c>
      <c r="T3947" s="5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244"/>
        <v>3.25</v>
      </c>
      <c r="P3948" s="24">
        <f t="shared" si="245"/>
        <v>39</v>
      </c>
      <c r="Q3948" t="str" cm="1">
        <f t="array" ref="Q3948">_xlfn.IFS(N3948="food/small batch","food",N3948="food/restaurants","food",N3948="food/food trucks","food",N3948="theater/spaces","theater",N3948="theater/musical","theater",N3948="theater/plays","theater",N3948="technology/web","technology",N3948="technology/space exploration","technology",N3948="technology/makerspaces","technology",N3948="technology/hardware","technology",N3948="technology/gadgets","technology",N3948="technology/wearables","technology",N3948="film &amp; video/television","film &amp; video",N3948="film &amp; video/animation","film &amp; video",N3948="film &amp; video/science fiction","film &amp; video",N3948="film &amp; video/documentary","film &amp; video",N3948="film &amp; video/drama","film &amp; video",N3948="film &amp; video/shorts","film &amp; video",N3948="games/video games","games",N3948="games/tabletop games","games",N3948="games/mobile games","games",N3948="journalism/audio","journalism",N3948="photography/people","photography",N3948="photography/photobooks","photography",N3948="photography/places","photography",N3948="photography/nature","photography",N3948="music/electronic music","music",N3948="music/rock","music",N3948="music/indie rock","music",N3948="music/faith","music",N3948="publishing/children's books","publishing",N3948="publishing/art books","publishing",N3948="publishing/fiction","publishing",N3948="publishing/translations","publishing",N3948="music/pop","music",N3948="music/classical music","music",N3948="publishing/nonfiction","publishing",N3948="publishing/radio &amp; podcasts","publishing",N3948="music/world music","music",N3948="music/metal","music",N3948="music/jazz","music","TRUE","FALSE")</f>
        <v>theater</v>
      </c>
      <c r="R3948" t="str" cm="1">
        <f t="array" ref="R3948">_xlfn.IFS(N3948="food/small batch","small batch",N3948="food/restaurants","retaurants",N3948="food/food trucks","food trucks",N3948="theater/spaces","spaces",N3948="theater/musical","musical",N3948="theater/plays","plays",N3948="technology/web","web",N3948="technology/space exploration","space exploration",N3948="technology/makerspaces","makerspaces",N3948="technology/hardware","hardware",N3948="technology/gadgets","gadgets",N3948="technology/wearables","wearables",N3948="film &amp; video/television","television",N3948="film &amp; video/animation","animation",N3948="film &amp; video/science fiction","science fiction",N3948="film &amp; video/documentary","documentary",N3948="film &amp; video/drama","drama",N3948="film &amp; video/shorts","shorts",N3948="games/video games","video games",N3948="games/tabletop games","tabletop games",N3948="games/mobile games","mobile games",N3948="journalism/audio","audio",N3948="photography/people","people",N3948="photography/photobooks","photobooks",N3948="photography/places","places",N3948="photography/nature","nature",N3948="music/electronic music","electronic music",N3948="music/rock","rock",N3948="music/indie rock","indie rock",N3948="music/faith","faith",N3948="publishing/children's books","children's books",N3948="publishing/art books","art books",N3948="publishing/fiction","fiction",N3948="publishing/translations","translations",N3948="music/pop","pop",N3948="music/classical music","classical music",N3948="publishing/nonfiction","nonfiction",N3948="publishing/radio &amp; podcasts","radio &amp; podcasts",N3948="music/world music","world music",N3948="music/metal","metal",N3948="music/jazz","jazz","TRUE","FALSE")</f>
        <v>plays</v>
      </c>
      <c r="S3948" s="5">
        <f t="shared" si="246"/>
        <v>42031.833587962959</v>
      </c>
      <c r="T3948" s="5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244"/>
        <v>3.3666666666666663</v>
      </c>
      <c r="P3949" s="24">
        <f t="shared" si="245"/>
        <v>50.5</v>
      </c>
      <c r="Q3949" t="str" cm="1">
        <f t="array" ref="Q3949">_xlfn.IFS(N3949="food/small batch","food",N3949="food/restaurants","food",N3949="food/food trucks","food",N3949="theater/spaces","theater",N3949="theater/musical","theater",N3949="theater/plays","theater",N3949="technology/web","technology",N3949="technology/space exploration","technology",N3949="technology/makerspaces","technology",N3949="technology/hardware","technology",N3949="technology/gadgets","technology",N3949="technology/wearables","technology",N3949="film &amp; video/television","film &amp; video",N3949="film &amp; video/animation","film &amp; video",N3949="film &amp; video/science fiction","film &amp; video",N3949="film &amp; video/documentary","film &amp; video",N3949="film &amp; video/drama","film &amp; video",N3949="film &amp; video/shorts","film &amp; video",N3949="games/video games","games",N3949="games/tabletop games","games",N3949="games/mobile games","games",N3949="journalism/audio","journalism",N3949="photography/people","photography",N3949="photography/photobooks","photography",N3949="photography/places","photography",N3949="photography/nature","photography",N3949="music/electronic music","music",N3949="music/rock","music",N3949="music/indie rock","music",N3949="music/faith","music",N3949="publishing/children's books","publishing",N3949="publishing/art books","publishing",N3949="publishing/fiction","publishing",N3949="publishing/translations","publishing",N3949="music/pop","music",N3949="music/classical music","music",N3949="publishing/nonfiction","publishing",N3949="publishing/radio &amp; podcasts","publishing",N3949="music/world music","music",N3949="music/metal","music",N3949="music/jazz","music","TRUE","FALSE")</f>
        <v>theater</v>
      </c>
      <c r="R3949" t="str" cm="1">
        <f t="array" ref="R3949">_xlfn.IFS(N3949="food/small batch","small batch",N3949="food/restaurants","retaurants",N3949="food/food trucks","food trucks",N3949="theater/spaces","spaces",N3949="theater/musical","musical",N3949="theater/plays","plays",N3949="technology/web","web",N3949="technology/space exploration","space exploration",N3949="technology/makerspaces","makerspaces",N3949="technology/hardware","hardware",N3949="technology/gadgets","gadgets",N3949="technology/wearables","wearables",N3949="film &amp; video/television","television",N3949="film &amp; video/animation","animation",N3949="film &amp; video/science fiction","science fiction",N3949="film &amp; video/documentary","documentary",N3949="film &amp; video/drama","drama",N3949="film &amp; video/shorts","shorts",N3949="games/video games","video games",N3949="games/tabletop games","tabletop games",N3949="games/mobile games","mobile games",N3949="journalism/audio","audio",N3949="photography/people","people",N3949="photography/photobooks","photobooks",N3949="photography/places","places",N3949="photography/nature","nature",N3949="music/electronic music","electronic music",N3949="music/rock","rock",N3949="music/indie rock","indie rock",N3949="music/faith","faith",N3949="publishing/children's books","children's books",N3949="publishing/art books","art books",N3949="publishing/fiction","fiction",N3949="publishing/translations","translations",N3949="music/pop","pop",N3949="music/classical music","classical music",N3949="publishing/nonfiction","nonfiction",N3949="publishing/radio &amp; podcasts","radio &amp; podcasts",N3949="music/world music","world music",N3949="music/metal","metal",N3949="music/jazz","jazz","TRUE","FALSE")</f>
        <v>plays</v>
      </c>
      <c r="S3949" s="5">
        <f t="shared" si="246"/>
        <v>42615.142870370371</v>
      </c>
      <c r="T3949" s="5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244"/>
        <v>0</v>
      </c>
      <c r="P3950" s="24" t="e">
        <f t="shared" si="245"/>
        <v>#DIV/0!</v>
      </c>
      <c r="Q3950" t="str" cm="1">
        <f t="array" ref="Q3950">_xlfn.IFS(N3950="food/small batch","food",N3950="food/restaurants","food",N3950="food/food trucks","food",N3950="theater/spaces","theater",N3950="theater/musical","theater",N3950="theater/plays","theater",N3950="technology/web","technology",N3950="technology/space exploration","technology",N3950="technology/makerspaces","technology",N3950="technology/hardware","technology",N3950="technology/gadgets","technology",N3950="technology/wearables","technology",N3950="film &amp; video/television","film &amp; video",N3950="film &amp; video/animation","film &amp; video",N3950="film &amp; video/science fiction","film &amp; video",N3950="film &amp; video/documentary","film &amp; video",N3950="film &amp; video/drama","film &amp; video",N3950="film &amp; video/shorts","film &amp; video",N3950="games/video games","games",N3950="games/tabletop games","games",N3950="games/mobile games","games",N3950="journalism/audio","journalism",N3950="photography/people","photography",N3950="photography/photobooks","photography",N3950="photography/places","photography",N3950="photography/nature","photography",N3950="music/electronic music","music",N3950="music/rock","music",N3950="music/indie rock","music",N3950="music/faith","music",N3950="publishing/children's books","publishing",N3950="publishing/art books","publishing",N3950="publishing/fiction","publishing",N3950="publishing/translations","publishing",N3950="music/pop","music",N3950="music/classical music","music",N3950="publishing/nonfiction","publishing",N3950="publishing/radio &amp; podcasts","publishing",N3950="music/world music","music",N3950="music/metal","music",N3950="music/jazz","music","TRUE","FALSE")</f>
        <v>theater</v>
      </c>
      <c r="R3950" t="str" cm="1">
        <f t="array" ref="R3950">_xlfn.IFS(N3950="food/small batch","small batch",N3950="food/restaurants","retaurants",N3950="food/food trucks","food trucks",N3950="theater/spaces","spaces",N3950="theater/musical","musical",N3950="theater/plays","plays",N3950="technology/web","web",N3950="technology/space exploration","space exploration",N3950="technology/makerspaces","makerspaces",N3950="technology/hardware","hardware",N3950="technology/gadgets","gadgets",N3950="technology/wearables","wearables",N3950="film &amp; video/television","television",N3950="film &amp; video/animation","animation",N3950="film &amp; video/science fiction","science fiction",N3950="film &amp; video/documentary","documentary",N3950="film &amp; video/drama","drama",N3950="film &amp; video/shorts","shorts",N3950="games/video games","video games",N3950="games/tabletop games","tabletop games",N3950="games/mobile games","mobile games",N3950="journalism/audio","audio",N3950="photography/people","people",N3950="photography/photobooks","photobooks",N3950="photography/places","places",N3950="photography/nature","nature",N3950="music/electronic music","electronic music",N3950="music/rock","rock",N3950="music/indie rock","indie rock",N3950="music/faith","faith",N3950="publishing/children's books","children's books",N3950="publishing/art books","art books",N3950="publishing/fiction","fiction",N3950="publishing/translations","translations",N3950="music/pop","pop",N3950="music/classical music","classical music",N3950="publishing/nonfiction","nonfiction",N3950="publishing/radio &amp; podcasts","radio &amp; podcasts",N3950="music/world music","world music",N3950="music/metal","metal",N3950="music/jazz","jazz","TRUE","FALSE")</f>
        <v>plays</v>
      </c>
      <c r="S3950" s="5">
        <f t="shared" si="246"/>
        <v>41829.325497685182</v>
      </c>
      <c r="T3950" s="5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244"/>
        <v>15.770000000000001</v>
      </c>
      <c r="P3951" s="24">
        <f t="shared" si="245"/>
        <v>49.28125</v>
      </c>
      <c r="Q3951" t="str" cm="1">
        <f t="array" ref="Q3951">_xlfn.IFS(N3951="food/small batch","food",N3951="food/restaurants","food",N3951="food/food trucks","food",N3951="theater/spaces","theater",N3951="theater/musical","theater",N3951="theater/plays","theater",N3951="technology/web","technology",N3951="technology/space exploration","technology",N3951="technology/makerspaces","technology",N3951="technology/hardware","technology",N3951="technology/gadgets","technology",N3951="technology/wearables","technology",N3951="film &amp; video/television","film &amp; video",N3951="film &amp; video/animation","film &amp; video",N3951="film &amp; video/science fiction","film &amp; video",N3951="film &amp; video/documentary","film &amp; video",N3951="film &amp; video/drama","film &amp; video",N3951="film &amp; video/shorts","film &amp; video",N3951="games/video games","games",N3951="games/tabletop games","games",N3951="games/mobile games","games",N3951="journalism/audio","journalism",N3951="photography/people","photography",N3951="photography/photobooks","photography",N3951="photography/places","photography",N3951="photography/nature","photography",N3951="music/electronic music","music",N3951="music/rock","music",N3951="music/indie rock","music",N3951="music/faith","music",N3951="publishing/children's books","publishing",N3951="publishing/art books","publishing",N3951="publishing/fiction","publishing",N3951="publishing/translations","publishing",N3951="music/pop","music",N3951="music/classical music","music",N3951="publishing/nonfiction","publishing",N3951="publishing/radio &amp; podcasts","publishing",N3951="music/world music","music",N3951="music/metal","music",N3951="music/jazz","music","TRUE","FALSE")</f>
        <v>theater</v>
      </c>
      <c r="R3951" t="str" cm="1">
        <f t="array" ref="R3951">_xlfn.IFS(N3951="food/small batch","small batch",N3951="food/restaurants","retaurants",N3951="food/food trucks","food trucks",N3951="theater/spaces","spaces",N3951="theater/musical","musical",N3951="theater/plays","plays",N3951="technology/web","web",N3951="technology/space exploration","space exploration",N3951="technology/makerspaces","makerspaces",N3951="technology/hardware","hardware",N3951="technology/gadgets","gadgets",N3951="technology/wearables","wearables",N3951="film &amp; video/television","television",N3951="film &amp; video/animation","animation",N3951="film &amp; video/science fiction","science fiction",N3951="film &amp; video/documentary","documentary",N3951="film &amp; video/drama","drama",N3951="film &amp; video/shorts","shorts",N3951="games/video games","video games",N3951="games/tabletop games","tabletop games",N3951="games/mobile games","mobile games",N3951="journalism/audio","audio",N3951="photography/people","people",N3951="photography/photobooks","photobooks",N3951="photography/places","places",N3951="photography/nature","nature",N3951="music/electronic music","electronic music",N3951="music/rock","rock",N3951="music/indie rock","indie rock",N3951="music/faith","faith",N3951="publishing/children's books","children's books",N3951="publishing/art books","art books",N3951="publishing/fiction","fiction",N3951="publishing/translations","translations",N3951="music/pop","pop",N3951="music/classical music","classical music",N3951="publishing/nonfiction","nonfiction",N3951="publishing/radio &amp; podcasts","radio &amp; podcasts",N3951="music/world music","world music",N3951="music/metal","metal",N3951="music/jazz","jazz","TRUE","FALSE")</f>
        <v>plays</v>
      </c>
      <c r="S3951" s="5">
        <f t="shared" si="246"/>
        <v>42016.120613425926</v>
      </c>
      <c r="T3951" s="5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244"/>
        <v>0.625</v>
      </c>
      <c r="P3952" s="24">
        <f t="shared" si="245"/>
        <v>25</v>
      </c>
      <c r="Q3952" t="str" cm="1">
        <f t="array" ref="Q3952">_xlfn.IFS(N3952="food/small batch","food",N3952="food/restaurants","food",N3952="food/food trucks","food",N3952="theater/spaces","theater",N3952="theater/musical","theater",N3952="theater/plays","theater",N3952="technology/web","technology",N3952="technology/space exploration","technology",N3952="technology/makerspaces","technology",N3952="technology/hardware","technology",N3952="technology/gadgets","technology",N3952="technology/wearables","technology",N3952="film &amp; video/television","film &amp; video",N3952="film &amp; video/animation","film &amp; video",N3952="film &amp; video/science fiction","film &amp; video",N3952="film &amp; video/documentary","film &amp; video",N3952="film &amp; video/drama","film &amp; video",N3952="film &amp; video/shorts","film &amp; video",N3952="games/video games","games",N3952="games/tabletop games","games",N3952="games/mobile games","games",N3952="journalism/audio","journalism",N3952="photography/people","photography",N3952="photography/photobooks","photography",N3952="photography/places","photography",N3952="photography/nature","photography",N3952="music/electronic music","music",N3952="music/rock","music",N3952="music/indie rock","music",N3952="music/faith","music",N3952="publishing/children's books","publishing",N3952="publishing/art books","publishing",N3952="publishing/fiction","publishing",N3952="publishing/translations","publishing",N3952="music/pop","music",N3952="music/classical music","music",N3952="publishing/nonfiction","publishing",N3952="publishing/radio &amp; podcasts","publishing",N3952="music/world music","music",N3952="music/metal","music",N3952="music/jazz","music","TRUE","FALSE")</f>
        <v>theater</v>
      </c>
      <c r="R3952" t="str" cm="1">
        <f t="array" ref="R3952">_xlfn.IFS(N3952="food/small batch","small batch",N3952="food/restaurants","retaurants",N3952="food/food trucks","food trucks",N3952="theater/spaces","spaces",N3952="theater/musical","musical",N3952="theater/plays","plays",N3952="technology/web","web",N3952="technology/space exploration","space exploration",N3952="technology/makerspaces","makerspaces",N3952="technology/hardware","hardware",N3952="technology/gadgets","gadgets",N3952="technology/wearables","wearables",N3952="film &amp; video/television","television",N3952="film &amp; video/animation","animation",N3952="film &amp; video/science fiction","science fiction",N3952="film &amp; video/documentary","documentary",N3952="film &amp; video/drama","drama",N3952="film &amp; video/shorts","shorts",N3952="games/video games","video games",N3952="games/tabletop games","tabletop games",N3952="games/mobile games","mobile games",N3952="journalism/audio","audio",N3952="photography/people","people",N3952="photography/photobooks","photobooks",N3952="photography/places","places",N3952="photography/nature","nature",N3952="music/electronic music","electronic music",N3952="music/rock","rock",N3952="music/indie rock","indie rock",N3952="music/faith","faith",N3952="publishing/children's books","children's books",N3952="publishing/art books","art books",N3952="publishing/fiction","fiction",N3952="publishing/translations","translations",N3952="music/pop","pop",N3952="music/classical music","classical music",N3952="publishing/nonfiction","nonfiction",N3952="publishing/radio &amp; podcasts","radio &amp; podcasts",N3952="music/world music","world music",N3952="music/metal","metal",N3952="music/jazz","jazz","TRUE","FALSE")</f>
        <v>plays</v>
      </c>
      <c r="S3952" s="5">
        <f t="shared" si="246"/>
        <v>42439.702314814815</v>
      </c>
      <c r="T3952" s="5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244"/>
        <v>5.0000000000000001E-4</v>
      </c>
      <c r="P3953" s="24">
        <f t="shared" si="245"/>
        <v>1</v>
      </c>
      <c r="Q3953" t="str" cm="1">
        <f t="array" ref="Q3953">_xlfn.IFS(N3953="food/small batch","food",N3953="food/restaurants","food",N3953="food/food trucks","food",N3953="theater/spaces","theater",N3953="theater/musical","theater",N3953="theater/plays","theater",N3953="technology/web","technology",N3953="technology/space exploration","technology",N3953="technology/makerspaces","technology",N3953="technology/hardware","technology",N3953="technology/gadgets","technology",N3953="technology/wearables","technology",N3953="film &amp; video/television","film &amp; video",N3953="film &amp; video/animation","film &amp; video",N3953="film &amp; video/science fiction","film &amp; video",N3953="film &amp; video/documentary","film &amp; video",N3953="film &amp; video/drama","film &amp; video",N3953="film &amp; video/shorts","film &amp; video",N3953="games/video games","games",N3953="games/tabletop games","games",N3953="games/mobile games","games",N3953="journalism/audio","journalism",N3953="photography/people","photography",N3953="photography/photobooks","photography",N3953="photography/places","photography",N3953="photography/nature","photography",N3953="music/electronic music","music",N3953="music/rock","music",N3953="music/indie rock","music",N3953="music/faith","music",N3953="publishing/children's books","publishing",N3953="publishing/art books","publishing",N3953="publishing/fiction","publishing",N3953="publishing/translations","publishing",N3953="music/pop","music",N3953="music/classical music","music",N3953="publishing/nonfiction","publishing",N3953="publishing/radio &amp; podcasts","publishing",N3953="music/world music","music",N3953="music/metal","music",N3953="music/jazz","music","TRUE","FALSE")</f>
        <v>theater</v>
      </c>
      <c r="R3953" t="str" cm="1">
        <f t="array" ref="R3953">_xlfn.IFS(N3953="food/small batch","small batch",N3953="food/restaurants","retaurants",N3953="food/food trucks","food trucks",N3953="theater/spaces","spaces",N3953="theater/musical","musical",N3953="theater/plays","plays",N3953="technology/web","web",N3953="technology/space exploration","space exploration",N3953="technology/makerspaces","makerspaces",N3953="technology/hardware","hardware",N3953="technology/gadgets","gadgets",N3953="technology/wearables","wearables",N3953="film &amp; video/television","television",N3953="film &amp; video/animation","animation",N3953="film &amp; video/science fiction","science fiction",N3953="film &amp; video/documentary","documentary",N3953="film &amp; video/drama","drama",N3953="film &amp; video/shorts","shorts",N3953="games/video games","video games",N3953="games/tabletop games","tabletop games",N3953="games/mobile games","mobile games",N3953="journalism/audio","audio",N3953="photography/people","people",N3953="photography/photobooks","photobooks",N3953="photography/places","places",N3953="photography/nature","nature",N3953="music/electronic music","electronic music",N3953="music/rock","rock",N3953="music/indie rock","indie rock",N3953="music/faith","faith",N3953="publishing/children's books","children's books",N3953="publishing/art books","art books",N3953="publishing/fiction","fiction",N3953="publishing/translations","translations",N3953="music/pop","pop",N3953="music/classical music","classical music",N3953="publishing/nonfiction","nonfiction",N3953="publishing/radio &amp; podcasts","radio &amp; podcasts",N3953="music/world music","world music",N3953="music/metal","metal",N3953="music/jazz","jazz","TRUE","FALSE")</f>
        <v>plays</v>
      </c>
      <c r="S3953" s="5">
        <f t="shared" si="246"/>
        <v>42433.825717592597</v>
      </c>
      <c r="T3953" s="5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244"/>
        <v>9.6153846153846159E-2</v>
      </c>
      <c r="P3954" s="24">
        <f t="shared" si="245"/>
        <v>25</v>
      </c>
      <c r="Q3954" t="str" cm="1">
        <f t="array" ref="Q3954">_xlfn.IFS(N3954="food/small batch","food",N3954="food/restaurants","food",N3954="food/food trucks","food",N3954="theater/spaces","theater",N3954="theater/musical","theater",N3954="theater/plays","theater",N3954="technology/web","technology",N3954="technology/space exploration","technology",N3954="technology/makerspaces","technology",N3954="technology/hardware","technology",N3954="technology/gadgets","technology",N3954="technology/wearables","technology",N3954="film &amp; video/television","film &amp; video",N3954="film &amp; video/animation","film &amp; video",N3954="film &amp; video/science fiction","film &amp; video",N3954="film &amp; video/documentary","film &amp; video",N3954="film &amp; video/drama","film &amp; video",N3954="film &amp; video/shorts","film &amp; video",N3954="games/video games","games",N3954="games/tabletop games","games",N3954="games/mobile games","games",N3954="journalism/audio","journalism",N3954="photography/people","photography",N3954="photography/photobooks","photography",N3954="photography/places","photography",N3954="photography/nature","photography",N3954="music/electronic music","music",N3954="music/rock","music",N3954="music/indie rock","music",N3954="music/faith","music",N3954="publishing/children's books","publishing",N3954="publishing/art books","publishing",N3954="publishing/fiction","publishing",N3954="publishing/translations","publishing",N3954="music/pop","music",N3954="music/classical music","music",N3954="publishing/nonfiction","publishing",N3954="publishing/radio &amp; podcasts","publishing",N3954="music/world music","music",N3954="music/metal","music",N3954="music/jazz","music","TRUE","FALSE")</f>
        <v>theater</v>
      </c>
      <c r="R3954" t="str" cm="1">
        <f t="array" ref="R3954">_xlfn.IFS(N3954="food/small batch","small batch",N3954="food/restaurants","retaurants",N3954="food/food trucks","food trucks",N3954="theater/spaces","spaces",N3954="theater/musical","musical",N3954="theater/plays","plays",N3954="technology/web","web",N3954="technology/space exploration","space exploration",N3954="technology/makerspaces","makerspaces",N3954="technology/hardware","hardware",N3954="technology/gadgets","gadgets",N3954="technology/wearables","wearables",N3954="film &amp; video/television","television",N3954="film &amp; video/animation","animation",N3954="film &amp; video/science fiction","science fiction",N3954="film &amp; video/documentary","documentary",N3954="film &amp; video/drama","drama",N3954="film &amp; video/shorts","shorts",N3954="games/video games","video games",N3954="games/tabletop games","tabletop games",N3954="games/mobile games","mobile games",N3954="journalism/audio","audio",N3954="photography/people","people",N3954="photography/photobooks","photobooks",N3954="photography/places","places",N3954="photography/nature","nature",N3954="music/electronic music","electronic music",N3954="music/rock","rock",N3954="music/indie rock","indie rock",N3954="music/faith","faith",N3954="publishing/children's books","children's books",N3954="publishing/art books","art books",N3954="publishing/fiction","fiction",N3954="publishing/translations","translations",N3954="music/pop","pop",N3954="music/classical music","classical music",N3954="publishing/nonfiction","nonfiction",N3954="publishing/radio &amp; podcasts","radio &amp; podcasts",N3954="music/world music","world music",N3954="music/metal","metal",N3954="music/jazz","jazz","TRUE","FALSE")</f>
        <v>plays</v>
      </c>
      <c r="S3954" s="5">
        <f t="shared" si="246"/>
        <v>42243.790393518517</v>
      </c>
      <c r="T3954" s="5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244"/>
        <v>0</v>
      </c>
      <c r="P3955" s="24" t="e">
        <f t="shared" si="245"/>
        <v>#DIV/0!</v>
      </c>
      <c r="Q3955" t="str" cm="1">
        <f t="array" ref="Q3955">_xlfn.IFS(N3955="food/small batch","food",N3955="food/restaurants","food",N3955="food/food trucks","food",N3955="theater/spaces","theater",N3955="theater/musical","theater",N3955="theater/plays","theater",N3955="technology/web","technology",N3955="technology/space exploration","technology",N3955="technology/makerspaces","technology",N3955="technology/hardware","technology",N3955="technology/gadgets","technology",N3955="technology/wearables","technology",N3955="film &amp; video/television","film &amp; video",N3955="film &amp; video/animation","film &amp; video",N3955="film &amp; video/science fiction","film &amp; video",N3955="film &amp; video/documentary","film &amp; video",N3955="film &amp; video/drama","film &amp; video",N3955="film &amp; video/shorts","film &amp; video",N3955="games/video games","games",N3955="games/tabletop games","games",N3955="games/mobile games","games",N3955="journalism/audio","journalism",N3955="photography/people","photography",N3955="photography/photobooks","photography",N3955="photography/places","photography",N3955="photography/nature","photography",N3955="music/electronic music","music",N3955="music/rock","music",N3955="music/indie rock","music",N3955="music/faith","music",N3955="publishing/children's books","publishing",N3955="publishing/art books","publishing",N3955="publishing/fiction","publishing",N3955="publishing/translations","publishing",N3955="music/pop","music",N3955="music/classical music","music",N3955="publishing/nonfiction","publishing",N3955="publishing/radio &amp; podcasts","publishing",N3955="music/world music","music",N3955="music/metal","music",N3955="music/jazz","music","TRUE","FALSE")</f>
        <v>theater</v>
      </c>
      <c r="R3955" t="str" cm="1">
        <f t="array" ref="R3955">_xlfn.IFS(N3955="food/small batch","small batch",N3955="food/restaurants","retaurants",N3955="food/food trucks","food trucks",N3955="theater/spaces","spaces",N3955="theater/musical","musical",N3955="theater/plays","plays",N3955="technology/web","web",N3955="technology/space exploration","space exploration",N3955="technology/makerspaces","makerspaces",N3955="technology/hardware","hardware",N3955="technology/gadgets","gadgets",N3955="technology/wearables","wearables",N3955="film &amp; video/television","television",N3955="film &amp; video/animation","animation",N3955="film &amp; video/science fiction","science fiction",N3955="film &amp; video/documentary","documentary",N3955="film &amp; video/drama","drama",N3955="film &amp; video/shorts","shorts",N3955="games/video games","video games",N3955="games/tabletop games","tabletop games",N3955="games/mobile games","mobile games",N3955="journalism/audio","audio",N3955="photography/people","people",N3955="photography/photobooks","photobooks",N3955="photography/places","places",N3955="photography/nature","nature",N3955="music/electronic music","electronic music",N3955="music/rock","rock",N3955="music/indie rock","indie rock",N3955="music/faith","faith",N3955="publishing/children's books","children's books",N3955="publishing/art books","art books",N3955="publishing/fiction","fiction",N3955="publishing/translations","translations",N3955="music/pop","pop",N3955="music/classical music","classical music",N3955="publishing/nonfiction","nonfiction",N3955="publishing/radio &amp; podcasts","radio &amp; podcasts",N3955="music/world music","world music",N3955="music/metal","metal",N3955="music/jazz","jazz","TRUE","FALSE")</f>
        <v>plays</v>
      </c>
      <c r="S3955" s="5">
        <f t="shared" si="246"/>
        <v>42550.048449074078</v>
      </c>
      <c r="T3955" s="5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244"/>
        <v>0</v>
      </c>
      <c r="P3956" s="24" t="e">
        <f t="shared" si="245"/>
        <v>#DIV/0!</v>
      </c>
      <c r="Q3956" t="str" cm="1">
        <f t="array" ref="Q3956">_xlfn.IFS(N3956="food/small batch","food",N3956="food/restaurants","food",N3956="food/food trucks","food",N3956="theater/spaces","theater",N3956="theater/musical","theater",N3956="theater/plays","theater",N3956="technology/web","technology",N3956="technology/space exploration","technology",N3956="technology/makerspaces","technology",N3956="technology/hardware","technology",N3956="technology/gadgets","technology",N3956="technology/wearables","technology",N3956="film &amp; video/television","film &amp; video",N3956="film &amp; video/animation","film &amp; video",N3956="film &amp; video/science fiction","film &amp; video",N3956="film &amp; video/documentary","film &amp; video",N3956="film &amp; video/drama","film &amp; video",N3956="film &amp; video/shorts","film &amp; video",N3956="games/video games","games",N3956="games/tabletop games","games",N3956="games/mobile games","games",N3956="journalism/audio","journalism",N3956="photography/people","photography",N3956="photography/photobooks","photography",N3956="photography/places","photography",N3956="photography/nature","photography",N3956="music/electronic music","music",N3956="music/rock","music",N3956="music/indie rock","music",N3956="music/faith","music",N3956="publishing/children's books","publishing",N3956="publishing/art books","publishing",N3956="publishing/fiction","publishing",N3956="publishing/translations","publishing",N3956="music/pop","music",N3956="music/classical music","music",N3956="publishing/nonfiction","publishing",N3956="publishing/radio &amp; podcasts","publishing",N3956="music/world music","music",N3956="music/metal","music",N3956="music/jazz","music","TRUE","FALSE")</f>
        <v>theater</v>
      </c>
      <c r="R3956" t="str" cm="1">
        <f t="array" ref="R3956">_xlfn.IFS(N3956="food/small batch","small batch",N3956="food/restaurants","retaurants",N3956="food/food trucks","food trucks",N3956="theater/spaces","spaces",N3956="theater/musical","musical",N3956="theater/plays","plays",N3956="technology/web","web",N3956="technology/space exploration","space exploration",N3956="technology/makerspaces","makerspaces",N3956="technology/hardware","hardware",N3956="technology/gadgets","gadgets",N3956="technology/wearables","wearables",N3956="film &amp; video/television","television",N3956="film &amp; video/animation","animation",N3956="film &amp; video/science fiction","science fiction",N3956="film &amp; video/documentary","documentary",N3956="film &amp; video/drama","drama",N3956="film &amp; video/shorts","shorts",N3956="games/video games","video games",N3956="games/tabletop games","tabletop games",N3956="games/mobile games","mobile games",N3956="journalism/audio","audio",N3956="photography/people","people",N3956="photography/photobooks","photobooks",N3956="photography/places","places",N3956="photography/nature","nature",N3956="music/electronic music","electronic music",N3956="music/rock","rock",N3956="music/indie rock","indie rock",N3956="music/faith","faith",N3956="publishing/children's books","children's books",N3956="publishing/art books","art books",N3956="publishing/fiction","fiction",N3956="publishing/translations","translations",N3956="music/pop","pop",N3956="music/classical music","classical music",N3956="publishing/nonfiction","nonfiction",N3956="publishing/radio &amp; podcasts","radio &amp; podcasts",N3956="music/world music","world music",N3956="music/metal","metal",N3956="music/jazz","jazz","TRUE","FALSE")</f>
        <v>plays</v>
      </c>
      <c r="S3956" s="5">
        <f t="shared" si="246"/>
        <v>41774.651203703703</v>
      </c>
      <c r="T3956" s="5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244"/>
        <v>24.285714285714285</v>
      </c>
      <c r="P3957" s="24">
        <f t="shared" si="245"/>
        <v>53.125</v>
      </c>
      <c r="Q3957" t="str" cm="1">
        <f t="array" ref="Q3957">_xlfn.IFS(N3957="food/small batch","food",N3957="food/restaurants","food",N3957="food/food trucks","food",N3957="theater/spaces","theater",N3957="theater/musical","theater",N3957="theater/plays","theater",N3957="technology/web","technology",N3957="technology/space exploration","technology",N3957="technology/makerspaces","technology",N3957="technology/hardware","technology",N3957="technology/gadgets","technology",N3957="technology/wearables","technology",N3957="film &amp; video/television","film &amp; video",N3957="film &amp; video/animation","film &amp; video",N3957="film &amp; video/science fiction","film &amp; video",N3957="film &amp; video/documentary","film &amp; video",N3957="film &amp; video/drama","film &amp; video",N3957="film &amp; video/shorts","film &amp; video",N3957="games/video games","games",N3957="games/tabletop games","games",N3957="games/mobile games","games",N3957="journalism/audio","journalism",N3957="photography/people","photography",N3957="photography/photobooks","photography",N3957="photography/places","photography",N3957="photography/nature","photography",N3957="music/electronic music","music",N3957="music/rock","music",N3957="music/indie rock","music",N3957="music/faith","music",N3957="publishing/children's books","publishing",N3957="publishing/art books","publishing",N3957="publishing/fiction","publishing",N3957="publishing/translations","publishing",N3957="music/pop","music",N3957="music/classical music","music",N3957="publishing/nonfiction","publishing",N3957="publishing/radio &amp; podcasts","publishing",N3957="music/world music","music",N3957="music/metal","music",N3957="music/jazz","music","TRUE","FALSE")</f>
        <v>theater</v>
      </c>
      <c r="R3957" t="str" cm="1">
        <f t="array" ref="R3957">_xlfn.IFS(N3957="food/small batch","small batch",N3957="food/restaurants","retaurants",N3957="food/food trucks","food trucks",N3957="theater/spaces","spaces",N3957="theater/musical","musical",N3957="theater/plays","plays",N3957="technology/web","web",N3957="technology/space exploration","space exploration",N3957="technology/makerspaces","makerspaces",N3957="technology/hardware","hardware",N3957="technology/gadgets","gadgets",N3957="technology/wearables","wearables",N3957="film &amp; video/television","television",N3957="film &amp; video/animation","animation",N3957="film &amp; video/science fiction","science fiction",N3957="film &amp; video/documentary","documentary",N3957="film &amp; video/drama","drama",N3957="film &amp; video/shorts","shorts",N3957="games/video games","video games",N3957="games/tabletop games","tabletop games",N3957="games/mobile games","mobile games",N3957="journalism/audio","audio",N3957="photography/people","people",N3957="photography/photobooks","photobooks",N3957="photography/places","places",N3957="photography/nature","nature",N3957="music/electronic music","electronic music",N3957="music/rock","rock",N3957="music/indie rock","indie rock",N3957="music/faith","faith",N3957="publishing/children's books","children's books",N3957="publishing/art books","art books",N3957="publishing/fiction","fiction",N3957="publishing/translations","translations",N3957="music/pop","pop",N3957="music/classical music","classical music",N3957="publishing/nonfiction","nonfiction",N3957="publishing/radio &amp; podcasts","radio &amp; podcasts",N3957="music/world music","world music",N3957="music/metal","metal",N3957="music/jazz","jazz","TRUE","FALSE")</f>
        <v>plays</v>
      </c>
      <c r="S3957" s="5">
        <f t="shared" si="246"/>
        <v>42306.848854166667</v>
      </c>
      <c r="T3957" s="5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244"/>
        <v>0</v>
      </c>
      <c r="P3958" s="24" t="e">
        <f t="shared" si="245"/>
        <v>#DIV/0!</v>
      </c>
      <c r="Q3958" t="str" cm="1">
        <f t="array" ref="Q3958">_xlfn.IFS(N3958="food/small batch","food",N3958="food/restaurants","food",N3958="food/food trucks","food",N3958="theater/spaces","theater",N3958="theater/musical","theater",N3958="theater/plays","theater",N3958="technology/web","technology",N3958="technology/space exploration","technology",N3958="technology/makerspaces","technology",N3958="technology/hardware","technology",N3958="technology/gadgets","technology",N3958="technology/wearables","technology",N3958="film &amp; video/television","film &amp; video",N3958="film &amp; video/animation","film &amp; video",N3958="film &amp; video/science fiction","film &amp; video",N3958="film &amp; video/documentary","film &amp; video",N3958="film &amp; video/drama","film &amp; video",N3958="film &amp; video/shorts","film &amp; video",N3958="games/video games","games",N3958="games/tabletop games","games",N3958="games/mobile games","games",N3958="journalism/audio","journalism",N3958="photography/people","photography",N3958="photography/photobooks","photography",N3958="photography/places","photography",N3958="photography/nature","photography",N3958="music/electronic music","music",N3958="music/rock","music",N3958="music/indie rock","music",N3958="music/faith","music",N3958="publishing/children's books","publishing",N3958="publishing/art books","publishing",N3958="publishing/fiction","publishing",N3958="publishing/translations","publishing",N3958="music/pop","music",N3958="music/classical music","music",N3958="publishing/nonfiction","publishing",N3958="publishing/radio &amp; podcasts","publishing",N3958="music/world music","music",N3958="music/metal","music",N3958="music/jazz","music","TRUE","FALSE")</f>
        <v>theater</v>
      </c>
      <c r="R3958" t="str" cm="1">
        <f t="array" ref="R3958">_xlfn.IFS(N3958="food/small batch","small batch",N3958="food/restaurants","retaurants",N3958="food/food trucks","food trucks",N3958="theater/spaces","spaces",N3958="theater/musical","musical",N3958="theater/plays","plays",N3958="technology/web","web",N3958="technology/space exploration","space exploration",N3958="technology/makerspaces","makerspaces",N3958="technology/hardware","hardware",N3958="technology/gadgets","gadgets",N3958="technology/wearables","wearables",N3958="film &amp; video/television","television",N3958="film &amp; video/animation","animation",N3958="film &amp; video/science fiction","science fiction",N3958="film &amp; video/documentary","documentary",N3958="film &amp; video/drama","drama",N3958="film &amp; video/shorts","shorts",N3958="games/video games","video games",N3958="games/tabletop games","tabletop games",N3958="games/mobile games","mobile games",N3958="journalism/audio","audio",N3958="photography/people","people",N3958="photography/photobooks","photobooks",N3958="photography/places","places",N3958="photography/nature","nature",N3958="music/electronic music","electronic music",N3958="music/rock","rock",N3958="music/indie rock","indie rock",N3958="music/faith","faith",N3958="publishing/children's books","children's books",N3958="publishing/art books","art books",N3958="publishing/fiction","fiction",N3958="publishing/translations","translations",N3958="music/pop","pop",N3958="music/classical music","classical music",N3958="publishing/nonfiction","nonfiction",N3958="publishing/radio &amp; podcasts","radio &amp; podcasts",N3958="music/world music","world music",N3958="music/metal","metal",N3958="music/jazz","jazz","TRUE","FALSE")</f>
        <v>plays</v>
      </c>
      <c r="S3958" s="5">
        <f t="shared" si="246"/>
        <v>42457.932025462964</v>
      </c>
      <c r="T3958" s="5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244"/>
        <v>2.5000000000000001E-2</v>
      </c>
      <c r="P3959" s="24">
        <f t="shared" si="245"/>
        <v>7</v>
      </c>
      <c r="Q3959" t="str" cm="1">
        <f t="array" ref="Q3959">_xlfn.IFS(N3959="food/small batch","food",N3959="food/restaurants","food",N3959="food/food trucks","food",N3959="theater/spaces","theater",N3959="theater/musical","theater",N3959="theater/plays","theater",N3959="technology/web","technology",N3959="technology/space exploration","technology",N3959="technology/makerspaces","technology",N3959="technology/hardware","technology",N3959="technology/gadgets","technology",N3959="technology/wearables","technology",N3959="film &amp; video/television","film &amp; video",N3959="film &amp; video/animation","film &amp; video",N3959="film &amp; video/science fiction","film &amp; video",N3959="film &amp; video/documentary","film &amp; video",N3959="film &amp; video/drama","film &amp; video",N3959="film &amp; video/shorts","film &amp; video",N3959="games/video games","games",N3959="games/tabletop games","games",N3959="games/mobile games","games",N3959="journalism/audio","journalism",N3959="photography/people","photography",N3959="photography/photobooks","photography",N3959="photography/places","photography",N3959="photography/nature","photography",N3959="music/electronic music","music",N3959="music/rock","music",N3959="music/indie rock","music",N3959="music/faith","music",N3959="publishing/children's books","publishing",N3959="publishing/art books","publishing",N3959="publishing/fiction","publishing",N3959="publishing/translations","publishing",N3959="music/pop","music",N3959="music/classical music","music",N3959="publishing/nonfiction","publishing",N3959="publishing/radio &amp; podcasts","publishing",N3959="music/world music","music",N3959="music/metal","music",N3959="music/jazz","music","TRUE","FALSE")</f>
        <v>theater</v>
      </c>
      <c r="R3959" t="str" cm="1">
        <f t="array" ref="R3959">_xlfn.IFS(N3959="food/small batch","small batch",N3959="food/restaurants","retaurants",N3959="food/food trucks","food trucks",N3959="theater/spaces","spaces",N3959="theater/musical","musical",N3959="theater/plays","plays",N3959="technology/web","web",N3959="technology/space exploration","space exploration",N3959="technology/makerspaces","makerspaces",N3959="technology/hardware","hardware",N3959="technology/gadgets","gadgets",N3959="technology/wearables","wearables",N3959="film &amp; video/television","television",N3959="film &amp; video/animation","animation",N3959="film &amp; video/science fiction","science fiction",N3959="film &amp; video/documentary","documentary",N3959="film &amp; video/drama","drama",N3959="film &amp; video/shorts","shorts",N3959="games/video games","video games",N3959="games/tabletop games","tabletop games",N3959="games/mobile games","mobile games",N3959="journalism/audio","audio",N3959="photography/people","people",N3959="photography/photobooks","photobooks",N3959="photography/places","places",N3959="photography/nature","nature",N3959="music/electronic music","electronic music",N3959="music/rock","rock",N3959="music/indie rock","indie rock",N3959="music/faith","faith",N3959="publishing/children's books","children's books",N3959="publishing/art books","art books",N3959="publishing/fiction","fiction",N3959="publishing/translations","translations",N3959="music/pop","pop",N3959="music/classical music","classical music",N3959="publishing/nonfiction","nonfiction",N3959="publishing/radio &amp; podcasts","radio &amp; podcasts",N3959="music/world music","world music",N3959="music/metal","metal",N3959="music/jazz","jazz","TRUE","FALSE")</f>
        <v>plays</v>
      </c>
      <c r="S3959" s="5">
        <f t="shared" si="246"/>
        <v>42513.976319444439</v>
      </c>
      <c r="T3959" s="5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244"/>
        <v>32.049999999999997</v>
      </c>
      <c r="P3960" s="24">
        <f t="shared" si="245"/>
        <v>40.0625</v>
      </c>
      <c r="Q3960" t="str" cm="1">
        <f t="array" ref="Q3960">_xlfn.IFS(N3960="food/small batch","food",N3960="food/restaurants","food",N3960="food/food trucks","food",N3960="theater/spaces","theater",N3960="theater/musical","theater",N3960="theater/plays","theater",N3960="technology/web","technology",N3960="technology/space exploration","technology",N3960="technology/makerspaces","technology",N3960="technology/hardware","technology",N3960="technology/gadgets","technology",N3960="technology/wearables","technology",N3960="film &amp; video/television","film &amp; video",N3960="film &amp; video/animation","film &amp; video",N3960="film &amp; video/science fiction","film &amp; video",N3960="film &amp; video/documentary","film &amp; video",N3960="film &amp; video/drama","film &amp; video",N3960="film &amp; video/shorts","film &amp; video",N3960="games/video games","games",N3960="games/tabletop games","games",N3960="games/mobile games","games",N3960="journalism/audio","journalism",N3960="photography/people","photography",N3960="photography/photobooks","photography",N3960="photography/places","photography",N3960="photography/nature","photography",N3960="music/electronic music","music",N3960="music/rock","music",N3960="music/indie rock","music",N3960="music/faith","music",N3960="publishing/children's books","publishing",N3960="publishing/art books","publishing",N3960="publishing/fiction","publishing",N3960="publishing/translations","publishing",N3960="music/pop","music",N3960="music/classical music","music",N3960="publishing/nonfiction","publishing",N3960="publishing/radio &amp; podcasts","publishing",N3960="music/world music","music",N3960="music/metal","music",N3960="music/jazz","music","TRUE","FALSE")</f>
        <v>theater</v>
      </c>
      <c r="R3960" t="str" cm="1">
        <f t="array" ref="R3960">_xlfn.IFS(N3960="food/small batch","small batch",N3960="food/restaurants","retaurants",N3960="food/food trucks","food trucks",N3960="theater/spaces","spaces",N3960="theater/musical","musical",N3960="theater/plays","plays",N3960="technology/web","web",N3960="technology/space exploration","space exploration",N3960="technology/makerspaces","makerspaces",N3960="technology/hardware","hardware",N3960="technology/gadgets","gadgets",N3960="technology/wearables","wearables",N3960="film &amp; video/television","television",N3960="film &amp; video/animation","animation",N3960="film &amp; video/science fiction","science fiction",N3960="film &amp; video/documentary","documentary",N3960="film &amp; video/drama","drama",N3960="film &amp; video/shorts","shorts",N3960="games/video games","video games",N3960="games/tabletop games","tabletop games",N3960="games/mobile games","mobile games",N3960="journalism/audio","audio",N3960="photography/people","people",N3960="photography/photobooks","photobooks",N3960="photography/places","places",N3960="photography/nature","nature",N3960="music/electronic music","electronic music",N3960="music/rock","rock",N3960="music/indie rock","indie rock",N3960="music/faith","faith",N3960="publishing/children's books","children's books",N3960="publishing/art books","art books",N3960="publishing/fiction","fiction",N3960="publishing/translations","translations",N3960="music/pop","pop",N3960="music/classical music","classical music",N3960="publishing/nonfiction","nonfiction",N3960="publishing/radio &amp; podcasts","radio &amp; podcasts",N3960="music/world music","world music",N3960="music/metal","metal",N3960="music/jazz","jazz","TRUE","FALSE")</f>
        <v>plays</v>
      </c>
      <c r="S3960" s="5">
        <f t="shared" si="246"/>
        <v>41816.950370370374</v>
      </c>
      <c r="T3960" s="5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244"/>
        <v>24.333333333333336</v>
      </c>
      <c r="P3961" s="24">
        <f t="shared" si="245"/>
        <v>24.333333333333332</v>
      </c>
      <c r="Q3961" t="str" cm="1">
        <f t="array" ref="Q3961">_xlfn.IFS(N3961="food/small batch","food",N3961="food/restaurants","food",N3961="food/food trucks","food",N3961="theater/spaces","theater",N3961="theater/musical","theater",N3961="theater/plays","theater",N3961="technology/web","technology",N3961="technology/space exploration","technology",N3961="technology/makerspaces","technology",N3961="technology/hardware","technology",N3961="technology/gadgets","technology",N3961="technology/wearables","technology",N3961="film &amp; video/television","film &amp; video",N3961="film &amp; video/animation","film &amp; video",N3961="film &amp; video/science fiction","film &amp; video",N3961="film &amp; video/documentary","film &amp; video",N3961="film &amp; video/drama","film &amp; video",N3961="film &amp; video/shorts","film &amp; video",N3961="games/video games","games",N3961="games/tabletop games","games",N3961="games/mobile games","games",N3961="journalism/audio","journalism",N3961="photography/people","photography",N3961="photography/photobooks","photography",N3961="photography/places","photography",N3961="photography/nature","photography",N3961="music/electronic music","music",N3961="music/rock","music",N3961="music/indie rock","music",N3961="music/faith","music",N3961="publishing/children's books","publishing",N3961="publishing/art books","publishing",N3961="publishing/fiction","publishing",N3961="publishing/translations","publishing",N3961="music/pop","music",N3961="music/classical music","music",N3961="publishing/nonfiction","publishing",N3961="publishing/radio &amp; podcasts","publishing",N3961="music/world music","music",N3961="music/metal","music",N3961="music/jazz","music","TRUE","FALSE")</f>
        <v>theater</v>
      </c>
      <c r="R3961" t="str" cm="1">
        <f t="array" ref="R3961">_xlfn.IFS(N3961="food/small batch","small batch",N3961="food/restaurants","retaurants",N3961="food/food trucks","food trucks",N3961="theater/spaces","spaces",N3961="theater/musical","musical",N3961="theater/plays","plays",N3961="technology/web","web",N3961="technology/space exploration","space exploration",N3961="technology/makerspaces","makerspaces",N3961="technology/hardware","hardware",N3961="technology/gadgets","gadgets",N3961="technology/wearables","wearables",N3961="film &amp; video/television","television",N3961="film &amp; video/animation","animation",N3961="film &amp; video/science fiction","science fiction",N3961="film &amp; video/documentary","documentary",N3961="film &amp; video/drama","drama",N3961="film &amp; video/shorts","shorts",N3961="games/video games","video games",N3961="games/tabletop games","tabletop games",N3961="games/mobile games","mobile games",N3961="journalism/audio","audio",N3961="photography/people","people",N3961="photography/photobooks","photobooks",N3961="photography/places","places",N3961="photography/nature","nature",N3961="music/electronic music","electronic music",N3961="music/rock","rock",N3961="music/indie rock","indie rock",N3961="music/faith","faith",N3961="publishing/children's books","children's books",N3961="publishing/art books","art books",N3961="publishing/fiction","fiction",N3961="publishing/translations","translations",N3961="music/pop","pop",N3961="music/classical music","classical music",N3961="publishing/nonfiction","nonfiction",N3961="publishing/radio &amp; podcasts","radio &amp; podcasts",N3961="music/world music","world music",N3961="music/metal","metal",N3961="music/jazz","jazz","TRUE","FALSE")</f>
        <v>plays</v>
      </c>
      <c r="S3961" s="5">
        <f t="shared" si="246"/>
        <v>41880.788842592592</v>
      </c>
      <c r="T3961" s="5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244"/>
        <v>1.5</v>
      </c>
      <c r="P3962" s="24">
        <f t="shared" si="245"/>
        <v>11.25</v>
      </c>
      <c r="Q3962" t="str" cm="1">
        <f t="array" ref="Q3962">_xlfn.IFS(N3962="food/small batch","food",N3962="food/restaurants","food",N3962="food/food trucks","food",N3962="theater/spaces","theater",N3962="theater/musical","theater",N3962="theater/plays","theater",N3962="technology/web","technology",N3962="technology/space exploration","technology",N3962="technology/makerspaces","technology",N3962="technology/hardware","technology",N3962="technology/gadgets","technology",N3962="technology/wearables","technology",N3962="film &amp; video/television","film &amp; video",N3962="film &amp; video/animation","film &amp; video",N3962="film &amp; video/science fiction","film &amp; video",N3962="film &amp; video/documentary","film &amp; video",N3962="film &amp; video/drama","film &amp; video",N3962="film &amp; video/shorts","film &amp; video",N3962="games/video games","games",N3962="games/tabletop games","games",N3962="games/mobile games","games",N3962="journalism/audio","journalism",N3962="photography/people","photography",N3962="photography/photobooks","photography",N3962="photography/places","photography",N3962="photography/nature","photography",N3962="music/electronic music","music",N3962="music/rock","music",N3962="music/indie rock","music",N3962="music/faith","music",N3962="publishing/children's books","publishing",N3962="publishing/art books","publishing",N3962="publishing/fiction","publishing",N3962="publishing/translations","publishing",N3962="music/pop","music",N3962="music/classical music","music",N3962="publishing/nonfiction","publishing",N3962="publishing/radio &amp; podcasts","publishing",N3962="music/world music","music",N3962="music/metal","music",N3962="music/jazz","music","TRUE","FALSE")</f>
        <v>theater</v>
      </c>
      <c r="R3962" t="str" cm="1">
        <f t="array" ref="R3962">_xlfn.IFS(N3962="food/small batch","small batch",N3962="food/restaurants","retaurants",N3962="food/food trucks","food trucks",N3962="theater/spaces","spaces",N3962="theater/musical","musical",N3962="theater/plays","plays",N3962="technology/web","web",N3962="technology/space exploration","space exploration",N3962="technology/makerspaces","makerspaces",N3962="technology/hardware","hardware",N3962="technology/gadgets","gadgets",N3962="technology/wearables","wearables",N3962="film &amp; video/television","television",N3962="film &amp; video/animation","animation",N3962="film &amp; video/science fiction","science fiction",N3962="film &amp; video/documentary","documentary",N3962="film &amp; video/drama","drama",N3962="film &amp; video/shorts","shorts",N3962="games/video games","video games",N3962="games/tabletop games","tabletop games",N3962="games/mobile games","mobile games",N3962="journalism/audio","audio",N3962="photography/people","people",N3962="photography/photobooks","photobooks",N3962="photography/places","places",N3962="photography/nature","nature",N3962="music/electronic music","electronic music",N3962="music/rock","rock",N3962="music/indie rock","indie rock",N3962="music/faith","faith",N3962="publishing/children's books","children's books",N3962="publishing/art books","art books",N3962="publishing/fiction","fiction",N3962="publishing/translations","translations",N3962="music/pop","pop",N3962="music/classical music","classical music",N3962="publishing/nonfiction","nonfiction",N3962="publishing/radio &amp; podcasts","radio &amp; podcasts",N3962="music/world music","world music",N3962="music/metal","metal",N3962="music/jazz","jazz","TRUE","FALSE")</f>
        <v>plays</v>
      </c>
      <c r="S3962" s="5">
        <f t="shared" si="246"/>
        <v>42342.845555555556</v>
      </c>
      <c r="T3962" s="5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244"/>
        <v>0.42</v>
      </c>
      <c r="P3963" s="24">
        <f t="shared" si="245"/>
        <v>10.5</v>
      </c>
      <c r="Q3963" t="str" cm="1">
        <f t="array" ref="Q3963">_xlfn.IFS(N3963="food/small batch","food",N3963="food/restaurants","food",N3963="food/food trucks","food",N3963="theater/spaces","theater",N3963="theater/musical","theater",N3963="theater/plays","theater",N3963="technology/web","technology",N3963="technology/space exploration","technology",N3963="technology/makerspaces","technology",N3963="technology/hardware","technology",N3963="technology/gadgets","technology",N3963="technology/wearables","technology",N3963="film &amp; video/television","film &amp; video",N3963="film &amp; video/animation","film &amp; video",N3963="film &amp; video/science fiction","film &amp; video",N3963="film &amp; video/documentary","film &amp; video",N3963="film &amp; video/drama","film &amp; video",N3963="film &amp; video/shorts","film &amp; video",N3963="games/video games","games",N3963="games/tabletop games","games",N3963="games/mobile games","games",N3963="journalism/audio","journalism",N3963="photography/people","photography",N3963="photography/photobooks","photography",N3963="photography/places","photography",N3963="photography/nature","photography",N3963="music/electronic music","music",N3963="music/rock","music",N3963="music/indie rock","music",N3963="music/faith","music",N3963="publishing/children's books","publishing",N3963="publishing/art books","publishing",N3963="publishing/fiction","publishing",N3963="publishing/translations","publishing",N3963="music/pop","music",N3963="music/classical music","music",N3963="publishing/nonfiction","publishing",N3963="publishing/radio &amp; podcasts","publishing",N3963="music/world music","music",N3963="music/metal","music",N3963="music/jazz","music","TRUE","FALSE")</f>
        <v>theater</v>
      </c>
      <c r="R3963" t="str" cm="1">
        <f t="array" ref="R3963">_xlfn.IFS(N3963="food/small batch","small batch",N3963="food/restaurants","retaurants",N3963="food/food trucks","food trucks",N3963="theater/spaces","spaces",N3963="theater/musical","musical",N3963="theater/plays","plays",N3963="technology/web","web",N3963="technology/space exploration","space exploration",N3963="technology/makerspaces","makerspaces",N3963="technology/hardware","hardware",N3963="technology/gadgets","gadgets",N3963="technology/wearables","wearables",N3963="film &amp; video/television","television",N3963="film &amp; video/animation","animation",N3963="film &amp; video/science fiction","science fiction",N3963="film &amp; video/documentary","documentary",N3963="film &amp; video/drama","drama",N3963="film &amp; video/shorts","shorts",N3963="games/video games","video games",N3963="games/tabletop games","tabletop games",N3963="games/mobile games","mobile games",N3963="journalism/audio","audio",N3963="photography/people","people",N3963="photography/photobooks","photobooks",N3963="photography/places","places",N3963="photography/nature","nature",N3963="music/electronic music","electronic music",N3963="music/rock","rock",N3963="music/indie rock","indie rock",N3963="music/faith","faith",N3963="publishing/children's books","children's books",N3963="publishing/art books","art books",N3963="publishing/fiction","fiction",N3963="publishing/translations","translations",N3963="music/pop","pop",N3963="music/classical music","classical music",N3963="publishing/nonfiction","nonfiction",N3963="publishing/radio &amp; podcasts","radio &amp; podcasts",N3963="music/world music","world music",N3963="music/metal","metal",N3963="music/jazz","jazz","TRUE","FALSE")</f>
        <v>plays</v>
      </c>
      <c r="S3963" s="5">
        <f t="shared" si="246"/>
        <v>41745.891319444447</v>
      </c>
      <c r="T3963" s="5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244"/>
        <v>3.214285714285714</v>
      </c>
      <c r="P3964" s="24">
        <f t="shared" si="245"/>
        <v>15</v>
      </c>
      <c r="Q3964" t="str" cm="1">
        <f t="array" ref="Q3964">_xlfn.IFS(N3964="food/small batch","food",N3964="food/restaurants","food",N3964="food/food trucks","food",N3964="theater/spaces","theater",N3964="theater/musical","theater",N3964="theater/plays","theater",N3964="technology/web","technology",N3964="technology/space exploration","technology",N3964="technology/makerspaces","technology",N3964="technology/hardware","technology",N3964="technology/gadgets","technology",N3964="technology/wearables","technology",N3964="film &amp; video/television","film &amp; video",N3964="film &amp; video/animation","film &amp; video",N3964="film &amp; video/science fiction","film &amp; video",N3964="film &amp; video/documentary","film &amp; video",N3964="film &amp; video/drama","film &amp; video",N3964="film &amp; video/shorts","film &amp; video",N3964="games/video games","games",N3964="games/tabletop games","games",N3964="games/mobile games","games",N3964="journalism/audio","journalism",N3964="photography/people","photography",N3964="photography/photobooks","photography",N3964="photography/places","photography",N3964="photography/nature","photography",N3964="music/electronic music","music",N3964="music/rock","music",N3964="music/indie rock","music",N3964="music/faith","music",N3964="publishing/children's books","publishing",N3964="publishing/art books","publishing",N3964="publishing/fiction","publishing",N3964="publishing/translations","publishing",N3964="music/pop","music",N3964="music/classical music","music",N3964="publishing/nonfiction","publishing",N3964="publishing/radio &amp; podcasts","publishing",N3964="music/world music","music",N3964="music/metal","music",N3964="music/jazz","music","TRUE","FALSE")</f>
        <v>theater</v>
      </c>
      <c r="R3964" t="str" cm="1">
        <f t="array" ref="R3964">_xlfn.IFS(N3964="food/small batch","small batch",N3964="food/restaurants","retaurants",N3964="food/food trucks","food trucks",N3964="theater/spaces","spaces",N3964="theater/musical","musical",N3964="theater/plays","plays",N3964="technology/web","web",N3964="technology/space exploration","space exploration",N3964="technology/makerspaces","makerspaces",N3964="technology/hardware","hardware",N3964="technology/gadgets","gadgets",N3964="technology/wearables","wearables",N3964="film &amp; video/television","television",N3964="film &amp; video/animation","animation",N3964="film &amp; video/science fiction","science fiction",N3964="film &amp; video/documentary","documentary",N3964="film &amp; video/drama","drama",N3964="film &amp; video/shorts","shorts",N3964="games/video games","video games",N3964="games/tabletop games","tabletop games",N3964="games/mobile games","mobile games",N3964="journalism/audio","audio",N3964="photography/people","people",N3964="photography/photobooks","photobooks",N3964="photography/places","places",N3964="photography/nature","nature",N3964="music/electronic music","electronic music",N3964="music/rock","rock",N3964="music/indie rock","indie rock",N3964="music/faith","faith",N3964="publishing/children's books","children's books",N3964="publishing/art books","art books",N3964="publishing/fiction","fiction",N3964="publishing/translations","translations",N3964="music/pop","pop",N3964="music/classical music","classical music",N3964="publishing/nonfiction","nonfiction",N3964="publishing/radio &amp; podcasts","radio &amp; podcasts",N3964="music/world music","world music",N3964="music/metal","metal",N3964="music/jazz","jazz","TRUE","FALSE")</f>
        <v>plays</v>
      </c>
      <c r="S3964" s="5">
        <f t="shared" si="246"/>
        <v>42311.621458333335</v>
      </c>
      <c r="T3964" s="5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244"/>
        <v>0</v>
      </c>
      <c r="P3965" s="24" t="e">
        <f t="shared" si="245"/>
        <v>#DIV/0!</v>
      </c>
      <c r="Q3965" t="str" cm="1">
        <f t="array" ref="Q3965">_xlfn.IFS(N3965="food/small batch","food",N3965="food/restaurants","food",N3965="food/food trucks","food",N3965="theater/spaces","theater",N3965="theater/musical","theater",N3965="theater/plays","theater",N3965="technology/web","technology",N3965="technology/space exploration","technology",N3965="technology/makerspaces","technology",N3965="technology/hardware","technology",N3965="technology/gadgets","technology",N3965="technology/wearables","technology",N3965="film &amp; video/television","film &amp; video",N3965="film &amp; video/animation","film &amp; video",N3965="film &amp; video/science fiction","film &amp; video",N3965="film &amp; video/documentary","film &amp; video",N3965="film &amp; video/drama","film &amp; video",N3965="film &amp; video/shorts","film &amp; video",N3965="games/video games","games",N3965="games/tabletop games","games",N3965="games/mobile games","games",N3965="journalism/audio","journalism",N3965="photography/people","photography",N3965="photography/photobooks","photography",N3965="photography/places","photography",N3965="photography/nature","photography",N3965="music/electronic music","music",N3965="music/rock","music",N3965="music/indie rock","music",N3965="music/faith","music",N3965="publishing/children's books","publishing",N3965="publishing/art books","publishing",N3965="publishing/fiction","publishing",N3965="publishing/translations","publishing",N3965="music/pop","music",N3965="music/classical music","music",N3965="publishing/nonfiction","publishing",N3965="publishing/radio &amp; podcasts","publishing",N3965="music/world music","music",N3965="music/metal","music",N3965="music/jazz","music","TRUE","FALSE")</f>
        <v>theater</v>
      </c>
      <c r="R3965" t="str" cm="1">
        <f t="array" ref="R3965">_xlfn.IFS(N3965="food/small batch","small batch",N3965="food/restaurants","retaurants",N3965="food/food trucks","food trucks",N3965="theater/spaces","spaces",N3965="theater/musical","musical",N3965="theater/plays","plays",N3965="technology/web","web",N3965="technology/space exploration","space exploration",N3965="technology/makerspaces","makerspaces",N3965="technology/hardware","hardware",N3965="technology/gadgets","gadgets",N3965="technology/wearables","wearables",N3965="film &amp; video/television","television",N3965="film &amp; video/animation","animation",N3965="film &amp; video/science fiction","science fiction",N3965="film &amp; video/documentary","documentary",N3965="film &amp; video/drama","drama",N3965="film &amp; video/shorts","shorts",N3965="games/video games","video games",N3965="games/tabletop games","tabletop games",N3965="games/mobile games","mobile games",N3965="journalism/audio","audio",N3965="photography/people","people",N3965="photography/photobooks","photobooks",N3965="photography/places","places",N3965="photography/nature","nature",N3965="music/electronic music","electronic music",N3965="music/rock","rock",N3965="music/indie rock","indie rock",N3965="music/faith","faith",N3965="publishing/children's books","children's books",N3965="publishing/art books","art books",N3965="publishing/fiction","fiction",N3965="publishing/translations","translations",N3965="music/pop","pop",N3965="music/classical music","classical music",N3965="publishing/nonfiction","nonfiction",N3965="publishing/radio &amp; podcasts","radio &amp; podcasts",N3965="music/world music","world music",N3965="music/metal","metal",N3965="music/jazz","jazz","TRUE","FALSE")</f>
        <v>plays</v>
      </c>
      <c r="S3965" s="5">
        <f t="shared" si="246"/>
        <v>42296.154131944444</v>
      </c>
      <c r="T3965" s="5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244"/>
        <v>6.3</v>
      </c>
      <c r="P3966" s="24">
        <f t="shared" si="245"/>
        <v>42</v>
      </c>
      <c r="Q3966" t="str" cm="1">
        <f t="array" ref="Q3966">_xlfn.IFS(N3966="food/small batch","food",N3966="food/restaurants","food",N3966="food/food trucks","food",N3966="theater/spaces","theater",N3966="theater/musical","theater",N3966="theater/plays","theater",N3966="technology/web","technology",N3966="technology/space exploration","technology",N3966="technology/makerspaces","technology",N3966="technology/hardware","technology",N3966="technology/gadgets","technology",N3966="technology/wearables","technology",N3966="film &amp; video/television","film &amp; video",N3966="film &amp; video/animation","film &amp; video",N3966="film &amp; video/science fiction","film &amp; video",N3966="film &amp; video/documentary","film &amp; video",N3966="film &amp; video/drama","film &amp; video",N3966="film &amp; video/shorts","film &amp; video",N3966="games/video games","games",N3966="games/tabletop games","games",N3966="games/mobile games","games",N3966="journalism/audio","journalism",N3966="photography/people","photography",N3966="photography/photobooks","photography",N3966="photography/places","photography",N3966="photography/nature","photography",N3966="music/electronic music","music",N3966="music/rock","music",N3966="music/indie rock","music",N3966="music/faith","music",N3966="publishing/children's books","publishing",N3966="publishing/art books","publishing",N3966="publishing/fiction","publishing",N3966="publishing/translations","publishing",N3966="music/pop","music",N3966="music/classical music","music",N3966="publishing/nonfiction","publishing",N3966="publishing/radio &amp; podcasts","publishing",N3966="music/world music","music",N3966="music/metal","music",N3966="music/jazz","music","TRUE","FALSE")</f>
        <v>theater</v>
      </c>
      <c r="R3966" t="str" cm="1">
        <f t="array" ref="R3966">_xlfn.IFS(N3966="food/small batch","small batch",N3966="food/restaurants","retaurants",N3966="food/food trucks","food trucks",N3966="theater/spaces","spaces",N3966="theater/musical","musical",N3966="theater/plays","plays",N3966="technology/web","web",N3966="technology/space exploration","space exploration",N3966="technology/makerspaces","makerspaces",N3966="technology/hardware","hardware",N3966="technology/gadgets","gadgets",N3966="technology/wearables","wearables",N3966="film &amp; video/television","television",N3966="film &amp; video/animation","animation",N3966="film &amp; video/science fiction","science fiction",N3966="film &amp; video/documentary","documentary",N3966="film &amp; video/drama","drama",N3966="film &amp; video/shorts","shorts",N3966="games/video games","video games",N3966="games/tabletop games","tabletop games",N3966="games/mobile games","mobile games",N3966="journalism/audio","audio",N3966="photography/people","people",N3966="photography/photobooks","photobooks",N3966="photography/places","places",N3966="photography/nature","nature",N3966="music/electronic music","electronic music",N3966="music/rock","rock",N3966="music/indie rock","indie rock",N3966="music/faith","faith",N3966="publishing/children's books","children's books",N3966="publishing/art books","art books",N3966="publishing/fiction","fiction",N3966="publishing/translations","translations",N3966="music/pop","pop",N3966="music/classical music","classical music",N3966="publishing/nonfiction","nonfiction",N3966="publishing/radio &amp; podcasts","radio &amp; podcasts",N3966="music/world music","world music",N3966="music/metal","metal",N3966="music/jazz","jazz","TRUE","FALSE")</f>
        <v>plays</v>
      </c>
      <c r="S3966" s="5">
        <f t="shared" si="246"/>
        <v>42053.722060185188</v>
      </c>
      <c r="T3966" s="5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244"/>
        <v>14.249999999999998</v>
      </c>
      <c r="P3967" s="24">
        <f t="shared" si="245"/>
        <v>71.25</v>
      </c>
      <c r="Q3967" t="str" cm="1">
        <f t="array" ref="Q3967">_xlfn.IFS(N3967="food/small batch","food",N3967="food/restaurants","food",N3967="food/food trucks","food",N3967="theater/spaces","theater",N3967="theater/musical","theater",N3967="theater/plays","theater",N3967="technology/web","technology",N3967="technology/space exploration","technology",N3967="technology/makerspaces","technology",N3967="technology/hardware","technology",N3967="technology/gadgets","technology",N3967="technology/wearables","technology",N3967="film &amp; video/television","film &amp; video",N3967="film &amp; video/animation","film &amp; video",N3967="film &amp; video/science fiction","film &amp; video",N3967="film &amp; video/documentary","film &amp; video",N3967="film &amp; video/drama","film &amp; video",N3967="film &amp; video/shorts","film &amp; video",N3967="games/video games","games",N3967="games/tabletop games","games",N3967="games/mobile games","games",N3967="journalism/audio","journalism",N3967="photography/people","photography",N3967="photography/photobooks","photography",N3967="photography/places","photography",N3967="photography/nature","photography",N3967="music/electronic music","music",N3967="music/rock","music",N3967="music/indie rock","music",N3967="music/faith","music",N3967="publishing/children's books","publishing",N3967="publishing/art books","publishing",N3967="publishing/fiction","publishing",N3967="publishing/translations","publishing",N3967="music/pop","music",N3967="music/classical music","music",N3967="publishing/nonfiction","publishing",N3967="publishing/radio &amp; podcasts","publishing",N3967="music/world music","music",N3967="music/metal","music",N3967="music/jazz","music","TRUE","FALSE")</f>
        <v>theater</v>
      </c>
      <c r="R3967" t="str" cm="1">
        <f t="array" ref="R3967">_xlfn.IFS(N3967="food/small batch","small batch",N3967="food/restaurants","retaurants",N3967="food/food trucks","food trucks",N3967="theater/spaces","spaces",N3967="theater/musical","musical",N3967="theater/plays","plays",N3967="technology/web","web",N3967="technology/space exploration","space exploration",N3967="technology/makerspaces","makerspaces",N3967="technology/hardware","hardware",N3967="technology/gadgets","gadgets",N3967="technology/wearables","wearables",N3967="film &amp; video/television","television",N3967="film &amp; video/animation","animation",N3967="film &amp; video/science fiction","science fiction",N3967="film &amp; video/documentary","documentary",N3967="film &amp; video/drama","drama",N3967="film &amp; video/shorts","shorts",N3967="games/video games","video games",N3967="games/tabletop games","tabletop games",N3967="games/mobile games","mobile games",N3967="journalism/audio","audio",N3967="photography/people","people",N3967="photography/photobooks","photobooks",N3967="photography/places","places",N3967="photography/nature","nature",N3967="music/electronic music","electronic music",N3967="music/rock","rock",N3967="music/indie rock","indie rock",N3967="music/faith","faith",N3967="publishing/children's books","children's books",N3967="publishing/art books","art books",N3967="publishing/fiction","fiction",N3967="publishing/translations","translations",N3967="music/pop","pop",N3967="music/classical music","classical music",N3967="publishing/nonfiction","nonfiction",N3967="publishing/radio &amp; podcasts","radio &amp; podcasts",N3967="music/world music","world music",N3967="music/metal","metal",N3967="music/jazz","jazz","TRUE","FALSE")</f>
        <v>plays</v>
      </c>
      <c r="S3967" s="5">
        <f t="shared" si="246"/>
        <v>42414.235879629632</v>
      </c>
      <c r="T3967" s="5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244"/>
        <v>0.6</v>
      </c>
      <c r="P3968" s="24">
        <f t="shared" si="245"/>
        <v>22.5</v>
      </c>
      <c r="Q3968" t="str" cm="1">
        <f t="array" ref="Q3968">_xlfn.IFS(N3968="food/small batch","food",N3968="food/restaurants","food",N3968="food/food trucks","food",N3968="theater/spaces","theater",N3968="theater/musical","theater",N3968="theater/plays","theater",N3968="technology/web","technology",N3968="technology/space exploration","technology",N3968="technology/makerspaces","technology",N3968="technology/hardware","technology",N3968="technology/gadgets","technology",N3968="technology/wearables","technology",N3968="film &amp; video/television","film &amp; video",N3968="film &amp; video/animation","film &amp; video",N3968="film &amp; video/science fiction","film &amp; video",N3968="film &amp; video/documentary","film &amp; video",N3968="film &amp; video/drama","film &amp; video",N3968="film &amp; video/shorts","film &amp; video",N3968="games/video games","games",N3968="games/tabletop games","games",N3968="games/mobile games","games",N3968="journalism/audio","journalism",N3968="photography/people","photography",N3968="photography/photobooks","photography",N3968="photography/places","photography",N3968="photography/nature","photography",N3968="music/electronic music","music",N3968="music/rock","music",N3968="music/indie rock","music",N3968="music/faith","music",N3968="publishing/children's books","publishing",N3968="publishing/art books","publishing",N3968="publishing/fiction","publishing",N3968="publishing/translations","publishing",N3968="music/pop","music",N3968="music/classical music","music",N3968="publishing/nonfiction","publishing",N3968="publishing/radio &amp; podcasts","publishing",N3968="music/world music","music",N3968="music/metal","music",N3968="music/jazz","music","TRUE","FALSE")</f>
        <v>theater</v>
      </c>
      <c r="R3968" t="str" cm="1">
        <f t="array" ref="R3968">_xlfn.IFS(N3968="food/small batch","small batch",N3968="food/restaurants","retaurants",N3968="food/food trucks","food trucks",N3968="theater/spaces","spaces",N3968="theater/musical","musical",N3968="theater/plays","plays",N3968="technology/web","web",N3968="technology/space exploration","space exploration",N3968="technology/makerspaces","makerspaces",N3968="technology/hardware","hardware",N3968="technology/gadgets","gadgets",N3968="technology/wearables","wearables",N3968="film &amp; video/television","television",N3968="film &amp; video/animation","animation",N3968="film &amp; video/science fiction","science fiction",N3968="film &amp; video/documentary","documentary",N3968="film &amp; video/drama","drama",N3968="film &amp; video/shorts","shorts",N3968="games/video games","video games",N3968="games/tabletop games","tabletop games",N3968="games/mobile games","mobile games",N3968="journalism/audio","audio",N3968="photography/people","people",N3968="photography/photobooks","photobooks",N3968="photography/places","places",N3968="photography/nature","nature",N3968="music/electronic music","electronic music",N3968="music/rock","rock",N3968="music/indie rock","indie rock",N3968="music/faith","faith",N3968="publishing/children's books","children's books",N3968="publishing/art books","art books",N3968="publishing/fiction","fiction",N3968="publishing/translations","translations",N3968="music/pop","pop",N3968="music/classical music","classical music",N3968="publishing/nonfiction","nonfiction",N3968="publishing/radio &amp; podcasts","radio &amp; podcasts",N3968="music/world music","world music",N3968="music/metal","metal",N3968="music/jazz","jazz","TRUE","FALSE")</f>
        <v>plays</v>
      </c>
      <c r="S3968" s="5">
        <f t="shared" si="246"/>
        <v>41801.711550925924</v>
      </c>
      <c r="T3968" s="5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244"/>
        <v>24.117647058823529</v>
      </c>
      <c r="P3969" s="24">
        <f t="shared" si="245"/>
        <v>41</v>
      </c>
      <c r="Q3969" t="str" cm="1">
        <f t="array" ref="Q3969">_xlfn.IFS(N3969="food/small batch","food",N3969="food/restaurants","food",N3969="food/food trucks","food",N3969="theater/spaces","theater",N3969="theater/musical","theater",N3969="theater/plays","theater",N3969="technology/web","technology",N3969="technology/space exploration","technology",N3969="technology/makerspaces","technology",N3969="technology/hardware","technology",N3969="technology/gadgets","technology",N3969="technology/wearables","technology",N3969="film &amp; video/television","film &amp; video",N3969="film &amp; video/animation","film &amp; video",N3969="film &amp; video/science fiction","film &amp; video",N3969="film &amp; video/documentary","film &amp; video",N3969="film &amp; video/drama","film &amp; video",N3969="film &amp; video/shorts","film &amp; video",N3969="games/video games","games",N3969="games/tabletop games","games",N3969="games/mobile games","games",N3969="journalism/audio","journalism",N3969="photography/people","photography",N3969="photography/photobooks","photography",N3969="photography/places","photography",N3969="photography/nature","photography",N3969="music/electronic music","music",N3969="music/rock","music",N3969="music/indie rock","music",N3969="music/faith","music",N3969="publishing/children's books","publishing",N3969="publishing/art books","publishing",N3969="publishing/fiction","publishing",N3969="publishing/translations","publishing",N3969="music/pop","music",N3969="music/classical music","music",N3969="publishing/nonfiction","publishing",N3969="publishing/radio &amp; podcasts","publishing",N3969="music/world music","music",N3969="music/metal","music",N3969="music/jazz","music","TRUE","FALSE")</f>
        <v>theater</v>
      </c>
      <c r="R3969" t="str" cm="1">
        <f t="array" ref="R3969">_xlfn.IFS(N3969="food/small batch","small batch",N3969="food/restaurants","retaurants",N3969="food/food trucks","food trucks",N3969="theater/spaces","spaces",N3969="theater/musical","musical",N3969="theater/plays","plays",N3969="technology/web","web",N3969="technology/space exploration","space exploration",N3969="technology/makerspaces","makerspaces",N3969="technology/hardware","hardware",N3969="technology/gadgets","gadgets",N3969="technology/wearables","wearables",N3969="film &amp; video/television","television",N3969="film &amp; video/animation","animation",N3969="film &amp; video/science fiction","science fiction",N3969="film &amp; video/documentary","documentary",N3969="film &amp; video/drama","drama",N3969="film &amp; video/shorts","shorts",N3969="games/video games","video games",N3969="games/tabletop games","tabletop games",N3969="games/mobile games","mobile games",N3969="journalism/audio","audio",N3969="photography/people","people",N3969="photography/photobooks","photobooks",N3969="photography/places","places",N3969="photography/nature","nature",N3969="music/electronic music","electronic music",N3969="music/rock","rock",N3969="music/indie rock","indie rock",N3969="music/faith","faith",N3969="publishing/children's books","children's books",N3969="publishing/art books","art books",N3969="publishing/fiction","fiction",N3969="publishing/translations","translations",N3969="music/pop","pop",N3969="music/classical music","classical music",N3969="publishing/nonfiction","nonfiction",N3969="publishing/radio &amp; podcasts","radio &amp; podcasts",N3969="music/world music","world music",N3969="music/metal","metal",N3969="music/jazz","jazz","TRUE","FALSE")</f>
        <v>plays</v>
      </c>
      <c r="S3969" s="5">
        <f t="shared" si="246"/>
        <v>42770.290590277778</v>
      </c>
      <c r="T3969" s="5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244"/>
        <v>10.54</v>
      </c>
      <c r="P3970" s="24">
        <f t="shared" si="245"/>
        <v>47.909090909090907</v>
      </c>
      <c r="Q3970" t="str" cm="1">
        <f t="array" ref="Q3970">_xlfn.IFS(N3970="food/small batch","food",N3970="food/restaurants","food",N3970="food/food trucks","food",N3970="theater/spaces","theater",N3970="theater/musical","theater",N3970="theater/plays","theater",N3970="technology/web","technology",N3970="technology/space exploration","technology",N3970="technology/makerspaces","technology",N3970="technology/hardware","technology",N3970="technology/gadgets","technology",N3970="technology/wearables","technology",N3970="film &amp; video/television","film &amp; video",N3970="film &amp; video/animation","film &amp; video",N3970="film &amp; video/science fiction","film &amp; video",N3970="film &amp; video/documentary","film &amp; video",N3970="film &amp; video/drama","film &amp; video",N3970="film &amp; video/shorts","film &amp; video",N3970="games/video games","games",N3970="games/tabletop games","games",N3970="games/mobile games","games",N3970="journalism/audio","journalism",N3970="photography/people","photography",N3970="photography/photobooks","photography",N3970="photography/places","photography",N3970="photography/nature","photography",N3970="music/electronic music","music",N3970="music/rock","music",N3970="music/indie rock","music",N3970="music/faith","music",N3970="publishing/children's books","publishing",N3970="publishing/art books","publishing",N3970="publishing/fiction","publishing",N3970="publishing/translations","publishing",N3970="music/pop","music",N3970="music/classical music","music",N3970="publishing/nonfiction","publishing",N3970="publishing/radio &amp; podcasts","publishing",N3970="music/world music","music",N3970="music/metal","music",N3970="music/jazz","music","TRUE","FALSE")</f>
        <v>theater</v>
      </c>
      <c r="R3970" t="str" cm="1">
        <f t="array" ref="R3970">_xlfn.IFS(N3970="food/small batch","small batch",N3970="food/restaurants","retaurants",N3970="food/food trucks","food trucks",N3970="theater/spaces","spaces",N3970="theater/musical","musical",N3970="theater/plays","plays",N3970="technology/web","web",N3970="technology/space exploration","space exploration",N3970="technology/makerspaces","makerspaces",N3970="technology/hardware","hardware",N3970="technology/gadgets","gadgets",N3970="technology/wearables","wearables",N3970="film &amp; video/television","television",N3970="film &amp; video/animation","animation",N3970="film &amp; video/science fiction","science fiction",N3970="film &amp; video/documentary","documentary",N3970="film &amp; video/drama","drama",N3970="film &amp; video/shorts","shorts",N3970="games/video games","video games",N3970="games/tabletop games","tabletop games",N3970="games/mobile games","mobile games",N3970="journalism/audio","audio",N3970="photography/people","people",N3970="photography/photobooks","photobooks",N3970="photography/places","places",N3970="photography/nature","nature",N3970="music/electronic music","electronic music",N3970="music/rock","rock",N3970="music/indie rock","indie rock",N3970="music/faith","faith",N3970="publishing/children's books","children's books",N3970="publishing/art books","art books",N3970="publishing/fiction","fiction",N3970="publishing/translations","translations",N3970="music/pop","pop",N3970="music/classical music","classical music",N3970="publishing/nonfiction","nonfiction",N3970="publishing/radio &amp; podcasts","radio &amp; podcasts",N3970="music/world music","world music",N3970="music/metal","metal",N3970="music/jazz","jazz","TRUE","FALSE")</f>
        <v>plays</v>
      </c>
      <c r="S3970" s="5">
        <f t="shared" si="246"/>
        <v>42452.815659722226</v>
      </c>
      <c r="T3970" s="5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ref="O3971:O4034" si="248">(E3971/D3971)*100</f>
        <v>7.4690265486725664</v>
      </c>
      <c r="P3971" s="24">
        <f t="shared" ref="P3971:P4034" si="249">E3971/L3971</f>
        <v>35.166666666666664</v>
      </c>
      <c r="Q3971" t="str" cm="1">
        <f t="array" ref="Q3971">_xlfn.IFS(N3971="food/small batch","food",N3971="food/restaurants","food",N3971="food/food trucks","food",N3971="theater/spaces","theater",N3971="theater/musical","theater",N3971="theater/plays","theater",N3971="technology/web","technology",N3971="technology/space exploration","technology",N3971="technology/makerspaces","technology",N3971="technology/hardware","technology",N3971="technology/gadgets","technology",N3971="technology/wearables","technology",N3971="film &amp; video/television","film &amp; video",N3971="film &amp; video/animation","film &amp; video",N3971="film &amp; video/science fiction","film &amp; video",N3971="film &amp; video/documentary","film &amp; video",N3971="film &amp; video/drama","film &amp; video",N3971="film &amp; video/shorts","film &amp; video",N3971="games/video games","games",N3971="games/tabletop games","games",N3971="games/mobile games","games",N3971="journalism/audio","journalism",N3971="photography/people","photography",N3971="photography/photobooks","photography",N3971="photography/places","photography",N3971="photography/nature","photography",N3971="music/electronic music","music",N3971="music/rock","music",N3971="music/indie rock","music",N3971="music/faith","music",N3971="publishing/children's books","publishing",N3971="publishing/art books","publishing",N3971="publishing/fiction","publishing",N3971="publishing/translations","publishing",N3971="music/pop","music",N3971="music/classical music","music",N3971="publishing/nonfiction","publishing",N3971="publishing/radio &amp; podcasts","publishing",N3971="music/world music","music",N3971="music/metal","music",N3971="music/jazz","music","TRUE","FALSE")</f>
        <v>theater</v>
      </c>
      <c r="R3971" t="str" cm="1">
        <f t="array" ref="R3971">_xlfn.IFS(N3971="food/small batch","small batch",N3971="food/restaurants","retaurants",N3971="food/food trucks","food trucks",N3971="theater/spaces","spaces",N3971="theater/musical","musical",N3971="theater/plays","plays",N3971="technology/web","web",N3971="technology/space exploration","space exploration",N3971="technology/makerspaces","makerspaces",N3971="technology/hardware","hardware",N3971="technology/gadgets","gadgets",N3971="technology/wearables","wearables",N3971="film &amp; video/television","television",N3971="film &amp; video/animation","animation",N3971="film &amp; video/science fiction","science fiction",N3971="film &amp; video/documentary","documentary",N3971="film &amp; video/drama","drama",N3971="film &amp; video/shorts","shorts",N3971="games/video games","video games",N3971="games/tabletop games","tabletop games",N3971="games/mobile games","mobile games",N3971="journalism/audio","audio",N3971="photography/people","people",N3971="photography/photobooks","photobooks",N3971="photography/places","places",N3971="photography/nature","nature",N3971="music/electronic music","electronic music",N3971="music/rock","rock",N3971="music/indie rock","indie rock",N3971="music/faith","faith",N3971="publishing/children's books","children's books",N3971="publishing/art books","art books",N3971="publishing/fiction","fiction",N3971="publishing/translations","translations",N3971="music/pop","pop",N3971="music/classical music","classical music",N3971="publishing/nonfiction","nonfiction",N3971="publishing/radio &amp; podcasts","radio &amp; podcasts",N3971="music/world music","world music",N3971="music/metal","metal",N3971="music/jazz","jazz","TRUE","FALSE")</f>
        <v>plays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248"/>
        <v>7.3333333333333334E-2</v>
      </c>
      <c r="P3972" s="24">
        <f t="shared" si="249"/>
        <v>5.5</v>
      </c>
      <c r="Q3972" t="str" cm="1">
        <f t="array" ref="Q3972">_xlfn.IFS(N3972="food/small batch","food",N3972="food/restaurants","food",N3972="food/food trucks","food",N3972="theater/spaces","theater",N3972="theater/musical","theater",N3972="theater/plays","theater",N3972="technology/web","technology",N3972="technology/space exploration","technology",N3972="technology/makerspaces","technology",N3972="technology/hardware","technology",N3972="technology/gadgets","technology",N3972="technology/wearables","technology",N3972="film &amp; video/television","film &amp; video",N3972="film &amp; video/animation","film &amp; video",N3972="film &amp; video/science fiction","film &amp; video",N3972="film &amp; video/documentary","film &amp; video",N3972="film &amp; video/drama","film &amp; video",N3972="film &amp; video/shorts","film &amp; video",N3972="games/video games","games",N3972="games/tabletop games","games",N3972="games/mobile games","games",N3972="journalism/audio","journalism",N3972="photography/people","photography",N3972="photography/photobooks","photography",N3972="photography/places","photography",N3972="photography/nature","photography",N3972="music/electronic music","music",N3972="music/rock","music",N3972="music/indie rock","music",N3972="music/faith","music",N3972="publishing/children's books","publishing",N3972="publishing/art books","publishing",N3972="publishing/fiction","publishing",N3972="publishing/translations","publishing",N3972="music/pop","music",N3972="music/classical music","music",N3972="publishing/nonfiction","publishing",N3972="publishing/radio &amp; podcasts","publishing",N3972="music/world music","music",N3972="music/metal","music",N3972="music/jazz","music","TRUE","FALSE")</f>
        <v>theater</v>
      </c>
      <c r="R3972" t="str" cm="1">
        <f t="array" ref="R3972">_xlfn.IFS(N3972="food/small batch","small batch",N3972="food/restaurants","retaurants",N3972="food/food trucks","food trucks",N3972="theater/spaces","spaces",N3972="theater/musical","musical",N3972="theater/plays","plays",N3972="technology/web","web",N3972="technology/space exploration","space exploration",N3972="technology/makerspaces","makerspaces",N3972="technology/hardware","hardware",N3972="technology/gadgets","gadgets",N3972="technology/wearables","wearables",N3972="film &amp; video/television","television",N3972="film &amp; video/animation","animation",N3972="film &amp; video/science fiction","science fiction",N3972="film &amp; video/documentary","documentary",N3972="film &amp; video/drama","drama",N3972="film &amp; video/shorts","shorts",N3972="games/video games","video games",N3972="games/tabletop games","tabletop games",N3972="games/mobile games","mobile games",N3972="journalism/audio","audio",N3972="photography/people","people",N3972="photography/photobooks","photobooks",N3972="photography/places","places",N3972="photography/nature","nature",N3972="music/electronic music","electronic music",N3972="music/rock","rock",N3972="music/indie rock","indie rock",N3972="music/faith","faith",N3972="publishing/children's books","children's books",N3972="publishing/art books","art books",N3972="publishing/fiction","fiction",N3972="publishing/translations","translations",N3972="music/pop","pop",N3972="music/classical music","classical music",N3972="publishing/nonfiction","nonfiction",N3972="publishing/radio &amp; podcasts","radio &amp; podcasts",N3972="music/world music","world music",N3972="music/metal","metal",N3972="music/jazz","jazz","TRUE","FALSE")</f>
        <v>plays</v>
      </c>
      <c r="S3972" s="5">
        <f t="shared" si="250"/>
        <v>42447.863553240735</v>
      </c>
      <c r="T3972" s="5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248"/>
        <v>0.97142857142857131</v>
      </c>
      <c r="P3973" s="24">
        <f t="shared" si="249"/>
        <v>22.666666666666668</v>
      </c>
      <c r="Q3973" t="str" cm="1">
        <f t="array" ref="Q3973">_xlfn.IFS(N3973="food/small batch","food",N3973="food/restaurants","food",N3973="food/food trucks","food",N3973="theater/spaces","theater",N3973="theater/musical","theater",N3973="theater/plays","theater",N3973="technology/web","technology",N3973="technology/space exploration","technology",N3973="technology/makerspaces","technology",N3973="technology/hardware","technology",N3973="technology/gadgets","technology",N3973="technology/wearables","technology",N3973="film &amp; video/television","film &amp; video",N3973="film &amp; video/animation","film &amp; video",N3973="film &amp; video/science fiction","film &amp; video",N3973="film &amp; video/documentary","film &amp; video",N3973="film &amp; video/drama","film &amp; video",N3973="film &amp; video/shorts","film &amp; video",N3973="games/video games","games",N3973="games/tabletop games","games",N3973="games/mobile games","games",N3973="journalism/audio","journalism",N3973="photography/people","photography",N3973="photography/photobooks","photography",N3973="photography/places","photography",N3973="photography/nature","photography",N3973="music/electronic music","music",N3973="music/rock","music",N3973="music/indie rock","music",N3973="music/faith","music",N3973="publishing/children's books","publishing",N3973="publishing/art books","publishing",N3973="publishing/fiction","publishing",N3973="publishing/translations","publishing",N3973="music/pop","music",N3973="music/classical music","music",N3973="publishing/nonfiction","publishing",N3973="publishing/radio &amp; podcasts","publishing",N3973="music/world music","music",N3973="music/metal","music",N3973="music/jazz","music","TRUE","FALSE")</f>
        <v>theater</v>
      </c>
      <c r="R3973" t="str" cm="1">
        <f t="array" ref="R3973">_xlfn.IFS(N3973="food/small batch","small batch",N3973="food/restaurants","retaurants",N3973="food/food trucks","food trucks",N3973="theater/spaces","spaces",N3973="theater/musical","musical",N3973="theater/plays","plays",N3973="technology/web","web",N3973="technology/space exploration","space exploration",N3973="technology/makerspaces","makerspaces",N3973="technology/hardware","hardware",N3973="technology/gadgets","gadgets",N3973="technology/wearables","wearables",N3973="film &amp; video/television","television",N3973="film &amp; video/animation","animation",N3973="film &amp; video/science fiction","science fiction",N3973="film &amp; video/documentary","documentary",N3973="film &amp; video/drama","drama",N3973="film &amp; video/shorts","shorts",N3973="games/video games","video games",N3973="games/tabletop games","tabletop games",N3973="games/mobile games","mobile games",N3973="journalism/audio","audio",N3973="photography/people","people",N3973="photography/photobooks","photobooks",N3973="photography/places","places",N3973="photography/nature","nature",N3973="music/electronic music","electronic music",N3973="music/rock","rock",N3973="music/indie rock","indie rock",N3973="music/faith","faith",N3973="publishing/children's books","children's books",N3973="publishing/art books","art books",N3973="publishing/fiction","fiction",N3973="publishing/translations","translations",N3973="music/pop","pop",N3973="music/classical music","classical music",N3973="publishing/nonfiction","nonfiction",N3973="publishing/radio &amp; podcasts","radio &amp; podcasts",N3973="music/world music","world music",N3973="music/metal","metal",N3973="music/jazz","jazz","TRUE","FALSE")</f>
        <v>plays</v>
      </c>
      <c r="S3973" s="5">
        <f t="shared" si="250"/>
        <v>41811.536180555559</v>
      </c>
      <c r="T3973" s="5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248"/>
        <v>21.099999999999998</v>
      </c>
      <c r="P3974" s="24">
        <f t="shared" si="249"/>
        <v>26.375</v>
      </c>
      <c r="Q3974" t="str" cm="1">
        <f t="array" ref="Q3974">_xlfn.IFS(N3974="food/small batch","food",N3974="food/restaurants","food",N3974="food/food trucks","food",N3974="theater/spaces","theater",N3974="theater/musical","theater",N3974="theater/plays","theater",N3974="technology/web","technology",N3974="technology/space exploration","technology",N3974="technology/makerspaces","technology",N3974="technology/hardware","technology",N3974="technology/gadgets","technology",N3974="technology/wearables","technology",N3974="film &amp; video/television","film &amp; video",N3974="film &amp; video/animation","film &amp; video",N3974="film &amp; video/science fiction","film &amp; video",N3974="film &amp; video/documentary","film &amp; video",N3974="film &amp; video/drama","film &amp; video",N3974="film &amp; video/shorts","film &amp; video",N3974="games/video games","games",N3974="games/tabletop games","games",N3974="games/mobile games","games",N3974="journalism/audio","journalism",N3974="photography/people","photography",N3974="photography/photobooks","photography",N3974="photography/places","photography",N3974="photography/nature","photography",N3974="music/electronic music","music",N3974="music/rock","music",N3974="music/indie rock","music",N3974="music/faith","music",N3974="publishing/children's books","publishing",N3974="publishing/art books","publishing",N3974="publishing/fiction","publishing",N3974="publishing/translations","publishing",N3974="music/pop","music",N3974="music/classical music","music",N3974="publishing/nonfiction","publishing",N3974="publishing/radio &amp; podcasts","publishing",N3974="music/world music","music",N3974="music/metal","music",N3974="music/jazz","music","TRUE","FALSE")</f>
        <v>theater</v>
      </c>
      <c r="R3974" t="str" cm="1">
        <f t="array" ref="R3974">_xlfn.IFS(N3974="food/small batch","small batch",N3974="food/restaurants","retaurants",N3974="food/food trucks","food trucks",N3974="theater/spaces","spaces",N3974="theater/musical","musical",N3974="theater/plays","plays",N3974="technology/web","web",N3974="technology/space exploration","space exploration",N3974="technology/makerspaces","makerspaces",N3974="technology/hardware","hardware",N3974="technology/gadgets","gadgets",N3974="technology/wearables","wearables",N3974="film &amp; video/television","television",N3974="film &amp; video/animation","animation",N3974="film &amp; video/science fiction","science fiction",N3974="film &amp; video/documentary","documentary",N3974="film &amp; video/drama","drama",N3974="film &amp; video/shorts","shorts",N3974="games/video games","video games",N3974="games/tabletop games","tabletop games",N3974="games/mobile games","mobile games",N3974="journalism/audio","audio",N3974="photography/people","people",N3974="photography/photobooks","photobooks",N3974="photography/places","places",N3974="photography/nature","nature",N3974="music/electronic music","electronic music",N3974="music/rock","rock",N3974="music/indie rock","indie rock",N3974="music/faith","faith",N3974="publishing/children's books","children's books",N3974="publishing/art books","art books",N3974="publishing/fiction","fiction",N3974="publishing/translations","translations",N3974="music/pop","pop",N3974="music/classical music","classical music",N3974="publishing/nonfiction","nonfiction",N3974="publishing/radio &amp; podcasts","radio &amp; podcasts",N3974="music/world music","world music",N3974="music/metal","metal",N3974="music/jazz","jazz","TRUE","FALSE")</f>
        <v>plays</v>
      </c>
      <c r="S3974" s="5">
        <f t="shared" si="250"/>
        <v>41981.067523148144</v>
      </c>
      <c r="T3974" s="5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248"/>
        <v>78.100000000000009</v>
      </c>
      <c r="P3975" s="24">
        <f t="shared" si="249"/>
        <v>105.54054054054055</v>
      </c>
      <c r="Q3975" t="str" cm="1">
        <f t="array" ref="Q3975">_xlfn.IFS(N3975="food/small batch","food",N3975="food/restaurants","food",N3975="food/food trucks","food",N3975="theater/spaces","theater",N3975="theater/musical","theater",N3975="theater/plays","theater",N3975="technology/web","technology",N3975="technology/space exploration","technology",N3975="technology/makerspaces","technology",N3975="technology/hardware","technology",N3975="technology/gadgets","technology",N3975="technology/wearables","technology",N3975="film &amp; video/television","film &amp; video",N3975="film &amp; video/animation","film &amp; video",N3975="film &amp; video/science fiction","film &amp; video",N3975="film &amp; video/documentary","film &amp; video",N3975="film &amp; video/drama","film &amp; video",N3975="film &amp; video/shorts","film &amp; video",N3975="games/video games","games",N3975="games/tabletop games","games",N3975="games/mobile games","games",N3975="journalism/audio","journalism",N3975="photography/people","photography",N3975="photography/photobooks","photography",N3975="photography/places","photography",N3975="photography/nature","photography",N3975="music/electronic music","music",N3975="music/rock","music",N3975="music/indie rock","music",N3975="music/faith","music",N3975="publishing/children's books","publishing",N3975="publishing/art books","publishing",N3975="publishing/fiction","publishing",N3975="publishing/translations","publishing",N3975="music/pop","music",N3975="music/classical music","music",N3975="publishing/nonfiction","publishing",N3975="publishing/radio &amp; podcasts","publishing",N3975="music/world music","music",N3975="music/metal","music",N3975="music/jazz","music","TRUE","FALSE")</f>
        <v>theater</v>
      </c>
      <c r="R3975" t="str" cm="1">
        <f t="array" ref="R3975">_xlfn.IFS(N3975="food/small batch","small batch",N3975="food/restaurants","retaurants",N3975="food/food trucks","food trucks",N3975="theater/spaces","spaces",N3975="theater/musical","musical",N3975="theater/plays","plays",N3975="technology/web","web",N3975="technology/space exploration","space exploration",N3975="technology/makerspaces","makerspaces",N3975="technology/hardware","hardware",N3975="technology/gadgets","gadgets",N3975="technology/wearables","wearables",N3975="film &amp; video/television","television",N3975="film &amp; video/animation","animation",N3975="film &amp; video/science fiction","science fiction",N3975="film &amp; video/documentary","documentary",N3975="film &amp; video/drama","drama",N3975="film &amp; video/shorts","shorts",N3975="games/video games","video games",N3975="games/tabletop games","tabletop games",N3975="games/mobile games","mobile games",N3975="journalism/audio","audio",N3975="photography/people","people",N3975="photography/photobooks","photobooks",N3975="photography/places","places",N3975="photography/nature","nature",N3975="music/electronic music","electronic music",N3975="music/rock","rock",N3975="music/indie rock","indie rock",N3975="music/faith","faith",N3975="publishing/children's books","children's books",N3975="publishing/art books","art books",N3975="publishing/fiction","fiction",N3975="publishing/translations","translations",N3975="music/pop","pop",N3975="music/classical music","classical music",N3975="publishing/nonfiction","nonfiction",N3975="publishing/radio &amp; podcasts","radio &amp; podcasts",N3975="music/world music","world music",N3975="music/metal","metal",N3975="music/jazz","jazz","TRUE","FALSE")</f>
        <v>plays</v>
      </c>
      <c r="S3975" s="5">
        <f t="shared" si="250"/>
        <v>42469.68414351852</v>
      </c>
      <c r="T3975" s="5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248"/>
        <v>32</v>
      </c>
      <c r="P3976" s="24">
        <f t="shared" si="249"/>
        <v>29.09090909090909</v>
      </c>
      <c r="Q3976" t="str" cm="1">
        <f t="array" ref="Q3976">_xlfn.IFS(N3976="food/small batch","food",N3976="food/restaurants","food",N3976="food/food trucks","food",N3976="theater/spaces","theater",N3976="theater/musical","theater",N3976="theater/plays","theater",N3976="technology/web","technology",N3976="technology/space exploration","technology",N3976="technology/makerspaces","technology",N3976="technology/hardware","technology",N3976="technology/gadgets","technology",N3976="technology/wearables","technology",N3976="film &amp; video/television","film &amp; video",N3976="film &amp; video/animation","film &amp; video",N3976="film &amp; video/science fiction","film &amp; video",N3976="film &amp; video/documentary","film &amp; video",N3976="film &amp; video/drama","film &amp; video",N3976="film &amp; video/shorts","film &amp; video",N3976="games/video games","games",N3976="games/tabletop games","games",N3976="games/mobile games","games",N3976="journalism/audio","journalism",N3976="photography/people","photography",N3976="photography/photobooks","photography",N3976="photography/places","photography",N3976="photography/nature","photography",N3976="music/electronic music","music",N3976="music/rock","music",N3976="music/indie rock","music",N3976="music/faith","music",N3976="publishing/children's books","publishing",N3976="publishing/art books","publishing",N3976="publishing/fiction","publishing",N3976="publishing/translations","publishing",N3976="music/pop","music",N3976="music/classical music","music",N3976="publishing/nonfiction","publishing",N3976="publishing/radio &amp; podcasts","publishing",N3976="music/world music","music",N3976="music/metal","music",N3976="music/jazz","music","TRUE","FALSE")</f>
        <v>theater</v>
      </c>
      <c r="R3976" t="str" cm="1">
        <f t="array" ref="R3976">_xlfn.IFS(N3976="food/small batch","small batch",N3976="food/restaurants","retaurants",N3976="food/food trucks","food trucks",N3976="theater/spaces","spaces",N3976="theater/musical","musical",N3976="theater/plays","plays",N3976="technology/web","web",N3976="technology/space exploration","space exploration",N3976="technology/makerspaces","makerspaces",N3976="technology/hardware","hardware",N3976="technology/gadgets","gadgets",N3976="technology/wearables","wearables",N3976="film &amp; video/television","television",N3976="film &amp; video/animation","animation",N3976="film &amp; video/science fiction","science fiction",N3976="film &amp; video/documentary","documentary",N3976="film &amp; video/drama","drama",N3976="film &amp; video/shorts","shorts",N3976="games/video games","video games",N3976="games/tabletop games","tabletop games",N3976="games/mobile games","mobile games",N3976="journalism/audio","audio",N3976="photography/people","people",N3976="photography/photobooks","photobooks",N3976="photography/places","places",N3976="photography/nature","nature",N3976="music/electronic music","electronic music",N3976="music/rock","rock",N3976="music/indie rock","indie rock",N3976="music/faith","faith",N3976="publishing/children's books","children's books",N3976="publishing/art books","art books",N3976="publishing/fiction","fiction",N3976="publishing/translations","translations",N3976="music/pop","pop",N3976="music/classical music","classical music",N3976="publishing/nonfiction","nonfiction",N3976="publishing/radio &amp; podcasts","radio &amp; podcasts",N3976="music/world music","world music",N3976="music/metal","metal",N3976="music/jazz","jazz","TRUE","FALSE")</f>
        <v>plays</v>
      </c>
      <c r="S3976" s="5">
        <f t="shared" si="250"/>
        <v>42493.546851851846</v>
      </c>
      <c r="T3976" s="5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248"/>
        <v>0</v>
      </c>
      <c r="P3977" s="24" t="e">
        <f t="shared" si="249"/>
        <v>#DIV/0!</v>
      </c>
      <c r="Q3977" t="str" cm="1">
        <f t="array" ref="Q3977">_xlfn.IFS(N3977="food/small batch","food",N3977="food/restaurants","food",N3977="food/food trucks","food",N3977="theater/spaces","theater",N3977="theater/musical","theater",N3977="theater/plays","theater",N3977="technology/web","technology",N3977="technology/space exploration","technology",N3977="technology/makerspaces","technology",N3977="technology/hardware","technology",N3977="technology/gadgets","technology",N3977="technology/wearables","technology",N3977="film &amp; video/television","film &amp; video",N3977="film &amp; video/animation","film &amp; video",N3977="film &amp; video/science fiction","film &amp; video",N3977="film &amp; video/documentary","film &amp; video",N3977="film &amp; video/drama","film &amp; video",N3977="film &amp; video/shorts","film &amp; video",N3977="games/video games","games",N3977="games/tabletop games","games",N3977="games/mobile games","games",N3977="journalism/audio","journalism",N3977="photography/people","photography",N3977="photography/photobooks","photography",N3977="photography/places","photography",N3977="photography/nature","photography",N3977="music/electronic music","music",N3977="music/rock","music",N3977="music/indie rock","music",N3977="music/faith","music",N3977="publishing/children's books","publishing",N3977="publishing/art books","publishing",N3977="publishing/fiction","publishing",N3977="publishing/translations","publishing",N3977="music/pop","music",N3977="music/classical music","music",N3977="publishing/nonfiction","publishing",N3977="publishing/radio &amp; podcasts","publishing",N3977="music/world music","music",N3977="music/metal","music",N3977="music/jazz","music","TRUE","FALSE")</f>
        <v>theater</v>
      </c>
      <c r="R3977" t="str" cm="1">
        <f t="array" ref="R3977">_xlfn.IFS(N3977="food/small batch","small batch",N3977="food/restaurants","retaurants",N3977="food/food trucks","food trucks",N3977="theater/spaces","spaces",N3977="theater/musical","musical",N3977="theater/plays","plays",N3977="technology/web","web",N3977="technology/space exploration","space exploration",N3977="technology/makerspaces","makerspaces",N3977="technology/hardware","hardware",N3977="technology/gadgets","gadgets",N3977="technology/wearables","wearables",N3977="film &amp; video/television","television",N3977="film &amp; video/animation","animation",N3977="film &amp; video/science fiction","science fiction",N3977="film &amp; video/documentary","documentary",N3977="film &amp; video/drama","drama",N3977="film &amp; video/shorts","shorts",N3977="games/video games","video games",N3977="games/tabletop games","tabletop games",N3977="games/mobile games","mobile games",N3977="journalism/audio","audio",N3977="photography/people","people",N3977="photography/photobooks","photobooks",N3977="photography/places","places",N3977="photography/nature","nature",N3977="music/electronic music","electronic music",N3977="music/rock","rock",N3977="music/indie rock","indie rock",N3977="music/faith","faith",N3977="publishing/children's books","children's books",N3977="publishing/art books","art books",N3977="publishing/fiction","fiction",N3977="publishing/translations","translations",N3977="music/pop","pop",N3977="music/classical music","classical music",N3977="publishing/nonfiction","nonfiction",N3977="publishing/radio &amp; podcasts","radio &amp; podcasts",N3977="music/world music","world music",N3977="music/metal","metal",N3977="music/jazz","jazz","TRUE","FALSE")</f>
        <v>plays</v>
      </c>
      <c r="S3977" s="5">
        <f t="shared" si="250"/>
        <v>42534.866875</v>
      </c>
      <c r="T3977" s="5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248"/>
        <v>47.692307692307693</v>
      </c>
      <c r="P3978" s="24">
        <f t="shared" si="249"/>
        <v>62</v>
      </c>
      <c r="Q3978" t="str" cm="1">
        <f t="array" ref="Q3978">_xlfn.IFS(N3978="food/small batch","food",N3978="food/restaurants","food",N3978="food/food trucks","food",N3978="theater/spaces","theater",N3978="theater/musical","theater",N3978="theater/plays","theater",N3978="technology/web","technology",N3978="technology/space exploration","technology",N3978="technology/makerspaces","technology",N3978="technology/hardware","technology",N3978="technology/gadgets","technology",N3978="technology/wearables","technology",N3978="film &amp; video/television","film &amp; video",N3978="film &amp; video/animation","film &amp; video",N3978="film &amp; video/science fiction","film &amp; video",N3978="film &amp; video/documentary","film &amp; video",N3978="film &amp; video/drama","film &amp; video",N3978="film &amp; video/shorts","film &amp; video",N3978="games/video games","games",N3978="games/tabletop games","games",N3978="games/mobile games","games",N3978="journalism/audio","journalism",N3978="photography/people","photography",N3978="photography/photobooks","photography",N3978="photography/places","photography",N3978="photography/nature","photography",N3978="music/electronic music","music",N3978="music/rock","music",N3978="music/indie rock","music",N3978="music/faith","music",N3978="publishing/children's books","publishing",N3978="publishing/art books","publishing",N3978="publishing/fiction","publishing",N3978="publishing/translations","publishing",N3978="music/pop","music",N3978="music/classical music","music",N3978="publishing/nonfiction","publishing",N3978="publishing/radio &amp; podcasts","publishing",N3978="music/world music","music",N3978="music/metal","music",N3978="music/jazz","music","TRUE","FALSE")</f>
        <v>theater</v>
      </c>
      <c r="R3978" t="str" cm="1">
        <f t="array" ref="R3978">_xlfn.IFS(N3978="food/small batch","small batch",N3978="food/restaurants","retaurants",N3978="food/food trucks","food trucks",N3978="theater/spaces","spaces",N3978="theater/musical","musical",N3978="theater/plays","plays",N3978="technology/web","web",N3978="technology/space exploration","space exploration",N3978="technology/makerspaces","makerspaces",N3978="technology/hardware","hardware",N3978="technology/gadgets","gadgets",N3978="technology/wearables","wearables",N3978="film &amp; video/television","television",N3978="film &amp; video/animation","animation",N3978="film &amp; video/science fiction","science fiction",N3978="film &amp; video/documentary","documentary",N3978="film &amp; video/drama","drama",N3978="film &amp; video/shorts","shorts",N3978="games/video games","video games",N3978="games/tabletop games","tabletop games",N3978="games/mobile games","mobile games",N3978="journalism/audio","audio",N3978="photography/people","people",N3978="photography/photobooks","photobooks",N3978="photography/places","places",N3978="photography/nature","nature",N3978="music/electronic music","electronic music",N3978="music/rock","rock",N3978="music/indie rock","indie rock",N3978="music/faith","faith",N3978="publishing/children's books","children's books",N3978="publishing/art books","art books",N3978="publishing/fiction","fiction",N3978="publishing/translations","translations",N3978="music/pop","pop",N3978="music/classical music","classical music",N3978="publishing/nonfiction","nonfiction",N3978="publishing/radio &amp; podcasts","radio &amp; podcasts",N3978="music/world music","world music",N3978="music/metal","metal",N3978="music/jazz","jazz","TRUE","FALSE")</f>
        <v>plays</v>
      </c>
      <c r="S3978" s="5">
        <f t="shared" si="250"/>
        <v>41830.858344907407</v>
      </c>
      <c r="T3978" s="5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248"/>
        <v>1.4500000000000002</v>
      </c>
      <c r="P3979" s="24">
        <f t="shared" si="249"/>
        <v>217.5</v>
      </c>
      <c r="Q3979" t="str" cm="1">
        <f t="array" ref="Q3979">_xlfn.IFS(N3979="food/small batch","food",N3979="food/restaurants","food",N3979="food/food trucks","food",N3979="theater/spaces","theater",N3979="theater/musical","theater",N3979="theater/plays","theater",N3979="technology/web","technology",N3979="technology/space exploration","technology",N3979="technology/makerspaces","technology",N3979="technology/hardware","technology",N3979="technology/gadgets","technology",N3979="technology/wearables","technology",N3979="film &amp; video/television","film &amp; video",N3979="film &amp; video/animation","film &amp; video",N3979="film &amp; video/science fiction","film &amp; video",N3979="film &amp; video/documentary","film &amp; video",N3979="film &amp; video/drama","film &amp; video",N3979="film &amp; video/shorts","film &amp; video",N3979="games/video games","games",N3979="games/tabletop games","games",N3979="games/mobile games","games",N3979="journalism/audio","journalism",N3979="photography/people","photography",N3979="photography/photobooks","photography",N3979="photography/places","photography",N3979="photography/nature","photography",N3979="music/electronic music","music",N3979="music/rock","music",N3979="music/indie rock","music",N3979="music/faith","music",N3979="publishing/children's books","publishing",N3979="publishing/art books","publishing",N3979="publishing/fiction","publishing",N3979="publishing/translations","publishing",N3979="music/pop","music",N3979="music/classical music","music",N3979="publishing/nonfiction","publishing",N3979="publishing/radio &amp; podcasts","publishing",N3979="music/world music","music",N3979="music/metal","music",N3979="music/jazz","music","TRUE","FALSE")</f>
        <v>theater</v>
      </c>
      <c r="R3979" t="str" cm="1">
        <f t="array" ref="R3979">_xlfn.IFS(N3979="food/small batch","small batch",N3979="food/restaurants","retaurants",N3979="food/food trucks","food trucks",N3979="theater/spaces","spaces",N3979="theater/musical","musical",N3979="theater/plays","plays",N3979="technology/web","web",N3979="technology/space exploration","space exploration",N3979="technology/makerspaces","makerspaces",N3979="technology/hardware","hardware",N3979="technology/gadgets","gadgets",N3979="technology/wearables","wearables",N3979="film &amp; video/television","television",N3979="film &amp; video/animation","animation",N3979="film &amp; video/science fiction","science fiction",N3979="film &amp; video/documentary","documentary",N3979="film &amp; video/drama","drama",N3979="film &amp; video/shorts","shorts",N3979="games/video games","video games",N3979="games/tabletop games","tabletop games",N3979="games/mobile games","mobile games",N3979="journalism/audio","audio",N3979="photography/people","people",N3979="photography/photobooks","photobooks",N3979="photography/places","places",N3979="photography/nature","nature",N3979="music/electronic music","electronic music",N3979="music/rock","rock",N3979="music/indie rock","indie rock",N3979="music/faith","faith",N3979="publishing/children's books","children's books",N3979="publishing/art books","art books",N3979="publishing/fiction","fiction",N3979="publishing/translations","translations",N3979="music/pop","pop",N3979="music/classical music","classical music",N3979="publishing/nonfiction","nonfiction",N3979="publishing/radio &amp; podcasts","radio &amp; podcasts",N3979="music/world music","world music",N3979="music/metal","metal",N3979="music/jazz","jazz","TRUE","FALSE")</f>
        <v>plays</v>
      </c>
      <c r="S3979" s="5">
        <f t="shared" si="250"/>
        <v>42543.788564814815</v>
      </c>
      <c r="T3979" s="5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248"/>
        <v>10.7</v>
      </c>
      <c r="P3980" s="24">
        <f t="shared" si="249"/>
        <v>26.75</v>
      </c>
      <c r="Q3980" t="str" cm="1">
        <f t="array" ref="Q3980">_xlfn.IFS(N3980="food/small batch","food",N3980="food/restaurants","food",N3980="food/food trucks","food",N3980="theater/spaces","theater",N3980="theater/musical","theater",N3980="theater/plays","theater",N3980="technology/web","technology",N3980="technology/space exploration","technology",N3980="technology/makerspaces","technology",N3980="technology/hardware","technology",N3980="technology/gadgets","technology",N3980="technology/wearables","technology",N3980="film &amp; video/television","film &amp; video",N3980="film &amp; video/animation","film &amp; video",N3980="film &amp; video/science fiction","film &amp; video",N3980="film &amp; video/documentary","film &amp; video",N3980="film &amp; video/drama","film &amp; video",N3980="film &amp; video/shorts","film &amp; video",N3980="games/video games","games",N3980="games/tabletop games","games",N3980="games/mobile games","games",N3980="journalism/audio","journalism",N3980="photography/people","photography",N3980="photography/photobooks","photography",N3980="photography/places","photography",N3980="photography/nature","photography",N3980="music/electronic music","music",N3980="music/rock","music",N3980="music/indie rock","music",N3980="music/faith","music",N3980="publishing/children's books","publishing",N3980="publishing/art books","publishing",N3980="publishing/fiction","publishing",N3980="publishing/translations","publishing",N3980="music/pop","music",N3980="music/classical music","music",N3980="publishing/nonfiction","publishing",N3980="publishing/radio &amp; podcasts","publishing",N3980="music/world music","music",N3980="music/metal","music",N3980="music/jazz","music","TRUE","FALSE")</f>
        <v>theater</v>
      </c>
      <c r="R3980" t="str" cm="1">
        <f t="array" ref="R3980">_xlfn.IFS(N3980="food/small batch","small batch",N3980="food/restaurants","retaurants",N3980="food/food trucks","food trucks",N3980="theater/spaces","spaces",N3980="theater/musical","musical",N3980="theater/plays","plays",N3980="technology/web","web",N3980="technology/space exploration","space exploration",N3980="technology/makerspaces","makerspaces",N3980="technology/hardware","hardware",N3980="technology/gadgets","gadgets",N3980="technology/wearables","wearables",N3980="film &amp; video/television","television",N3980="film &amp; video/animation","animation",N3980="film &amp; video/science fiction","science fiction",N3980="film &amp; video/documentary","documentary",N3980="film &amp; video/drama","drama",N3980="film &amp; video/shorts","shorts",N3980="games/video games","video games",N3980="games/tabletop games","tabletop games",N3980="games/mobile games","mobile games",N3980="journalism/audio","audio",N3980="photography/people","people",N3980="photography/photobooks","photobooks",N3980="photography/places","places",N3980="photography/nature","nature",N3980="music/electronic music","electronic music",N3980="music/rock","rock",N3980="music/indie rock","indie rock",N3980="music/faith","faith",N3980="publishing/children's books","children's books",N3980="publishing/art books","art books",N3980="publishing/fiction","fiction",N3980="publishing/translations","translations",N3980="music/pop","pop",N3980="music/classical music","classical music",N3980="publishing/nonfiction","nonfiction",N3980="publishing/radio &amp; podcasts","radio &amp; podcasts",N3980="music/world music","world music",N3980="music/metal","metal",N3980="music/jazz","jazz","TRUE","FALSE")</f>
        <v>plays</v>
      </c>
      <c r="S3980" s="5">
        <f t="shared" si="250"/>
        <v>41975.642974537041</v>
      </c>
      <c r="T3980" s="5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248"/>
        <v>1.8333333333333333</v>
      </c>
      <c r="P3981" s="24">
        <f t="shared" si="249"/>
        <v>18.333333333333332</v>
      </c>
      <c r="Q3981" t="str" cm="1">
        <f t="array" ref="Q3981">_xlfn.IFS(N3981="food/small batch","food",N3981="food/restaurants","food",N3981="food/food trucks","food",N3981="theater/spaces","theater",N3981="theater/musical","theater",N3981="theater/plays","theater",N3981="technology/web","technology",N3981="technology/space exploration","technology",N3981="technology/makerspaces","technology",N3981="technology/hardware","technology",N3981="technology/gadgets","technology",N3981="technology/wearables","technology",N3981="film &amp; video/television","film &amp; video",N3981="film &amp; video/animation","film &amp; video",N3981="film &amp; video/science fiction","film &amp; video",N3981="film &amp; video/documentary","film &amp; video",N3981="film &amp; video/drama","film &amp; video",N3981="film &amp; video/shorts","film &amp; video",N3981="games/video games","games",N3981="games/tabletop games","games",N3981="games/mobile games","games",N3981="journalism/audio","journalism",N3981="photography/people","photography",N3981="photography/photobooks","photography",N3981="photography/places","photography",N3981="photography/nature","photography",N3981="music/electronic music","music",N3981="music/rock","music",N3981="music/indie rock","music",N3981="music/faith","music",N3981="publishing/children's books","publishing",N3981="publishing/art books","publishing",N3981="publishing/fiction","publishing",N3981="publishing/translations","publishing",N3981="music/pop","music",N3981="music/classical music","music",N3981="publishing/nonfiction","publishing",N3981="publishing/radio &amp; podcasts","publishing",N3981="music/world music","music",N3981="music/metal","music",N3981="music/jazz","music","TRUE","FALSE")</f>
        <v>theater</v>
      </c>
      <c r="R3981" t="str" cm="1">
        <f t="array" ref="R3981">_xlfn.IFS(N3981="food/small batch","small batch",N3981="food/restaurants","retaurants",N3981="food/food trucks","food trucks",N3981="theater/spaces","spaces",N3981="theater/musical","musical",N3981="theater/plays","plays",N3981="technology/web","web",N3981="technology/space exploration","space exploration",N3981="technology/makerspaces","makerspaces",N3981="technology/hardware","hardware",N3981="technology/gadgets","gadgets",N3981="technology/wearables","wearables",N3981="film &amp; video/television","television",N3981="film &amp; video/animation","animation",N3981="film &amp; video/science fiction","science fiction",N3981="film &amp; video/documentary","documentary",N3981="film &amp; video/drama","drama",N3981="film &amp; video/shorts","shorts",N3981="games/video games","video games",N3981="games/tabletop games","tabletop games",N3981="games/mobile games","mobile games",N3981="journalism/audio","audio",N3981="photography/people","people",N3981="photography/photobooks","photobooks",N3981="photography/places","places",N3981="photography/nature","nature",N3981="music/electronic music","electronic music",N3981="music/rock","rock",N3981="music/indie rock","indie rock",N3981="music/faith","faith",N3981="publishing/children's books","children's books",N3981="publishing/art books","art books",N3981="publishing/fiction","fiction",N3981="publishing/translations","translations",N3981="music/pop","pop",N3981="music/classical music","classical music",N3981="publishing/nonfiction","nonfiction",N3981="publishing/radio &amp; podcasts","radio &amp; podcasts",N3981="music/world music","world music",N3981="music/metal","metal",N3981="music/jazz","jazz","TRUE","FALSE")</f>
        <v>plays</v>
      </c>
      <c r="S3981" s="5">
        <f t="shared" si="250"/>
        <v>42069.903437500005</v>
      </c>
      <c r="T3981" s="5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248"/>
        <v>18</v>
      </c>
      <c r="P3982" s="24">
        <f t="shared" si="249"/>
        <v>64.285714285714292</v>
      </c>
      <c r="Q3982" t="str" cm="1">
        <f t="array" ref="Q3982">_xlfn.IFS(N3982="food/small batch","food",N3982="food/restaurants","food",N3982="food/food trucks","food",N3982="theater/spaces","theater",N3982="theater/musical","theater",N3982="theater/plays","theater",N3982="technology/web","technology",N3982="technology/space exploration","technology",N3982="technology/makerspaces","technology",N3982="technology/hardware","technology",N3982="technology/gadgets","technology",N3982="technology/wearables","technology",N3982="film &amp; video/television","film &amp; video",N3982="film &amp; video/animation","film &amp; video",N3982="film &amp; video/science fiction","film &amp; video",N3982="film &amp; video/documentary","film &amp; video",N3982="film &amp; video/drama","film &amp; video",N3982="film &amp; video/shorts","film &amp; video",N3982="games/video games","games",N3982="games/tabletop games","games",N3982="games/mobile games","games",N3982="journalism/audio","journalism",N3982="photography/people","photography",N3982="photography/photobooks","photography",N3982="photography/places","photography",N3982="photography/nature","photography",N3982="music/electronic music","music",N3982="music/rock","music",N3982="music/indie rock","music",N3982="music/faith","music",N3982="publishing/children's books","publishing",N3982="publishing/art books","publishing",N3982="publishing/fiction","publishing",N3982="publishing/translations","publishing",N3982="music/pop","music",N3982="music/classical music","music",N3982="publishing/nonfiction","publishing",N3982="publishing/radio &amp; podcasts","publishing",N3982="music/world music","music",N3982="music/metal","music",N3982="music/jazz","music","TRUE","FALSE")</f>
        <v>theater</v>
      </c>
      <c r="R3982" t="str" cm="1">
        <f t="array" ref="R3982">_xlfn.IFS(N3982="food/small batch","small batch",N3982="food/restaurants","retaurants",N3982="food/food trucks","food trucks",N3982="theater/spaces","spaces",N3982="theater/musical","musical",N3982="theater/plays","plays",N3982="technology/web","web",N3982="technology/space exploration","space exploration",N3982="technology/makerspaces","makerspaces",N3982="technology/hardware","hardware",N3982="technology/gadgets","gadgets",N3982="technology/wearables","wearables",N3982="film &amp; video/television","television",N3982="film &amp; video/animation","animation",N3982="film &amp; video/science fiction","science fiction",N3982="film &amp; video/documentary","documentary",N3982="film &amp; video/drama","drama",N3982="film &amp; video/shorts","shorts",N3982="games/video games","video games",N3982="games/tabletop games","tabletop games",N3982="games/mobile games","mobile games",N3982="journalism/audio","audio",N3982="photography/people","people",N3982="photography/photobooks","photobooks",N3982="photography/places","places",N3982="photography/nature","nature",N3982="music/electronic music","electronic music",N3982="music/rock","rock",N3982="music/indie rock","indie rock",N3982="music/faith","faith",N3982="publishing/children's books","children's books",N3982="publishing/art books","art books",N3982="publishing/fiction","fiction",N3982="publishing/translations","translations",N3982="music/pop","pop",N3982="music/classical music","classical music",N3982="publishing/nonfiction","nonfiction",N3982="publishing/radio &amp; podcasts","radio &amp; podcasts",N3982="music/world music","world music",N3982="music/metal","metal",N3982="music/jazz","jazz","TRUE","FALSE")</f>
        <v>plays</v>
      </c>
      <c r="S3982" s="5">
        <f t="shared" si="250"/>
        <v>41795.598923611113</v>
      </c>
      <c r="T3982" s="5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248"/>
        <v>4.083333333333333</v>
      </c>
      <c r="P3983" s="24">
        <f t="shared" si="249"/>
        <v>175</v>
      </c>
      <c r="Q3983" t="str" cm="1">
        <f t="array" ref="Q3983">_xlfn.IFS(N3983="food/small batch","food",N3983="food/restaurants","food",N3983="food/food trucks","food",N3983="theater/spaces","theater",N3983="theater/musical","theater",N3983="theater/plays","theater",N3983="technology/web","technology",N3983="technology/space exploration","technology",N3983="technology/makerspaces","technology",N3983="technology/hardware","technology",N3983="technology/gadgets","technology",N3983="technology/wearables","technology",N3983="film &amp; video/television","film &amp; video",N3983="film &amp; video/animation","film &amp; video",N3983="film &amp; video/science fiction","film &amp; video",N3983="film &amp; video/documentary","film &amp; video",N3983="film &amp; video/drama","film &amp; video",N3983="film &amp; video/shorts","film &amp; video",N3983="games/video games","games",N3983="games/tabletop games","games",N3983="games/mobile games","games",N3983="journalism/audio","journalism",N3983="photography/people","photography",N3983="photography/photobooks","photography",N3983="photography/places","photography",N3983="photography/nature","photography",N3983="music/electronic music","music",N3983="music/rock","music",N3983="music/indie rock","music",N3983="music/faith","music",N3983="publishing/children's books","publishing",N3983="publishing/art books","publishing",N3983="publishing/fiction","publishing",N3983="publishing/translations","publishing",N3983="music/pop","music",N3983="music/classical music","music",N3983="publishing/nonfiction","publishing",N3983="publishing/radio &amp; podcasts","publishing",N3983="music/world music","music",N3983="music/metal","music",N3983="music/jazz","music","TRUE","FALSE")</f>
        <v>theater</v>
      </c>
      <c r="R3983" t="str" cm="1">
        <f t="array" ref="R3983">_xlfn.IFS(N3983="food/small batch","small batch",N3983="food/restaurants","retaurants",N3983="food/food trucks","food trucks",N3983="theater/spaces","spaces",N3983="theater/musical","musical",N3983="theater/plays","plays",N3983="technology/web","web",N3983="technology/space exploration","space exploration",N3983="technology/makerspaces","makerspaces",N3983="technology/hardware","hardware",N3983="technology/gadgets","gadgets",N3983="technology/wearables","wearables",N3983="film &amp; video/television","television",N3983="film &amp; video/animation","animation",N3983="film &amp; video/science fiction","science fiction",N3983="film &amp; video/documentary","documentary",N3983="film &amp; video/drama","drama",N3983="film &amp; video/shorts","shorts",N3983="games/video games","video games",N3983="games/tabletop games","tabletop games",N3983="games/mobile games","mobile games",N3983="journalism/audio","audio",N3983="photography/people","people",N3983="photography/photobooks","photobooks",N3983="photography/places","places",N3983="photography/nature","nature",N3983="music/electronic music","electronic music",N3983="music/rock","rock",N3983="music/indie rock","indie rock",N3983="music/faith","faith",N3983="publishing/children's books","children's books",N3983="publishing/art books","art books",N3983="publishing/fiction","fiction",N3983="publishing/translations","translations",N3983="music/pop","pop",N3983="music/classical music","classical music",N3983="publishing/nonfiction","nonfiction",N3983="publishing/radio &amp; podcasts","radio &amp; podcasts",N3983="music/world music","world music",N3983="music/metal","metal",N3983="music/jazz","jazz","TRUE","FALSE")</f>
        <v>plays</v>
      </c>
      <c r="S3983" s="5">
        <f t="shared" si="250"/>
        <v>42508.179965277777</v>
      </c>
      <c r="T3983" s="5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248"/>
        <v>20</v>
      </c>
      <c r="P3984" s="24">
        <f t="shared" si="249"/>
        <v>34</v>
      </c>
      <c r="Q3984" t="str" cm="1">
        <f t="array" ref="Q3984">_xlfn.IFS(N3984="food/small batch","food",N3984="food/restaurants","food",N3984="food/food trucks","food",N3984="theater/spaces","theater",N3984="theater/musical","theater",N3984="theater/plays","theater",N3984="technology/web","technology",N3984="technology/space exploration","technology",N3984="technology/makerspaces","technology",N3984="technology/hardware","technology",N3984="technology/gadgets","technology",N3984="technology/wearables","technology",N3984="film &amp; video/television","film &amp; video",N3984="film &amp; video/animation","film &amp; video",N3984="film &amp; video/science fiction","film &amp; video",N3984="film &amp; video/documentary","film &amp; video",N3984="film &amp; video/drama","film &amp; video",N3984="film &amp; video/shorts","film &amp; video",N3984="games/video games","games",N3984="games/tabletop games","games",N3984="games/mobile games","games",N3984="journalism/audio","journalism",N3984="photography/people","photography",N3984="photography/photobooks","photography",N3984="photography/places","photography",N3984="photography/nature","photography",N3984="music/electronic music","music",N3984="music/rock","music",N3984="music/indie rock","music",N3984="music/faith","music",N3984="publishing/children's books","publishing",N3984="publishing/art books","publishing",N3984="publishing/fiction","publishing",N3984="publishing/translations","publishing",N3984="music/pop","music",N3984="music/classical music","music",N3984="publishing/nonfiction","publishing",N3984="publishing/radio &amp; podcasts","publishing",N3984="music/world music","music",N3984="music/metal","music",N3984="music/jazz","music","TRUE","FALSE")</f>
        <v>theater</v>
      </c>
      <c r="R3984" t="str" cm="1">
        <f t="array" ref="R3984">_xlfn.IFS(N3984="food/small batch","small batch",N3984="food/restaurants","retaurants",N3984="food/food trucks","food trucks",N3984="theater/spaces","spaces",N3984="theater/musical","musical",N3984="theater/plays","plays",N3984="technology/web","web",N3984="technology/space exploration","space exploration",N3984="technology/makerspaces","makerspaces",N3984="technology/hardware","hardware",N3984="technology/gadgets","gadgets",N3984="technology/wearables","wearables",N3984="film &amp; video/television","television",N3984="film &amp; video/animation","animation",N3984="film &amp; video/science fiction","science fiction",N3984="film &amp; video/documentary","documentary",N3984="film &amp; video/drama","drama",N3984="film &amp; video/shorts","shorts",N3984="games/video games","video games",N3984="games/tabletop games","tabletop games",N3984="games/mobile games","mobile games",N3984="journalism/audio","audio",N3984="photography/people","people",N3984="photography/photobooks","photobooks",N3984="photography/places","places",N3984="photography/nature","nature",N3984="music/electronic music","electronic music",N3984="music/rock","rock",N3984="music/indie rock","indie rock",N3984="music/faith","faith",N3984="publishing/children's books","children's books",N3984="publishing/art books","art books",N3984="publishing/fiction","fiction",N3984="publishing/translations","translations",N3984="music/pop","pop",N3984="music/classical music","classical music",N3984="publishing/nonfiction","nonfiction",N3984="publishing/radio &amp; podcasts","radio &amp; podcasts",N3984="music/world music","world music",N3984="music/metal","metal",N3984="music/jazz","jazz","TRUE","FALSE")</f>
        <v>plays</v>
      </c>
      <c r="S3984" s="5">
        <f t="shared" si="250"/>
        <v>42132.809953703705</v>
      </c>
      <c r="T3984" s="5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248"/>
        <v>34.802513464991023</v>
      </c>
      <c r="P3985" s="24">
        <f t="shared" si="249"/>
        <v>84.282608695652172</v>
      </c>
      <c r="Q3985" t="str" cm="1">
        <f t="array" ref="Q3985">_xlfn.IFS(N3985="food/small batch","food",N3985="food/restaurants","food",N3985="food/food trucks","food",N3985="theater/spaces","theater",N3985="theater/musical","theater",N3985="theater/plays","theater",N3985="technology/web","technology",N3985="technology/space exploration","technology",N3985="technology/makerspaces","technology",N3985="technology/hardware","technology",N3985="technology/gadgets","technology",N3985="technology/wearables","technology",N3985="film &amp; video/television","film &amp; video",N3985="film &amp; video/animation","film &amp; video",N3985="film &amp; video/science fiction","film &amp; video",N3985="film &amp; video/documentary","film &amp; video",N3985="film &amp; video/drama","film &amp; video",N3985="film &amp; video/shorts","film &amp; video",N3985="games/video games","games",N3985="games/tabletop games","games",N3985="games/mobile games","games",N3985="journalism/audio","journalism",N3985="photography/people","photography",N3985="photography/photobooks","photography",N3985="photography/places","photography",N3985="photography/nature","photography",N3985="music/electronic music","music",N3985="music/rock","music",N3985="music/indie rock","music",N3985="music/faith","music",N3985="publishing/children's books","publishing",N3985="publishing/art books","publishing",N3985="publishing/fiction","publishing",N3985="publishing/translations","publishing",N3985="music/pop","music",N3985="music/classical music","music",N3985="publishing/nonfiction","publishing",N3985="publishing/radio &amp; podcasts","publishing",N3985="music/world music","music",N3985="music/metal","music",N3985="music/jazz","music","TRUE","FALSE")</f>
        <v>theater</v>
      </c>
      <c r="R3985" t="str" cm="1">
        <f t="array" ref="R3985">_xlfn.IFS(N3985="food/small batch","small batch",N3985="food/restaurants","retaurants",N3985="food/food trucks","food trucks",N3985="theater/spaces","spaces",N3985="theater/musical","musical",N3985="theater/plays","plays",N3985="technology/web","web",N3985="technology/space exploration","space exploration",N3985="technology/makerspaces","makerspaces",N3985="technology/hardware","hardware",N3985="technology/gadgets","gadgets",N3985="technology/wearables","wearables",N3985="film &amp; video/television","television",N3985="film &amp; video/animation","animation",N3985="film &amp; video/science fiction","science fiction",N3985="film &amp; video/documentary","documentary",N3985="film &amp; video/drama","drama",N3985="film &amp; video/shorts","shorts",N3985="games/video games","video games",N3985="games/tabletop games","tabletop games",N3985="games/mobile games","mobile games",N3985="journalism/audio","audio",N3985="photography/people","people",N3985="photography/photobooks","photobooks",N3985="photography/places","places",N3985="photography/nature","nature",N3985="music/electronic music","electronic music",N3985="music/rock","rock",N3985="music/indie rock","indie rock",N3985="music/faith","faith",N3985="publishing/children's books","children's books",N3985="publishing/art books","art books",N3985="publishing/fiction","fiction",N3985="publishing/translations","translations",N3985="music/pop","pop",N3985="music/classical music","classical music",N3985="publishing/nonfiction","nonfiction",N3985="publishing/radio &amp; podcasts","radio &amp; podcasts",N3985="music/world music","world music",N3985="music/metal","metal",N3985="music/jazz","jazz","TRUE","FALSE")</f>
        <v>plays</v>
      </c>
      <c r="S3985" s="5">
        <f t="shared" si="250"/>
        <v>41747.86986111111</v>
      </c>
      <c r="T3985" s="5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248"/>
        <v>6.3333333333333339</v>
      </c>
      <c r="P3986" s="24">
        <f t="shared" si="249"/>
        <v>9.5</v>
      </c>
      <c r="Q3986" t="str" cm="1">
        <f t="array" ref="Q3986">_xlfn.IFS(N3986="food/small batch","food",N3986="food/restaurants","food",N3986="food/food trucks","food",N3986="theater/spaces","theater",N3986="theater/musical","theater",N3986="theater/plays","theater",N3986="technology/web","technology",N3986="technology/space exploration","technology",N3986="technology/makerspaces","technology",N3986="technology/hardware","technology",N3986="technology/gadgets","technology",N3986="technology/wearables","technology",N3986="film &amp; video/television","film &amp; video",N3986="film &amp; video/animation","film &amp; video",N3986="film &amp; video/science fiction","film &amp; video",N3986="film &amp; video/documentary","film &amp; video",N3986="film &amp; video/drama","film &amp; video",N3986="film &amp; video/shorts","film &amp; video",N3986="games/video games","games",N3986="games/tabletop games","games",N3986="games/mobile games","games",N3986="journalism/audio","journalism",N3986="photography/people","photography",N3986="photography/photobooks","photography",N3986="photography/places","photography",N3986="photography/nature","photography",N3986="music/electronic music","music",N3986="music/rock","music",N3986="music/indie rock","music",N3986="music/faith","music",N3986="publishing/children's books","publishing",N3986="publishing/art books","publishing",N3986="publishing/fiction","publishing",N3986="publishing/translations","publishing",N3986="music/pop","music",N3986="music/classical music","music",N3986="publishing/nonfiction","publishing",N3986="publishing/radio &amp; podcasts","publishing",N3986="music/world music","music",N3986="music/metal","music",N3986="music/jazz","music","TRUE","FALSE")</f>
        <v>theater</v>
      </c>
      <c r="R3986" t="str" cm="1">
        <f t="array" ref="R3986">_xlfn.IFS(N3986="food/small batch","small batch",N3986="food/restaurants","retaurants",N3986="food/food trucks","food trucks",N3986="theater/spaces","spaces",N3986="theater/musical","musical",N3986="theater/plays","plays",N3986="technology/web","web",N3986="technology/space exploration","space exploration",N3986="technology/makerspaces","makerspaces",N3986="technology/hardware","hardware",N3986="technology/gadgets","gadgets",N3986="technology/wearables","wearables",N3986="film &amp; video/television","television",N3986="film &amp; video/animation","animation",N3986="film &amp; video/science fiction","science fiction",N3986="film &amp; video/documentary","documentary",N3986="film &amp; video/drama","drama",N3986="film &amp; video/shorts","shorts",N3986="games/video games","video games",N3986="games/tabletop games","tabletop games",N3986="games/mobile games","mobile games",N3986="journalism/audio","audio",N3986="photography/people","people",N3986="photography/photobooks","photobooks",N3986="photography/places","places",N3986="photography/nature","nature",N3986="music/electronic music","electronic music",N3986="music/rock","rock",N3986="music/indie rock","indie rock",N3986="music/faith","faith",N3986="publishing/children's books","children's books",N3986="publishing/art books","art books",N3986="publishing/fiction","fiction",N3986="publishing/translations","translations",N3986="music/pop","pop",N3986="music/classical music","classical music",N3986="publishing/nonfiction","nonfiction",N3986="publishing/radio &amp; podcasts","radio &amp; podcasts",N3986="music/world music","world music",N3986="music/metal","metal",N3986="music/jazz","jazz","TRUE","FALSE")</f>
        <v>plays</v>
      </c>
      <c r="S3986" s="5">
        <f t="shared" si="250"/>
        <v>41920.963472222218</v>
      </c>
      <c r="T3986" s="5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248"/>
        <v>32.049999999999997</v>
      </c>
      <c r="P3987" s="24">
        <f t="shared" si="249"/>
        <v>33.736842105263158</v>
      </c>
      <c r="Q3987" t="str" cm="1">
        <f t="array" ref="Q3987">_xlfn.IFS(N3987="food/small batch","food",N3987="food/restaurants","food",N3987="food/food trucks","food",N3987="theater/spaces","theater",N3987="theater/musical","theater",N3987="theater/plays","theater",N3987="technology/web","technology",N3987="technology/space exploration","technology",N3987="technology/makerspaces","technology",N3987="technology/hardware","technology",N3987="technology/gadgets","technology",N3987="technology/wearables","technology",N3987="film &amp; video/television","film &amp; video",N3987="film &amp; video/animation","film &amp; video",N3987="film &amp; video/science fiction","film &amp; video",N3987="film &amp; video/documentary","film &amp; video",N3987="film &amp; video/drama","film &amp; video",N3987="film &amp; video/shorts","film &amp; video",N3987="games/video games","games",N3987="games/tabletop games","games",N3987="games/mobile games","games",N3987="journalism/audio","journalism",N3987="photography/people","photography",N3987="photography/photobooks","photography",N3987="photography/places","photography",N3987="photography/nature","photography",N3987="music/electronic music","music",N3987="music/rock","music",N3987="music/indie rock","music",N3987="music/faith","music",N3987="publishing/children's books","publishing",N3987="publishing/art books","publishing",N3987="publishing/fiction","publishing",N3987="publishing/translations","publishing",N3987="music/pop","music",N3987="music/classical music","music",N3987="publishing/nonfiction","publishing",N3987="publishing/radio &amp; podcasts","publishing",N3987="music/world music","music",N3987="music/metal","music",N3987="music/jazz","music","TRUE","FALSE")</f>
        <v>theater</v>
      </c>
      <c r="R3987" t="str" cm="1">
        <f t="array" ref="R3987">_xlfn.IFS(N3987="food/small batch","small batch",N3987="food/restaurants","retaurants",N3987="food/food trucks","food trucks",N3987="theater/spaces","spaces",N3987="theater/musical","musical",N3987="theater/plays","plays",N3987="technology/web","web",N3987="technology/space exploration","space exploration",N3987="technology/makerspaces","makerspaces",N3987="technology/hardware","hardware",N3987="technology/gadgets","gadgets",N3987="technology/wearables","wearables",N3987="film &amp; video/television","television",N3987="film &amp; video/animation","animation",N3987="film &amp; video/science fiction","science fiction",N3987="film &amp; video/documentary","documentary",N3987="film &amp; video/drama","drama",N3987="film &amp; video/shorts","shorts",N3987="games/video games","video games",N3987="games/tabletop games","tabletop games",N3987="games/mobile games","mobile games",N3987="journalism/audio","audio",N3987="photography/people","people",N3987="photography/photobooks","photobooks",N3987="photography/places","places",N3987="photography/nature","nature",N3987="music/electronic music","electronic music",N3987="music/rock","rock",N3987="music/indie rock","indie rock",N3987="music/faith","faith",N3987="publishing/children's books","children's books",N3987="publishing/art books","art books",N3987="publishing/fiction","fiction",N3987="publishing/translations","translations",N3987="music/pop","pop",N3987="music/classical music","classical music",N3987="publishing/nonfiction","nonfiction",N3987="publishing/radio &amp; podcasts","radio &amp; podcasts",N3987="music/world music","world music",N3987="music/metal","metal",N3987="music/jazz","jazz","TRUE","FALSE")</f>
        <v>plays</v>
      </c>
      <c r="S3987" s="5">
        <f t="shared" si="250"/>
        <v>42399.707407407404</v>
      </c>
      <c r="T3987" s="5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248"/>
        <v>9.76</v>
      </c>
      <c r="P3988" s="24">
        <f t="shared" si="249"/>
        <v>37.53846153846154</v>
      </c>
      <c r="Q3988" t="str" cm="1">
        <f t="array" ref="Q3988">_xlfn.IFS(N3988="food/small batch","food",N3988="food/restaurants","food",N3988="food/food trucks","food",N3988="theater/spaces","theater",N3988="theater/musical","theater",N3988="theater/plays","theater",N3988="technology/web","technology",N3988="technology/space exploration","technology",N3988="technology/makerspaces","technology",N3988="technology/hardware","technology",N3988="technology/gadgets","technology",N3988="technology/wearables","technology",N3988="film &amp; video/television","film &amp; video",N3988="film &amp; video/animation","film &amp; video",N3988="film &amp; video/science fiction","film &amp; video",N3988="film &amp; video/documentary","film &amp; video",N3988="film &amp; video/drama","film &amp; video",N3988="film &amp; video/shorts","film &amp; video",N3988="games/video games","games",N3988="games/tabletop games","games",N3988="games/mobile games","games",N3988="journalism/audio","journalism",N3988="photography/people","photography",N3988="photography/photobooks","photography",N3988="photography/places","photography",N3988="photography/nature","photography",N3988="music/electronic music","music",N3988="music/rock","music",N3988="music/indie rock","music",N3988="music/faith","music",N3988="publishing/children's books","publishing",N3988="publishing/art books","publishing",N3988="publishing/fiction","publishing",N3988="publishing/translations","publishing",N3988="music/pop","music",N3988="music/classical music","music",N3988="publishing/nonfiction","publishing",N3988="publishing/radio &amp; podcasts","publishing",N3988="music/world music","music",N3988="music/metal","music",N3988="music/jazz","music","TRUE","FALSE")</f>
        <v>theater</v>
      </c>
      <c r="R3988" t="str" cm="1">
        <f t="array" ref="R3988">_xlfn.IFS(N3988="food/small batch","small batch",N3988="food/restaurants","retaurants",N3988="food/food trucks","food trucks",N3988="theater/spaces","spaces",N3988="theater/musical","musical",N3988="theater/plays","plays",N3988="technology/web","web",N3988="technology/space exploration","space exploration",N3988="technology/makerspaces","makerspaces",N3988="technology/hardware","hardware",N3988="technology/gadgets","gadgets",N3988="technology/wearables","wearables",N3988="film &amp; video/television","television",N3988="film &amp; video/animation","animation",N3988="film &amp; video/science fiction","science fiction",N3988="film &amp; video/documentary","documentary",N3988="film &amp; video/drama","drama",N3988="film &amp; video/shorts","shorts",N3988="games/video games","video games",N3988="games/tabletop games","tabletop games",N3988="games/mobile games","mobile games",N3988="journalism/audio","audio",N3988="photography/people","people",N3988="photography/photobooks","photobooks",N3988="photography/places","places",N3988="photography/nature","nature",N3988="music/electronic music","electronic music",N3988="music/rock","rock",N3988="music/indie rock","indie rock",N3988="music/faith","faith",N3988="publishing/children's books","children's books",N3988="publishing/art books","art books",N3988="publishing/fiction","fiction",N3988="publishing/translations","translations",N3988="music/pop","pop",N3988="music/classical music","classical music",N3988="publishing/nonfiction","nonfiction",N3988="publishing/radio &amp; podcasts","radio &amp; podcasts",N3988="music/world music","world music",N3988="music/metal","metal",N3988="music/jazz","jazz","TRUE","FALSE")</f>
        <v>plays</v>
      </c>
      <c r="S3988" s="5">
        <f t="shared" si="250"/>
        <v>42467.548541666663</v>
      </c>
      <c r="T3988" s="5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248"/>
        <v>37.75</v>
      </c>
      <c r="P3989" s="24">
        <f t="shared" si="249"/>
        <v>11.615384615384615</v>
      </c>
      <c r="Q3989" t="str" cm="1">
        <f t="array" ref="Q3989">_xlfn.IFS(N3989="food/small batch","food",N3989="food/restaurants","food",N3989="food/food trucks","food",N3989="theater/spaces","theater",N3989="theater/musical","theater",N3989="theater/plays","theater",N3989="technology/web","technology",N3989="technology/space exploration","technology",N3989="technology/makerspaces","technology",N3989="technology/hardware","technology",N3989="technology/gadgets","technology",N3989="technology/wearables","technology",N3989="film &amp; video/television","film &amp; video",N3989="film &amp; video/animation","film &amp; video",N3989="film &amp; video/science fiction","film &amp; video",N3989="film &amp; video/documentary","film &amp; video",N3989="film &amp; video/drama","film &amp; video",N3989="film &amp; video/shorts","film &amp; video",N3989="games/video games","games",N3989="games/tabletop games","games",N3989="games/mobile games","games",N3989="journalism/audio","journalism",N3989="photography/people","photography",N3989="photography/photobooks","photography",N3989="photography/places","photography",N3989="photography/nature","photography",N3989="music/electronic music","music",N3989="music/rock","music",N3989="music/indie rock","music",N3989="music/faith","music",N3989="publishing/children's books","publishing",N3989="publishing/art books","publishing",N3989="publishing/fiction","publishing",N3989="publishing/translations","publishing",N3989="music/pop","music",N3989="music/classical music","music",N3989="publishing/nonfiction","publishing",N3989="publishing/radio &amp; podcasts","publishing",N3989="music/world music","music",N3989="music/metal","music",N3989="music/jazz","music","TRUE","FALSE")</f>
        <v>theater</v>
      </c>
      <c r="R3989" t="str" cm="1">
        <f t="array" ref="R3989">_xlfn.IFS(N3989="food/small batch","small batch",N3989="food/restaurants","retaurants",N3989="food/food trucks","food trucks",N3989="theater/spaces","spaces",N3989="theater/musical","musical",N3989="theater/plays","plays",N3989="technology/web","web",N3989="technology/space exploration","space exploration",N3989="technology/makerspaces","makerspaces",N3989="technology/hardware","hardware",N3989="technology/gadgets","gadgets",N3989="technology/wearables","wearables",N3989="film &amp; video/television","television",N3989="film &amp; video/animation","animation",N3989="film &amp; video/science fiction","science fiction",N3989="film &amp; video/documentary","documentary",N3989="film &amp; video/drama","drama",N3989="film &amp; video/shorts","shorts",N3989="games/video games","video games",N3989="games/tabletop games","tabletop games",N3989="games/mobile games","mobile games",N3989="journalism/audio","audio",N3989="photography/people","people",N3989="photography/photobooks","photobooks",N3989="photography/places","places",N3989="photography/nature","nature",N3989="music/electronic music","electronic music",N3989="music/rock","rock",N3989="music/indie rock","indie rock",N3989="music/faith","faith",N3989="publishing/children's books","children's books",N3989="publishing/art books","art books",N3989="publishing/fiction","fiction",N3989="publishing/translations","translations",N3989="music/pop","pop",N3989="music/classical music","classical music",N3989="publishing/nonfiction","nonfiction",N3989="publishing/radio &amp; podcasts","radio &amp; podcasts",N3989="music/world music","world music",N3989="music/metal","metal",N3989="music/jazz","jazz","TRUE","FALSE")</f>
        <v>plays</v>
      </c>
      <c r="S3989" s="5">
        <f t="shared" si="250"/>
        <v>41765.92465277778</v>
      </c>
      <c r="T3989" s="5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248"/>
        <v>2.1333333333333333</v>
      </c>
      <c r="P3990" s="24">
        <f t="shared" si="249"/>
        <v>8</v>
      </c>
      <c r="Q3990" t="str" cm="1">
        <f t="array" ref="Q3990">_xlfn.IFS(N3990="food/small batch","food",N3990="food/restaurants","food",N3990="food/food trucks","food",N3990="theater/spaces","theater",N3990="theater/musical","theater",N3990="theater/plays","theater",N3990="technology/web","technology",N3990="technology/space exploration","technology",N3990="technology/makerspaces","technology",N3990="technology/hardware","technology",N3990="technology/gadgets","technology",N3990="technology/wearables","technology",N3990="film &amp; video/television","film &amp; video",N3990="film &amp; video/animation","film &amp; video",N3990="film &amp; video/science fiction","film &amp; video",N3990="film &amp; video/documentary","film &amp; video",N3990="film &amp; video/drama","film &amp; video",N3990="film &amp; video/shorts","film &amp; video",N3990="games/video games","games",N3990="games/tabletop games","games",N3990="games/mobile games","games",N3990="journalism/audio","journalism",N3990="photography/people","photography",N3990="photography/photobooks","photography",N3990="photography/places","photography",N3990="photography/nature","photography",N3990="music/electronic music","music",N3990="music/rock","music",N3990="music/indie rock","music",N3990="music/faith","music",N3990="publishing/children's books","publishing",N3990="publishing/art books","publishing",N3990="publishing/fiction","publishing",N3990="publishing/translations","publishing",N3990="music/pop","music",N3990="music/classical music","music",N3990="publishing/nonfiction","publishing",N3990="publishing/radio &amp; podcasts","publishing",N3990="music/world music","music",N3990="music/metal","music",N3990="music/jazz","music","TRUE","FALSE")</f>
        <v>theater</v>
      </c>
      <c r="R3990" t="str" cm="1">
        <f t="array" ref="R3990">_xlfn.IFS(N3990="food/small batch","small batch",N3990="food/restaurants","retaurants",N3990="food/food trucks","food trucks",N3990="theater/spaces","spaces",N3990="theater/musical","musical",N3990="theater/plays","plays",N3990="technology/web","web",N3990="technology/space exploration","space exploration",N3990="technology/makerspaces","makerspaces",N3990="technology/hardware","hardware",N3990="technology/gadgets","gadgets",N3990="technology/wearables","wearables",N3990="film &amp; video/television","television",N3990="film &amp; video/animation","animation",N3990="film &amp; video/science fiction","science fiction",N3990="film &amp; video/documentary","documentary",N3990="film &amp; video/drama","drama",N3990="film &amp; video/shorts","shorts",N3990="games/video games","video games",N3990="games/tabletop games","tabletop games",N3990="games/mobile games","mobile games",N3990="journalism/audio","audio",N3990="photography/people","people",N3990="photography/photobooks","photobooks",N3990="photography/places","places",N3990="photography/nature","nature",N3990="music/electronic music","electronic music",N3990="music/rock","rock",N3990="music/indie rock","indie rock",N3990="music/faith","faith",N3990="publishing/children's books","children's books",N3990="publishing/art books","art books",N3990="publishing/fiction","fiction",N3990="publishing/translations","translations",N3990="music/pop","pop",N3990="music/classical music","classical music",N3990="publishing/nonfiction","nonfiction",N3990="publishing/radio &amp; podcasts","radio &amp; podcasts",N3990="music/world music","world music",N3990="music/metal","metal",N3990="music/jazz","jazz","TRUE","FALSE")</f>
        <v>plays</v>
      </c>
      <c r="S3990" s="5">
        <f t="shared" si="250"/>
        <v>42230.08116898148</v>
      </c>
      <c r="T3990" s="5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248"/>
        <v>0</v>
      </c>
      <c r="P3991" s="24" t="e">
        <f t="shared" si="249"/>
        <v>#DIV/0!</v>
      </c>
      <c r="Q3991" t="str" cm="1">
        <f t="array" ref="Q3991">_xlfn.IFS(N3991="food/small batch","food",N3991="food/restaurants","food",N3991="food/food trucks","food",N3991="theater/spaces","theater",N3991="theater/musical","theater",N3991="theater/plays","theater",N3991="technology/web","technology",N3991="technology/space exploration","technology",N3991="technology/makerspaces","technology",N3991="technology/hardware","technology",N3991="technology/gadgets","technology",N3991="technology/wearables","technology",N3991="film &amp; video/television","film &amp; video",N3991="film &amp; video/animation","film &amp; video",N3991="film &amp; video/science fiction","film &amp; video",N3991="film &amp; video/documentary","film &amp; video",N3991="film &amp; video/drama","film &amp; video",N3991="film &amp; video/shorts","film &amp; video",N3991="games/video games","games",N3991="games/tabletop games","games",N3991="games/mobile games","games",N3991="journalism/audio","journalism",N3991="photography/people","photography",N3991="photography/photobooks","photography",N3991="photography/places","photography",N3991="photography/nature","photography",N3991="music/electronic music","music",N3991="music/rock","music",N3991="music/indie rock","music",N3991="music/faith","music",N3991="publishing/children's books","publishing",N3991="publishing/art books","publishing",N3991="publishing/fiction","publishing",N3991="publishing/translations","publishing",N3991="music/pop","music",N3991="music/classical music","music",N3991="publishing/nonfiction","publishing",N3991="publishing/radio &amp; podcasts","publishing",N3991="music/world music","music",N3991="music/metal","music",N3991="music/jazz","music","TRUE","FALSE")</f>
        <v>theater</v>
      </c>
      <c r="R3991" t="str" cm="1">
        <f t="array" ref="R3991">_xlfn.IFS(N3991="food/small batch","small batch",N3991="food/restaurants","retaurants",N3991="food/food trucks","food trucks",N3991="theater/spaces","spaces",N3991="theater/musical","musical",N3991="theater/plays","plays",N3991="technology/web","web",N3991="technology/space exploration","space exploration",N3991="technology/makerspaces","makerspaces",N3991="technology/hardware","hardware",N3991="technology/gadgets","gadgets",N3991="technology/wearables","wearables",N3991="film &amp; video/television","television",N3991="film &amp; video/animation","animation",N3991="film &amp; video/science fiction","science fiction",N3991="film &amp; video/documentary","documentary",N3991="film &amp; video/drama","drama",N3991="film &amp; video/shorts","shorts",N3991="games/video games","video games",N3991="games/tabletop games","tabletop games",N3991="games/mobile games","mobile games",N3991="journalism/audio","audio",N3991="photography/people","people",N3991="photography/photobooks","photobooks",N3991="photography/places","places",N3991="photography/nature","nature",N3991="music/electronic music","electronic music",N3991="music/rock","rock",N3991="music/indie rock","indie rock",N3991="music/faith","faith",N3991="publishing/children's books","children's books",N3991="publishing/art books","art books",N3991="publishing/fiction","fiction",N3991="publishing/translations","translations",N3991="music/pop","pop",N3991="music/classical music","classical music",N3991="publishing/nonfiction","nonfiction",N3991="publishing/radio &amp; podcasts","radio &amp; podcasts",N3991="music/world music","world music",N3991="music/metal","metal",N3991="music/jazz","jazz","TRUE","FALSE")</f>
        <v>plays</v>
      </c>
      <c r="S3991" s="5">
        <f t="shared" si="250"/>
        <v>42286.749780092592</v>
      </c>
      <c r="T3991" s="5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248"/>
        <v>4.1818181818181817</v>
      </c>
      <c r="P3992" s="24">
        <f t="shared" si="249"/>
        <v>23</v>
      </c>
      <c r="Q3992" t="str" cm="1">
        <f t="array" ref="Q3992">_xlfn.IFS(N3992="food/small batch","food",N3992="food/restaurants","food",N3992="food/food trucks","food",N3992="theater/spaces","theater",N3992="theater/musical","theater",N3992="theater/plays","theater",N3992="technology/web","technology",N3992="technology/space exploration","technology",N3992="technology/makerspaces","technology",N3992="technology/hardware","technology",N3992="technology/gadgets","technology",N3992="technology/wearables","technology",N3992="film &amp; video/television","film &amp; video",N3992="film &amp; video/animation","film &amp; video",N3992="film &amp; video/science fiction","film &amp; video",N3992="film &amp; video/documentary","film &amp; video",N3992="film &amp; video/drama","film &amp; video",N3992="film &amp; video/shorts","film &amp; video",N3992="games/video games","games",N3992="games/tabletop games","games",N3992="games/mobile games","games",N3992="journalism/audio","journalism",N3992="photography/people","photography",N3992="photography/photobooks","photography",N3992="photography/places","photography",N3992="photography/nature","photography",N3992="music/electronic music","music",N3992="music/rock","music",N3992="music/indie rock","music",N3992="music/faith","music",N3992="publishing/children's books","publishing",N3992="publishing/art books","publishing",N3992="publishing/fiction","publishing",N3992="publishing/translations","publishing",N3992="music/pop","music",N3992="music/classical music","music",N3992="publishing/nonfiction","publishing",N3992="publishing/radio &amp; podcasts","publishing",N3992="music/world music","music",N3992="music/metal","music",N3992="music/jazz","music","TRUE","FALSE")</f>
        <v>theater</v>
      </c>
      <c r="R3992" t="str" cm="1">
        <f t="array" ref="R3992">_xlfn.IFS(N3992="food/small batch","small batch",N3992="food/restaurants","retaurants",N3992="food/food trucks","food trucks",N3992="theater/spaces","spaces",N3992="theater/musical","musical",N3992="theater/plays","plays",N3992="technology/web","web",N3992="technology/space exploration","space exploration",N3992="technology/makerspaces","makerspaces",N3992="technology/hardware","hardware",N3992="technology/gadgets","gadgets",N3992="technology/wearables","wearables",N3992="film &amp; video/television","television",N3992="film &amp; video/animation","animation",N3992="film &amp; video/science fiction","science fiction",N3992="film &amp; video/documentary","documentary",N3992="film &amp; video/drama","drama",N3992="film &amp; video/shorts","shorts",N3992="games/video games","video games",N3992="games/tabletop games","tabletop games",N3992="games/mobile games","mobile games",N3992="journalism/audio","audio",N3992="photography/people","people",N3992="photography/photobooks","photobooks",N3992="photography/places","places",N3992="photography/nature","nature",N3992="music/electronic music","electronic music",N3992="music/rock","rock",N3992="music/indie rock","indie rock",N3992="music/faith","faith",N3992="publishing/children's books","children's books",N3992="publishing/art books","art books",N3992="publishing/fiction","fiction",N3992="publishing/translations","translations",N3992="music/pop","pop",N3992="music/classical music","classical music",N3992="publishing/nonfiction","nonfiction",N3992="publishing/radio &amp; podcasts","radio &amp; podcasts",N3992="music/world music","world music",N3992="music/metal","metal",N3992="music/jazz","jazz","TRUE","FALSE")</f>
        <v>plays</v>
      </c>
      <c r="S3992" s="5">
        <f t="shared" si="250"/>
        <v>42401.672372685185</v>
      </c>
      <c r="T3992" s="5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248"/>
        <v>20</v>
      </c>
      <c r="P3993" s="24">
        <f t="shared" si="249"/>
        <v>100</v>
      </c>
      <c r="Q3993" t="str" cm="1">
        <f t="array" ref="Q3993">_xlfn.IFS(N3993="food/small batch","food",N3993="food/restaurants","food",N3993="food/food trucks","food",N3993="theater/spaces","theater",N3993="theater/musical","theater",N3993="theater/plays","theater",N3993="technology/web","technology",N3993="technology/space exploration","technology",N3993="technology/makerspaces","technology",N3993="technology/hardware","technology",N3993="technology/gadgets","technology",N3993="technology/wearables","technology",N3993="film &amp; video/television","film &amp; video",N3993="film &amp; video/animation","film &amp; video",N3993="film &amp; video/science fiction","film &amp; video",N3993="film &amp; video/documentary","film &amp; video",N3993="film &amp; video/drama","film &amp; video",N3993="film &amp; video/shorts","film &amp; video",N3993="games/video games","games",N3993="games/tabletop games","games",N3993="games/mobile games","games",N3993="journalism/audio","journalism",N3993="photography/people","photography",N3993="photography/photobooks","photography",N3993="photography/places","photography",N3993="photography/nature","photography",N3993="music/electronic music","music",N3993="music/rock","music",N3993="music/indie rock","music",N3993="music/faith","music",N3993="publishing/children's books","publishing",N3993="publishing/art books","publishing",N3993="publishing/fiction","publishing",N3993="publishing/translations","publishing",N3993="music/pop","music",N3993="music/classical music","music",N3993="publishing/nonfiction","publishing",N3993="publishing/radio &amp; podcasts","publishing",N3993="music/world music","music",N3993="music/metal","music",N3993="music/jazz","music","TRUE","FALSE")</f>
        <v>theater</v>
      </c>
      <c r="R3993" t="str" cm="1">
        <f t="array" ref="R3993">_xlfn.IFS(N3993="food/small batch","small batch",N3993="food/restaurants","retaurants",N3993="food/food trucks","food trucks",N3993="theater/spaces","spaces",N3993="theater/musical","musical",N3993="theater/plays","plays",N3993="technology/web","web",N3993="technology/space exploration","space exploration",N3993="technology/makerspaces","makerspaces",N3993="technology/hardware","hardware",N3993="technology/gadgets","gadgets",N3993="technology/wearables","wearables",N3993="film &amp; video/television","television",N3993="film &amp; video/animation","animation",N3993="film &amp; video/science fiction","science fiction",N3993="film &amp; video/documentary","documentary",N3993="film &amp; video/drama","drama",N3993="film &amp; video/shorts","shorts",N3993="games/video games","video games",N3993="games/tabletop games","tabletop games",N3993="games/mobile games","mobile games",N3993="journalism/audio","audio",N3993="photography/people","people",N3993="photography/photobooks","photobooks",N3993="photography/places","places",N3993="photography/nature","nature",N3993="music/electronic music","electronic music",N3993="music/rock","rock",N3993="music/indie rock","indie rock",N3993="music/faith","faith",N3993="publishing/children's books","children's books",N3993="publishing/art books","art books",N3993="publishing/fiction","fiction",N3993="publishing/translations","translations",N3993="music/pop","pop",N3993="music/classical music","classical music",N3993="publishing/nonfiction","nonfiction",N3993="publishing/radio &amp; podcasts","radio &amp; podcasts",N3993="music/world music","world music",N3993="music/metal","metal",N3993="music/jazz","jazz","TRUE","FALSE")</f>
        <v>plays</v>
      </c>
      <c r="S3993" s="5">
        <f t="shared" si="250"/>
        <v>42125.644467592589</v>
      </c>
      <c r="T3993" s="5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248"/>
        <v>5.41</v>
      </c>
      <c r="P3994" s="24">
        <f t="shared" si="249"/>
        <v>60.111111111111114</v>
      </c>
      <c r="Q3994" t="str" cm="1">
        <f t="array" ref="Q3994">_xlfn.IFS(N3994="food/small batch","food",N3994="food/restaurants","food",N3994="food/food trucks","food",N3994="theater/spaces","theater",N3994="theater/musical","theater",N3994="theater/plays","theater",N3994="technology/web","technology",N3994="technology/space exploration","technology",N3994="technology/makerspaces","technology",N3994="technology/hardware","technology",N3994="technology/gadgets","technology",N3994="technology/wearables","technology",N3994="film &amp; video/television","film &amp; video",N3994="film &amp; video/animation","film &amp; video",N3994="film &amp; video/science fiction","film &amp; video",N3994="film &amp; video/documentary","film &amp; video",N3994="film &amp; video/drama","film &amp; video",N3994="film &amp; video/shorts","film &amp; video",N3994="games/video games","games",N3994="games/tabletop games","games",N3994="games/mobile games","games",N3994="journalism/audio","journalism",N3994="photography/people","photography",N3994="photography/photobooks","photography",N3994="photography/places","photography",N3994="photography/nature","photography",N3994="music/electronic music","music",N3994="music/rock","music",N3994="music/indie rock","music",N3994="music/faith","music",N3994="publishing/children's books","publishing",N3994="publishing/art books","publishing",N3994="publishing/fiction","publishing",N3994="publishing/translations","publishing",N3994="music/pop","music",N3994="music/classical music","music",N3994="publishing/nonfiction","publishing",N3994="publishing/radio &amp; podcasts","publishing",N3994="music/world music","music",N3994="music/metal","music",N3994="music/jazz","music","TRUE","FALSE")</f>
        <v>theater</v>
      </c>
      <c r="R3994" t="str" cm="1">
        <f t="array" ref="R3994">_xlfn.IFS(N3994="food/small batch","small batch",N3994="food/restaurants","retaurants",N3994="food/food trucks","food trucks",N3994="theater/spaces","spaces",N3994="theater/musical","musical",N3994="theater/plays","plays",N3994="technology/web","web",N3994="technology/space exploration","space exploration",N3994="technology/makerspaces","makerspaces",N3994="technology/hardware","hardware",N3994="technology/gadgets","gadgets",N3994="technology/wearables","wearables",N3994="film &amp; video/television","television",N3994="film &amp; video/animation","animation",N3994="film &amp; video/science fiction","science fiction",N3994="film &amp; video/documentary","documentary",N3994="film &amp; video/drama","drama",N3994="film &amp; video/shorts","shorts",N3994="games/video games","video games",N3994="games/tabletop games","tabletop games",N3994="games/mobile games","mobile games",N3994="journalism/audio","audio",N3994="photography/people","people",N3994="photography/photobooks","photobooks",N3994="photography/places","places",N3994="photography/nature","nature",N3994="music/electronic music","electronic music",N3994="music/rock","rock",N3994="music/indie rock","indie rock",N3994="music/faith","faith",N3994="publishing/children's books","children's books",N3994="publishing/art books","art books",N3994="publishing/fiction","fiction",N3994="publishing/translations","translations",N3994="music/pop","pop",N3994="music/classical music","classical music",N3994="publishing/nonfiction","nonfiction",N3994="publishing/radio &amp; podcasts","radio &amp; podcasts",N3994="music/world music","world music",N3994="music/metal","metal",N3994="music/jazz","jazz","TRUE","FALSE")</f>
        <v>plays</v>
      </c>
      <c r="S3994" s="5">
        <f t="shared" si="250"/>
        <v>42289.94049768518</v>
      </c>
      <c r="T3994" s="5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248"/>
        <v>6.0000000000000001E-3</v>
      </c>
      <c r="P3995" s="24">
        <f t="shared" si="249"/>
        <v>3</v>
      </c>
      <c r="Q3995" t="str" cm="1">
        <f t="array" ref="Q3995">_xlfn.IFS(N3995="food/small batch","food",N3995="food/restaurants","food",N3995="food/food trucks","food",N3995="theater/spaces","theater",N3995="theater/musical","theater",N3995="theater/plays","theater",N3995="technology/web","technology",N3995="technology/space exploration","technology",N3995="technology/makerspaces","technology",N3995="technology/hardware","technology",N3995="technology/gadgets","technology",N3995="technology/wearables","technology",N3995="film &amp; video/television","film &amp; video",N3995="film &amp; video/animation","film &amp; video",N3995="film &amp; video/science fiction","film &amp; video",N3995="film &amp; video/documentary","film &amp; video",N3995="film &amp; video/drama","film &amp; video",N3995="film &amp; video/shorts","film &amp; video",N3995="games/video games","games",N3995="games/tabletop games","games",N3995="games/mobile games","games",N3995="journalism/audio","journalism",N3995="photography/people","photography",N3995="photography/photobooks","photography",N3995="photography/places","photography",N3995="photography/nature","photography",N3995="music/electronic music","music",N3995="music/rock","music",N3995="music/indie rock","music",N3995="music/faith","music",N3995="publishing/children's books","publishing",N3995="publishing/art books","publishing",N3995="publishing/fiction","publishing",N3995="publishing/translations","publishing",N3995="music/pop","music",N3995="music/classical music","music",N3995="publishing/nonfiction","publishing",N3995="publishing/radio &amp; podcasts","publishing",N3995="music/world music","music",N3995="music/metal","music",N3995="music/jazz","music","TRUE","FALSE")</f>
        <v>theater</v>
      </c>
      <c r="R3995" t="str" cm="1">
        <f t="array" ref="R3995">_xlfn.IFS(N3995="food/small batch","small batch",N3995="food/restaurants","retaurants",N3995="food/food trucks","food trucks",N3995="theater/spaces","spaces",N3995="theater/musical","musical",N3995="theater/plays","plays",N3995="technology/web","web",N3995="technology/space exploration","space exploration",N3995="technology/makerspaces","makerspaces",N3995="technology/hardware","hardware",N3995="technology/gadgets","gadgets",N3995="technology/wearables","wearables",N3995="film &amp; video/television","television",N3995="film &amp; video/animation","animation",N3995="film &amp; video/science fiction","science fiction",N3995="film &amp; video/documentary","documentary",N3995="film &amp; video/drama","drama",N3995="film &amp; video/shorts","shorts",N3995="games/video games","video games",N3995="games/tabletop games","tabletop games",N3995="games/mobile games","mobile games",N3995="journalism/audio","audio",N3995="photography/people","people",N3995="photography/photobooks","photobooks",N3995="photography/places","places",N3995="photography/nature","nature",N3995="music/electronic music","electronic music",N3995="music/rock","rock",N3995="music/indie rock","indie rock",N3995="music/faith","faith",N3995="publishing/children's books","children's books",N3995="publishing/art books","art books",N3995="publishing/fiction","fiction",N3995="publishing/translations","translations",N3995="music/pop","pop",N3995="music/classical music","classical music",N3995="publishing/nonfiction","nonfiction",N3995="publishing/radio &amp; podcasts","radio &amp; podcasts",N3995="music/world music","world music",N3995="music/metal","metal",N3995="music/jazz","jazz","TRUE","FALSE")</f>
        <v>plays</v>
      </c>
      <c r="S3995" s="5">
        <f t="shared" si="250"/>
        <v>42107.864722222221</v>
      </c>
      <c r="T3995" s="5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248"/>
        <v>0.25</v>
      </c>
      <c r="P3996" s="24">
        <f t="shared" si="249"/>
        <v>5</v>
      </c>
      <c r="Q3996" t="str" cm="1">
        <f t="array" ref="Q3996">_xlfn.IFS(N3996="food/small batch","food",N3996="food/restaurants","food",N3996="food/food trucks","food",N3996="theater/spaces","theater",N3996="theater/musical","theater",N3996="theater/plays","theater",N3996="technology/web","technology",N3996="technology/space exploration","technology",N3996="technology/makerspaces","technology",N3996="technology/hardware","technology",N3996="technology/gadgets","technology",N3996="technology/wearables","technology",N3996="film &amp; video/television","film &amp; video",N3996="film &amp; video/animation","film &amp; video",N3996="film &amp; video/science fiction","film &amp; video",N3996="film &amp; video/documentary","film &amp; video",N3996="film &amp; video/drama","film &amp; video",N3996="film &amp; video/shorts","film &amp; video",N3996="games/video games","games",N3996="games/tabletop games","games",N3996="games/mobile games","games",N3996="journalism/audio","journalism",N3996="photography/people","photography",N3996="photography/photobooks","photography",N3996="photography/places","photography",N3996="photography/nature","photography",N3996="music/electronic music","music",N3996="music/rock","music",N3996="music/indie rock","music",N3996="music/faith","music",N3996="publishing/children's books","publishing",N3996="publishing/art books","publishing",N3996="publishing/fiction","publishing",N3996="publishing/translations","publishing",N3996="music/pop","music",N3996="music/classical music","music",N3996="publishing/nonfiction","publishing",N3996="publishing/radio &amp; podcasts","publishing",N3996="music/world music","music",N3996="music/metal","music",N3996="music/jazz","music","TRUE","FALSE")</f>
        <v>theater</v>
      </c>
      <c r="R3996" t="str" cm="1">
        <f t="array" ref="R3996">_xlfn.IFS(N3996="food/small batch","small batch",N3996="food/restaurants","retaurants",N3996="food/food trucks","food trucks",N3996="theater/spaces","spaces",N3996="theater/musical","musical",N3996="theater/plays","plays",N3996="technology/web","web",N3996="technology/space exploration","space exploration",N3996="technology/makerspaces","makerspaces",N3996="technology/hardware","hardware",N3996="technology/gadgets","gadgets",N3996="technology/wearables","wearables",N3996="film &amp; video/television","television",N3996="film &amp; video/animation","animation",N3996="film &amp; video/science fiction","science fiction",N3996="film &amp; video/documentary","documentary",N3996="film &amp; video/drama","drama",N3996="film &amp; video/shorts","shorts",N3996="games/video games","video games",N3996="games/tabletop games","tabletop games",N3996="games/mobile games","mobile games",N3996="journalism/audio","audio",N3996="photography/people","people",N3996="photography/photobooks","photobooks",N3996="photography/places","places",N3996="photography/nature","nature",N3996="music/electronic music","electronic music",N3996="music/rock","rock",N3996="music/indie rock","indie rock",N3996="music/faith","faith",N3996="publishing/children's books","children's books",N3996="publishing/art books","art books",N3996="publishing/fiction","fiction",N3996="publishing/translations","translations",N3996="music/pop","pop",N3996="music/classical music","classical music",N3996="publishing/nonfiction","nonfiction",N3996="publishing/radio &amp; podcasts","radio &amp; podcasts",N3996="music/world music","world music",N3996="music/metal","metal",N3996="music/jazz","jazz","TRUE","FALSE")</f>
        <v>plays</v>
      </c>
      <c r="S3996" s="5">
        <f t="shared" si="250"/>
        <v>41809.389930555553</v>
      </c>
      <c r="T3996" s="5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248"/>
        <v>35</v>
      </c>
      <c r="P3997" s="24">
        <f t="shared" si="249"/>
        <v>17.5</v>
      </c>
      <c r="Q3997" t="str" cm="1">
        <f t="array" ref="Q3997">_xlfn.IFS(N3997="food/small batch","food",N3997="food/restaurants","food",N3997="food/food trucks","food",N3997="theater/spaces","theater",N3997="theater/musical","theater",N3997="theater/plays","theater",N3997="technology/web","technology",N3997="technology/space exploration","technology",N3997="technology/makerspaces","technology",N3997="technology/hardware","technology",N3997="technology/gadgets","technology",N3997="technology/wearables","technology",N3997="film &amp; video/television","film &amp; video",N3997="film &amp; video/animation","film &amp; video",N3997="film &amp; video/science fiction","film &amp; video",N3997="film &amp; video/documentary","film &amp; video",N3997="film &amp; video/drama","film &amp; video",N3997="film &amp; video/shorts","film &amp; video",N3997="games/video games","games",N3997="games/tabletop games","games",N3997="games/mobile games","games",N3997="journalism/audio","journalism",N3997="photography/people","photography",N3997="photography/photobooks","photography",N3997="photography/places","photography",N3997="photography/nature","photography",N3997="music/electronic music","music",N3997="music/rock","music",N3997="music/indie rock","music",N3997="music/faith","music",N3997="publishing/children's books","publishing",N3997="publishing/art books","publishing",N3997="publishing/fiction","publishing",N3997="publishing/translations","publishing",N3997="music/pop","music",N3997="music/classical music","music",N3997="publishing/nonfiction","publishing",N3997="publishing/radio &amp; podcasts","publishing",N3997="music/world music","music",N3997="music/metal","music",N3997="music/jazz","music","TRUE","FALSE")</f>
        <v>theater</v>
      </c>
      <c r="R3997" t="str" cm="1">
        <f t="array" ref="R3997">_xlfn.IFS(N3997="food/small batch","small batch",N3997="food/restaurants","retaurants",N3997="food/food trucks","food trucks",N3997="theater/spaces","spaces",N3997="theater/musical","musical",N3997="theater/plays","plays",N3997="technology/web","web",N3997="technology/space exploration","space exploration",N3997="technology/makerspaces","makerspaces",N3997="technology/hardware","hardware",N3997="technology/gadgets","gadgets",N3997="technology/wearables","wearables",N3997="film &amp; video/television","television",N3997="film &amp; video/animation","animation",N3997="film &amp; video/science fiction","science fiction",N3997="film &amp; video/documentary","documentary",N3997="film &amp; video/drama","drama",N3997="film &amp; video/shorts","shorts",N3997="games/video games","video games",N3997="games/tabletop games","tabletop games",N3997="games/mobile games","mobile games",N3997="journalism/audio","audio",N3997="photography/people","people",N3997="photography/photobooks","photobooks",N3997="photography/places","places",N3997="photography/nature","nature",N3997="music/electronic music","electronic music",N3997="music/rock","rock",N3997="music/indie rock","indie rock",N3997="music/faith","faith",N3997="publishing/children's books","children's books",N3997="publishing/art books","art books",N3997="publishing/fiction","fiction",N3997="publishing/translations","translations",N3997="music/pop","pop",N3997="music/classical music","classical music",N3997="publishing/nonfiction","nonfiction",N3997="publishing/radio &amp; podcasts","radio &amp; podcasts",N3997="music/world music","world music",N3997="music/metal","metal",N3997="music/jazz","jazz","TRUE","FALSE")</f>
        <v>plays</v>
      </c>
      <c r="S3997" s="5">
        <f t="shared" si="250"/>
        <v>42019.683761574073</v>
      </c>
      <c r="T3997" s="5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248"/>
        <v>16.566666666666666</v>
      </c>
      <c r="P3998" s="24">
        <f t="shared" si="249"/>
        <v>29.235294117647058</v>
      </c>
      <c r="Q3998" t="str" cm="1">
        <f t="array" ref="Q3998">_xlfn.IFS(N3998="food/small batch","food",N3998="food/restaurants","food",N3998="food/food trucks","food",N3998="theater/spaces","theater",N3998="theater/musical","theater",N3998="theater/plays","theater",N3998="technology/web","technology",N3998="technology/space exploration","technology",N3998="technology/makerspaces","technology",N3998="technology/hardware","technology",N3998="technology/gadgets","technology",N3998="technology/wearables","technology",N3998="film &amp; video/television","film &amp; video",N3998="film &amp; video/animation","film &amp; video",N3998="film &amp; video/science fiction","film &amp; video",N3998="film &amp; video/documentary","film &amp; video",N3998="film &amp; video/drama","film &amp; video",N3998="film &amp; video/shorts","film &amp; video",N3998="games/video games","games",N3998="games/tabletop games","games",N3998="games/mobile games","games",N3998="journalism/audio","journalism",N3998="photography/people","photography",N3998="photography/photobooks","photography",N3998="photography/places","photography",N3998="photography/nature","photography",N3998="music/electronic music","music",N3998="music/rock","music",N3998="music/indie rock","music",N3998="music/faith","music",N3998="publishing/children's books","publishing",N3998="publishing/art books","publishing",N3998="publishing/fiction","publishing",N3998="publishing/translations","publishing",N3998="music/pop","music",N3998="music/classical music","music",N3998="publishing/nonfiction","publishing",N3998="publishing/radio &amp; podcasts","publishing",N3998="music/world music","music",N3998="music/metal","music",N3998="music/jazz","music","TRUE","FALSE")</f>
        <v>theater</v>
      </c>
      <c r="R3998" t="str" cm="1">
        <f t="array" ref="R3998">_xlfn.IFS(N3998="food/small batch","small batch",N3998="food/restaurants","retaurants",N3998="food/food trucks","food trucks",N3998="theater/spaces","spaces",N3998="theater/musical","musical",N3998="theater/plays","plays",N3998="technology/web","web",N3998="technology/space exploration","space exploration",N3998="technology/makerspaces","makerspaces",N3998="technology/hardware","hardware",N3998="technology/gadgets","gadgets",N3998="technology/wearables","wearables",N3998="film &amp; video/television","television",N3998="film &amp; video/animation","animation",N3998="film &amp; video/science fiction","science fiction",N3998="film &amp; video/documentary","documentary",N3998="film &amp; video/drama","drama",N3998="film &amp; video/shorts","shorts",N3998="games/video games","video games",N3998="games/tabletop games","tabletop games",N3998="games/mobile games","mobile games",N3998="journalism/audio","audio",N3998="photography/people","people",N3998="photography/photobooks","photobooks",N3998="photography/places","places",N3998="photography/nature","nature",N3998="music/electronic music","electronic music",N3998="music/rock","rock",N3998="music/indie rock","indie rock",N3998="music/faith","faith",N3998="publishing/children's books","children's books",N3998="publishing/art books","art books",N3998="publishing/fiction","fiction",N3998="publishing/translations","translations",N3998="music/pop","pop",N3998="music/classical music","classical music",N3998="publishing/nonfiction","nonfiction",N3998="publishing/radio &amp; podcasts","radio &amp; podcasts",N3998="music/world music","world music",N3998="music/metal","metal",N3998="music/jazz","jazz","TRUE","FALSE")</f>
        <v>plays</v>
      </c>
      <c r="S3998" s="5">
        <f t="shared" si="250"/>
        <v>41950.26694444444</v>
      </c>
      <c r="T3998" s="5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248"/>
        <v>0</v>
      </c>
      <c r="P3999" s="24" t="e">
        <f t="shared" si="249"/>
        <v>#DIV/0!</v>
      </c>
      <c r="Q3999" t="str" cm="1">
        <f t="array" ref="Q3999">_xlfn.IFS(N3999="food/small batch","food",N3999="food/restaurants","food",N3999="food/food trucks","food",N3999="theater/spaces","theater",N3999="theater/musical","theater",N3999="theater/plays","theater",N3999="technology/web","technology",N3999="technology/space exploration","technology",N3999="technology/makerspaces","technology",N3999="technology/hardware","technology",N3999="technology/gadgets","technology",N3999="technology/wearables","technology",N3999="film &amp; video/television","film &amp; video",N3999="film &amp; video/animation","film &amp; video",N3999="film &amp; video/science fiction","film &amp; video",N3999="film &amp; video/documentary","film &amp; video",N3999="film &amp; video/drama","film &amp; video",N3999="film &amp; video/shorts","film &amp; video",N3999="games/video games","games",N3999="games/tabletop games","games",N3999="games/mobile games","games",N3999="journalism/audio","journalism",N3999="photography/people","photography",N3999="photography/photobooks","photography",N3999="photography/places","photography",N3999="photography/nature","photography",N3999="music/electronic music","music",N3999="music/rock","music",N3999="music/indie rock","music",N3999="music/faith","music",N3999="publishing/children's books","publishing",N3999="publishing/art books","publishing",N3999="publishing/fiction","publishing",N3999="publishing/translations","publishing",N3999="music/pop","music",N3999="music/classical music","music",N3999="publishing/nonfiction","publishing",N3999="publishing/radio &amp; podcasts","publishing",N3999="music/world music","music",N3999="music/metal","music",N3999="music/jazz","music","TRUE","FALSE")</f>
        <v>theater</v>
      </c>
      <c r="R3999" t="str" cm="1">
        <f t="array" ref="R3999">_xlfn.IFS(N3999="food/small batch","small batch",N3999="food/restaurants","retaurants",N3999="food/food trucks","food trucks",N3999="theater/spaces","spaces",N3999="theater/musical","musical",N3999="theater/plays","plays",N3999="technology/web","web",N3999="technology/space exploration","space exploration",N3999="technology/makerspaces","makerspaces",N3999="technology/hardware","hardware",N3999="technology/gadgets","gadgets",N3999="technology/wearables","wearables",N3999="film &amp; video/television","television",N3999="film &amp; video/animation","animation",N3999="film &amp; video/science fiction","science fiction",N3999="film &amp; video/documentary","documentary",N3999="film &amp; video/drama","drama",N3999="film &amp; video/shorts","shorts",N3999="games/video games","video games",N3999="games/tabletop games","tabletop games",N3999="games/mobile games","mobile games",N3999="journalism/audio","audio",N3999="photography/people","people",N3999="photography/photobooks","photobooks",N3999="photography/places","places",N3999="photography/nature","nature",N3999="music/electronic music","electronic music",N3999="music/rock","rock",N3999="music/indie rock","indie rock",N3999="music/faith","faith",N3999="publishing/children's books","children's books",N3999="publishing/art books","art books",N3999="publishing/fiction","fiction",N3999="publishing/translations","translations",N3999="music/pop","pop",N3999="music/classical music","classical music",N3999="publishing/nonfiction","nonfiction",N3999="publishing/radio &amp; podcasts","radio &amp; podcasts",N3999="music/world music","world music",N3999="music/metal","metal",N3999="music/jazz","jazz","TRUE","FALSE")</f>
        <v>plays</v>
      </c>
      <c r="S3999" s="5">
        <f t="shared" si="250"/>
        <v>42069.391446759255</v>
      </c>
      <c r="T3999" s="5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248"/>
        <v>57.199999999999996</v>
      </c>
      <c r="P4000" s="24">
        <f t="shared" si="249"/>
        <v>59.583333333333336</v>
      </c>
      <c r="Q4000" t="str" cm="1">
        <f t="array" ref="Q4000">_xlfn.IFS(N4000="food/small batch","food",N4000="food/restaurants","food",N4000="food/food trucks","food",N4000="theater/spaces","theater",N4000="theater/musical","theater",N4000="theater/plays","theater",N4000="technology/web","technology",N4000="technology/space exploration","technology",N4000="technology/makerspaces","technology",N4000="technology/hardware","technology",N4000="technology/gadgets","technology",N4000="technology/wearables","technology",N4000="film &amp; video/television","film &amp; video",N4000="film &amp; video/animation","film &amp; video",N4000="film &amp; video/science fiction","film &amp; video",N4000="film &amp; video/documentary","film &amp; video",N4000="film &amp; video/drama","film &amp; video",N4000="film &amp; video/shorts","film &amp; video",N4000="games/video games","games",N4000="games/tabletop games","games",N4000="games/mobile games","games",N4000="journalism/audio","journalism",N4000="photography/people","photography",N4000="photography/photobooks","photography",N4000="photography/places","photography",N4000="photography/nature","photography",N4000="music/electronic music","music",N4000="music/rock","music",N4000="music/indie rock","music",N4000="music/faith","music",N4000="publishing/children's books","publishing",N4000="publishing/art books","publishing",N4000="publishing/fiction","publishing",N4000="publishing/translations","publishing",N4000="music/pop","music",N4000="music/classical music","music",N4000="publishing/nonfiction","publishing",N4000="publishing/radio &amp; podcasts","publishing",N4000="music/world music","music",N4000="music/metal","music",N4000="music/jazz","music","TRUE","FALSE")</f>
        <v>theater</v>
      </c>
      <c r="R4000" t="str" cm="1">
        <f t="array" ref="R4000">_xlfn.IFS(N4000="food/small batch","small batch",N4000="food/restaurants","retaurants",N4000="food/food trucks","food trucks",N4000="theater/spaces","spaces",N4000="theater/musical","musical",N4000="theater/plays","plays",N4000="technology/web","web",N4000="technology/space exploration","space exploration",N4000="technology/makerspaces","makerspaces",N4000="technology/hardware","hardware",N4000="technology/gadgets","gadgets",N4000="technology/wearables","wearables",N4000="film &amp; video/television","television",N4000="film &amp; video/animation","animation",N4000="film &amp; video/science fiction","science fiction",N4000="film &amp; video/documentary","documentary",N4000="film &amp; video/drama","drama",N4000="film &amp; video/shorts","shorts",N4000="games/video games","video games",N4000="games/tabletop games","tabletop games",N4000="games/mobile games","mobile games",N4000="journalism/audio","audio",N4000="photography/people","people",N4000="photography/photobooks","photobooks",N4000="photography/places","places",N4000="photography/nature","nature",N4000="music/electronic music","electronic music",N4000="music/rock","rock",N4000="music/indie rock","indie rock",N4000="music/faith","faith",N4000="publishing/children's books","children's books",N4000="publishing/art books","art books",N4000="publishing/fiction","fiction",N4000="publishing/translations","translations",N4000="music/pop","pop",N4000="music/classical music","classical music",N4000="publishing/nonfiction","nonfiction",N4000="publishing/radio &amp; podcasts","radio &amp; podcasts",N4000="music/world music","world music",N4000="music/metal","metal",N4000="music/jazz","jazz","TRUE","FALSE")</f>
        <v>plays</v>
      </c>
      <c r="S4000" s="5">
        <f t="shared" si="250"/>
        <v>42061.963263888887</v>
      </c>
      <c r="T4000" s="5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248"/>
        <v>16.514285714285716</v>
      </c>
      <c r="P4001" s="24">
        <f t="shared" si="249"/>
        <v>82.571428571428569</v>
      </c>
      <c r="Q4001" t="str" cm="1">
        <f t="array" ref="Q4001">_xlfn.IFS(N4001="food/small batch","food",N4001="food/restaurants","food",N4001="food/food trucks","food",N4001="theater/spaces","theater",N4001="theater/musical","theater",N4001="theater/plays","theater",N4001="technology/web","technology",N4001="technology/space exploration","technology",N4001="technology/makerspaces","technology",N4001="technology/hardware","technology",N4001="technology/gadgets","technology",N4001="technology/wearables","technology",N4001="film &amp; video/television","film &amp; video",N4001="film &amp; video/animation","film &amp; video",N4001="film &amp; video/science fiction","film &amp; video",N4001="film &amp; video/documentary","film &amp; video",N4001="film &amp; video/drama","film &amp; video",N4001="film &amp; video/shorts","film &amp; video",N4001="games/video games","games",N4001="games/tabletop games","games",N4001="games/mobile games","games",N4001="journalism/audio","journalism",N4001="photography/people","photography",N4001="photography/photobooks","photography",N4001="photography/places","photography",N4001="photography/nature","photography",N4001="music/electronic music","music",N4001="music/rock","music",N4001="music/indie rock","music",N4001="music/faith","music",N4001="publishing/children's books","publishing",N4001="publishing/art books","publishing",N4001="publishing/fiction","publishing",N4001="publishing/translations","publishing",N4001="music/pop","music",N4001="music/classical music","music",N4001="publishing/nonfiction","publishing",N4001="publishing/radio &amp; podcasts","publishing",N4001="music/world music","music",N4001="music/metal","music",N4001="music/jazz","music","TRUE","FALSE")</f>
        <v>theater</v>
      </c>
      <c r="R4001" t="str" cm="1">
        <f t="array" ref="R4001">_xlfn.IFS(N4001="food/small batch","small batch",N4001="food/restaurants","retaurants",N4001="food/food trucks","food trucks",N4001="theater/spaces","spaces",N4001="theater/musical","musical",N4001="theater/plays","plays",N4001="technology/web","web",N4001="technology/space exploration","space exploration",N4001="technology/makerspaces","makerspaces",N4001="technology/hardware","hardware",N4001="technology/gadgets","gadgets",N4001="technology/wearables","wearables",N4001="film &amp; video/television","television",N4001="film &amp; video/animation","animation",N4001="film &amp; video/science fiction","science fiction",N4001="film &amp; video/documentary","documentary",N4001="film &amp; video/drama","drama",N4001="film &amp; video/shorts","shorts",N4001="games/video games","video games",N4001="games/tabletop games","tabletop games",N4001="games/mobile games","mobile games",N4001="journalism/audio","audio",N4001="photography/people","people",N4001="photography/photobooks","photobooks",N4001="photography/places","places",N4001="photography/nature","nature",N4001="music/electronic music","electronic music",N4001="music/rock","rock",N4001="music/indie rock","indie rock",N4001="music/faith","faith",N4001="publishing/children's books","children's books",N4001="publishing/art books","art books",N4001="publishing/fiction","fiction",N4001="publishing/translations","translations",N4001="music/pop","pop",N4001="music/classical music","classical music",N4001="publishing/nonfiction","nonfiction",N4001="publishing/radio &amp; podcasts","radio &amp; podcasts",N4001="music/world music","world music",N4001="music/metal","metal",N4001="music/jazz","jazz","TRUE","FALSE")</f>
        <v>plays</v>
      </c>
      <c r="S4001" s="5">
        <f t="shared" si="250"/>
        <v>41842.828680555554</v>
      </c>
      <c r="T4001" s="5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248"/>
        <v>0.125</v>
      </c>
      <c r="P4002" s="24">
        <f t="shared" si="249"/>
        <v>10</v>
      </c>
      <c r="Q4002" t="str" cm="1">
        <f t="array" ref="Q4002">_xlfn.IFS(N4002="food/small batch","food",N4002="food/restaurants","food",N4002="food/food trucks","food",N4002="theater/spaces","theater",N4002="theater/musical","theater",N4002="theater/plays","theater",N4002="technology/web","technology",N4002="technology/space exploration","technology",N4002="technology/makerspaces","technology",N4002="technology/hardware","technology",N4002="technology/gadgets","technology",N4002="technology/wearables","technology",N4002="film &amp; video/television","film &amp; video",N4002="film &amp; video/animation","film &amp; video",N4002="film &amp; video/science fiction","film &amp; video",N4002="film &amp; video/documentary","film &amp; video",N4002="film &amp; video/drama","film &amp; video",N4002="film &amp; video/shorts","film &amp; video",N4002="games/video games","games",N4002="games/tabletop games","games",N4002="games/mobile games","games",N4002="journalism/audio","journalism",N4002="photography/people","photography",N4002="photography/photobooks","photography",N4002="photography/places","photography",N4002="photography/nature","photography",N4002="music/electronic music","music",N4002="music/rock","music",N4002="music/indie rock","music",N4002="music/faith","music",N4002="publishing/children's books","publishing",N4002="publishing/art books","publishing",N4002="publishing/fiction","publishing",N4002="publishing/translations","publishing",N4002="music/pop","music",N4002="music/classical music","music",N4002="publishing/nonfiction","publishing",N4002="publishing/radio &amp; podcasts","publishing",N4002="music/world music","music",N4002="music/metal","music",N4002="music/jazz","music","TRUE","FALSE")</f>
        <v>theater</v>
      </c>
      <c r="R4002" t="str" cm="1">
        <f t="array" ref="R4002">_xlfn.IFS(N4002="food/small batch","small batch",N4002="food/restaurants","retaurants",N4002="food/food trucks","food trucks",N4002="theater/spaces","spaces",N4002="theater/musical","musical",N4002="theater/plays","plays",N4002="technology/web","web",N4002="technology/space exploration","space exploration",N4002="technology/makerspaces","makerspaces",N4002="technology/hardware","hardware",N4002="technology/gadgets","gadgets",N4002="technology/wearables","wearables",N4002="film &amp; video/television","television",N4002="film &amp; video/animation","animation",N4002="film &amp; video/science fiction","science fiction",N4002="film &amp; video/documentary","documentary",N4002="film &amp; video/drama","drama",N4002="film &amp; video/shorts","shorts",N4002="games/video games","video games",N4002="games/tabletop games","tabletop games",N4002="games/mobile games","mobile games",N4002="journalism/audio","audio",N4002="photography/people","people",N4002="photography/photobooks","photobooks",N4002="photography/places","places",N4002="photography/nature","nature",N4002="music/electronic music","electronic music",N4002="music/rock","rock",N4002="music/indie rock","indie rock",N4002="music/faith","faith",N4002="publishing/children's books","children's books",N4002="publishing/art books","art books",N4002="publishing/fiction","fiction",N4002="publishing/translations","translations",N4002="music/pop","pop",N4002="music/classical music","classical music",N4002="publishing/nonfiction","nonfiction",N4002="publishing/radio &amp; podcasts","radio &amp; podcasts",N4002="music/world music","world music",N4002="music/metal","metal",N4002="music/jazz","jazz","TRUE","FALSE")</f>
        <v>plays</v>
      </c>
      <c r="S4002" s="5">
        <f t="shared" si="250"/>
        <v>42437.64534722222</v>
      </c>
      <c r="T4002" s="5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248"/>
        <v>37.75</v>
      </c>
      <c r="P4003" s="24">
        <f t="shared" si="249"/>
        <v>32.357142857142854</v>
      </c>
      <c r="Q4003" t="str" cm="1">
        <f t="array" ref="Q4003">_xlfn.IFS(N4003="food/small batch","food",N4003="food/restaurants","food",N4003="food/food trucks","food",N4003="theater/spaces","theater",N4003="theater/musical","theater",N4003="theater/plays","theater",N4003="technology/web","technology",N4003="technology/space exploration","technology",N4003="technology/makerspaces","technology",N4003="technology/hardware","technology",N4003="technology/gadgets","technology",N4003="technology/wearables","technology",N4003="film &amp; video/television","film &amp; video",N4003="film &amp; video/animation","film &amp; video",N4003="film &amp; video/science fiction","film &amp; video",N4003="film &amp; video/documentary","film &amp; video",N4003="film &amp; video/drama","film &amp; video",N4003="film &amp; video/shorts","film &amp; video",N4003="games/video games","games",N4003="games/tabletop games","games",N4003="games/mobile games","games",N4003="journalism/audio","journalism",N4003="photography/people","photography",N4003="photography/photobooks","photography",N4003="photography/places","photography",N4003="photography/nature","photography",N4003="music/electronic music","music",N4003="music/rock","music",N4003="music/indie rock","music",N4003="music/faith","music",N4003="publishing/children's books","publishing",N4003="publishing/art books","publishing",N4003="publishing/fiction","publishing",N4003="publishing/translations","publishing",N4003="music/pop","music",N4003="music/classical music","music",N4003="publishing/nonfiction","publishing",N4003="publishing/radio &amp; podcasts","publishing",N4003="music/world music","music",N4003="music/metal","music",N4003="music/jazz","music","TRUE","FALSE")</f>
        <v>theater</v>
      </c>
      <c r="R4003" t="str" cm="1">
        <f t="array" ref="R4003">_xlfn.IFS(N4003="food/small batch","small batch",N4003="food/restaurants","retaurants",N4003="food/food trucks","food trucks",N4003="theater/spaces","spaces",N4003="theater/musical","musical",N4003="theater/plays","plays",N4003="technology/web","web",N4003="technology/space exploration","space exploration",N4003="technology/makerspaces","makerspaces",N4003="technology/hardware","hardware",N4003="technology/gadgets","gadgets",N4003="technology/wearables","wearables",N4003="film &amp; video/television","television",N4003="film &amp; video/animation","animation",N4003="film &amp; video/science fiction","science fiction",N4003="film &amp; video/documentary","documentary",N4003="film &amp; video/drama","drama",N4003="film &amp; video/shorts","shorts",N4003="games/video games","video games",N4003="games/tabletop games","tabletop games",N4003="games/mobile games","mobile games",N4003="journalism/audio","audio",N4003="photography/people","people",N4003="photography/photobooks","photobooks",N4003="photography/places","places",N4003="photography/nature","nature",N4003="music/electronic music","electronic music",N4003="music/rock","rock",N4003="music/indie rock","indie rock",N4003="music/faith","faith",N4003="publishing/children's books","children's books",N4003="publishing/art books","art books",N4003="publishing/fiction","fiction",N4003="publishing/translations","translations",N4003="music/pop","pop",N4003="music/classical music","classical music",N4003="publishing/nonfiction","nonfiction",N4003="publishing/radio &amp; podcasts","radio &amp; podcasts",N4003="music/world music","world music",N4003="music/metal","metal",N4003="music/jazz","jazz","TRUE","FALSE")</f>
        <v>plays</v>
      </c>
      <c r="S4003" s="5">
        <f t="shared" si="250"/>
        <v>42775.964212962965</v>
      </c>
      <c r="T4003" s="5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248"/>
        <v>1.8399999999999999</v>
      </c>
      <c r="P4004" s="24">
        <f t="shared" si="249"/>
        <v>5.75</v>
      </c>
      <c r="Q4004" t="str" cm="1">
        <f t="array" ref="Q4004">_xlfn.IFS(N4004="food/small batch","food",N4004="food/restaurants","food",N4004="food/food trucks","food",N4004="theater/spaces","theater",N4004="theater/musical","theater",N4004="theater/plays","theater",N4004="technology/web","technology",N4004="technology/space exploration","technology",N4004="technology/makerspaces","technology",N4004="technology/hardware","technology",N4004="technology/gadgets","technology",N4004="technology/wearables","technology",N4004="film &amp; video/television","film &amp; video",N4004="film &amp; video/animation","film &amp; video",N4004="film &amp; video/science fiction","film &amp; video",N4004="film &amp; video/documentary","film &amp; video",N4004="film &amp; video/drama","film &amp; video",N4004="film &amp; video/shorts","film &amp; video",N4004="games/video games","games",N4004="games/tabletop games","games",N4004="games/mobile games","games",N4004="journalism/audio","journalism",N4004="photography/people","photography",N4004="photography/photobooks","photography",N4004="photography/places","photography",N4004="photography/nature","photography",N4004="music/electronic music","music",N4004="music/rock","music",N4004="music/indie rock","music",N4004="music/faith","music",N4004="publishing/children's books","publishing",N4004="publishing/art books","publishing",N4004="publishing/fiction","publishing",N4004="publishing/translations","publishing",N4004="music/pop","music",N4004="music/classical music","music",N4004="publishing/nonfiction","publishing",N4004="publishing/radio &amp; podcasts","publishing",N4004="music/world music","music",N4004="music/metal","music",N4004="music/jazz","music","TRUE","FALSE")</f>
        <v>theater</v>
      </c>
      <c r="R4004" t="str" cm="1">
        <f t="array" ref="R4004">_xlfn.IFS(N4004="food/small batch","small batch",N4004="food/restaurants","retaurants",N4004="food/food trucks","food trucks",N4004="theater/spaces","spaces",N4004="theater/musical","musical",N4004="theater/plays","plays",N4004="technology/web","web",N4004="technology/space exploration","space exploration",N4004="technology/makerspaces","makerspaces",N4004="technology/hardware","hardware",N4004="technology/gadgets","gadgets",N4004="technology/wearables","wearables",N4004="film &amp; video/television","television",N4004="film &amp; video/animation","animation",N4004="film &amp; video/science fiction","science fiction",N4004="film &amp; video/documentary","documentary",N4004="film &amp; video/drama","drama",N4004="film &amp; video/shorts","shorts",N4004="games/video games","video games",N4004="games/tabletop games","tabletop games",N4004="games/mobile games","mobile games",N4004="journalism/audio","audio",N4004="photography/people","people",N4004="photography/photobooks","photobooks",N4004="photography/places","places",N4004="photography/nature","nature",N4004="music/electronic music","electronic music",N4004="music/rock","rock",N4004="music/indie rock","indie rock",N4004="music/faith","faith",N4004="publishing/children's books","children's books",N4004="publishing/art books","art books",N4004="publishing/fiction","fiction",N4004="publishing/translations","translations",N4004="music/pop","pop",N4004="music/classical music","classical music",N4004="publishing/nonfiction","nonfiction",N4004="publishing/radio &amp; podcasts","radio &amp; podcasts",N4004="music/world music","world music",N4004="music/metal","metal",N4004="music/jazz","jazz","TRUE","FALSE")</f>
        <v>plays</v>
      </c>
      <c r="S4004" s="5">
        <f t="shared" si="250"/>
        <v>41879.043530092589</v>
      </c>
      <c r="T4004" s="5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248"/>
        <v>10.050000000000001</v>
      </c>
      <c r="P4005" s="24">
        <f t="shared" si="249"/>
        <v>100.5</v>
      </c>
      <c r="Q4005" t="str" cm="1">
        <f t="array" ref="Q4005">_xlfn.IFS(N4005="food/small batch","food",N4005="food/restaurants","food",N4005="food/food trucks","food",N4005="theater/spaces","theater",N4005="theater/musical","theater",N4005="theater/plays","theater",N4005="technology/web","technology",N4005="technology/space exploration","technology",N4005="technology/makerspaces","technology",N4005="technology/hardware","technology",N4005="technology/gadgets","technology",N4005="technology/wearables","technology",N4005="film &amp; video/television","film &amp; video",N4005="film &amp; video/animation","film &amp; video",N4005="film &amp; video/science fiction","film &amp; video",N4005="film &amp; video/documentary","film &amp; video",N4005="film &amp; video/drama","film &amp; video",N4005="film &amp; video/shorts","film &amp; video",N4005="games/video games","games",N4005="games/tabletop games","games",N4005="games/mobile games","games",N4005="journalism/audio","journalism",N4005="photography/people","photography",N4005="photography/photobooks","photography",N4005="photography/places","photography",N4005="photography/nature","photography",N4005="music/electronic music","music",N4005="music/rock","music",N4005="music/indie rock","music",N4005="music/faith","music",N4005="publishing/children's books","publishing",N4005="publishing/art books","publishing",N4005="publishing/fiction","publishing",N4005="publishing/translations","publishing",N4005="music/pop","music",N4005="music/classical music","music",N4005="publishing/nonfiction","publishing",N4005="publishing/radio &amp; podcasts","publishing",N4005="music/world music","music",N4005="music/metal","music",N4005="music/jazz","music","TRUE","FALSE")</f>
        <v>theater</v>
      </c>
      <c r="R4005" t="str" cm="1">
        <f t="array" ref="R4005">_xlfn.IFS(N4005="food/small batch","small batch",N4005="food/restaurants","retaurants",N4005="food/food trucks","food trucks",N4005="theater/spaces","spaces",N4005="theater/musical","musical",N4005="theater/plays","plays",N4005="technology/web","web",N4005="technology/space exploration","space exploration",N4005="technology/makerspaces","makerspaces",N4005="technology/hardware","hardware",N4005="technology/gadgets","gadgets",N4005="technology/wearables","wearables",N4005="film &amp; video/television","television",N4005="film &amp; video/animation","animation",N4005="film &amp; video/science fiction","science fiction",N4005="film &amp; video/documentary","documentary",N4005="film &amp; video/drama","drama",N4005="film &amp; video/shorts","shorts",N4005="games/video games","video games",N4005="games/tabletop games","tabletop games",N4005="games/mobile games","mobile games",N4005="journalism/audio","audio",N4005="photography/people","people",N4005="photography/photobooks","photobooks",N4005="photography/places","places",N4005="photography/nature","nature",N4005="music/electronic music","electronic music",N4005="music/rock","rock",N4005="music/indie rock","indie rock",N4005="music/faith","faith",N4005="publishing/children's books","children's books",N4005="publishing/art books","art books",N4005="publishing/fiction","fiction",N4005="publishing/translations","translations",N4005="music/pop","pop",N4005="music/classical music","classical music",N4005="publishing/nonfiction","nonfiction",N4005="publishing/radio &amp; podcasts","radio &amp; podcasts",N4005="music/world music","world music",N4005="music/metal","metal",N4005="music/jazz","jazz","TRUE","FALSE")</f>
        <v>plays</v>
      </c>
      <c r="S4005" s="5">
        <f t="shared" si="250"/>
        <v>42020.587349537032</v>
      </c>
      <c r="T4005" s="5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si="248"/>
        <v>0.2</v>
      </c>
      <c r="P4006" s="24">
        <f t="shared" si="249"/>
        <v>1</v>
      </c>
      <c r="Q4006" t="str" cm="1">
        <f t="array" ref="Q4006">_xlfn.IFS(N4006="food/small batch","food",N4006="food/restaurants","food",N4006="food/food trucks","food",N4006="theater/spaces","theater",N4006="theater/musical","theater",N4006="theater/plays","theater",N4006="technology/web","technology",N4006="technology/space exploration","technology",N4006="technology/makerspaces","technology",N4006="technology/hardware","technology",N4006="technology/gadgets","technology",N4006="technology/wearables","technology",N4006="film &amp; video/television","film &amp; video",N4006="film &amp; video/animation","film &amp; video",N4006="film &amp; video/science fiction","film &amp; video",N4006="film &amp; video/documentary","film &amp; video",N4006="film &amp; video/drama","film &amp; video",N4006="film &amp; video/shorts","film &amp; video",N4006="games/video games","games",N4006="games/tabletop games","games",N4006="games/mobile games","games",N4006="journalism/audio","journalism",N4006="photography/people","photography",N4006="photography/photobooks","photography",N4006="photography/places","photography",N4006="photography/nature","photography",N4006="music/electronic music","music",N4006="music/rock","music",N4006="music/indie rock","music",N4006="music/faith","music",N4006="publishing/children's books","publishing",N4006="publishing/art books","publishing",N4006="publishing/fiction","publishing",N4006="publishing/translations","publishing",N4006="music/pop","music",N4006="music/classical music","music",N4006="publishing/nonfiction","publishing",N4006="publishing/radio &amp; podcasts","publishing",N4006="music/world music","music",N4006="music/metal","music",N4006="music/jazz","music","TRUE","FALSE")</f>
        <v>theater</v>
      </c>
      <c r="R4006" t="str" cm="1">
        <f t="array" ref="R4006">_xlfn.IFS(N4006="food/small batch","small batch",N4006="food/restaurants","retaurants",N4006="food/food trucks","food trucks",N4006="theater/spaces","spaces",N4006="theater/musical","musical",N4006="theater/plays","plays",N4006="technology/web","web",N4006="technology/space exploration","space exploration",N4006="technology/makerspaces","makerspaces",N4006="technology/hardware","hardware",N4006="technology/gadgets","gadgets",N4006="technology/wearables","wearables",N4006="film &amp; video/television","television",N4006="film &amp; video/animation","animation",N4006="film &amp; video/science fiction","science fiction",N4006="film &amp; video/documentary","documentary",N4006="film &amp; video/drama","drama",N4006="film &amp; video/shorts","shorts",N4006="games/video games","video games",N4006="games/tabletop games","tabletop games",N4006="games/mobile games","mobile games",N4006="journalism/audio","audio",N4006="photography/people","people",N4006="photography/photobooks","photobooks",N4006="photography/places","places",N4006="photography/nature","nature",N4006="music/electronic music","electronic music",N4006="music/rock","rock",N4006="music/indie rock","indie rock",N4006="music/faith","faith",N4006="publishing/children's books","children's books",N4006="publishing/art books","art books",N4006="publishing/fiction","fiction",N4006="publishing/translations","translations",N4006="music/pop","pop",N4006="music/classical music","classical music",N4006="publishing/nonfiction","nonfiction",N4006="publishing/radio &amp; podcasts","radio &amp; podcasts",N4006="music/world music","world music",N4006="music/metal","metal",N4006="music/jazz","jazz","TRUE","FALSE")</f>
        <v>plays</v>
      </c>
      <c r="S4006" s="5">
        <f t="shared" si="250"/>
        <v>41890.16269675926</v>
      </c>
      <c r="T4006" s="5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248"/>
        <v>1.3333333333333335</v>
      </c>
      <c r="P4007" s="24">
        <f t="shared" si="249"/>
        <v>20</v>
      </c>
      <c r="Q4007" t="str" cm="1">
        <f t="array" ref="Q4007">_xlfn.IFS(N4007="food/small batch","food",N4007="food/restaurants","food",N4007="food/food trucks","food",N4007="theater/spaces","theater",N4007="theater/musical","theater",N4007="theater/plays","theater",N4007="technology/web","technology",N4007="technology/space exploration","technology",N4007="technology/makerspaces","technology",N4007="technology/hardware","technology",N4007="technology/gadgets","technology",N4007="technology/wearables","technology",N4007="film &amp; video/television","film &amp; video",N4007="film &amp; video/animation","film &amp; video",N4007="film &amp; video/science fiction","film &amp; video",N4007="film &amp; video/documentary","film &amp; video",N4007="film &amp; video/drama","film &amp; video",N4007="film &amp; video/shorts","film &amp; video",N4007="games/video games","games",N4007="games/tabletop games","games",N4007="games/mobile games","games",N4007="journalism/audio","journalism",N4007="photography/people","photography",N4007="photography/photobooks","photography",N4007="photography/places","photography",N4007="photography/nature","photography",N4007="music/electronic music","music",N4007="music/rock","music",N4007="music/indie rock","music",N4007="music/faith","music",N4007="publishing/children's books","publishing",N4007="publishing/art books","publishing",N4007="publishing/fiction","publishing",N4007="publishing/translations","publishing",N4007="music/pop","music",N4007="music/classical music","music",N4007="publishing/nonfiction","publishing",N4007="publishing/radio &amp; podcasts","publishing",N4007="music/world music","music",N4007="music/metal","music",N4007="music/jazz","music","TRUE","FALSE")</f>
        <v>theater</v>
      </c>
      <c r="R4007" t="str" cm="1">
        <f t="array" ref="R4007">_xlfn.IFS(N4007="food/small batch","small batch",N4007="food/restaurants","retaurants",N4007="food/food trucks","food trucks",N4007="theater/spaces","spaces",N4007="theater/musical","musical",N4007="theater/plays","plays",N4007="technology/web","web",N4007="technology/space exploration","space exploration",N4007="technology/makerspaces","makerspaces",N4007="technology/hardware","hardware",N4007="technology/gadgets","gadgets",N4007="technology/wearables","wearables",N4007="film &amp; video/television","television",N4007="film &amp; video/animation","animation",N4007="film &amp; video/science fiction","science fiction",N4007="film &amp; video/documentary","documentary",N4007="film &amp; video/drama","drama",N4007="film &amp; video/shorts","shorts",N4007="games/video games","video games",N4007="games/tabletop games","tabletop games",N4007="games/mobile games","mobile games",N4007="journalism/audio","audio",N4007="photography/people","people",N4007="photography/photobooks","photobooks",N4007="photography/places","places",N4007="photography/nature","nature",N4007="music/electronic music","electronic music",N4007="music/rock","rock",N4007="music/indie rock","indie rock",N4007="music/faith","faith",N4007="publishing/children's books","children's books",N4007="publishing/art books","art books",N4007="publishing/fiction","fiction",N4007="publishing/translations","translations",N4007="music/pop","pop",N4007="music/classical music","classical music",N4007="publishing/nonfiction","nonfiction",N4007="publishing/radio &amp; podcasts","radio &amp; podcasts",N4007="music/world music","world music",N4007="music/metal","metal",N4007="music/jazz","jazz","TRUE","FALSE")</f>
        <v>plays</v>
      </c>
      <c r="S4007" s="5">
        <f t="shared" si="250"/>
        <v>41872.807696759257</v>
      </c>
      <c r="T4007" s="5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248"/>
        <v>6.6666666666666671E-3</v>
      </c>
      <c r="P4008" s="24">
        <f t="shared" si="249"/>
        <v>2</v>
      </c>
      <c r="Q4008" t="str" cm="1">
        <f t="array" ref="Q4008">_xlfn.IFS(N4008="food/small batch","food",N4008="food/restaurants","food",N4008="food/food trucks","food",N4008="theater/spaces","theater",N4008="theater/musical","theater",N4008="theater/plays","theater",N4008="technology/web","technology",N4008="technology/space exploration","technology",N4008="technology/makerspaces","technology",N4008="technology/hardware","technology",N4008="technology/gadgets","technology",N4008="technology/wearables","technology",N4008="film &amp; video/television","film &amp; video",N4008="film &amp; video/animation","film &amp; video",N4008="film &amp; video/science fiction","film &amp; video",N4008="film &amp; video/documentary","film &amp; video",N4008="film &amp; video/drama","film &amp; video",N4008="film &amp; video/shorts","film &amp; video",N4008="games/video games","games",N4008="games/tabletop games","games",N4008="games/mobile games","games",N4008="journalism/audio","journalism",N4008="photography/people","photography",N4008="photography/photobooks","photography",N4008="photography/places","photography",N4008="photography/nature","photography",N4008="music/electronic music","music",N4008="music/rock","music",N4008="music/indie rock","music",N4008="music/faith","music",N4008="publishing/children's books","publishing",N4008="publishing/art books","publishing",N4008="publishing/fiction","publishing",N4008="publishing/translations","publishing",N4008="music/pop","music",N4008="music/classical music","music",N4008="publishing/nonfiction","publishing",N4008="publishing/radio &amp; podcasts","publishing",N4008="music/world music","music",N4008="music/metal","music",N4008="music/jazz","music","TRUE","FALSE")</f>
        <v>theater</v>
      </c>
      <c r="R4008" t="str" cm="1">
        <f t="array" ref="R4008">_xlfn.IFS(N4008="food/small batch","small batch",N4008="food/restaurants","retaurants",N4008="food/food trucks","food trucks",N4008="theater/spaces","spaces",N4008="theater/musical","musical",N4008="theater/plays","plays",N4008="technology/web","web",N4008="technology/space exploration","space exploration",N4008="technology/makerspaces","makerspaces",N4008="technology/hardware","hardware",N4008="technology/gadgets","gadgets",N4008="technology/wearables","wearables",N4008="film &amp; video/television","television",N4008="film &amp; video/animation","animation",N4008="film &amp; video/science fiction","science fiction",N4008="film &amp; video/documentary","documentary",N4008="film &amp; video/drama","drama",N4008="film &amp; video/shorts","shorts",N4008="games/video games","video games",N4008="games/tabletop games","tabletop games",N4008="games/mobile games","mobile games",N4008="journalism/audio","audio",N4008="photography/people","people",N4008="photography/photobooks","photobooks",N4008="photography/places","places",N4008="photography/nature","nature",N4008="music/electronic music","electronic music",N4008="music/rock","rock",N4008="music/indie rock","indie rock",N4008="music/faith","faith",N4008="publishing/children's books","children's books",N4008="publishing/art books","art books",N4008="publishing/fiction","fiction",N4008="publishing/translations","translations",N4008="music/pop","pop",N4008="music/classical music","classical music",N4008="publishing/nonfiction","nonfiction",N4008="publishing/radio &amp; podcasts","radio &amp; podcasts",N4008="music/world music","world music",N4008="music/metal","metal",N4008="music/jazz","jazz","TRUE","FALSE")</f>
        <v>plays</v>
      </c>
      <c r="S4008" s="5">
        <f t="shared" si="250"/>
        <v>42391.772997685184</v>
      </c>
      <c r="T4008" s="5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248"/>
        <v>0.25</v>
      </c>
      <c r="P4009" s="24">
        <f t="shared" si="249"/>
        <v>5</v>
      </c>
      <c r="Q4009" t="str" cm="1">
        <f t="array" ref="Q4009">_xlfn.IFS(N4009="food/small batch","food",N4009="food/restaurants","food",N4009="food/food trucks","food",N4009="theater/spaces","theater",N4009="theater/musical","theater",N4009="theater/plays","theater",N4009="technology/web","technology",N4009="technology/space exploration","technology",N4009="technology/makerspaces","technology",N4009="technology/hardware","technology",N4009="technology/gadgets","technology",N4009="technology/wearables","technology",N4009="film &amp; video/television","film &amp; video",N4009="film &amp; video/animation","film &amp; video",N4009="film &amp; video/science fiction","film &amp; video",N4009="film &amp; video/documentary","film &amp; video",N4009="film &amp; video/drama","film &amp; video",N4009="film &amp; video/shorts","film &amp; video",N4009="games/video games","games",N4009="games/tabletop games","games",N4009="games/mobile games","games",N4009="journalism/audio","journalism",N4009="photography/people","photography",N4009="photography/photobooks","photography",N4009="photography/places","photography",N4009="photography/nature","photography",N4009="music/electronic music","music",N4009="music/rock","music",N4009="music/indie rock","music",N4009="music/faith","music",N4009="publishing/children's books","publishing",N4009="publishing/art books","publishing",N4009="publishing/fiction","publishing",N4009="publishing/translations","publishing",N4009="music/pop","music",N4009="music/classical music","music",N4009="publishing/nonfiction","publishing",N4009="publishing/radio &amp; podcasts","publishing",N4009="music/world music","music",N4009="music/metal","music",N4009="music/jazz","music","TRUE","FALSE")</f>
        <v>theater</v>
      </c>
      <c r="R4009" t="str" cm="1">
        <f t="array" ref="R4009">_xlfn.IFS(N4009="food/small batch","small batch",N4009="food/restaurants","retaurants",N4009="food/food trucks","food trucks",N4009="theater/spaces","spaces",N4009="theater/musical","musical",N4009="theater/plays","plays",N4009="technology/web","web",N4009="technology/space exploration","space exploration",N4009="technology/makerspaces","makerspaces",N4009="technology/hardware","hardware",N4009="technology/gadgets","gadgets",N4009="technology/wearables","wearables",N4009="film &amp; video/television","television",N4009="film &amp; video/animation","animation",N4009="film &amp; video/science fiction","science fiction",N4009="film &amp; video/documentary","documentary",N4009="film &amp; video/drama","drama",N4009="film &amp; video/shorts","shorts",N4009="games/video games","video games",N4009="games/tabletop games","tabletop games",N4009="games/mobile games","mobile games",N4009="journalism/audio","audio",N4009="photography/people","people",N4009="photography/photobooks","photobooks",N4009="photography/places","places",N4009="photography/nature","nature",N4009="music/electronic music","electronic music",N4009="music/rock","rock",N4009="music/indie rock","indie rock",N4009="music/faith","faith",N4009="publishing/children's books","children's books",N4009="publishing/art books","art books",N4009="publishing/fiction","fiction",N4009="publishing/translations","translations",N4009="music/pop","pop",N4009="music/classical music","classical music",N4009="publishing/nonfiction","nonfiction",N4009="publishing/radio &amp; podcasts","radio &amp; podcasts",N4009="music/world music","world music",N4009="music/metal","metal",N4009="music/jazz","jazz","TRUE","FALSE")</f>
        <v>plays</v>
      </c>
      <c r="S4009" s="5">
        <f t="shared" si="250"/>
        <v>41848.772928240738</v>
      </c>
      <c r="T4009" s="5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248"/>
        <v>6</v>
      </c>
      <c r="P4010" s="24">
        <f t="shared" si="249"/>
        <v>15</v>
      </c>
      <c r="Q4010" t="str" cm="1">
        <f t="array" ref="Q4010">_xlfn.IFS(N4010="food/small batch","food",N4010="food/restaurants","food",N4010="food/food trucks","food",N4010="theater/spaces","theater",N4010="theater/musical","theater",N4010="theater/plays","theater",N4010="technology/web","technology",N4010="technology/space exploration","technology",N4010="technology/makerspaces","technology",N4010="technology/hardware","technology",N4010="technology/gadgets","technology",N4010="technology/wearables","technology",N4010="film &amp; video/television","film &amp; video",N4010="film &amp; video/animation","film &amp; video",N4010="film &amp; video/science fiction","film &amp; video",N4010="film &amp; video/documentary","film &amp; video",N4010="film &amp; video/drama","film &amp; video",N4010="film &amp; video/shorts","film &amp; video",N4010="games/video games","games",N4010="games/tabletop games","games",N4010="games/mobile games","games",N4010="journalism/audio","journalism",N4010="photography/people","photography",N4010="photography/photobooks","photography",N4010="photography/places","photography",N4010="photography/nature","photography",N4010="music/electronic music","music",N4010="music/rock","music",N4010="music/indie rock","music",N4010="music/faith","music",N4010="publishing/children's books","publishing",N4010="publishing/art books","publishing",N4010="publishing/fiction","publishing",N4010="publishing/translations","publishing",N4010="music/pop","music",N4010="music/classical music","music",N4010="publishing/nonfiction","publishing",N4010="publishing/radio &amp; podcasts","publishing",N4010="music/world music","music",N4010="music/metal","music",N4010="music/jazz","music","TRUE","FALSE")</f>
        <v>theater</v>
      </c>
      <c r="R4010" t="str" cm="1">
        <f t="array" ref="R4010">_xlfn.IFS(N4010="food/small batch","small batch",N4010="food/restaurants","retaurants",N4010="food/food trucks","food trucks",N4010="theater/spaces","spaces",N4010="theater/musical","musical",N4010="theater/plays","plays",N4010="technology/web","web",N4010="technology/space exploration","space exploration",N4010="technology/makerspaces","makerspaces",N4010="technology/hardware","hardware",N4010="technology/gadgets","gadgets",N4010="technology/wearables","wearables",N4010="film &amp; video/television","television",N4010="film &amp; video/animation","animation",N4010="film &amp; video/science fiction","science fiction",N4010="film &amp; video/documentary","documentary",N4010="film &amp; video/drama","drama",N4010="film &amp; video/shorts","shorts",N4010="games/video games","video games",N4010="games/tabletop games","tabletop games",N4010="games/mobile games","mobile games",N4010="journalism/audio","audio",N4010="photography/people","people",N4010="photography/photobooks","photobooks",N4010="photography/places","places",N4010="photography/nature","nature",N4010="music/electronic music","electronic music",N4010="music/rock","rock",N4010="music/indie rock","indie rock",N4010="music/faith","faith",N4010="publishing/children's books","children's books",N4010="publishing/art books","art books",N4010="publishing/fiction","fiction",N4010="publishing/translations","translations",N4010="music/pop","pop",N4010="music/classical music","classical music",N4010="publishing/nonfiction","nonfiction",N4010="publishing/radio &amp; podcasts","radio &amp; podcasts",N4010="music/world music","world music",N4010="music/metal","metal",N4010="music/jazz","jazz","TRUE","FALSE")</f>
        <v>plays</v>
      </c>
      <c r="S4010" s="5">
        <f t="shared" si="250"/>
        <v>42177.964201388888</v>
      </c>
      <c r="T4010" s="5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248"/>
        <v>3.8860103626943006</v>
      </c>
      <c r="P4011" s="24">
        <f t="shared" si="249"/>
        <v>25</v>
      </c>
      <c r="Q4011" t="str" cm="1">
        <f t="array" ref="Q4011">_xlfn.IFS(N4011="food/small batch","food",N4011="food/restaurants","food",N4011="food/food trucks","food",N4011="theater/spaces","theater",N4011="theater/musical","theater",N4011="theater/plays","theater",N4011="technology/web","technology",N4011="technology/space exploration","technology",N4011="technology/makerspaces","technology",N4011="technology/hardware","technology",N4011="technology/gadgets","technology",N4011="technology/wearables","technology",N4011="film &amp; video/television","film &amp; video",N4011="film &amp; video/animation","film &amp; video",N4011="film &amp; video/science fiction","film &amp; video",N4011="film &amp; video/documentary","film &amp; video",N4011="film &amp; video/drama","film &amp; video",N4011="film &amp; video/shorts","film &amp; video",N4011="games/video games","games",N4011="games/tabletop games","games",N4011="games/mobile games","games",N4011="journalism/audio","journalism",N4011="photography/people","photography",N4011="photography/photobooks","photography",N4011="photography/places","photography",N4011="photography/nature","photography",N4011="music/electronic music","music",N4011="music/rock","music",N4011="music/indie rock","music",N4011="music/faith","music",N4011="publishing/children's books","publishing",N4011="publishing/art books","publishing",N4011="publishing/fiction","publishing",N4011="publishing/translations","publishing",N4011="music/pop","music",N4011="music/classical music","music",N4011="publishing/nonfiction","publishing",N4011="publishing/radio &amp; podcasts","publishing",N4011="music/world music","music",N4011="music/metal","music",N4011="music/jazz","music","TRUE","FALSE")</f>
        <v>theater</v>
      </c>
      <c r="R4011" t="str" cm="1">
        <f t="array" ref="R4011">_xlfn.IFS(N4011="food/small batch","small batch",N4011="food/restaurants","retaurants",N4011="food/food trucks","food trucks",N4011="theater/spaces","spaces",N4011="theater/musical","musical",N4011="theater/plays","plays",N4011="technology/web","web",N4011="technology/space exploration","space exploration",N4011="technology/makerspaces","makerspaces",N4011="technology/hardware","hardware",N4011="technology/gadgets","gadgets",N4011="technology/wearables","wearables",N4011="film &amp; video/television","television",N4011="film &amp; video/animation","animation",N4011="film &amp; video/science fiction","science fiction",N4011="film &amp; video/documentary","documentary",N4011="film &amp; video/drama","drama",N4011="film &amp; video/shorts","shorts",N4011="games/video games","video games",N4011="games/tabletop games","tabletop games",N4011="games/mobile games","mobile games",N4011="journalism/audio","audio",N4011="photography/people","people",N4011="photography/photobooks","photobooks",N4011="photography/places","places",N4011="photography/nature","nature",N4011="music/electronic music","electronic music",N4011="music/rock","rock",N4011="music/indie rock","indie rock",N4011="music/faith","faith",N4011="publishing/children's books","children's books",N4011="publishing/art books","art books",N4011="publishing/fiction","fiction",N4011="publishing/translations","translations",N4011="music/pop","pop",N4011="music/classical music","classical music",N4011="publishing/nonfiction","nonfiction",N4011="publishing/radio &amp; podcasts","radio &amp; podcasts",N4011="music/world music","world music",N4011="music/metal","metal",N4011="music/jazz","jazz","TRUE","FALSE")</f>
        <v>plays</v>
      </c>
      <c r="S4011" s="5">
        <f t="shared" si="250"/>
        <v>41851.700925925928</v>
      </c>
      <c r="T4011" s="5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248"/>
        <v>24.194444444444443</v>
      </c>
      <c r="P4012" s="24">
        <f t="shared" si="249"/>
        <v>45.842105263157897</v>
      </c>
      <c r="Q4012" t="str" cm="1">
        <f t="array" ref="Q4012">_xlfn.IFS(N4012="food/small batch","food",N4012="food/restaurants","food",N4012="food/food trucks","food",N4012="theater/spaces","theater",N4012="theater/musical","theater",N4012="theater/plays","theater",N4012="technology/web","technology",N4012="technology/space exploration","technology",N4012="technology/makerspaces","technology",N4012="technology/hardware","technology",N4012="technology/gadgets","technology",N4012="technology/wearables","technology",N4012="film &amp; video/television","film &amp; video",N4012="film &amp; video/animation","film &amp; video",N4012="film &amp; video/science fiction","film &amp; video",N4012="film &amp; video/documentary","film &amp; video",N4012="film &amp; video/drama","film &amp; video",N4012="film &amp; video/shorts","film &amp; video",N4012="games/video games","games",N4012="games/tabletop games","games",N4012="games/mobile games","games",N4012="journalism/audio","journalism",N4012="photography/people","photography",N4012="photography/photobooks","photography",N4012="photography/places","photography",N4012="photography/nature","photography",N4012="music/electronic music","music",N4012="music/rock","music",N4012="music/indie rock","music",N4012="music/faith","music",N4012="publishing/children's books","publishing",N4012="publishing/art books","publishing",N4012="publishing/fiction","publishing",N4012="publishing/translations","publishing",N4012="music/pop","music",N4012="music/classical music","music",N4012="publishing/nonfiction","publishing",N4012="publishing/radio &amp; podcasts","publishing",N4012="music/world music","music",N4012="music/metal","music",N4012="music/jazz","music","TRUE","FALSE")</f>
        <v>theater</v>
      </c>
      <c r="R4012" t="str" cm="1">
        <f t="array" ref="R4012">_xlfn.IFS(N4012="food/small batch","small batch",N4012="food/restaurants","retaurants",N4012="food/food trucks","food trucks",N4012="theater/spaces","spaces",N4012="theater/musical","musical",N4012="theater/plays","plays",N4012="technology/web","web",N4012="technology/space exploration","space exploration",N4012="technology/makerspaces","makerspaces",N4012="technology/hardware","hardware",N4012="technology/gadgets","gadgets",N4012="technology/wearables","wearables",N4012="film &amp; video/television","television",N4012="film &amp; video/animation","animation",N4012="film &amp; video/science fiction","science fiction",N4012="film &amp; video/documentary","documentary",N4012="film &amp; video/drama","drama",N4012="film &amp; video/shorts","shorts",N4012="games/video games","video games",N4012="games/tabletop games","tabletop games",N4012="games/mobile games","mobile games",N4012="journalism/audio","audio",N4012="photography/people","people",N4012="photography/photobooks","photobooks",N4012="photography/places","places",N4012="photography/nature","nature",N4012="music/electronic music","electronic music",N4012="music/rock","rock",N4012="music/indie rock","indie rock",N4012="music/faith","faith",N4012="publishing/children's books","children's books",N4012="publishing/art books","art books",N4012="publishing/fiction","fiction",N4012="publishing/translations","translations",N4012="music/pop","pop",N4012="music/classical music","classical music",N4012="publishing/nonfiction","nonfiction",N4012="publishing/radio &amp; podcasts","radio &amp; podcasts",N4012="music/world music","world music",N4012="music/metal","metal",N4012="music/jazz","jazz","TRUE","FALSE")</f>
        <v>plays</v>
      </c>
      <c r="S4012" s="5">
        <f t="shared" si="250"/>
        <v>41921.770439814813</v>
      </c>
      <c r="T4012" s="5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248"/>
        <v>7.6</v>
      </c>
      <c r="P4013" s="24">
        <f t="shared" si="249"/>
        <v>4.75</v>
      </c>
      <c r="Q4013" t="str" cm="1">
        <f t="array" ref="Q4013">_xlfn.IFS(N4013="food/small batch","food",N4013="food/restaurants","food",N4013="food/food trucks","food",N4013="theater/spaces","theater",N4013="theater/musical","theater",N4013="theater/plays","theater",N4013="technology/web","technology",N4013="technology/space exploration","technology",N4013="technology/makerspaces","technology",N4013="technology/hardware","technology",N4013="technology/gadgets","technology",N4013="technology/wearables","technology",N4013="film &amp; video/television","film &amp; video",N4013="film &amp; video/animation","film &amp; video",N4013="film &amp; video/science fiction","film &amp; video",N4013="film &amp; video/documentary","film &amp; video",N4013="film &amp; video/drama","film &amp; video",N4013="film &amp; video/shorts","film &amp; video",N4013="games/video games","games",N4013="games/tabletop games","games",N4013="games/mobile games","games",N4013="journalism/audio","journalism",N4013="photography/people","photography",N4013="photography/photobooks","photography",N4013="photography/places","photography",N4013="photography/nature","photography",N4013="music/electronic music","music",N4013="music/rock","music",N4013="music/indie rock","music",N4013="music/faith","music",N4013="publishing/children's books","publishing",N4013="publishing/art books","publishing",N4013="publishing/fiction","publishing",N4013="publishing/translations","publishing",N4013="music/pop","music",N4013="music/classical music","music",N4013="publishing/nonfiction","publishing",N4013="publishing/radio &amp; podcasts","publishing",N4013="music/world music","music",N4013="music/metal","music",N4013="music/jazz","music","TRUE","FALSE")</f>
        <v>theater</v>
      </c>
      <c r="R4013" t="str" cm="1">
        <f t="array" ref="R4013">_xlfn.IFS(N4013="food/small batch","small batch",N4013="food/restaurants","retaurants",N4013="food/food trucks","food trucks",N4013="theater/spaces","spaces",N4013="theater/musical","musical",N4013="theater/plays","plays",N4013="technology/web","web",N4013="technology/space exploration","space exploration",N4013="technology/makerspaces","makerspaces",N4013="technology/hardware","hardware",N4013="technology/gadgets","gadgets",N4013="technology/wearables","wearables",N4013="film &amp; video/television","television",N4013="film &amp; video/animation","animation",N4013="film &amp; video/science fiction","science fiction",N4013="film &amp; video/documentary","documentary",N4013="film &amp; video/drama","drama",N4013="film &amp; video/shorts","shorts",N4013="games/video games","video games",N4013="games/tabletop games","tabletop games",N4013="games/mobile games","mobile games",N4013="journalism/audio","audio",N4013="photography/people","people",N4013="photography/photobooks","photobooks",N4013="photography/places","places",N4013="photography/nature","nature",N4013="music/electronic music","electronic music",N4013="music/rock","rock",N4013="music/indie rock","indie rock",N4013="music/faith","faith",N4013="publishing/children's books","children's books",N4013="publishing/art books","art books",N4013="publishing/fiction","fiction",N4013="publishing/translations","translations",N4013="music/pop","pop",N4013="music/classical music","classical music",N4013="publishing/nonfiction","nonfiction",N4013="publishing/radio &amp; podcasts","radio &amp; podcasts",N4013="music/world music","world music",N4013="music/metal","metal",N4013="music/jazz","jazz","TRUE","FALSE")</f>
        <v>plays</v>
      </c>
      <c r="S4013" s="5">
        <f t="shared" si="250"/>
        <v>42002.54488425926</v>
      </c>
      <c r="T4013" s="5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248"/>
        <v>0</v>
      </c>
      <c r="P4014" s="24" t="e">
        <f t="shared" si="249"/>
        <v>#DIV/0!</v>
      </c>
      <c r="Q4014" t="str" cm="1">
        <f t="array" ref="Q4014">_xlfn.IFS(N4014="food/small batch","food",N4014="food/restaurants","food",N4014="food/food trucks","food",N4014="theater/spaces","theater",N4014="theater/musical","theater",N4014="theater/plays","theater",N4014="technology/web","technology",N4014="technology/space exploration","technology",N4014="technology/makerspaces","technology",N4014="technology/hardware","technology",N4014="technology/gadgets","technology",N4014="technology/wearables","technology",N4014="film &amp; video/television","film &amp; video",N4014="film &amp; video/animation","film &amp; video",N4014="film &amp; video/science fiction","film &amp; video",N4014="film &amp; video/documentary","film &amp; video",N4014="film &amp; video/drama","film &amp; video",N4014="film &amp; video/shorts","film &amp; video",N4014="games/video games","games",N4014="games/tabletop games","games",N4014="games/mobile games","games",N4014="journalism/audio","journalism",N4014="photography/people","photography",N4014="photography/photobooks","photography",N4014="photography/places","photography",N4014="photography/nature","photography",N4014="music/electronic music","music",N4014="music/rock","music",N4014="music/indie rock","music",N4014="music/faith","music",N4014="publishing/children's books","publishing",N4014="publishing/art books","publishing",N4014="publishing/fiction","publishing",N4014="publishing/translations","publishing",N4014="music/pop","music",N4014="music/classical music","music",N4014="publishing/nonfiction","publishing",N4014="publishing/radio &amp; podcasts","publishing",N4014="music/world music","music",N4014="music/metal","music",N4014="music/jazz","music","TRUE","FALSE")</f>
        <v>theater</v>
      </c>
      <c r="R4014" t="str" cm="1">
        <f t="array" ref="R4014">_xlfn.IFS(N4014="food/small batch","small batch",N4014="food/restaurants","retaurants",N4014="food/food trucks","food trucks",N4014="theater/spaces","spaces",N4014="theater/musical","musical",N4014="theater/plays","plays",N4014="technology/web","web",N4014="technology/space exploration","space exploration",N4014="technology/makerspaces","makerspaces",N4014="technology/hardware","hardware",N4014="technology/gadgets","gadgets",N4014="technology/wearables","wearables",N4014="film &amp; video/television","television",N4014="film &amp; video/animation","animation",N4014="film &amp; video/science fiction","science fiction",N4014="film &amp; video/documentary","documentary",N4014="film &amp; video/drama","drama",N4014="film &amp; video/shorts","shorts",N4014="games/video games","video games",N4014="games/tabletop games","tabletop games",N4014="games/mobile games","mobile games",N4014="journalism/audio","audio",N4014="photography/people","people",N4014="photography/photobooks","photobooks",N4014="photography/places","places",N4014="photography/nature","nature",N4014="music/electronic music","electronic music",N4014="music/rock","rock",N4014="music/indie rock","indie rock",N4014="music/faith","faith",N4014="publishing/children's books","children's books",N4014="publishing/art books","art books",N4014="publishing/fiction","fiction",N4014="publishing/translations","translations",N4014="music/pop","pop",N4014="music/classical music","classical music",N4014="publishing/nonfiction","nonfiction",N4014="publishing/radio &amp; podcasts","radio &amp; podcasts",N4014="music/world music","world music",N4014="music/metal","metal",N4014="music/jazz","jazz","TRUE","FALSE")</f>
        <v>plays</v>
      </c>
      <c r="S4014" s="5">
        <f t="shared" si="250"/>
        <v>42096.544548611113</v>
      </c>
      <c r="T4014" s="5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248"/>
        <v>1.3</v>
      </c>
      <c r="P4015" s="24">
        <f t="shared" si="249"/>
        <v>13</v>
      </c>
      <c r="Q4015" t="str" cm="1">
        <f t="array" ref="Q4015">_xlfn.IFS(N4015="food/small batch","food",N4015="food/restaurants","food",N4015="food/food trucks","food",N4015="theater/spaces","theater",N4015="theater/musical","theater",N4015="theater/plays","theater",N4015="technology/web","technology",N4015="technology/space exploration","technology",N4015="technology/makerspaces","technology",N4015="technology/hardware","technology",N4015="technology/gadgets","technology",N4015="technology/wearables","technology",N4015="film &amp; video/television","film &amp; video",N4015="film &amp; video/animation","film &amp; video",N4015="film &amp; video/science fiction","film &amp; video",N4015="film &amp; video/documentary","film &amp; video",N4015="film &amp; video/drama","film &amp; video",N4015="film &amp; video/shorts","film &amp; video",N4015="games/video games","games",N4015="games/tabletop games","games",N4015="games/mobile games","games",N4015="journalism/audio","journalism",N4015="photography/people","photography",N4015="photography/photobooks","photography",N4015="photography/places","photography",N4015="photography/nature","photography",N4015="music/electronic music","music",N4015="music/rock","music",N4015="music/indie rock","music",N4015="music/faith","music",N4015="publishing/children's books","publishing",N4015="publishing/art books","publishing",N4015="publishing/fiction","publishing",N4015="publishing/translations","publishing",N4015="music/pop","music",N4015="music/classical music","music",N4015="publishing/nonfiction","publishing",N4015="publishing/radio &amp; podcasts","publishing",N4015="music/world music","music",N4015="music/metal","music",N4015="music/jazz","music","TRUE","FALSE")</f>
        <v>theater</v>
      </c>
      <c r="R4015" t="str" cm="1">
        <f t="array" ref="R4015">_xlfn.IFS(N4015="food/small batch","small batch",N4015="food/restaurants","retaurants",N4015="food/food trucks","food trucks",N4015="theater/spaces","spaces",N4015="theater/musical","musical",N4015="theater/plays","plays",N4015="technology/web","web",N4015="technology/space exploration","space exploration",N4015="technology/makerspaces","makerspaces",N4015="technology/hardware","hardware",N4015="technology/gadgets","gadgets",N4015="technology/wearables","wearables",N4015="film &amp; video/television","television",N4015="film &amp; video/animation","animation",N4015="film &amp; video/science fiction","science fiction",N4015="film &amp; video/documentary","documentary",N4015="film &amp; video/drama","drama",N4015="film &amp; video/shorts","shorts",N4015="games/video games","video games",N4015="games/tabletop games","tabletop games",N4015="games/mobile games","mobile games",N4015="journalism/audio","audio",N4015="photography/people","people",N4015="photography/photobooks","photobooks",N4015="photography/places","places",N4015="photography/nature","nature",N4015="music/electronic music","electronic music",N4015="music/rock","rock",N4015="music/indie rock","indie rock",N4015="music/faith","faith",N4015="publishing/children's books","children's books",N4015="publishing/art books","art books",N4015="publishing/fiction","fiction",N4015="publishing/translations","translations",N4015="music/pop","pop",N4015="music/classical music","classical music",N4015="publishing/nonfiction","nonfiction",N4015="publishing/radio &amp; podcasts","radio &amp; podcasts",N4015="music/world music","world music",N4015="music/metal","metal",N4015="music/jazz","jazz","TRUE","FALSE")</f>
        <v>plays</v>
      </c>
      <c r="S4015" s="5">
        <f t="shared" si="250"/>
        <v>42021.301192129627</v>
      </c>
      <c r="T4015" s="5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248"/>
        <v>0</v>
      </c>
      <c r="P4016" s="24" t="e">
        <f t="shared" si="249"/>
        <v>#DIV/0!</v>
      </c>
      <c r="Q4016" t="str" cm="1">
        <f t="array" ref="Q4016">_xlfn.IFS(N4016="food/small batch","food",N4016="food/restaurants","food",N4016="food/food trucks","food",N4016="theater/spaces","theater",N4016="theater/musical","theater",N4016="theater/plays","theater",N4016="technology/web","technology",N4016="technology/space exploration","technology",N4016="technology/makerspaces","technology",N4016="technology/hardware","technology",N4016="technology/gadgets","technology",N4016="technology/wearables","technology",N4016="film &amp; video/television","film &amp; video",N4016="film &amp; video/animation","film &amp; video",N4016="film &amp; video/science fiction","film &amp; video",N4016="film &amp; video/documentary","film &amp; video",N4016="film &amp; video/drama","film &amp; video",N4016="film &amp; video/shorts","film &amp; video",N4016="games/video games","games",N4016="games/tabletop games","games",N4016="games/mobile games","games",N4016="journalism/audio","journalism",N4016="photography/people","photography",N4016="photography/photobooks","photography",N4016="photography/places","photography",N4016="photography/nature","photography",N4016="music/electronic music","music",N4016="music/rock","music",N4016="music/indie rock","music",N4016="music/faith","music",N4016="publishing/children's books","publishing",N4016="publishing/art books","publishing",N4016="publishing/fiction","publishing",N4016="publishing/translations","publishing",N4016="music/pop","music",N4016="music/classical music","music",N4016="publishing/nonfiction","publishing",N4016="publishing/radio &amp; podcasts","publishing",N4016="music/world music","music",N4016="music/metal","music",N4016="music/jazz","music","TRUE","FALSE")</f>
        <v>theater</v>
      </c>
      <c r="R4016" t="str" cm="1">
        <f t="array" ref="R4016">_xlfn.IFS(N4016="food/small batch","small batch",N4016="food/restaurants","retaurants",N4016="food/food trucks","food trucks",N4016="theater/spaces","spaces",N4016="theater/musical","musical",N4016="theater/plays","plays",N4016="technology/web","web",N4016="technology/space exploration","space exploration",N4016="technology/makerspaces","makerspaces",N4016="technology/hardware","hardware",N4016="technology/gadgets","gadgets",N4016="technology/wearables","wearables",N4016="film &amp; video/television","television",N4016="film &amp; video/animation","animation",N4016="film &amp; video/science fiction","science fiction",N4016="film &amp; video/documentary","documentary",N4016="film &amp; video/drama","drama",N4016="film &amp; video/shorts","shorts",N4016="games/video games","video games",N4016="games/tabletop games","tabletop games",N4016="games/mobile games","mobile games",N4016="journalism/audio","audio",N4016="photography/people","people",N4016="photography/photobooks","photobooks",N4016="photography/places","places",N4016="photography/nature","nature",N4016="music/electronic music","electronic music",N4016="music/rock","rock",N4016="music/indie rock","indie rock",N4016="music/faith","faith",N4016="publishing/children's books","children's books",N4016="publishing/art books","art books",N4016="publishing/fiction","fiction",N4016="publishing/translations","translations",N4016="music/pop","pop",N4016="music/classical music","classical music",N4016="publishing/nonfiction","nonfiction",N4016="publishing/radio &amp; podcasts","radio &amp; podcasts",N4016="music/world music","world music",N4016="music/metal","metal",N4016="music/jazz","jazz","TRUE","FALSE")</f>
        <v>plays</v>
      </c>
      <c r="S4016" s="5">
        <f t="shared" si="250"/>
        <v>42419.246168981481</v>
      </c>
      <c r="T4016" s="5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248"/>
        <v>1.4285714285714287E-2</v>
      </c>
      <c r="P4017" s="24">
        <f t="shared" si="249"/>
        <v>1</v>
      </c>
      <c r="Q4017" t="str" cm="1">
        <f t="array" ref="Q4017">_xlfn.IFS(N4017="food/small batch","food",N4017="food/restaurants","food",N4017="food/food trucks","food",N4017="theater/spaces","theater",N4017="theater/musical","theater",N4017="theater/plays","theater",N4017="technology/web","technology",N4017="technology/space exploration","technology",N4017="technology/makerspaces","technology",N4017="technology/hardware","technology",N4017="technology/gadgets","technology",N4017="technology/wearables","technology",N4017="film &amp; video/television","film &amp; video",N4017="film &amp; video/animation","film &amp; video",N4017="film &amp; video/science fiction","film &amp; video",N4017="film &amp; video/documentary","film &amp; video",N4017="film &amp; video/drama","film &amp; video",N4017="film &amp; video/shorts","film &amp; video",N4017="games/video games","games",N4017="games/tabletop games","games",N4017="games/mobile games","games",N4017="journalism/audio","journalism",N4017="photography/people","photography",N4017="photography/photobooks","photography",N4017="photography/places","photography",N4017="photography/nature","photography",N4017="music/electronic music","music",N4017="music/rock","music",N4017="music/indie rock","music",N4017="music/faith","music",N4017="publishing/children's books","publishing",N4017="publishing/art books","publishing",N4017="publishing/fiction","publishing",N4017="publishing/translations","publishing",N4017="music/pop","music",N4017="music/classical music","music",N4017="publishing/nonfiction","publishing",N4017="publishing/radio &amp; podcasts","publishing",N4017="music/world music","music",N4017="music/metal","music",N4017="music/jazz","music","TRUE","FALSE")</f>
        <v>theater</v>
      </c>
      <c r="R4017" t="str" cm="1">
        <f t="array" ref="R4017">_xlfn.IFS(N4017="food/small batch","small batch",N4017="food/restaurants","retaurants",N4017="food/food trucks","food trucks",N4017="theater/spaces","spaces",N4017="theater/musical","musical",N4017="theater/plays","plays",N4017="technology/web","web",N4017="technology/space exploration","space exploration",N4017="technology/makerspaces","makerspaces",N4017="technology/hardware","hardware",N4017="technology/gadgets","gadgets",N4017="technology/wearables","wearables",N4017="film &amp; video/television","television",N4017="film &amp; video/animation","animation",N4017="film &amp; video/science fiction","science fiction",N4017="film &amp; video/documentary","documentary",N4017="film &amp; video/drama","drama",N4017="film &amp; video/shorts","shorts",N4017="games/video games","video games",N4017="games/tabletop games","tabletop games",N4017="games/mobile games","mobile games",N4017="journalism/audio","audio",N4017="photography/people","people",N4017="photography/photobooks","photobooks",N4017="photography/places","places",N4017="photography/nature","nature",N4017="music/electronic music","electronic music",N4017="music/rock","rock",N4017="music/indie rock","indie rock",N4017="music/faith","faith",N4017="publishing/children's books","children's books",N4017="publishing/art books","art books",N4017="publishing/fiction","fiction",N4017="publishing/translations","translations",N4017="music/pop","pop",N4017="music/classical music","classical music",N4017="publishing/nonfiction","nonfiction",N4017="publishing/radio &amp; podcasts","radio &amp; podcasts",N4017="music/world music","world music",N4017="music/metal","metal",N4017="music/jazz","jazz","TRUE","FALSE")</f>
        <v>plays</v>
      </c>
      <c r="S4017" s="5">
        <f t="shared" si="250"/>
        <v>42174.780821759254</v>
      </c>
      <c r="T4017" s="5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248"/>
        <v>14.000000000000002</v>
      </c>
      <c r="P4018" s="24">
        <f t="shared" si="249"/>
        <v>10</v>
      </c>
      <c r="Q4018" t="str" cm="1">
        <f t="array" ref="Q4018">_xlfn.IFS(N4018="food/small batch","food",N4018="food/restaurants","food",N4018="food/food trucks","food",N4018="theater/spaces","theater",N4018="theater/musical","theater",N4018="theater/plays","theater",N4018="technology/web","technology",N4018="technology/space exploration","technology",N4018="technology/makerspaces","technology",N4018="technology/hardware","technology",N4018="technology/gadgets","technology",N4018="technology/wearables","technology",N4018="film &amp; video/television","film &amp; video",N4018="film &amp; video/animation","film &amp; video",N4018="film &amp; video/science fiction","film &amp; video",N4018="film &amp; video/documentary","film &amp; video",N4018="film &amp; video/drama","film &amp; video",N4018="film &amp; video/shorts","film &amp; video",N4018="games/video games","games",N4018="games/tabletop games","games",N4018="games/mobile games","games",N4018="journalism/audio","journalism",N4018="photography/people","photography",N4018="photography/photobooks","photography",N4018="photography/places","photography",N4018="photography/nature","photography",N4018="music/electronic music","music",N4018="music/rock","music",N4018="music/indie rock","music",N4018="music/faith","music",N4018="publishing/children's books","publishing",N4018="publishing/art books","publishing",N4018="publishing/fiction","publishing",N4018="publishing/translations","publishing",N4018="music/pop","music",N4018="music/classical music","music",N4018="publishing/nonfiction","publishing",N4018="publishing/radio &amp; podcasts","publishing",N4018="music/world music","music",N4018="music/metal","music",N4018="music/jazz","music","TRUE","FALSE")</f>
        <v>theater</v>
      </c>
      <c r="R4018" t="str" cm="1">
        <f t="array" ref="R4018">_xlfn.IFS(N4018="food/small batch","small batch",N4018="food/restaurants","retaurants",N4018="food/food trucks","food trucks",N4018="theater/spaces","spaces",N4018="theater/musical","musical",N4018="theater/plays","plays",N4018="technology/web","web",N4018="technology/space exploration","space exploration",N4018="technology/makerspaces","makerspaces",N4018="technology/hardware","hardware",N4018="technology/gadgets","gadgets",N4018="technology/wearables","wearables",N4018="film &amp; video/television","television",N4018="film &amp; video/animation","animation",N4018="film &amp; video/science fiction","science fiction",N4018="film &amp; video/documentary","documentary",N4018="film &amp; video/drama","drama",N4018="film &amp; video/shorts","shorts",N4018="games/video games","video games",N4018="games/tabletop games","tabletop games",N4018="games/mobile games","mobile games",N4018="journalism/audio","audio",N4018="photography/people","people",N4018="photography/photobooks","photobooks",N4018="photography/places","places",N4018="photography/nature","nature",N4018="music/electronic music","electronic music",N4018="music/rock","rock",N4018="music/indie rock","indie rock",N4018="music/faith","faith",N4018="publishing/children's books","children's books",N4018="publishing/art books","art books",N4018="publishing/fiction","fiction",N4018="publishing/translations","translations",N4018="music/pop","pop",N4018="music/classical music","classical music",N4018="publishing/nonfiction","nonfiction",N4018="publishing/radio &amp; podcasts","radio &amp; podcasts",N4018="music/world music","world music",N4018="music/metal","metal",N4018="music/jazz","jazz","TRUE","FALSE")</f>
        <v>plays</v>
      </c>
      <c r="S4018" s="5">
        <f t="shared" si="250"/>
        <v>41869.872685185182</v>
      </c>
      <c r="T4018" s="5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248"/>
        <v>1.05</v>
      </c>
      <c r="P4019" s="24">
        <f t="shared" si="249"/>
        <v>52.5</v>
      </c>
      <c r="Q4019" t="str" cm="1">
        <f t="array" ref="Q4019">_xlfn.IFS(N4019="food/small batch","food",N4019="food/restaurants","food",N4019="food/food trucks","food",N4019="theater/spaces","theater",N4019="theater/musical","theater",N4019="theater/plays","theater",N4019="technology/web","technology",N4019="technology/space exploration","technology",N4019="technology/makerspaces","technology",N4019="technology/hardware","technology",N4019="technology/gadgets","technology",N4019="technology/wearables","technology",N4019="film &amp; video/television","film &amp; video",N4019="film &amp; video/animation","film &amp; video",N4019="film &amp; video/science fiction","film &amp; video",N4019="film &amp; video/documentary","film &amp; video",N4019="film &amp; video/drama","film &amp; video",N4019="film &amp; video/shorts","film &amp; video",N4019="games/video games","games",N4019="games/tabletop games","games",N4019="games/mobile games","games",N4019="journalism/audio","journalism",N4019="photography/people","photography",N4019="photography/photobooks","photography",N4019="photography/places","photography",N4019="photography/nature","photography",N4019="music/electronic music","music",N4019="music/rock","music",N4019="music/indie rock","music",N4019="music/faith","music",N4019="publishing/children's books","publishing",N4019="publishing/art books","publishing",N4019="publishing/fiction","publishing",N4019="publishing/translations","publishing",N4019="music/pop","music",N4019="music/classical music","music",N4019="publishing/nonfiction","publishing",N4019="publishing/radio &amp; podcasts","publishing",N4019="music/world music","music",N4019="music/metal","music",N4019="music/jazz","music","TRUE","FALSE")</f>
        <v>theater</v>
      </c>
      <c r="R4019" t="str" cm="1">
        <f t="array" ref="R4019">_xlfn.IFS(N4019="food/small batch","small batch",N4019="food/restaurants","retaurants",N4019="food/food trucks","food trucks",N4019="theater/spaces","spaces",N4019="theater/musical","musical",N4019="theater/plays","plays",N4019="technology/web","web",N4019="technology/space exploration","space exploration",N4019="technology/makerspaces","makerspaces",N4019="technology/hardware","hardware",N4019="technology/gadgets","gadgets",N4019="technology/wearables","wearables",N4019="film &amp; video/television","television",N4019="film &amp; video/animation","animation",N4019="film &amp; video/science fiction","science fiction",N4019="film &amp; video/documentary","documentary",N4019="film &amp; video/drama","drama",N4019="film &amp; video/shorts","shorts",N4019="games/video games","video games",N4019="games/tabletop games","tabletop games",N4019="games/mobile games","mobile games",N4019="journalism/audio","audio",N4019="photography/people","people",N4019="photography/photobooks","photobooks",N4019="photography/places","places",N4019="photography/nature","nature",N4019="music/electronic music","electronic music",N4019="music/rock","rock",N4019="music/indie rock","indie rock",N4019="music/faith","faith",N4019="publishing/children's books","children's books",N4019="publishing/art books","art books",N4019="publishing/fiction","fiction",N4019="publishing/translations","translations",N4019="music/pop","pop",N4019="music/classical music","classical music",N4019="publishing/nonfiction","nonfiction",N4019="publishing/radio &amp; podcasts","radio &amp; podcasts",N4019="music/world music","world music",N4019="music/metal","metal",N4019="music/jazz","jazz","TRUE","FALSE")</f>
        <v>plays</v>
      </c>
      <c r="S4019" s="5">
        <f t="shared" si="250"/>
        <v>41856.672152777777</v>
      </c>
      <c r="T4019" s="5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248"/>
        <v>8.6666666666666679</v>
      </c>
      <c r="P4020" s="24">
        <f t="shared" si="249"/>
        <v>32.5</v>
      </c>
      <c r="Q4020" t="str" cm="1">
        <f t="array" ref="Q4020">_xlfn.IFS(N4020="food/small batch","food",N4020="food/restaurants","food",N4020="food/food trucks","food",N4020="theater/spaces","theater",N4020="theater/musical","theater",N4020="theater/plays","theater",N4020="technology/web","technology",N4020="technology/space exploration","technology",N4020="technology/makerspaces","technology",N4020="technology/hardware","technology",N4020="technology/gadgets","technology",N4020="technology/wearables","technology",N4020="film &amp; video/television","film &amp; video",N4020="film &amp; video/animation","film &amp; video",N4020="film &amp; video/science fiction","film &amp; video",N4020="film &amp; video/documentary","film &amp; video",N4020="film &amp; video/drama","film &amp; video",N4020="film &amp; video/shorts","film &amp; video",N4020="games/video games","games",N4020="games/tabletop games","games",N4020="games/mobile games","games",N4020="journalism/audio","journalism",N4020="photography/people","photography",N4020="photography/photobooks","photography",N4020="photography/places","photography",N4020="photography/nature","photography",N4020="music/electronic music","music",N4020="music/rock","music",N4020="music/indie rock","music",N4020="music/faith","music",N4020="publishing/children's books","publishing",N4020="publishing/art books","publishing",N4020="publishing/fiction","publishing",N4020="publishing/translations","publishing",N4020="music/pop","music",N4020="music/classical music","music",N4020="publishing/nonfiction","publishing",N4020="publishing/radio &amp; podcasts","publishing",N4020="music/world music","music",N4020="music/metal","music",N4020="music/jazz","music","TRUE","FALSE")</f>
        <v>theater</v>
      </c>
      <c r="R4020" t="str" cm="1">
        <f t="array" ref="R4020">_xlfn.IFS(N4020="food/small batch","small batch",N4020="food/restaurants","retaurants",N4020="food/food trucks","food trucks",N4020="theater/spaces","spaces",N4020="theater/musical","musical",N4020="theater/plays","plays",N4020="technology/web","web",N4020="technology/space exploration","space exploration",N4020="technology/makerspaces","makerspaces",N4020="technology/hardware","hardware",N4020="technology/gadgets","gadgets",N4020="technology/wearables","wearables",N4020="film &amp; video/television","television",N4020="film &amp; video/animation","animation",N4020="film &amp; video/science fiction","science fiction",N4020="film &amp; video/documentary","documentary",N4020="film &amp; video/drama","drama",N4020="film &amp; video/shorts","shorts",N4020="games/video games","video games",N4020="games/tabletop games","tabletop games",N4020="games/mobile games","mobile games",N4020="journalism/audio","audio",N4020="photography/people","people",N4020="photography/photobooks","photobooks",N4020="photography/places","places",N4020="photography/nature","nature",N4020="music/electronic music","electronic music",N4020="music/rock","rock",N4020="music/indie rock","indie rock",N4020="music/faith","faith",N4020="publishing/children's books","children's books",N4020="publishing/art books","art books",N4020="publishing/fiction","fiction",N4020="publishing/translations","translations",N4020="music/pop","pop",N4020="music/classical music","classical music",N4020="publishing/nonfiction","nonfiction",N4020="publishing/radio &amp; podcasts","radio &amp; podcasts",N4020="music/world music","world music",N4020="music/metal","metal",N4020="music/jazz","jazz","TRUE","FALSE")</f>
        <v>plays</v>
      </c>
      <c r="S4020" s="5">
        <f t="shared" si="250"/>
        <v>42620.91097222222</v>
      </c>
      <c r="T4020" s="5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248"/>
        <v>0.82857142857142851</v>
      </c>
      <c r="P4021" s="24">
        <f t="shared" si="249"/>
        <v>7.25</v>
      </c>
      <c r="Q4021" t="str" cm="1">
        <f t="array" ref="Q4021">_xlfn.IFS(N4021="food/small batch","food",N4021="food/restaurants","food",N4021="food/food trucks","food",N4021="theater/spaces","theater",N4021="theater/musical","theater",N4021="theater/plays","theater",N4021="technology/web","technology",N4021="technology/space exploration","technology",N4021="technology/makerspaces","technology",N4021="technology/hardware","technology",N4021="technology/gadgets","technology",N4021="technology/wearables","technology",N4021="film &amp; video/television","film &amp; video",N4021="film &amp; video/animation","film &amp; video",N4021="film &amp; video/science fiction","film &amp; video",N4021="film &amp; video/documentary","film &amp; video",N4021="film &amp; video/drama","film &amp; video",N4021="film &amp; video/shorts","film &amp; video",N4021="games/video games","games",N4021="games/tabletop games","games",N4021="games/mobile games","games",N4021="journalism/audio","journalism",N4021="photography/people","photography",N4021="photography/photobooks","photography",N4021="photography/places","photography",N4021="photography/nature","photography",N4021="music/electronic music","music",N4021="music/rock","music",N4021="music/indie rock","music",N4021="music/faith","music",N4021="publishing/children's books","publishing",N4021="publishing/art books","publishing",N4021="publishing/fiction","publishing",N4021="publishing/translations","publishing",N4021="music/pop","music",N4021="music/classical music","music",N4021="publishing/nonfiction","publishing",N4021="publishing/radio &amp; podcasts","publishing",N4021="music/world music","music",N4021="music/metal","music",N4021="music/jazz","music","TRUE","FALSE")</f>
        <v>theater</v>
      </c>
      <c r="R4021" t="str" cm="1">
        <f t="array" ref="R4021">_xlfn.IFS(N4021="food/small batch","small batch",N4021="food/restaurants","retaurants",N4021="food/food trucks","food trucks",N4021="theater/spaces","spaces",N4021="theater/musical","musical",N4021="theater/plays","plays",N4021="technology/web","web",N4021="technology/space exploration","space exploration",N4021="technology/makerspaces","makerspaces",N4021="technology/hardware","hardware",N4021="technology/gadgets","gadgets",N4021="technology/wearables","wearables",N4021="film &amp; video/television","television",N4021="film &amp; video/animation","animation",N4021="film &amp; video/science fiction","science fiction",N4021="film &amp; video/documentary","documentary",N4021="film &amp; video/drama","drama",N4021="film &amp; video/shorts","shorts",N4021="games/video games","video games",N4021="games/tabletop games","tabletop games",N4021="games/mobile games","mobile games",N4021="journalism/audio","audio",N4021="photography/people","people",N4021="photography/photobooks","photobooks",N4021="photography/places","places",N4021="photography/nature","nature",N4021="music/electronic music","electronic music",N4021="music/rock","rock",N4021="music/indie rock","indie rock",N4021="music/faith","faith",N4021="publishing/children's books","children's books",N4021="publishing/art books","art books",N4021="publishing/fiction","fiction",N4021="publishing/translations","translations",N4021="music/pop","pop",N4021="music/classical music","classical music",N4021="publishing/nonfiction","nonfiction",N4021="publishing/radio &amp; podcasts","radio &amp; podcasts",N4021="music/world music","world music",N4021="music/metal","metal",N4021="music/jazz","jazz","TRUE","FALSE")</f>
        <v>plays</v>
      </c>
      <c r="S4021" s="5">
        <f t="shared" si="250"/>
        <v>42417.675879629634</v>
      </c>
      <c r="T4021" s="5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248"/>
        <v>16.666666666666664</v>
      </c>
      <c r="P4022" s="24">
        <f t="shared" si="249"/>
        <v>33.333333333333336</v>
      </c>
      <c r="Q4022" t="str" cm="1">
        <f t="array" ref="Q4022">_xlfn.IFS(N4022="food/small batch","food",N4022="food/restaurants","food",N4022="food/food trucks","food",N4022="theater/spaces","theater",N4022="theater/musical","theater",N4022="theater/plays","theater",N4022="technology/web","technology",N4022="technology/space exploration","technology",N4022="technology/makerspaces","technology",N4022="technology/hardware","technology",N4022="technology/gadgets","technology",N4022="technology/wearables","technology",N4022="film &amp; video/television","film &amp; video",N4022="film &amp; video/animation","film &amp; video",N4022="film &amp; video/science fiction","film &amp; video",N4022="film &amp; video/documentary","film &amp; video",N4022="film &amp; video/drama","film &amp; video",N4022="film &amp; video/shorts","film &amp; video",N4022="games/video games","games",N4022="games/tabletop games","games",N4022="games/mobile games","games",N4022="journalism/audio","journalism",N4022="photography/people","photography",N4022="photography/photobooks","photography",N4022="photography/places","photography",N4022="photography/nature","photography",N4022="music/electronic music","music",N4022="music/rock","music",N4022="music/indie rock","music",N4022="music/faith","music",N4022="publishing/children's books","publishing",N4022="publishing/art books","publishing",N4022="publishing/fiction","publishing",N4022="publishing/translations","publishing",N4022="music/pop","music",N4022="music/classical music","music",N4022="publishing/nonfiction","publishing",N4022="publishing/radio &amp; podcasts","publishing",N4022="music/world music","music",N4022="music/metal","music",N4022="music/jazz","music","TRUE","FALSE")</f>
        <v>theater</v>
      </c>
      <c r="R4022" t="str" cm="1">
        <f t="array" ref="R4022">_xlfn.IFS(N4022="food/small batch","small batch",N4022="food/restaurants","retaurants",N4022="food/food trucks","food trucks",N4022="theater/spaces","spaces",N4022="theater/musical","musical",N4022="theater/plays","plays",N4022="technology/web","web",N4022="technology/space exploration","space exploration",N4022="technology/makerspaces","makerspaces",N4022="technology/hardware","hardware",N4022="technology/gadgets","gadgets",N4022="technology/wearables","wearables",N4022="film &amp; video/television","television",N4022="film &amp; video/animation","animation",N4022="film &amp; video/science fiction","science fiction",N4022="film &amp; video/documentary","documentary",N4022="film &amp; video/drama","drama",N4022="film &amp; video/shorts","shorts",N4022="games/video games","video games",N4022="games/tabletop games","tabletop games",N4022="games/mobile games","mobile games",N4022="journalism/audio","audio",N4022="photography/people","people",N4022="photography/photobooks","photobooks",N4022="photography/places","places",N4022="photography/nature","nature",N4022="music/electronic music","electronic music",N4022="music/rock","rock",N4022="music/indie rock","indie rock",N4022="music/faith","faith",N4022="publishing/children's books","children's books",N4022="publishing/art books","art books",N4022="publishing/fiction","fiction",N4022="publishing/translations","translations",N4022="music/pop","pop",N4022="music/classical music","classical music",N4022="publishing/nonfiction","nonfiction",N4022="publishing/radio &amp; podcasts","radio &amp; podcasts",N4022="music/world music","world music",N4022="music/metal","metal",N4022="music/jazz","jazz","TRUE","FALSE")</f>
        <v>plays</v>
      </c>
      <c r="S4022" s="5">
        <f t="shared" si="250"/>
        <v>42057.190960648149</v>
      </c>
      <c r="T4022" s="5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248"/>
        <v>0.83333333333333337</v>
      </c>
      <c r="P4023" s="24">
        <f t="shared" si="249"/>
        <v>62.5</v>
      </c>
      <c r="Q4023" t="str" cm="1">
        <f t="array" ref="Q4023">_xlfn.IFS(N4023="food/small batch","food",N4023="food/restaurants","food",N4023="food/food trucks","food",N4023="theater/spaces","theater",N4023="theater/musical","theater",N4023="theater/plays","theater",N4023="technology/web","technology",N4023="technology/space exploration","technology",N4023="technology/makerspaces","technology",N4023="technology/hardware","technology",N4023="technology/gadgets","technology",N4023="technology/wearables","technology",N4023="film &amp; video/television","film &amp; video",N4023="film &amp; video/animation","film &amp; video",N4023="film &amp; video/science fiction","film &amp; video",N4023="film &amp; video/documentary","film &amp; video",N4023="film &amp; video/drama","film &amp; video",N4023="film &amp; video/shorts","film &amp; video",N4023="games/video games","games",N4023="games/tabletop games","games",N4023="games/mobile games","games",N4023="journalism/audio","journalism",N4023="photography/people","photography",N4023="photography/photobooks","photography",N4023="photography/places","photography",N4023="photography/nature","photography",N4023="music/electronic music","music",N4023="music/rock","music",N4023="music/indie rock","music",N4023="music/faith","music",N4023="publishing/children's books","publishing",N4023="publishing/art books","publishing",N4023="publishing/fiction","publishing",N4023="publishing/translations","publishing",N4023="music/pop","music",N4023="music/classical music","music",N4023="publishing/nonfiction","publishing",N4023="publishing/radio &amp; podcasts","publishing",N4023="music/world music","music",N4023="music/metal","music",N4023="music/jazz","music","TRUE","FALSE")</f>
        <v>theater</v>
      </c>
      <c r="R4023" t="str" cm="1">
        <f t="array" ref="R4023">_xlfn.IFS(N4023="food/small batch","small batch",N4023="food/restaurants","retaurants",N4023="food/food trucks","food trucks",N4023="theater/spaces","spaces",N4023="theater/musical","musical",N4023="theater/plays","plays",N4023="technology/web","web",N4023="technology/space exploration","space exploration",N4023="technology/makerspaces","makerspaces",N4023="technology/hardware","hardware",N4023="technology/gadgets","gadgets",N4023="technology/wearables","wearables",N4023="film &amp; video/television","television",N4023="film &amp; video/animation","animation",N4023="film &amp; video/science fiction","science fiction",N4023="film &amp; video/documentary","documentary",N4023="film &amp; video/drama","drama",N4023="film &amp; video/shorts","shorts",N4023="games/video games","video games",N4023="games/tabletop games","tabletop games",N4023="games/mobile games","mobile games",N4023="journalism/audio","audio",N4023="photography/people","people",N4023="photography/photobooks","photobooks",N4023="photography/places","places",N4023="photography/nature","nature",N4023="music/electronic music","electronic music",N4023="music/rock","rock",N4023="music/indie rock","indie rock",N4023="music/faith","faith",N4023="publishing/children's books","children's books",N4023="publishing/art books","art books",N4023="publishing/fiction","fiction",N4023="publishing/translations","translations",N4023="music/pop","pop",N4023="music/classical music","classical music",N4023="publishing/nonfiction","nonfiction",N4023="publishing/radio &amp; podcasts","radio &amp; podcasts",N4023="music/world music","world music",N4023="music/metal","metal",N4023="music/jazz","jazz","TRUE","FALSE")</f>
        <v>plays</v>
      </c>
      <c r="S4023" s="5">
        <f t="shared" si="250"/>
        <v>41878.911550925928</v>
      </c>
      <c r="T4023" s="5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248"/>
        <v>69.561111111111103</v>
      </c>
      <c r="P4024" s="24">
        <f t="shared" si="249"/>
        <v>63.558375634517766</v>
      </c>
      <c r="Q4024" t="str" cm="1">
        <f t="array" ref="Q4024">_xlfn.IFS(N4024="food/small batch","food",N4024="food/restaurants","food",N4024="food/food trucks","food",N4024="theater/spaces","theater",N4024="theater/musical","theater",N4024="theater/plays","theater",N4024="technology/web","technology",N4024="technology/space exploration","technology",N4024="technology/makerspaces","technology",N4024="technology/hardware","technology",N4024="technology/gadgets","technology",N4024="technology/wearables","technology",N4024="film &amp; video/television","film &amp; video",N4024="film &amp; video/animation","film &amp; video",N4024="film &amp; video/science fiction","film &amp; video",N4024="film &amp; video/documentary","film &amp; video",N4024="film &amp; video/drama","film &amp; video",N4024="film &amp; video/shorts","film &amp; video",N4024="games/video games","games",N4024="games/tabletop games","games",N4024="games/mobile games","games",N4024="journalism/audio","journalism",N4024="photography/people","photography",N4024="photography/photobooks","photography",N4024="photography/places","photography",N4024="photography/nature","photography",N4024="music/electronic music","music",N4024="music/rock","music",N4024="music/indie rock","music",N4024="music/faith","music",N4024="publishing/children's books","publishing",N4024="publishing/art books","publishing",N4024="publishing/fiction","publishing",N4024="publishing/translations","publishing",N4024="music/pop","music",N4024="music/classical music","music",N4024="publishing/nonfiction","publishing",N4024="publishing/radio &amp; podcasts","publishing",N4024="music/world music","music",N4024="music/metal","music",N4024="music/jazz","music","TRUE","FALSE")</f>
        <v>theater</v>
      </c>
      <c r="R4024" t="str" cm="1">
        <f t="array" ref="R4024">_xlfn.IFS(N4024="food/small batch","small batch",N4024="food/restaurants","retaurants",N4024="food/food trucks","food trucks",N4024="theater/spaces","spaces",N4024="theater/musical","musical",N4024="theater/plays","plays",N4024="technology/web","web",N4024="technology/space exploration","space exploration",N4024="technology/makerspaces","makerspaces",N4024="technology/hardware","hardware",N4024="technology/gadgets","gadgets",N4024="technology/wearables","wearables",N4024="film &amp; video/television","television",N4024="film &amp; video/animation","animation",N4024="film &amp; video/science fiction","science fiction",N4024="film &amp; video/documentary","documentary",N4024="film &amp; video/drama","drama",N4024="film &amp; video/shorts","shorts",N4024="games/video games","video games",N4024="games/tabletop games","tabletop games",N4024="games/mobile games","mobile games",N4024="journalism/audio","audio",N4024="photography/people","people",N4024="photography/photobooks","photobooks",N4024="photography/places","places",N4024="photography/nature","nature",N4024="music/electronic music","electronic music",N4024="music/rock","rock",N4024="music/indie rock","indie rock",N4024="music/faith","faith",N4024="publishing/children's books","children's books",N4024="publishing/art books","art books",N4024="publishing/fiction","fiction",N4024="publishing/translations","translations",N4024="music/pop","pop",N4024="music/classical music","classical music",N4024="publishing/nonfiction","nonfiction",N4024="publishing/radio &amp; podcasts","radio &amp; podcasts",N4024="music/world music","world music",N4024="music/metal","metal",N4024="music/jazz","jazz","TRUE","FALSE")</f>
        <v>plays</v>
      </c>
      <c r="S4024" s="5">
        <f t="shared" si="250"/>
        <v>41990.584108796291</v>
      </c>
      <c r="T4024" s="5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248"/>
        <v>0</v>
      </c>
      <c r="P4025" s="24" t="e">
        <f t="shared" si="249"/>
        <v>#DIV/0!</v>
      </c>
      <c r="Q4025" t="str" cm="1">
        <f t="array" ref="Q4025">_xlfn.IFS(N4025="food/small batch","food",N4025="food/restaurants","food",N4025="food/food trucks","food",N4025="theater/spaces","theater",N4025="theater/musical","theater",N4025="theater/plays","theater",N4025="technology/web","technology",N4025="technology/space exploration","technology",N4025="technology/makerspaces","technology",N4025="technology/hardware","technology",N4025="technology/gadgets","technology",N4025="technology/wearables","technology",N4025="film &amp; video/television","film &amp; video",N4025="film &amp; video/animation","film &amp; video",N4025="film &amp; video/science fiction","film &amp; video",N4025="film &amp; video/documentary","film &amp; video",N4025="film &amp; video/drama","film &amp; video",N4025="film &amp; video/shorts","film &amp; video",N4025="games/video games","games",N4025="games/tabletop games","games",N4025="games/mobile games","games",N4025="journalism/audio","journalism",N4025="photography/people","photography",N4025="photography/photobooks","photography",N4025="photography/places","photography",N4025="photography/nature","photography",N4025="music/electronic music","music",N4025="music/rock","music",N4025="music/indie rock","music",N4025="music/faith","music",N4025="publishing/children's books","publishing",N4025="publishing/art books","publishing",N4025="publishing/fiction","publishing",N4025="publishing/translations","publishing",N4025="music/pop","music",N4025="music/classical music","music",N4025="publishing/nonfiction","publishing",N4025="publishing/radio &amp; podcasts","publishing",N4025="music/world music","music",N4025="music/metal","music",N4025="music/jazz","music","TRUE","FALSE")</f>
        <v>theater</v>
      </c>
      <c r="R4025" t="str" cm="1">
        <f t="array" ref="R4025">_xlfn.IFS(N4025="food/small batch","small batch",N4025="food/restaurants","retaurants",N4025="food/food trucks","food trucks",N4025="theater/spaces","spaces",N4025="theater/musical","musical",N4025="theater/plays","plays",N4025="technology/web","web",N4025="technology/space exploration","space exploration",N4025="technology/makerspaces","makerspaces",N4025="technology/hardware","hardware",N4025="technology/gadgets","gadgets",N4025="technology/wearables","wearables",N4025="film &amp; video/television","television",N4025="film &amp; video/animation","animation",N4025="film &amp; video/science fiction","science fiction",N4025="film &amp; video/documentary","documentary",N4025="film &amp; video/drama","drama",N4025="film &amp; video/shorts","shorts",N4025="games/video games","video games",N4025="games/tabletop games","tabletop games",N4025="games/mobile games","mobile games",N4025="journalism/audio","audio",N4025="photography/people","people",N4025="photography/photobooks","photobooks",N4025="photography/places","places",N4025="photography/nature","nature",N4025="music/electronic music","electronic music",N4025="music/rock","rock",N4025="music/indie rock","indie rock",N4025="music/faith","faith",N4025="publishing/children's books","children's books",N4025="publishing/art books","art books",N4025="publishing/fiction","fiction",N4025="publishing/translations","translations",N4025="music/pop","pop",N4025="music/classical music","classical music",N4025="publishing/nonfiction","nonfiction",N4025="publishing/radio &amp; podcasts","radio &amp; podcasts",N4025="music/world music","world music",N4025="music/metal","metal",N4025="music/jazz","jazz","TRUE","FALSE")</f>
        <v>plays</v>
      </c>
      <c r="S4025" s="5">
        <f t="shared" si="250"/>
        <v>42408.999571759254</v>
      </c>
      <c r="T4025" s="5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248"/>
        <v>1.25</v>
      </c>
      <c r="P4026" s="24">
        <f t="shared" si="249"/>
        <v>10</v>
      </c>
      <c r="Q4026" t="str" cm="1">
        <f t="array" ref="Q4026">_xlfn.IFS(N4026="food/small batch","food",N4026="food/restaurants","food",N4026="food/food trucks","food",N4026="theater/spaces","theater",N4026="theater/musical","theater",N4026="theater/plays","theater",N4026="technology/web","technology",N4026="technology/space exploration","technology",N4026="technology/makerspaces","technology",N4026="technology/hardware","technology",N4026="technology/gadgets","technology",N4026="technology/wearables","technology",N4026="film &amp; video/television","film &amp; video",N4026="film &amp; video/animation","film &amp; video",N4026="film &amp; video/science fiction","film &amp; video",N4026="film &amp; video/documentary","film &amp; video",N4026="film &amp; video/drama","film &amp; video",N4026="film &amp; video/shorts","film &amp; video",N4026="games/video games","games",N4026="games/tabletop games","games",N4026="games/mobile games","games",N4026="journalism/audio","journalism",N4026="photography/people","photography",N4026="photography/photobooks","photography",N4026="photography/places","photography",N4026="photography/nature","photography",N4026="music/electronic music","music",N4026="music/rock","music",N4026="music/indie rock","music",N4026="music/faith","music",N4026="publishing/children's books","publishing",N4026="publishing/art books","publishing",N4026="publishing/fiction","publishing",N4026="publishing/translations","publishing",N4026="music/pop","music",N4026="music/classical music","music",N4026="publishing/nonfiction","publishing",N4026="publishing/radio &amp; podcasts","publishing",N4026="music/world music","music",N4026="music/metal","music",N4026="music/jazz","music","TRUE","FALSE")</f>
        <v>theater</v>
      </c>
      <c r="R4026" t="str" cm="1">
        <f t="array" ref="R4026">_xlfn.IFS(N4026="food/small batch","small batch",N4026="food/restaurants","retaurants",N4026="food/food trucks","food trucks",N4026="theater/spaces","spaces",N4026="theater/musical","musical",N4026="theater/plays","plays",N4026="technology/web","web",N4026="technology/space exploration","space exploration",N4026="technology/makerspaces","makerspaces",N4026="technology/hardware","hardware",N4026="technology/gadgets","gadgets",N4026="technology/wearables","wearables",N4026="film &amp; video/television","television",N4026="film &amp; video/animation","animation",N4026="film &amp; video/science fiction","science fiction",N4026="film &amp; video/documentary","documentary",N4026="film &amp; video/drama","drama",N4026="film &amp; video/shorts","shorts",N4026="games/video games","video games",N4026="games/tabletop games","tabletop games",N4026="games/mobile games","mobile games",N4026="journalism/audio","audio",N4026="photography/people","people",N4026="photography/photobooks","photobooks",N4026="photography/places","places",N4026="photography/nature","nature",N4026="music/electronic music","electronic music",N4026="music/rock","rock",N4026="music/indie rock","indie rock",N4026="music/faith","faith",N4026="publishing/children's books","children's books",N4026="publishing/art books","art books",N4026="publishing/fiction","fiction",N4026="publishing/translations","translations",N4026="music/pop","pop",N4026="music/classical music","classical music",N4026="publishing/nonfiction","nonfiction",N4026="publishing/radio &amp; podcasts","radio &amp; podcasts",N4026="music/world music","world music",N4026="music/metal","metal",N4026="music/jazz","jazz","TRUE","FALSE")</f>
        <v>plays</v>
      </c>
      <c r="S4026" s="5">
        <f t="shared" si="250"/>
        <v>42217.670104166667</v>
      </c>
      <c r="T4026" s="5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248"/>
        <v>5</v>
      </c>
      <c r="P4027" s="24">
        <f t="shared" si="249"/>
        <v>62.5</v>
      </c>
      <c r="Q4027" t="str" cm="1">
        <f t="array" ref="Q4027">_xlfn.IFS(N4027="food/small batch","food",N4027="food/restaurants","food",N4027="food/food trucks","food",N4027="theater/spaces","theater",N4027="theater/musical","theater",N4027="theater/plays","theater",N4027="technology/web","technology",N4027="technology/space exploration","technology",N4027="technology/makerspaces","technology",N4027="technology/hardware","technology",N4027="technology/gadgets","technology",N4027="technology/wearables","technology",N4027="film &amp; video/television","film &amp; video",N4027="film &amp; video/animation","film &amp; video",N4027="film &amp; video/science fiction","film &amp; video",N4027="film &amp; video/documentary","film &amp; video",N4027="film &amp; video/drama","film &amp; video",N4027="film &amp; video/shorts","film &amp; video",N4027="games/video games","games",N4027="games/tabletop games","games",N4027="games/mobile games","games",N4027="journalism/audio","journalism",N4027="photography/people","photography",N4027="photography/photobooks","photography",N4027="photography/places","photography",N4027="photography/nature","photography",N4027="music/electronic music","music",N4027="music/rock","music",N4027="music/indie rock","music",N4027="music/faith","music",N4027="publishing/children's books","publishing",N4027="publishing/art books","publishing",N4027="publishing/fiction","publishing",N4027="publishing/translations","publishing",N4027="music/pop","music",N4027="music/classical music","music",N4027="publishing/nonfiction","publishing",N4027="publishing/radio &amp; podcasts","publishing",N4027="music/world music","music",N4027="music/metal","music",N4027="music/jazz","music","TRUE","FALSE")</f>
        <v>theater</v>
      </c>
      <c r="R4027" t="str" cm="1">
        <f t="array" ref="R4027">_xlfn.IFS(N4027="food/small batch","small batch",N4027="food/restaurants","retaurants",N4027="food/food trucks","food trucks",N4027="theater/spaces","spaces",N4027="theater/musical","musical",N4027="theater/plays","plays",N4027="technology/web","web",N4027="technology/space exploration","space exploration",N4027="technology/makerspaces","makerspaces",N4027="technology/hardware","hardware",N4027="technology/gadgets","gadgets",N4027="technology/wearables","wearables",N4027="film &amp; video/television","television",N4027="film &amp; video/animation","animation",N4027="film &amp; video/science fiction","science fiction",N4027="film &amp; video/documentary","documentary",N4027="film &amp; video/drama","drama",N4027="film &amp; video/shorts","shorts",N4027="games/video games","video games",N4027="games/tabletop games","tabletop games",N4027="games/mobile games","mobile games",N4027="journalism/audio","audio",N4027="photography/people","people",N4027="photography/photobooks","photobooks",N4027="photography/places","places",N4027="photography/nature","nature",N4027="music/electronic music","electronic music",N4027="music/rock","rock",N4027="music/indie rock","indie rock",N4027="music/faith","faith",N4027="publishing/children's books","children's books",N4027="publishing/art books","art books",N4027="publishing/fiction","fiction",N4027="publishing/translations","translations",N4027="music/pop","pop",N4027="music/classical music","classical music",N4027="publishing/nonfiction","nonfiction",N4027="publishing/radio &amp; podcasts","radio &amp; podcasts",N4027="music/world music","world music",N4027="music/metal","metal",N4027="music/jazz","jazz","TRUE","FALSE")</f>
        <v>plays</v>
      </c>
      <c r="S4027" s="5">
        <f t="shared" si="250"/>
        <v>42151.237685185188</v>
      </c>
      <c r="T4027" s="5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248"/>
        <v>0</v>
      </c>
      <c r="P4028" s="24" t="e">
        <f t="shared" si="249"/>
        <v>#DIV/0!</v>
      </c>
      <c r="Q4028" t="str" cm="1">
        <f t="array" ref="Q4028">_xlfn.IFS(N4028="food/small batch","food",N4028="food/restaurants","food",N4028="food/food trucks","food",N4028="theater/spaces","theater",N4028="theater/musical","theater",N4028="theater/plays","theater",N4028="technology/web","technology",N4028="technology/space exploration","technology",N4028="technology/makerspaces","technology",N4028="technology/hardware","technology",N4028="technology/gadgets","technology",N4028="technology/wearables","technology",N4028="film &amp; video/television","film &amp; video",N4028="film &amp; video/animation","film &amp; video",N4028="film &amp; video/science fiction","film &amp; video",N4028="film &amp; video/documentary","film &amp; video",N4028="film &amp; video/drama","film &amp; video",N4028="film &amp; video/shorts","film &amp; video",N4028="games/video games","games",N4028="games/tabletop games","games",N4028="games/mobile games","games",N4028="journalism/audio","journalism",N4028="photography/people","photography",N4028="photography/photobooks","photography",N4028="photography/places","photography",N4028="photography/nature","photography",N4028="music/electronic music","music",N4028="music/rock","music",N4028="music/indie rock","music",N4028="music/faith","music",N4028="publishing/children's books","publishing",N4028="publishing/art books","publishing",N4028="publishing/fiction","publishing",N4028="publishing/translations","publishing",N4028="music/pop","music",N4028="music/classical music","music",N4028="publishing/nonfiction","publishing",N4028="publishing/radio &amp; podcasts","publishing",N4028="music/world music","music",N4028="music/metal","music",N4028="music/jazz","music","TRUE","FALSE")</f>
        <v>theater</v>
      </c>
      <c r="R4028" t="str" cm="1">
        <f t="array" ref="R4028">_xlfn.IFS(N4028="food/small batch","small batch",N4028="food/restaurants","retaurants",N4028="food/food trucks","food trucks",N4028="theater/spaces","spaces",N4028="theater/musical","musical",N4028="theater/plays","plays",N4028="technology/web","web",N4028="technology/space exploration","space exploration",N4028="technology/makerspaces","makerspaces",N4028="technology/hardware","hardware",N4028="technology/gadgets","gadgets",N4028="technology/wearables","wearables",N4028="film &amp; video/television","television",N4028="film &amp; video/animation","animation",N4028="film &amp; video/science fiction","science fiction",N4028="film &amp; video/documentary","documentary",N4028="film &amp; video/drama","drama",N4028="film &amp; video/shorts","shorts",N4028="games/video games","video games",N4028="games/tabletop games","tabletop games",N4028="games/mobile games","mobile games",N4028="journalism/audio","audio",N4028="photography/people","people",N4028="photography/photobooks","photobooks",N4028="photography/places","places",N4028="photography/nature","nature",N4028="music/electronic music","electronic music",N4028="music/rock","rock",N4028="music/indie rock","indie rock",N4028="music/faith","faith",N4028="publishing/children's books","children's books",N4028="publishing/art books","art books",N4028="publishing/fiction","fiction",N4028="publishing/translations","translations",N4028="music/pop","pop",N4028="music/classical music","classical music",N4028="publishing/nonfiction","nonfiction",N4028="publishing/radio &amp; podcasts","radio &amp; podcasts",N4028="music/world music","world music",N4028="music/metal","metal",N4028="music/jazz","jazz","TRUE","FALSE")</f>
        <v>plays</v>
      </c>
      <c r="S4028" s="5">
        <f t="shared" si="250"/>
        <v>42282.655543981484</v>
      </c>
      <c r="T4028" s="5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248"/>
        <v>7.166666666666667</v>
      </c>
      <c r="P4029" s="24">
        <f t="shared" si="249"/>
        <v>30.714285714285715</v>
      </c>
      <c r="Q4029" t="str" cm="1">
        <f t="array" ref="Q4029">_xlfn.IFS(N4029="food/small batch","food",N4029="food/restaurants","food",N4029="food/food trucks","food",N4029="theater/spaces","theater",N4029="theater/musical","theater",N4029="theater/plays","theater",N4029="technology/web","technology",N4029="technology/space exploration","technology",N4029="technology/makerspaces","technology",N4029="technology/hardware","technology",N4029="technology/gadgets","technology",N4029="technology/wearables","technology",N4029="film &amp; video/television","film &amp; video",N4029="film &amp; video/animation","film &amp; video",N4029="film &amp; video/science fiction","film &amp; video",N4029="film &amp; video/documentary","film &amp; video",N4029="film &amp; video/drama","film &amp; video",N4029="film &amp; video/shorts","film &amp; video",N4029="games/video games","games",N4029="games/tabletop games","games",N4029="games/mobile games","games",N4029="journalism/audio","journalism",N4029="photography/people","photography",N4029="photography/photobooks","photography",N4029="photography/places","photography",N4029="photography/nature","photography",N4029="music/electronic music","music",N4029="music/rock","music",N4029="music/indie rock","music",N4029="music/faith","music",N4029="publishing/children's books","publishing",N4029="publishing/art books","publishing",N4029="publishing/fiction","publishing",N4029="publishing/translations","publishing",N4029="music/pop","music",N4029="music/classical music","music",N4029="publishing/nonfiction","publishing",N4029="publishing/radio &amp; podcasts","publishing",N4029="music/world music","music",N4029="music/metal","music",N4029="music/jazz","music","TRUE","FALSE")</f>
        <v>theater</v>
      </c>
      <c r="R4029" t="str" cm="1">
        <f t="array" ref="R4029">_xlfn.IFS(N4029="food/small batch","small batch",N4029="food/restaurants","retaurants",N4029="food/food trucks","food trucks",N4029="theater/spaces","spaces",N4029="theater/musical","musical",N4029="theater/plays","plays",N4029="technology/web","web",N4029="technology/space exploration","space exploration",N4029="technology/makerspaces","makerspaces",N4029="technology/hardware","hardware",N4029="technology/gadgets","gadgets",N4029="technology/wearables","wearables",N4029="film &amp; video/television","television",N4029="film &amp; video/animation","animation",N4029="film &amp; video/science fiction","science fiction",N4029="film &amp; video/documentary","documentary",N4029="film &amp; video/drama","drama",N4029="film &amp; video/shorts","shorts",N4029="games/video games","video games",N4029="games/tabletop games","tabletop games",N4029="games/mobile games","mobile games",N4029="journalism/audio","audio",N4029="photography/people","people",N4029="photography/photobooks","photobooks",N4029="photography/places","places",N4029="photography/nature","nature",N4029="music/electronic music","electronic music",N4029="music/rock","rock",N4029="music/indie rock","indie rock",N4029="music/faith","faith",N4029="publishing/children's books","children's books",N4029="publishing/art books","art books",N4029="publishing/fiction","fiction",N4029="publishing/translations","translations",N4029="music/pop","pop",N4029="music/classical music","classical music",N4029="publishing/nonfiction","nonfiction",N4029="publishing/radio &amp; podcasts","radio &amp; podcasts",N4029="music/world music","world music",N4029="music/metal","metal",N4029="music/jazz","jazz","TRUE","FALSE")</f>
        <v>plays</v>
      </c>
      <c r="S4029" s="5">
        <f t="shared" si="250"/>
        <v>42768.97084490741</v>
      </c>
      <c r="T4029" s="5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248"/>
        <v>28.050000000000004</v>
      </c>
      <c r="P4030" s="24">
        <f t="shared" si="249"/>
        <v>51</v>
      </c>
      <c r="Q4030" t="str" cm="1">
        <f t="array" ref="Q4030">_xlfn.IFS(N4030="food/small batch","food",N4030="food/restaurants","food",N4030="food/food trucks","food",N4030="theater/spaces","theater",N4030="theater/musical","theater",N4030="theater/plays","theater",N4030="technology/web","technology",N4030="technology/space exploration","technology",N4030="technology/makerspaces","technology",N4030="technology/hardware","technology",N4030="technology/gadgets","technology",N4030="technology/wearables","technology",N4030="film &amp; video/television","film &amp; video",N4030="film &amp; video/animation","film &amp; video",N4030="film &amp; video/science fiction","film &amp; video",N4030="film &amp; video/documentary","film &amp; video",N4030="film &amp; video/drama","film &amp; video",N4030="film &amp; video/shorts","film &amp; video",N4030="games/video games","games",N4030="games/tabletop games","games",N4030="games/mobile games","games",N4030="journalism/audio","journalism",N4030="photography/people","photography",N4030="photography/photobooks","photography",N4030="photography/places","photography",N4030="photography/nature","photography",N4030="music/electronic music","music",N4030="music/rock","music",N4030="music/indie rock","music",N4030="music/faith","music",N4030="publishing/children's books","publishing",N4030="publishing/art books","publishing",N4030="publishing/fiction","publishing",N4030="publishing/translations","publishing",N4030="music/pop","music",N4030="music/classical music","music",N4030="publishing/nonfiction","publishing",N4030="publishing/radio &amp; podcasts","publishing",N4030="music/world music","music",N4030="music/metal","music",N4030="music/jazz","music","TRUE","FALSE")</f>
        <v>theater</v>
      </c>
      <c r="R4030" t="str" cm="1">
        <f t="array" ref="R4030">_xlfn.IFS(N4030="food/small batch","small batch",N4030="food/restaurants","retaurants",N4030="food/food trucks","food trucks",N4030="theater/spaces","spaces",N4030="theater/musical","musical",N4030="theater/plays","plays",N4030="technology/web","web",N4030="technology/space exploration","space exploration",N4030="technology/makerspaces","makerspaces",N4030="technology/hardware","hardware",N4030="technology/gadgets","gadgets",N4030="technology/wearables","wearables",N4030="film &amp; video/television","television",N4030="film &amp; video/animation","animation",N4030="film &amp; video/science fiction","science fiction",N4030="film &amp; video/documentary","documentary",N4030="film &amp; video/drama","drama",N4030="film &amp; video/shorts","shorts",N4030="games/video games","video games",N4030="games/tabletop games","tabletop games",N4030="games/mobile games","mobile games",N4030="journalism/audio","audio",N4030="photography/people","people",N4030="photography/photobooks","photobooks",N4030="photography/places","places",N4030="photography/nature","nature",N4030="music/electronic music","electronic music",N4030="music/rock","rock",N4030="music/indie rock","indie rock",N4030="music/faith","faith",N4030="publishing/children's books","children's books",N4030="publishing/art books","art books",N4030="publishing/fiction","fiction",N4030="publishing/translations","translations",N4030="music/pop","pop",N4030="music/classical music","classical music",N4030="publishing/nonfiction","nonfiction",N4030="publishing/radio &amp; podcasts","radio &amp; podcasts",N4030="music/world music","world music",N4030="music/metal","metal",N4030="music/jazz","jazz","TRUE","FALSE")</f>
        <v>plays</v>
      </c>
      <c r="S4030" s="5">
        <f t="shared" si="250"/>
        <v>41765.938657407409</v>
      </c>
      <c r="T4030" s="5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248"/>
        <v>0</v>
      </c>
      <c r="P4031" s="24" t="e">
        <f t="shared" si="249"/>
        <v>#DIV/0!</v>
      </c>
      <c r="Q4031" t="str" cm="1">
        <f t="array" ref="Q4031">_xlfn.IFS(N4031="food/small batch","food",N4031="food/restaurants","food",N4031="food/food trucks","food",N4031="theater/spaces","theater",N4031="theater/musical","theater",N4031="theater/plays","theater",N4031="technology/web","technology",N4031="technology/space exploration","technology",N4031="technology/makerspaces","technology",N4031="technology/hardware","technology",N4031="technology/gadgets","technology",N4031="technology/wearables","technology",N4031="film &amp; video/television","film &amp; video",N4031="film &amp; video/animation","film &amp; video",N4031="film &amp; video/science fiction","film &amp; video",N4031="film &amp; video/documentary","film &amp; video",N4031="film &amp; video/drama","film &amp; video",N4031="film &amp; video/shorts","film &amp; video",N4031="games/video games","games",N4031="games/tabletop games","games",N4031="games/mobile games","games",N4031="journalism/audio","journalism",N4031="photography/people","photography",N4031="photography/photobooks","photography",N4031="photography/places","photography",N4031="photography/nature","photography",N4031="music/electronic music","music",N4031="music/rock","music",N4031="music/indie rock","music",N4031="music/faith","music",N4031="publishing/children's books","publishing",N4031="publishing/art books","publishing",N4031="publishing/fiction","publishing",N4031="publishing/translations","publishing",N4031="music/pop","music",N4031="music/classical music","music",N4031="publishing/nonfiction","publishing",N4031="publishing/radio &amp; podcasts","publishing",N4031="music/world music","music",N4031="music/metal","music",N4031="music/jazz","music","TRUE","FALSE")</f>
        <v>theater</v>
      </c>
      <c r="R4031" t="str" cm="1">
        <f t="array" ref="R4031">_xlfn.IFS(N4031="food/small batch","small batch",N4031="food/restaurants","retaurants",N4031="food/food trucks","food trucks",N4031="theater/spaces","spaces",N4031="theater/musical","musical",N4031="theater/plays","plays",N4031="technology/web","web",N4031="technology/space exploration","space exploration",N4031="technology/makerspaces","makerspaces",N4031="technology/hardware","hardware",N4031="technology/gadgets","gadgets",N4031="technology/wearables","wearables",N4031="film &amp; video/television","television",N4031="film &amp; video/animation","animation",N4031="film &amp; video/science fiction","science fiction",N4031="film &amp; video/documentary","documentary",N4031="film &amp; video/drama","drama",N4031="film &amp; video/shorts","shorts",N4031="games/video games","video games",N4031="games/tabletop games","tabletop games",N4031="games/mobile games","mobile games",N4031="journalism/audio","audio",N4031="photography/people","people",N4031="photography/photobooks","photobooks",N4031="photography/places","places",N4031="photography/nature","nature",N4031="music/electronic music","electronic music",N4031="music/rock","rock",N4031="music/indie rock","indie rock",N4031="music/faith","faith",N4031="publishing/children's books","children's books",N4031="publishing/art books","art books",N4031="publishing/fiction","fiction",N4031="publishing/translations","translations",N4031="music/pop","pop",N4031="music/classical music","classical music",N4031="publishing/nonfiction","nonfiction",N4031="publishing/radio &amp; podcasts","radio &amp; podcasts",N4031="music/world music","world music",N4031="music/metal","metal",N4031="music/jazz","jazz","TRUE","FALSE")</f>
        <v>plays</v>
      </c>
      <c r="S4031" s="5">
        <f t="shared" si="250"/>
        <v>42322.025115740747</v>
      </c>
      <c r="T4031" s="5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248"/>
        <v>16</v>
      </c>
      <c r="P4032" s="24">
        <f t="shared" si="249"/>
        <v>66.666666666666671</v>
      </c>
      <c r="Q4032" t="str" cm="1">
        <f t="array" ref="Q4032">_xlfn.IFS(N4032="food/small batch","food",N4032="food/restaurants","food",N4032="food/food trucks","food",N4032="theater/spaces","theater",N4032="theater/musical","theater",N4032="theater/plays","theater",N4032="technology/web","technology",N4032="technology/space exploration","technology",N4032="technology/makerspaces","technology",N4032="technology/hardware","technology",N4032="technology/gadgets","technology",N4032="technology/wearables","technology",N4032="film &amp; video/television","film &amp; video",N4032="film &amp; video/animation","film &amp; video",N4032="film &amp; video/science fiction","film &amp; video",N4032="film &amp; video/documentary","film &amp; video",N4032="film &amp; video/drama","film &amp; video",N4032="film &amp; video/shorts","film &amp; video",N4032="games/video games","games",N4032="games/tabletop games","games",N4032="games/mobile games","games",N4032="journalism/audio","journalism",N4032="photography/people","photography",N4032="photography/photobooks","photography",N4032="photography/places","photography",N4032="photography/nature","photography",N4032="music/electronic music","music",N4032="music/rock","music",N4032="music/indie rock","music",N4032="music/faith","music",N4032="publishing/children's books","publishing",N4032="publishing/art books","publishing",N4032="publishing/fiction","publishing",N4032="publishing/translations","publishing",N4032="music/pop","music",N4032="music/classical music","music",N4032="publishing/nonfiction","publishing",N4032="publishing/radio &amp; podcasts","publishing",N4032="music/world music","music",N4032="music/metal","music",N4032="music/jazz","music","TRUE","FALSE")</f>
        <v>theater</v>
      </c>
      <c r="R4032" t="str" cm="1">
        <f t="array" ref="R4032">_xlfn.IFS(N4032="food/small batch","small batch",N4032="food/restaurants","retaurants",N4032="food/food trucks","food trucks",N4032="theater/spaces","spaces",N4032="theater/musical","musical",N4032="theater/plays","plays",N4032="technology/web","web",N4032="technology/space exploration","space exploration",N4032="technology/makerspaces","makerspaces",N4032="technology/hardware","hardware",N4032="technology/gadgets","gadgets",N4032="technology/wearables","wearables",N4032="film &amp; video/television","television",N4032="film &amp; video/animation","animation",N4032="film &amp; video/science fiction","science fiction",N4032="film &amp; video/documentary","documentary",N4032="film &amp; video/drama","drama",N4032="film &amp; video/shorts","shorts",N4032="games/video games","video games",N4032="games/tabletop games","tabletop games",N4032="games/mobile games","mobile games",N4032="journalism/audio","audio",N4032="photography/people","people",N4032="photography/photobooks","photobooks",N4032="photography/places","places",N4032="photography/nature","nature",N4032="music/electronic music","electronic music",N4032="music/rock","rock",N4032="music/indie rock","indie rock",N4032="music/faith","faith",N4032="publishing/children's books","children's books",N4032="publishing/art books","art books",N4032="publishing/fiction","fiction",N4032="publishing/translations","translations",N4032="music/pop","pop",N4032="music/classical music","classical music",N4032="publishing/nonfiction","nonfiction",N4032="publishing/radio &amp; podcasts","radio &amp; podcasts",N4032="music/world music","world music",N4032="music/metal","metal",N4032="music/jazz","jazz","TRUE","FALSE")</f>
        <v>plays</v>
      </c>
      <c r="S4032" s="5">
        <f t="shared" si="250"/>
        <v>42374.655081018514</v>
      </c>
      <c r="T4032" s="5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248"/>
        <v>0</v>
      </c>
      <c r="P4033" s="24" t="e">
        <f t="shared" si="249"/>
        <v>#DIV/0!</v>
      </c>
      <c r="Q4033" t="str" cm="1">
        <f t="array" ref="Q4033">_xlfn.IFS(N4033="food/small batch","food",N4033="food/restaurants","food",N4033="food/food trucks","food",N4033="theater/spaces","theater",N4033="theater/musical","theater",N4033="theater/plays","theater",N4033="technology/web","technology",N4033="technology/space exploration","technology",N4033="technology/makerspaces","technology",N4033="technology/hardware","technology",N4033="technology/gadgets","technology",N4033="technology/wearables","technology",N4033="film &amp; video/television","film &amp; video",N4033="film &amp; video/animation","film &amp; video",N4033="film &amp; video/science fiction","film &amp; video",N4033="film &amp; video/documentary","film &amp; video",N4033="film &amp; video/drama","film &amp; video",N4033="film &amp; video/shorts","film &amp; video",N4033="games/video games","games",N4033="games/tabletop games","games",N4033="games/mobile games","games",N4033="journalism/audio","journalism",N4033="photography/people","photography",N4033="photography/photobooks","photography",N4033="photography/places","photography",N4033="photography/nature","photography",N4033="music/electronic music","music",N4033="music/rock","music",N4033="music/indie rock","music",N4033="music/faith","music",N4033="publishing/children's books","publishing",N4033="publishing/art books","publishing",N4033="publishing/fiction","publishing",N4033="publishing/translations","publishing",N4033="music/pop","music",N4033="music/classical music","music",N4033="publishing/nonfiction","publishing",N4033="publishing/radio &amp; podcasts","publishing",N4033="music/world music","music",N4033="music/metal","music",N4033="music/jazz","music","TRUE","FALSE")</f>
        <v>theater</v>
      </c>
      <c r="R4033" t="str" cm="1">
        <f t="array" ref="R4033">_xlfn.IFS(N4033="food/small batch","small batch",N4033="food/restaurants","retaurants",N4033="food/food trucks","food trucks",N4033="theater/spaces","spaces",N4033="theater/musical","musical",N4033="theater/plays","plays",N4033="technology/web","web",N4033="technology/space exploration","space exploration",N4033="technology/makerspaces","makerspaces",N4033="technology/hardware","hardware",N4033="technology/gadgets","gadgets",N4033="technology/wearables","wearables",N4033="film &amp; video/television","television",N4033="film &amp; video/animation","animation",N4033="film &amp; video/science fiction","science fiction",N4033="film &amp; video/documentary","documentary",N4033="film &amp; video/drama","drama",N4033="film &amp; video/shorts","shorts",N4033="games/video games","video games",N4033="games/tabletop games","tabletop games",N4033="games/mobile games","mobile games",N4033="journalism/audio","audio",N4033="photography/people","people",N4033="photography/photobooks","photobooks",N4033="photography/places","places",N4033="photography/nature","nature",N4033="music/electronic music","electronic music",N4033="music/rock","rock",N4033="music/indie rock","indie rock",N4033="music/faith","faith",N4033="publishing/children's books","children's books",N4033="publishing/art books","art books",N4033="publishing/fiction","fiction",N4033="publishing/translations","translations",N4033="music/pop","pop",N4033="music/classical music","classical music",N4033="publishing/nonfiction","nonfiction",N4033="publishing/radio &amp; podcasts","radio &amp; podcasts",N4033="music/world music","world music",N4033="music/metal","metal",N4033="music/jazz","jazz","TRUE","FALSE")</f>
        <v>plays</v>
      </c>
      <c r="S4033" s="5">
        <f t="shared" si="250"/>
        <v>41941.585231481484</v>
      </c>
      <c r="T4033" s="5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248"/>
        <v>6.8287037037037033</v>
      </c>
      <c r="P4034" s="24">
        <f t="shared" si="249"/>
        <v>59</v>
      </c>
      <c r="Q4034" t="str" cm="1">
        <f t="array" ref="Q4034">_xlfn.IFS(N4034="food/small batch","food",N4034="food/restaurants","food",N4034="food/food trucks","food",N4034="theater/spaces","theater",N4034="theater/musical","theater",N4034="theater/plays","theater",N4034="technology/web","technology",N4034="technology/space exploration","technology",N4034="technology/makerspaces","technology",N4034="technology/hardware","technology",N4034="technology/gadgets","technology",N4034="technology/wearables","technology",N4034="film &amp; video/television","film &amp; video",N4034="film &amp; video/animation","film &amp; video",N4034="film &amp; video/science fiction","film &amp; video",N4034="film &amp; video/documentary","film &amp; video",N4034="film &amp; video/drama","film &amp; video",N4034="film &amp; video/shorts","film &amp; video",N4034="games/video games","games",N4034="games/tabletop games","games",N4034="games/mobile games","games",N4034="journalism/audio","journalism",N4034="photography/people","photography",N4034="photography/photobooks","photography",N4034="photography/places","photography",N4034="photography/nature","photography",N4034="music/electronic music","music",N4034="music/rock","music",N4034="music/indie rock","music",N4034="music/faith","music",N4034="publishing/children's books","publishing",N4034="publishing/art books","publishing",N4034="publishing/fiction","publishing",N4034="publishing/translations","publishing",N4034="music/pop","music",N4034="music/classical music","music",N4034="publishing/nonfiction","publishing",N4034="publishing/radio &amp; podcasts","publishing",N4034="music/world music","music",N4034="music/metal","music",N4034="music/jazz","music","TRUE","FALSE")</f>
        <v>theater</v>
      </c>
      <c r="R4034" t="str" cm="1">
        <f t="array" ref="R4034">_xlfn.IFS(N4034="food/small batch","small batch",N4034="food/restaurants","retaurants",N4034="food/food trucks","food trucks",N4034="theater/spaces","spaces",N4034="theater/musical","musical",N4034="theater/plays","plays",N4034="technology/web","web",N4034="technology/space exploration","space exploration",N4034="technology/makerspaces","makerspaces",N4034="technology/hardware","hardware",N4034="technology/gadgets","gadgets",N4034="technology/wearables","wearables",N4034="film &amp; video/television","television",N4034="film &amp; video/animation","animation",N4034="film &amp; video/science fiction","science fiction",N4034="film &amp; video/documentary","documentary",N4034="film &amp; video/drama","drama",N4034="film &amp; video/shorts","shorts",N4034="games/video games","video games",N4034="games/tabletop games","tabletop games",N4034="games/mobile games","mobile games",N4034="journalism/audio","audio",N4034="photography/people","people",N4034="photography/photobooks","photobooks",N4034="photography/places","places",N4034="photography/nature","nature",N4034="music/electronic music","electronic music",N4034="music/rock","rock",N4034="music/indie rock","indie rock",N4034="music/faith","faith",N4034="publishing/children's books","children's books",N4034="publishing/art books","art books",N4034="publishing/fiction","fiction",N4034="publishing/translations","translations",N4034="music/pop","pop",N4034="music/classical music","classical music",N4034="publishing/nonfiction","nonfiction",N4034="publishing/radio &amp; podcasts","radio &amp; podcasts",N4034="music/world music","world music",N4034="music/metal","metal",N4034="music/jazz","jazz","TRUE","FALSE")</f>
        <v>plays</v>
      </c>
      <c r="S4034" s="5">
        <f t="shared" si="250"/>
        <v>42293.809212962966</v>
      </c>
      <c r="T4034" s="5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ref="O4035:O4098" si="252">(E4035/D4035)*100</f>
        <v>25.698702928870294</v>
      </c>
      <c r="P4035" s="24">
        <f t="shared" ref="P4035:P4098" si="253">E4035/L4035</f>
        <v>65.340319148936175</v>
      </c>
      <c r="Q4035" t="str" cm="1">
        <f t="array" ref="Q4035">_xlfn.IFS(N4035="food/small batch","food",N4035="food/restaurants","food",N4035="food/food trucks","food",N4035="theater/spaces","theater",N4035="theater/musical","theater",N4035="theater/plays","theater",N4035="technology/web","technology",N4035="technology/space exploration","technology",N4035="technology/makerspaces","technology",N4035="technology/hardware","technology",N4035="technology/gadgets","technology",N4035="technology/wearables","technology",N4035="film &amp; video/television","film &amp; video",N4035="film &amp; video/animation","film &amp; video",N4035="film &amp; video/science fiction","film &amp; video",N4035="film &amp; video/documentary","film &amp; video",N4035="film &amp; video/drama","film &amp; video",N4035="film &amp; video/shorts","film &amp; video",N4035="games/video games","games",N4035="games/tabletop games","games",N4035="games/mobile games","games",N4035="journalism/audio","journalism",N4035="photography/people","photography",N4035="photography/photobooks","photography",N4035="photography/places","photography",N4035="photography/nature","photography",N4035="music/electronic music","music",N4035="music/rock","music",N4035="music/indie rock","music",N4035="music/faith","music",N4035="publishing/children's books","publishing",N4035="publishing/art books","publishing",N4035="publishing/fiction","publishing",N4035="publishing/translations","publishing",N4035="music/pop","music",N4035="music/classical music","music",N4035="publishing/nonfiction","publishing",N4035="publishing/radio &amp; podcasts","publishing",N4035="music/world music","music",N4035="music/metal","music",N4035="music/jazz","music","TRUE","FALSE")</f>
        <v>theater</v>
      </c>
      <c r="R4035" t="str" cm="1">
        <f t="array" ref="R4035">_xlfn.IFS(N4035="food/small batch","small batch",N4035="food/restaurants","retaurants",N4035="food/food trucks","food trucks",N4035="theater/spaces","spaces",N4035="theater/musical","musical",N4035="theater/plays","plays",N4035="technology/web","web",N4035="technology/space exploration","space exploration",N4035="technology/makerspaces","makerspaces",N4035="technology/hardware","hardware",N4035="technology/gadgets","gadgets",N4035="technology/wearables","wearables",N4035="film &amp; video/television","television",N4035="film &amp; video/animation","animation",N4035="film &amp; video/science fiction","science fiction",N4035="film &amp; video/documentary","documentary",N4035="film &amp; video/drama","drama",N4035="film &amp; video/shorts","shorts",N4035="games/video games","video games",N4035="games/tabletop games","tabletop games",N4035="games/mobile games","mobile games",N4035="journalism/audio","audio",N4035="photography/people","people",N4035="photography/photobooks","photobooks",N4035="photography/places","places",N4035="photography/nature","nature",N4035="music/electronic music","electronic music",N4035="music/rock","rock",N4035="music/indie rock","indie rock",N4035="music/faith","faith",N4035="publishing/children's books","children's books",N4035="publishing/art books","art books",N4035="publishing/fiction","fiction",N4035="publishing/translations","translations",N4035="music/pop","pop",N4035="music/classical music","classical music",N4035="publishing/nonfiction","nonfiction",N4035="publishing/radio &amp; podcasts","radio &amp; podcasts",N4035="music/world music","world music",N4035="music/metal","metal",N4035="music/jazz","jazz","TRUE","FALSE")</f>
        <v>plays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252"/>
        <v>1.4814814814814816</v>
      </c>
      <c r="P4036" s="24">
        <f t="shared" si="253"/>
        <v>100</v>
      </c>
      <c r="Q4036" t="str" cm="1">
        <f t="array" ref="Q4036">_xlfn.IFS(N4036="food/small batch","food",N4036="food/restaurants","food",N4036="food/food trucks","food",N4036="theater/spaces","theater",N4036="theater/musical","theater",N4036="theater/plays","theater",N4036="technology/web","technology",N4036="technology/space exploration","technology",N4036="technology/makerspaces","technology",N4036="technology/hardware","technology",N4036="technology/gadgets","technology",N4036="technology/wearables","technology",N4036="film &amp; video/television","film &amp; video",N4036="film &amp; video/animation","film &amp; video",N4036="film &amp; video/science fiction","film &amp; video",N4036="film &amp; video/documentary","film &amp; video",N4036="film &amp; video/drama","film &amp; video",N4036="film &amp; video/shorts","film &amp; video",N4036="games/video games","games",N4036="games/tabletop games","games",N4036="games/mobile games","games",N4036="journalism/audio","journalism",N4036="photography/people","photography",N4036="photography/photobooks","photography",N4036="photography/places","photography",N4036="photography/nature","photography",N4036="music/electronic music","music",N4036="music/rock","music",N4036="music/indie rock","music",N4036="music/faith","music",N4036="publishing/children's books","publishing",N4036="publishing/art books","publishing",N4036="publishing/fiction","publishing",N4036="publishing/translations","publishing",N4036="music/pop","music",N4036="music/classical music","music",N4036="publishing/nonfiction","publishing",N4036="publishing/radio &amp; podcasts","publishing",N4036="music/world music","music",N4036="music/metal","music",N4036="music/jazz","music","TRUE","FALSE")</f>
        <v>theater</v>
      </c>
      <c r="R4036" t="str" cm="1">
        <f t="array" ref="R4036">_xlfn.IFS(N4036="food/small batch","small batch",N4036="food/restaurants","retaurants",N4036="food/food trucks","food trucks",N4036="theater/spaces","spaces",N4036="theater/musical","musical",N4036="theater/plays","plays",N4036="technology/web","web",N4036="technology/space exploration","space exploration",N4036="technology/makerspaces","makerspaces",N4036="technology/hardware","hardware",N4036="technology/gadgets","gadgets",N4036="technology/wearables","wearables",N4036="film &amp; video/television","television",N4036="film &amp; video/animation","animation",N4036="film &amp; video/science fiction","science fiction",N4036="film &amp; video/documentary","documentary",N4036="film &amp; video/drama","drama",N4036="film &amp; video/shorts","shorts",N4036="games/video games","video games",N4036="games/tabletop games","tabletop games",N4036="games/mobile games","mobile games",N4036="journalism/audio","audio",N4036="photography/people","people",N4036="photography/photobooks","photobooks",N4036="photography/places","places",N4036="photography/nature","nature",N4036="music/electronic music","electronic music",N4036="music/rock","rock",N4036="music/indie rock","indie rock",N4036="music/faith","faith",N4036="publishing/children's books","children's books",N4036="publishing/art books","art books",N4036="publishing/fiction","fiction",N4036="publishing/translations","translations",N4036="music/pop","pop",N4036="music/classical music","classical music",N4036="publishing/nonfiction","nonfiction",N4036="publishing/radio &amp; podcasts","radio &amp; podcasts",N4036="music/world music","world music",N4036="music/metal","metal",N4036="music/jazz","jazz","TRUE","FALSE")</f>
        <v>plays</v>
      </c>
      <c r="S4036" s="5">
        <f t="shared" si="254"/>
        <v>42067.947337962964</v>
      </c>
      <c r="T4036" s="5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252"/>
        <v>36.85</v>
      </c>
      <c r="P4037" s="24">
        <f t="shared" si="253"/>
        <v>147.4</v>
      </c>
      <c r="Q4037" t="str" cm="1">
        <f t="array" ref="Q4037">_xlfn.IFS(N4037="food/small batch","food",N4037="food/restaurants","food",N4037="food/food trucks","food",N4037="theater/spaces","theater",N4037="theater/musical","theater",N4037="theater/plays","theater",N4037="technology/web","technology",N4037="technology/space exploration","technology",N4037="technology/makerspaces","technology",N4037="technology/hardware","technology",N4037="technology/gadgets","technology",N4037="technology/wearables","technology",N4037="film &amp; video/television","film &amp; video",N4037="film &amp; video/animation","film &amp; video",N4037="film &amp; video/science fiction","film &amp; video",N4037="film &amp; video/documentary","film &amp; video",N4037="film &amp; video/drama","film &amp; video",N4037="film &amp; video/shorts","film &amp; video",N4037="games/video games","games",N4037="games/tabletop games","games",N4037="games/mobile games","games",N4037="journalism/audio","journalism",N4037="photography/people","photography",N4037="photography/photobooks","photography",N4037="photography/places","photography",N4037="photography/nature","photography",N4037="music/electronic music","music",N4037="music/rock","music",N4037="music/indie rock","music",N4037="music/faith","music",N4037="publishing/children's books","publishing",N4037="publishing/art books","publishing",N4037="publishing/fiction","publishing",N4037="publishing/translations","publishing",N4037="music/pop","music",N4037="music/classical music","music",N4037="publishing/nonfiction","publishing",N4037="publishing/radio &amp; podcasts","publishing",N4037="music/world music","music",N4037="music/metal","music",N4037="music/jazz","music","TRUE","FALSE")</f>
        <v>theater</v>
      </c>
      <c r="R4037" t="str" cm="1">
        <f t="array" ref="R4037">_xlfn.IFS(N4037="food/small batch","small batch",N4037="food/restaurants","retaurants",N4037="food/food trucks","food trucks",N4037="theater/spaces","spaces",N4037="theater/musical","musical",N4037="theater/plays","plays",N4037="technology/web","web",N4037="technology/space exploration","space exploration",N4037="technology/makerspaces","makerspaces",N4037="technology/hardware","hardware",N4037="technology/gadgets","gadgets",N4037="technology/wearables","wearables",N4037="film &amp; video/television","television",N4037="film &amp; video/animation","animation",N4037="film &amp; video/science fiction","science fiction",N4037="film &amp; video/documentary","documentary",N4037="film &amp; video/drama","drama",N4037="film &amp; video/shorts","shorts",N4037="games/video games","video games",N4037="games/tabletop games","tabletop games",N4037="games/mobile games","mobile games",N4037="journalism/audio","audio",N4037="photography/people","people",N4037="photography/photobooks","photobooks",N4037="photography/places","places",N4037="photography/nature","nature",N4037="music/electronic music","electronic music",N4037="music/rock","rock",N4037="music/indie rock","indie rock",N4037="music/faith","faith",N4037="publishing/children's books","children's books",N4037="publishing/art books","art books",N4037="publishing/fiction","fiction",N4037="publishing/translations","translations",N4037="music/pop","pop",N4037="music/classical music","classical music",N4037="publishing/nonfiction","nonfiction",N4037="publishing/radio &amp; podcasts","radio &amp; podcasts",N4037="music/world music","world music",N4037="music/metal","metal",N4037="music/jazz","jazz","TRUE","FALSE")</f>
        <v>plays</v>
      </c>
      <c r="S4037" s="5">
        <f t="shared" si="254"/>
        <v>41903.882951388885</v>
      </c>
      <c r="T4037" s="5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252"/>
        <v>47.05</v>
      </c>
      <c r="P4038" s="24">
        <f t="shared" si="253"/>
        <v>166.05882352941177</v>
      </c>
      <c r="Q4038" t="str" cm="1">
        <f t="array" ref="Q4038">_xlfn.IFS(N4038="food/small batch","food",N4038="food/restaurants","food",N4038="food/food trucks","food",N4038="theater/spaces","theater",N4038="theater/musical","theater",N4038="theater/plays","theater",N4038="technology/web","technology",N4038="technology/space exploration","technology",N4038="technology/makerspaces","technology",N4038="technology/hardware","technology",N4038="technology/gadgets","technology",N4038="technology/wearables","technology",N4038="film &amp; video/television","film &amp; video",N4038="film &amp; video/animation","film &amp; video",N4038="film &amp; video/science fiction","film &amp; video",N4038="film &amp; video/documentary","film &amp; video",N4038="film &amp; video/drama","film &amp; video",N4038="film &amp; video/shorts","film &amp; video",N4038="games/video games","games",N4038="games/tabletop games","games",N4038="games/mobile games","games",N4038="journalism/audio","journalism",N4038="photography/people","photography",N4038="photography/photobooks","photography",N4038="photography/places","photography",N4038="photography/nature","photography",N4038="music/electronic music","music",N4038="music/rock","music",N4038="music/indie rock","music",N4038="music/faith","music",N4038="publishing/children's books","publishing",N4038="publishing/art books","publishing",N4038="publishing/fiction","publishing",N4038="publishing/translations","publishing",N4038="music/pop","music",N4038="music/classical music","music",N4038="publishing/nonfiction","publishing",N4038="publishing/radio &amp; podcasts","publishing",N4038="music/world music","music",N4038="music/metal","music",N4038="music/jazz","music","TRUE","FALSE")</f>
        <v>theater</v>
      </c>
      <c r="R4038" t="str" cm="1">
        <f t="array" ref="R4038">_xlfn.IFS(N4038="food/small batch","small batch",N4038="food/restaurants","retaurants",N4038="food/food trucks","food trucks",N4038="theater/spaces","spaces",N4038="theater/musical","musical",N4038="theater/plays","plays",N4038="technology/web","web",N4038="technology/space exploration","space exploration",N4038="technology/makerspaces","makerspaces",N4038="technology/hardware","hardware",N4038="technology/gadgets","gadgets",N4038="technology/wearables","wearables",N4038="film &amp; video/television","television",N4038="film &amp; video/animation","animation",N4038="film &amp; video/science fiction","science fiction",N4038="film &amp; video/documentary","documentary",N4038="film &amp; video/drama","drama",N4038="film &amp; video/shorts","shorts",N4038="games/video games","video games",N4038="games/tabletop games","tabletop games",N4038="games/mobile games","mobile games",N4038="journalism/audio","audio",N4038="photography/people","people",N4038="photography/photobooks","photobooks",N4038="photography/places","places",N4038="photography/nature","nature",N4038="music/electronic music","electronic music",N4038="music/rock","rock",N4038="music/indie rock","indie rock",N4038="music/faith","faith",N4038="publishing/children's books","children's books",N4038="publishing/art books","art books",N4038="publishing/fiction","fiction",N4038="publishing/translations","translations",N4038="music/pop","pop",N4038="music/classical music","classical music",N4038="publishing/nonfiction","nonfiction",N4038="publishing/radio &amp; podcasts","radio &amp; podcasts",N4038="music/world music","world music",N4038="music/metal","metal",N4038="music/jazz","jazz","TRUE","FALSE")</f>
        <v>plays</v>
      </c>
      <c r="S4038" s="5">
        <f t="shared" si="254"/>
        <v>41804.937083333331</v>
      </c>
      <c r="T4038" s="5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252"/>
        <v>11.428571428571429</v>
      </c>
      <c r="P4039" s="24">
        <f t="shared" si="253"/>
        <v>40</v>
      </c>
      <c r="Q4039" t="str" cm="1">
        <f t="array" ref="Q4039">_xlfn.IFS(N4039="food/small batch","food",N4039="food/restaurants","food",N4039="food/food trucks","food",N4039="theater/spaces","theater",N4039="theater/musical","theater",N4039="theater/plays","theater",N4039="technology/web","technology",N4039="technology/space exploration","technology",N4039="technology/makerspaces","technology",N4039="technology/hardware","technology",N4039="technology/gadgets","technology",N4039="technology/wearables","technology",N4039="film &amp; video/television","film &amp; video",N4039="film &amp; video/animation","film &amp; video",N4039="film &amp; video/science fiction","film &amp; video",N4039="film &amp; video/documentary","film &amp; video",N4039="film &amp; video/drama","film &amp; video",N4039="film &amp; video/shorts","film &amp; video",N4039="games/video games","games",N4039="games/tabletop games","games",N4039="games/mobile games","games",N4039="journalism/audio","journalism",N4039="photography/people","photography",N4039="photography/photobooks","photography",N4039="photography/places","photography",N4039="photography/nature","photography",N4039="music/electronic music","music",N4039="music/rock","music",N4039="music/indie rock","music",N4039="music/faith","music",N4039="publishing/children's books","publishing",N4039="publishing/art books","publishing",N4039="publishing/fiction","publishing",N4039="publishing/translations","publishing",N4039="music/pop","music",N4039="music/classical music","music",N4039="publishing/nonfiction","publishing",N4039="publishing/radio &amp; podcasts","publishing",N4039="music/world music","music",N4039="music/metal","music",N4039="music/jazz","music","TRUE","FALSE")</f>
        <v>theater</v>
      </c>
      <c r="R4039" t="str" cm="1">
        <f t="array" ref="R4039">_xlfn.IFS(N4039="food/small batch","small batch",N4039="food/restaurants","retaurants",N4039="food/food trucks","food trucks",N4039="theater/spaces","spaces",N4039="theater/musical","musical",N4039="theater/plays","plays",N4039="technology/web","web",N4039="technology/space exploration","space exploration",N4039="technology/makerspaces","makerspaces",N4039="technology/hardware","hardware",N4039="technology/gadgets","gadgets",N4039="technology/wearables","wearables",N4039="film &amp; video/television","television",N4039="film &amp; video/animation","animation",N4039="film &amp; video/science fiction","science fiction",N4039="film &amp; video/documentary","documentary",N4039="film &amp; video/drama","drama",N4039="film &amp; video/shorts","shorts",N4039="games/video games","video games",N4039="games/tabletop games","tabletop games",N4039="games/mobile games","mobile games",N4039="journalism/audio","audio",N4039="photography/people","people",N4039="photography/photobooks","photobooks",N4039="photography/places","places",N4039="photography/nature","nature",N4039="music/electronic music","electronic music",N4039="music/rock","rock",N4039="music/indie rock","indie rock",N4039="music/faith","faith",N4039="publishing/children's books","children's books",N4039="publishing/art books","art books",N4039="publishing/fiction","fiction",N4039="publishing/translations","translations",N4039="music/pop","pop",N4039="music/classical music","classical music",N4039="publishing/nonfiction","nonfiction",N4039="publishing/radio &amp; podcasts","radio &amp; podcasts",N4039="music/world music","world music",N4039="music/metal","metal",N4039="music/jazz","jazz","TRUE","FALSE")</f>
        <v>plays</v>
      </c>
      <c r="S4039" s="5">
        <f t="shared" si="254"/>
        <v>42497.070775462969</v>
      </c>
      <c r="T4039" s="5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252"/>
        <v>12.04</v>
      </c>
      <c r="P4040" s="24">
        <f t="shared" si="253"/>
        <v>75.25</v>
      </c>
      <c r="Q4040" t="str" cm="1">
        <f t="array" ref="Q4040">_xlfn.IFS(N4040="food/small batch","food",N4040="food/restaurants","food",N4040="food/food trucks","food",N4040="theater/spaces","theater",N4040="theater/musical","theater",N4040="theater/plays","theater",N4040="technology/web","technology",N4040="technology/space exploration","technology",N4040="technology/makerspaces","technology",N4040="technology/hardware","technology",N4040="technology/gadgets","technology",N4040="technology/wearables","technology",N4040="film &amp; video/television","film &amp; video",N4040="film &amp; video/animation","film &amp; video",N4040="film &amp; video/science fiction","film &amp; video",N4040="film &amp; video/documentary","film &amp; video",N4040="film &amp; video/drama","film &amp; video",N4040="film &amp; video/shorts","film &amp; video",N4040="games/video games","games",N4040="games/tabletop games","games",N4040="games/mobile games","games",N4040="journalism/audio","journalism",N4040="photography/people","photography",N4040="photography/photobooks","photography",N4040="photography/places","photography",N4040="photography/nature","photography",N4040="music/electronic music","music",N4040="music/rock","music",N4040="music/indie rock","music",N4040="music/faith","music",N4040="publishing/children's books","publishing",N4040="publishing/art books","publishing",N4040="publishing/fiction","publishing",N4040="publishing/translations","publishing",N4040="music/pop","music",N4040="music/classical music","music",N4040="publishing/nonfiction","publishing",N4040="publishing/radio &amp; podcasts","publishing",N4040="music/world music","music",N4040="music/metal","music",N4040="music/jazz","music","TRUE","FALSE")</f>
        <v>theater</v>
      </c>
      <c r="R4040" t="str" cm="1">
        <f t="array" ref="R4040">_xlfn.IFS(N4040="food/small batch","small batch",N4040="food/restaurants","retaurants",N4040="food/food trucks","food trucks",N4040="theater/spaces","spaces",N4040="theater/musical","musical",N4040="theater/plays","plays",N4040="technology/web","web",N4040="technology/space exploration","space exploration",N4040="technology/makerspaces","makerspaces",N4040="technology/hardware","hardware",N4040="technology/gadgets","gadgets",N4040="technology/wearables","wearables",N4040="film &amp; video/television","television",N4040="film &amp; video/animation","animation",N4040="film &amp; video/science fiction","science fiction",N4040="film &amp; video/documentary","documentary",N4040="film &amp; video/drama","drama",N4040="film &amp; video/shorts","shorts",N4040="games/video games","video games",N4040="games/tabletop games","tabletop games",N4040="games/mobile games","mobile games",N4040="journalism/audio","audio",N4040="photography/people","people",N4040="photography/photobooks","photobooks",N4040="photography/places","places",N4040="photography/nature","nature",N4040="music/electronic music","electronic music",N4040="music/rock","rock",N4040="music/indie rock","indie rock",N4040="music/faith","faith",N4040="publishing/children's books","children's books",N4040="publishing/art books","art books",N4040="publishing/fiction","fiction",N4040="publishing/translations","translations",N4040="music/pop","pop",N4040="music/classical music","classical music",N4040="publishing/nonfiction","nonfiction",N4040="publishing/radio &amp; podcasts","radio &amp; podcasts",N4040="music/world music","world music",N4040="music/metal","metal",N4040="music/jazz","jazz","TRUE","FALSE")</f>
        <v>plays</v>
      </c>
      <c r="S4040" s="5">
        <f t="shared" si="254"/>
        <v>41869.798726851855</v>
      </c>
      <c r="T4040" s="5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252"/>
        <v>60</v>
      </c>
      <c r="P4041" s="24">
        <f t="shared" si="253"/>
        <v>60</v>
      </c>
      <c r="Q4041" t="str" cm="1">
        <f t="array" ref="Q4041">_xlfn.IFS(N4041="food/small batch","food",N4041="food/restaurants","food",N4041="food/food trucks","food",N4041="theater/spaces","theater",N4041="theater/musical","theater",N4041="theater/plays","theater",N4041="technology/web","technology",N4041="technology/space exploration","technology",N4041="technology/makerspaces","technology",N4041="technology/hardware","technology",N4041="technology/gadgets","technology",N4041="technology/wearables","technology",N4041="film &amp; video/television","film &amp; video",N4041="film &amp; video/animation","film &amp; video",N4041="film &amp; video/science fiction","film &amp; video",N4041="film &amp; video/documentary","film &amp; video",N4041="film &amp; video/drama","film &amp; video",N4041="film &amp; video/shorts","film &amp; video",N4041="games/video games","games",N4041="games/tabletop games","games",N4041="games/mobile games","games",N4041="journalism/audio","journalism",N4041="photography/people","photography",N4041="photography/photobooks","photography",N4041="photography/places","photography",N4041="photography/nature","photography",N4041="music/electronic music","music",N4041="music/rock","music",N4041="music/indie rock","music",N4041="music/faith","music",N4041="publishing/children's books","publishing",N4041="publishing/art books","publishing",N4041="publishing/fiction","publishing",N4041="publishing/translations","publishing",N4041="music/pop","music",N4041="music/classical music","music",N4041="publishing/nonfiction","publishing",N4041="publishing/radio &amp; podcasts","publishing",N4041="music/world music","music",N4041="music/metal","music",N4041="music/jazz","music","TRUE","FALSE")</f>
        <v>theater</v>
      </c>
      <c r="R4041" t="str" cm="1">
        <f t="array" ref="R4041">_xlfn.IFS(N4041="food/small batch","small batch",N4041="food/restaurants","retaurants",N4041="food/food trucks","food trucks",N4041="theater/spaces","spaces",N4041="theater/musical","musical",N4041="theater/plays","plays",N4041="technology/web","web",N4041="technology/space exploration","space exploration",N4041="technology/makerspaces","makerspaces",N4041="technology/hardware","hardware",N4041="technology/gadgets","gadgets",N4041="technology/wearables","wearables",N4041="film &amp; video/television","television",N4041="film &amp; video/animation","animation",N4041="film &amp; video/science fiction","science fiction",N4041="film &amp; video/documentary","documentary",N4041="film &amp; video/drama","drama",N4041="film &amp; video/shorts","shorts",N4041="games/video games","video games",N4041="games/tabletop games","tabletop games",N4041="games/mobile games","mobile games",N4041="journalism/audio","audio",N4041="photography/people","people",N4041="photography/photobooks","photobooks",N4041="photography/places","places",N4041="photography/nature","nature",N4041="music/electronic music","electronic music",N4041="music/rock","rock",N4041="music/indie rock","indie rock",N4041="music/faith","faith",N4041="publishing/children's books","children's books",N4041="publishing/art books","art books",N4041="publishing/fiction","fiction",N4041="publishing/translations","translations",N4041="music/pop","pop",N4041="music/classical music","classical music",N4041="publishing/nonfiction","nonfiction",N4041="publishing/radio &amp; podcasts","radio &amp; podcasts",N4041="music/world music","world music",N4041="music/metal","metal",N4041="music/jazz","jazz","TRUE","FALSE")</f>
        <v>plays</v>
      </c>
      <c r="S4041" s="5">
        <f t="shared" si="254"/>
        <v>42305.670914351853</v>
      </c>
      <c r="T4041" s="5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252"/>
        <v>31.25</v>
      </c>
      <c r="P4042" s="24">
        <f t="shared" si="253"/>
        <v>1250</v>
      </c>
      <c r="Q4042" t="str" cm="1">
        <f t="array" ref="Q4042">_xlfn.IFS(N4042="food/small batch","food",N4042="food/restaurants","food",N4042="food/food trucks","food",N4042="theater/spaces","theater",N4042="theater/musical","theater",N4042="theater/plays","theater",N4042="technology/web","technology",N4042="technology/space exploration","technology",N4042="technology/makerspaces","technology",N4042="technology/hardware","technology",N4042="technology/gadgets","technology",N4042="technology/wearables","technology",N4042="film &amp; video/television","film &amp; video",N4042="film &amp; video/animation","film &amp; video",N4042="film &amp; video/science fiction","film &amp; video",N4042="film &amp; video/documentary","film &amp; video",N4042="film &amp; video/drama","film &amp; video",N4042="film &amp; video/shorts","film &amp; video",N4042="games/video games","games",N4042="games/tabletop games","games",N4042="games/mobile games","games",N4042="journalism/audio","journalism",N4042="photography/people","photography",N4042="photography/photobooks","photography",N4042="photography/places","photography",N4042="photography/nature","photography",N4042="music/electronic music","music",N4042="music/rock","music",N4042="music/indie rock","music",N4042="music/faith","music",N4042="publishing/children's books","publishing",N4042="publishing/art books","publishing",N4042="publishing/fiction","publishing",N4042="publishing/translations","publishing",N4042="music/pop","music",N4042="music/classical music","music",N4042="publishing/nonfiction","publishing",N4042="publishing/radio &amp; podcasts","publishing",N4042="music/world music","music",N4042="music/metal","music",N4042="music/jazz","music","TRUE","FALSE")</f>
        <v>theater</v>
      </c>
      <c r="R4042" t="str" cm="1">
        <f t="array" ref="R4042">_xlfn.IFS(N4042="food/small batch","small batch",N4042="food/restaurants","retaurants",N4042="food/food trucks","food trucks",N4042="theater/spaces","spaces",N4042="theater/musical","musical",N4042="theater/plays","plays",N4042="technology/web","web",N4042="technology/space exploration","space exploration",N4042="technology/makerspaces","makerspaces",N4042="technology/hardware","hardware",N4042="technology/gadgets","gadgets",N4042="technology/wearables","wearables",N4042="film &amp; video/television","television",N4042="film &amp; video/animation","animation",N4042="film &amp; video/science fiction","science fiction",N4042="film &amp; video/documentary","documentary",N4042="film &amp; video/drama","drama",N4042="film &amp; video/shorts","shorts",N4042="games/video games","video games",N4042="games/tabletop games","tabletop games",N4042="games/mobile games","mobile games",N4042="journalism/audio","audio",N4042="photography/people","people",N4042="photography/photobooks","photobooks",N4042="photography/places","places",N4042="photography/nature","nature",N4042="music/electronic music","electronic music",N4042="music/rock","rock",N4042="music/indie rock","indie rock",N4042="music/faith","faith",N4042="publishing/children's books","children's books",N4042="publishing/art books","art books",N4042="publishing/fiction","fiction",N4042="publishing/translations","translations",N4042="music/pop","pop",N4042="music/classical music","classical music",N4042="publishing/nonfiction","nonfiction",N4042="publishing/radio &amp; podcasts","radio &amp; podcasts",N4042="music/world music","world music",N4042="music/metal","metal",N4042="music/jazz","jazz","TRUE","FALSE")</f>
        <v>plays</v>
      </c>
      <c r="S4042" s="5">
        <f t="shared" si="254"/>
        <v>42144.231527777782</v>
      </c>
      <c r="T4042" s="5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252"/>
        <v>0.42</v>
      </c>
      <c r="P4043" s="24">
        <f t="shared" si="253"/>
        <v>10.5</v>
      </c>
      <c r="Q4043" t="str" cm="1">
        <f t="array" ref="Q4043">_xlfn.IFS(N4043="food/small batch","food",N4043="food/restaurants","food",N4043="food/food trucks","food",N4043="theater/spaces","theater",N4043="theater/musical","theater",N4043="theater/plays","theater",N4043="technology/web","technology",N4043="technology/space exploration","technology",N4043="technology/makerspaces","technology",N4043="technology/hardware","technology",N4043="technology/gadgets","technology",N4043="technology/wearables","technology",N4043="film &amp; video/television","film &amp; video",N4043="film &amp; video/animation","film &amp; video",N4043="film &amp; video/science fiction","film &amp; video",N4043="film &amp; video/documentary","film &amp; video",N4043="film &amp; video/drama","film &amp; video",N4043="film &amp; video/shorts","film &amp; video",N4043="games/video games","games",N4043="games/tabletop games","games",N4043="games/mobile games","games",N4043="journalism/audio","journalism",N4043="photography/people","photography",N4043="photography/photobooks","photography",N4043="photography/places","photography",N4043="photography/nature","photography",N4043="music/electronic music","music",N4043="music/rock","music",N4043="music/indie rock","music",N4043="music/faith","music",N4043="publishing/children's books","publishing",N4043="publishing/art books","publishing",N4043="publishing/fiction","publishing",N4043="publishing/translations","publishing",N4043="music/pop","music",N4043="music/classical music","music",N4043="publishing/nonfiction","publishing",N4043="publishing/radio &amp; podcasts","publishing",N4043="music/world music","music",N4043="music/metal","music",N4043="music/jazz","music","TRUE","FALSE")</f>
        <v>theater</v>
      </c>
      <c r="R4043" t="str" cm="1">
        <f t="array" ref="R4043">_xlfn.IFS(N4043="food/small batch","small batch",N4043="food/restaurants","retaurants",N4043="food/food trucks","food trucks",N4043="theater/spaces","spaces",N4043="theater/musical","musical",N4043="theater/plays","plays",N4043="technology/web","web",N4043="technology/space exploration","space exploration",N4043="technology/makerspaces","makerspaces",N4043="technology/hardware","hardware",N4043="technology/gadgets","gadgets",N4043="technology/wearables","wearables",N4043="film &amp; video/television","television",N4043="film &amp; video/animation","animation",N4043="film &amp; video/science fiction","science fiction",N4043="film &amp; video/documentary","documentary",N4043="film &amp; video/drama","drama",N4043="film &amp; video/shorts","shorts",N4043="games/video games","video games",N4043="games/tabletop games","tabletop games",N4043="games/mobile games","mobile games",N4043="journalism/audio","audio",N4043="photography/people","people",N4043="photography/photobooks","photobooks",N4043="photography/places","places",N4043="photography/nature","nature",N4043="music/electronic music","electronic music",N4043="music/rock","rock",N4043="music/indie rock","indie rock",N4043="music/faith","faith",N4043="publishing/children's books","children's books",N4043="publishing/art books","art books",N4043="publishing/fiction","fiction",N4043="publishing/translations","translations",N4043="music/pop","pop",N4043="music/classical music","classical music",N4043="publishing/nonfiction","nonfiction",N4043="publishing/radio &amp; podcasts","radio &amp; podcasts",N4043="music/world music","world music",N4043="music/metal","metal",N4043="music/jazz","jazz","TRUE","FALSE")</f>
        <v>plays</v>
      </c>
      <c r="S4043" s="5">
        <f t="shared" si="254"/>
        <v>42559.474004629628</v>
      </c>
      <c r="T4043" s="5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252"/>
        <v>0.21</v>
      </c>
      <c r="P4044" s="24">
        <f t="shared" si="253"/>
        <v>7</v>
      </c>
      <c r="Q4044" t="str" cm="1">
        <f t="array" ref="Q4044">_xlfn.IFS(N4044="food/small batch","food",N4044="food/restaurants","food",N4044="food/food trucks","food",N4044="theater/spaces","theater",N4044="theater/musical","theater",N4044="theater/plays","theater",N4044="technology/web","technology",N4044="technology/space exploration","technology",N4044="technology/makerspaces","technology",N4044="technology/hardware","technology",N4044="technology/gadgets","technology",N4044="technology/wearables","technology",N4044="film &amp; video/television","film &amp; video",N4044="film &amp; video/animation","film &amp; video",N4044="film &amp; video/science fiction","film &amp; video",N4044="film &amp; video/documentary","film &amp; video",N4044="film &amp; video/drama","film &amp; video",N4044="film &amp; video/shorts","film &amp; video",N4044="games/video games","games",N4044="games/tabletop games","games",N4044="games/mobile games","games",N4044="journalism/audio","journalism",N4044="photography/people","photography",N4044="photography/photobooks","photography",N4044="photography/places","photography",N4044="photography/nature","photography",N4044="music/electronic music","music",N4044="music/rock","music",N4044="music/indie rock","music",N4044="music/faith","music",N4044="publishing/children's books","publishing",N4044="publishing/art books","publishing",N4044="publishing/fiction","publishing",N4044="publishing/translations","publishing",N4044="music/pop","music",N4044="music/classical music","music",N4044="publishing/nonfiction","publishing",N4044="publishing/radio &amp; podcasts","publishing",N4044="music/world music","music",N4044="music/metal","music",N4044="music/jazz","music","TRUE","FALSE")</f>
        <v>theater</v>
      </c>
      <c r="R4044" t="str" cm="1">
        <f t="array" ref="R4044">_xlfn.IFS(N4044="food/small batch","small batch",N4044="food/restaurants","retaurants",N4044="food/food trucks","food trucks",N4044="theater/spaces","spaces",N4044="theater/musical","musical",N4044="theater/plays","plays",N4044="technology/web","web",N4044="technology/space exploration","space exploration",N4044="technology/makerspaces","makerspaces",N4044="technology/hardware","hardware",N4044="technology/gadgets","gadgets",N4044="technology/wearables","wearables",N4044="film &amp; video/television","television",N4044="film &amp; video/animation","animation",N4044="film &amp; video/science fiction","science fiction",N4044="film &amp; video/documentary","documentary",N4044="film &amp; video/drama","drama",N4044="film &amp; video/shorts","shorts",N4044="games/video games","video games",N4044="games/tabletop games","tabletop games",N4044="games/mobile games","mobile games",N4044="journalism/audio","audio",N4044="photography/people","people",N4044="photography/photobooks","photobooks",N4044="photography/places","places",N4044="photography/nature","nature",N4044="music/electronic music","electronic music",N4044="music/rock","rock",N4044="music/indie rock","indie rock",N4044="music/faith","faith",N4044="publishing/children's books","children's books",N4044="publishing/art books","art books",N4044="publishing/fiction","fiction",N4044="publishing/translations","translations",N4044="music/pop","pop",N4044="music/classical music","classical music",N4044="publishing/nonfiction","nonfiction",N4044="publishing/radio &amp; podcasts","radio &amp; podcasts",N4044="music/world music","world music",N4044="music/metal","metal",N4044="music/jazz","jazz","TRUE","FALSE")</f>
        <v>plays</v>
      </c>
      <c r="S4044" s="5">
        <f t="shared" si="254"/>
        <v>41995.084074074075</v>
      </c>
      <c r="T4044" s="5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252"/>
        <v>0</v>
      </c>
      <c r="P4045" s="24" t="e">
        <f t="shared" si="253"/>
        <v>#DIV/0!</v>
      </c>
      <c r="Q4045" t="str" cm="1">
        <f t="array" ref="Q4045">_xlfn.IFS(N4045="food/small batch","food",N4045="food/restaurants","food",N4045="food/food trucks","food",N4045="theater/spaces","theater",N4045="theater/musical","theater",N4045="theater/plays","theater",N4045="technology/web","technology",N4045="technology/space exploration","technology",N4045="technology/makerspaces","technology",N4045="technology/hardware","technology",N4045="technology/gadgets","technology",N4045="technology/wearables","technology",N4045="film &amp; video/television","film &amp; video",N4045="film &amp; video/animation","film &amp; video",N4045="film &amp; video/science fiction","film &amp; video",N4045="film &amp; video/documentary","film &amp; video",N4045="film &amp; video/drama","film &amp; video",N4045="film &amp; video/shorts","film &amp; video",N4045="games/video games","games",N4045="games/tabletop games","games",N4045="games/mobile games","games",N4045="journalism/audio","journalism",N4045="photography/people","photography",N4045="photography/photobooks","photography",N4045="photography/places","photography",N4045="photography/nature","photography",N4045="music/electronic music","music",N4045="music/rock","music",N4045="music/indie rock","music",N4045="music/faith","music",N4045="publishing/children's books","publishing",N4045="publishing/art books","publishing",N4045="publishing/fiction","publishing",N4045="publishing/translations","publishing",N4045="music/pop","music",N4045="music/classical music","music",N4045="publishing/nonfiction","publishing",N4045="publishing/radio &amp; podcasts","publishing",N4045="music/world music","music",N4045="music/metal","music",N4045="music/jazz","music","TRUE","FALSE")</f>
        <v>theater</v>
      </c>
      <c r="R4045" t="str" cm="1">
        <f t="array" ref="R4045">_xlfn.IFS(N4045="food/small batch","small batch",N4045="food/restaurants","retaurants",N4045="food/food trucks","food trucks",N4045="theater/spaces","spaces",N4045="theater/musical","musical",N4045="theater/plays","plays",N4045="technology/web","web",N4045="technology/space exploration","space exploration",N4045="technology/makerspaces","makerspaces",N4045="technology/hardware","hardware",N4045="technology/gadgets","gadgets",N4045="technology/wearables","wearables",N4045="film &amp; video/television","television",N4045="film &amp; video/animation","animation",N4045="film &amp; video/science fiction","science fiction",N4045="film &amp; video/documentary","documentary",N4045="film &amp; video/drama","drama",N4045="film &amp; video/shorts","shorts",N4045="games/video games","video games",N4045="games/tabletop games","tabletop games",N4045="games/mobile games","mobile games",N4045="journalism/audio","audio",N4045="photography/people","people",N4045="photography/photobooks","photobooks",N4045="photography/places","places",N4045="photography/nature","nature",N4045="music/electronic music","electronic music",N4045="music/rock","rock",N4045="music/indie rock","indie rock",N4045="music/faith","faith",N4045="publishing/children's books","children's books",N4045="publishing/art books","art books",N4045="publishing/fiction","fiction",N4045="publishing/translations","translations",N4045="music/pop","pop",N4045="music/classical music","classical music",N4045="publishing/nonfiction","nonfiction",N4045="publishing/radio &amp; podcasts","radio &amp; podcasts",N4045="music/world music","world music",N4045="music/metal","metal",N4045="music/jazz","jazz","TRUE","FALSE")</f>
        <v>plays</v>
      </c>
      <c r="S4045" s="5">
        <f t="shared" si="254"/>
        <v>41948.957465277781</v>
      </c>
      <c r="T4045" s="5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252"/>
        <v>37.5</v>
      </c>
      <c r="P4046" s="24">
        <f t="shared" si="253"/>
        <v>56.25</v>
      </c>
      <c r="Q4046" t="str" cm="1">
        <f t="array" ref="Q4046">_xlfn.IFS(N4046="food/small batch","food",N4046="food/restaurants","food",N4046="food/food trucks","food",N4046="theater/spaces","theater",N4046="theater/musical","theater",N4046="theater/plays","theater",N4046="technology/web","technology",N4046="technology/space exploration","technology",N4046="technology/makerspaces","technology",N4046="technology/hardware","technology",N4046="technology/gadgets","technology",N4046="technology/wearables","technology",N4046="film &amp; video/television","film &amp; video",N4046="film &amp; video/animation","film &amp; video",N4046="film &amp; video/science fiction","film &amp; video",N4046="film &amp; video/documentary","film &amp; video",N4046="film &amp; video/drama","film &amp; video",N4046="film &amp; video/shorts","film &amp; video",N4046="games/video games","games",N4046="games/tabletop games","games",N4046="games/mobile games","games",N4046="journalism/audio","journalism",N4046="photography/people","photography",N4046="photography/photobooks","photography",N4046="photography/places","photography",N4046="photography/nature","photography",N4046="music/electronic music","music",N4046="music/rock","music",N4046="music/indie rock","music",N4046="music/faith","music",N4046="publishing/children's books","publishing",N4046="publishing/art books","publishing",N4046="publishing/fiction","publishing",N4046="publishing/translations","publishing",N4046="music/pop","music",N4046="music/classical music","music",N4046="publishing/nonfiction","publishing",N4046="publishing/radio &amp; podcasts","publishing",N4046="music/world music","music",N4046="music/metal","music",N4046="music/jazz","music","TRUE","FALSE")</f>
        <v>theater</v>
      </c>
      <c r="R4046" t="str" cm="1">
        <f t="array" ref="R4046">_xlfn.IFS(N4046="food/small batch","small batch",N4046="food/restaurants","retaurants",N4046="food/food trucks","food trucks",N4046="theater/spaces","spaces",N4046="theater/musical","musical",N4046="theater/plays","plays",N4046="technology/web","web",N4046="technology/space exploration","space exploration",N4046="technology/makerspaces","makerspaces",N4046="technology/hardware","hardware",N4046="technology/gadgets","gadgets",N4046="technology/wearables","wearables",N4046="film &amp; video/television","television",N4046="film &amp; video/animation","animation",N4046="film &amp; video/science fiction","science fiction",N4046="film &amp; video/documentary","documentary",N4046="film &amp; video/drama","drama",N4046="film &amp; video/shorts","shorts",N4046="games/video games","video games",N4046="games/tabletop games","tabletop games",N4046="games/mobile games","mobile games",N4046="journalism/audio","audio",N4046="photography/people","people",N4046="photography/photobooks","photobooks",N4046="photography/places","places",N4046="photography/nature","nature",N4046="music/electronic music","electronic music",N4046="music/rock","rock",N4046="music/indie rock","indie rock",N4046="music/faith","faith",N4046="publishing/children's books","children's books",N4046="publishing/art books","art books",N4046="publishing/fiction","fiction",N4046="publishing/translations","translations",N4046="music/pop","pop",N4046="music/classical music","classical music",N4046="publishing/nonfiction","nonfiction",N4046="publishing/radio &amp; podcasts","radio &amp; podcasts",N4046="music/world music","world music",N4046="music/metal","metal",N4046="music/jazz","jazz","TRUE","FALSE")</f>
        <v>plays</v>
      </c>
      <c r="S4046" s="5">
        <f t="shared" si="254"/>
        <v>42074.219699074078</v>
      </c>
      <c r="T4046" s="5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252"/>
        <v>0.02</v>
      </c>
      <c r="P4047" s="24">
        <f t="shared" si="253"/>
        <v>1</v>
      </c>
      <c r="Q4047" t="str" cm="1">
        <f t="array" ref="Q4047">_xlfn.IFS(N4047="food/small batch","food",N4047="food/restaurants","food",N4047="food/food trucks","food",N4047="theater/spaces","theater",N4047="theater/musical","theater",N4047="theater/plays","theater",N4047="technology/web","technology",N4047="technology/space exploration","technology",N4047="technology/makerspaces","technology",N4047="technology/hardware","technology",N4047="technology/gadgets","technology",N4047="technology/wearables","technology",N4047="film &amp; video/television","film &amp; video",N4047="film &amp; video/animation","film &amp; video",N4047="film &amp; video/science fiction","film &amp; video",N4047="film &amp; video/documentary","film &amp; video",N4047="film &amp; video/drama","film &amp; video",N4047="film &amp; video/shorts","film &amp; video",N4047="games/video games","games",N4047="games/tabletop games","games",N4047="games/mobile games","games",N4047="journalism/audio","journalism",N4047="photography/people","photography",N4047="photography/photobooks","photography",N4047="photography/places","photography",N4047="photography/nature","photography",N4047="music/electronic music","music",N4047="music/rock","music",N4047="music/indie rock","music",N4047="music/faith","music",N4047="publishing/children's books","publishing",N4047="publishing/art books","publishing",N4047="publishing/fiction","publishing",N4047="publishing/translations","publishing",N4047="music/pop","music",N4047="music/classical music","music",N4047="publishing/nonfiction","publishing",N4047="publishing/radio &amp; podcasts","publishing",N4047="music/world music","music",N4047="music/metal","music",N4047="music/jazz","music","TRUE","FALSE")</f>
        <v>theater</v>
      </c>
      <c r="R4047" t="str" cm="1">
        <f t="array" ref="R4047">_xlfn.IFS(N4047="food/small batch","small batch",N4047="food/restaurants","retaurants",N4047="food/food trucks","food trucks",N4047="theater/spaces","spaces",N4047="theater/musical","musical",N4047="theater/plays","plays",N4047="technology/web","web",N4047="technology/space exploration","space exploration",N4047="technology/makerspaces","makerspaces",N4047="technology/hardware","hardware",N4047="technology/gadgets","gadgets",N4047="technology/wearables","wearables",N4047="film &amp; video/television","television",N4047="film &amp; video/animation","animation",N4047="film &amp; video/science fiction","science fiction",N4047="film &amp; video/documentary","documentary",N4047="film &amp; video/drama","drama",N4047="film &amp; video/shorts","shorts",N4047="games/video games","video games",N4047="games/tabletop games","tabletop games",N4047="games/mobile games","mobile games",N4047="journalism/audio","audio",N4047="photography/people","people",N4047="photography/photobooks","photobooks",N4047="photography/places","places",N4047="photography/nature","nature",N4047="music/electronic music","electronic music",N4047="music/rock","rock",N4047="music/indie rock","indie rock",N4047="music/faith","faith",N4047="publishing/children's books","children's books",N4047="publishing/art books","art books",N4047="publishing/fiction","fiction",N4047="publishing/translations","translations",N4047="music/pop","pop",N4047="music/classical music","classical music",N4047="publishing/nonfiction","nonfiction",N4047="publishing/radio &amp; podcasts","radio &amp; podcasts",N4047="music/world music","world music",N4047="music/metal","metal",N4047="music/jazz","jazz","TRUE","FALSE")</f>
        <v>plays</v>
      </c>
      <c r="S4047" s="5">
        <f t="shared" si="254"/>
        <v>41842.201261574075</v>
      </c>
      <c r="T4047" s="5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252"/>
        <v>8.2142857142857135</v>
      </c>
      <c r="P4048" s="24">
        <f t="shared" si="253"/>
        <v>38.333333333333336</v>
      </c>
      <c r="Q4048" t="str" cm="1">
        <f t="array" ref="Q4048">_xlfn.IFS(N4048="food/small batch","food",N4048="food/restaurants","food",N4048="food/food trucks","food",N4048="theater/spaces","theater",N4048="theater/musical","theater",N4048="theater/plays","theater",N4048="technology/web","technology",N4048="technology/space exploration","technology",N4048="technology/makerspaces","technology",N4048="technology/hardware","technology",N4048="technology/gadgets","technology",N4048="technology/wearables","technology",N4048="film &amp; video/television","film &amp; video",N4048="film &amp; video/animation","film &amp; video",N4048="film &amp; video/science fiction","film &amp; video",N4048="film &amp; video/documentary","film &amp; video",N4048="film &amp; video/drama","film &amp; video",N4048="film &amp; video/shorts","film &amp; video",N4048="games/video games","games",N4048="games/tabletop games","games",N4048="games/mobile games","games",N4048="journalism/audio","journalism",N4048="photography/people","photography",N4048="photography/photobooks","photography",N4048="photography/places","photography",N4048="photography/nature","photography",N4048="music/electronic music","music",N4048="music/rock","music",N4048="music/indie rock","music",N4048="music/faith","music",N4048="publishing/children's books","publishing",N4048="publishing/art books","publishing",N4048="publishing/fiction","publishing",N4048="publishing/translations","publishing",N4048="music/pop","music",N4048="music/classical music","music",N4048="publishing/nonfiction","publishing",N4048="publishing/radio &amp; podcasts","publishing",N4048="music/world music","music",N4048="music/metal","music",N4048="music/jazz","music","TRUE","FALSE")</f>
        <v>theater</v>
      </c>
      <c r="R4048" t="str" cm="1">
        <f t="array" ref="R4048">_xlfn.IFS(N4048="food/small batch","small batch",N4048="food/restaurants","retaurants",N4048="food/food trucks","food trucks",N4048="theater/spaces","spaces",N4048="theater/musical","musical",N4048="theater/plays","plays",N4048="technology/web","web",N4048="technology/space exploration","space exploration",N4048="technology/makerspaces","makerspaces",N4048="technology/hardware","hardware",N4048="technology/gadgets","gadgets",N4048="technology/wearables","wearables",N4048="film &amp; video/television","television",N4048="film &amp; video/animation","animation",N4048="film &amp; video/science fiction","science fiction",N4048="film &amp; video/documentary","documentary",N4048="film &amp; video/drama","drama",N4048="film &amp; video/shorts","shorts",N4048="games/video games","video games",N4048="games/tabletop games","tabletop games",N4048="games/mobile games","mobile games",N4048="journalism/audio","audio",N4048="photography/people","people",N4048="photography/photobooks","photobooks",N4048="photography/places","places",N4048="photography/nature","nature",N4048="music/electronic music","electronic music",N4048="music/rock","rock",N4048="music/indie rock","indie rock",N4048="music/faith","faith",N4048="publishing/children's books","children's books",N4048="publishing/art books","art books",N4048="publishing/fiction","fiction",N4048="publishing/translations","translations",N4048="music/pop","pop",N4048="music/classical music","classical music",N4048="publishing/nonfiction","nonfiction",N4048="publishing/radio &amp; podcasts","radio &amp; podcasts",N4048="music/world music","world music",N4048="music/metal","metal",N4048="music/jazz","jazz","TRUE","FALSE")</f>
        <v>plays</v>
      </c>
      <c r="S4048" s="5">
        <f t="shared" si="254"/>
        <v>41904.650578703702</v>
      </c>
      <c r="T4048" s="5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252"/>
        <v>2.1999999999999997</v>
      </c>
      <c r="P4049" s="24">
        <f t="shared" si="253"/>
        <v>27.5</v>
      </c>
      <c r="Q4049" t="str" cm="1">
        <f t="array" ref="Q4049">_xlfn.IFS(N4049="food/small batch","food",N4049="food/restaurants","food",N4049="food/food trucks","food",N4049="theater/spaces","theater",N4049="theater/musical","theater",N4049="theater/plays","theater",N4049="technology/web","technology",N4049="technology/space exploration","technology",N4049="technology/makerspaces","technology",N4049="technology/hardware","technology",N4049="technology/gadgets","technology",N4049="technology/wearables","technology",N4049="film &amp; video/television","film &amp; video",N4049="film &amp; video/animation","film &amp; video",N4049="film &amp; video/science fiction","film &amp; video",N4049="film &amp; video/documentary","film &amp; video",N4049="film &amp; video/drama","film &amp; video",N4049="film &amp; video/shorts","film &amp; video",N4049="games/video games","games",N4049="games/tabletop games","games",N4049="games/mobile games","games",N4049="journalism/audio","journalism",N4049="photography/people","photography",N4049="photography/photobooks","photography",N4049="photography/places","photography",N4049="photography/nature","photography",N4049="music/electronic music","music",N4049="music/rock","music",N4049="music/indie rock","music",N4049="music/faith","music",N4049="publishing/children's books","publishing",N4049="publishing/art books","publishing",N4049="publishing/fiction","publishing",N4049="publishing/translations","publishing",N4049="music/pop","music",N4049="music/classical music","music",N4049="publishing/nonfiction","publishing",N4049="publishing/radio &amp; podcasts","publishing",N4049="music/world music","music",N4049="music/metal","music",N4049="music/jazz","music","TRUE","FALSE")</f>
        <v>theater</v>
      </c>
      <c r="R4049" t="str" cm="1">
        <f t="array" ref="R4049">_xlfn.IFS(N4049="food/small batch","small batch",N4049="food/restaurants","retaurants",N4049="food/food trucks","food trucks",N4049="theater/spaces","spaces",N4049="theater/musical","musical",N4049="theater/plays","plays",N4049="technology/web","web",N4049="technology/space exploration","space exploration",N4049="technology/makerspaces","makerspaces",N4049="technology/hardware","hardware",N4049="technology/gadgets","gadgets",N4049="technology/wearables","wearables",N4049="film &amp; video/television","television",N4049="film &amp; video/animation","animation",N4049="film &amp; video/science fiction","science fiction",N4049="film &amp; video/documentary","documentary",N4049="film &amp; video/drama","drama",N4049="film &amp; video/shorts","shorts",N4049="games/video games","video games",N4049="games/tabletop games","tabletop games",N4049="games/mobile games","mobile games",N4049="journalism/audio","audio",N4049="photography/people","people",N4049="photography/photobooks","photobooks",N4049="photography/places","places",N4049="photography/nature","nature",N4049="music/electronic music","electronic music",N4049="music/rock","rock",N4049="music/indie rock","indie rock",N4049="music/faith","faith",N4049="publishing/children's books","children's books",N4049="publishing/art books","art books",N4049="publishing/fiction","fiction",N4049="publishing/translations","translations",N4049="music/pop","pop",N4049="music/classical music","classical music",N4049="publishing/nonfiction","nonfiction",N4049="publishing/radio &amp; podcasts","radio &amp; podcasts",N4049="music/world music","world music",N4049="music/metal","metal",N4049="music/jazz","jazz","TRUE","FALSE")</f>
        <v>plays</v>
      </c>
      <c r="S4049" s="5">
        <f t="shared" si="254"/>
        <v>41991.022488425922</v>
      </c>
      <c r="T4049" s="5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252"/>
        <v>17.652941176470588</v>
      </c>
      <c r="P4050" s="24">
        <f t="shared" si="253"/>
        <v>32.978021978021978</v>
      </c>
      <c r="Q4050" t="str" cm="1">
        <f t="array" ref="Q4050">_xlfn.IFS(N4050="food/small batch","food",N4050="food/restaurants","food",N4050="food/food trucks","food",N4050="theater/spaces","theater",N4050="theater/musical","theater",N4050="theater/plays","theater",N4050="technology/web","technology",N4050="technology/space exploration","technology",N4050="technology/makerspaces","technology",N4050="technology/hardware","technology",N4050="technology/gadgets","technology",N4050="technology/wearables","technology",N4050="film &amp; video/television","film &amp; video",N4050="film &amp; video/animation","film &amp; video",N4050="film &amp; video/science fiction","film &amp; video",N4050="film &amp; video/documentary","film &amp; video",N4050="film &amp; video/drama","film &amp; video",N4050="film &amp; video/shorts","film &amp; video",N4050="games/video games","games",N4050="games/tabletop games","games",N4050="games/mobile games","games",N4050="journalism/audio","journalism",N4050="photography/people","photography",N4050="photography/photobooks","photography",N4050="photography/places","photography",N4050="photography/nature","photography",N4050="music/electronic music","music",N4050="music/rock","music",N4050="music/indie rock","music",N4050="music/faith","music",N4050="publishing/children's books","publishing",N4050="publishing/art books","publishing",N4050="publishing/fiction","publishing",N4050="publishing/translations","publishing",N4050="music/pop","music",N4050="music/classical music","music",N4050="publishing/nonfiction","publishing",N4050="publishing/radio &amp; podcasts","publishing",N4050="music/world music","music",N4050="music/metal","music",N4050="music/jazz","music","TRUE","FALSE")</f>
        <v>theater</v>
      </c>
      <c r="R4050" t="str" cm="1">
        <f t="array" ref="R4050">_xlfn.IFS(N4050="food/small batch","small batch",N4050="food/restaurants","retaurants",N4050="food/food trucks","food trucks",N4050="theater/spaces","spaces",N4050="theater/musical","musical",N4050="theater/plays","plays",N4050="technology/web","web",N4050="technology/space exploration","space exploration",N4050="technology/makerspaces","makerspaces",N4050="technology/hardware","hardware",N4050="technology/gadgets","gadgets",N4050="technology/wearables","wearables",N4050="film &amp; video/television","television",N4050="film &amp; video/animation","animation",N4050="film &amp; video/science fiction","science fiction",N4050="film &amp; video/documentary","documentary",N4050="film &amp; video/drama","drama",N4050="film &amp; video/shorts","shorts",N4050="games/video games","video games",N4050="games/tabletop games","tabletop games",N4050="games/mobile games","mobile games",N4050="journalism/audio","audio",N4050="photography/people","people",N4050="photography/photobooks","photobooks",N4050="photography/places","places",N4050="photography/nature","nature",N4050="music/electronic music","electronic music",N4050="music/rock","rock",N4050="music/indie rock","indie rock",N4050="music/faith","faith",N4050="publishing/children's books","children's books",N4050="publishing/art books","art books",N4050="publishing/fiction","fiction",N4050="publishing/translations","translations",N4050="music/pop","pop",N4050="music/classical music","classical music",N4050="publishing/nonfiction","nonfiction",N4050="publishing/radio &amp; podcasts","radio &amp; podcasts",N4050="music/world music","world music",N4050="music/metal","metal",N4050="music/jazz","jazz","TRUE","FALSE")</f>
        <v>plays</v>
      </c>
      <c r="S4050" s="5">
        <f t="shared" si="254"/>
        <v>42436.509108796294</v>
      </c>
      <c r="T4050" s="5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252"/>
        <v>0.08</v>
      </c>
      <c r="P4051" s="24">
        <f t="shared" si="253"/>
        <v>16</v>
      </c>
      <c r="Q4051" t="str" cm="1">
        <f t="array" ref="Q4051">_xlfn.IFS(N4051="food/small batch","food",N4051="food/restaurants","food",N4051="food/food trucks","food",N4051="theater/spaces","theater",N4051="theater/musical","theater",N4051="theater/plays","theater",N4051="technology/web","technology",N4051="technology/space exploration","technology",N4051="technology/makerspaces","technology",N4051="technology/hardware","technology",N4051="technology/gadgets","technology",N4051="technology/wearables","technology",N4051="film &amp; video/television","film &amp; video",N4051="film &amp; video/animation","film &amp; video",N4051="film &amp; video/science fiction","film &amp; video",N4051="film &amp; video/documentary","film &amp; video",N4051="film &amp; video/drama","film &amp; video",N4051="film &amp; video/shorts","film &amp; video",N4051="games/video games","games",N4051="games/tabletop games","games",N4051="games/mobile games","games",N4051="journalism/audio","journalism",N4051="photography/people","photography",N4051="photography/photobooks","photography",N4051="photography/places","photography",N4051="photography/nature","photography",N4051="music/electronic music","music",N4051="music/rock","music",N4051="music/indie rock","music",N4051="music/faith","music",N4051="publishing/children's books","publishing",N4051="publishing/art books","publishing",N4051="publishing/fiction","publishing",N4051="publishing/translations","publishing",N4051="music/pop","music",N4051="music/classical music","music",N4051="publishing/nonfiction","publishing",N4051="publishing/radio &amp; podcasts","publishing",N4051="music/world music","music",N4051="music/metal","music",N4051="music/jazz","music","TRUE","FALSE")</f>
        <v>theater</v>
      </c>
      <c r="R4051" t="str" cm="1">
        <f t="array" ref="R4051">_xlfn.IFS(N4051="food/small batch","small batch",N4051="food/restaurants","retaurants",N4051="food/food trucks","food trucks",N4051="theater/spaces","spaces",N4051="theater/musical","musical",N4051="theater/plays","plays",N4051="technology/web","web",N4051="technology/space exploration","space exploration",N4051="technology/makerspaces","makerspaces",N4051="technology/hardware","hardware",N4051="technology/gadgets","gadgets",N4051="technology/wearables","wearables",N4051="film &amp; video/television","television",N4051="film &amp; video/animation","animation",N4051="film &amp; video/science fiction","science fiction",N4051="film &amp; video/documentary","documentary",N4051="film &amp; video/drama","drama",N4051="film &amp; video/shorts","shorts",N4051="games/video games","video games",N4051="games/tabletop games","tabletop games",N4051="games/mobile games","mobile games",N4051="journalism/audio","audio",N4051="photography/people","people",N4051="photography/photobooks","photobooks",N4051="photography/places","places",N4051="photography/nature","nature",N4051="music/electronic music","electronic music",N4051="music/rock","rock",N4051="music/indie rock","indie rock",N4051="music/faith","faith",N4051="publishing/children's books","children's books",N4051="publishing/art books","art books",N4051="publishing/fiction","fiction",N4051="publishing/translations","translations",N4051="music/pop","pop",N4051="music/classical music","classical music",N4051="publishing/nonfiction","nonfiction",N4051="publishing/radio &amp; podcasts","radio &amp; podcasts",N4051="music/world music","world music",N4051="music/metal","metal",N4051="music/jazz","jazz","TRUE","FALSE")</f>
        <v>plays</v>
      </c>
      <c r="S4051" s="5">
        <f t="shared" si="254"/>
        <v>42169.958506944444</v>
      </c>
      <c r="T4051" s="5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252"/>
        <v>6.6666666666666666E-2</v>
      </c>
      <c r="P4052" s="24">
        <f t="shared" si="253"/>
        <v>1</v>
      </c>
      <c r="Q4052" t="str" cm="1">
        <f t="array" ref="Q4052">_xlfn.IFS(N4052="food/small batch","food",N4052="food/restaurants","food",N4052="food/food trucks","food",N4052="theater/spaces","theater",N4052="theater/musical","theater",N4052="theater/plays","theater",N4052="technology/web","technology",N4052="technology/space exploration","technology",N4052="technology/makerspaces","technology",N4052="technology/hardware","technology",N4052="technology/gadgets","technology",N4052="technology/wearables","technology",N4052="film &amp; video/television","film &amp; video",N4052="film &amp; video/animation","film &amp; video",N4052="film &amp; video/science fiction","film &amp; video",N4052="film &amp; video/documentary","film &amp; video",N4052="film &amp; video/drama","film &amp; video",N4052="film &amp; video/shorts","film &amp; video",N4052="games/video games","games",N4052="games/tabletop games","games",N4052="games/mobile games","games",N4052="journalism/audio","journalism",N4052="photography/people","photography",N4052="photography/photobooks","photography",N4052="photography/places","photography",N4052="photography/nature","photography",N4052="music/electronic music","music",N4052="music/rock","music",N4052="music/indie rock","music",N4052="music/faith","music",N4052="publishing/children's books","publishing",N4052="publishing/art books","publishing",N4052="publishing/fiction","publishing",N4052="publishing/translations","publishing",N4052="music/pop","music",N4052="music/classical music","music",N4052="publishing/nonfiction","publishing",N4052="publishing/radio &amp; podcasts","publishing",N4052="music/world music","music",N4052="music/metal","music",N4052="music/jazz","music","TRUE","FALSE")</f>
        <v>theater</v>
      </c>
      <c r="R4052" t="str" cm="1">
        <f t="array" ref="R4052">_xlfn.IFS(N4052="food/small batch","small batch",N4052="food/restaurants","retaurants",N4052="food/food trucks","food trucks",N4052="theater/spaces","spaces",N4052="theater/musical","musical",N4052="theater/plays","plays",N4052="technology/web","web",N4052="technology/space exploration","space exploration",N4052="technology/makerspaces","makerspaces",N4052="technology/hardware","hardware",N4052="technology/gadgets","gadgets",N4052="technology/wearables","wearables",N4052="film &amp; video/television","television",N4052="film &amp; video/animation","animation",N4052="film &amp; video/science fiction","science fiction",N4052="film &amp; video/documentary","documentary",N4052="film &amp; video/drama","drama",N4052="film &amp; video/shorts","shorts",N4052="games/video games","video games",N4052="games/tabletop games","tabletop games",N4052="games/mobile games","mobile games",N4052="journalism/audio","audio",N4052="photography/people","people",N4052="photography/photobooks","photobooks",N4052="photography/places","places",N4052="photography/nature","nature",N4052="music/electronic music","electronic music",N4052="music/rock","rock",N4052="music/indie rock","indie rock",N4052="music/faith","faith",N4052="publishing/children's books","children's books",N4052="publishing/art books","art books",N4052="publishing/fiction","fiction",N4052="publishing/translations","translations",N4052="music/pop","pop",N4052="music/classical music","classical music",N4052="publishing/nonfiction","nonfiction",N4052="publishing/radio &amp; podcasts","radio &amp; podcasts",N4052="music/world music","world music",N4052="music/metal","metal",N4052="music/jazz","jazz","TRUE","FALSE")</f>
        <v>plays</v>
      </c>
      <c r="S4052" s="5">
        <f t="shared" si="254"/>
        <v>41905.636469907404</v>
      </c>
      <c r="T4052" s="5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252"/>
        <v>0</v>
      </c>
      <c r="P4053" s="24" t="e">
        <f t="shared" si="253"/>
        <v>#DIV/0!</v>
      </c>
      <c r="Q4053" t="str" cm="1">
        <f t="array" ref="Q4053">_xlfn.IFS(N4053="food/small batch","food",N4053="food/restaurants","food",N4053="food/food trucks","food",N4053="theater/spaces","theater",N4053="theater/musical","theater",N4053="theater/plays","theater",N4053="technology/web","technology",N4053="technology/space exploration","technology",N4053="technology/makerspaces","technology",N4053="technology/hardware","technology",N4053="technology/gadgets","technology",N4053="technology/wearables","technology",N4053="film &amp; video/television","film &amp; video",N4053="film &amp; video/animation","film &amp; video",N4053="film &amp; video/science fiction","film &amp; video",N4053="film &amp; video/documentary","film &amp; video",N4053="film &amp; video/drama","film &amp; video",N4053="film &amp; video/shorts","film &amp; video",N4053="games/video games","games",N4053="games/tabletop games","games",N4053="games/mobile games","games",N4053="journalism/audio","journalism",N4053="photography/people","photography",N4053="photography/photobooks","photography",N4053="photography/places","photography",N4053="photography/nature","photography",N4053="music/electronic music","music",N4053="music/rock","music",N4053="music/indie rock","music",N4053="music/faith","music",N4053="publishing/children's books","publishing",N4053="publishing/art books","publishing",N4053="publishing/fiction","publishing",N4053="publishing/translations","publishing",N4053="music/pop","music",N4053="music/classical music","music",N4053="publishing/nonfiction","publishing",N4053="publishing/radio &amp; podcasts","publishing",N4053="music/world music","music",N4053="music/metal","music",N4053="music/jazz","music","TRUE","FALSE")</f>
        <v>theater</v>
      </c>
      <c r="R4053" t="str" cm="1">
        <f t="array" ref="R4053">_xlfn.IFS(N4053="food/small batch","small batch",N4053="food/restaurants","retaurants",N4053="food/food trucks","food trucks",N4053="theater/spaces","spaces",N4053="theater/musical","musical",N4053="theater/plays","plays",N4053="technology/web","web",N4053="technology/space exploration","space exploration",N4053="technology/makerspaces","makerspaces",N4053="technology/hardware","hardware",N4053="technology/gadgets","gadgets",N4053="technology/wearables","wearables",N4053="film &amp; video/television","television",N4053="film &amp; video/animation","animation",N4053="film &amp; video/science fiction","science fiction",N4053="film &amp; video/documentary","documentary",N4053="film &amp; video/drama","drama",N4053="film &amp; video/shorts","shorts",N4053="games/video games","video games",N4053="games/tabletop games","tabletop games",N4053="games/mobile games","mobile games",N4053="journalism/audio","audio",N4053="photography/people","people",N4053="photography/photobooks","photobooks",N4053="photography/places","places",N4053="photography/nature","nature",N4053="music/electronic music","electronic music",N4053="music/rock","rock",N4053="music/indie rock","indie rock",N4053="music/faith","faith",N4053="publishing/children's books","children's books",N4053="publishing/art books","art books",N4053="publishing/fiction","fiction",N4053="publishing/translations","translations",N4053="music/pop","pop",N4053="music/classical music","classical music",N4053="publishing/nonfiction","nonfiction",N4053="publishing/radio &amp; podcasts","radio &amp; podcasts",N4053="music/world music","world music",N4053="music/metal","metal",N4053="music/jazz","jazz","TRUE","FALSE")</f>
        <v>plays</v>
      </c>
      <c r="S4053" s="5">
        <f t="shared" si="254"/>
        <v>41761.810150462967</v>
      </c>
      <c r="T4053" s="5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252"/>
        <v>37.533333333333339</v>
      </c>
      <c r="P4054" s="24">
        <f t="shared" si="253"/>
        <v>86.615384615384613</v>
      </c>
      <c r="Q4054" t="str" cm="1">
        <f t="array" ref="Q4054">_xlfn.IFS(N4054="food/small batch","food",N4054="food/restaurants","food",N4054="food/food trucks","food",N4054="theater/spaces","theater",N4054="theater/musical","theater",N4054="theater/plays","theater",N4054="technology/web","technology",N4054="technology/space exploration","technology",N4054="technology/makerspaces","technology",N4054="technology/hardware","technology",N4054="technology/gadgets","technology",N4054="technology/wearables","technology",N4054="film &amp; video/television","film &amp; video",N4054="film &amp; video/animation","film &amp; video",N4054="film &amp; video/science fiction","film &amp; video",N4054="film &amp; video/documentary","film &amp; video",N4054="film &amp; video/drama","film &amp; video",N4054="film &amp; video/shorts","film &amp; video",N4054="games/video games","games",N4054="games/tabletop games","games",N4054="games/mobile games","games",N4054="journalism/audio","journalism",N4054="photography/people","photography",N4054="photography/photobooks","photography",N4054="photography/places","photography",N4054="photography/nature","photography",N4054="music/electronic music","music",N4054="music/rock","music",N4054="music/indie rock","music",N4054="music/faith","music",N4054="publishing/children's books","publishing",N4054="publishing/art books","publishing",N4054="publishing/fiction","publishing",N4054="publishing/translations","publishing",N4054="music/pop","music",N4054="music/classical music","music",N4054="publishing/nonfiction","publishing",N4054="publishing/radio &amp; podcasts","publishing",N4054="music/world music","music",N4054="music/metal","music",N4054="music/jazz","music","TRUE","FALSE")</f>
        <v>theater</v>
      </c>
      <c r="R4054" t="str" cm="1">
        <f t="array" ref="R4054">_xlfn.IFS(N4054="food/small batch","small batch",N4054="food/restaurants","retaurants",N4054="food/food trucks","food trucks",N4054="theater/spaces","spaces",N4054="theater/musical","musical",N4054="theater/plays","plays",N4054="technology/web","web",N4054="technology/space exploration","space exploration",N4054="technology/makerspaces","makerspaces",N4054="technology/hardware","hardware",N4054="technology/gadgets","gadgets",N4054="technology/wearables","wearables",N4054="film &amp; video/television","television",N4054="film &amp; video/animation","animation",N4054="film &amp; video/science fiction","science fiction",N4054="film &amp; video/documentary","documentary",N4054="film &amp; video/drama","drama",N4054="film &amp; video/shorts","shorts",N4054="games/video games","video games",N4054="games/tabletop games","tabletop games",N4054="games/mobile games","mobile games",N4054="journalism/audio","audio",N4054="photography/people","people",N4054="photography/photobooks","photobooks",N4054="photography/places","places",N4054="photography/nature","nature",N4054="music/electronic music","electronic music",N4054="music/rock","rock",N4054="music/indie rock","indie rock",N4054="music/faith","faith",N4054="publishing/children's books","children's books",N4054="publishing/art books","art books",N4054="publishing/fiction","fiction",N4054="publishing/translations","translations",N4054="music/pop","pop",N4054="music/classical music","classical music",N4054="publishing/nonfiction","nonfiction",N4054="publishing/radio &amp; podcasts","radio &amp; podcasts",N4054="music/world music","world music",N4054="music/metal","metal",N4054="music/jazz","jazz","TRUE","FALSE")</f>
        <v>plays</v>
      </c>
      <c r="S4054" s="5">
        <f t="shared" si="254"/>
        <v>41865.878657407404</v>
      </c>
      <c r="T4054" s="5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252"/>
        <v>22</v>
      </c>
      <c r="P4055" s="24">
        <f t="shared" si="253"/>
        <v>55</v>
      </c>
      <c r="Q4055" t="str" cm="1">
        <f t="array" ref="Q4055">_xlfn.IFS(N4055="food/small batch","food",N4055="food/restaurants","food",N4055="food/food trucks","food",N4055="theater/spaces","theater",N4055="theater/musical","theater",N4055="theater/plays","theater",N4055="technology/web","technology",N4055="technology/space exploration","technology",N4055="technology/makerspaces","technology",N4055="technology/hardware","technology",N4055="technology/gadgets","technology",N4055="technology/wearables","technology",N4055="film &amp; video/television","film &amp; video",N4055="film &amp; video/animation","film &amp; video",N4055="film &amp; video/science fiction","film &amp; video",N4055="film &amp; video/documentary","film &amp; video",N4055="film &amp; video/drama","film &amp; video",N4055="film &amp; video/shorts","film &amp; video",N4055="games/video games","games",N4055="games/tabletop games","games",N4055="games/mobile games","games",N4055="journalism/audio","journalism",N4055="photography/people","photography",N4055="photography/photobooks","photography",N4055="photography/places","photography",N4055="photography/nature","photography",N4055="music/electronic music","music",N4055="music/rock","music",N4055="music/indie rock","music",N4055="music/faith","music",N4055="publishing/children's books","publishing",N4055="publishing/art books","publishing",N4055="publishing/fiction","publishing",N4055="publishing/translations","publishing",N4055="music/pop","music",N4055="music/classical music","music",N4055="publishing/nonfiction","publishing",N4055="publishing/radio &amp; podcasts","publishing",N4055="music/world music","music",N4055="music/metal","music",N4055="music/jazz","music","TRUE","FALSE")</f>
        <v>theater</v>
      </c>
      <c r="R4055" t="str" cm="1">
        <f t="array" ref="R4055">_xlfn.IFS(N4055="food/small batch","small batch",N4055="food/restaurants","retaurants",N4055="food/food trucks","food trucks",N4055="theater/spaces","spaces",N4055="theater/musical","musical",N4055="theater/plays","plays",N4055="technology/web","web",N4055="technology/space exploration","space exploration",N4055="technology/makerspaces","makerspaces",N4055="technology/hardware","hardware",N4055="technology/gadgets","gadgets",N4055="technology/wearables","wearables",N4055="film &amp; video/television","television",N4055="film &amp; video/animation","animation",N4055="film &amp; video/science fiction","science fiction",N4055="film &amp; video/documentary","documentary",N4055="film &amp; video/drama","drama",N4055="film &amp; video/shorts","shorts",N4055="games/video games","video games",N4055="games/tabletop games","tabletop games",N4055="games/mobile games","mobile games",N4055="journalism/audio","audio",N4055="photography/people","people",N4055="photography/photobooks","photobooks",N4055="photography/places","places",N4055="photography/nature","nature",N4055="music/electronic music","electronic music",N4055="music/rock","rock",N4055="music/indie rock","indie rock",N4055="music/faith","faith",N4055="publishing/children's books","children's books",N4055="publishing/art books","art books",N4055="publishing/fiction","fiction",N4055="publishing/translations","translations",N4055="music/pop","pop",N4055="music/classical music","classical music",N4055="publishing/nonfiction","nonfiction",N4055="publishing/radio &amp; podcasts","radio &amp; podcasts",N4055="music/world music","world music",N4055="music/metal","metal",N4055="music/jazz","jazz","TRUE","FALSE")</f>
        <v>plays</v>
      </c>
      <c r="S4055" s="5">
        <f t="shared" si="254"/>
        <v>41928.690138888887</v>
      </c>
      <c r="T4055" s="5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252"/>
        <v>0</v>
      </c>
      <c r="P4056" s="24" t="e">
        <f t="shared" si="253"/>
        <v>#DIV/0!</v>
      </c>
      <c r="Q4056" t="str" cm="1">
        <f t="array" ref="Q4056">_xlfn.IFS(N4056="food/small batch","food",N4056="food/restaurants","food",N4056="food/food trucks","food",N4056="theater/spaces","theater",N4056="theater/musical","theater",N4056="theater/plays","theater",N4056="technology/web","technology",N4056="technology/space exploration","technology",N4056="technology/makerspaces","technology",N4056="technology/hardware","technology",N4056="technology/gadgets","technology",N4056="technology/wearables","technology",N4056="film &amp; video/television","film &amp; video",N4056="film &amp; video/animation","film &amp; video",N4056="film &amp; video/science fiction","film &amp; video",N4056="film &amp; video/documentary","film &amp; video",N4056="film &amp; video/drama","film &amp; video",N4056="film &amp; video/shorts","film &amp; video",N4056="games/video games","games",N4056="games/tabletop games","games",N4056="games/mobile games","games",N4056="journalism/audio","journalism",N4056="photography/people","photography",N4056="photography/photobooks","photography",N4056="photography/places","photography",N4056="photography/nature","photography",N4056="music/electronic music","music",N4056="music/rock","music",N4056="music/indie rock","music",N4056="music/faith","music",N4056="publishing/children's books","publishing",N4056="publishing/art books","publishing",N4056="publishing/fiction","publishing",N4056="publishing/translations","publishing",N4056="music/pop","music",N4056="music/classical music","music",N4056="publishing/nonfiction","publishing",N4056="publishing/radio &amp; podcasts","publishing",N4056="music/world music","music",N4056="music/metal","music",N4056="music/jazz","music","TRUE","FALSE")</f>
        <v>theater</v>
      </c>
      <c r="R4056" t="str" cm="1">
        <f t="array" ref="R4056">_xlfn.IFS(N4056="food/small batch","small batch",N4056="food/restaurants","retaurants",N4056="food/food trucks","food trucks",N4056="theater/spaces","spaces",N4056="theater/musical","musical",N4056="theater/plays","plays",N4056="technology/web","web",N4056="technology/space exploration","space exploration",N4056="technology/makerspaces","makerspaces",N4056="technology/hardware","hardware",N4056="technology/gadgets","gadgets",N4056="technology/wearables","wearables",N4056="film &amp; video/television","television",N4056="film &amp; video/animation","animation",N4056="film &amp; video/science fiction","science fiction",N4056="film &amp; video/documentary","documentary",N4056="film &amp; video/drama","drama",N4056="film &amp; video/shorts","shorts",N4056="games/video games","video games",N4056="games/tabletop games","tabletop games",N4056="games/mobile games","mobile games",N4056="journalism/audio","audio",N4056="photography/people","people",N4056="photography/photobooks","photobooks",N4056="photography/places","places",N4056="photography/nature","nature",N4056="music/electronic music","electronic music",N4056="music/rock","rock",N4056="music/indie rock","indie rock",N4056="music/faith","faith",N4056="publishing/children's books","children's books",N4056="publishing/art books","art books",N4056="publishing/fiction","fiction",N4056="publishing/translations","translations",N4056="music/pop","pop",N4056="music/classical music","classical music",N4056="publishing/nonfiction","nonfiction",N4056="publishing/radio &amp; podcasts","radio &amp; podcasts",N4056="music/world music","world music",N4056="music/metal","metal",N4056="music/jazz","jazz","TRUE","FALSE")</f>
        <v>plays</v>
      </c>
      <c r="S4056" s="5">
        <f t="shared" si="254"/>
        <v>42613.841261574074</v>
      </c>
      <c r="T4056" s="5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252"/>
        <v>17.62</v>
      </c>
      <c r="P4057" s="24">
        <f t="shared" si="253"/>
        <v>41.952380952380949</v>
      </c>
      <c r="Q4057" t="str" cm="1">
        <f t="array" ref="Q4057">_xlfn.IFS(N4057="food/small batch","food",N4057="food/restaurants","food",N4057="food/food trucks","food",N4057="theater/spaces","theater",N4057="theater/musical","theater",N4057="theater/plays","theater",N4057="technology/web","technology",N4057="technology/space exploration","technology",N4057="technology/makerspaces","technology",N4057="technology/hardware","technology",N4057="technology/gadgets","technology",N4057="technology/wearables","technology",N4057="film &amp; video/television","film &amp; video",N4057="film &amp; video/animation","film &amp; video",N4057="film &amp; video/science fiction","film &amp; video",N4057="film &amp; video/documentary","film &amp; video",N4057="film &amp; video/drama","film &amp; video",N4057="film &amp; video/shorts","film &amp; video",N4057="games/video games","games",N4057="games/tabletop games","games",N4057="games/mobile games","games",N4057="journalism/audio","journalism",N4057="photography/people","photography",N4057="photography/photobooks","photography",N4057="photography/places","photography",N4057="photography/nature","photography",N4057="music/electronic music","music",N4057="music/rock","music",N4057="music/indie rock","music",N4057="music/faith","music",N4057="publishing/children's books","publishing",N4057="publishing/art books","publishing",N4057="publishing/fiction","publishing",N4057="publishing/translations","publishing",N4057="music/pop","music",N4057="music/classical music","music",N4057="publishing/nonfiction","publishing",N4057="publishing/radio &amp; podcasts","publishing",N4057="music/world music","music",N4057="music/metal","music",N4057="music/jazz","music","TRUE","FALSE")</f>
        <v>theater</v>
      </c>
      <c r="R4057" t="str" cm="1">
        <f t="array" ref="R4057">_xlfn.IFS(N4057="food/small batch","small batch",N4057="food/restaurants","retaurants",N4057="food/food trucks","food trucks",N4057="theater/spaces","spaces",N4057="theater/musical","musical",N4057="theater/plays","plays",N4057="technology/web","web",N4057="technology/space exploration","space exploration",N4057="technology/makerspaces","makerspaces",N4057="technology/hardware","hardware",N4057="technology/gadgets","gadgets",N4057="technology/wearables","wearables",N4057="film &amp; video/television","television",N4057="film &amp; video/animation","animation",N4057="film &amp; video/science fiction","science fiction",N4057="film &amp; video/documentary","documentary",N4057="film &amp; video/drama","drama",N4057="film &amp; video/shorts","shorts",N4057="games/video games","video games",N4057="games/tabletop games","tabletop games",N4057="games/mobile games","mobile games",N4057="journalism/audio","audio",N4057="photography/people","people",N4057="photography/photobooks","photobooks",N4057="photography/places","places",N4057="photography/nature","nature",N4057="music/electronic music","electronic music",N4057="music/rock","rock",N4057="music/indie rock","indie rock",N4057="music/faith","faith",N4057="publishing/children's books","children's books",N4057="publishing/art books","art books",N4057="publishing/fiction","fiction",N4057="publishing/translations","translations",N4057="music/pop","pop",N4057="music/classical music","classical music",N4057="publishing/nonfiction","nonfiction",N4057="publishing/radio &amp; podcasts","radio &amp; podcasts",N4057="music/world music","world music",N4057="music/metal","metal",N4057="music/jazz","jazz","TRUE","FALSE")</f>
        <v>plays</v>
      </c>
      <c r="S4057" s="5">
        <f t="shared" si="254"/>
        <v>41779.648506944446</v>
      </c>
      <c r="T4057" s="5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252"/>
        <v>53</v>
      </c>
      <c r="P4058" s="24">
        <f t="shared" si="253"/>
        <v>88.333333333333329</v>
      </c>
      <c r="Q4058" t="str" cm="1">
        <f t="array" ref="Q4058">_xlfn.IFS(N4058="food/small batch","food",N4058="food/restaurants","food",N4058="food/food trucks","food",N4058="theater/spaces","theater",N4058="theater/musical","theater",N4058="theater/plays","theater",N4058="technology/web","technology",N4058="technology/space exploration","technology",N4058="technology/makerspaces","technology",N4058="technology/hardware","technology",N4058="technology/gadgets","technology",N4058="technology/wearables","technology",N4058="film &amp; video/television","film &amp; video",N4058="film &amp; video/animation","film &amp; video",N4058="film &amp; video/science fiction","film &amp; video",N4058="film &amp; video/documentary","film &amp; video",N4058="film &amp; video/drama","film &amp; video",N4058="film &amp; video/shorts","film &amp; video",N4058="games/video games","games",N4058="games/tabletop games","games",N4058="games/mobile games","games",N4058="journalism/audio","journalism",N4058="photography/people","photography",N4058="photography/photobooks","photography",N4058="photography/places","photography",N4058="photography/nature","photography",N4058="music/electronic music","music",N4058="music/rock","music",N4058="music/indie rock","music",N4058="music/faith","music",N4058="publishing/children's books","publishing",N4058="publishing/art books","publishing",N4058="publishing/fiction","publishing",N4058="publishing/translations","publishing",N4058="music/pop","music",N4058="music/classical music","music",N4058="publishing/nonfiction","publishing",N4058="publishing/radio &amp; podcasts","publishing",N4058="music/world music","music",N4058="music/metal","music",N4058="music/jazz","music","TRUE","FALSE")</f>
        <v>theater</v>
      </c>
      <c r="R4058" t="str" cm="1">
        <f t="array" ref="R4058">_xlfn.IFS(N4058="food/small batch","small batch",N4058="food/restaurants","retaurants",N4058="food/food trucks","food trucks",N4058="theater/spaces","spaces",N4058="theater/musical","musical",N4058="theater/plays","plays",N4058="technology/web","web",N4058="technology/space exploration","space exploration",N4058="technology/makerspaces","makerspaces",N4058="technology/hardware","hardware",N4058="technology/gadgets","gadgets",N4058="technology/wearables","wearables",N4058="film &amp; video/television","television",N4058="film &amp; video/animation","animation",N4058="film &amp; video/science fiction","science fiction",N4058="film &amp; video/documentary","documentary",N4058="film &amp; video/drama","drama",N4058="film &amp; video/shorts","shorts",N4058="games/video games","video games",N4058="games/tabletop games","tabletop games",N4058="games/mobile games","mobile games",N4058="journalism/audio","audio",N4058="photography/people","people",N4058="photography/photobooks","photobooks",N4058="photography/places","places",N4058="photography/nature","nature",N4058="music/electronic music","electronic music",N4058="music/rock","rock",N4058="music/indie rock","indie rock",N4058="music/faith","faith",N4058="publishing/children's books","children's books",N4058="publishing/art books","art books",N4058="publishing/fiction","fiction",N4058="publishing/translations","translations",N4058="music/pop","pop",N4058="music/classical music","classical music",N4058="publishing/nonfiction","nonfiction",N4058="publishing/radio &amp; podcasts","radio &amp; podcasts",N4058="music/world music","world music",N4058="music/metal","metal",N4058="music/jazz","jazz","TRUE","FALSE")</f>
        <v>plays</v>
      </c>
      <c r="S4058" s="5">
        <f t="shared" si="254"/>
        <v>42534.933321759265</v>
      </c>
      <c r="T4058" s="5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252"/>
        <v>22.142857142857142</v>
      </c>
      <c r="P4059" s="24">
        <f t="shared" si="253"/>
        <v>129.16666666666666</v>
      </c>
      <c r="Q4059" t="str" cm="1">
        <f t="array" ref="Q4059">_xlfn.IFS(N4059="food/small batch","food",N4059="food/restaurants","food",N4059="food/food trucks","food",N4059="theater/spaces","theater",N4059="theater/musical","theater",N4059="theater/plays","theater",N4059="technology/web","technology",N4059="technology/space exploration","technology",N4059="technology/makerspaces","technology",N4059="technology/hardware","technology",N4059="technology/gadgets","technology",N4059="technology/wearables","technology",N4059="film &amp; video/television","film &amp; video",N4059="film &amp; video/animation","film &amp; video",N4059="film &amp; video/science fiction","film &amp; video",N4059="film &amp; video/documentary","film &amp; video",N4059="film &amp; video/drama","film &amp; video",N4059="film &amp; video/shorts","film &amp; video",N4059="games/video games","games",N4059="games/tabletop games","games",N4059="games/mobile games","games",N4059="journalism/audio","journalism",N4059="photography/people","photography",N4059="photography/photobooks","photography",N4059="photography/places","photography",N4059="photography/nature","photography",N4059="music/electronic music","music",N4059="music/rock","music",N4059="music/indie rock","music",N4059="music/faith","music",N4059="publishing/children's books","publishing",N4059="publishing/art books","publishing",N4059="publishing/fiction","publishing",N4059="publishing/translations","publishing",N4059="music/pop","music",N4059="music/classical music","music",N4059="publishing/nonfiction","publishing",N4059="publishing/radio &amp; podcasts","publishing",N4059="music/world music","music",N4059="music/metal","music",N4059="music/jazz","music","TRUE","FALSE")</f>
        <v>theater</v>
      </c>
      <c r="R4059" t="str" cm="1">
        <f t="array" ref="R4059">_xlfn.IFS(N4059="food/small batch","small batch",N4059="food/restaurants","retaurants",N4059="food/food trucks","food trucks",N4059="theater/spaces","spaces",N4059="theater/musical","musical",N4059="theater/plays","plays",N4059="technology/web","web",N4059="technology/space exploration","space exploration",N4059="technology/makerspaces","makerspaces",N4059="technology/hardware","hardware",N4059="technology/gadgets","gadgets",N4059="technology/wearables","wearables",N4059="film &amp; video/television","television",N4059="film &amp; video/animation","animation",N4059="film &amp; video/science fiction","science fiction",N4059="film &amp; video/documentary","documentary",N4059="film &amp; video/drama","drama",N4059="film &amp; video/shorts","shorts",N4059="games/video games","video games",N4059="games/tabletop games","tabletop games",N4059="games/mobile games","mobile games",N4059="journalism/audio","audio",N4059="photography/people","people",N4059="photography/photobooks","photobooks",N4059="photography/places","places",N4059="photography/nature","nature",N4059="music/electronic music","electronic music",N4059="music/rock","rock",N4059="music/indie rock","indie rock",N4059="music/faith","faith",N4059="publishing/children's books","children's books",N4059="publishing/art books","art books",N4059="publishing/fiction","fiction",N4059="publishing/translations","translations",N4059="music/pop","pop",N4059="music/classical music","classical music",N4059="publishing/nonfiction","nonfiction",N4059="publishing/radio &amp; podcasts","radio &amp; podcasts",N4059="music/world music","world music",N4059="music/metal","metal",N4059="music/jazz","jazz","TRUE","FALSE")</f>
        <v>plays</v>
      </c>
      <c r="S4059" s="5">
        <f t="shared" si="254"/>
        <v>42310.968518518523</v>
      </c>
      <c r="T4059" s="5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252"/>
        <v>2.5333333333333332</v>
      </c>
      <c r="P4060" s="24">
        <f t="shared" si="253"/>
        <v>23.75</v>
      </c>
      <c r="Q4060" t="str" cm="1">
        <f t="array" ref="Q4060">_xlfn.IFS(N4060="food/small batch","food",N4060="food/restaurants","food",N4060="food/food trucks","food",N4060="theater/spaces","theater",N4060="theater/musical","theater",N4060="theater/plays","theater",N4060="technology/web","technology",N4060="technology/space exploration","technology",N4060="technology/makerspaces","technology",N4060="technology/hardware","technology",N4060="technology/gadgets","technology",N4060="technology/wearables","technology",N4060="film &amp; video/television","film &amp; video",N4060="film &amp; video/animation","film &amp; video",N4060="film &amp; video/science fiction","film &amp; video",N4060="film &amp; video/documentary","film &amp; video",N4060="film &amp; video/drama","film &amp; video",N4060="film &amp; video/shorts","film &amp; video",N4060="games/video games","games",N4060="games/tabletop games","games",N4060="games/mobile games","games",N4060="journalism/audio","journalism",N4060="photography/people","photography",N4060="photography/photobooks","photography",N4060="photography/places","photography",N4060="photography/nature","photography",N4060="music/electronic music","music",N4060="music/rock","music",N4060="music/indie rock","music",N4060="music/faith","music",N4060="publishing/children's books","publishing",N4060="publishing/art books","publishing",N4060="publishing/fiction","publishing",N4060="publishing/translations","publishing",N4060="music/pop","music",N4060="music/classical music","music",N4060="publishing/nonfiction","publishing",N4060="publishing/radio &amp; podcasts","publishing",N4060="music/world music","music",N4060="music/metal","music",N4060="music/jazz","music","TRUE","FALSE")</f>
        <v>theater</v>
      </c>
      <c r="R4060" t="str" cm="1">
        <f t="array" ref="R4060">_xlfn.IFS(N4060="food/small batch","small batch",N4060="food/restaurants","retaurants",N4060="food/food trucks","food trucks",N4060="theater/spaces","spaces",N4060="theater/musical","musical",N4060="theater/plays","plays",N4060="technology/web","web",N4060="technology/space exploration","space exploration",N4060="technology/makerspaces","makerspaces",N4060="technology/hardware","hardware",N4060="technology/gadgets","gadgets",N4060="technology/wearables","wearables",N4060="film &amp; video/television","television",N4060="film &amp; video/animation","animation",N4060="film &amp; video/science fiction","science fiction",N4060="film &amp; video/documentary","documentary",N4060="film &amp; video/drama","drama",N4060="film &amp; video/shorts","shorts",N4060="games/video games","video games",N4060="games/tabletop games","tabletop games",N4060="games/mobile games","mobile games",N4060="journalism/audio","audio",N4060="photography/people","people",N4060="photography/photobooks","photobooks",N4060="photography/places","places",N4060="photography/nature","nature",N4060="music/electronic music","electronic music",N4060="music/rock","rock",N4060="music/indie rock","indie rock",N4060="music/faith","faith",N4060="publishing/children's books","children's books",N4060="publishing/art books","art books",N4060="publishing/fiction","fiction",N4060="publishing/translations","translations",N4060="music/pop","pop",N4060="music/classical music","classical music",N4060="publishing/nonfiction","nonfiction",N4060="publishing/radio &amp; podcasts","radio &amp; podcasts",N4060="music/world music","world music",N4060="music/metal","metal",N4060="music/jazz","jazz","TRUE","FALSE")</f>
        <v>plays</v>
      </c>
      <c r="S4060" s="5">
        <f t="shared" si="254"/>
        <v>42446.060694444444</v>
      </c>
      <c r="T4060" s="5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252"/>
        <v>2.5</v>
      </c>
      <c r="P4061" s="24">
        <f t="shared" si="253"/>
        <v>35.714285714285715</v>
      </c>
      <c r="Q4061" t="str" cm="1">
        <f t="array" ref="Q4061">_xlfn.IFS(N4061="food/small batch","food",N4061="food/restaurants","food",N4061="food/food trucks","food",N4061="theater/spaces","theater",N4061="theater/musical","theater",N4061="theater/plays","theater",N4061="technology/web","technology",N4061="technology/space exploration","technology",N4061="technology/makerspaces","technology",N4061="technology/hardware","technology",N4061="technology/gadgets","technology",N4061="technology/wearables","technology",N4061="film &amp; video/television","film &amp; video",N4061="film &amp; video/animation","film &amp; video",N4061="film &amp; video/science fiction","film &amp; video",N4061="film &amp; video/documentary","film &amp; video",N4061="film &amp; video/drama","film &amp; video",N4061="film &amp; video/shorts","film &amp; video",N4061="games/video games","games",N4061="games/tabletop games","games",N4061="games/mobile games","games",N4061="journalism/audio","journalism",N4061="photography/people","photography",N4061="photography/photobooks","photography",N4061="photography/places","photography",N4061="photography/nature","photography",N4061="music/electronic music","music",N4061="music/rock","music",N4061="music/indie rock","music",N4061="music/faith","music",N4061="publishing/children's books","publishing",N4061="publishing/art books","publishing",N4061="publishing/fiction","publishing",N4061="publishing/translations","publishing",N4061="music/pop","music",N4061="music/classical music","music",N4061="publishing/nonfiction","publishing",N4061="publishing/radio &amp; podcasts","publishing",N4061="music/world music","music",N4061="music/metal","music",N4061="music/jazz","music","TRUE","FALSE")</f>
        <v>theater</v>
      </c>
      <c r="R4061" t="str" cm="1">
        <f t="array" ref="R4061">_xlfn.IFS(N4061="food/small batch","small batch",N4061="food/restaurants","retaurants",N4061="food/food trucks","food trucks",N4061="theater/spaces","spaces",N4061="theater/musical","musical",N4061="theater/plays","plays",N4061="technology/web","web",N4061="technology/space exploration","space exploration",N4061="technology/makerspaces","makerspaces",N4061="technology/hardware","hardware",N4061="technology/gadgets","gadgets",N4061="technology/wearables","wearables",N4061="film &amp; video/television","television",N4061="film &amp; video/animation","animation",N4061="film &amp; video/science fiction","science fiction",N4061="film &amp; video/documentary","documentary",N4061="film &amp; video/drama","drama",N4061="film &amp; video/shorts","shorts",N4061="games/video games","video games",N4061="games/tabletop games","tabletop games",N4061="games/mobile games","mobile games",N4061="journalism/audio","audio",N4061="photography/people","people",N4061="photography/photobooks","photobooks",N4061="photography/places","places",N4061="photography/nature","nature",N4061="music/electronic music","electronic music",N4061="music/rock","rock",N4061="music/indie rock","indie rock",N4061="music/faith","faith",N4061="publishing/children's books","children's books",N4061="publishing/art books","art books",N4061="publishing/fiction","fiction",N4061="publishing/translations","translations",N4061="music/pop","pop",N4061="music/classical music","classical music",N4061="publishing/nonfiction","nonfiction",N4061="publishing/radio &amp; podcasts","radio &amp; podcasts",N4061="music/world music","world music",N4061="music/metal","metal",N4061="music/jazz","jazz","TRUE","FALSE")</f>
        <v>plays</v>
      </c>
      <c r="S4061" s="5">
        <f t="shared" si="254"/>
        <v>41866.640648148146</v>
      </c>
      <c r="T4061" s="5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252"/>
        <v>2.85</v>
      </c>
      <c r="P4062" s="24">
        <f t="shared" si="253"/>
        <v>57</v>
      </c>
      <c r="Q4062" t="str" cm="1">
        <f t="array" ref="Q4062">_xlfn.IFS(N4062="food/small batch","food",N4062="food/restaurants","food",N4062="food/food trucks","food",N4062="theater/spaces","theater",N4062="theater/musical","theater",N4062="theater/plays","theater",N4062="technology/web","technology",N4062="technology/space exploration","technology",N4062="technology/makerspaces","technology",N4062="technology/hardware","technology",N4062="technology/gadgets","technology",N4062="technology/wearables","technology",N4062="film &amp; video/television","film &amp; video",N4062="film &amp; video/animation","film &amp; video",N4062="film &amp; video/science fiction","film &amp; video",N4062="film &amp; video/documentary","film &amp; video",N4062="film &amp; video/drama","film &amp; video",N4062="film &amp; video/shorts","film &amp; video",N4062="games/video games","games",N4062="games/tabletop games","games",N4062="games/mobile games","games",N4062="journalism/audio","journalism",N4062="photography/people","photography",N4062="photography/photobooks","photography",N4062="photography/places","photography",N4062="photography/nature","photography",N4062="music/electronic music","music",N4062="music/rock","music",N4062="music/indie rock","music",N4062="music/faith","music",N4062="publishing/children's books","publishing",N4062="publishing/art books","publishing",N4062="publishing/fiction","publishing",N4062="publishing/translations","publishing",N4062="music/pop","music",N4062="music/classical music","music",N4062="publishing/nonfiction","publishing",N4062="publishing/radio &amp; podcasts","publishing",N4062="music/world music","music",N4062="music/metal","music",N4062="music/jazz","music","TRUE","FALSE")</f>
        <v>theater</v>
      </c>
      <c r="R4062" t="str" cm="1">
        <f t="array" ref="R4062">_xlfn.IFS(N4062="food/small batch","small batch",N4062="food/restaurants","retaurants",N4062="food/food trucks","food trucks",N4062="theater/spaces","spaces",N4062="theater/musical","musical",N4062="theater/plays","plays",N4062="technology/web","web",N4062="technology/space exploration","space exploration",N4062="technology/makerspaces","makerspaces",N4062="technology/hardware","hardware",N4062="technology/gadgets","gadgets",N4062="technology/wearables","wearables",N4062="film &amp; video/television","television",N4062="film &amp; video/animation","animation",N4062="film &amp; video/science fiction","science fiction",N4062="film &amp; video/documentary","documentary",N4062="film &amp; video/drama","drama",N4062="film &amp; video/shorts","shorts",N4062="games/video games","video games",N4062="games/tabletop games","tabletop games",N4062="games/mobile games","mobile games",N4062="journalism/audio","audio",N4062="photography/people","people",N4062="photography/photobooks","photobooks",N4062="photography/places","places",N4062="photography/nature","nature",N4062="music/electronic music","electronic music",N4062="music/rock","rock",N4062="music/indie rock","indie rock",N4062="music/faith","faith",N4062="publishing/children's books","children's books",N4062="publishing/art books","art books",N4062="publishing/fiction","fiction",N4062="publishing/translations","translations",N4062="music/pop","pop",N4062="music/classical music","classical music",N4062="publishing/nonfiction","nonfiction",N4062="publishing/radio &amp; podcasts","radio &amp; podcasts",N4062="music/world music","world music",N4062="music/metal","metal",N4062="music/jazz","jazz","TRUE","FALSE")</f>
        <v>plays</v>
      </c>
      <c r="S4062" s="5">
        <f t="shared" si="254"/>
        <v>41779.695092592592</v>
      </c>
      <c r="T4062" s="5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252"/>
        <v>0</v>
      </c>
      <c r="P4063" s="24" t="e">
        <f t="shared" si="253"/>
        <v>#DIV/0!</v>
      </c>
      <c r="Q4063" t="str" cm="1">
        <f t="array" ref="Q4063">_xlfn.IFS(N4063="food/small batch","food",N4063="food/restaurants","food",N4063="food/food trucks","food",N4063="theater/spaces","theater",N4063="theater/musical","theater",N4063="theater/plays","theater",N4063="technology/web","technology",N4063="technology/space exploration","technology",N4063="technology/makerspaces","technology",N4063="technology/hardware","technology",N4063="technology/gadgets","technology",N4063="technology/wearables","technology",N4063="film &amp; video/television","film &amp; video",N4063="film &amp; video/animation","film &amp; video",N4063="film &amp; video/science fiction","film &amp; video",N4063="film &amp; video/documentary","film &amp; video",N4063="film &amp; video/drama","film &amp; video",N4063="film &amp; video/shorts","film &amp; video",N4063="games/video games","games",N4063="games/tabletop games","games",N4063="games/mobile games","games",N4063="journalism/audio","journalism",N4063="photography/people","photography",N4063="photography/photobooks","photography",N4063="photography/places","photography",N4063="photography/nature","photography",N4063="music/electronic music","music",N4063="music/rock","music",N4063="music/indie rock","music",N4063="music/faith","music",N4063="publishing/children's books","publishing",N4063="publishing/art books","publishing",N4063="publishing/fiction","publishing",N4063="publishing/translations","publishing",N4063="music/pop","music",N4063="music/classical music","music",N4063="publishing/nonfiction","publishing",N4063="publishing/radio &amp; podcasts","publishing",N4063="music/world music","music",N4063="music/metal","music",N4063="music/jazz","music","TRUE","FALSE")</f>
        <v>theater</v>
      </c>
      <c r="R4063" t="str" cm="1">
        <f t="array" ref="R4063">_xlfn.IFS(N4063="food/small batch","small batch",N4063="food/restaurants","retaurants",N4063="food/food trucks","food trucks",N4063="theater/spaces","spaces",N4063="theater/musical","musical",N4063="theater/plays","plays",N4063="technology/web","web",N4063="technology/space exploration","space exploration",N4063="technology/makerspaces","makerspaces",N4063="technology/hardware","hardware",N4063="technology/gadgets","gadgets",N4063="technology/wearables","wearables",N4063="film &amp; video/television","television",N4063="film &amp; video/animation","animation",N4063="film &amp; video/science fiction","science fiction",N4063="film &amp; video/documentary","documentary",N4063="film &amp; video/drama","drama",N4063="film &amp; video/shorts","shorts",N4063="games/video games","video games",N4063="games/tabletop games","tabletop games",N4063="games/mobile games","mobile games",N4063="journalism/audio","audio",N4063="photography/people","people",N4063="photography/photobooks","photobooks",N4063="photography/places","places",N4063="photography/nature","nature",N4063="music/electronic music","electronic music",N4063="music/rock","rock",N4063="music/indie rock","indie rock",N4063="music/faith","faith",N4063="publishing/children's books","children's books",N4063="publishing/art books","art books",N4063="publishing/fiction","fiction",N4063="publishing/translations","translations",N4063="music/pop","pop",N4063="music/classical music","classical music",N4063="publishing/nonfiction","nonfiction",N4063="publishing/radio &amp; podcasts","radio &amp; podcasts",N4063="music/world music","world music",N4063="music/metal","metal",N4063="music/jazz","jazz","TRUE","FALSE")</f>
        <v>plays</v>
      </c>
      <c r="S4063" s="5">
        <f t="shared" si="254"/>
        <v>42421.141469907408</v>
      </c>
      <c r="T4063" s="5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252"/>
        <v>2.4500000000000002</v>
      </c>
      <c r="P4064" s="24">
        <f t="shared" si="253"/>
        <v>163.33333333333334</v>
      </c>
      <c r="Q4064" t="str" cm="1">
        <f t="array" ref="Q4064">_xlfn.IFS(N4064="food/small batch","food",N4064="food/restaurants","food",N4064="food/food trucks","food",N4064="theater/spaces","theater",N4064="theater/musical","theater",N4064="theater/plays","theater",N4064="technology/web","technology",N4064="technology/space exploration","technology",N4064="technology/makerspaces","technology",N4064="technology/hardware","technology",N4064="technology/gadgets","technology",N4064="technology/wearables","technology",N4064="film &amp; video/television","film &amp; video",N4064="film &amp; video/animation","film &amp; video",N4064="film &amp; video/science fiction","film &amp; video",N4064="film &amp; video/documentary","film &amp; video",N4064="film &amp; video/drama","film &amp; video",N4064="film &amp; video/shorts","film &amp; video",N4064="games/video games","games",N4064="games/tabletop games","games",N4064="games/mobile games","games",N4064="journalism/audio","journalism",N4064="photography/people","photography",N4064="photography/photobooks","photography",N4064="photography/places","photography",N4064="photography/nature","photography",N4064="music/electronic music","music",N4064="music/rock","music",N4064="music/indie rock","music",N4064="music/faith","music",N4064="publishing/children's books","publishing",N4064="publishing/art books","publishing",N4064="publishing/fiction","publishing",N4064="publishing/translations","publishing",N4064="music/pop","music",N4064="music/classical music","music",N4064="publishing/nonfiction","publishing",N4064="publishing/radio &amp; podcasts","publishing",N4064="music/world music","music",N4064="music/metal","music",N4064="music/jazz","music","TRUE","FALSE")</f>
        <v>theater</v>
      </c>
      <c r="R4064" t="str" cm="1">
        <f t="array" ref="R4064">_xlfn.IFS(N4064="food/small batch","small batch",N4064="food/restaurants","retaurants",N4064="food/food trucks","food trucks",N4064="theater/spaces","spaces",N4064="theater/musical","musical",N4064="theater/plays","plays",N4064="technology/web","web",N4064="technology/space exploration","space exploration",N4064="technology/makerspaces","makerspaces",N4064="technology/hardware","hardware",N4064="technology/gadgets","gadgets",N4064="technology/wearables","wearables",N4064="film &amp; video/television","television",N4064="film &amp; video/animation","animation",N4064="film &amp; video/science fiction","science fiction",N4064="film &amp; video/documentary","documentary",N4064="film &amp; video/drama","drama",N4064="film &amp; video/shorts","shorts",N4064="games/video games","video games",N4064="games/tabletop games","tabletop games",N4064="games/mobile games","mobile games",N4064="journalism/audio","audio",N4064="photography/people","people",N4064="photography/photobooks","photobooks",N4064="photography/places","places",N4064="photography/nature","nature",N4064="music/electronic music","electronic music",N4064="music/rock","rock",N4064="music/indie rock","indie rock",N4064="music/faith","faith",N4064="publishing/children's books","children's books",N4064="publishing/art books","art books",N4064="publishing/fiction","fiction",N4064="publishing/translations","translations",N4064="music/pop","pop",N4064="music/classical music","classical music",N4064="publishing/nonfiction","nonfiction",N4064="publishing/radio &amp; podcasts","radio &amp; podcasts",N4064="music/world music","world music",N4064="music/metal","metal",N4064="music/jazz","jazz","TRUE","FALSE")</f>
        <v>plays</v>
      </c>
      <c r="S4064" s="5">
        <f t="shared" si="254"/>
        <v>42523.739212962959</v>
      </c>
      <c r="T4064" s="5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252"/>
        <v>1.4210526315789473</v>
      </c>
      <c r="P4065" s="24">
        <f t="shared" si="253"/>
        <v>15</v>
      </c>
      <c r="Q4065" t="str" cm="1">
        <f t="array" ref="Q4065">_xlfn.IFS(N4065="food/small batch","food",N4065="food/restaurants","food",N4065="food/food trucks","food",N4065="theater/spaces","theater",N4065="theater/musical","theater",N4065="theater/plays","theater",N4065="technology/web","technology",N4065="technology/space exploration","technology",N4065="technology/makerspaces","technology",N4065="technology/hardware","technology",N4065="technology/gadgets","technology",N4065="technology/wearables","technology",N4065="film &amp; video/television","film &amp; video",N4065="film &amp; video/animation","film &amp; video",N4065="film &amp; video/science fiction","film &amp; video",N4065="film &amp; video/documentary","film &amp; video",N4065="film &amp; video/drama","film &amp; video",N4065="film &amp; video/shorts","film &amp; video",N4065="games/video games","games",N4065="games/tabletop games","games",N4065="games/mobile games","games",N4065="journalism/audio","journalism",N4065="photography/people","photography",N4065="photography/photobooks","photography",N4065="photography/places","photography",N4065="photography/nature","photography",N4065="music/electronic music","music",N4065="music/rock","music",N4065="music/indie rock","music",N4065="music/faith","music",N4065="publishing/children's books","publishing",N4065="publishing/art books","publishing",N4065="publishing/fiction","publishing",N4065="publishing/translations","publishing",N4065="music/pop","music",N4065="music/classical music","music",N4065="publishing/nonfiction","publishing",N4065="publishing/radio &amp; podcasts","publishing",N4065="music/world music","music",N4065="music/metal","music",N4065="music/jazz","music","TRUE","FALSE")</f>
        <v>theater</v>
      </c>
      <c r="R4065" t="str" cm="1">
        <f t="array" ref="R4065">_xlfn.IFS(N4065="food/small batch","small batch",N4065="food/restaurants","retaurants",N4065="food/food trucks","food trucks",N4065="theater/spaces","spaces",N4065="theater/musical","musical",N4065="theater/plays","plays",N4065="technology/web","web",N4065="technology/space exploration","space exploration",N4065="technology/makerspaces","makerspaces",N4065="technology/hardware","hardware",N4065="technology/gadgets","gadgets",N4065="technology/wearables","wearables",N4065="film &amp; video/television","television",N4065="film &amp; video/animation","animation",N4065="film &amp; video/science fiction","science fiction",N4065="film &amp; video/documentary","documentary",N4065="film &amp; video/drama","drama",N4065="film &amp; video/shorts","shorts",N4065="games/video games","video games",N4065="games/tabletop games","tabletop games",N4065="games/mobile games","mobile games",N4065="journalism/audio","audio",N4065="photography/people","people",N4065="photography/photobooks","photobooks",N4065="photography/places","places",N4065="photography/nature","nature",N4065="music/electronic music","electronic music",N4065="music/rock","rock",N4065="music/indie rock","indie rock",N4065="music/faith","faith",N4065="publishing/children's books","children's books",N4065="publishing/art books","art books",N4065="publishing/fiction","fiction",N4065="publishing/translations","translations",N4065="music/pop","pop",N4065="music/classical music","classical music",N4065="publishing/nonfiction","nonfiction",N4065="publishing/radio &amp; podcasts","radio &amp; podcasts",N4065="music/world music","world music",N4065="music/metal","metal",N4065="music/jazz","jazz","TRUE","FALSE")</f>
        <v>plays</v>
      </c>
      <c r="S4065" s="5">
        <f t="shared" si="254"/>
        <v>41787.681527777779</v>
      </c>
      <c r="T4065" s="5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252"/>
        <v>19.25</v>
      </c>
      <c r="P4066" s="24">
        <f t="shared" si="253"/>
        <v>64.166666666666671</v>
      </c>
      <c r="Q4066" t="str" cm="1">
        <f t="array" ref="Q4066">_xlfn.IFS(N4066="food/small batch","food",N4066="food/restaurants","food",N4066="food/food trucks","food",N4066="theater/spaces","theater",N4066="theater/musical","theater",N4066="theater/plays","theater",N4066="technology/web","technology",N4066="technology/space exploration","technology",N4066="technology/makerspaces","technology",N4066="technology/hardware","technology",N4066="technology/gadgets","technology",N4066="technology/wearables","technology",N4066="film &amp; video/television","film &amp; video",N4066="film &amp; video/animation","film &amp; video",N4066="film &amp; video/science fiction","film &amp; video",N4066="film &amp; video/documentary","film &amp; video",N4066="film &amp; video/drama","film &amp; video",N4066="film &amp; video/shorts","film &amp; video",N4066="games/video games","games",N4066="games/tabletop games","games",N4066="games/mobile games","games",N4066="journalism/audio","journalism",N4066="photography/people","photography",N4066="photography/photobooks","photography",N4066="photography/places","photography",N4066="photography/nature","photography",N4066="music/electronic music","music",N4066="music/rock","music",N4066="music/indie rock","music",N4066="music/faith","music",N4066="publishing/children's books","publishing",N4066="publishing/art books","publishing",N4066="publishing/fiction","publishing",N4066="publishing/translations","publishing",N4066="music/pop","music",N4066="music/classical music","music",N4066="publishing/nonfiction","publishing",N4066="publishing/radio &amp; podcasts","publishing",N4066="music/world music","music",N4066="music/metal","music",N4066="music/jazz","music","TRUE","FALSE")</f>
        <v>theater</v>
      </c>
      <c r="R4066" t="str" cm="1">
        <f t="array" ref="R4066">_xlfn.IFS(N4066="food/small batch","small batch",N4066="food/restaurants","retaurants",N4066="food/food trucks","food trucks",N4066="theater/spaces","spaces",N4066="theater/musical","musical",N4066="theater/plays","plays",N4066="technology/web","web",N4066="technology/space exploration","space exploration",N4066="technology/makerspaces","makerspaces",N4066="technology/hardware","hardware",N4066="technology/gadgets","gadgets",N4066="technology/wearables","wearables",N4066="film &amp; video/television","television",N4066="film &amp; video/animation","animation",N4066="film &amp; video/science fiction","science fiction",N4066="film &amp; video/documentary","documentary",N4066="film &amp; video/drama","drama",N4066="film &amp; video/shorts","shorts",N4066="games/video games","video games",N4066="games/tabletop games","tabletop games",N4066="games/mobile games","mobile games",N4066="journalism/audio","audio",N4066="photography/people","people",N4066="photography/photobooks","photobooks",N4066="photography/places","places",N4066="photography/nature","nature",N4066="music/electronic music","electronic music",N4066="music/rock","rock",N4066="music/indie rock","indie rock",N4066="music/faith","faith",N4066="publishing/children's books","children's books",N4066="publishing/art books","art books",N4066="publishing/fiction","fiction",N4066="publishing/translations","translations",N4066="music/pop","pop",N4066="music/classical music","classical music",N4066="publishing/nonfiction","nonfiction",N4066="publishing/radio &amp; podcasts","radio &amp; podcasts",N4066="music/world music","world music",N4066="music/metal","metal",N4066="music/jazz","jazz","TRUE","FALSE")</f>
        <v>plays</v>
      </c>
      <c r="S4066" s="5">
        <f t="shared" si="254"/>
        <v>42093.588263888887</v>
      </c>
      <c r="T4066" s="5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252"/>
        <v>0.67500000000000004</v>
      </c>
      <c r="P4067" s="24">
        <f t="shared" si="253"/>
        <v>6.75</v>
      </c>
      <c r="Q4067" t="str" cm="1">
        <f t="array" ref="Q4067">_xlfn.IFS(N4067="food/small batch","food",N4067="food/restaurants","food",N4067="food/food trucks","food",N4067="theater/spaces","theater",N4067="theater/musical","theater",N4067="theater/plays","theater",N4067="technology/web","technology",N4067="technology/space exploration","technology",N4067="technology/makerspaces","technology",N4067="technology/hardware","technology",N4067="technology/gadgets","technology",N4067="technology/wearables","technology",N4067="film &amp; video/television","film &amp; video",N4067="film &amp; video/animation","film &amp; video",N4067="film &amp; video/science fiction","film &amp; video",N4067="film &amp; video/documentary","film &amp; video",N4067="film &amp; video/drama","film &amp; video",N4067="film &amp; video/shorts","film &amp; video",N4067="games/video games","games",N4067="games/tabletop games","games",N4067="games/mobile games","games",N4067="journalism/audio","journalism",N4067="photography/people","photography",N4067="photography/photobooks","photography",N4067="photography/places","photography",N4067="photography/nature","photography",N4067="music/electronic music","music",N4067="music/rock","music",N4067="music/indie rock","music",N4067="music/faith","music",N4067="publishing/children's books","publishing",N4067="publishing/art books","publishing",N4067="publishing/fiction","publishing",N4067="publishing/translations","publishing",N4067="music/pop","music",N4067="music/classical music","music",N4067="publishing/nonfiction","publishing",N4067="publishing/radio &amp; podcasts","publishing",N4067="music/world music","music",N4067="music/metal","music",N4067="music/jazz","music","TRUE","FALSE")</f>
        <v>theater</v>
      </c>
      <c r="R4067" t="str" cm="1">
        <f t="array" ref="R4067">_xlfn.IFS(N4067="food/small batch","small batch",N4067="food/restaurants","retaurants",N4067="food/food trucks","food trucks",N4067="theater/spaces","spaces",N4067="theater/musical","musical",N4067="theater/plays","plays",N4067="technology/web","web",N4067="technology/space exploration","space exploration",N4067="technology/makerspaces","makerspaces",N4067="technology/hardware","hardware",N4067="technology/gadgets","gadgets",N4067="technology/wearables","wearables",N4067="film &amp; video/television","television",N4067="film &amp; video/animation","animation",N4067="film &amp; video/science fiction","science fiction",N4067="film &amp; video/documentary","documentary",N4067="film &amp; video/drama","drama",N4067="film &amp; video/shorts","shorts",N4067="games/video games","video games",N4067="games/tabletop games","tabletop games",N4067="games/mobile games","mobile games",N4067="journalism/audio","audio",N4067="photography/people","people",N4067="photography/photobooks","photobooks",N4067="photography/places","places",N4067="photography/nature","nature",N4067="music/electronic music","electronic music",N4067="music/rock","rock",N4067="music/indie rock","indie rock",N4067="music/faith","faith",N4067="publishing/children's books","children's books",N4067="publishing/art books","art books",N4067="publishing/fiction","fiction",N4067="publishing/translations","translations",N4067="music/pop","pop",N4067="music/classical music","classical music",N4067="publishing/nonfiction","nonfiction",N4067="publishing/radio &amp; podcasts","radio &amp; podcasts",N4067="music/world music","world music",N4067="music/metal","metal",N4067="music/jazz","jazz","TRUE","FALSE")</f>
        <v>plays</v>
      </c>
      <c r="S4067" s="5">
        <f t="shared" si="254"/>
        <v>41833.951516203706</v>
      </c>
      <c r="T4067" s="5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252"/>
        <v>0.16666666666666669</v>
      </c>
      <c r="P4068" s="24">
        <f t="shared" si="253"/>
        <v>25</v>
      </c>
      <c r="Q4068" t="str" cm="1">
        <f t="array" ref="Q4068">_xlfn.IFS(N4068="food/small batch","food",N4068="food/restaurants","food",N4068="food/food trucks","food",N4068="theater/spaces","theater",N4068="theater/musical","theater",N4068="theater/plays","theater",N4068="technology/web","technology",N4068="technology/space exploration","technology",N4068="technology/makerspaces","technology",N4068="technology/hardware","technology",N4068="technology/gadgets","technology",N4068="technology/wearables","technology",N4068="film &amp; video/television","film &amp; video",N4068="film &amp; video/animation","film &amp; video",N4068="film &amp; video/science fiction","film &amp; video",N4068="film &amp; video/documentary","film &amp; video",N4068="film &amp; video/drama","film &amp; video",N4068="film &amp; video/shorts","film &amp; video",N4068="games/video games","games",N4068="games/tabletop games","games",N4068="games/mobile games","games",N4068="journalism/audio","journalism",N4068="photography/people","photography",N4068="photography/photobooks","photography",N4068="photography/places","photography",N4068="photography/nature","photography",N4068="music/electronic music","music",N4068="music/rock","music",N4068="music/indie rock","music",N4068="music/faith","music",N4068="publishing/children's books","publishing",N4068="publishing/art books","publishing",N4068="publishing/fiction","publishing",N4068="publishing/translations","publishing",N4068="music/pop","music",N4068="music/classical music","music",N4068="publishing/nonfiction","publishing",N4068="publishing/radio &amp; podcasts","publishing",N4068="music/world music","music",N4068="music/metal","music",N4068="music/jazz","music","TRUE","FALSE")</f>
        <v>theater</v>
      </c>
      <c r="R4068" t="str" cm="1">
        <f t="array" ref="R4068">_xlfn.IFS(N4068="food/small batch","small batch",N4068="food/restaurants","retaurants",N4068="food/food trucks","food trucks",N4068="theater/spaces","spaces",N4068="theater/musical","musical",N4068="theater/plays","plays",N4068="technology/web","web",N4068="technology/space exploration","space exploration",N4068="technology/makerspaces","makerspaces",N4068="technology/hardware","hardware",N4068="technology/gadgets","gadgets",N4068="technology/wearables","wearables",N4068="film &amp; video/television","television",N4068="film &amp; video/animation","animation",N4068="film &amp; video/science fiction","science fiction",N4068="film &amp; video/documentary","documentary",N4068="film &amp; video/drama","drama",N4068="film &amp; video/shorts","shorts",N4068="games/video games","video games",N4068="games/tabletop games","tabletop games",N4068="games/mobile games","mobile games",N4068="journalism/audio","audio",N4068="photography/people","people",N4068="photography/photobooks","photobooks",N4068="photography/places","places",N4068="photography/nature","nature",N4068="music/electronic music","electronic music",N4068="music/rock","rock",N4068="music/indie rock","indie rock",N4068="music/faith","faith",N4068="publishing/children's books","children's books",N4068="publishing/art books","art books",N4068="publishing/fiction","fiction",N4068="publishing/translations","translations",N4068="music/pop","pop",N4068="music/classical music","classical music",N4068="publishing/nonfiction","nonfiction",N4068="publishing/radio &amp; podcasts","radio &amp; podcasts",N4068="music/world music","world music",N4068="music/metal","metal",N4068="music/jazz","jazz","TRUE","FALSE")</f>
        <v>plays</v>
      </c>
      <c r="S4068" s="5">
        <f t="shared" si="254"/>
        <v>42479.039212962962</v>
      </c>
      <c r="T4068" s="5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252"/>
        <v>60.9</v>
      </c>
      <c r="P4069" s="24">
        <f t="shared" si="253"/>
        <v>179.11764705882354</v>
      </c>
      <c r="Q4069" t="str" cm="1">
        <f t="array" ref="Q4069">_xlfn.IFS(N4069="food/small batch","food",N4069="food/restaurants","food",N4069="food/food trucks","food",N4069="theater/spaces","theater",N4069="theater/musical","theater",N4069="theater/plays","theater",N4069="technology/web","technology",N4069="technology/space exploration","technology",N4069="technology/makerspaces","technology",N4069="technology/hardware","technology",N4069="technology/gadgets","technology",N4069="technology/wearables","technology",N4069="film &amp; video/television","film &amp; video",N4069="film &amp; video/animation","film &amp; video",N4069="film &amp; video/science fiction","film &amp; video",N4069="film &amp; video/documentary","film &amp; video",N4069="film &amp; video/drama","film &amp; video",N4069="film &amp; video/shorts","film &amp; video",N4069="games/video games","games",N4069="games/tabletop games","games",N4069="games/mobile games","games",N4069="journalism/audio","journalism",N4069="photography/people","photography",N4069="photography/photobooks","photography",N4069="photography/places","photography",N4069="photography/nature","photography",N4069="music/electronic music","music",N4069="music/rock","music",N4069="music/indie rock","music",N4069="music/faith","music",N4069="publishing/children's books","publishing",N4069="publishing/art books","publishing",N4069="publishing/fiction","publishing",N4069="publishing/translations","publishing",N4069="music/pop","music",N4069="music/classical music","music",N4069="publishing/nonfiction","publishing",N4069="publishing/radio &amp; podcasts","publishing",N4069="music/world music","music",N4069="music/metal","music",N4069="music/jazz","music","TRUE","FALSE")</f>
        <v>theater</v>
      </c>
      <c r="R4069" t="str" cm="1">
        <f t="array" ref="R4069">_xlfn.IFS(N4069="food/small batch","small batch",N4069="food/restaurants","retaurants",N4069="food/food trucks","food trucks",N4069="theater/spaces","spaces",N4069="theater/musical","musical",N4069="theater/plays","plays",N4069="technology/web","web",N4069="technology/space exploration","space exploration",N4069="technology/makerspaces","makerspaces",N4069="technology/hardware","hardware",N4069="technology/gadgets","gadgets",N4069="technology/wearables","wearables",N4069="film &amp; video/television","television",N4069="film &amp; video/animation","animation",N4069="film &amp; video/science fiction","science fiction",N4069="film &amp; video/documentary","documentary",N4069="film &amp; video/drama","drama",N4069="film &amp; video/shorts","shorts",N4069="games/video games","video games",N4069="games/tabletop games","tabletop games",N4069="games/mobile games","mobile games",N4069="journalism/audio","audio",N4069="photography/people","people",N4069="photography/photobooks","photobooks",N4069="photography/places","places",N4069="photography/nature","nature",N4069="music/electronic music","electronic music",N4069="music/rock","rock",N4069="music/indie rock","indie rock",N4069="music/faith","faith",N4069="publishing/children's books","children's books",N4069="publishing/art books","art books",N4069="publishing/fiction","fiction",N4069="publishing/translations","translations",N4069="music/pop","pop",N4069="music/classical music","classical music",N4069="publishing/nonfiction","nonfiction",N4069="publishing/radio &amp; podcasts","radio &amp; podcasts",N4069="music/world music","world music",N4069="music/metal","metal",N4069="music/jazz","jazz","TRUE","FALSE")</f>
        <v>plays</v>
      </c>
      <c r="S4069" s="5">
        <f t="shared" si="254"/>
        <v>42235.117476851854</v>
      </c>
      <c r="T4069" s="5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si="252"/>
        <v>1</v>
      </c>
      <c r="P4070" s="24">
        <f t="shared" si="253"/>
        <v>34.950000000000003</v>
      </c>
      <c r="Q4070" t="str" cm="1">
        <f t="array" ref="Q4070">_xlfn.IFS(N4070="food/small batch","food",N4070="food/restaurants","food",N4070="food/food trucks","food",N4070="theater/spaces","theater",N4070="theater/musical","theater",N4070="theater/plays","theater",N4070="technology/web","technology",N4070="technology/space exploration","technology",N4070="technology/makerspaces","technology",N4070="technology/hardware","technology",N4070="technology/gadgets","technology",N4070="technology/wearables","technology",N4070="film &amp; video/television","film &amp; video",N4070="film &amp; video/animation","film &amp; video",N4070="film &amp; video/science fiction","film &amp; video",N4070="film &amp; video/documentary","film &amp; video",N4070="film &amp; video/drama","film &amp; video",N4070="film &amp; video/shorts","film &amp; video",N4070="games/video games","games",N4070="games/tabletop games","games",N4070="games/mobile games","games",N4070="journalism/audio","journalism",N4070="photography/people","photography",N4070="photography/photobooks","photography",N4070="photography/places","photography",N4070="photography/nature","photography",N4070="music/electronic music","music",N4070="music/rock","music",N4070="music/indie rock","music",N4070="music/faith","music",N4070="publishing/children's books","publishing",N4070="publishing/art books","publishing",N4070="publishing/fiction","publishing",N4070="publishing/translations","publishing",N4070="music/pop","music",N4070="music/classical music","music",N4070="publishing/nonfiction","publishing",N4070="publishing/radio &amp; podcasts","publishing",N4070="music/world music","music",N4070="music/metal","music",N4070="music/jazz","music","TRUE","FALSE")</f>
        <v>theater</v>
      </c>
      <c r="R4070" t="str" cm="1">
        <f t="array" ref="R4070">_xlfn.IFS(N4070="food/small batch","small batch",N4070="food/restaurants","retaurants",N4070="food/food trucks","food trucks",N4070="theater/spaces","spaces",N4070="theater/musical","musical",N4070="theater/plays","plays",N4070="technology/web","web",N4070="technology/space exploration","space exploration",N4070="technology/makerspaces","makerspaces",N4070="technology/hardware","hardware",N4070="technology/gadgets","gadgets",N4070="technology/wearables","wearables",N4070="film &amp; video/television","television",N4070="film &amp; video/animation","animation",N4070="film &amp; video/science fiction","science fiction",N4070="film &amp; video/documentary","documentary",N4070="film &amp; video/drama","drama",N4070="film &amp; video/shorts","shorts",N4070="games/video games","video games",N4070="games/tabletop games","tabletop games",N4070="games/mobile games","mobile games",N4070="journalism/audio","audio",N4070="photography/people","people",N4070="photography/photobooks","photobooks",N4070="photography/places","places",N4070="photography/nature","nature",N4070="music/electronic music","electronic music",N4070="music/rock","rock",N4070="music/indie rock","indie rock",N4070="music/faith","faith",N4070="publishing/children's books","children's books",N4070="publishing/art books","art books",N4070="publishing/fiction","fiction",N4070="publishing/translations","translations",N4070="music/pop","pop",N4070="music/classical music","classical music",N4070="publishing/nonfiction","nonfiction",N4070="publishing/radio &amp; podcasts","radio &amp; podcasts",N4070="music/world music","world music",N4070="music/metal","metal",N4070="music/jazz","jazz","TRUE","FALSE")</f>
        <v>plays</v>
      </c>
      <c r="S4070" s="5">
        <f t="shared" si="254"/>
        <v>42718.963599537034</v>
      </c>
      <c r="T4070" s="5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252"/>
        <v>34.4</v>
      </c>
      <c r="P4071" s="24">
        <f t="shared" si="253"/>
        <v>33.07692307692308</v>
      </c>
      <c r="Q4071" t="str" cm="1">
        <f t="array" ref="Q4071">_xlfn.IFS(N4071="food/small batch","food",N4071="food/restaurants","food",N4071="food/food trucks","food",N4071="theater/spaces","theater",N4071="theater/musical","theater",N4071="theater/plays","theater",N4071="technology/web","technology",N4071="technology/space exploration","technology",N4071="technology/makerspaces","technology",N4071="technology/hardware","technology",N4071="technology/gadgets","technology",N4071="technology/wearables","technology",N4071="film &amp; video/television","film &amp; video",N4071="film &amp; video/animation","film &amp; video",N4071="film &amp; video/science fiction","film &amp; video",N4071="film &amp; video/documentary","film &amp; video",N4071="film &amp; video/drama","film &amp; video",N4071="film &amp; video/shorts","film &amp; video",N4071="games/video games","games",N4071="games/tabletop games","games",N4071="games/mobile games","games",N4071="journalism/audio","journalism",N4071="photography/people","photography",N4071="photography/photobooks","photography",N4071="photography/places","photography",N4071="photography/nature","photography",N4071="music/electronic music","music",N4071="music/rock","music",N4071="music/indie rock","music",N4071="music/faith","music",N4071="publishing/children's books","publishing",N4071="publishing/art books","publishing",N4071="publishing/fiction","publishing",N4071="publishing/translations","publishing",N4071="music/pop","music",N4071="music/classical music","music",N4071="publishing/nonfiction","publishing",N4071="publishing/radio &amp; podcasts","publishing",N4071="music/world music","music",N4071="music/metal","music",N4071="music/jazz","music","TRUE","FALSE")</f>
        <v>theater</v>
      </c>
      <c r="R4071" t="str" cm="1">
        <f t="array" ref="R4071">_xlfn.IFS(N4071="food/small batch","small batch",N4071="food/restaurants","retaurants",N4071="food/food trucks","food trucks",N4071="theater/spaces","spaces",N4071="theater/musical","musical",N4071="theater/plays","plays",N4071="technology/web","web",N4071="technology/space exploration","space exploration",N4071="technology/makerspaces","makerspaces",N4071="technology/hardware","hardware",N4071="technology/gadgets","gadgets",N4071="technology/wearables","wearables",N4071="film &amp; video/television","television",N4071="film &amp; video/animation","animation",N4071="film &amp; video/science fiction","science fiction",N4071="film &amp; video/documentary","documentary",N4071="film &amp; video/drama","drama",N4071="film &amp; video/shorts","shorts",N4071="games/video games","video games",N4071="games/tabletop games","tabletop games",N4071="games/mobile games","mobile games",N4071="journalism/audio","audio",N4071="photography/people","people",N4071="photography/photobooks","photobooks",N4071="photography/places","places",N4071="photography/nature","nature",N4071="music/electronic music","electronic music",N4071="music/rock","rock",N4071="music/indie rock","indie rock",N4071="music/faith","faith",N4071="publishing/children's books","children's books",N4071="publishing/art books","art books",N4071="publishing/fiction","fiction",N4071="publishing/translations","translations",N4071="music/pop","pop",N4071="music/classical music","classical music",N4071="publishing/nonfiction","nonfiction",N4071="publishing/radio &amp; podcasts","radio &amp; podcasts",N4071="music/world music","world music",N4071="music/metal","metal",N4071="music/jazz","jazz","TRUE","FALSE")</f>
        <v>plays</v>
      </c>
      <c r="S4071" s="5">
        <f t="shared" si="254"/>
        <v>42022.661527777775</v>
      </c>
      <c r="T4071" s="5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252"/>
        <v>16.5</v>
      </c>
      <c r="P4072" s="24">
        <f t="shared" si="253"/>
        <v>27.5</v>
      </c>
      <c r="Q4072" t="str" cm="1">
        <f t="array" ref="Q4072">_xlfn.IFS(N4072="food/small batch","food",N4072="food/restaurants","food",N4072="food/food trucks","food",N4072="theater/spaces","theater",N4072="theater/musical","theater",N4072="theater/plays","theater",N4072="technology/web","technology",N4072="technology/space exploration","technology",N4072="technology/makerspaces","technology",N4072="technology/hardware","technology",N4072="technology/gadgets","technology",N4072="technology/wearables","technology",N4072="film &amp; video/television","film &amp; video",N4072="film &amp; video/animation","film &amp; video",N4072="film &amp; video/science fiction","film &amp; video",N4072="film &amp; video/documentary","film &amp; video",N4072="film &amp; video/drama","film &amp; video",N4072="film &amp; video/shorts","film &amp; video",N4072="games/video games","games",N4072="games/tabletop games","games",N4072="games/mobile games","games",N4072="journalism/audio","journalism",N4072="photography/people","photography",N4072="photography/photobooks","photography",N4072="photography/places","photography",N4072="photography/nature","photography",N4072="music/electronic music","music",N4072="music/rock","music",N4072="music/indie rock","music",N4072="music/faith","music",N4072="publishing/children's books","publishing",N4072="publishing/art books","publishing",N4072="publishing/fiction","publishing",N4072="publishing/translations","publishing",N4072="music/pop","music",N4072="music/classical music","music",N4072="publishing/nonfiction","publishing",N4072="publishing/radio &amp; podcasts","publishing",N4072="music/world music","music",N4072="music/metal","music",N4072="music/jazz","music","TRUE","FALSE")</f>
        <v>theater</v>
      </c>
      <c r="R4072" t="str" cm="1">
        <f t="array" ref="R4072">_xlfn.IFS(N4072="food/small batch","small batch",N4072="food/restaurants","retaurants",N4072="food/food trucks","food trucks",N4072="theater/spaces","spaces",N4072="theater/musical","musical",N4072="theater/plays","plays",N4072="technology/web","web",N4072="technology/space exploration","space exploration",N4072="technology/makerspaces","makerspaces",N4072="technology/hardware","hardware",N4072="technology/gadgets","gadgets",N4072="technology/wearables","wearables",N4072="film &amp; video/television","television",N4072="film &amp; video/animation","animation",N4072="film &amp; video/science fiction","science fiction",N4072="film &amp; video/documentary","documentary",N4072="film &amp; video/drama","drama",N4072="film &amp; video/shorts","shorts",N4072="games/video games","video games",N4072="games/tabletop games","tabletop games",N4072="games/mobile games","mobile games",N4072="journalism/audio","audio",N4072="photography/people","people",N4072="photography/photobooks","photobooks",N4072="photography/places","places",N4072="photography/nature","nature",N4072="music/electronic music","electronic music",N4072="music/rock","rock",N4072="music/indie rock","indie rock",N4072="music/faith","faith",N4072="publishing/children's books","children's books",N4072="publishing/art books","art books",N4072="publishing/fiction","fiction",N4072="publishing/translations","translations",N4072="music/pop","pop",N4072="music/classical music","classical music",N4072="publishing/nonfiction","nonfiction",N4072="publishing/radio &amp; podcasts","radio &amp; podcasts",N4072="music/world music","world music",N4072="music/metal","metal",N4072="music/jazz","jazz","TRUE","FALSE")</f>
        <v>plays</v>
      </c>
      <c r="S4072" s="5">
        <f t="shared" si="254"/>
        <v>42031.666898148149</v>
      </c>
      <c r="T4072" s="5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252"/>
        <v>0</v>
      </c>
      <c r="P4073" s="24" t="e">
        <f t="shared" si="253"/>
        <v>#DIV/0!</v>
      </c>
      <c r="Q4073" t="str" cm="1">
        <f t="array" ref="Q4073">_xlfn.IFS(N4073="food/small batch","food",N4073="food/restaurants","food",N4073="food/food trucks","food",N4073="theater/spaces","theater",N4073="theater/musical","theater",N4073="theater/plays","theater",N4073="technology/web","technology",N4073="technology/space exploration","technology",N4073="technology/makerspaces","technology",N4073="technology/hardware","technology",N4073="technology/gadgets","technology",N4073="technology/wearables","technology",N4073="film &amp; video/television","film &amp; video",N4073="film &amp; video/animation","film &amp; video",N4073="film &amp; video/science fiction","film &amp; video",N4073="film &amp; video/documentary","film &amp; video",N4073="film &amp; video/drama","film &amp; video",N4073="film &amp; video/shorts","film &amp; video",N4073="games/video games","games",N4073="games/tabletop games","games",N4073="games/mobile games","games",N4073="journalism/audio","journalism",N4073="photography/people","photography",N4073="photography/photobooks","photography",N4073="photography/places","photography",N4073="photography/nature","photography",N4073="music/electronic music","music",N4073="music/rock","music",N4073="music/indie rock","music",N4073="music/faith","music",N4073="publishing/children's books","publishing",N4073="publishing/art books","publishing",N4073="publishing/fiction","publishing",N4073="publishing/translations","publishing",N4073="music/pop","music",N4073="music/classical music","music",N4073="publishing/nonfiction","publishing",N4073="publishing/radio &amp; podcasts","publishing",N4073="music/world music","music",N4073="music/metal","music",N4073="music/jazz","music","TRUE","FALSE")</f>
        <v>theater</v>
      </c>
      <c r="R4073" t="str" cm="1">
        <f t="array" ref="R4073">_xlfn.IFS(N4073="food/small batch","small batch",N4073="food/restaurants","retaurants",N4073="food/food trucks","food trucks",N4073="theater/spaces","spaces",N4073="theater/musical","musical",N4073="theater/plays","plays",N4073="technology/web","web",N4073="technology/space exploration","space exploration",N4073="technology/makerspaces","makerspaces",N4073="technology/hardware","hardware",N4073="technology/gadgets","gadgets",N4073="technology/wearables","wearables",N4073="film &amp; video/television","television",N4073="film &amp; video/animation","animation",N4073="film &amp; video/science fiction","science fiction",N4073="film &amp; video/documentary","documentary",N4073="film &amp; video/drama","drama",N4073="film &amp; video/shorts","shorts",N4073="games/video games","video games",N4073="games/tabletop games","tabletop games",N4073="games/mobile games","mobile games",N4073="journalism/audio","audio",N4073="photography/people","people",N4073="photography/photobooks","photobooks",N4073="photography/places","places",N4073="photography/nature","nature",N4073="music/electronic music","electronic music",N4073="music/rock","rock",N4073="music/indie rock","indie rock",N4073="music/faith","faith",N4073="publishing/children's books","children's books",N4073="publishing/art books","art books",N4073="publishing/fiction","fiction",N4073="publishing/translations","translations",N4073="music/pop","pop",N4073="music/classical music","classical music",N4073="publishing/nonfiction","nonfiction",N4073="publishing/radio &amp; podcasts","radio &amp; podcasts",N4073="music/world music","world music",N4073="music/metal","metal",N4073="music/jazz","jazz","TRUE","FALSE")</f>
        <v>plays</v>
      </c>
      <c r="S4073" s="5">
        <f t="shared" si="254"/>
        <v>42700.804756944446</v>
      </c>
      <c r="T4073" s="5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252"/>
        <v>0.4</v>
      </c>
      <c r="P4074" s="24">
        <f t="shared" si="253"/>
        <v>2</v>
      </c>
      <c r="Q4074" t="str" cm="1">
        <f t="array" ref="Q4074">_xlfn.IFS(N4074="food/small batch","food",N4074="food/restaurants","food",N4074="food/food trucks","food",N4074="theater/spaces","theater",N4074="theater/musical","theater",N4074="theater/plays","theater",N4074="technology/web","technology",N4074="technology/space exploration","technology",N4074="technology/makerspaces","technology",N4074="technology/hardware","technology",N4074="technology/gadgets","technology",N4074="technology/wearables","technology",N4074="film &amp; video/television","film &amp; video",N4074="film &amp; video/animation","film &amp; video",N4074="film &amp; video/science fiction","film &amp; video",N4074="film &amp; video/documentary","film &amp; video",N4074="film &amp; video/drama","film &amp; video",N4074="film &amp; video/shorts","film &amp; video",N4074="games/video games","games",N4074="games/tabletop games","games",N4074="games/mobile games","games",N4074="journalism/audio","journalism",N4074="photography/people","photography",N4074="photography/photobooks","photography",N4074="photography/places","photography",N4074="photography/nature","photography",N4074="music/electronic music","music",N4074="music/rock","music",N4074="music/indie rock","music",N4074="music/faith","music",N4074="publishing/children's books","publishing",N4074="publishing/art books","publishing",N4074="publishing/fiction","publishing",N4074="publishing/translations","publishing",N4074="music/pop","music",N4074="music/classical music","music",N4074="publishing/nonfiction","publishing",N4074="publishing/radio &amp; podcasts","publishing",N4074="music/world music","music",N4074="music/metal","music",N4074="music/jazz","music","TRUE","FALSE")</f>
        <v>theater</v>
      </c>
      <c r="R4074" t="str" cm="1">
        <f t="array" ref="R4074">_xlfn.IFS(N4074="food/small batch","small batch",N4074="food/restaurants","retaurants",N4074="food/food trucks","food trucks",N4074="theater/spaces","spaces",N4074="theater/musical","musical",N4074="theater/plays","plays",N4074="technology/web","web",N4074="technology/space exploration","space exploration",N4074="technology/makerspaces","makerspaces",N4074="technology/hardware","hardware",N4074="technology/gadgets","gadgets",N4074="technology/wearables","wearables",N4074="film &amp; video/television","television",N4074="film &amp; video/animation","animation",N4074="film &amp; video/science fiction","science fiction",N4074="film &amp; video/documentary","documentary",N4074="film &amp; video/drama","drama",N4074="film &amp; video/shorts","shorts",N4074="games/video games","video games",N4074="games/tabletop games","tabletop games",N4074="games/mobile games","mobile games",N4074="journalism/audio","audio",N4074="photography/people","people",N4074="photography/photobooks","photobooks",N4074="photography/places","places",N4074="photography/nature","nature",N4074="music/electronic music","electronic music",N4074="music/rock","rock",N4074="music/indie rock","indie rock",N4074="music/faith","faith",N4074="publishing/children's books","children's books",N4074="publishing/art books","art books",N4074="publishing/fiction","fiction",N4074="publishing/translations","translations",N4074="music/pop","pop",N4074="music/classical music","classical music",N4074="publishing/nonfiction","nonfiction",N4074="publishing/radio &amp; podcasts","radio &amp; podcasts",N4074="music/world music","world music",N4074="music/metal","metal",N4074="music/jazz","jazz","TRUE","FALSE")</f>
        <v>plays</v>
      </c>
      <c r="S4074" s="5">
        <f t="shared" si="254"/>
        <v>41812.77443287037</v>
      </c>
      <c r="T4074" s="5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252"/>
        <v>1.0571428571428572</v>
      </c>
      <c r="P4075" s="24">
        <f t="shared" si="253"/>
        <v>18.5</v>
      </c>
      <c r="Q4075" t="str" cm="1">
        <f t="array" ref="Q4075">_xlfn.IFS(N4075="food/small batch","food",N4075="food/restaurants","food",N4075="food/food trucks","food",N4075="theater/spaces","theater",N4075="theater/musical","theater",N4075="theater/plays","theater",N4075="technology/web","technology",N4075="technology/space exploration","technology",N4075="technology/makerspaces","technology",N4075="technology/hardware","technology",N4075="technology/gadgets","technology",N4075="technology/wearables","technology",N4075="film &amp; video/television","film &amp; video",N4075="film &amp; video/animation","film &amp; video",N4075="film &amp; video/science fiction","film &amp; video",N4075="film &amp; video/documentary","film &amp; video",N4075="film &amp; video/drama","film &amp; video",N4075="film &amp; video/shorts","film &amp; video",N4075="games/video games","games",N4075="games/tabletop games","games",N4075="games/mobile games","games",N4075="journalism/audio","journalism",N4075="photography/people","photography",N4075="photography/photobooks","photography",N4075="photography/places","photography",N4075="photography/nature","photography",N4075="music/electronic music","music",N4075="music/rock","music",N4075="music/indie rock","music",N4075="music/faith","music",N4075="publishing/children's books","publishing",N4075="publishing/art books","publishing",N4075="publishing/fiction","publishing",N4075="publishing/translations","publishing",N4075="music/pop","music",N4075="music/classical music","music",N4075="publishing/nonfiction","publishing",N4075="publishing/radio &amp; podcasts","publishing",N4075="music/world music","music",N4075="music/metal","music",N4075="music/jazz","music","TRUE","FALSE")</f>
        <v>theater</v>
      </c>
      <c r="R4075" t="str" cm="1">
        <f t="array" ref="R4075">_xlfn.IFS(N4075="food/small batch","small batch",N4075="food/restaurants","retaurants",N4075="food/food trucks","food trucks",N4075="theater/spaces","spaces",N4075="theater/musical","musical",N4075="theater/plays","plays",N4075="technology/web","web",N4075="technology/space exploration","space exploration",N4075="technology/makerspaces","makerspaces",N4075="technology/hardware","hardware",N4075="technology/gadgets","gadgets",N4075="technology/wearables","wearables",N4075="film &amp; video/television","television",N4075="film &amp; video/animation","animation",N4075="film &amp; video/science fiction","science fiction",N4075="film &amp; video/documentary","documentary",N4075="film &amp; video/drama","drama",N4075="film &amp; video/shorts","shorts",N4075="games/video games","video games",N4075="games/tabletop games","tabletop games",N4075="games/mobile games","mobile games",N4075="journalism/audio","audio",N4075="photography/people","people",N4075="photography/photobooks","photobooks",N4075="photography/places","places",N4075="photography/nature","nature",N4075="music/electronic music","electronic music",N4075="music/rock","rock",N4075="music/indie rock","indie rock",N4075="music/faith","faith",N4075="publishing/children's books","children's books",N4075="publishing/art books","art books",N4075="publishing/fiction","fiction",N4075="publishing/translations","translations",N4075="music/pop","pop",N4075="music/classical music","classical music",N4075="publishing/nonfiction","nonfiction",N4075="publishing/radio &amp; podcasts","radio &amp; podcasts",N4075="music/world music","world music",N4075="music/metal","metal",N4075="music/jazz","jazz","TRUE","FALSE")</f>
        <v>plays</v>
      </c>
      <c r="S4075" s="5">
        <f t="shared" si="254"/>
        <v>42078.34520833334</v>
      </c>
      <c r="T4075" s="5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252"/>
        <v>26.727272727272727</v>
      </c>
      <c r="P4076" s="24">
        <f t="shared" si="253"/>
        <v>35</v>
      </c>
      <c r="Q4076" t="str" cm="1">
        <f t="array" ref="Q4076">_xlfn.IFS(N4076="food/small batch","food",N4076="food/restaurants","food",N4076="food/food trucks","food",N4076="theater/spaces","theater",N4076="theater/musical","theater",N4076="theater/plays","theater",N4076="technology/web","technology",N4076="technology/space exploration","technology",N4076="technology/makerspaces","technology",N4076="technology/hardware","technology",N4076="technology/gadgets","technology",N4076="technology/wearables","technology",N4076="film &amp; video/television","film &amp; video",N4076="film &amp; video/animation","film &amp; video",N4076="film &amp; video/science fiction","film &amp; video",N4076="film &amp; video/documentary","film &amp; video",N4076="film &amp; video/drama","film &amp; video",N4076="film &amp; video/shorts","film &amp; video",N4076="games/video games","games",N4076="games/tabletop games","games",N4076="games/mobile games","games",N4076="journalism/audio","journalism",N4076="photography/people","photography",N4076="photography/photobooks","photography",N4076="photography/places","photography",N4076="photography/nature","photography",N4076="music/electronic music","music",N4076="music/rock","music",N4076="music/indie rock","music",N4076="music/faith","music",N4076="publishing/children's books","publishing",N4076="publishing/art books","publishing",N4076="publishing/fiction","publishing",N4076="publishing/translations","publishing",N4076="music/pop","music",N4076="music/classical music","music",N4076="publishing/nonfiction","publishing",N4076="publishing/radio &amp; podcasts","publishing",N4076="music/world music","music",N4076="music/metal","music",N4076="music/jazz","music","TRUE","FALSE")</f>
        <v>theater</v>
      </c>
      <c r="R4076" t="str" cm="1">
        <f t="array" ref="R4076">_xlfn.IFS(N4076="food/small batch","small batch",N4076="food/restaurants","retaurants",N4076="food/food trucks","food trucks",N4076="theater/spaces","spaces",N4076="theater/musical","musical",N4076="theater/plays","plays",N4076="technology/web","web",N4076="technology/space exploration","space exploration",N4076="technology/makerspaces","makerspaces",N4076="technology/hardware","hardware",N4076="technology/gadgets","gadgets",N4076="technology/wearables","wearables",N4076="film &amp; video/television","television",N4076="film &amp; video/animation","animation",N4076="film &amp; video/science fiction","science fiction",N4076="film &amp; video/documentary","documentary",N4076="film &amp; video/drama","drama",N4076="film &amp; video/shorts","shorts",N4076="games/video games","video games",N4076="games/tabletop games","tabletop games",N4076="games/mobile games","mobile games",N4076="journalism/audio","audio",N4076="photography/people","people",N4076="photography/photobooks","photobooks",N4076="photography/places","places",N4076="photography/nature","nature",N4076="music/electronic music","electronic music",N4076="music/rock","rock",N4076="music/indie rock","indie rock",N4076="music/faith","faith",N4076="publishing/children's books","children's books",N4076="publishing/art books","art books",N4076="publishing/fiction","fiction",N4076="publishing/translations","translations",N4076="music/pop","pop",N4076="music/classical music","classical music",N4076="publishing/nonfiction","nonfiction",N4076="publishing/radio &amp; podcasts","radio &amp; podcasts",N4076="music/world music","world music",N4076="music/metal","metal",N4076="music/jazz","jazz","TRUE","FALSE")</f>
        <v>plays</v>
      </c>
      <c r="S4076" s="5">
        <f t="shared" si="254"/>
        <v>42283.552951388891</v>
      </c>
      <c r="T4076" s="5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252"/>
        <v>28.799999999999997</v>
      </c>
      <c r="P4077" s="24">
        <f t="shared" si="253"/>
        <v>44.307692307692307</v>
      </c>
      <c r="Q4077" t="str" cm="1">
        <f t="array" ref="Q4077">_xlfn.IFS(N4077="food/small batch","food",N4077="food/restaurants","food",N4077="food/food trucks","food",N4077="theater/spaces","theater",N4077="theater/musical","theater",N4077="theater/plays","theater",N4077="technology/web","technology",N4077="technology/space exploration","technology",N4077="technology/makerspaces","technology",N4077="technology/hardware","technology",N4077="technology/gadgets","technology",N4077="technology/wearables","technology",N4077="film &amp; video/television","film &amp; video",N4077="film &amp; video/animation","film &amp; video",N4077="film &amp; video/science fiction","film &amp; video",N4077="film &amp; video/documentary","film &amp; video",N4077="film &amp; video/drama","film &amp; video",N4077="film &amp; video/shorts","film &amp; video",N4077="games/video games","games",N4077="games/tabletop games","games",N4077="games/mobile games","games",N4077="journalism/audio","journalism",N4077="photography/people","photography",N4077="photography/photobooks","photography",N4077="photography/places","photography",N4077="photography/nature","photography",N4077="music/electronic music","music",N4077="music/rock","music",N4077="music/indie rock","music",N4077="music/faith","music",N4077="publishing/children's books","publishing",N4077="publishing/art books","publishing",N4077="publishing/fiction","publishing",N4077="publishing/translations","publishing",N4077="music/pop","music",N4077="music/classical music","music",N4077="publishing/nonfiction","publishing",N4077="publishing/radio &amp; podcasts","publishing",N4077="music/world music","music",N4077="music/metal","music",N4077="music/jazz","music","TRUE","FALSE")</f>
        <v>theater</v>
      </c>
      <c r="R4077" t="str" cm="1">
        <f t="array" ref="R4077">_xlfn.IFS(N4077="food/small batch","small batch",N4077="food/restaurants","retaurants",N4077="food/food trucks","food trucks",N4077="theater/spaces","spaces",N4077="theater/musical","musical",N4077="theater/plays","plays",N4077="technology/web","web",N4077="technology/space exploration","space exploration",N4077="technology/makerspaces","makerspaces",N4077="technology/hardware","hardware",N4077="technology/gadgets","gadgets",N4077="technology/wearables","wearables",N4077="film &amp; video/television","television",N4077="film &amp; video/animation","animation",N4077="film &amp; video/science fiction","science fiction",N4077="film &amp; video/documentary","documentary",N4077="film &amp; video/drama","drama",N4077="film &amp; video/shorts","shorts",N4077="games/video games","video games",N4077="games/tabletop games","tabletop games",N4077="games/mobile games","mobile games",N4077="journalism/audio","audio",N4077="photography/people","people",N4077="photography/photobooks","photobooks",N4077="photography/places","places",N4077="photography/nature","nature",N4077="music/electronic music","electronic music",N4077="music/rock","rock",N4077="music/indie rock","indie rock",N4077="music/faith","faith",N4077="publishing/children's books","children's books",N4077="publishing/art books","art books",N4077="publishing/fiction","fiction",N4077="publishing/translations","translations",N4077="music/pop","pop",N4077="music/classical music","classical music",N4077="publishing/nonfiction","nonfiction",N4077="publishing/radio &amp; podcasts","radio &amp; podcasts",N4077="music/world music","world music",N4077="music/metal","metal",N4077="music/jazz","jazz","TRUE","FALSE")</f>
        <v>plays</v>
      </c>
      <c r="S4077" s="5">
        <f t="shared" si="254"/>
        <v>41779.045937499999</v>
      </c>
      <c r="T4077" s="5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252"/>
        <v>0</v>
      </c>
      <c r="P4078" s="24" t="e">
        <f t="shared" si="253"/>
        <v>#DIV/0!</v>
      </c>
      <c r="Q4078" t="str" cm="1">
        <f t="array" ref="Q4078">_xlfn.IFS(N4078="food/small batch","food",N4078="food/restaurants","food",N4078="food/food trucks","food",N4078="theater/spaces","theater",N4078="theater/musical","theater",N4078="theater/plays","theater",N4078="technology/web","technology",N4078="technology/space exploration","technology",N4078="technology/makerspaces","technology",N4078="technology/hardware","technology",N4078="technology/gadgets","technology",N4078="technology/wearables","technology",N4078="film &amp; video/television","film &amp; video",N4078="film &amp; video/animation","film &amp; video",N4078="film &amp; video/science fiction","film &amp; video",N4078="film &amp; video/documentary","film &amp; video",N4078="film &amp; video/drama","film &amp; video",N4078="film &amp; video/shorts","film &amp; video",N4078="games/video games","games",N4078="games/tabletop games","games",N4078="games/mobile games","games",N4078="journalism/audio","journalism",N4078="photography/people","photography",N4078="photography/photobooks","photography",N4078="photography/places","photography",N4078="photography/nature","photography",N4078="music/electronic music","music",N4078="music/rock","music",N4078="music/indie rock","music",N4078="music/faith","music",N4078="publishing/children's books","publishing",N4078="publishing/art books","publishing",N4078="publishing/fiction","publishing",N4078="publishing/translations","publishing",N4078="music/pop","music",N4078="music/classical music","music",N4078="publishing/nonfiction","publishing",N4078="publishing/radio &amp; podcasts","publishing",N4078="music/world music","music",N4078="music/metal","music",N4078="music/jazz","music","TRUE","FALSE")</f>
        <v>theater</v>
      </c>
      <c r="R4078" t="str" cm="1">
        <f t="array" ref="R4078">_xlfn.IFS(N4078="food/small batch","small batch",N4078="food/restaurants","retaurants",N4078="food/food trucks","food trucks",N4078="theater/spaces","spaces",N4078="theater/musical","musical",N4078="theater/plays","plays",N4078="technology/web","web",N4078="technology/space exploration","space exploration",N4078="technology/makerspaces","makerspaces",N4078="technology/hardware","hardware",N4078="technology/gadgets","gadgets",N4078="technology/wearables","wearables",N4078="film &amp; video/television","television",N4078="film &amp; video/animation","animation",N4078="film &amp; video/science fiction","science fiction",N4078="film &amp; video/documentary","documentary",N4078="film &amp; video/drama","drama",N4078="film &amp; video/shorts","shorts",N4078="games/video games","video games",N4078="games/tabletop games","tabletop games",N4078="games/mobile games","mobile games",N4078="journalism/audio","audio",N4078="photography/people","people",N4078="photography/photobooks","photobooks",N4078="photography/places","places",N4078="photography/nature","nature",N4078="music/electronic music","electronic music",N4078="music/rock","rock",N4078="music/indie rock","indie rock",N4078="music/faith","faith",N4078="publishing/children's books","children's books",N4078="publishing/art books","art books",N4078="publishing/fiction","fiction",N4078="publishing/translations","translations",N4078="music/pop","pop",N4078="music/classical music","classical music",N4078="publishing/nonfiction","nonfiction",N4078="publishing/radio &amp; podcasts","radio &amp; podcasts",N4078="music/world music","world music",N4078="music/metal","metal",N4078="music/jazz","jazz","TRUE","FALSE")</f>
        <v>plays</v>
      </c>
      <c r="S4078" s="5">
        <f t="shared" si="254"/>
        <v>41905.795706018522</v>
      </c>
      <c r="T4078" s="5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252"/>
        <v>8.9</v>
      </c>
      <c r="P4079" s="24">
        <f t="shared" si="253"/>
        <v>222.5</v>
      </c>
      <c r="Q4079" t="str" cm="1">
        <f t="array" ref="Q4079">_xlfn.IFS(N4079="food/small batch","food",N4079="food/restaurants","food",N4079="food/food trucks","food",N4079="theater/spaces","theater",N4079="theater/musical","theater",N4079="theater/plays","theater",N4079="technology/web","technology",N4079="technology/space exploration","technology",N4079="technology/makerspaces","technology",N4079="technology/hardware","technology",N4079="technology/gadgets","technology",N4079="technology/wearables","technology",N4079="film &amp; video/television","film &amp; video",N4079="film &amp; video/animation","film &amp; video",N4079="film &amp; video/science fiction","film &amp; video",N4079="film &amp; video/documentary","film &amp; video",N4079="film &amp; video/drama","film &amp; video",N4079="film &amp; video/shorts","film &amp; video",N4079="games/video games","games",N4079="games/tabletop games","games",N4079="games/mobile games","games",N4079="journalism/audio","journalism",N4079="photography/people","photography",N4079="photography/photobooks","photography",N4079="photography/places","photography",N4079="photography/nature","photography",N4079="music/electronic music","music",N4079="music/rock","music",N4079="music/indie rock","music",N4079="music/faith","music",N4079="publishing/children's books","publishing",N4079="publishing/art books","publishing",N4079="publishing/fiction","publishing",N4079="publishing/translations","publishing",N4079="music/pop","music",N4079="music/classical music","music",N4079="publishing/nonfiction","publishing",N4079="publishing/radio &amp; podcasts","publishing",N4079="music/world music","music",N4079="music/metal","music",N4079="music/jazz","music","TRUE","FALSE")</f>
        <v>theater</v>
      </c>
      <c r="R4079" t="str" cm="1">
        <f t="array" ref="R4079">_xlfn.IFS(N4079="food/small batch","small batch",N4079="food/restaurants","retaurants",N4079="food/food trucks","food trucks",N4079="theater/spaces","spaces",N4079="theater/musical","musical",N4079="theater/plays","plays",N4079="technology/web","web",N4079="technology/space exploration","space exploration",N4079="technology/makerspaces","makerspaces",N4079="technology/hardware","hardware",N4079="technology/gadgets","gadgets",N4079="technology/wearables","wearables",N4079="film &amp; video/television","television",N4079="film &amp; video/animation","animation",N4079="film &amp; video/science fiction","science fiction",N4079="film &amp; video/documentary","documentary",N4079="film &amp; video/drama","drama",N4079="film &amp; video/shorts","shorts",N4079="games/video games","video games",N4079="games/tabletop games","tabletop games",N4079="games/mobile games","mobile games",N4079="journalism/audio","audio",N4079="photography/people","people",N4079="photography/photobooks","photobooks",N4079="photography/places","places",N4079="photography/nature","nature",N4079="music/electronic music","electronic music",N4079="music/rock","rock",N4079="music/indie rock","indie rock",N4079="music/faith","faith",N4079="publishing/children's books","children's books",N4079="publishing/art books","art books",N4079="publishing/fiction","fiction",N4079="publishing/translations","translations",N4079="music/pop","pop",N4079="music/classical music","classical music",N4079="publishing/nonfiction","nonfiction",N4079="publishing/radio &amp; podcasts","radio &amp; podcasts",N4079="music/world music","world music",N4079="music/metal","metal",N4079="music/jazz","jazz","TRUE","FALSE")</f>
        <v>plays</v>
      </c>
      <c r="S4079" s="5">
        <f t="shared" si="254"/>
        <v>42695.7105787037</v>
      </c>
      <c r="T4079" s="5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252"/>
        <v>0</v>
      </c>
      <c r="P4080" s="24" t="e">
        <f t="shared" si="253"/>
        <v>#DIV/0!</v>
      </c>
      <c r="Q4080" t="str" cm="1">
        <f t="array" ref="Q4080">_xlfn.IFS(N4080="food/small batch","food",N4080="food/restaurants","food",N4080="food/food trucks","food",N4080="theater/spaces","theater",N4080="theater/musical","theater",N4080="theater/plays","theater",N4080="technology/web","technology",N4080="technology/space exploration","technology",N4080="technology/makerspaces","technology",N4080="technology/hardware","technology",N4080="technology/gadgets","technology",N4080="technology/wearables","technology",N4080="film &amp; video/television","film &amp; video",N4080="film &amp; video/animation","film &amp; video",N4080="film &amp; video/science fiction","film &amp; video",N4080="film &amp; video/documentary","film &amp; video",N4080="film &amp; video/drama","film &amp; video",N4080="film &amp; video/shorts","film &amp; video",N4080="games/video games","games",N4080="games/tabletop games","games",N4080="games/mobile games","games",N4080="journalism/audio","journalism",N4080="photography/people","photography",N4080="photography/photobooks","photography",N4080="photography/places","photography",N4080="photography/nature","photography",N4080="music/electronic music","music",N4080="music/rock","music",N4080="music/indie rock","music",N4080="music/faith","music",N4080="publishing/children's books","publishing",N4080="publishing/art books","publishing",N4080="publishing/fiction","publishing",N4080="publishing/translations","publishing",N4080="music/pop","music",N4080="music/classical music","music",N4080="publishing/nonfiction","publishing",N4080="publishing/radio &amp; podcasts","publishing",N4080="music/world music","music",N4080="music/metal","music",N4080="music/jazz","music","TRUE","FALSE")</f>
        <v>theater</v>
      </c>
      <c r="R4080" t="str" cm="1">
        <f t="array" ref="R4080">_xlfn.IFS(N4080="food/small batch","small batch",N4080="food/restaurants","retaurants",N4080="food/food trucks","food trucks",N4080="theater/spaces","spaces",N4080="theater/musical","musical",N4080="theater/plays","plays",N4080="technology/web","web",N4080="technology/space exploration","space exploration",N4080="technology/makerspaces","makerspaces",N4080="technology/hardware","hardware",N4080="technology/gadgets","gadgets",N4080="technology/wearables","wearables",N4080="film &amp; video/television","television",N4080="film &amp; video/animation","animation",N4080="film &amp; video/science fiction","science fiction",N4080="film &amp; video/documentary","documentary",N4080="film &amp; video/drama","drama",N4080="film &amp; video/shorts","shorts",N4080="games/video games","video games",N4080="games/tabletop games","tabletop games",N4080="games/mobile games","mobile games",N4080="journalism/audio","audio",N4080="photography/people","people",N4080="photography/photobooks","photobooks",N4080="photography/places","places",N4080="photography/nature","nature",N4080="music/electronic music","electronic music",N4080="music/rock","rock",N4080="music/indie rock","indie rock",N4080="music/faith","faith",N4080="publishing/children's books","children's books",N4080="publishing/art books","art books",N4080="publishing/fiction","fiction",N4080="publishing/translations","translations",N4080="music/pop","pop",N4080="music/classical music","classical music",N4080="publishing/nonfiction","nonfiction",N4080="publishing/radio &amp; podcasts","radio &amp; podcasts",N4080="music/world music","world music",N4080="music/metal","metal",N4080="music/jazz","jazz","TRUE","FALSE")</f>
        <v>plays</v>
      </c>
      <c r="S4080" s="5">
        <f t="shared" si="254"/>
        <v>42732.787523148145</v>
      </c>
      <c r="T4080" s="5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252"/>
        <v>0.16666666666666669</v>
      </c>
      <c r="P4081" s="24">
        <f t="shared" si="253"/>
        <v>5</v>
      </c>
      <c r="Q4081" t="str" cm="1">
        <f t="array" ref="Q4081">_xlfn.IFS(N4081="food/small batch","food",N4081="food/restaurants","food",N4081="food/food trucks","food",N4081="theater/spaces","theater",N4081="theater/musical","theater",N4081="theater/plays","theater",N4081="technology/web","technology",N4081="technology/space exploration","technology",N4081="technology/makerspaces","technology",N4081="technology/hardware","technology",N4081="technology/gadgets","technology",N4081="technology/wearables","technology",N4081="film &amp; video/television","film &amp; video",N4081="film &amp; video/animation","film &amp; video",N4081="film &amp; video/science fiction","film &amp; video",N4081="film &amp; video/documentary","film &amp; video",N4081="film &amp; video/drama","film &amp; video",N4081="film &amp; video/shorts","film &amp; video",N4081="games/video games","games",N4081="games/tabletop games","games",N4081="games/mobile games","games",N4081="journalism/audio","journalism",N4081="photography/people","photography",N4081="photography/photobooks","photography",N4081="photography/places","photography",N4081="photography/nature","photography",N4081="music/electronic music","music",N4081="music/rock","music",N4081="music/indie rock","music",N4081="music/faith","music",N4081="publishing/children's books","publishing",N4081="publishing/art books","publishing",N4081="publishing/fiction","publishing",N4081="publishing/translations","publishing",N4081="music/pop","music",N4081="music/classical music","music",N4081="publishing/nonfiction","publishing",N4081="publishing/radio &amp; podcasts","publishing",N4081="music/world music","music",N4081="music/metal","music",N4081="music/jazz","music","TRUE","FALSE")</f>
        <v>theater</v>
      </c>
      <c r="R4081" t="str" cm="1">
        <f t="array" ref="R4081">_xlfn.IFS(N4081="food/small batch","small batch",N4081="food/restaurants","retaurants",N4081="food/food trucks","food trucks",N4081="theater/spaces","spaces",N4081="theater/musical","musical",N4081="theater/plays","plays",N4081="technology/web","web",N4081="technology/space exploration","space exploration",N4081="technology/makerspaces","makerspaces",N4081="technology/hardware","hardware",N4081="technology/gadgets","gadgets",N4081="technology/wearables","wearables",N4081="film &amp; video/television","television",N4081="film &amp; video/animation","animation",N4081="film &amp; video/science fiction","science fiction",N4081="film &amp; video/documentary","documentary",N4081="film &amp; video/drama","drama",N4081="film &amp; video/shorts","shorts",N4081="games/video games","video games",N4081="games/tabletop games","tabletop games",N4081="games/mobile games","mobile games",N4081="journalism/audio","audio",N4081="photography/people","people",N4081="photography/photobooks","photobooks",N4081="photography/places","places",N4081="photography/nature","nature",N4081="music/electronic music","electronic music",N4081="music/rock","rock",N4081="music/indie rock","indie rock",N4081="music/faith","faith",N4081="publishing/children's books","children's books",N4081="publishing/art books","art books",N4081="publishing/fiction","fiction",N4081="publishing/translations","translations",N4081="music/pop","pop",N4081="music/classical music","classical music",N4081="publishing/nonfiction","nonfiction",N4081="publishing/radio &amp; podcasts","radio &amp; podcasts",N4081="music/world music","world music",N4081="music/metal","metal",N4081="music/jazz","jazz","TRUE","FALSE")</f>
        <v>plays</v>
      </c>
      <c r="S4081" s="5">
        <f t="shared" si="254"/>
        <v>42510.938900462963</v>
      </c>
      <c r="T4081" s="5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252"/>
        <v>0</v>
      </c>
      <c r="P4082" s="24" t="e">
        <f t="shared" si="253"/>
        <v>#DIV/0!</v>
      </c>
      <c r="Q4082" t="str" cm="1">
        <f t="array" ref="Q4082">_xlfn.IFS(N4082="food/small batch","food",N4082="food/restaurants","food",N4082="food/food trucks","food",N4082="theater/spaces","theater",N4082="theater/musical","theater",N4082="theater/plays","theater",N4082="technology/web","technology",N4082="technology/space exploration","technology",N4082="technology/makerspaces","technology",N4082="technology/hardware","technology",N4082="technology/gadgets","technology",N4082="technology/wearables","technology",N4082="film &amp; video/television","film &amp; video",N4082="film &amp; video/animation","film &amp; video",N4082="film &amp; video/science fiction","film &amp; video",N4082="film &amp; video/documentary","film &amp; video",N4082="film &amp; video/drama","film &amp; video",N4082="film &amp; video/shorts","film &amp; video",N4082="games/video games","games",N4082="games/tabletop games","games",N4082="games/mobile games","games",N4082="journalism/audio","journalism",N4082="photography/people","photography",N4082="photography/photobooks","photography",N4082="photography/places","photography",N4082="photography/nature","photography",N4082="music/electronic music","music",N4082="music/rock","music",N4082="music/indie rock","music",N4082="music/faith","music",N4082="publishing/children's books","publishing",N4082="publishing/art books","publishing",N4082="publishing/fiction","publishing",N4082="publishing/translations","publishing",N4082="music/pop","music",N4082="music/classical music","music",N4082="publishing/nonfiction","publishing",N4082="publishing/radio &amp; podcasts","publishing",N4082="music/world music","music",N4082="music/metal","music",N4082="music/jazz","music","TRUE","FALSE")</f>
        <v>theater</v>
      </c>
      <c r="R4082" t="str" cm="1">
        <f t="array" ref="R4082">_xlfn.IFS(N4082="food/small batch","small batch",N4082="food/restaurants","retaurants",N4082="food/food trucks","food trucks",N4082="theater/spaces","spaces",N4082="theater/musical","musical",N4082="theater/plays","plays",N4082="technology/web","web",N4082="technology/space exploration","space exploration",N4082="technology/makerspaces","makerspaces",N4082="technology/hardware","hardware",N4082="technology/gadgets","gadgets",N4082="technology/wearables","wearables",N4082="film &amp; video/television","television",N4082="film &amp; video/animation","animation",N4082="film &amp; video/science fiction","science fiction",N4082="film &amp; video/documentary","documentary",N4082="film &amp; video/drama","drama",N4082="film &amp; video/shorts","shorts",N4082="games/video games","video games",N4082="games/tabletop games","tabletop games",N4082="games/mobile games","mobile games",N4082="journalism/audio","audio",N4082="photography/people","people",N4082="photography/photobooks","photobooks",N4082="photography/places","places",N4082="photography/nature","nature",N4082="music/electronic music","electronic music",N4082="music/rock","rock",N4082="music/indie rock","indie rock",N4082="music/faith","faith",N4082="publishing/children's books","children's books",N4082="publishing/art books","art books",N4082="publishing/fiction","fiction",N4082="publishing/translations","translations",N4082="music/pop","pop",N4082="music/classical music","classical music",N4082="publishing/nonfiction","nonfiction",N4082="publishing/radio &amp; podcasts","radio &amp; podcasts",N4082="music/world music","world music",N4082="music/metal","metal",N4082="music/jazz","jazz","TRUE","FALSE")</f>
        <v>plays</v>
      </c>
      <c r="S4082" s="5">
        <f t="shared" si="254"/>
        <v>42511.698101851856</v>
      </c>
      <c r="T4082" s="5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252"/>
        <v>15.737410071942445</v>
      </c>
      <c r="P4083" s="24">
        <f t="shared" si="253"/>
        <v>29.166666666666668</v>
      </c>
      <c r="Q4083" t="str" cm="1">
        <f t="array" ref="Q4083">_xlfn.IFS(N4083="food/small batch","food",N4083="food/restaurants","food",N4083="food/food trucks","food",N4083="theater/spaces","theater",N4083="theater/musical","theater",N4083="theater/plays","theater",N4083="technology/web","technology",N4083="technology/space exploration","technology",N4083="technology/makerspaces","technology",N4083="technology/hardware","technology",N4083="technology/gadgets","technology",N4083="technology/wearables","technology",N4083="film &amp; video/television","film &amp; video",N4083="film &amp; video/animation","film &amp; video",N4083="film &amp; video/science fiction","film &amp; video",N4083="film &amp; video/documentary","film &amp; video",N4083="film &amp; video/drama","film &amp; video",N4083="film &amp; video/shorts","film &amp; video",N4083="games/video games","games",N4083="games/tabletop games","games",N4083="games/mobile games","games",N4083="journalism/audio","journalism",N4083="photography/people","photography",N4083="photography/photobooks","photography",N4083="photography/places","photography",N4083="photography/nature","photography",N4083="music/electronic music","music",N4083="music/rock","music",N4083="music/indie rock","music",N4083="music/faith","music",N4083="publishing/children's books","publishing",N4083="publishing/art books","publishing",N4083="publishing/fiction","publishing",N4083="publishing/translations","publishing",N4083="music/pop","music",N4083="music/classical music","music",N4083="publishing/nonfiction","publishing",N4083="publishing/radio &amp; podcasts","publishing",N4083="music/world music","music",N4083="music/metal","music",N4083="music/jazz","music","TRUE","FALSE")</f>
        <v>theater</v>
      </c>
      <c r="R4083" t="str" cm="1">
        <f t="array" ref="R4083">_xlfn.IFS(N4083="food/small batch","small batch",N4083="food/restaurants","retaurants",N4083="food/food trucks","food trucks",N4083="theater/spaces","spaces",N4083="theater/musical","musical",N4083="theater/plays","plays",N4083="technology/web","web",N4083="technology/space exploration","space exploration",N4083="technology/makerspaces","makerspaces",N4083="technology/hardware","hardware",N4083="technology/gadgets","gadgets",N4083="technology/wearables","wearables",N4083="film &amp; video/television","television",N4083="film &amp; video/animation","animation",N4083="film &amp; video/science fiction","science fiction",N4083="film &amp; video/documentary","documentary",N4083="film &amp; video/drama","drama",N4083="film &amp; video/shorts","shorts",N4083="games/video games","video games",N4083="games/tabletop games","tabletop games",N4083="games/mobile games","mobile games",N4083="journalism/audio","audio",N4083="photography/people","people",N4083="photography/photobooks","photobooks",N4083="photography/places","places",N4083="photography/nature","nature",N4083="music/electronic music","electronic music",N4083="music/rock","rock",N4083="music/indie rock","indie rock",N4083="music/faith","faith",N4083="publishing/children's books","children's books",N4083="publishing/art books","art books",N4083="publishing/fiction","fiction",N4083="publishing/translations","translations",N4083="music/pop","pop",N4083="music/classical music","classical music",N4083="publishing/nonfiction","nonfiction",N4083="publishing/radio &amp; podcasts","radio &amp; podcasts",N4083="music/world music","world music",N4083="music/metal","metal",N4083="music/jazz","jazz","TRUE","FALSE")</f>
        <v>plays</v>
      </c>
      <c r="S4083" s="5">
        <f t="shared" si="254"/>
        <v>42041.581307870365</v>
      </c>
      <c r="T4083" s="5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252"/>
        <v>2</v>
      </c>
      <c r="P4084" s="24">
        <f t="shared" si="253"/>
        <v>1.5</v>
      </c>
      <c r="Q4084" t="str" cm="1">
        <f t="array" ref="Q4084">_xlfn.IFS(N4084="food/small batch","food",N4084="food/restaurants","food",N4084="food/food trucks","food",N4084="theater/spaces","theater",N4084="theater/musical","theater",N4084="theater/plays","theater",N4084="technology/web","technology",N4084="technology/space exploration","technology",N4084="technology/makerspaces","technology",N4084="technology/hardware","technology",N4084="technology/gadgets","technology",N4084="technology/wearables","technology",N4084="film &amp; video/television","film &amp; video",N4084="film &amp; video/animation","film &amp; video",N4084="film &amp; video/science fiction","film &amp; video",N4084="film &amp; video/documentary","film &amp; video",N4084="film &amp; video/drama","film &amp; video",N4084="film &amp; video/shorts","film &amp; video",N4084="games/video games","games",N4084="games/tabletop games","games",N4084="games/mobile games","games",N4084="journalism/audio","journalism",N4084="photography/people","photography",N4084="photography/photobooks","photography",N4084="photography/places","photography",N4084="photography/nature","photography",N4084="music/electronic music","music",N4084="music/rock","music",N4084="music/indie rock","music",N4084="music/faith","music",N4084="publishing/children's books","publishing",N4084="publishing/art books","publishing",N4084="publishing/fiction","publishing",N4084="publishing/translations","publishing",N4084="music/pop","music",N4084="music/classical music","music",N4084="publishing/nonfiction","publishing",N4084="publishing/radio &amp; podcasts","publishing",N4084="music/world music","music",N4084="music/metal","music",N4084="music/jazz","music","TRUE","FALSE")</f>
        <v>theater</v>
      </c>
      <c r="R4084" t="str" cm="1">
        <f t="array" ref="R4084">_xlfn.IFS(N4084="food/small batch","small batch",N4084="food/restaurants","retaurants",N4084="food/food trucks","food trucks",N4084="theater/spaces","spaces",N4084="theater/musical","musical",N4084="theater/plays","plays",N4084="technology/web","web",N4084="technology/space exploration","space exploration",N4084="technology/makerspaces","makerspaces",N4084="technology/hardware","hardware",N4084="technology/gadgets","gadgets",N4084="technology/wearables","wearables",N4084="film &amp; video/television","television",N4084="film &amp; video/animation","animation",N4084="film &amp; video/science fiction","science fiction",N4084="film &amp; video/documentary","documentary",N4084="film &amp; video/drama","drama",N4084="film &amp; video/shorts","shorts",N4084="games/video games","video games",N4084="games/tabletop games","tabletop games",N4084="games/mobile games","mobile games",N4084="journalism/audio","audio",N4084="photography/people","people",N4084="photography/photobooks","photobooks",N4084="photography/places","places",N4084="photography/nature","nature",N4084="music/electronic music","electronic music",N4084="music/rock","rock",N4084="music/indie rock","indie rock",N4084="music/faith","faith",N4084="publishing/children's books","children's books",N4084="publishing/art books","art books",N4084="publishing/fiction","fiction",N4084="publishing/translations","translations",N4084="music/pop","pop",N4084="music/classical music","classical music",N4084="publishing/nonfiction","nonfiction",N4084="publishing/radio &amp; podcasts","radio &amp; podcasts",N4084="music/world music","world music",N4084="music/metal","metal",N4084="music/jazz","jazz","TRUE","FALSE")</f>
        <v>plays</v>
      </c>
      <c r="S4084" s="5">
        <f t="shared" si="254"/>
        <v>42307.189270833333</v>
      </c>
      <c r="T4084" s="5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252"/>
        <v>21.685714285714287</v>
      </c>
      <c r="P4085" s="24">
        <f t="shared" si="253"/>
        <v>126.5</v>
      </c>
      <c r="Q4085" t="str" cm="1">
        <f t="array" ref="Q4085">_xlfn.IFS(N4085="food/small batch","food",N4085="food/restaurants","food",N4085="food/food trucks","food",N4085="theater/spaces","theater",N4085="theater/musical","theater",N4085="theater/plays","theater",N4085="technology/web","technology",N4085="technology/space exploration","technology",N4085="technology/makerspaces","technology",N4085="technology/hardware","technology",N4085="technology/gadgets","technology",N4085="technology/wearables","technology",N4085="film &amp; video/television","film &amp; video",N4085="film &amp; video/animation","film &amp; video",N4085="film &amp; video/science fiction","film &amp; video",N4085="film &amp; video/documentary","film &amp; video",N4085="film &amp; video/drama","film &amp; video",N4085="film &amp; video/shorts","film &amp; video",N4085="games/video games","games",N4085="games/tabletop games","games",N4085="games/mobile games","games",N4085="journalism/audio","journalism",N4085="photography/people","photography",N4085="photography/photobooks","photography",N4085="photography/places","photography",N4085="photography/nature","photography",N4085="music/electronic music","music",N4085="music/rock","music",N4085="music/indie rock","music",N4085="music/faith","music",N4085="publishing/children's books","publishing",N4085="publishing/art books","publishing",N4085="publishing/fiction","publishing",N4085="publishing/translations","publishing",N4085="music/pop","music",N4085="music/classical music","music",N4085="publishing/nonfiction","publishing",N4085="publishing/radio &amp; podcasts","publishing",N4085="music/world music","music",N4085="music/metal","music",N4085="music/jazz","music","TRUE","FALSE")</f>
        <v>theater</v>
      </c>
      <c r="R4085" t="str" cm="1">
        <f t="array" ref="R4085">_xlfn.IFS(N4085="food/small batch","small batch",N4085="food/restaurants","retaurants",N4085="food/food trucks","food trucks",N4085="theater/spaces","spaces",N4085="theater/musical","musical",N4085="theater/plays","plays",N4085="technology/web","web",N4085="technology/space exploration","space exploration",N4085="technology/makerspaces","makerspaces",N4085="technology/hardware","hardware",N4085="technology/gadgets","gadgets",N4085="technology/wearables","wearables",N4085="film &amp; video/television","television",N4085="film &amp; video/animation","animation",N4085="film &amp; video/science fiction","science fiction",N4085="film &amp; video/documentary","documentary",N4085="film &amp; video/drama","drama",N4085="film &amp; video/shorts","shorts",N4085="games/video games","video games",N4085="games/tabletop games","tabletop games",N4085="games/mobile games","mobile games",N4085="journalism/audio","audio",N4085="photography/people","people",N4085="photography/photobooks","photobooks",N4085="photography/places","places",N4085="photography/nature","nature",N4085="music/electronic music","electronic music",N4085="music/rock","rock",N4085="music/indie rock","indie rock",N4085="music/faith","faith",N4085="publishing/children's books","children's books",N4085="publishing/art books","art books",N4085="publishing/fiction","fiction",N4085="publishing/translations","translations",N4085="music/pop","pop",N4085="music/classical music","classical music",N4085="publishing/nonfiction","nonfiction",N4085="publishing/radio &amp; podcasts","radio &amp; podcasts",N4085="music/world music","world music",N4085="music/metal","metal",N4085="music/jazz","jazz","TRUE","FALSE")</f>
        <v>plays</v>
      </c>
      <c r="S4085" s="5">
        <f t="shared" si="254"/>
        <v>42353.761759259258</v>
      </c>
      <c r="T4085" s="5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252"/>
        <v>0.33333333333333337</v>
      </c>
      <c r="P4086" s="24">
        <f t="shared" si="253"/>
        <v>10</v>
      </c>
      <c r="Q4086" t="str" cm="1">
        <f t="array" ref="Q4086">_xlfn.IFS(N4086="food/small batch","food",N4086="food/restaurants","food",N4086="food/food trucks","food",N4086="theater/spaces","theater",N4086="theater/musical","theater",N4086="theater/plays","theater",N4086="technology/web","technology",N4086="technology/space exploration","technology",N4086="technology/makerspaces","technology",N4086="technology/hardware","technology",N4086="technology/gadgets","technology",N4086="technology/wearables","technology",N4086="film &amp; video/television","film &amp; video",N4086="film &amp; video/animation","film &amp; video",N4086="film &amp; video/science fiction","film &amp; video",N4086="film &amp; video/documentary","film &amp; video",N4086="film &amp; video/drama","film &amp; video",N4086="film &amp; video/shorts","film &amp; video",N4086="games/video games","games",N4086="games/tabletop games","games",N4086="games/mobile games","games",N4086="journalism/audio","journalism",N4086="photography/people","photography",N4086="photography/photobooks","photography",N4086="photography/places","photography",N4086="photography/nature","photography",N4086="music/electronic music","music",N4086="music/rock","music",N4086="music/indie rock","music",N4086="music/faith","music",N4086="publishing/children's books","publishing",N4086="publishing/art books","publishing",N4086="publishing/fiction","publishing",N4086="publishing/translations","publishing",N4086="music/pop","music",N4086="music/classical music","music",N4086="publishing/nonfiction","publishing",N4086="publishing/radio &amp; podcasts","publishing",N4086="music/world music","music",N4086="music/metal","music",N4086="music/jazz","music","TRUE","FALSE")</f>
        <v>theater</v>
      </c>
      <c r="R4086" t="str" cm="1">
        <f t="array" ref="R4086">_xlfn.IFS(N4086="food/small batch","small batch",N4086="food/restaurants","retaurants",N4086="food/food trucks","food trucks",N4086="theater/spaces","spaces",N4086="theater/musical","musical",N4086="theater/plays","plays",N4086="technology/web","web",N4086="technology/space exploration","space exploration",N4086="technology/makerspaces","makerspaces",N4086="technology/hardware","hardware",N4086="technology/gadgets","gadgets",N4086="technology/wearables","wearables",N4086="film &amp; video/television","television",N4086="film &amp; video/animation","animation",N4086="film &amp; video/science fiction","science fiction",N4086="film &amp; video/documentary","documentary",N4086="film &amp; video/drama","drama",N4086="film &amp; video/shorts","shorts",N4086="games/video games","video games",N4086="games/tabletop games","tabletop games",N4086="games/mobile games","mobile games",N4086="journalism/audio","audio",N4086="photography/people","people",N4086="photography/photobooks","photobooks",N4086="photography/places","places",N4086="photography/nature","nature",N4086="music/electronic music","electronic music",N4086="music/rock","rock",N4086="music/indie rock","indie rock",N4086="music/faith","faith",N4086="publishing/children's books","children's books",N4086="publishing/art books","art books",N4086="publishing/fiction","fiction",N4086="publishing/translations","translations",N4086="music/pop","pop",N4086="music/classical music","classical music",N4086="publishing/nonfiction","nonfiction",N4086="publishing/radio &amp; podcasts","radio &amp; podcasts",N4086="music/world music","world music",N4086="music/metal","metal",N4086="music/jazz","jazz","TRUE","FALSE")</f>
        <v>plays</v>
      </c>
      <c r="S4086" s="5">
        <f t="shared" si="254"/>
        <v>42622.436412037037</v>
      </c>
      <c r="T4086" s="5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252"/>
        <v>0.2857142857142857</v>
      </c>
      <c r="P4087" s="24">
        <f t="shared" si="253"/>
        <v>10</v>
      </c>
      <c r="Q4087" t="str" cm="1">
        <f t="array" ref="Q4087">_xlfn.IFS(N4087="food/small batch","food",N4087="food/restaurants","food",N4087="food/food trucks","food",N4087="theater/spaces","theater",N4087="theater/musical","theater",N4087="theater/plays","theater",N4087="technology/web","technology",N4087="technology/space exploration","technology",N4087="technology/makerspaces","technology",N4087="technology/hardware","technology",N4087="technology/gadgets","technology",N4087="technology/wearables","technology",N4087="film &amp; video/television","film &amp; video",N4087="film &amp; video/animation","film &amp; video",N4087="film &amp; video/science fiction","film &amp; video",N4087="film &amp; video/documentary","film &amp; video",N4087="film &amp; video/drama","film &amp; video",N4087="film &amp; video/shorts","film &amp; video",N4087="games/video games","games",N4087="games/tabletop games","games",N4087="games/mobile games","games",N4087="journalism/audio","journalism",N4087="photography/people","photography",N4087="photography/photobooks","photography",N4087="photography/places","photography",N4087="photography/nature","photography",N4087="music/electronic music","music",N4087="music/rock","music",N4087="music/indie rock","music",N4087="music/faith","music",N4087="publishing/children's books","publishing",N4087="publishing/art books","publishing",N4087="publishing/fiction","publishing",N4087="publishing/translations","publishing",N4087="music/pop","music",N4087="music/classical music","music",N4087="publishing/nonfiction","publishing",N4087="publishing/radio &amp; podcasts","publishing",N4087="music/world music","music",N4087="music/metal","music",N4087="music/jazz","music","TRUE","FALSE")</f>
        <v>theater</v>
      </c>
      <c r="R4087" t="str" cm="1">
        <f t="array" ref="R4087">_xlfn.IFS(N4087="food/small batch","small batch",N4087="food/restaurants","retaurants",N4087="food/food trucks","food trucks",N4087="theater/spaces","spaces",N4087="theater/musical","musical",N4087="theater/plays","plays",N4087="technology/web","web",N4087="technology/space exploration","space exploration",N4087="technology/makerspaces","makerspaces",N4087="technology/hardware","hardware",N4087="technology/gadgets","gadgets",N4087="technology/wearables","wearables",N4087="film &amp; video/television","television",N4087="film &amp; video/animation","animation",N4087="film &amp; video/science fiction","science fiction",N4087="film &amp; video/documentary","documentary",N4087="film &amp; video/drama","drama",N4087="film &amp; video/shorts","shorts",N4087="games/video games","video games",N4087="games/tabletop games","tabletop games",N4087="games/mobile games","mobile games",N4087="journalism/audio","audio",N4087="photography/people","people",N4087="photography/photobooks","photobooks",N4087="photography/places","places",N4087="photography/nature","nature",N4087="music/electronic music","electronic music",N4087="music/rock","rock",N4087="music/indie rock","indie rock",N4087="music/faith","faith",N4087="publishing/children's books","children's books",N4087="publishing/art books","art books",N4087="publishing/fiction","fiction",N4087="publishing/translations","translations",N4087="music/pop","pop",N4087="music/classical music","classical music",N4087="publishing/nonfiction","nonfiction",N4087="publishing/radio &amp; podcasts","radio &amp; podcasts",N4087="music/world music","world music",N4087="music/metal","metal",N4087="music/jazz","jazz","TRUE","FALSE")</f>
        <v>plays</v>
      </c>
      <c r="S4087" s="5">
        <f t="shared" si="254"/>
        <v>42058.603877314818</v>
      </c>
      <c r="T4087" s="5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252"/>
        <v>4.7</v>
      </c>
      <c r="P4088" s="24">
        <f t="shared" si="253"/>
        <v>9.4</v>
      </c>
      <c r="Q4088" t="str" cm="1">
        <f t="array" ref="Q4088">_xlfn.IFS(N4088="food/small batch","food",N4088="food/restaurants","food",N4088="food/food trucks","food",N4088="theater/spaces","theater",N4088="theater/musical","theater",N4088="theater/plays","theater",N4088="technology/web","technology",N4088="technology/space exploration","technology",N4088="technology/makerspaces","technology",N4088="technology/hardware","technology",N4088="technology/gadgets","technology",N4088="technology/wearables","technology",N4088="film &amp; video/television","film &amp; video",N4088="film &amp; video/animation","film &amp; video",N4088="film &amp; video/science fiction","film &amp; video",N4088="film &amp; video/documentary","film &amp; video",N4088="film &amp; video/drama","film &amp; video",N4088="film &amp; video/shorts","film &amp; video",N4088="games/video games","games",N4088="games/tabletop games","games",N4088="games/mobile games","games",N4088="journalism/audio","journalism",N4088="photography/people","photography",N4088="photography/photobooks","photography",N4088="photography/places","photography",N4088="photography/nature","photography",N4088="music/electronic music","music",N4088="music/rock","music",N4088="music/indie rock","music",N4088="music/faith","music",N4088="publishing/children's books","publishing",N4088="publishing/art books","publishing",N4088="publishing/fiction","publishing",N4088="publishing/translations","publishing",N4088="music/pop","music",N4088="music/classical music","music",N4088="publishing/nonfiction","publishing",N4088="publishing/radio &amp; podcasts","publishing",N4088="music/world music","music",N4088="music/metal","music",N4088="music/jazz","music","TRUE","FALSE")</f>
        <v>theater</v>
      </c>
      <c r="R4088" t="str" cm="1">
        <f t="array" ref="R4088">_xlfn.IFS(N4088="food/small batch","small batch",N4088="food/restaurants","retaurants",N4088="food/food trucks","food trucks",N4088="theater/spaces","spaces",N4088="theater/musical","musical",N4088="theater/plays","plays",N4088="technology/web","web",N4088="technology/space exploration","space exploration",N4088="technology/makerspaces","makerspaces",N4088="technology/hardware","hardware",N4088="technology/gadgets","gadgets",N4088="technology/wearables","wearables",N4088="film &amp; video/television","television",N4088="film &amp; video/animation","animation",N4088="film &amp; video/science fiction","science fiction",N4088="film &amp; video/documentary","documentary",N4088="film &amp; video/drama","drama",N4088="film &amp; video/shorts","shorts",N4088="games/video games","video games",N4088="games/tabletop games","tabletop games",N4088="games/mobile games","mobile games",N4088="journalism/audio","audio",N4088="photography/people","people",N4088="photography/photobooks","photobooks",N4088="photography/places","places",N4088="photography/nature","nature",N4088="music/electronic music","electronic music",N4088="music/rock","rock",N4088="music/indie rock","indie rock",N4088="music/faith","faith",N4088="publishing/children's books","children's books",N4088="publishing/art books","art books",N4088="publishing/fiction","fiction",N4088="publishing/translations","translations",N4088="music/pop","pop",N4088="music/classical music","classical music",N4088="publishing/nonfiction","nonfiction",N4088="publishing/radio &amp; podcasts","radio &amp; podcasts",N4088="music/world music","world music",N4088="music/metal","metal",N4088="music/jazz","jazz","TRUE","FALSE")</f>
        <v>plays</v>
      </c>
      <c r="S4088" s="5">
        <f t="shared" si="254"/>
        <v>42304.940960648149</v>
      </c>
      <c r="T4088" s="5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252"/>
        <v>0</v>
      </c>
      <c r="P4089" s="24" t="e">
        <f t="shared" si="253"/>
        <v>#DIV/0!</v>
      </c>
      <c r="Q4089" t="str" cm="1">
        <f t="array" ref="Q4089">_xlfn.IFS(N4089="food/small batch","food",N4089="food/restaurants","food",N4089="food/food trucks","food",N4089="theater/spaces","theater",N4089="theater/musical","theater",N4089="theater/plays","theater",N4089="technology/web","technology",N4089="technology/space exploration","technology",N4089="technology/makerspaces","technology",N4089="technology/hardware","technology",N4089="technology/gadgets","technology",N4089="technology/wearables","technology",N4089="film &amp; video/television","film &amp; video",N4089="film &amp; video/animation","film &amp; video",N4089="film &amp; video/science fiction","film &amp; video",N4089="film &amp; video/documentary","film &amp; video",N4089="film &amp; video/drama","film &amp; video",N4089="film &amp; video/shorts","film &amp; video",N4089="games/video games","games",N4089="games/tabletop games","games",N4089="games/mobile games","games",N4089="journalism/audio","journalism",N4089="photography/people","photography",N4089="photography/photobooks","photography",N4089="photography/places","photography",N4089="photography/nature","photography",N4089="music/electronic music","music",N4089="music/rock","music",N4089="music/indie rock","music",N4089="music/faith","music",N4089="publishing/children's books","publishing",N4089="publishing/art books","publishing",N4089="publishing/fiction","publishing",N4089="publishing/translations","publishing",N4089="music/pop","music",N4089="music/classical music","music",N4089="publishing/nonfiction","publishing",N4089="publishing/radio &amp; podcasts","publishing",N4089="music/world music","music",N4089="music/metal","music",N4089="music/jazz","music","TRUE","FALSE")</f>
        <v>theater</v>
      </c>
      <c r="R4089" t="str" cm="1">
        <f t="array" ref="R4089">_xlfn.IFS(N4089="food/small batch","small batch",N4089="food/restaurants","retaurants",N4089="food/food trucks","food trucks",N4089="theater/spaces","spaces",N4089="theater/musical","musical",N4089="theater/plays","plays",N4089="technology/web","web",N4089="technology/space exploration","space exploration",N4089="technology/makerspaces","makerspaces",N4089="technology/hardware","hardware",N4089="technology/gadgets","gadgets",N4089="technology/wearables","wearables",N4089="film &amp; video/television","television",N4089="film &amp; video/animation","animation",N4089="film &amp; video/science fiction","science fiction",N4089="film &amp; video/documentary","documentary",N4089="film &amp; video/drama","drama",N4089="film &amp; video/shorts","shorts",N4089="games/video games","video games",N4089="games/tabletop games","tabletop games",N4089="games/mobile games","mobile games",N4089="journalism/audio","audio",N4089="photography/people","people",N4089="photography/photobooks","photobooks",N4089="photography/places","places",N4089="photography/nature","nature",N4089="music/electronic music","electronic music",N4089="music/rock","rock",N4089="music/indie rock","indie rock",N4089="music/faith","faith",N4089="publishing/children's books","children's books",N4089="publishing/art books","art books",N4089="publishing/fiction","fiction",N4089="publishing/translations","translations",N4089="music/pop","pop",N4089="music/classical music","classical music",N4089="publishing/nonfiction","nonfiction",N4089="publishing/radio &amp; podcasts","radio &amp; podcasts",N4089="music/world music","world music",N4089="music/metal","metal",N4089="music/jazz","jazz","TRUE","FALSE")</f>
        <v>plays</v>
      </c>
      <c r="S4089" s="5">
        <f t="shared" si="254"/>
        <v>42538.742893518516</v>
      </c>
      <c r="T4089" s="5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252"/>
        <v>10.8</v>
      </c>
      <c r="P4090" s="24">
        <f t="shared" si="253"/>
        <v>72</v>
      </c>
      <c r="Q4090" t="str" cm="1">
        <f t="array" ref="Q4090">_xlfn.IFS(N4090="food/small batch","food",N4090="food/restaurants","food",N4090="food/food trucks","food",N4090="theater/spaces","theater",N4090="theater/musical","theater",N4090="theater/plays","theater",N4090="technology/web","technology",N4090="technology/space exploration","technology",N4090="technology/makerspaces","technology",N4090="technology/hardware","technology",N4090="technology/gadgets","technology",N4090="technology/wearables","technology",N4090="film &amp; video/television","film &amp; video",N4090="film &amp; video/animation","film &amp; video",N4090="film &amp; video/science fiction","film &amp; video",N4090="film &amp; video/documentary","film &amp; video",N4090="film &amp; video/drama","film &amp; video",N4090="film &amp; video/shorts","film &amp; video",N4090="games/video games","games",N4090="games/tabletop games","games",N4090="games/mobile games","games",N4090="journalism/audio","journalism",N4090="photography/people","photography",N4090="photography/photobooks","photography",N4090="photography/places","photography",N4090="photography/nature","photography",N4090="music/electronic music","music",N4090="music/rock","music",N4090="music/indie rock","music",N4090="music/faith","music",N4090="publishing/children's books","publishing",N4090="publishing/art books","publishing",N4090="publishing/fiction","publishing",N4090="publishing/translations","publishing",N4090="music/pop","music",N4090="music/classical music","music",N4090="publishing/nonfiction","publishing",N4090="publishing/radio &amp; podcasts","publishing",N4090="music/world music","music",N4090="music/metal","music",N4090="music/jazz","music","TRUE","FALSE")</f>
        <v>theater</v>
      </c>
      <c r="R4090" t="str" cm="1">
        <f t="array" ref="R4090">_xlfn.IFS(N4090="food/small batch","small batch",N4090="food/restaurants","retaurants",N4090="food/food trucks","food trucks",N4090="theater/spaces","spaces",N4090="theater/musical","musical",N4090="theater/plays","plays",N4090="technology/web","web",N4090="technology/space exploration","space exploration",N4090="technology/makerspaces","makerspaces",N4090="technology/hardware","hardware",N4090="technology/gadgets","gadgets",N4090="technology/wearables","wearables",N4090="film &amp; video/television","television",N4090="film &amp; video/animation","animation",N4090="film &amp; video/science fiction","science fiction",N4090="film &amp; video/documentary","documentary",N4090="film &amp; video/drama","drama",N4090="film &amp; video/shorts","shorts",N4090="games/video games","video games",N4090="games/tabletop games","tabletop games",N4090="games/mobile games","mobile games",N4090="journalism/audio","audio",N4090="photography/people","people",N4090="photography/photobooks","photobooks",N4090="photography/places","places",N4090="photography/nature","nature",N4090="music/electronic music","electronic music",N4090="music/rock","rock",N4090="music/indie rock","indie rock",N4090="music/faith","faith",N4090="publishing/children's books","children's books",N4090="publishing/art books","art books",N4090="publishing/fiction","fiction",N4090="publishing/translations","translations",N4090="music/pop","pop",N4090="music/classical music","classical music",N4090="publishing/nonfiction","nonfiction",N4090="publishing/radio &amp; podcasts","radio &amp; podcasts",N4090="music/world music","world music",N4090="music/metal","metal",N4090="music/jazz","jazz","TRUE","FALSE")</f>
        <v>plays</v>
      </c>
      <c r="S4090" s="5">
        <f t="shared" si="254"/>
        <v>41990.612546296295</v>
      </c>
      <c r="T4090" s="5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252"/>
        <v>4.8</v>
      </c>
      <c r="P4091" s="24">
        <f t="shared" si="253"/>
        <v>30</v>
      </c>
      <c r="Q4091" t="str" cm="1">
        <f t="array" ref="Q4091">_xlfn.IFS(N4091="food/small batch","food",N4091="food/restaurants","food",N4091="food/food trucks","food",N4091="theater/spaces","theater",N4091="theater/musical","theater",N4091="theater/plays","theater",N4091="technology/web","technology",N4091="technology/space exploration","technology",N4091="technology/makerspaces","technology",N4091="technology/hardware","technology",N4091="technology/gadgets","technology",N4091="technology/wearables","technology",N4091="film &amp; video/television","film &amp; video",N4091="film &amp; video/animation","film &amp; video",N4091="film &amp; video/science fiction","film &amp; video",N4091="film &amp; video/documentary","film &amp; video",N4091="film &amp; video/drama","film &amp; video",N4091="film &amp; video/shorts","film &amp; video",N4091="games/video games","games",N4091="games/tabletop games","games",N4091="games/mobile games","games",N4091="journalism/audio","journalism",N4091="photography/people","photography",N4091="photography/photobooks","photography",N4091="photography/places","photography",N4091="photography/nature","photography",N4091="music/electronic music","music",N4091="music/rock","music",N4091="music/indie rock","music",N4091="music/faith","music",N4091="publishing/children's books","publishing",N4091="publishing/art books","publishing",N4091="publishing/fiction","publishing",N4091="publishing/translations","publishing",N4091="music/pop","music",N4091="music/classical music","music",N4091="publishing/nonfiction","publishing",N4091="publishing/radio &amp; podcasts","publishing",N4091="music/world music","music",N4091="music/metal","music",N4091="music/jazz","music","TRUE","FALSE")</f>
        <v>theater</v>
      </c>
      <c r="R4091" t="str" cm="1">
        <f t="array" ref="R4091">_xlfn.IFS(N4091="food/small batch","small batch",N4091="food/restaurants","retaurants",N4091="food/food trucks","food trucks",N4091="theater/spaces","spaces",N4091="theater/musical","musical",N4091="theater/plays","plays",N4091="technology/web","web",N4091="technology/space exploration","space exploration",N4091="technology/makerspaces","makerspaces",N4091="technology/hardware","hardware",N4091="technology/gadgets","gadgets",N4091="technology/wearables","wearables",N4091="film &amp; video/television","television",N4091="film &amp; video/animation","animation",N4091="film &amp; video/science fiction","science fiction",N4091="film &amp; video/documentary","documentary",N4091="film &amp; video/drama","drama",N4091="film &amp; video/shorts","shorts",N4091="games/video games","video games",N4091="games/tabletop games","tabletop games",N4091="games/mobile games","mobile games",N4091="journalism/audio","audio",N4091="photography/people","people",N4091="photography/photobooks","photobooks",N4091="photography/places","places",N4091="photography/nature","nature",N4091="music/electronic music","electronic music",N4091="music/rock","rock",N4091="music/indie rock","indie rock",N4091="music/faith","faith",N4091="publishing/children's books","children's books",N4091="publishing/art books","art books",N4091="publishing/fiction","fiction",N4091="publishing/translations","translations",N4091="music/pop","pop",N4091="music/classical music","classical music",N4091="publishing/nonfiction","nonfiction",N4091="publishing/radio &amp; podcasts","radio &amp; podcasts",N4091="music/world music","world music",N4091="music/metal","metal",N4091="music/jazz","jazz","TRUE","FALSE")</f>
        <v>plays</v>
      </c>
      <c r="S4091" s="5">
        <f t="shared" si="254"/>
        <v>42122.732499999998</v>
      </c>
      <c r="T4091" s="5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252"/>
        <v>3.2</v>
      </c>
      <c r="P4092" s="24">
        <f t="shared" si="253"/>
        <v>10.666666666666666</v>
      </c>
      <c r="Q4092" t="str" cm="1">
        <f t="array" ref="Q4092">_xlfn.IFS(N4092="food/small batch","food",N4092="food/restaurants","food",N4092="food/food trucks","food",N4092="theater/spaces","theater",N4092="theater/musical","theater",N4092="theater/plays","theater",N4092="technology/web","technology",N4092="technology/space exploration","technology",N4092="technology/makerspaces","technology",N4092="technology/hardware","technology",N4092="technology/gadgets","technology",N4092="technology/wearables","technology",N4092="film &amp; video/television","film &amp; video",N4092="film &amp; video/animation","film &amp; video",N4092="film &amp; video/science fiction","film &amp; video",N4092="film &amp; video/documentary","film &amp; video",N4092="film &amp; video/drama","film &amp; video",N4092="film &amp; video/shorts","film &amp; video",N4092="games/video games","games",N4092="games/tabletop games","games",N4092="games/mobile games","games",N4092="journalism/audio","journalism",N4092="photography/people","photography",N4092="photography/photobooks","photography",N4092="photography/places","photography",N4092="photography/nature","photography",N4092="music/electronic music","music",N4092="music/rock","music",N4092="music/indie rock","music",N4092="music/faith","music",N4092="publishing/children's books","publishing",N4092="publishing/art books","publishing",N4092="publishing/fiction","publishing",N4092="publishing/translations","publishing",N4092="music/pop","music",N4092="music/classical music","music",N4092="publishing/nonfiction","publishing",N4092="publishing/radio &amp; podcasts","publishing",N4092="music/world music","music",N4092="music/metal","music",N4092="music/jazz","music","TRUE","FALSE")</f>
        <v>theater</v>
      </c>
      <c r="R4092" t="str" cm="1">
        <f t="array" ref="R4092">_xlfn.IFS(N4092="food/small batch","small batch",N4092="food/restaurants","retaurants",N4092="food/food trucks","food trucks",N4092="theater/spaces","spaces",N4092="theater/musical","musical",N4092="theater/plays","plays",N4092="technology/web","web",N4092="technology/space exploration","space exploration",N4092="technology/makerspaces","makerspaces",N4092="technology/hardware","hardware",N4092="technology/gadgets","gadgets",N4092="technology/wearables","wearables",N4092="film &amp; video/television","television",N4092="film &amp; video/animation","animation",N4092="film &amp; video/science fiction","science fiction",N4092="film &amp; video/documentary","documentary",N4092="film &amp; video/drama","drama",N4092="film &amp; video/shorts","shorts",N4092="games/video games","video games",N4092="games/tabletop games","tabletop games",N4092="games/mobile games","mobile games",N4092="journalism/audio","audio",N4092="photography/people","people",N4092="photography/photobooks","photobooks",N4092="photography/places","places",N4092="photography/nature","nature",N4092="music/electronic music","electronic music",N4092="music/rock","rock",N4092="music/indie rock","indie rock",N4092="music/faith","faith",N4092="publishing/children's books","children's books",N4092="publishing/art books","art books",N4092="publishing/fiction","fiction",N4092="publishing/translations","translations",N4092="music/pop","pop",N4092="music/classical music","classical music",N4092="publishing/nonfiction","nonfiction",N4092="publishing/radio &amp; podcasts","radio &amp; podcasts",N4092="music/world music","world music",N4092="music/metal","metal",N4092="music/jazz","jazz","TRUE","FALSE")</f>
        <v>plays</v>
      </c>
      <c r="S4092" s="5">
        <f t="shared" si="254"/>
        <v>42209.67288194444</v>
      </c>
      <c r="T4092" s="5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252"/>
        <v>12.75</v>
      </c>
      <c r="P4093" s="24">
        <f t="shared" si="253"/>
        <v>25.5</v>
      </c>
      <c r="Q4093" t="str" cm="1">
        <f t="array" ref="Q4093">_xlfn.IFS(N4093="food/small batch","food",N4093="food/restaurants","food",N4093="food/food trucks","food",N4093="theater/spaces","theater",N4093="theater/musical","theater",N4093="theater/plays","theater",N4093="technology/web","technology",N4093="technology/space exploration","technology",N4093="technology/makerspaces","technology",N4093="technology/hardware","technology",N4093="technology/gadgets","technology",N4093="technology/wearables","technology",N4093="film &amp; video/television","film &amp; video",N4093="film &amp; video/animation","film &amp; video",N4093="film &amp; video/science fiction","film &amp; video",N4093="film &amp; video/documentary","film &amp; video",N4093="film &amp; video/drama","film &amp; video",N4093="film &amp; video/shorts","film &amp; video",N4093="games/video games","games",N4093="games/tabletop games","games",N4093="games/mobile games","games",N4093="journalism/audio","journalism",N4093="photography/people","photography",N4093="photography/photobooks","photography",N4093="photography/places","photography",N4093="photography/nature","photography",N4093="music/electronic music","music",N4093="music/rock","music",N4093="music/indie rock","music",N4093="music/faith","music",N4093="publishing/children's books","publishing",N4093="publishing/art books","publishing",N4093="publishing/fiction","publishing",N4093="publishing/translations","publishing",N4093="music/pop","music",N4093="music/classical music","music",N4093="publishing/nonfiction","publishing",N4093="publishing/radio &amp; podcasts","publishing",N4093="music/world music","music",N4093="music/metal","music",N4093="music/jazz","music","TRUE","FALSE")</f>
        <v>theater</v>
      </c>
      <c r="R4093" t="str" cm="1">
        <f t="array" ref="R4093">_xlfn.IFS(N4093="food/small batch","small batch",N4093="food/restaurants","retaurants",N4093="food/food trucks","food trucks",N4093="theater/spaces","spaces",N4093="theater/musical","musical",N4093="theater/plays","plays",N4093="technology/web","web",N4093="technology/space exploration","space exploration",N4093="technology/makerspaces","makerspaces",N4093="technology/hardware","hardware",N4093="technology/gadgets","gadgets",N4093="technology/wearables","wearables",N4093="film &amp; video/television","television",N4093="film &amp; video/animation","animation",N4093="film &amp; video/science fiction","science fiction",N4093="film &amp; video/documentary","documentary",N4093="film &amp; video/drama","drama",N4093="film &amp; video/shorts","shorts",N4093="games/video games","video games",N4093="games/tabletop games","tabletop games",N4093="games/mobile games","mobile games",N4093="journalism/audio","audio",N4093="photography/people","people",N4093="photography/photobooks","photobooks",N4093="photography/places","places",N4093="photography/nature","nature",N4093="music/electronic music","electronic music",N4093="music/rock","rock",N4093="music/indie rock","indie rock",N4093="music/faith","faith",N4093="publishing/children's books","children's books",N4093="publishing/art books","art books",N4093="publishing/fiction","fiction",N4093="publishing/translations","translations",N4093="music/pop","pop",N4093="music/classical music","classical music",N4093="publishing/nonfiction","nonfiction",N4093="publishing/radio &amp; podcasts","radio &amp; podcasts",N4093="music/world music","world music",N4093="music/metal","metal",N4093="music/jazz","jazz","TRUE","FALSE")</f>
        <v>plays</v>
      </c>
      <c r="S4093" s="5">
        <f t="shared" si="254"/>
        <v>41990.506377314814</v>
      </c>
      <c r="T4093" s="5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252"/>
        <v>1.8181818181818181E-2</v>
      </c>
      <c r="P4094" s="24">
        <f t="shared" si="253"/>
        <v>20</v>
      </c>
      <c r="Q4094" t="str" cm="1">
        <f t="array" ref="Q4094">_xlfn.IFS(N4094="food/small batch","food",N4094="food/restaurants","food",N4094="food/food trucks","food",N4094="theater/spaces","theater",N4094="theater/musical","theater",N4094="theater/plays","theater",N4094="technology/web","technology",N4094="technology/space exploration","technology",N4094="technology/makerspaces","technology",N4094="technology/hardware","technology",N4094="technology/gadgets","technology",N4094="technology/wearables","technology",N4094="film &amp; video/television","film &amp; video",N4094="film &amp; video/animation","film &amp; video",N4094="film &amp; video/science fiction","film &amp; video",N4094="film &amp; video/documentary","film &amp; video",N4094="film &amp; video/drama","film &amp; video",N4094="film &amp; video/shorts","film &amp; video",N4094="games/video games","games",N4094="games/tabletop games","games",N4094="games/mobile games","games",N4094="journalism/audio","journalism",N4094="photography/people","photography",N4094="photography/photobooks","photography",N4094="photography/places","photography",N4094="photography/nature","photography",N4094="music/electronic music","music",N4094="music/rock","music",N4094="music/indie rock","music",N4094="music/faith","music",N4094="publishing/children's books","publishing",N4094="publishing/art books","publishing",N4094="publishing/fiction","publishing",N4094="publishing/translations","publishing",N4094="music/pop","music",N4094="music/classical music","music",N4094="publishing/nonfiction","publishing",N4094="publishing/radio &amp; podcasts","publishing",N4094="music/world music","music",N4094="music/metal","music",N4094="music/jazz","music","TRUE","FALSE")</f>
        <v>theater</v>
      </c>
      <c r="R4094" t="str" cm="1">
        <f t="array" ref="R4094">_xlfn.IFS(N4094="food/small batch","small batch",N4094="food/restaurants","retaurants",N4094="food/food trucks","food trucks",N4094="theater/spaces","spaces",N4094="theater/musical","musical",N4094="theater/plays","plays",N4094="technology/web","web",N4094="technology/space exploration","space exploration",N4094="technology/makerspaces","makerspaces",N4094="technology/hardware","hardware",N4094="technology/gadgets","gadgets",N4094="technology/wearables","wearables",N4094="film &amp; video/television","television",N4094="film &amp; video/animation","animation",N4094="film &amp; video/science fiction","science fiction",N4094="film &amp; video/documentary","documentary",N4094="film &amp; video/drama","drama",N4094="film &amp; video/shorts","shorts",N4094="games/video games","video games",N4094="games/tabletop games","tabletop games",N4094="games/mobile games","mobile games",N4094="journalism/audio","audio",N4094="photography/people","people",N4094="photography/photobooks","photobooks",N4094="photography/places","places",N4094="photography/nature","nature",N4094="music/electronic music","electronic music",N4094="music/rock","rock",N4094="music/indie rock","indie rock",N4094="music/faith","faith",N4094="publishing/children's books","children's books",N4094="publishing/art books","art books",N4094="publishing/fiction","fiction",N4094="publishing/translations","translations",N4094="music/pop","pop",N4094="music/classical music","classical music",N4094="publishing/nonfiction","nonfiction",N4094="publishing/radio &amp; podcasts","radio &amp; podcasts",N4094="music/world music","world music",N4094="music/metal","metal",N4094="music/jazz","jazz","TRUE","FALSE")</f>
        <v>plays</v>
      </c>
      <c r="S4094" s="5">
        <f t="shared" si="254"/>
        <v>42039.194988425923</v>
      </c>
      <c r="T4094" s="5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252"/>
        <v>2.4</v>
      </c>
      <c r="P4095" s="24">
        <f t="shared" si="253"/>
        <v>15</v>
      </c>
      <c r="Q4095" t="str" cm="1">
        <f t="array" ref="Q4095">_xlfn.IFS(N4095="food/small batch","food",N4095="food/restaurants","food",N4095="food/food trucks","food",N4095="theater/spaces","theater",N4095="theater/musical","theater",N4095="theater/plays","theater",N4095="technology/web","technology",N4095="technology/space exploration","technology",N4095="technology/makerspaces","technology",N4095="technology/hardware","technology",N4095="technology/gadgets","technology",N4095="technology/wearables","technology",N4095="film &amp; video/television","film &amp; video",N4095="film &amp; video/animation","film &amp; video",N4095="film &amp; video/science fiction","film &amp; video",N4095="film &amp; video/documentary","film &amp; video",N4095="film &amp; video/drama","film &amp; video",N4095="film &amp; video/shorts","film &amp; video",N4095="games/video games","games",N4095="games/tabletop games","games",N4095="games/mobile games","games",N4095="journalism/audio","journalism",N4095="photography/people","photography",N4095="photography/photobooks","photography",N4095="photography/places","photography",N4095="photography/nature","photography",N4095="music/electronic music","music",N4095="music/rock","music",N4095="music/indie rock","music",N4095="music/faith","music",N4095="publishing/children's books","publishing",N4095="publishing/art books","publishing",N4095="publishing/fiction","publishing",N4095="publishing/translations","publishing",N4095="music/pop","music",N4095="music/classical music","music",N4095="publishing/nonfiction","publishing",N4095="publishing/radio &amp; podcasts","publishing",N4095="music/world music","music",N4095="music/metal","music",N4095="music/jazz","music","TRUE","FALSE")</f>
        <v>theater</v>
      </c>
      <c r="R4095" t="str" cm="1">
        <f t="array" ref="R4095">_xlfn.IFS(N4095="food/small batch","small batch",N4095="food/restaurants","retaurants",N4095="food/food trucks","food trucks",N4095="theater/spaces","spaces",N4095="theater/musical","musical",N4095="theater/plays","plays",N4095="technology/web","web",N4095="technology/space exploration","space exploration",N4095="technology/makerspaces","makerspaces",N4095="technology/hardware","hardware",N4095="technology/gadgets","gadgets",N4095="technology/wearables","wearables",N4095="film &amp; video/television","television",N4095="film &amp; video/animation","animation",N4095="film &amp; video/science fiction","science fiction",N4095="film &amp; video/documentary","documentary",N4095="film &amp; video/drama","drama",N4095="film &amp; video/shorts","shorts",N4095="games/video games","video games",N4095="games/tabletop games","tabletop games",N4095="games/mobile games","mobile games",N4095="journalism/audio","audio",N4095="photography/people","people",N4095="photography/photobooks","photobooks",N4095="photography/places","places",N4095="photography/nature","nature",N4095="music/electronic music","electronic music",N4095="music/rock","rock",N4095="music/indie rock","indie rock",N4095="music/faith","faith",N4095="publishing/children's books","children's books",N4095="publishing/art books","art books",N4095="publishing/fiction","fiction",N4095="publishing/translations","translations",N4095="music/pop","pop",N4095="music/classical music","classical music",N4095="publishing/nonfiction","nonfiction",N4095="publishing/radio &amp; podcasts","radio &amp; podcasts",N4095="music/world music","world music",N4095="music/metal","metal",N4095="music/jazz","jazz","TRUE","FALSE")</f>
        <v>plays</v>
      </c>
      <c r="S4095" s="5">
        <f t="shared" si="254"/>
        <v>42178.815891203703</v>
      </c>
      <c r="T4095" s="5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252"/>
        <v>36.5</v>
      </c>
      <c r="P4096" s="24">
        <f t="shared" si="253"/>
        <v>91.25</v>
      </c>
      <c r="Q4096" t="str" cm="1">
        <f t="array" ref="Q4096">_xlfn.IFS(N4096="food/small batch","food",N4096="food/restaurants","food",N4096="food/food trucks","food",N4096="theater/spaces","theater",N4096="theater/musical","theater",N4096="theater/plays","theater",N4096="technology/web","technology",N4096="technology/space exploration","technology",N4096="technology/makerspaces","technology",N4096="technology/hardware","technology",N4096="technology/gadgets","technology",N4096="technology/wearables","technology",N4096="film &amp; video/television","film &amp; video",N4096="film &amp; video/animation","film &amp; video",N4096="film &amp; video/science fiction","film &amp; video",N4096="film &amp; video/documentary","film &amp; video",N4096="film &amp; video/drama","film &amp; video",N4096="film &amp; video/shorts","film &amp; video",N4096="games/video games","games",N4096="games/tabletop games","games",N4096="games/mobile games","games",N4096="journalism/audio","journalism",N4096="photography/people","photography",N4096="photography/photobooks","photography",N4096="photography/places","photography",N4096="photography/nature","photography",N4096="music/electronic music","music",N4096="music/rock","music",N4096="music/indie rock","music",N4096="music/faith","music",N4096="publishing/children's books","publishing",N4096="publishing/art books","publishing",N4096="publishing/fiction","publishing",N4096="publishing/translations","publishing",N4096="music/pop","music",N4096="music/classical music","music",N4096="publishing/nonfiction","publishing",N4096="publishing/radio &amp; podcasts","publishing",N4096="music/world music","music",N4096="music/metal","music",N4096="music/jazz","music","TRUE","FALSE")</f>
        <v>theater</v>
      </c>
      <c r="R4096" t="str" cm="1">
        <f t="array" ref="R4096">_xlfn.IFS(N4096="food/small batch","small batch",N4096="food/restaurants","retaurants",N4096="food/food trucks","food trucks",N4096="theater/spaces","spaces",N4096="theater/musical","musical",N4096="theater/plays","plays",N4096="technology/web","web",N4096="technology/space exploration","space exploration",N4096="technology/makerspaces","makerspaces",N4096="technology/hardware","hardware",N4096="technology/gadgets","gadgets",N4096="technology/wearables","wearables",N4096="film &amp; video/television","television",N4096="film &amp; video/animation","animation",N4096="film &amp; video/science fiction","science fiction",N4096="film &amp; video/documentary","documentary",N4096="film &amp; video/drama","drama",N4096="film &amp; video/shorts","shorts",N4096="games/video games","video games",N4096="games/tabletop games","tabletop games",N4096="games/mobile games","mobile games",N4096="journalism/audio","audio",N4096="photography/people","people",N4096="photography/photobooks","photobooks",N4096="photography/places","places",N4096="photography/nature","nature",N4096="music/electronic music","electronic music",N4096="music/rock","rock",N4096="music/indie rock","indie rock",N4096="music/faith","faith",N4096="publishing/children's books","children's books",N4096="publishing/art books","art books",N4096="publishing/fiction","fiction",N4096="publishing/translations","translations",N4096="music/pop","pop",N4096="music/classical music","classical music",N4096="publishing/nonfiction","nonfiction",N4096="publishing/radio &amp; podcasts","radio &amp; podcasts",N4096="music/world music","world music",N4096="music/metal","metal",N4096="music/jazz","jazz","TRUE","FALSE")</f>
        <v>plays</v>
      </c>
      <c r="S4096" s="5">
        <f t="shared" si="254"/>
        <v>41890.086805555555</v>
      </c>
      <c r="T4096" s="5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252"/>
        <v>2.666666666666667</v>
      </c>
      <c r="P4097" s="24">
        <f t="shared" si="253"/>
        <v>800</v>
      </c>
      <c r="Q4097" t="str" cm="1">
        <f t="array" ref="Q4097">_xlfn.IFS(N4097="food/small batch","food",N4097="food/restaurants","food",N4097="food/food trucks","food",N4097="theater/spaces","theater",N4097="theater/musical","theater",N4097="theater/plays","theater",N4097="technology/web","technology",N4097="technology/space exploration","technology",N4097="technology/makerspaces","technology",N4097="technology/hardware","technology",N4097="technology/gadgets","technology",N4097="technology/wearables","technology",N4097="film &amp; video/television","film &amp; video",N4097="film &amp; video/animation","film &amp; video",N4097="film &amp; video/science fiction","film &amp; video",N4097="film &amp; video/documentary","film &amp; video",N4097="film &amp; video/drama","film &amp; video",N4097="film &amp; video/shorts","film &amp; video",N4097="games/video games","games",N4097="games/tabletop games","games",N4097="games/mobile games","games",N4097="journalism/audio","journalism",N4097="photography/people","photography",N4097="photography/photobooks","photography",N4097="photography/places","photography",N4097="photography/nature","photography",N4097="music/electronic music","music",N4097="music/rock","music",N4097="music/indie rock","music",N4097="music/faith","music",N4097="publishing/children's books","publishing",N4097="publishing/art books","publishing",N4097="publishing/fiction","publishing",N4097="publishing/translations","publishing",N4097="music/pop","music",N4097="music/classical music","music",N4097="publishing/nonfiction","publishing",N4097="publishing/radio &amp; podcasts","publishing",N4097="music/world music","music",N4097="music/metal","music",N4097="music/jazz","music","TRUE","FALSE")</f>
        <v>theater</v>
      </c>
      <c r="R4097" t="str" cm="1">
        <f t="array" ref="R4097">_xlfn.IFS(N4097="food/small batch","small batch",N4097="food/restaurants","retaurants",N4097="food/food trucks","food trucks",N4097="theater/spaces","spaces",N4097="theater/musical","musical",N4097="theater/plays","plays",N4097="technology/web","web",N4097="technology/space exploration","space exploration",N4097="technology/makerspaces","makerspaces",N4097="technology/hardware","hardware",N4097="technology/gadgets","gadgets",N4097="technology/wearables","wearables",N4097="film &amp; video/television","television",N4097="film &amp; video/animation","animation",N4097="film &amp; video/science fiction","science fiction",N4097="film &amp; video/documentary","documentary",N4097="film &amp; video/drama","drama",N4097="film &amp; video/shorts","shorts",N4097="games/video games","video games",N4097="games/tabletop games","tabletop games",N4097="games/mobile games","mobile games",N4097="journalism/audio","audio",N4097="photography/people","people",N4097="photography/photobooks","photobooks",N4097="photography/places","places",N4097="photography/nature","nature",N4097="music/electronic music","electronic music",N4097="music/rock","rock",N4097="music/indie rock","indie rock",N4097="music/faith","faith",N4097="publishing/children's books","children's books",N4097="publishing/art books","art books",N4097="publishing/fiction","fiction",N4097="publishing/translations","translations",N4097="music/pop","pop",N4097="music/classical music","classical music",N4097="publishing/nonfiction","nonfiction",N4097="publishing/radio &amp; podcasts","radio &amp; podcasts",N4097="music/world music","world music",N4097="music/metal","metal",N4097="music/jazz","jazz","TRUE","FALSE")</f>
        <v>plays</v>
      </c>
      <c r="S4097" s="5">
        <f t="shared" si="254"/>
        <v>42693.031828703708</v>
      </c>
      <c r="T4097" s="5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252"/>
        <v>11.428571428571429</v>
      </c>
      <c r="P4098" s="24">
        <f t="shared" si="253"/>
        <v>80</v>
      </c>
      <c r="Q4098" t="str" cm="1">
        <f t="array" ref="Q4098">_xlfn.IFS(N4098="food/small batch","food",N4098="food/restaurants","food",N4098="food/food trucks","food",N4098="theater/spaces","theater",N4098="theater/musical","theater",N4098="theater/plays","theater",N4098="technology/web","technology",N4098="technology/space exploration","technology",N4098="technology/makerspaces","technology",N4098="technology/hardware","technology",N4098="technology/gadgets","technology",N4098="technology/wearables","technology",N4098="film &amp; video/television","film &amp; video",N4098="film &amp; video/animation","film &amp; video",N4098="film &amp; video/science fiction","film &amp; video",N4098="film &amp; video/documentary","film &amp; video",N4098="film &amp; video/drama","film &amp; video",N4098="film &amp; video/shorts","film &amp; video",N4098="games/video games","games",N4098="games/tabletop games","games",N4098="games/mobile games","games",N4098="journalism/audio","journalism",N4098="photography/people","photography",N4098="photography/photobooks","photography",N4098="photography/places","photography",N4098="photography/nature","photography",N4098="music/electronic music","music",N4098="music/rock","music",N4098="music/indie rock","music",N4098="music/faith","music",N4098="publishing/children's books","publishing",N4098="publishing/art books","publishing",N4098="publishing/fiction","publishing",N4098="publishing/translations","publishing",N4098="music/pop","music",N4098="music/classical music","music",N4098="publishing/nonfiction","publishing",N4098="publishing/radio &amp; podcasts","publishing",N4098="music/world music","music",N4098="music/metal","music",N4098="music/jazz","music","TRUE","FALSE")</f>
        <v>theater</v>
      </c>
      <c r="R4098" t="str" cm="1">
        <f t="array" ref="R4098">_xlfn.IFS(N4098="food/small batch","small batch",N4098="food/restaurants","retaurants",N4098="food/food trucks","food trucks",N4098="theater/spaces","spaces",N4098="theater/musical","musical",N4098="theater/plays","plays",N4098="technology/web","web",N4098="technology/space exploration","space exploration",N4098="technology/makerspaces","makerspaces",N4098="technology/hardware","hardware",N4098="technology/gadgets","gadgets",N4098="technology/wearables","wearables",N4098="film &amp; video/television","television",N4098="film &amp; video/animation","animation",N4098="film &amp; video/science fiction","science fiction",N4098="film &amp; video/documentary","documentary",N4098="film &amp; video/drama","drama",N4098="film &amp; video/shorts","shorts",N4098="games/video games","video games",N4098="games/tabletop games","tabletop games",N4098="games/mobile games","mobile games",N4098="journalism/audio","audio",N4098="photography/people","people",N4098="photography/photobooks","photobooks",N4098="photography/places","places",N4098="photography/nature","nature",N4098="music/electronic music","electronic music",N4098="music/rock","rock",N4098="music/indie rock","indie rock",N4098="music/faith","faith",N4098="publishing/children's books","children's books",N4098="publishing/art books","art books",N4098="publishing/fiction","fiction",N4098="publishing/translations","translations",N4098="music/pop","pop",N4098="music/classical music","classical music",N4098="publishing/nonfiction","nonfiction",N4098="publishing/radio &amp; podcasts","radio &amp; podcasts",N4098="music/world music","world music",N4098="music/metal","metal",N4098="music/jazz","jazz","TRUE","FALSE")</f>
        <v>plays</v>
      </c>
      <c r="S4098" s="5">
        <f t="shared" si="254"/>
        <v>42750.530312499999</v>
      </c>
      <c r="T4098" s="5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ref="O4099:O4115" si="256">(E4099/D4099)*100</f>
        <v>0</v>
      </c>
      <c r="P4099" s="24" t="e">
        <f t="shared" ref="P4099:P4115" si="257">E4099/L4099</f>
        <v>#DIV/0!</v>
      </c>
      <c r="Q4099" t="str" cm="1">
        <f t="array" ref="Q4099">_xlfn.IFS(N4099="food/small batch","food",N4099="food/restaurants","food",N4099="food/food trucks","food",N4099="theater/spaces","theater",N4099="theater/musical","theater",N4099="theater/plays","theater",N4099="technology/web","technology",N4099="technology/space exploration","technology",N4099="technology/makerspaces","technology",N4099="technology/hardware","technology",N4099="technology/gadgets","technology",N4099="technology/wearables","technology",N4099="film &amp; video/television","film &amp; video",N4099="film &amp; video/animation","film &amp; video",N4099="film &amp; video/science fiction","film &amp; video",N4099="film &amp; video/documentary","film &amp; video",N4099="film &amp; video/drama","film &amp; video",N4099="film &amp; video/shorts","film &amp; video",N4099="games/video games","games",N4099="games/tabletop games","games",N4099="games/mobile games","games",N4099="journalism/audio","journalism",N4099="photography/people","photography",N4099="photography/photobooks","photography",N4099="photography/places","photography",N4099="photography/nature","photography",N4099="music/electronic music","music",N4099="music/rock","music",N4099="music/indie rock","music",N4099="music/faith","music",N4099="publishing/children's books","publishing",N4099="publishing/art books","publishing",N4099="publishing/fiction","publishing",N4099="publishing/translations","publishing",N4099="music/pop","music",N4099="music/classical music","music",N4099="publishing/nonfiction","publishing",N4099="publishing/radio &amp; podcasts","publishing",N4099="music/world music","music",N4099="music/metal","music",N4099="music/jazz","music","TRUE","FALSE")</f>
        <v>theater</v>
      </c>
      <c r="R4099" t="str" cm="1">
        <f t="array" ref="R4099">_xlfn.IFS(N4099="food/small batch","small batch",N4099="food/restaurants","retaurants",N4099="food/food trucks","food trucks",N4099="theater/spaces","spaces",N4099="theater/musical","musical",N4099="theater/plays","plays",N4099="technology/web","web",N4099="technology/space exploration","space exploration",N4099="technology/makerspaces","makerspaces",N4099="technology/hardware","hardware",N4099="technology/gadgets","gadgets",N4099="technology/wearables","wearables",N4099="film &amp; video/television","television",N4099="film &amp; video/animation","animation",N4099="film &amp; video/science fiction","science fiction",N4099="film &amp; video/documentary","documentary",N4099="film &amp; video/drama","drama",N4099="film &amp; video/shorts","shorts",N4099="games/video games","video games",N4099="games/tabletop games","tabletop games",N4099="games/mobile games","mobile games",N4099="journalism/audio","audio",N4099="photography/people","people",N4099="photography/photobooks","photobooks",N4099="photography/places","places",N4099="photography/nature","nature",N4099="music/electronic music","electronic music",N4099="music/rock","rock",N4099="music/indie rock","indie rock",N4099="music/faith","faith",N4099="publishing/children's books","children's books",N4099="publishing/art books","art books",N4099="publishing/fiction","fiction",N4099="publishing/translations","translations",N4099="music/pop","pop",N4099="music/classical music","classical music",N4099="publishing/nonfiction","nonfiction",N4099="publishing/radio &amp; podcasts","radio &amp; podcasts",N4099="music/world music","world music",N4099="music/metal","metal",N4099="music/jazz","jazz","TRUE","FALSE")</f>
        <v>plays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256"/>
        <v>0</v>
      </c>
      <c r="P4100" s="24" t="e">
        <f t="shared" si="257"/>
        <v>#DIV/0!</v>
      </c>
      <c r="Q4100" t="str" cm="1">
        <f t="array" ref="Q4100">_xlfn.IFS(N4100="food/small batch","food",N4100="food/restaurants","food",N4100="food/food trucks","food",N4100="theater/spaces","theater",N4100="theater/musical","theater",N4100="theater/plays","theater",N4100="technology/web","technology",N4100="technology/space exploration","technology",N4100="technology/makerspaces","technology",N4100="technology/hardware","technology",N4100="technology/gadgets","technology",N4100="technology/wearables","technology",N4100="film &amp; video/television","film &amp; video",N4100="film &amp; video/animation","film &amp; video",N4100="film &amp; video/science fiction","film &amp; video",N4100="film &amp; video/documentary","film &amp; video",N4100="film &amp; video/drama","film &amp; video",N4100="film &amp; video/shorts","film &amp; video",N4100="games/video games","games",N4100="games/tabletop games","games",N4100="games/mobile games","games",N4100="journalism/audio","journalism",N4100="photography/people","photography",N4100="photography/photobooks","photography",N4100="photography/places","photography",N4100="photography/nature","photography",N4100="music/electronic music","music",N4100="music/rock","music",N4100="music/indie rock","music",N4100="music/faith","music",N4100="publishing/children's books","publishing",N4100="publishing/art books","publishing",N4100="publishing/fiction","publishing",N4100="publishing/translations","publishing",N4100="music/pop","music",N4100="music/classical music","music",N4100="publishing/nonfiction","publishing",N4100="publishing/radio &amp; podcasts","publishing",N4100="music/world music","music",N4100="music/metal","music",N4100="music/jazz","music","TRUE","FALSE")</f>
        <v>theater</v>
      </c>
      <c r="R4100" t="str" cm="1">
        <f t="array" ref="R4100">_xlfn.IFS(N4100="food/small batch","small batch",N4100="food/restaurants","retaurants",N4100="food/food trucks","food trucks",N4100="theater/spaces","spaces",N4100="theater/musical","musical",N4100="theater/plays","plays",N4100="technology/web","web",N4100="technology/space exploration","space exploration",N4100="technology/makerspaces","makerspaces",N4100="technology/hardware","hardware",N4100="technology/gadgets","gadgets",N4100="technology/wearables","wearables",N4100="film &amp; video/television","television",N4100="film &amp; video/animation","animation",N4100="film &amp; video/science fiction","science fiction",N4100="film &amp; video/documentary","documentary",N4100="film &amp; video/drama","drama",N4100="film &amp; video/shorts","shorts",N4100="games/video games","video games",N4100="games/tabletop games","tabletop games",N4100="games/mobile games","mobile games",N4100="journalism/audio","audio",N4100="photography/people","people",N4100="photography/photobooks","photobooks",N4100="photography/places","places",N4100="photography/nature","nature",N4100="music/electronic music","electronic music",N4100="music/rock","rock",N4100="music/indie rock","indie rock",N4100="music/faith","faith",N4100="publishing/children's books","children's books",N4100="publishing/art books","art books",N4100="publishing/fiction","fiction",N4100="publishing/translations","translations",N4100="music/pop","pop",N4100="music/classical music","classical music",N4100="publishing/nonfiction","nonfiction",N4100="publishing/radio &amp; podcasts","radio &amp; podcasts",N4100="music/world music","world music",N4100="music/metal","metal",N4100="music/jazz","jazz","TRUE","FALSE")</f>
        <v>plays</v>
      </c>
      <c r="S4100" s="5">
        <f t="shared" si="258"/>
        <v>42495.722187499996</v>
      </c>
      <c r="T4100" s="5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256"/>
        <v>1.1111111111111112</v>
      </c>
      <c r="P4101" s="24">
        <f t="shared" si="257"/>
        <v>50</v>
      </c>
      <c r="Q4101" t="str" cm="1">
        <f t="array" ref="Q4101">_xlfn.IFS(N4101="food/small batch","food",N4101="food/restaurants","food",N4101="food/food trucks","food",N4101="theater/spaces","theater",N4101="theater/musical","theater",N4101="theater/plays","theater",N4101="technology/web","technology",N4101="technology/space exploration","technology",N4101="technology/makerspaces","technology",N4101="technology/hardware","technology",N4101="technology/gadgets","technology",N4101="technology/wearables","technology",N4101="film &amp; video/television","film &amp; video",N4101="film &amp; video/animation","film &amp; video",N4101="film &amp; video/science fiction","film &amp; video",N4101="film &amp; video/documentary","film &amp; video",N4101="film &amp; video/drama","film &amp; video",N4101="film &amp; video/shorts","film &amp; video",N4101="games/video games","games",N4101="games/tabletop games","games",N4101="games/mobile games","games",N4101="journalism/audio","journalism",N4101="photography/people","photography",N4101="photography/photobooks","photography",N4101="photography/places","photography",N4101="photography/nature","photography",N4101="music/electronic music","music",N4101="music/rock","music",N4101="music/indie rock","music",N4101="music/faith","music",N4101="publishing/children's books","publishing",N4101="publishing/art books","publishing",N4101="publishing/fiction","publishing",N4101="publishing/translations","publishing",N4101="music/pop","music",N4101="music/classical music","music",N4101="publishing/nonfiction","publishing",N4101="publishing/radio &amp; podcasts","publishing",N4101="music/world music","music",N4101="music/metal","music",N4101="music/jazz","music","TRUE","FALSE")</f>
        <v>theater</v>
      </c>
      <c r="R4101" t="str" cm="1">
        <f t="array" ref="R4101">_xlfn.IFS(N4101="food/small batch","small batch",N4101="food/restaurants","retaurants",N4101="food/food trucks","food trucks",N4101="theater/spaces","spaces",N4101="theater/musical","musical",N4101="theater/plays","plays",N4101="technology/web","web",N4101="technology/space exploration","space exploration",N4101="technology/makerspaces","makerspaces",N4101="technology/hardware","hardware",N4101="technology/gadgets","gadgets",N4101="technology/wearables","wearables",N4101="film &amp; video/television","television",N4101="film &amp; video/animation","animation",N4101="film &amp; video/science fiction","science fiction",N4101="film &amp; video/documentary","documentary",N4101="film &amp; video/drama","drama",N4101="film &amp; video/shorts","shorts",N4101="games/video games","video games",N4101="games/tabletop games","tabletop games",N4101="games/mobile games","mobile games",N4101="journalism/audio","audio",N4101="photography/people","people",N4101="photography/photobooks","photobooks",N4101="photography/places","places",N4101="photography/nature","nature",N4101="music/electronic music","electronic music",N4101="music/rock","rock",N4101="music/indie rock","indie rock",N4101="music/faith","faith",N4101="publishing/children's books","children's books",N4101="publishing/art books","art books",N4101="publishing/fiction","fiction",N4101="publishing/translations","translations",N4101="music/pop","pop",N4101="music/classical music","classical music",N4101="publishing/nonfiction","nonfiction",N4101="publishing/radio &amp; podcasts","radio &amp; podcasts",N4101="music/world music","world music",N4101="music/metal","metal",N4101="music/jazz","jazz","TRUE","FALSE")</f>
        <v>plays</v>
      </c>
      <c r="S4101" s="5">
        <f t="shared" si="258"/>
        <v>42570.850381944445</v>
      </c>
      <c r="T4101" s="5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256"/>
        <v>0</v>
      </c>
      <c r="P4102" s="24" t="e">
        <f t="shared" si="257"/>
        <v>#DIV/0!</v>
      </c>
      <c r="Q4102" t="str" cm="1">
        <f t="array" ref="Q4102">_xlfn.IFS(N4102="food/small batch","food",N4102="food/restaurants","food",N4102="food/food trucks","food",N4102="theater/spaces","theater",N4102="theater/musical","theater",N4102="theater/plays","theater",N4102="technology/web","technology",N4102="technology/space exploration","technology",N4102="technology/makerspaces","technology",N4102="technology/hardware","technology",N4102="technology/gadgets","technology",N4102="technology/wearables","technology",N4102="film &amp; video/television","film &amp; video",N4102="film &amp; video/animation","film &amp; video",N4102="film &amp; video/science fiction","film &amp; video",N4102="film &amp; video/documentary","film &amp; video",N4102="film &amp; video/drama","film &amp; video",N4102="film &amp; video/shorts","film &amp; video",N4102="games/video games","games",N4102="games/tabletop games","games",N4102="games/mobile games","games",N4102="journalism/audio","journalism",N4102="photography/people","photography",N4102="photography/photobooks","photography",N4102="photography/places","photography",N4102="photography/nature","photography",N4102="music/electronic music","music",N4102="music/rock","music",N4102="music/indie rock","music",N4102="music/faith","music",N4102="publishing/children's books","publishing",N4102="publishing/art books","publishing",N4102="publishing/fiction","publishing",N4102="publishing/translations","publishing",N4102="music/pop","music",N4102="music/classical music","music",N4102="publishing/nonfiction","publishing",N4102="publishing/radio &amp; podcasts","publishing",N4102="music/world music","music",N4102="music/metal","music",N4102="music/jazz","music","TRUE","FALSE")</f>
        <v>theater</v>
      </c>
      <c r="R4102" t="str" cm="1">
        <f t="array" ref="R4102">_xlfn.IFS(N4102="food/small batch","small batch",N4102="food/restaurants","retaurants",N4102="food/food trucks","food trucks",N4102="theater/spaces","spaces",N4102="theater/musical","musical",N4102="theater/plays","plays",N4102="technology/web","web",N4102="technology/space exploration","space exploration",N4102="technology/makerspaces","makerspaces",N4102="technology/hardware","hardware",N4102="technology/gadgets","gadgets",N4102="technology/wearables","wearables",N4102="film &amp; video/television","television",N4102="film &amp; video/animation","animation",N4102="film &amp; video/science fiction","science fiction",N4102="film &amp; video/documentary","documentary",N4102="film &amp; video/drama","drama",N4102="film &amp; video/shorts","shorts",N4102="games/video games","video games",N4102="games/tabletop games","tabletop games",N4102="games/mobile games","mobile games",N4102="journalism/audio","audio",N4102="photography/people","people",N4102="photography/photobooks","photobooks",N4102="photography/places","places",N4102="photography/nature","nature",N4102="music/electronic music","electronic music",N4102="music/rock","rock",N4102="music/indie rock","indie rock",N4102="music/faith","faith",N4102="publishing/children's books","children's books",N4102="publishing/art books","art books",N4102="publishing/fiction","fiction",N4102="publishing/translations","translations",N4102="music/pop","pop",N4102="music/classical music","classical music",N4102="publishing/nonfiction","nonfiction",N4102="publishing/radio &amp; podcasts","radio &amp; podcasts",N4102="music/world music","world music",N4102="music/metal","metal",N4102="music/jazz","jazz","TRUE","FALSE")</f>
        <v>plays</v>
      </c>
      <c r="S4102" s="5">
        <f t="shared" si="258"/>
        <v>41927.124884259261</v>
      </c>
      <c r="T4102" s="5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256"/>
        <v>0</v>
      </c>
      <c r="P4103" s="24" t="e">
        <f t="shared" si="257"/>
        <v>#DIV/0!</v>
      </c>
      <c r="Q4103" t="str" cm="1">
        <f t="array" ref="Q4103">_xlfn.IFS(N4103="food/small batch","food",N4103="food/restaurants","food",N4103="food/food trucks","food",N4103="theater/spaces","theater",N4103="theater/musical","theater",N4103="theater/plays","theater",N4103="technology/web","technology",N4103="technology/space exploration","technology",N4103="technology/makerspaces","technology",N4103="technology/hardware","technology",N4103="technology/gadgets","technology",N4103="technology/wearables","technology",N4103="film &amp; video/television","film &amp; video",N4103="film &amp; video/animation","film &amp; video",N4103="film &amp; video/science fiction","film &amp; video",N4103="film &amp; video/documentary","film &amp; video",N4103="film &amp; video/drama","film &amp; video",N4103="film &amp; video/shorts","film &amp; video",N4103="games/video games","games",N4103="games/tabletop games","games",N4103="games/mobile games","games",N4103="journalism/audio","journalism",N4103="photography/people","photography",N4103="photography/photobooks","photography",N4103="photography/places","photography",N4103="photography/nature","photography",N4103="music/electronic music","music",N4103="music/rock","music",N4103="music/indie rock","music",N4103="music/faith","music",N4103="publishing/children's books","publishing",N4103="publishing/art books","publishing",N4103="publishing/fiction","publishing",N4103="publishing/translations","publishing",N4103="music/pop","music",N4103="music/classical music","music",N4103="publishing/nonfiction","publishing",N4103="publishing/radio &amp; podcasts","publishing",N4103="music/world music","music",N4103="music/metal","music",N4103="music/jazz","music","TRUE","FALSE")</f>
        <v>theater</v>
      </c>
      <c r="R4103" t="str" cm="1">
        <f t="array" ref="R4103">_xlfn.IFS(N4103="food/small batch","small batch",N4103="food/restaurants","retaurants",N4103="food/food trucks","food trucks",N4103="theater/spaces","spaces",N4103="theater/musical","musical",N4103="theater/plays","plays",N4103="technology/web","web",N4103="technology/space exploration","space exploration",N4103="technology/makerspaces","makerspaces",N4103="technology/hardware","hardware",N4103="technology/gadgets","gadgets",N4103="technology/wearables","wearables",N4103="film &amp; video/television","television",N4103="film &amp; video/animation","animation",N4103="film &amp; video/science fiction","science fiction",N4103="film &amp; video/documentary","documentary",N4103="film &amp; video/drama","drama",N4103="film &amp; video/shorts","shorts",N4103="games/video games","video games",N4103="games/tabletop games","tabletop games",N4103="games/mobile games","mobile games",N4103="journalism/audio","audio",N4103="photography/people","people",N4103="photography/photobooks","photobooks",N4103="photography/places","places",N4103="photography/nature","nature",N4103="music/electronic music","electronic music",N4103="music/rock","rock",N4103="music/indie rock","indie rock",N4103="music/faith","faith",N4103="publishing/children's books","children's books",N4103="publishing/art books","art books",N4103="publishing/fiction","fiction",N4103="publishing/translations","translations",N4103="music/pop","pop",N4103="music/classical music","classical music",N4103="publishing/nonfiction","nonfiction",N4103="publishing/radio &amp; podcasts","radio &amp; podcasts",N4103="music/world music","world music",N4103="music/metal","metal",N4103="music/jazz","jazz","TRUE","FALSE")</f>
        <v>plays</v>
      </c>
      <c r="S4103" s="5">
        <f t="shared" si="258"/>
        <v>42730.903726851851</v>
      </c>
      <c r="T4103" s="5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256"/>
        <v>27.400000000000002</v>
      </c>
      <c r="P4104" s="24">
        <f t="shared" si="257"/>
        <v>22.833333333333332</v>
      </c>
      <c r="Q4104" t="str" cm="1">
        <f t="array" ref="Q4104">_xlfn.IFS(N4104="food/small batch","food",N4104="food/restaurants","food",N4104="food/food trucks","food",N4104="theater/spaces","theater",N4104="theater/musical","theater",N4104="theater/plays","theater",N4104="technology/web","technology",N4104="technology/space exploration","technology",N4104="technology/makerspaces","technology",N4104="technology/hardware","technology",N4104="technology/gadgets","technology",N4104="technology/wearables","technology",N4104="film &amp; video/television","film &amp; video",N4104="film &amp; video/animation","film &amp; video",N4104="film &amp; video/science fiction","film &amp; video",N4104="film &amp; video/documentary","film &amp; video",N4104="film &amp; video/drama","film &amp; video",N4104="film &amp; video/shorts","film &amp; video",N4104="games/video games","games",N4104="games/tabletop games","games",N4104="games/mobile games","games",N4104="journalism/audio","journalism",N4104="photography/people","photography",N4104="photography/photobooks","photography",N4104="photography/places","photography",N4104="photography/nature","photography",N4104="music/electronic music","music",N4104="music/rock","music",N4104="music/indie rock","music",N4104="music/faith","music",N4104="publishing/children's books","publishing",N4104="publishing/art books","publishing",N4104="publishing/fiction","publishing",N4104="publishing/translations","publishing",N4104="music/pop","music",N4104="music/classical music","music",N4104="publishing/nonfiction","publishing",N4104="publishing/radio &amp; podcasts","publishing",N4104="music/world music","music",N4104="music/metal","music",N4104="music/jazz","music","TRUE","FALSE")</f>
        <v>theater</v>
      </c>
      <c r="R4104" t="str" cm="1">
        <f t="array" ref="R4104">_xlfn.IFS(N4104="food/small batch","small batch",N4104="food/restaurants","retaurants",N4104="food/food trucks","food trucks",N4104="theater/spaces","spaces",N4104="theater/musical","musical",N4104="theater/plays","plays",N4104="technology/web","web",N4104="technology/space exploration","space exploration",N4104="technology/makerspaces","makerspaces",N4104="technology/hardware","hardware",N4104="technology/gadgets","gadgets",N4104="technology/wearables","wearables",N4104="film &amp; video/television","television",N4104="film &amp; video/animation","animation",N4104="film &amp; video/science fiction","science fiction",N4104="film &amp; video/documentary","documentary",N4104="film &amp; video/drama","drama",N4104="film &amp; video/shorts","shorts",N4104="games/video games","video games",N4104="games/tabletop games","tabletop games",N4104="games/mobile games","mobile games",N4104="journalism/audio","audio",N4104="photography/people","people",N4104="photography/photobooks","photobooks",N4104="photography/places","places",N4104="photography/nature","nature",N4104="music/electronic music","electronic music",N4104="music/rock","rock",N4104="music/indie rock","indie rock",N4104="music/faith","faith",N4104="publishing/children's books","children's books",N4104="publishing/art books","art books",N4104="publishing/fiction","fiction",N4104="publishing/translations","translations",N4104="music/pop","pop",N4104="music/classical music","classical music",N4104="publishing/nonfiction","nonfiction",N4104="publishing/radio &amp; podcasts","radio &amp; podcasts",N4104="music/world music","world music",N4104="music/metal","metal",N4104="music/jazz","jazz","TRUE","FALSE")</f>
        <v>plays</v>
      </c>
      <c r="S4104" s="5">
        <f t="shared" si="258"/>
        <v>42475.848067129627</v>
      </c>
      <c r="T4104" s="5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256"/>
        <v>10</v>
      </c>
      <c r="P4105" s="24">
        <f t="shared" si="257"/>
        <v>16.666666666666668</v>
      </c>
      <c r="Q4105" t="str" cm="1">
        <f t="array" ref="Q4105">_xlfn.IFS(N4105="food/small batch","food",N4105="food/restaurants","food",N4105="food/food trucks","food",N4105="theater/spaces","theater",N4105="theater/musical","theater",N4105="theater/plays","theater",N4105="technology/web","technology",N4105="technology/space exploration","technology",N4105="technology/makerspaces","technology",N4105="technology/hardware","technology",N4105="technology/gadgets","technology",N4105="technology/wearables","technology",N4105="film &amp; video/television","film &amp; video",N4105="film &amp; video/animation","film &amp; video",N4105="film &amp; video/science fiction","film &amp; video",N4105="film &amp; video/documentary","film &amp; video",N4105="film &amp; video/drama","film &amp; video",N4105="film &amp; video/shorts","film &amp; video",N4105="games/video games","games",N4105="games/tabletop games","games",N4105="games/mobile games","games",N4105="journalism/audio","journalism",N4105="photography/people","photography",N4105="photography/photobooks","photography",N4105="photography/places","photography",N4105="photography/nature","photography",N4105="music/electronic music","music",N4105="music/rock","music",N4105="music/indie rock","music",N4105="music/faith","music",N4105="publishing/children's books","publishing",N4105="publishing/art books","publishing",N4105="publishing/fiction","publishing",N4105="publishing/translations","publishing",N4105="music/pop","music",N4105="music/classical music","music",N4105="publishing/nonfiction","publishing",N4105="publishing/radio &amp; podcasts","publishing",N4105="music/world music","music",N4105="music/metal","music",N4105="music/jazz","music","TRUE","FALSE")</f>
        <v>theater</v>
      </c>
      <c r="R4105" t="str" cm="1">
        <f t="array" ref="R4105">_xlfn.IFS(N4105="food/small batch","small batch",N4105="food/restaurants","retaurants",N4105="food/food trucks","food trucks",N4105="theater/spaces","spaces",N4105="theater/musical","musical",N4105="theater/plays","plays",N4105="technology/web","web",N4105="technology/space exploration","space exploration",N4105="technology/makerspaces","makerspaces",N4105="technology/hardware","hardware",N4105="technology/gadgets","gadgets",N4105="technology/wearables","wearables",N4105="film &amp; video/television","television",N4105="film &amp; video/animation","animation",N4105="film &amp; video/science fiction","science fiction",N4105="film &amp; video/documentary","documentary",N4105="film &amp; video/drama","drama",N4105="film &amp; video/shorts","shorts",N4105="games/video games","video games",N4105="games/tabletop games","tabletop games",N4105="games/mobile games","mobile games",N4105="journalism/audio","audio",N4105="photography/people","people",N4105="photography/photobooks","photobooks",N4105="photography/places","places",N4105="photography/nature","nature",N4105="music/electronic music","electronic music",N4105="music/rock","rock",N4105="music/indie rock","indie rock",N4105="music/faith","faith",N4105="publishing/children's books","children's books",N4105="publishing/art books","art books",N4105="publishing/fiction","fiction",N4105="publishing/translations","translations",N4105="music/pop","pop",N4105="music/classical music","classical music",N4105="publishing/nonfiction","nonfiction",N4105="publishing/radio &amp; podcasts","radio &amp; podcasts",N4105="music/world music","world music",N4105="music/metal","metal",N4105="music/jazz","jazz","TRUE","FALSE")</f>
        <v>plays</v>
      </c>
      <c r="S4105" s="5">
        <f t="shared" si="258"/>
        <v>42188.83293981482</v>
      </c>
      <c r="T4105" s="5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256"/>
        <v>21.366666666666667</v>
      </c>
      <c r="P4106" s="24">
        <f t="shared" si="257"/>
        <v>45.785714285714285</v>
      </c>
      <c r="Q4106" t="str" cm="1">
        <f t="array" ref="Q4106">_xlfn.IFS(N4106="food/small batch","food",N4106="food/restaurants","food",N4106="food/food trucks","food",N4106="theater/spaces","theater",N4106="theater/musical","theater",N4106="theater/plays","theater",N4106="technology/web","technology",N4106="technology/space exploration","technology",N4106="technology/makerspaces","technology",N4106="technology/hardware","technology",N4106="technology/gadgets","technology",N4106="technology/wearables","technology",N4106="film &amp; video/television","film &amp; video",N4106="film &amp; video/animation","film &amp; video",N4106="film &amp; video/science fiction","film &amp; video",N4106="film &amp; video/documentary","film &amp; video",N4106="film &amp; video/drama","film &amp; video",N4106="film &amp; video/shorts","film &amp; video",N4106="games/video games","games",N4106="games/tabletop games","games",N4106="games/mobile games","games",N4106="journalism/audio","journalism",N4106="photography/people","photography",N4106="photography/photobooks","photography",N4106="photography/places","photography",N4106="photography/nature","photography",N4106="music/electronic music","music",N4106="music/rock","music",N4106="music/indie rock","music",N4106="music/faith","music",N4106="publishing/children's books","publishing",N4106="publishing/art books","publishing",N4106="publishing/fiction","publishing",N4106="publishing/translations","publishing",N4106="music/pop","music",N4106="music/classical music","music",N4106="publishing/nonfiction","publishing",N4106="publishing/radio &amp; podcasts","publishing",N4106="music/world music","music",N4106="music/metal","music",N4106="music/jazz","music","TRUE","FALSE")</f>
        <v>theater</v>
      </c>
      <c r="R4106" t="str" cm="1">
        <f t="array" ref="R4106">_xlfn.IFS(N4106="food/small batch","small batch",N4106="food/restaurants","retaurants",N4106="food/food trucks","food trucks",N4106="theater/spaces","spaces",N4106="theater/musical","musical",N4106="theater/plays","plays",N4106="technology/web","web",N4106="technology/space exploration","space exploration",N4106="technology/makerspaces","makerspaces",N4106="technology/hardware","hardware",N4106="technology/gadgets","gadgets",N4106="technology/wearables","wearables",N4106="film &amp; video/television","television",N4106="film &amp; video/animation","animation",N4106="film &amp; video/science fiction","science fiction",N4106="film &amp; video/documentary","documentary",N4106="film &amp; video/drama","drama",N4106="film &amp; video/shorts","shorts",N4106="games/video games","video games",N4106="games/tabletop games","tabletop games",N4106="games/mobile games","mobile games",N4106="journalism/audio","audio",N4106="photography/people","people",N4106="photography/photobooks","photobooks",N4106="photography/places","places",N4106="photography/nature","nature",N4106="music/electronic music","electronic music",N4106="music/rock","rock",N4106="music/indie rock","indie rock",N4106="music/faith","faith",N4106="publishing/children's books","children's books",N4106="publishing/art books","art books",N4106="publishing/fiction","fiction",N4106="publishing/translations","translations",N4106="music/pop","pop",N4106="music/classical music","classical music",N4106="publishing/nonfiction","nonfiction",N4106="publishing/radio &amp; podcasts","radio &amp; podcasts",N4106="music/world music","world music",N4106="music/metal","metal",N4106="music/jazz","jazz","TRUE","FALSE")</f>
        <v>plays</v>
      </c>
      <c r="S4106" s="5">
        <f t="shared" si="258"/>
        <v>42640.278171296297</v>
      </c>
      <c r="T4106" s="5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256"/>
        <v>6.9696969696969706</v>
      </c>
      <c r="P4107" s="24">
        <f t="shared" si="257"/>
        <v>383.33333333333331</v>
      </c>
      <c r="Q4107" t="str" cm="1">
        <f t="array" ref="Q4107">_xlfn.IFS(N4107="food/small batch","food",N4107="food/restaurants","food",N4107="food/food trucks","food",N4107="theater/spaces","theater",N4107="theater/musical","theater",N4107="theater/plays","theater",N4107="technology/web","technology",N4107="technology/space exploration","technology",N4107="technology/makerspaces","technology",N4107="technology/hardware","technology",N4107="technology/gadgets","technology",N4107="technology/wearables","technology",N4107="film &amp; video/television","film &amp; video",N4107="film &amp; video/animation","film &amp; video",N4107="film &amp; video/science fiction","film &amp; video",N4107="film &amp; video/documentary","film &amp; video",N4107="film &amp; video/drama","film &amp; video",N4107="film &amp; video/shorts","film &amp; video",N4107="games/video games","games",N4107="games/tabletop games","games",N4107="games/mobile games","games",N4107="journalism/audio","journalism",N4107="photography/people","photography",N4107="photography/photobooks","photography",N4107="photography/places","photography",N4107="photography/nature","photography",N4107="music/electronic music","music",N4107="music/rock","music",N4107="music/indie rock","music",N4107="music/faith","music",N4107="publishing/children's books","publishing",N4107="publishing/art books","publishing",N4107="publishing/fiction","publishing",N4107="publishing/translations","publishing",N4107="music/pop","music",N4107="music/classical music","music",N4107="publishing/nonfiction","publishing",N4107="publishing/radio &amp; podcasts","publishing",N4107="music/world music","music",N4107="music/metal","music",N4107="music/jazz","music","TRUE","FALSE")</f>
        <v>theater</v>
      </c>
      <c r="R4107" t="str" cm="1">
        <f t="array" ref="R4107">_xlfn.IFS(N4107="food/small batch","small batch",N4107="food/restaurants","retaurants",N4107="food/food trucks","food trucks",N4107="theater/spaces","spaces",N4107="theater/musical","musical",N4107="theater/plays","plays",N4107="technology/web","web",N4107="technology/space exploration","space exploration",N4107="technology/makerspaces","makerspaces",N4107="technology/hardware","hardware",N4107="technology/gadgets","gadgets",N4107="technology/wearables","wearables",N4107="film &amp; video/television","television",N4107="film &amp; video/animation","animation",N4107="film &amp; video/science fiction","science fiction",N4107="film &amp; video/documentary","documentary",N4107="film &amp; video/drama","drama",N4107="film &amp; video/shorts","shorts",N4107="games/video games","video games",N4107="games/tabletop games","tabletop games",N4107="games/mobile games","mobile games",N4107="journalism/audio","audio",N4107="photography/people","people",N4107="photography/photobooks","photobooks",N4107="photography/places","places",N4107="photography/nature","nature",N4107="music/electronic music","electronic music",N4107="music/rock","rock",N4107="music/indie rock","indie rock",N4107="music/faith","faith",N4107="publishing/children's books","children's books",N4107="publishing/art books","art books",N4107="publishing/fiction","fiction",N4107="publishing/translations","translations",N4107="music/pop","pop",N4107="music/classical music","classical music",N4107="publishing/nonfiction","nonfiction",N4107="publishing/radio &amp; podcasts","radio &amp; podcasts",N4107="music/world music","world music",N4107="music/metal","metal",N4107="music/jazz","jazz","TRUE","FALSE")</f>
        <v>plays</v>
      </c>
      <c r="S4107" s="5">
        <f t="shared" si="258"/>
        <v>42697.010520833333</v>
      </c>
      <c r="T4107" s="5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256"/>
        <v>70.599999999999994</v>
      </c>
      <c r="P4108" s="24">
        <f t="shared" si="257"/>
        <v>106.96969696969697</v>
      </c>
      <c r="Q4108" t="str" cm="1">
        <f t="array" ref="Q4108">_xlfn.IFS(N4108="food/small batch","food",N4108="food/restaurants","food",N4108="food/food trucks","food",N4108="theater/spaces","theater",N4108="theater/musical","theater",N4108="theater/plays","theater",N4108="technology/web","technology",N4108="technology/space exploration","technology",N4108="technology/makerspaces","technology",N4108="technology/hardware","technology",N4108="technology/gadgets","technology",N4108="technology/wearables","technology",N4108="film &amp; video/television","film &amp; video",N4108="film &amp; video/animation","film &amp; video",N4108="film &amp; video/science fiction","film &amp; video",N4108="film &amp; video/documentary","film &amp; video",N4108="film &amp; video/drama","film &amp; video",N4108="film &amp; video/shorts","film &amp; video",N4108="games/video games","games",N4108="games/tabletop games","games",N4108="games/mobile games","games",N4108="journalism/audio","journalism",N4108="photography/people","photography",N4108="photography/photobooks","photography",N4108="photography/places","photography",N4108="photography/nature","photography",N4108="music/electronic music","music",N4108="music/rock","music",N4108="music/indie rock","music",N4108="music/faith","music",N4108="publishing/children's books","publishing",N4108="publishing/art books","publishing",N4108="publishing/fiction","publishing",N4108="publishing/translations","publishing",N4108="music/pop","music",N4108="music/classical music","music",N4108="publishing/nonfiction","publishing",N4108="publishing/radio &amp; podcasts","publishing",N4108="music/world music","music",N4108="music/metal","music",N4108="music/jazz","music","TRUE","FALSE")</f>
        <v>theater</v>
      </c>
      <c r="R4108" t="str" cm="1">
        <f t="array" ref="R4108">_xlfn.IFS(N4108="food/small batch","small batch",N4108="food/restaurants","retaurants",N4108="food/food trucks","food trucks",N4108="theater/spaces","spaces",N4108="theater/musical","musical",N4108="theater/plays","plays",N4108="technology/web","web",N4108="technology/space exploration","space exploration",N4108="technology/makerspaces","makerspaces",N4108="technology/hardware","hardware",N4108="technology/gadgets","gadgets",N4108="technology/wearables","wearables",N4108="film &amp; video/television","television",N4108="film &amp; video/animation","animation",N4108="film &amp; video/science fiction","science fiction",N4108="film &amp; video/documentary","documentary",N4108="film &amp; video/drama","drama",N4108="film &amp; video/shorts","shorts",N4108="games/video games","video games",N4108="games/tabletop games","tabletop games",N4108="games/mobile games","mobile games",N4108="journalism/audio","audio",N4108="photography/people","people",N4108="photography/photobooks","photobooks",N4108="photography/places","places",N4108="photography/nature","nature",N4108="music/electronic music","electronic music",N4108="music/rock","rock",N4108="music/indie rock","indie rock",N4108="music/faith","faith",N4108="publishing/children's books","children's books",N4108="publishing/art books","art books",N4108="publishing/fiction","fiction",N4108="publishing/translations","translations",N4108="music/pop","pop",N4108="music/classical music","classical music",N4108="publishing/nonfiction","nonfiction",N4108="publishing/radio &amp; podcasts","radio &amp; podcasts",N4108="music/world music","world music",N4108="music/metal","metal",N4108="music/jazz","jazz","TRUE","FALSE")</f>
        <v>plays</v>
      </c>
      <c r="S4108" s="5">
        <f t="shared" si="258"/>
        <v>42053.049375000002</v>
      </c>
      <c r="T4108" s="5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256"/>
        <v>2.0500000000000003</v>
      </c>
      <c r="P4109" s="24">
        <f t="shared" si="257"/>
        <v>10.25</v>
      </c>
      <c r="Q4109" t="str" cm="1">
        <f t="array" ref="Q4109">_xlfn.IFS(N4109="food/small batch","food",N4109="food/restaurants","food",N4109="food/food trucks","food",N4109="theater/spaces","theater",N4109="theater/musical","theater",N4109="theater/plays","theater",N4109="technology/web","technology",N4109="technology/space exploration","technology",N4109="technology/makerspaces","technology",N4109="technology/hardware","technology",N4109="technology/gadgets","technology",N4109="technology/wearables","technology",N4109="film &amp; video/television","film &amp; video",N4109="film &amp; video/animation","film &amp; video",N4109="film &amp; video/science fiction","film &amp; video",N4109="film &amp; video/documentary","film &amp; video",N4109="film &amp; video/drama","film &amp; video",N4109="film &amp; video/shorts","film &amp; video",N4109="games/video games","games",N4109="games/tabletop games","games",N4109="games/mobile games","games",N4109="journalism/audio","journalism",N4109="photography/people","photography",N4109="photography/photobooks","photography",N4109="photography/places","photography",N4109="photography/nature","photography",N4109="music/electronic music","music",N4109="music/rock","music",N4109="music/indie rock","music",N4109="music/faith","music",N4109="publishing/children's books","publishing",N4109="publishing/art books","publishing",N4109="publishing/fiction","publishing",N4109="publishing/translations","publishing",N4109="music/pop","music",N4109="music/classical music","music",N4109="publishing/nonfiction","publishing",N4109="publishing/radio &amp; podcasts","publishing",N4109="music/world music","music",N4109="music/metal","music",N4109="music/jazz","music","TRUE","FALSE")</f>
        <v>theater</v>
      </c>
      <c r="R4109" t="str" cm="1">
        <f t="array" ref="R4109">_xlfn.IFS(N4109="food/small batch","small batch",N4109="food/restaurants","retaurants",N4109="food/food trucks","food trucks",N4109="theater/spaces","spaces",N4109="theater/musical","musical",N4109="theater/plays","plays",N4109="technology/web","web",N4109="technology/space exploration","space exploration",N4109="technology/makerspaces","makerspaces",N4109="technology/hardware","hardware",N4109="technology/gadgets","gadgets",N4109="technology/wearables","wearables",N4109="film &amp; video/television","television",N4109="film &amp; video/animation","animation",N4109="film &amp; video/science fiction","science fiction",N4109="film &amp; video/documentary","documentary",N4109="film &amp; video/drama","drama",N4109="film &amp; video/shorts","shorts",N4109="games/video games","video games",N4109="games/tabletop games","tabletop games",N4109="games/mobile games","mobile games",N4109="journalism/audio","audio",N4109="photography/people","people",N4109="photography/photobooks","photobooks",N4109="photography/places","places",N4109="photography/nature","nature",N4109="music/electronic music","electronic music",N4109="music/rock","rock",N4109="music/indie rock","indie rock",N4109="music/faith","faith",N4109="publishing/children's books","children's books",N4109="publishing/art books","art books",N4109="publishing/fiction","fiction",N4109="publishing/translations","translations",N4109="music/pop","pop",N4109="music/classical music","classical music",N4109="publishing/nonfiction","nonfiction",N4109="publishing/radio &amp; podcasts","radio &amp; podcasts",N4109="music/world music","world music",N4109="music/metal","metal",N4109="music/jazz","jazz","TRUE","FALSE")</f>
        <v>plays</v>
      </c>
      <c r="S4109" s="5">
        <f t="shared" si="258"/>
        <v>41883.916678240741</v>
      </c>
      <c r="T4109" s="5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256"/>
        <v>1.9666666666666666</v>
      </c>
      <c r="P4110" s="24">
        <f t="shared" si="257"/>
        <v>59</v>
      </c>
      <c r="Q4110" t="str" cm="1">
        <f t="array" ref="Q4110">_xlfn.IFS(N4110="food/small batch","food",N4110="food/restaurants","food",N4110="food/food trucks","food",N4110="theater/spaces","theater",N4110="theater/musical","theater",N4110="theater/plays","theater",N4110="technology/web","technology",N4110="technology/space exploration","technology",N4110="technology/makerspaces","technology",N4110="technology/hardware","technology",N4110="technology/gadgets","technology",N4110="technology/wearables","technology",N4110="film &amp; video/television","film &amp; video",N4110="film &amp; video/animation","film &amp; video",N4110="film &amp; video/science fiction","film &amp; video",N4110="film &amp; video/documentary","film &amp; video",N4110="film &amp; video/drama","film &amp; video",N4110="film &amp; video/shorts","film &amp; video",N4110="games/video games","games",N4110="games/tabletop games","games",N4110="games/mobile games","games",N4110="journalism/audio","journalism",N4110="photography/people","photography",N4110="photography/photobooks","photography",N4110="photography/places","photography",N4110="photography/nature","photography",N4110="music/electronic music","music",N4110="music/rock","music",N4110="music/indie rock","music",N4110="music/faith","music",N4110="publishing/children's books","publishing",N4110="publishing/art books","publishing",N4110="publishing/fiction","publishing",N4110="publishing/translations","publishing",N4110="music/pop","music",N4110="music/classical music","music",N4110="publishing/nonfiction","publishing",N4110="publishing/radio &amp; podcasts","publishing",N4110="music/world music","music",N4110="music/metal","music",N4110="music/jazz","music","TRUE","FALSE")</f>
        <v>theater</v>
      </c>
      <c r="R4110" t="str" cm="1">
        <f t="array" ref="R4110">_xlfn.IFS(N4110="food/small batch","small batch",N4110="food/restaurants","retaurants",N4110="food/food trucks","food trucks",N4110="theater/spaces","spaces",N4110="theater/musical","musical",N4110="theater/plays","plays",N4110="technology/web","web",N4110="technology/space exploration","space exploration",N4110="technology/makerspaces","makerspaces",N4110="technology/hardware","hardware",N4110="technology/gadgets","gadgets",N4110="technology/wearables","wearables",N4110="film &amp; video/television","television",N4110="film &amp; video/animation","animation",N4110="film &amp; video/science fiction","science fiction",N4110="film &amp; video/documentary","documentary",N4110="film &amp; video/drama","drama",N4110="film &amp; video/shorts","shorts",N4110="games/video games","video games",N4110="games/tabletop games","tabletop games",N4110="games/mobile games","mobile games",N4110="journalism/audio","audio",N4110="photography/people","people",N4110="photography/photobooks","photobooks",N4110="photography/places","places",N4110="photography/nature","nature",N4110="music/electronic music","electronic music",N4110="music/rock","rock",N4110="music/indie rock","indie rock",N4110="music/faith","faith",N4110="publishing/children's books","children's books",N4110="publishing/art books","art books",N4110="publishing/fiction","fiction",N4110="publishing/translations","translations",N4110="music/pop","pop",N4110="music/classical music","classical music",N4110="publishing/nonfiction","nonfiction",N4110="publishing/radio &amp; podcasts","radio &amp; podcasts",N4110="music/world music","world music",N4110="music/metal","metal",N4110="music/jazz","jazz","TRUE","FALSE")</f>
        <v>plays</v>
      </c>
      <c r="S4110" s="5">
        <f t="shared" si="258"/>
        <v>42767.031678240746</v>
      </c>
      <c r="T4110" s="5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256"/>
        <v>0</v>
      </c>
      <c r="P4111" s="24" t="e">
        <f t="shared" si="257"/>
        <v>#DIV/0!</v>
      </c>
      <c r="Q4111" t="str" cm="1">
        <f t="array" ref="Q4111">_xlfn.IFS(N4111="food/small batch","food",N4111="food/restaurants","food",N4111="food/food trucks","food",N4111="theater/spaces","theater",N4111="theater/musical","theater",N4111="theater/plays","theater",N4111="technology/web","technology",N4111="technology/space exploration","technology",N4111="technology/makerspaces","technology",N4111="technology/hardware","technology",N4111="technology/gadgets","technology",N4111="technology/wearables","technology",N4111="film &amp; video/television","film &amp; video",N4111="film &amp; video/animation","film &amp; video",N4111="film &amp; video/science fiction","film &amp; video",N4111="film &amp; video/documentary","film &amp; video",N4111="film &amp; video/drama","film &amp; video",N4111="film &amp; video/shorts","film &amp; video",N4111="games/video games","games",N4111="games/tabletop games","games",N4111="games/mobile games","games",N4111="journalism/audio","journalism",N4111="photography/people","photography",N4111="photography/photobooks","photography",N4111="photography/places","photography",N4111="photography/nature","photography",N4111="music/electronic music","music",N4111="music/rock","music",N4111="music/indie rock","music",N4111="music/faith","music",N4111="publishing/children's books","publishing",N4111="publishing/art books","publishing",N4111="publishing/fiction","publishing",N4111="publishing/translations","publishing",N4111="music/pop","music",N4111="music/classical music","music",N4111="publishing/nonfiction","publishing",N4111="publishing/radio &amp; podcasts","publishing",N4111="music/world music","music",N4111="music/metal","music",N4111="music/jazz","music","TRUE","FALSE")</f>
        <v>theater</v>
      </c>
      <c r="R4111" t="str" cm="1">
        <f t="array" ref="R4111">_xlfn.IFS(N4111="food/small batch","small batch",N4111="food/restaurants","retaurants",N4111="food/food trucks","food trucks",N4111="theater/spaces","spaces",N4111="theater/musical","musical",N4111="theater/plays","plays",N4111="technology/web","web",N4111="technology/space exploration","space exploration",N4111="technology/makerspaces","makerspaces",N4111="technology/hardware","hardware",N4111="technology/gadgets","gadgets",N4111="technology/wearables","wearables",N4111="film &amp; video/television","television",N4111="film &amp; video/animation","animation",N4111="film &amp; video/science fiction","science fiction",N4111="film &amp; video/documentary","documentary",N4111="film &amp; video/drama","drama",N4111="film &amp; video/shorts","shorts",N4111="games/video games","video games",N4111="games/tabletop games","tabletop games",N4111="games/mobile games","mobile games",N4111="journalism/audio","audio",N4111="photography/people","people",N4111="photography/photobooks","photobooks",N4111="photography/places","places",N4111="photography/nature","nature",N4111="music/electronic music","electronic music",N4111="music/rock","rock",N4111="music/indie rock","indie rock",N4111="music/faith","faith",N4111="publishing/children's books","children's books",N4111="publishing/art books","art books",N4111="publishing/fiction","fiction",N4111="publishing/translations","translations",N4111="music/pop","pop",N4111="music/classical music","classical music",N4111="publishing/nonfiction","nonfiction",N4111="publishing/radio &amp; podcasts","radio &amp; podcasts",N4111="music/world music","world music",N4111="music/metal","metal",N4111="music/jazz","jazz","TRUE","FALSE")</f>
        <v>plays</v>
      </c>
      <c r="S4111" s="5">
        <f t="shared" si="258"/>
        <v>42307.539398148147</v>
      </c>
      <c r="T4111" s="5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256"/>
        <v>28.666666666666668</v>
      </c>
      <c r="P4112" s="24">
        <f t="shared" si="257"/>
        <v>14.333333333333334</v>
      </c>
      <c r="Q4112" t="str" cm="1">
        <f t="array" ref="Q4112">_xlfn.IFS(N4112="food/small batch","food",N4112="food/restaurants","food",N4112="food/food trucks","food",N4112="theater/spaces","theater",N4112="theater/musical","theater",N4112="theater/plays","theater",N4112="technology/web","technology",N4112="technology/space exploration","technology",N4112="technology/makerspaces","technology",N4112="technology/hardware","technology",N4112="technology/gadgets","technology",N4112="technology/wearables","technology",N4112="film &amp; video/television","film &amp; video",N4112="film &amp; video/animation","film &amp; video",N4112="film &amp; video/science fiction","film &amp; video",N4112="film &amp; video/documentary","film &amp; video",N4112="film &amp; video/drama","film &amp; video",N4112="film &amp; video/shorts","film &amp; video",N4112="games/video games","games",N4112="games/tabletop games","games",N4112="games/mobile games","games",N4112="journalism/audio","journalism",N4112="photography/people","photography",N4112="photography/photobooks","photography",N4112="photography/places","photography",N4112="photography/nature","photography",N4112="music/electronic music","music",N4112="music/rock","music",N4112="music/indie rock","music",N4112="music/faith","music",N4112="publishing/children's books","publishing",N4112="publishing/art books","publishing",N4112="publishing/fiction","publishing",N4112="publishing/translations","publishing",N4112="music/pop","music",N4112="music/classical music","music",N4112="publishing/nonfiction","publishing",N4112="publishing/radio &amp; podcasts","publishing",N4112="music/world music","music",N4112="music/metal","music",N4112="music/jazz","music","TRUE","FALSE")</f>
        <v>theater</v>
      </c>
      <c r="R4112" t="str" cm="1">
        <f t="array" ref="R4112">_xlfn.IFS(N4112="food/small batch","small batch",N4112="food/restaurants","retaurants",N4112="food/food trucks","food trucks",N4112="theater/spaces","spaces",N4112="theater/musical","musical",N4112="theater/plays","plays",N4112="technology/web","web",N4112="technology/space exploration","space exploration",N4112="technology/makerspaces","makerspaces",N4112="technology/hardware","hardware",N4112="technology/gadgets","gadgets",N4112="technology/wearables","wearables",N4112="film &amp; video/television","television",N4112="film &amp; video/animation","animation",N4112="film &amp; video/science fiction","science fiction",N4112="film &amp; video/documentary","documentary",N4112="film &amp; video/drama","drama",N4112="film &amp; video/shorts","shorts",N4112="games/video games","video games",N4112="games/tabletop games","tabletop games",N4112="games/mobile games","mobile games",N4112="journalism/audio","audio",N4112="photography/people","people",N4112="photography/photobooks","photobooks",N4112="photography/places","places",N4112="photography/nature","nature",N4112="music/electronic music","electronic music",N4112="music/rock","rock",N4112="music/indie rock","indie rock",N4112="music/faith","faith",N4112="publishing/children's books","children's books",N4112="publishing/art books","art books",N4112="publishing/fiction","fiction",N4112="publishing/translations","translations",N4112="music/pop","pop",N4112="music/classical music","classical music",N4112="publishing/nonfiction","nonfiction",N4112="publishing/radio &amp; podcasts","radio &amp; podcasts",N4112="music/world music","world music",N4112="music/metal","metal",N4112="music/jazz","jazz","TRUE","FALSE")</f>
        <v>plays</v>
      </c>
      <c r="S4112" s="5">
        <f t="shared" si="258"/>
        <v>42512.626747685179</v>
      </c>
      <c r="T4112" s="5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256"/>
        <v>3.1333333333333333</v>
      </c>
      <c r="P4113" s="24">
        <f t="shared" si="257"/>
        <v>15.666666666666666</v>
      </c>
      <c r="Q4113" t="str" cm="1">
        <f t="array" ref="Q4113">_xlfn.IFS(N4113="food/small batch","food",N4113="food/restaurants","food",N4113="food/food trucks","food",N4113="theater/spaces","theater",N4113="theater/musical","theater",N4113="theater/plays","theater",N4113="technology/web","technology",N4113="technology/space exploration","technology",N4113="technology/makerspaces","technology",N4113="technology/hardware","technology",N4113="technology/gadgets","technology",N4113="technology/wearables","technology",N4113="film &amp; video/television","film &amp; video",N4113="film &amp; video/animation","film &amp; video",N4113="film &amp; video/science fiction","film &amp; video",N4113="film &amp; video/documentary","film &amp; video",N4113="film &amp; video/drama","film &amp; video",N4113="film &amp; video/shorts","film &amp; video",N4113="games/video games","games",N4113="games/tabletop games","games",N4113="games/mobile games","games",N4113="journalism/audio","journalism",N4113="photography/people","photography",N4113="photography/photobooks","photography",N4113="photography/places","photography",N4113="photography/nature","photography",N4113="music/electronic music","music",N4113="music/rock","music",N4113="music/indie rock","music",N4113="music/faith","music",N4113="publishing/children's books","publishing",N4113="publishing/art books","publishing",N4113="publishing/fiction","publishing",N4113="publishing/translations","publishing",N4113="music/pop","music",N4113="music/classical music","music",N4113="publishing/nonfiction","publishing",N4113="publishing/radio &amp; podcasts","publishing",N4113="music/world music","music",N4113="music/metal","music",N4113="music/jazz","music","TRUE","FALSE")</f>
        <v>theater</v>
      </c>
      <c r="R4113" t="str" cm="1">
        <f t="array" ref="R4113">_xlfn.IFS(N4113="food/small batch","small batch",N4113="food/restaurants","retaurants",N4113="food/food trucks","food trucks",N4113="theater/spaces","spaces",N4113="theater/musical","musical",N4113="theater/plays","plays",N4113="technology/web","web",N4113="technology/space exploration","space exploration",N4113="technology/makerspaces","makerspaces",N4113="technology/hardware","hardware",N4113="technology/gadgets","gadgets",N4113="technology/wearables","wearables",N4113="film &amp; video/television","television",N4113="film &amp; video/animation","animation",N4113="film &amp; video/science fiction","science fiction",N4113="film &amp; video/documentary","documentary",N4113="film &amp; video/drama","drama",N4113="film &amp; video/shorts","shorts",N4113="games/video games","video games",N4113="games/tabletop games","tabletop games",N4113="games/mobile games","mobile games",N4113="journalism/audio","audio",N4113="photography/people","people",N4113="photography/photobooks","photobooks",N4113="photography/places","places",N4113="photography/nature","nature",N4113="music/electronic music","electronic music",N4113="music/rock","rock",N4113="music/indie rock","indie rock",N4113="music/faith","faith",N4113="publishing/children's books","children's books",N4113="publishing/art books","art books",N4113="publishing/fiction","fiction",N4113="publishing/translations","translations",N4113="music/pop","pop",N4113="music/classical music","classical music",N4113="publishing/nonfiction","nonfiction",N4113="publishing/radio &amp; podcasts","radio &amp; podcasts",N4113="music/world music","world music",N4113="music/metal","metal",N4113="music/jazz","jazz","TRUE","FALSE")</f>
        <v>plays</v>
      </c>
      <c r="S4113" s="5">
        <f t="shared" si="258"/>
        <v>42029.135879629626</v>
      </c>
      <c r="T4113" s="5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256"/>
        <v>0.04</v>
      </c>
      <c r="P4114" s="24">
        <f t="shared" si="257"/>
        <v>1</v>
      </c>
      <c r="Q4114" t="str" cm="1">
        <f t="array" ref="Q4114">_xlfn.IFS(N4114="food/small batch","food",N4114="food/restaurants","food",N4114="food/food trucks","food",N4114="theater/spaces","theater",N4114="theater/musical","theater",N4114="theater/plays","theater",N4114="technology/web","technology",N4114="technology/space exploration","technology",N4114="technology/makerspaces","technology",N4114="technology/hardware","technology",N4114="technology/gadgets","technology",N4114="technology/wearables","technology",N4114="film &amp; video/television","film &amp; video",N4114="film &amp; video/animation","film &amp; video",N4114="film &amp; video/science fiction","film &amp; video",N4114="film &amp; video/documentary","film &amp; video",N4114="film &amp; video/drama","film &amp; video",N4114="film &amp; video/shorts","film &amp; video",N4114="games/video games","games",N4114="games/tabletop games","games",N4114="games/mobile games","games",N4114="journalism/audio","journalism",N4114="photography/people","photography",N4114="photography/photobooks","photography",N4114="photography/places","photography",N4114="photography/nature","photography",N4114="music/electronic music","music",N4114="music/rock","music",N4114="music/indie rock","music",N4114="music/faith","music",N4114="publishing/children's books","publishing",N4114="publishing/art books","publishing",N4114="publishing/fiction","publishing",N4114="publishing/translations","publishing",N4114="music/pop","music",N4114="music/classical music","music",N4114="publishing/nonfiction","publishing",N4114="publishing/radio &amp; podcasts","publishing",N4114="music/world music","music",N4114="music/metal","music",N4114="music/jazz","music","TRUE","FALSE")</f>
        <v>theater</v>
      </c>
      <c r="R4114" t="str" cm="1">
        <f t="array" ref="R4114">_xlfn.IFS(N4114="food/small batch","small batch",N4114="food/restaurants","retaurants",N4114="food/food trucks","food trucks",N4114="theater/spaces","spaces",N4114="theater/musical","musical",N4114="theater/plays","plays",N4114="technology/web","web",N4114="technology/space exploration","space exploration",N4114="technology/makerspaces","makerspaces",N4114="technology/hardware","hardware",N4114="technology/gadgets","gadgets",N4114="technology/wearables","wearables",N4114="film &amp; video/television","television",N4114="film &amp; video/animation","animation",N4114="film &amp; video/science fiction","science fiction",N4114="film &amp; video/documentary","documentary",N4114="film &amp; video/drama","drama",N4114="film &amp; video/shorts","shorts",N4114="games/video games","video games",N4114="games/tabletop games","tabletop games",N4114="games/mobile games","mobile games",N4114="journalism/audio","audio",N4114="photography/people","people",N4114="photography/photobooks","photobooks",N4114="photography/places","places",N4114="photography/nature","nature",N4114="music/electronic music","electronic music",N4114="music/rock","rock",N4114="music/indie rock","indie rock",N4114="music/faith","faith",N4114="publishing/children's books","children's books",N4114="publishing/art books","art books",N4114="publishing/fiction","fiction",N4114="publishing/translations","translations",N4114="music/pop","pop",N4114="music/classical music","classical music",N4114="publishing/nonfiction","nonfiction",N4114="publishing/radio &amp; podcasts","radio &amp; podcasts",N4114="music/world music","world music",N4114="music/metal","metal",N4114="music/jazz","jazz","TRUE","FALSE")</f>
        <v>plays</v>
      </c>
      <c r="S4114" s="5">
        <f t="shared" si="258"/>
        <v>42400.946597222224</v>
      </c>
      <c r="T4114" s="5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256"/>
        <v>0.2</v>
      </c>
      <c r="P4115" s="24">
        <f t="shared" si="257"/>
        <v>1</v>
      </c>
      <c r="Q4115" t="str" cm="1">
        <f t="array" ref="Q4115">_xlfn.IFS(N4115="food/small batch","food",N4115="food/restaurants","food",N4115="food/food trucks","food",N4115="theater/spaces","theater",N4115="theater/musical","theater",N4115="theater/plays","theater",N4115="technology/web","technology",N4115="technology/space exploration","technology",N4115="technology/makerspaces","technology",N4115="technology/hardware","technology",N4115="technology/gadgets","technology",N4115="technology/wearables","technology",N4115="film &amp; video/television","film &amp; video",N4115="film &amp; video/animation","film &amp; video",N4115="film &amp; video/science fiction","film &amp; video",N4115="film &amp; video/documentary","film &amp; video",N4115="film &amp; video/drama","film &amp; video",N4115="film &amp; video/shorts","film &amp; video",N4115="games/video games","games",N4115="games/tabletop games","games",N4115="games/mobile games","games",N4115="journalism/audio","journalism",N4115="photography/people","photography",N4115="photography/photobooks","photography",N4115="photography/places","photography",N4115="photography/nature","photography",N4115="music/electronic music","music",N4115="music/rock","music",N4115="music/indie rock","music",N4115="music/faith","music",N4115="publishing/children's books","publishing",N4115="publishing/art books","publishing",N4115="publishing/fiction","publishing",N4115="publishing/translations","publishing",N4115="music/pop","music",N4115="music/classical music","music",N4115="publishing/nonfiction","publishing",N4115="publishing/radio &amp; podcasts","publishing",N4115="music/world music","music",N4115="music/metal","music",N4115="music/jazz","music","TRUE","FALSE")</f>
        <v>theater</v>
      </c>
      <c r="R4115" t="str" cm="1">
        <f t="array" ref="R4115">_xlfn.IFS(N4115="food/small batch","small batch",N4115="food/restaurants","retaurants",N4115="food/food trucks","food trucks",N4115="theater/spaces","spaces",N4115="theater/musical","musical",N4115="theater/plays","plays",N4115="technology/web","web",N4115="technology/space exploration","space exploration",N4115="technology/makerspaces","makerspaces",N4115="technology/hardware","hardware",N4115="technology/gadgets","gadgets",N4115="technology/wearables","wearables",N4115="film &amp; video/television","television",N4115="film &amp; video/animation","animation",N4115="film &amp; video/science fiction","science fiction",N4115="film &amp; video/documentary","documentary",N4115="film &amp; video/drama","drama",N4115="film &amp; video/shorts","shorts",N4115="games/video games","video games",N4115="games/tabletop games","tabletop games",N4115="games/mobile games","mobile games",N4115="journalism/audio","audio",N4115="photography/people","people",N4115="photography/photobooks","photobooks",N4115="photography/places","places",N4115="photography/nature","nature",N4115="music/electronic music","electronic music",N4115="music/rock","rock",N4115="music/indie rock","indie rock",N4115="music/faith","faith",N4115="publishing/children's books","children's books",N4115="publishing/art books","art books",N4115="publishing/fiction","fiction",N4115="publishing/translations","translations",N4115="music/pop","pop",N4115="music/classical music","classical music",N4115="publishing/nonfiction","nonfiction",N4115="publishing/radio &amp; podcasts","radio &amp; podcasts",N4115="music/world music","world music",N4115="music/metal","metal",N4115="music/jazz","jazz","TRUE","FALSE")</f>
        <v>plays</v>
      </c>
      <c r="S4115" s="5">
        <f t="shared" si="258"/>
        <v>42358.573182870372</v>
      </c>
      <c r="T4115" s="5">
        <f t="shared" si="259"/>
        <v>42377.273611111115</v>
      </c>
    </row>
  </sheetData>
  <conditionalFormatting sqref="F1:F1048576">
    <cfRule type="containsText" dxfId="20" priority="4" operator="containsText" text="live">
      <formula>NOT(ISERROR(SEARCH("live",F1)))</formula>
    </cfRule>
    <cfRule type="containsText" dxfId="19" priority="5" operator="containsText" text="canceled">
      <formula>NOT(ISERROR(SEARCH("canceled",F1)))</formula>
    </cfRule>
    <cfRule type="containsText" dxfId="18" priority="6" operator="containsText" text="successful">
      <formula>NOT(ISERROR(SEARCH("successful",F1)))</formula>
    </cfRule>
    <cfRule type="containsText" dxfId="17" priority="7" operator="containsText" text="failed">
      <formula>NOT(ISERROR(SEARCH("failed",F1)))</formula>
    </cfRule>
  </conditionalFormatting>
  <conditionalFormatting sqref="O1:O1048576">
    <cfRule type="cellIs" dxfId="16" priority="3" operator="lessThan">
      <formula>100</formula>
    </cfRule>
  </conditionalFormatting>
  <conditionalFormatting sqref="O2:O4115">
    <cfRule type="cellIs" dxfId="15" priority="2" operator="between">
      <formula>100</formula>
      <formula>200</formula>
    </cfRule>
    <cfRule type="cellIs" dxfId="14" priority="1" operator="greaterThan">
      <formula>199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5F8B-D47F-1C48-82F3-2009AB9DBA35}">
  <dimension ref="A1:F14"/>
  <sheetViews>
    <sheetView zoomScaleNormal="167" workbookViewId="0">
      <selection activeCell="A3" sqref="A3"/>
    </sheetView>
  </sheetViews>
  <sheetFormatPr baseColWidth="10" defaultRowHeight="15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" bestFit="1" customWidth="1"/>
  </cols>
  <sheetData>
    <row r="1" spans="1:6">
      <c r="A1" s="25" t="s">
        <v>8223</v>
      </c>
      <c r="B1" t="s">
        <v>8361</v>
      </c>
    </row>
    <row r="3" spans="1:6">
      <c r="A3" s="25" t="s">
        <v>8351</v>
      </c>
      <c r="B3" s="25" t="s">
        <v>8350</v>
      </c>
    </row>
    <row r="4" spans="1:6">
      <c r="A4" s="25" t="s">
        <v>8348</v>
      </c>
      <c r="B4" t="s">
        <v>8220</v>
      </c>
      <c r="C4" t="s">
        <v>8221</v>
      </c>
      <c r="D4" t="s">
        <v>8222</v>
      </c>
      <c r="E4" t="s">
        <v>8219</v>
      </c>
      <c r="F4" t="s">
        <v>8349</v>
      </c>
    </row>
    <row r="5" spans="1:6">
      <c r="A5" s="26" t="s">
        <v>8353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26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26" t="s">
        <v>8359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26" t="s">
        <v>8360</v>
      </c>
      <c r="B8" s="9">
        <v>24</v>
      </c>
      <c r="C8" s="9"/>
      <c r="D8" s="9"/>
      <c r="E8" s="9"/>
      <c r="F8" s="9">
        <v>24</v>
      </c>
    </row>
    <row r="9" spans="1:6">
      <c r="A9" s="26" t="s">
        <v>8354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26" t="s">
        <v>8355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26" t="s">
        <v>8357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26" t="s">
        <v>8358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26" t="s">
        <v>8352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26" t="s">
        <v>8349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3F116-A328-394A-A12A-EB6E6A25F754}">
  <dimension ref="A1:F47"/>
  <sheetViews>
    <sheetView topLeftCell="A2" workbookViewId="0">
      <selection activeCell="A4" sqref="A4"/>
    </sheetView>
  </sheetViews>
  <sheetFormatPr baseColWidth="10" defaultRowHeight="15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25" t="s">
        <v>8223</v>
      </c>
      <c r="B1" t="s">
        <v>8361</v>
      </c>
    </row>
    <row r="2" spans="1:6">
      <c r="A2" s="25" t="s">
        <v>8403</v>
      </c>
      <c r="B2" t="s">
        <v>8361</v>
      </c>
    </row>
    <row r="4" spans="1:6">
      <c r="A4" s="25" t="s">
        <v>8351</v>
      </c>
      <c r="B4" s="25" t="s">
        <v>8350</v>
      </c>
    </row>
    <row r="5" spans="1:6">
      <c r="A5" s="25" t="s">
        <v>8348</v>
      </c>
      <c r="B5" t="s">
        <v>8220</v>
      </c>
      <c r="C5" t="s">
        <v>8221</v>
      </c>
      <c r="D5" t="s">
        <v>8222</v>
      </c>
      <c r="E5" t="s">
        <v>8219</v>
      </c>
      <c r="F5" t="s">
        <v>8349</v>
      </c>
    </row>
    <row r="6" spans="1:6">
      <c r="A6" s="26" t="s">
        <v>8362</v>
      </c>
      <c r="B6" s="9"/>
      <c r="C6" s="9">
        <v>100</v>
      </c>
      <c r="D6" s="9"/>
      <c r="E6" s="9"/>
      <c r="F6" s="9">
        <v>100</v>
      </c>
    </row>
    <row r="7" spans="1:6">
      <c r="A7" s="26" t="s">
        <v>8363</v>
      </c>
      <c r="B7" s="9">
        <v>20</v>
      </c>
      <c r="C7" s="9"/>
      <c r="D7" s="9"/>
      <c r="E7" s="9"/>
      <c r="F7" s="9">
        <v>20</v>
      </c>
    </row>
    <row r="8" spans="1:6">
      <c r="A8" s="26" t="s">
        <v>8364</v>
      </c>
      <c r="B8" s="9">
        <v>24</v>
      </c>
      <c r="C8" s="9"/>
      <c r="D8" s="9"/>
      <c r="E8" s="9"/>
      <c r="F8" s="9">
        <v>24</v>
      </c>
    </row>
    <row r="9" spans="1:6">
      <c r="A9" s="26" t="s">
        <v>8365</v>
      </c>
      <c r="B9" s="9"/>
      <c r="C9" s="9">
        <v>40</v>
      </c>
      <c r="D9" s="9"/>
      <c r="E9" s="9"/>
      <c r="F9" s="9">
        <v>40</v>
      </c>
    </row>
    <row r="10" spans="1:6">
      <c r="A10" s="26" t="s">
        <v>8366</v>
      </c>
      <c r="B10" s="9"/>
      <c r="C10" s="9"/>
      <c r="D10" s="9"/>
      <c r="E10" s="9">
        <v>40</v>
      </c>
      <c r="F10" s="9">
        <v>40</v>
      </c>
    </row>
    <row r="11" spans="1:6">
      <c r="A11" s="26" t="s">
        <v>8367</v>
      </c>
      <c r="B11" s="9"/>
      <c r="C11" s="9"/>
      <c r="D11" s="9"/>
      <c r="E11" s="9">
        <v>180</v>
      </c>
      <c r="F11" s="9">
        <v>180</v>
      </c>
    </row>
    <row r="12" spans="1:6">
      <c r="A12" s="26" t="s">
        <v>8368</v>
      </c>
      <c r="B12" s="9"/>
      <c r="C12" s="9">
        <v>80</v>
      </c>
      <c r="D12" s="9"/>
      <c r="E12" s="9"/>
      <c r="F12" s="9">
        <v>80</v>
      </c>
    </row>
    <row r="13" spans="1:6">
      <c r="A13" s="26" t="s">
        <v>8369</v>
      </c>
      <c r="B13" s="9"/>
      <c r="C13" s="9"/>
      <c r="D13" s="9"/>
      <c r="E13" s="9">
        <v>40</v>
      </c>
      <c r="F13" s="9">
        <v>40</v>
      </c>
    </row>
    <row r="14" spans="1:6">
      <c r="A14" s="26" t="s">
        <v>8370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26" t="s">
        <v>8371</v>
      </c>
      <c r="B15" s="9"/>
      <c r="C15" s="9">
        <v>40</v>
      </c>
      <c r="D15" s="9"/>
      <c r="E15" s="9"/>
      <c r="F15" s="9">
        <v>40</v>
      </c>
    </row>
    <row r="16" spans="1:6">
      <c r="A16" s="26" t="s">
        <v>8372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26" t="s">
        <v>8373</v>
      </c>
      <c r="B17" s="9"/>
      <c r="C17" s="9">
        <v>20</v>
      </c>
      <c r="D17" s="9"/>
      <c r="E17" s="9"/>
      <c r="F17" s="9">
        <v>20</v>
      </c>
    </row>
    <row r="18" spans="1:6">
      <c r="A18" s="26" t="s">
        <v>8374</v>
      </c>
      <c r="B18" s="9"/>
      <c r="C18" s="9"/>
      <c r="D18" s="9"/>
      <c r="E18" s="9">
        <v>140</v>
      </c>
      <c r="F18" s="9">
        <v>140</v>
      </c>
    </row>
    <row r="19" spans="1:6">
      <c r="A19" s="26" t="s">
        <v>8375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26" t="s">
        <v>8376</v>
      </c>
      <c r="B20" s="9"/>
      <c r="C20" s="9">
        <v>60</v>
      </c>
      <c r="D20" s="9"/>
      <c r="E20" s="9"/>
      <c r="F20" s="9">
        <v>60</v>
      </c>
    </row>
    <row r="21" spans="1:6">
      <c r="A21" s="26" t="s">
        <v>8377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26" t="s">
        <v>8378</v>
      </c>
      <c r="B22" s="9"/>
      <c r="C22" s="9"/>
      <c r="D22" s="9"/>
      <c r="E22" s="9">
        <v>20</v>
      </c>
      <c r="F22" s="9">
        <v>20</v>
      </c>
    </row>
    <row r="23" spans="1:6">
      <c r="A23" s="26" t="s">
        <v>8379</v>
      </c>
      <c r="B23" s="9"/>
      <c r="C23" s="9">
        <v>40</v>
      </c>
      <c r="D23" s="9"/>
      <c r="E23" s="9"/>
      <c r="F23" s="9">
        <v>40</v>
      </c>
    </row>
    <row r="24" spans="1:6">
      <c r="A24" s="26" t="s">
        <v>8380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26" t="s">
        <v>8381</v>
      </c>
      <c r="B25" s="9"/>
      <c r="C25" s="9">
        <v>20</v>
      </c>
      <c r="D25" s="9"/>
      <c r="E25" s="9"/>
      <c r="F25" s="9">
        <v>20</v>
      </c>
    </row>
    <row r="26" spans="1:6">
      <c r="A26" s="26" t="s">
        <v>8382</v>
      </c>
      <c r="B26" s="9"/>
      <c r="C26" s="9"/>
      <c r="D26" s="9"/>
      <c r="E26" s="9">
        <v>60</v>
      </c>
      <c r="F26" s="9">
        <v>60</v>
      </c>
    </row>
    <row r="27" spans="1:6">
      <c r="A27" s="26" t="s">
        <v>8383</v>
      </c>
      <c r="B27" s="9"/>
      <c r="C27" s="9">
        <v>20</v>
      </c>
      <c r="D27" s="9"/>
      <c r="E27" s="9"/>
      <c r="F27" s="9">
        <v>20</v>
      </c>
    </row>
    <row r="28" spans="1:6">
      <c r="A28" s="26" t="s">
        <v>8384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26" t="s">
        <v>8385</v>
      </c>
      <c r="B29" s="9"/>
      <c r="C29" s="9">
        <v>20</v>
      </c>
      <c r="D29" s="9"/>
      <c r="E29" s="9"/>
      <c r="F29" s="9">
        <v>20</v>
      </c>
    </row>
    <row r="30" spans="1:6">
      <c r="A30" s="26" t="s">
        <v>8386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26" t="s">
        <v>8387</v>
      </c>
      <c r="B31" s="9"/>
      <c r="C31" s="9"/>
      <c r="D31" s="9"/>
      <c r="E31" s="9">
        <v>40</v>
      </c>
      <c r="F31" s="9">
        <v>40</v>
      </c>
    </row>
    <row r="32" spans="1:6">
      <c r="A32" s="26" t="s">
        <v>8388</v>
      </c>
      <c r="B32" s="9"/>
      <c r="C32" s="9"/>
      <c r="D32" s="9"/>
      <c r="E32" s="9">
        <v>20</v>
      </c>
      <c r="F32" s="9">
        <v>20</v>
      </c>
    </row>
    <row r="33" spans="1:6">
      <c r="A33" s="26" t="s">
        <v>8389</v>
      </c>
      <c r="B33" s="9"/>
      <c r="C33" s="9">
        <v>20</v>
      </c>
      <c r="D33" s="9"/>
      <c r="E33" s="9"/>
      <c r="F33" s="9">
        <v>20</v>
      </c>
    </row>
    <row r="34" spans="1:6">
      <c r="A34" s="26" t="s">
        <v>8390</v>
      </c>
      <c r="B34" s="9"/>
      <c r="C34" s="9"/>
      <c r="D34" s="9"/>
      <c r="E34" s="9">
        <v>260</v>
      </c>
      <c r="F34" s="9">
        <v>260</v>
      </c>
    </row>
    <row r="35" spans="1:6">
      <c r="A35" s="26" t="s">
        <v>8391</v>
      </c>
      <c r="B35" s="9">
        <v>40</v>
      </c>
      <c r="C35" s="9"/>
      <c r="D35" s="9"/>
      <c r="E35" s="9"/>
      <c r="F35" s="9">
        <v>40</v>
      </c>
    </row>
    <row r="36" spans="1:6">
      <c r="A36" s="26" t="s">
        <v>8392</v>
      </c>
      <c r="B36" s="9"/>
      <c r="C36" s="9"/>
      <c r="D36" s="9"/>
      <c r="E36" s="9">
        <v>60</v>
      </c>
      <c r="F36" s="9">
        <v>60</v>
      </c>
    </row>
    <row r="37" spans="1:6">
      <c r="A37" s="26" t="s">
        <v>8393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26" t="s">
        <v>8394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26" t="s">
        <v>8395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26" t="s">
        <v>8396</v>
      </c>
      <c r="B40" s="9"/>
      <c r="C40" s="9"/>
      <c r="D40" s="9"/>
      <c r="E40" s="9">
        <v>80</v>
      </c>
      <c r="F40" s="9">
        <v>80</v>
      </c>
    </row>
    <row r="41" spans="1:6">
      <c r="A41" s="26" t="s">
        <v>8397</v>
      </c>
      <c r="B41" s="9"/>
      <c r="C41" s="9"/>
      <c r="D41" s="9"/>
      <c r="E41" s="9">
        <v>60</v>
      </c>
      <c r="F41" s="9">
        <v>60</v>
      </c>
    </row>
    <row r="42" spans="1:6">
      <c r="A42" s="26" t="s">
        <v>8398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26" t="s">
        <v>8399</v>
      </c>
      <c r="B43" s="9"/>
      <c r="C43" s="9">
        <v>100</v>
      </c>
      <c r="D43" s="9"/>
      <c r="E43" s="9"/>
      <c r="F43" s="9">
        <v>100</v>
      </c>
    </row>
    <row r="44" spans="1:6">
      <c r="A44" s="26" t="s">
        <v>8400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26" t="s">
        <v>8401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26" t="s">
        <v>8402</v>
      </c>
      <c r="B46" s="9">
        <v>20</v>
      </c>
      <c r="C46" s="9"/>
      <c r="D46" s="9"/>
      <c r="E46" s="9"/>
      <c r="F46" s="9">
        <v>20</v>
      </c>
    </row>
    <row r="47" spans="1:6">
      <c r="A47" s="26" t="s">
        <v>8349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79E1-0C97-2547-A7BF-1B58E0EDF9E3}">
  <dimension ref="A1:F29"/>
  <sheetViews>
    <sheetView workbookViewId="0">
      <selection activeCell="E10" sqref="E10"/>
    </sheetView>
  </sheetViews>
  <sheetFormatPr baseColWidth="10" defaultRowHeight="15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25" t="s">
        <v>8403</v>
      </c>
      <c r="B1" t="s">
        <v>8361</v>
      </c>
    </row>
    <row r="2" spans="1:6">
      <c r="A2" s="25" t="s">
        <v>8416</v>
      </c>
      <c r="B2" t="s">
        <v>8361</v>
      </c>
    </row>
    <row r="4" spans="1:6">
      <c r="A4" s="25" t="s">
        <v>8351</v>
      </c>
      <c r="B4" s="25" t="s">
        <v>8350</v>
      </c>
    </row>
    <row r="5" spans="1:6">
      <c r="A5" s="25" t="s">
        <v>8348</v>
      </c>
      <c r="B5" t="s">
        <v>8220</v>
      </c>
      <c r="C5" t="s">
        <v>8221</v>
      </c>
      <c r="D5" t="s">
        <v>8222</v>
      </c>
      <c r="E5" t="s">
        <v>8219</v>
      </c>
      <c r="F5" t="s">
        <v>8349</v>
      </c>
    </row>
    <row r="6" spans="1:6">
      <c r="A6" s="27" t="s">
        <v>8410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27" t="s">
        <v>8411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27" t="s">
        <v>8412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27" t="s">
        <v>8413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27" t="s">
        <v>8404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27" t="s">
        <v>8414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27" t="s">
        <v>8405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27" t="s">
        <v>8406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27" t="s">
        <v>8407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27" t="s">
        <v>8408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27" t="s">
        <v>8409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27" t="s">
        <v>8415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27" t="s">
        <v>8349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9" spans="1:6" ht="16">
      <c r="A29" s="29" t="s">
        <v>8417</v>
      </c>
      <c r="B29" s="28" t="s">
        <v>8418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115"/>
  <sheetViews>
    <sheetView workbookViewId="0">
      <selection activeCell="D2" sqref="D2"/>
    </sheetView>
  </sheetViews>
  <sheetFormatPr baseColWidth="10" defaultRowHeight="15"/>
  <cols>
    <col min="1" max="1" width="14.6640625" style="9" bestFit="1" customWidth="1"/>
    <col min="2" max="2" width="21.33203125" customWidth="1"/>
    <col min="3" max="3" width="17.5" bestFit="1" customWidth="1"/>
    <col min="4" max="4" width="24" bestFit="1" customWidth="1"/>
    <col min="5" max="5" width="19.33203125" bestFit="1" customWidth="1"/>
    <col min="6" max="6" width="22.6640625" bestFit="1" customWidth="1"/>
    <col min="7" max="7" width="15.33203125" bestFit="1" customWidth="1"/>
    <col min="8" max="8" width="15.33203125" customWidth="1"/>
    <col min="9" max="9" width="23.83203125" style="10" bestFit="1" customWidth="1"/>
    <col min="10" max="10" width="19.1640625" bestFit="1" customWidth="1"/>
    <col min="11" max="11" width="22.5" style="10" bestFit="1" customWidth="1"/>
  </cols>
  <sheetData>
    <row r="1" spans="1:11" ht="19">
      <c r="A1" s="8" t="s">
        <v>8216</v>
      </c>
      <c r="B1" s="1" t="s">
        <v>8218</v>
      </c>
      <c r="C1" s="7" t="s">
        <v>8311</v>
      </c>
      <c r="D1" s="7" t="s">
        <v>8312</v>
      </c>
      <c r="E1" s="7" t="s">
        <v>8313</v>
      </c>
      <c r="F1" s="7" t="s">
        <v>8314</v>
      </c>
      <c r="G1" s="7" t="s">
        <v>8327</v>
      </c>
      <c r="H1" s="7" t="s">
        <v>8311</v>
      </c>
      <c r="I1" s="11" t="s">
        <v>8328</v>
      </c>
      <c r="J1" s="7" t="s">
        <v>8329</v>
      </c>
      <c r="K1" s="11" t="s">
        <v>8330</v>
      </c>
    </row>
    <row r="2" spans="1:11" ht="19">
      <c r="A2" s="9">
        <v>8500</v>
      </c>
      <c r="B2" t="s">
        <v>8219</v>
      </c>
      <c r="C2" s="7" t="s">
        <v>8315</v>
      </c>
      <c r="D2" s="12">
        <f>COUNTIFS(state,"successful",Goals,"&lt;1000")</f>
        <v>322</v>
      </c>
      <c r="E2" s="13">
        <f>COUNTIFS(state,"failed",Goals,"&lt;1000")</f>
        <v>113</v>
      </c>
      <c r="F2" s="14">
        <f>COUNTIFS(state,"canceled",Goals,"&lt;1000")</f>
        <v>18</v>
      </c>
      <c r="G2">
        <f>SUM(D2:F2)</f>
        <v>453</v>
      </c>
      <c r="H2" s="7" t="s">
        <v>8315</v>
      </c>
      <c r="I2" s="15">
        <f t="shared" ref="I2:I13" si="0">(D2/G2)</f>
        <v>0.71081677704194257</v>
      </c>
      <c r="J2" s="16">
        <f t="shared" ref="J2:J13" si="1">(E2/G2)</f>
        <v>0.24944812362030905</v>
      </c>
      <c r="K2" s="17">
        <f t="shared" ref="K2:K13" si="2">(F2/G2)</f>
        <v>3.9735099337748346E-2</v>
      </c>
    </row>
    <row r="3" spans="1:11" ht="19">
      <c r="A3" s="9">
        <v>10275</v>
      </c>
      <c r="B3" t="s">
        <v>8219</v>
      </c>
      <c r="C3" s="7" t="s">
        <v>8316</v>
      </c>
      <c r="D3" s="12">
        <f>COUNTIFS(state,"successful",Goals,"&gt;=1000",Goals,"&lt;5000")</f>
        <v>932</v>
      </c>
      <c r="E3" s="13">
        <f>COUNTIFS(state,"failed",Goals,"&gt;=1000",Goals,"&lt;5000")</f>
        <v>420</v>
      </c>
      <c r="F3" s="14">
        <f>COUNTIFS(state,"canceled",Goals,"&gt;=1000",Goals,"&lt;5000")</f>
        <v>60</v>
      </c>
      <c r="G3">
        <f t="shared" ref="G3:G15" si="3">SUM(D3:F3)</f>
        <v>1412</v>
      </c>
      <c r="H3" s="7" t="s">
        <v>8316</v>
      </c>
      <c r="I3" s="15">
        <f t="shared" si="0"/>
        <v>0.66005665722379603</v>
      </c>
      <c r="J3" s="16">
        <f t="shared" si="1"/>
        <v>0.29745042492917845</v>
      </c>
      <c r="K3" s="17">
        <f t="shared" si="2"/>
        <v>4.2492917847025496E-2</v>
      </c>
    </row>
    <row r="4" spans="1:11" ht="19">
      <c r="A4" s="9">
        <v>500</v>
      </c>
      <c r="B4" t="s">
        <v>8219</v>
      </c>
      <c r="C4" s="7" t="s">
        <v>8317</v>
      </c>
      <c r="D4" s="12">
        <f>COUNTIFS(state,"successful",Goals,"&gt;=5000",Goals,"&lt;10000")</f>
        <v>381</v>
      </c>
      <c r="E4" s="13">
        <f>COUNTIFS(state,"failed",Goals,"&gt;=5000",Goals,"&lt;10000")</f>
        <v>283</v>
      </c>
      <c r="F4" s="14">
        <f>COUNTIFS(state,"canceled",Goals,"&gt;=5000",Goals,"&lt;10000")</f>
        <v>52</v>
      </c>
      <c r="G4">
        <f t="shared" si="3"/>
        <v>716</v>
      </c>
      <c r="H4" s="7" t="s">
        <v>8317</v>
      </c>
      <c r="I4" s="15">
        <f t="shared" si="0"/>
        <v>0.53212290502793291</v>
      </c>
      <c r="J4" s="16">
        <f t="shared" si="1"/>
        <v>0.39525139664804471</v>
      </c>
      <c r="K4" s="17">
        <f t="shared" si="2"/>
        <v>7.2625698324022353E-2</v>
      </c>
    </row>
    <row r="5" spans="1:11" ht="19">
      <c r="A5" s="9">
        <v>10000</v>
      </c>
      <c r="B5" t="s">
        <v>8219</v>
      </c>
      <c r="C5" s="7" t="s">
        <v>8318</v>
      </c>
      <c r="D5" s="12">
        <f>COUNTIFS(state,"successful",Goals,"&gt;=10000",Goals,"&lt;15000")</f>
        <v>168</v>
      </c>
      <c r="E5" s="13">
        <f>COUNTIFS(state,"failed",Goals,"&gt;=10000",Goals,"&lt;15000")</f>
        <v>144</v>
      </c>
      <c r="F5" s="14">
        <f>COUNTIFS(state,"canceled",Goals,"&gt;=10000",Goals,"&lt;15000")</f>
        <v>40</v>
      </c>
      <c r="G5">
        <f t="shared" si="3"/>
        <v>352</v>
      </c>
      <c r="H5" s="7" t="s">
        <v>8318</v>
      </c>
      <c r="I5" s="15">
        <f t="shared" si="0"/>
        <v>0.47727272727272729</v>
      </c>
      <c r="J5" s="16">
        <f t="shared" si="1"/>
        <v>0.40909090909090912</v>
      </c>
      <c r="K5" s="17">
        <f t="shared" si="2"/>
        <v>0.11363636363636363</v>
      </c>
    </row>
    <row r="6" spans="1:11" ht="19">
      <c r="A6" s="9">
        <v>44000</v>
      </c>
      <c r="B6" t="s">
        <v>8219</v>
      </c>
      <c r="C6" s="7" t="s">
        <v>8319</v>
      </c>
      <c r="D6" s="12">
        <f>COUNTIFS(state,"successful",Goals,"&gt;=15000",Goals,"&lt;20000")</f>
        <v>94</v>
      </c>
      <c r="E6" s="13">
        <f>COUNTIFS(state,"failed",Goals,"&gt;=15000",Goals,"&lt;20000")</f>
        <v>90</v>
      </c>
      <c r="F6" s="14">
        <f>COUNTIFS(state,"canceled",Goals,"&gt;=15000",Goals,"&lt;20000")</f>
        <v>17</v>
      </c>
      <c r="G6">
        <f t="shared" si="3"/>
        <v>201</v>
      </c>
      <c r="H6" s="7" t="s">
        <v>8319</v>
      </c>
      <c r="I6" s="15">
        <f t="shared" si="0"/>
        <v>0.46766169154228854</v>
      </c>
      <c r="J6" s="16">
        <f t="shared" si="1"/>
        <v>0.44776119402985076</v>
      </c>
      <c r="K6" s="17">
        <f t="shared" si="2"/>
        <v>8.45771144278607E-2</v>
      </c>
    </row>
    <row r="7" spans="1:11" ht="19">
      <c r="A7" s="9">
        <v>3999</v>
      </c>
      <c r="B7" t="s">
        <v>8219</v>
      </c>
      <c r="C7" s="7" t="s">
        <v>8320</v>
      </c>
      <c r="D7" s="12">
        <f>COUNTIFS(state,"successful",Goals,"&gt;=20000",Goals,"&lt;25000")</f>
        <v>62</v>
      </c>
      <c r="E7" s="13">
        <f>COUNTIFS(state,"failed",Goals,"&gt;=20000",Goals,"&lt;25000")</f>
        <v>72</v>
      </c>
      <c r="F7" s="14">
        <f>COUNTIFS(state,"canceled",Goals,"&gt;=20000",Goals,"&lt;25000")</f>
        <v>14</v>
      </c>
      <c r="G7">
        <f t="shared" si="3"/>
        <v>148</v>
      </c>
      <c r="H7" s="7" t="s">
        <v>8320</v>
      </c>
      <c r="I7" s="15">
        <f t="shared" si="0"/>
        <v>0.41891891891891891</v>
      </c>
      <c r="J7" s="16">
        <f t="shared" si="1"/>
        <v>0.48648648648648651</v>
      </c>
      <c r="K7" s="17">
        <f t="shared" si="2"/>
        <v>9.45945945945946E-2</v>
      </c>
    </row>
    <row r="8" spans="1:11" ht="19">
      <c r="A8" s="9">
        <v>8000</v>
      </c>
      <c r="B8" t="s">
        <v>8219</v>
      </c>
      <c r="C8" s="7" t="s">
        <v>8321</v>
      </c>
      <c r="D8" s="12">
        <f>COUNTIFS(state,"successful",Goals,"&gt;=25000",Goals,"&lt;30000")</f>
        <v>55</v>
      </c>
      <c r="E8" s="13">
        <f>COUNTIFS(state,"failed",Goals,"&gt;=25000",Goals,"&lt;30000")</f>
        <v>64</v>
      </c>
      <c r="F8" s="14">
        <f>COUNTIFS(state,"canceled",Goals,"&gt;=25000",Goals,"&lt;30000")</f>
        <v>18</v>
      </c>
      <c r="G8">
        <f t="shared" si="3"/>
        <v>137</v>
      </c>
      <c r="H8" s="7" t="s">
        <v>8321</v>
      </c>
      <c r="I8" s="15">
        <f t="shared" si="0"/>
        <v>0.40145985401459855</v>
      </c>
      <c r="J8" s="16">
        <f t="shared" si="1"/>
        <v>0.46715328467153283</v>
      </c>
      <c r="K8" s="17">
        <f t="shared" si="2"/>
        <v>0.13138686131386862</v>
      </c>
    </row>
    <row r="9" spans="1:11" ht="19">
      <c r="A9" s="9">
        <v>9000</v>
      </c>
      <c r="B9" t="s">
        <v>8219</v>
      </c>
      <c r="C9" s="7" t="s">
        <v>8322</v>
      </c>
      <c r="D9" s="12">
        <f>COUNTIFS(state,"successful",Goals,"&gt;=30000",Goals,"&lt;35000")</f>
        <v>32</v>
      </c>
      <c r="E9" s="13">
        <f>COUNTIFS(state,"failed",Goals,"&gt;=30000",Goals,"&lt;35000")</f>
        <v>37</v>
      </c>
      <c r="F9" s="14">
        <f>COUNTIFS(state,"canceled",Goals,"&gt;=30000",Goals,"&lt;35000")</f>
        <v>13</v>
      </c>
      <c r="G9">
        <f t="shared" si="3"/>
        <v>82</v>
      </c>
      <c r="H9" s="7" t="s">
        <v>8322</v>
      </c>
      <c r="I9" s="15">
        <f t="shared" si="0"/>
        <v>0.3902439024390244</v>
      </c>
      <c r="J9" s="16">
        <f t="shared" si="1"/>
        <v>0.45121951219512196</v>
      </c>
      <c r="K9" s="17">
        <f t="shared" si="2"/>
        <v>0.15853658536585366</v>
      </c>
    </row>
    <row r="10" spans="1:11" ht="19">
      <c r="A10" s="9">
        <v>3500</v>
      </c>
      <c r="B10" t="s">
        <v>8219</v>
      </c>
      <c r="C10" s="7" t="s">
        <v>8323</v>
      </c>
      <c r="D10" s="12">
        <f>COUNTIFS(state,"successful",Goals,"&gt;=35000",Goals,"&lt;40000")</f>
        <v>26</v>
      </c>
      <c r="E10" s="13">
        <f>COUNTIFS(state,"failed",Goals,"&gt;=35000",Goals,"&lt;40000")</f>
        <v>22</v>
      </c>
      <c r="F10" s="14">
        <f>COUNTIFS(state,"canceled",Goals,"&gt;=35000",Goals,"&lt;40000")</f>
        <v>7</v>
      </c>
      <c r="G10">
        <f t="shared" si="3"/>
        <v>55</v>
      </c>
      <c r="H10" s="7" t="s">
        <v>8323</v>
      </c>
      <c r="I10" s="15">
        <f t="shared" si="0"/>
        <v>0.47272727272727272</v>
      </c>
      <c r="J10" s="16">
        <f t="shared" si="1"/>
        <v>0.4</v>
      </c>
      <c r="K10" s="17">
        <f t="shared" si="2"/>
        <v>0.12727272727272726</v>
      </c>
    </row>
    <row r="11" spans="1:11" ht="19">
      <c r="A11" s="9">
        <v>500</v>
      </c>
      <c r="B11" t="s">
        <v>8219</v>
      </c>
      <c r="C11" s="7" t="s">
        <v>8324</v>
      </c>
      <c r="D11" s="12">
        <f>COUNTIFS(state,"successful",Goals,"&gt;=40000",Goals,"&lt;45000")</f>
        <v>21</v>
      </c>
      <c r="E11" s="13">
        <f>COUNTIFS(state,"failed",Goals,"&gt;=40000",Goals,"&lt;45000")</f>
        <v>16</v>
      </c>
      <c r="F11" s="14">
        <f>COUNTIFS(state,"canceled",Goals,"&gt;=40000",Goals,"&lt;45000")</f>
        <v>6</v>
      </c>
      <c r="G11">
        <f t="shared" si="3"/>
        <v>43</v>
      </c>
      <c r="H11" s="7" t="s">
        <v>8324</v>
      </c>
      <c r="I11" s="15">
        <f t="shared" si="0"/>
        <v>0.48837209302325579</v>
      </c>
      <c r="J11" s="16">
        <f t="shared" si="1"/>
        <v>0.37209302325581395</v>
      </c>
      <c r="K11" s="17">
        <f t="shared" si="2"/>
        <v>0.13953488372093023</v>
      </c>
    </row>
    <row r="12" spans="1:11" ht="19">
      <c r="A12" s="9">
        <v>3000</v>
      </c>
      <c r="B12" t="s">
        <v>8219</v>
      </c>
      <c r="C12" s="7" t="s">
        <v>8325</v>
      </c>
      <c r="D12" s="12">
        <f>COUNTIFS(state,"successful",Goals,"&gt;=45000",Goals,"&lt;50000")</f>
        <v>6</v>
      </c>
      <c r="E12" s="13">
        <f>COUNTIFS(state,"failed",Goals,"&gt;=45000",Goals,"&lt;50000")</f>
        <v>11</v>
      </c>
      <c r="F12" s="14">
        <f>COUNTIFS(state,"canceled",Goals,"&gt;=45000",Goals,"&lt;50000")</f>
        <v>4</v>
      </c>
      <c r="G12">
        <f t="shared" si="3"/>
        <v>21</v>
      </c>
      <c r="H12" s="7" t="s">
        <v>8325</v>
      </c>
      <c r="I12" s="15">
        <f t="shared" si="0"/>
        <v>0.2857142857142857</v>
      </c>
      <c r="J12" s="16">
        <f t="shared" si="1"/>
        <v>0.52380952380952384</v>
      </c>
      <c r="K12" s="17">
        <f t="shared" si="2"/>
        <v>0.19047619047619047</v>
      </c>
    </row>
    <row r="13" spans="1:11" ht="19">
      <c r="A13" s="9">
        <v>5000</v>
      </c>
      <c r="B13" t="s">
        <v>8219</v>
      </c>
      <c r="C13" s="7" t="s">
        <v>8326</v>
      </c>
      <c r="D13" s="12">
        <f>COUNTIFS(state,"successful",Goals,"&gt;=50000")</f>
        <v>86</v>
      </c>
      <c r="E13" s="13">
        <f>COUNTIFS(state,"failed",Goals,"&gt;=50000")</f>
        <v>258</v>
      </c>
      <c r="F13" s="14">
        <f>COUNTIFS(state,"canceled",Goals,"&gt;=50000")</f>
        <v>100</v>
      </c>
      <c r="G13">
        <f t="shared" si="3"/>
        <v>444</v>
      </c>
      <c r="H13" s="7" t="s">
        <v>8326</v>
      </c>
      <c r="I13" s="15">
        <f t="shared" si="0"/>
        <v>0.19369369369369369</v>
      </c>
      <c r="J13" s="16">
        <f t="shared" si="1"/>
        <v>0.58108108108108103</v>
      </c>
      <c r="K13" s="17">
        <f t="shared" si="2"/>
        <v>0.22522522522522523</v>
      </c>
    </row>
    <row r="14" spans="1:11" ht="16">
      <c r="A14" s="9">
        <v>30000</v>
      </c>
      <c r="B14" t="s">
        <v>8219</v>
      </c>
      <c r="D14" s="12"/>
      <c r="E14" s="13"/>
      <c r="F14" s="14"/>
      <c r="I14" s="15"/>
      <c r="J14" s="16"/>
      <c r="K14" s="17"/>
    </row>
    <row r="15" spans="1:11" ht="19">
      <c r="A15" s="9">
        <v>3500</v>
      </c>
      <c r="B15" t="s">
        <v>8219</v>
      </c>
      <c r="C15" s="7" t="s">
        <v>8332</v>
      </c>
      <c r="D15" s="12">
        <f>COUNTIF(state,"successful")</f>
        <v>2185</v>
      </c>
      <c r="E15" s="13">
        <f>COUNTIF(state,"failed")</f>
        <v>1530</v>
      </c>
      <c r="F15" s="14">
        <f>COUNTIF(state,"canceled")</f>
        <v>349</v>
      </c>
      <c r="G15">
        <f t="shared" si="3"/>
        <v>4064</v>
      </c>
      <c r="I15" s="15">
        <f>(D15/G15)</f>
        <v>0.53764763779527558</v>
      </c>
      <c r="J15" s="16">
        <f>(E15/G15)</f>
        <v>0.3764763779527559</v>
      </c>
      <c r="K15" s="17">
        <f>(F15/G15)</f>
        <v>8.5875984251968504E-2</v>
      </c>
    </row>
    <row r="16" spans="1:11">
      <c r="A16" s="9">
        <v>6000</v>
      </c>
      <c r="B16" t="s">
        <v>8219</v>
      </c>
    </row>
    <row r="17" spans="1:2">
      <c r="A17" s="9">
        <v>2000</v>
      </c>
      <c r="B17" t="s">
        <v>8219</v>
      </c>
    </row>
    <row r="18" spans="1:2">
      <c r="A18" s="9">
        <v>12000</v>
      </c>
      <c r="B18" t="s">
        <v>8219</v>
      </c>
    </row>
    <row r="19" spans="1:2">
      <c r="A19" s="9">
        <v>1500</v>
      </c>
      <c r="B19" t="s">
        <v>8219</v>
      </c>
    </row>
    <row r="20" spans="1:2">
      <c r="A20" s="9">
        <v>30000</v>
      </c>
      <c r="B20" t="s">
        <v>8219</v>
      </c>
    </row>
    <row r="21" spans="1:2">
      <c r="A21" s="9">
        <v>850</v>
      </c>
      <c r="B21" t="s">
        <v>8219</v>
      </c>
    </row>
    <row r="22" spans="1:2">
      <c r="A22" s="9">
        <v>2000</v>
      </c>
      <c r="B22" t="s">
        <v>8219</v>
      </c>
    </row>
    <row r="23" spans="1:2">
      <c r="A23" s="9">
        <v>18500</v>
      </c>
      <c r="B23" t="s">
        <v>8219</v>
      </c>
    </row>
    <row r="24" spans="1:2">
      <c r="A24" s="9">
        <v>350</v>
      </c>
      <c r="B24" t="s">
        <v>8219</v>
      </c>
    </row>
    <row r="25" spans="1:2">
      <c r="A25" s="9">
        <v>2000</v>
      </c>
      <c r="B25" t="s">
        <v>8219</v>
      </c>
    </row>
    <row r="26" spans="1:2">
      <c r="A26" s="9">
        <v>35000</v>
      </c>
      <c r="B26" t="s">
        <v>8219</v>
      </c>
    </row>
    <row r="27" spans="1:2">
      <c r="A27" s="9">
        <v>600</v>
      </c>
      <c r="B27" t="s">
        <v>8219</v>
      </c>
    </row>
    <row r="28" spans="1:2">
      <c r="A28" s="9">
        <v>1250</v>
      </c>
      <c r="B28" t="s">
        <v>8219</v>
      </c>
    </row>
    <row r="29" spans="1:2">
      <c r="A29" s="9">
        <v>20000</v>
      </c>
      <c r="B29" t="s">
        <v>8219</v>
      </c>
    </row>
    <row r="30" spans="1:2">
      <c r="A30" s="9">
        <v>12000</v>
      </c>
      <c r="B30" t="s">
        <v>8219</v>
      </c>
    </row>
    <row r="31" spans="1:2">
      <c r="A31" s="9">
        <v>3000</v>
      </c>
      <c r="B31" t="s">
        <v>8219</v>
      </c>
    </row>
    <row r="32" spans="1:2">
      <c r="A32" s="9">
        <v>4000</v>
      </c>
      <c r="B32" t="s">
        <v>8219</v>
      </c>
    </row>
    <row r="33" spans="1:2">
      <c r="A33" s="9">
        <v>13</v>
      </c>
      <c r="B33" t="s">
        <v>8219</v>
      </c>
    </row>
    <row r="34" spans="1:2">
      <c r="A34" s="9">
        <v>28450</v>
      </c>
      <c r="B34" t="s">
        <v>8219</v>
      </c>
    </row>
    <row r="35" spans="1:2">
      <c r="A35" s="9">
        <v>5250</v>
      </c>
      <c r="B35" t="s">
        <v>8219</v>
      </c>
    </row>
    <row r="36" spans="1:2">
      <c r="A36" s="9">
        <v>2600</v>
      </c>
      <c r="B36" t="s">
        <v>8219</v>
      </c>
    </row>
    <row r="37" spans="1:2">
      <c r="A37" s="9">
        <v>1000</v>
      </c>
      <c r="B37" t="s">
        <v>8219</v>
      </c>
    </row>
    <row r="38" spans="1:2">
      <c r="A38" s="9">
        <v>6000</v>
      </c>
      <c r="B38" t="s">
        <v>8219</v>
      </c>
    </row>
    <row r="39" spans="1:2">
      <c r="A39" s="9">
        <v>22000</v>
      </c>
      <c r="B39" t="s">
        <v>8219</v>
      </c>
    </row>
    <row r="40" spans="1:2">
      <c r="A40" s="9">
        <v>2500</v>
      </c>
      <c r="B40" t="s">
        <v>8219</v>
      </c>
    </row>
    <row r="41" spans="1:2">
      <c r="A41" s="9">
        <v>25000</v>
      </c>
      <c r="B41" t="s">
        <v>8219</v>
      </c>
    </row>
    <row r="42" spans="1:2">
      <c r="A42" s="9">
        <v>2000</v>
      </c>
      <c r="B42" t="s">
        <v>8219</v>
      </c>
    </row>
    <row r="43" spans="1:2">
      <c r="A43" s="9">
        <v>2000</v>
      </c>
      <c r="B43" t="s">
        <v>8219</v>
      </c>
    </row>
    <row r="44" spans="1:2">
      <c r="A44" s="9">
        <v>14000</v>
      </c>
      <c r="B44" t="s">
        <v>8219</v>
      </c>
    </row>
    <row r="45" spans="1:2">
      <c r="A45" s="9">
        <v>10000</v>
      </c>
      <c r="B45" t="s">
        <v>8219</v>
      </c>
    </row>
    <row r="46" spans="1:2">
      <c r="A46" s="9">
        <v>2000</v>
      </c>
      <c r="B46" t="s">
        <v>8219</v>
      </c>
    </row>
    <row r="47" spans="1:2">
      <c r="A47" s="9">
        <v>5000</v>
      </c>
      <c r="B47" t="s">
        <v>8219</v>
      </c>
    </row>
    <row r="48" spans="1:2">
      <c r="A48" s="9">
        <v>8400</v>
      </c>
      <c r="B48" t="s">
        <v>8219</v>
      </c>
    </row>
    <row r="49" spans="1:2">
      <c r="A49" s="9">
        <v>5000</v>
      </c>
      <c r="B49" t="s">
        <v>8219</v>
      </c>
    </row>
    <row r="50" spans="1:2">
      <c r="A50" s="9">
        <v>2000</v>
      </c>
      <c r="B50" t="s">
        <v>8219</v>
      </c>
    </row>
    <row r="51" spans="1:2">
      <c r="A51" s="9">
        <v>12000</v>
      </c>
      <c r="B51" t="s">
        <v>8219</v>
      </c>
    </row>
    <row r="52" spans="1:2">
      <c r="A52" s="9">
        <v>600</v>
      </c>
      <c r="B52" t="s">
        <v>8219</v>
      </c>
    </row>
    <row r="53" spans="1:2">
      <c r="A53" s="9">
        <v>11000</v>
      </c>
      <c r="B53" t="s">
        <v>8219</v>
      </c>
    </row>
    <row r="54" spans="1:2">
      <c r="A54" s="9">
        <v>10000</v>
      </c>
      <c r="B54" t="s">
        <v>8219</v>
      </c>
    </row>
    <row r="55" spans="1:2">
      <c r="A55" s="9">
        <v>3000</v>
      </c>
      <c r="B55" t="s">
        <v>8219</v>
      </c>
    </row>
    <row r="56" spans="1:2">
      <c r="A56" s="9">
        <v>10000</v>
      </c>
      <c r="B56" t="s">
        <v>8219</v>
      </c>
    </row>
    <row r="57" spans="1:2">
      <c r="A57" s="9">
        <v>8600</v>
      </c>
      <c r="B57" t="s">
        <v>8219</v>
      </c>
    </row>
    <row r="58" spans="1:2">
      <c r="A58" s="9">
        <v>8000</v>
      </c>
      <c r="B58" t="s">
        <v>8219</v>
      </c>
    </row>
    <row r="59" spans="1:2">
      <c r="A59" s="9">
        <v>15000</v>
      </c>
      <c r="B59" t="s">
        <v>8219</v>
      </c>
    </row>
    <row r="60" spans="1:2">
      <c r="A60" s="9">
        <v>10000</v>
      </c>
      <c r="B60" t="s">
        <v>8219</v>
      </c>
    </row>
    <row r="61" spans="1:2">
      <c r="A61" s="9">
        <v>20000</v>
      </c>
      <c r="B61" t="s">
        <v>8219</v>
      </c>
    </row>
    <row r="62" spans="1:2">
      <c r="A62" s="9">
        <v>4500</v>
      </c>
      <c r="B62" t="s">
        <v>8219</v>
      </c>
    </row>
    <row r="63" spans="1:2">
      <c r="A63" s="9">
        <v>5000</v>
      </c>
      <c r="B63" t="s">
        <v>8219</v>
      </c>
    </row>
    <row r="64" spans="1:2">
      <c r="A64" s="9">
        <v>3000</v>
      </c>
      <c r="B64" t="s">
        <v>8219</v>
      </c>
    </row>
    <row r="65" spans="1:2">
      <c r="A65" s="9">
        <v>2000</v>
      </c>
      <c r="B65" t="s">
        <v>8219</v>
      </c>
    </row>
    <row r="66" spans="1:2">
      <c r="A66" s="9">
        <v>1200</v>
      </c>
      <c r="B66" t="s">
        <v>8219</v>
      </c>
    </row>
    <row r="67" spans="1:2">
      <c r="A67" s="9">
        <v>7000</v>
      </c>
      <c r="B67" t="s">
        <v>8219</v>
      </c>
    </row>
    <row r="68" spans="1:2">
      <c r="A68" s="9">
        <v>2000</v>
      </c>
      <c r="B68" t="s">
        <v>8219</v>
      </c>
    </row>
    <row r="69" spans="1:2">
      <c r="A69" s="9">
        <v>2000</v>
      </c>
      <c r="B69" t="s">
        <v>8219</v>
      </c>
    </row>
    <row r="70" spans="1:2">
      <c r="A70" s="9">
        <v>600</v>
      </c>
      <c r="B70" t="s">
        <v>8219</v>
      </c>
    </row>
    <row r="71" spans="1:2">
      <c r="A71" s="9">
        <v>10000</v>
      </c>
      <c r="B71" t="s">
        <v>8219</v>
      </c>
    </row>
    <row r="72" spans="1:2">
      <c r="A72" s="9">
        <v>500</v>
      </c>
      <c r="B72" t="s">
        <v>8219</v>
      </c>
    </row>
    <row r="73" spans="1:2">
      <c r="A73" s="9">
        <v>1800</v>
      </c>
      <c r="B73" t="s">
        <v>8219</v>
      </c>
    </row>
    <row r="74" spans="1:2">
      <c r="A74" s="9">
        <v>2200</v>
      </c>
      <c r="B74" t="s">
        <v>8219</v>
      </c>
    </row>
    <row r="75" spans="1:2">
      <c r="A75" s="9">
        <v>900</v>
      </c>
      <c r="B75" t="s">
        <v>8219</v>
      </c>
    </row>
    <row r="76" spans="1:2">
      <c r="A76" s="9">
        <v>500</v>
      </c>
      <c r="B76" t="s">
        <v>8219</v>
      </c>
    </row>
    <row r="77" spans="1:2">
      <c r="A77" s="9">
        <v>3500</v>
      </c>
      <c r="B77" t="s">
        <v>8219</v>
      </c>
    </row>
    <row r="78" spans="1:2">
      <c r="A78" s="9">
        <v>300</v>
      </c>
      <c r="B78" t="s">
        <v>8219</v>
      </c>
    </row>
    <row r="79" spans="1:2">
      <c r="A79" s="9">
        <v>400</v>
      </c>
      <c r="B79" t="s">
        <v>8219</v>
      </c>
    </row>
    <row r="80" spans="1:2">
      <c r="A80" s="9">
        <v>50</v>
      </c>
      <c r="B80" t="s">
        <v>8219</v>
      </c>
    </row>
    <row r="81" spans="1:2">
      <c r="A81" s="9">
        <v>1300</v>
      </c>
      <c r="B81" t="s">
        <v>8219</v>
      </c>
    </row>
    <row r="82" spans="1:2">
      <c r="A82" s="9">
        <v>12000</v>
      </c>
      <c r="B82" t="s">
        <v>8219</v>
      </c>
    </row>
    <row r="83" spans="1:2">
      <c r="A83" s="9">
        <v>750</v>
      </c>
      <c r="B83" t="s">
        <v>8219</v>
      </c>
    </row>
    <row r="84" spans="1:2">
      <c r="A84" s="9">
        <v>4000</v>
      </c>
      <c r="B84" t="s">
        <v>8219</v>
      </c>
    </row>
    <row r="85" spans="1:2">
      <c r="A85" s="9">
        <v>200</v>
      </c>
      <c r="B85" t="s">
        <v>8219</v>
      </c>
    </row>
    <row r="86" spans="1:2">
      <c r="A86" s="9">
        <v>500</v>
      </c>
      <c r="B86" t="s">
        <v>8219</v>
      </c>
    </row>
    <row r="87" spans="1:2">
      <c r="A87" s="9">
        <v>1200</v>
      </c>
      <c r="B87" t="s">
        <v>8219</v>
      </c>
    </row>
    <row r="88" spans="1:2">
      <c r="A88" s="9">
        <v>6000</v>
      </c>
      <c r="B88" t="s">
        <v>8219</v>
      </c>
    </row>
    <row r="89" spans="1:2">
      <c r="A89" s="9">
        <v>2500</v>
      </c>
      <c r="B89" t="s">
        <v>8219</v>
      </c>
    </row>
    <row r="90" spans="1:2">
      <c r="A90" s="9">
        <v>3500</v>
      </c>
      <c r="B90" t="s">
        <v>8219</v>
      </c>
    </row>
    <row r="91" spans="1:2">
      <c r="A91" s="9">
        <v>6000</v>
      </c>
      <c r="B91" t="s">
        <v>8219</v>
      </c>
    </row>
    <row r="92" spans="1:2">
      <c r="A92" s="9">
        <v>500</v>
      </c>
      <c r="B92" t="s">
        <v>8219</v>
      </c>
    </row>
    <row r="93" spans="1:2">
      <c r="A93" s="9">
        <v>3000</v>
      </c>
      <c r="B93" t="s">
        <v>8219</v>
      </c>
    </row>
    <row r="94" spans="1:2">
      <c r="A94" s="9">
        <v>5000</v>
      </c>
      <c r="B94" t="s">
        <v>8219</v>
      </c>
    </row>
    <row r="95" spans="1:2">
      <c r="A95" s="9">
        <v>1000</v>
      </c>
      <c r="B95" t="s">
        <v>8219</v>
      </c>
    </row>
    <row r="96" spans="1:2">
      <c r="A96" s="9">
        <v>250</v>
      </c>
      <c r="B96" t="s">
        <v>8219</v>
      </c>
    </row>
    <row r="97" spans="1:2">
      <c r="A97" s="9">
        <v>350</v>
      </c>
      <c r="B97" t="s">
        <v>8219</v>
      </c>
    </row>
    <row r="98" spans="1:2">
      <c r="A98" s="9">
        <v>1500</v>
      </c>
      <c r="B98" t="s">
        <v>8219</v>
      </c>
    </row>
    <row r="99" spans="1:2">
      <c r="A99" s="9">
        <v>400</v>
      </c>
      <c r="B99" t="s">
        <v>8219</v>
      </c>
    </row>
    <row r="100" spans="1:2">
      <c r="A100" s="9">
        <v>3200</v>
      </c>
      <c r="B100" t="s">
        <v>8219</v>
      </c>
    </row>
    <row r="101" spans="1:2">
      <c r="A101" s="9">
        <v>1500</v>
      </c>
      <c r="B101" t="s">
        <v>8219</v>
      </c>
    </row>
    <row r="102" spans="1:2">
      <c r="A102" s="9">
        <v>5000</v>
      </c>
      <c r="B102" t="s">
        <v>8219</v>
      </c>
    </row>
    <row r="103" spans="1:2">
      <c r="A103" s="9">
        <v>3500</v>
      </c>
      <c r="B103" t="s">
        <v>8219</v>
      </c>
    </row>
    <row r="104" spans="1:2">
      <c r="A104" s="9">
        <v>6000</v>
      </c>
      <c r="B104" t="s">
        <v>8219</v>
      </c>
    </row>
    <row r="105" spans="1:2">
      <c r="A105" s="9">
        <v>1300</v>
      </c>
      <c r="B105" t="s">
        <v>8219</v>
      </c>
    </row>
    <row r="106" spans="1:2">
      <c r="A106" s="9">
        <v>500</v>
      </c>
      <c r="B106" t="s">
        <v>8219</v>
      </c>
    </row>
    <row r="107" spans="1:2">
      <c r="A107" s="9">
        <v>2200</v>
      </c>
      <c r="B107" t="s">
        <v>8219</v>
      </c>
    </row>
    <row r="108" spans="1:2">
      <c r="A108" s="9">
        <v>5000</v>
      </c>
      <c r="B108" t="s">
        <v>8219</v>
      </c>
    </row>
    <row r="109" spans="1:2">
      <c r="A109" s="9">
        <v>7500</v>
      </c>
      <c r="B109" t="s">
        <v>8219</v>
      </c>
    </row>
    <row r="110" spans="1:2">
      <c r="A110" s="9">
        <v>1500</v>
      </c>
      <c r="B110" t="s">
        <v>8219</v>
      </c>
    </row>
    <row r="111" spans="1:2">
      <c r="A111" s="9">
        <v>1000</v>
      </c>
      <c r="B111" t="s">
        <v>8219</v>
      </c>
    </row>
    <row r="112" spans="1:2">
      <c r="A112" s="9">
        <v>1300</v>
      </c>
      <c r="B112" t="s">
        <v>8219</v>
      </c>
    </row>
    <row r="113" spans="1:2">
      <c r="A113" s="9">
        <v>3500</v>
      </c>
      <c r="B113" t="s">
        <v>8219</v>
      </c>
    </row>
    <row r="114" spans="1:2">
      <c r="A114" s="9">
        <v>5000</v>
      </c>
      <c r="B114" t="s">
        <v>8219</v>
      </c>
    </row>
    <row r="115" spans="1:2">
      <c r="A115" s="9">
        <v>5000</v>
      </c>
      <c r="B115" t="s">
        <v>8219</v>
      </c>
    </row>
    <row r="116" spans="1:2">
      <c r="A116" s="9">
        <v>3000</v>
      </c>
      <c r="B116" t="s">
        <v>8219</v>
      </c>
    </row>
    <row r="117" spans="1:2">
      <c r="A117" s="9">
        <v>450</v>
      </c>
      <c r="B117" t="s">
        <v>8219</v>
      </c>
    </row>
    <row r="118" spans="1:2">
      <c r="A118" s="9">
        <v>3500</v>
      </c>
      <c r="B118" t="s">
        <v>8219</v>
      </c>
    </row>
    <row r="119" spans="1:2">
      <c r="A119" s="9">
        <v>4500</v>
      </c>
      <c r="B119" t="s">
        <v>8219</v>
      </c>
    </row>
    <row r="120" spans="1:2">
      <c r="A120" s="9">
        <v>5000</v>
      </c>
      <c r="B120" t="s">
        <v>8219</v>
      </c>
    </row>
    <row r="121" spans="1:2">
      <c r="A121" s="9">
        <v>3250</v>
      </c>
      <c r="B121" t="s">
        <v>8219</v>
      </c>
    </row>
    <row r="122" spans="1:2">
      <c r="A122" s="9">
        <v>70000</v>
      </c>
      <c r="B122" t="s">
        <v>8220</v>
      </c>
    </row>
    <row r="123" spans="1:2">
      <c r="A123" s="9">
        <v>3000</v>
      </c>
      <c r="B123" t="s">
        <v>8220</v>
      </c>
    </row>
    <row r="124" spans="1:2">
      <c r="A124" s="9">
        <v>100000000</v>
      </c>
      <c r="B124" t="s">
        <v>8220</v>
      </c>
    </row>
    <row r="125" spans="1:2">
      <c r="A125" s="9">
        <v>55000</v>
      </c>
      <c r="B125" t="s">
        <v>8220</v>
      </c>
    </row>
    <row r="126" spans="1:2">
      <c r="A126" s="9">
        <v>4000</v>
      </c>
      <c r="B126" t="s">
        <v>8220</v>
      </c>
    </row>
    <row r="127" spans="1:2">
      <c r="A127" s="9">
        <v>500</v>
      </c>
      <c r="B127" t="s">
        <v>8220</v>
      </c>
    </row>
    <row r="128" spans="1:2">
      <c r="A128" s="9">
        <v>25000</v>
      </c>
      <c r="B128" t="s">
        <v>8220</v>
      </c>
    </row>
    <row r="129" spans="1:2">
      <c r="A129" s="9">
        <v>8000</v>
      </c>
      <c r="B129" t="s">
        <v>8220</v>
      </c>
    </row>
    <row r="130" spans="1:2">
      <c r="A130" s="9">
        <v>100000</v>
      </c>
      <c r="B130" t="s">
        <v>8220</v>
      </c>
    </row>
    <row r="131" spans="1:2">
      <c r="A131" s="9">
        <v>20000</v>
      </c>
      <c r="B131" t="s">
        <v>8220</v>
      </c>
    </row>
    <row r="132" spans="1:2">
      <c r="A132" s="9">
        <v>600</v>
      </c>
      <c r="B132" t="s">
        <v>8220</v>
      </c>
    </row>
    <row r="133" spans="1:2">
      <c r="A133" s="9">
        <v>1200</v>
      </c>
      <c r="B133" t="s">
        <v>8220</v>
      </c>
    </row>
    <row r="134" spans="1:2">
      <c r="A134" s="9">
        <v>80000</v>
      </c>
      <c r="B134" t="s">
        <v>8220</v>
      </c>
    </row>
    <row r="135" spans="1:2">
      <c r="A135" s="9">
        <v>71764</v>
      </c>
      <c r="B135" t="s">
        <v>8220</v>
      </c>
    </row>
    <row r="136" spans="1:2">
      <c r="A136" s="9">
        <v>5000</v>
      </c>
      <c r="B136" t="s">
        <v>8220</v>
      </c>
    </row>
    <row r="137" spans="1:2">
      <c r="A137" s="9">
        <v>3000</v>
      </c>
      <c r="B137" t="s">
        <v>8220</v>
      </c>
    </row>
    <row r="138" spans="1:2">
      <c r="A138" s="9">
        <v>3000</v>
      </c>
      <c r="B138" t="s">
        <v>8220</v>
      </c>
    </row>
    <row r="139" spans="1:2">
      <c r="A139" s="9">
        <v>55000</v>
      </c>
      <c r="B139" t="s">
        <v>8220</v>
      </c>
    </row>
    <row r="140" spans="1:2">
      <c r="A140" s="9">
        <v>150000</v>
      </c>
      <c r="B140" t="s">
        <v>8220</v>
      </c>
    </row>
    <row r="141" spans="1:2">
      <c r="A141" s="9">
        <v>500</v>
      </c>
      <c r="B141" t="s">
        <v>8220</v>
      </c>
    </row>
    <row r="142" spans="1:2">
      <c r="A142" s="9">
        <v>200000</v>
      </c>
      <c r="B142" t="s">
        <v>8220</v>
      </c>
    </row>
    <row r="143" spans="1:2">
      <c r="A143" s="9">
        <v>12000</v>
      </c>
      <c r="B143" t="s">
        <v>8220</v>
      </c>
    </row>
    <row r="144" spans="1:2">
      <c r="A144" s="9">
        <v>3000</v>
      </c>
      <c r="B144" t="s">
        <v>8220</v>
      </c>
    </row>
    <row r="145" spans="1:2">
      <c r="A145" s="9">
        <v>5500</v>
      </c>
      <c r="B145" t="s">
        <v>8220</v>
      </c>
    </row>
    <row r="146" spans="1:2">
      <c r="A146" s="9">
        <v>7500</v>
      </c>
      <c r="B146" t="s">
        <v>8220</v>
      </c>
    </row>
    <row r="147" spans="1:2">
      <c r="A147" s="9">
        <v>4500</v>
      </c>
      <c r="B147" t="s">
        <v>8220</v>
      </c>
    </row>
    <row r="148" spans="1:2">
      <c r="A148" s="9">
        <v>20000</v>
      </c>
      <c r="B148" t="s">
        <v>8220</v>
      </c>
    </row>
    <row r="149" spans="1:2">
      <c r="A149" s="9">
        <v>7000</v>
      </c>
      <c r="B149" t="s">
        <v>8220</v>
      </c>
    </row>
    <row r="150" spans="1:2">
      <c r="A150" s="9">
        <v>50000</v>
      </c>
      <c r="B150" t="s">
        <v>8220</v>
      </c>
    </row>
    <row r="151" spans="1:2">
      <c r="A151" s="9">
        <v>10000</v>
      </c>
      <c r="B151" t="s">
        <v>8220</v>
      </c>
    </row>
    <row r="152" spans="1:2">
      <c r="A152" s="9">
        <v>130000</v>
      </c>
      <c r="B152" t="s">
        <v>8220</v>
      </c>
    </row>
    <row r="153" spans="1:2">
      <c r="A153" s="9">
        <v>250000</v>
      </c>
      <c r="B153" t="s">
        <v>8220</v>
      </c>
    </row>
    <row r="154" spans="1:2">
      <c r="A154" s="9">
        <v>380000</v>
      </c>
      <c r="B154" t="s">
        <v>8220</v>
      </c>
    </row>
    <row r="155" spans="1:2">
      <c r="A155" s="9">
        <v>50000</v>
      </c>
      <c r="B155" t="s">
        <v>8220</v>
      </c>
    </row>
    <row r="156" spans="1:2">
      <c r="A156" s="9">
        <v>1500</v>
      </c>
      <c r="B156" t="s">
        <v>8220</v>
      </c>
    </row>
    <row r="157" spans="1:2">
      <c r="A157" s="9">
        <v>1350000</v>
      </c>
      <c r="B157" t="s">
        <v>8220</v>
      </c>
    </row>
    <row r="158" spans="1:2">
      <c r="A158" s="9">
        <v>35000</v>
      </c>
      <c r="B158" t="s">
        <v>8220</v>
      </c>
    </row>
    <row r="159" spans="1:2">
      <c r="A159" s="9">
        <v>2995</v>
      </c>
      <c r="B159" t="s">
        <v>8220</v>
      </c>
    </row>
    <row r="160" spans="1:2">
      <c r="A160" s="9">
        <v>5000</v>
      </c>
      <c r="B160" t="s">
        <v>8220</v>
      </c>
    </row>
    <row r="161" spans="1:2">
      <c r="A161" s="9">
        <v>500000</v>
      </c>
      <c r="B161" t="s">
        <v>8220</v>
      </c>
    </row>
    <row r="162" spans="1:2">
      <c r="A162" s="9">
        <v>5000</v>
      </c>
      <c r="B162" t="s">
        <v>8221</v>
      </c>
    </row>
    <row r="163" spans="1:2">
      <c r="A163" s="9">
        <v>50000</v>
      </c>
      <c r="B163" t="s">
        <v>8221</v>
      </c>
    </row>
    <row r="164" spans="1:2">
      <c r="A164" s="9">
        <v>2800</v>
      </c>
      <c r="B164" t="s">
        <v>8221</v>
      </c>
    </row>
    <row r="165" spans="1:2">
      <c r="A165" s="9">
        <v>2000000</v>
      </c>
      <c r="B165" t="s">
        <v>8221</v>
      </c>
    </row>
    <row r="166" spans="1:2">
      <c r="A166" s="9">
        <v>120000</v>
      </c>
      <c r="B166" t="s">
        <v>8221</v>
      </c>
    </row>
    <row r="167" spans="1:2">
      <c r="A167" s="9">
        <v>17000</v>
      </c>
      <c r="B167" t="s">
        <v>8221</v>
      </c>
    </row>
    <row r="168" spans="1:2">
      <c r="A168" s="9">
        <v>5000</v>
      </c>
      <c r="B168" t="s">
        <v>8221</v>
      </c>
    </row>
    <row r="169" spans="1:2">
      <c r="A169" s="9">
        <v>110000</v>
      </c>
      <c r="B169" t="s">
        <v>8221</v>
      </c>
    </row>
    <row r="170" spans="1:2">
      <c r="A170" s="9">
        <v>8000</v>
      </c>
      <c r="B170" t="s">
        <v>8221</v>
      </c>
    </row>
    <row r="171" spans="1:2">
      <c r="A171" s="9">
        <v>2500</v>
      </c>
      <c r="B171" t="s">
        <v>8221</v>
      </c>
    </row>
    <row r="172" spans="1:2">
      <c r="A172" s="9">
        <v>10000</v>
      </c>
      <c r="B172" t="s">
        <v>8221</v>
      </c>
    </row>
    <row r="173" spans="1:2">
      <c r="A173" s="9">
        <v>50000</v>
      </c>
      <c r="B173" t="s">
        <v>8221</v>
      </c>
    </row>
    <row r="174" spans="1:2">
      <c r="A174" s="9">
        <v>95000</v>
      </c>
      <c r="B174" t="s">
        <v>8221</v>
      </c>
    </row>
    <row r="175" spans="1:2">
      <c r="A175" s="9">
        <v>1110</v>
      </c>
      <c r="B175" t="s">
        <v>8221</v>
      </c>
    </row>
    <row r="176" spans="1:2">
      <c r="A176" s="9">
        <v>6000</v>
      </c>
      <c r="B176" t="s">
        <v>8221</v>
      </c>
    </row>
    <row r="177" spans="1:2">
      <c r="A177" s="9">
        <v>20000</v>
      </c>
      <c r="B177" t="s">
        <v>8221</v>
      </c>
    </row>
    <row r="178" spans="1:2">
      <c r="A178" s="9">
        <v>1500</v>
      </c>
      <c r="B178" t="s">
        <v>8221</v>
      </c>
    </row>
    <row r="179" spans="1:2">
      <c r="A179" s="9">
        <v>450</v>
      </c>
      <c r="B179" t="s">
        <v>8221</v>
      </c>
    </row>
    <row r="180" spans="1:2">
      <c r="A180" s="9">
        <v>500000</v>
      </c>
      <c r="B180" t="s">
        <v>8221</v>
      </c>
    </row>
    <row r="181" spans="1:2">
      <c r="A181" s="9">
        <v>1000</v>
      </c>
      <c r="B181" t="s">
        <v>8221</v>
      </c>
    </row>
    <row r="182" spans="1:2">
      <c r="A182" s="9">
        <v>1200</v>
      </c>
      <c r="B182" t="s">
        <v>8221</v>
      </c>
    </row>
    <row r="183" spans="1:2">
      <c r="A183" s="9">
        <v>3423</v>
      </c>
      <c r="B183" t="s">
        <v>8221</v>
      </c>
    </row>
    <row r="184" spans="1:2">
      <c r="A184" s="9">
        <v>1000</v>
      </c>
      <c r="B184" t="s">
        <v>8221</v>
      </c>
    </row>
    <row r="185" spans="1:2">
      <c r="A185" s="9">
        <v>12500</v>
      </c>
      <c r="B185" t="s">
        <v>8221</v>
      </c>
    </row>
    <row r="186" spans="1:2">
      <c r="A186" s="9">
        <v>1500</v>
      </c>
      <c r="B186" t="s">
        <v>8221</v>
      </c>
    </row>
    <row r="187" spans="1:2">
      <c r="A187" s="9">
        <v>40000</v>
      </c>
      <c r="B187" t="s">
        <v>8221</v>
      </c>
    </row>
    <row r="188" spans="1:2">
      <c r="A188" s="9">
        <v>5000</v>
      </c>
      <c r="B188" t="s">
        <v>8221</v>
      </c>
    </row>
    <row r="189" spans="1:2">
      <c r="A189" s="9">
        <v>5000</v>
      </c>
      <c r="B189" t="s">
        <v>8221</v>
      </c>
    </row>
    <row r="190" spans="1:2">
      <c r="A190" s="9">
        <v>1500</v>
      </c>
      <c r="B190" t="s">
        <v>8221</v>
      </c>
    </row>
    <row r="191" spans="1:2">
      <c r="A191" s="9">
        <v>500000</v>
      </c>
      <c r="B191" t="s">
        <v>8221</v>
      </c>
    </row>
    <row r="192" spans="1:2">
      <c r="A192" s="9">
        <v>12000</v>
      </c>
      <c r="B192" t="s">
        <v>8221</v>
      </c>
    </row>
    <row r="193" spans="1:2">
      <c r="A193" s="9">
        <v>5000</v>
      </c>
      <c r="B193" t="s">
        <v>8221</v>
      </c>
    </row>
    <row r="194" spans="1:2">
      <c r="A194" s="9">
        <v>1000000</v>
      </c>
      <c r="B194" t="s">
        <v>8221</v>
      </c>
    </row>
    <row r="195" spans="1:2">
      <c r="A195" s="9">
        <v>1000</v>
      </c>
      <c r="B195" t="s">
        <v>8221</v>
      </c>
    </row>
    <row r="196" spans="1:2">
      <c r="A196" s="9">
        <v>2500</v>
      </c>
      <c r="B196" t="s">
        <v>8221</v>
      </c>
    </row>
    <row r="197" spans="1:2">
      <c r="A197" s="9">
        <v>2000000</v>
      </c>
      <c r="B197" t="s">
        <v>8221</v>
      </c>
    </row>
    <row r="198" spans="1:2">
      <c r="A198" s="9">
        <v>3500</v>
      </c>
      <c r="B198" t="s">
        <v>8221</v>
      </c>
    </row>
    <row r="199" spans="1:2">
      <c r="A199" s="9">
        <v>2500</v>
      </c>
      <c r="B199" t="s">
        <v>8221</v>
      </c>
    </row>
    <row r="200" spans="1:2">
      <c r="A200" s="9">
        <v>25000</v>
      </c>
      <c r="B200" t="s">
        <v>8221</v>
      </c>
    </row>
    <row r="201" spans="1:2">
      <c r="A201" s="9">
        <v>10000</v>
      </c>
      <c r="B201" t="s">
        <v>8221</v>
      </c>
    </row>
    <row r="202" spans="1:2">
      <c r="A202" s="9">
        <v>6000</v>
      </c>
      <c r="B202" t="s">
        <v>8221</v>
      </c>
    </row>
    <row r="203" spans="1:2">
      <c r="A203" s="9">
        <v>650</v>
      </c>
      <c r="B203" t="s">
        <v>8221</v>
      </c>
    </row>
    <row r="204" spans="1:2">
      <c r="A204" s="9">
        <v>6000</v>
      </c>
      <c r="B204" t="s">
        <v>8221</v>
      </c>
    </row>
    <row r="205" spans="1:2">
      <c r="A205" s="9">
        <v>2500</v>
      </c>
      <c r="B205" t="s">
        <v>8221</v>
      </c>
    </row>
    <row r="206" spans="1:2">
      <c r="A206" s="9">
        <v>300000</v>
      </c>
      <c r="B206" t="s">
        <v>8221</v>
      </c>
    </row>
    <row r="207" spans="1:2">
      <c r="A207" s="9">
        <v>8000</v>
      </c>
      <c r="B207" t="s">
        <v>8221</v>
      </c>
    </row>
    <row r="208" spans="1:2">
      <c r="A208" s="9">
        <v>12700</v>
      </c>
      <c r="B208" t="s">
        <v>8221</v>
      </c>
    </row>
    <row r="209" spans="1:2">
      <c r="A209" s="9">
        <v>14000</v>
      </c>
      <c r="B209" t="s">
        <v>8221</v>
      </c>
    </row>
    <row r="210" spans="1:2">
      <c r="A210" s="9">
        <v>50000</v>
      </c>
      <c r="B210" t="s">
        <v>8221</v>
      </c>
    </row>
    <row r="211" spans="1:2">
      <c r="A211" s="9">
        <v>25000</v>
      </c>
      <c r="B211" t="s">
        <v>8221</v>
      </c>
    </row>
    <row r="212" spans="1:2">
      <c r="A212" s="9">
        <v>12000</v>
      </c>
      <c r="B212" t="s">
        <v>8221</v>
      </c>
    </row>
    <row r="213" spans="1:2">
      <c r="A213" s="9">
        <v>5000</v>
      </c>
      <c r="B213" t="s">
        <v>8221</v>
      </c>
    </row>
    <row r="214" spans="1:2">
      <c r="A214" s="9">
        <v>6300</v>
      </c>
      <c r="B214" t="s">
        <v>8221</v>
      </c>
    </row>
    <row r="215" spans="1:2">
      <c r="A215" s="9">
        <v>50000</v>
      </c>
      <c r="B215" t="s">
        <v>8221</v>
      </c>
    </row>
    <row r="216" spans="1:2">
      <c r="A216" s="9">
        <v>12500</v>
      </c>
      <c r="B216" t="s">
        <v>8221</v>
      </c>
    </row>
    <row r="217" spans="1:2">
      <c r="A217" s="9">
        <v>4400</v>
      </c>
      <c r="B217" t="s">
        <v>8221</v>
      </c>
    </row>
    <row r="218" spans="1:2">
      <c r="A218" s="9">
        <v>50000</v>
      </c>
      <c r="B218" t="s">
        <v>8221</v>
      </c>
    </row>
    <row r="219" spans="1:2">
      <c r="A219" s="9">
        <v>100000</v>
      </c>
      <c r="B219" t="s">
        <v>8221</v>
      </c>
    </row>
    <row r="220" spans="1:2">
      <c r="A220" s="9">
        <v>5000</v>
      </c>
      <c r="B220" t="s">
        <v>8221</v>
      </c>
    </row>
    <row r="221" spans="1:2">
      <c r="A221" s="9">
        <v>50000</v>
      </c>
      <c r="B221" t="s">
        <v>8221</v>
      </c>
    </row>
    <row r="222" spans="1:2">
      <c r="A222" s="9">
        <v>50000</v>
      </c>
      <c r="B222" t="s">
        <v>8221</v>
      </c>
    </row>
    <row r="223" spans="1:2">
      <c r="A223" s="9">
        <v>50000</v>
      </c>
      <c r="B223" t="s">
        <v>8221</v>
      </c>
    </row>
    <row r="224" spans="1:2">
      <c r="A224" s="9">
        <v>1000</v>
      </c>
      <c r="B224" t="s">
        <v>8221</v>
      </c>
    </row>
    <row r="225" spans="1:2">
      <c r="A225" s="9">
        <v>1500000</v>
      </c>
      <c r="B225" t="s">
        <v>8221</v>
      </c>
    </row>
    <row r="226" spans="1:2">
      <c r="A226" s="9">
        <v>6000000</v>
      </c>
      <c r="B226" t="s">
        <v>8221</v>
      </c>
    </row>
    <row r="227" spans="1:2">
      <c r="A227" s="9">
        <v>200</v>
      </c>
      <c r="B227" t="s">
        <v>8221</v>
      </c>
    </row>
    <row r="228" spans="1:2">
      <c r="A228" s="9">
        <v>29000</v>
      </c>
      <c r="B228" t="s">
        <v>8221</v>
      </c>
    </row>
    <row r="229" spans="1:2">
      <c r="A229" s="9">
        <v>28000</v>
      </c>
      <c r="B229" t="s">
        <v>8221</v>
      </c>
    </row>
    <row r="230" spans="1:2">
      <c r="A230" s="9">
        <v>8000</v>
      </c>
      <c r="B230" t="s">
        <v>8221</v>
      </c>
    </row>
    <row r="231" spans="1:2">
      <c r="A231" s="9">
        <v>3000</v>
      </c>
      <c r="B231" t="s">
        <v>8221</v>
      </c>
    </row>
    <row r="232" spans="1:2">
      <c r="A232" s="9">
        <v>15000</v>
      </c>
      <c r="B232" t="s">
        <v>8221</v>
      </c>
    </row>
    <row r="233" spans="1:2">
      <c r="A233" s="9">
        <v>1500000</v>
      </c>
      <c r="B233" t="s">
        <v>8221</v>
      </c>
    </row>
    <row r="234" spans="1:2">
      <c r="A234" s="9">
        <v>4000</v>
      </c>
      <c r="B234" t="s">
        <v>8221</v>
      </c>
    </row>
    <row r="235" spans="1:2">
      <c r="A235" s="9">
        <v>350000</v>
      </c>
      <c r="B235" t="s">
        <v>8221</v>
      </c>
    </row>
    <row r="236" spans="1:2">
      <c r="A236" s="9">
        <v>1000</v>
      </c>
      <c r="B236" t="s">
        <v>8221</v>
      </c>
    </row>
    <row r="237" spans="1:2">
      <c r="A237" s="9">
        <v>10000</v>
      </c>
      <c r="B237" t="s">
        <v>8221</v>
      </c>
    </row>
    <row r="238" spans="1:2">
      <c r="A238" s="9">
        <v>150000</v>
      </c>
      <c r="B238" t="s">
        <v>8221</v>
      </c>
    </row>
    <row r="239" spans="1:2">
      <c r="A239" s="9">
        <v>15000</v>
      </c>
      <c r="B239" t="s">
        <v>8221</v>
      </c>
    </row>
    <row r="240" spans="1:2">
      <c r="A240" s="9">
        <v>26000</v>
      </c>
      <c r="B240" t="s">
        <v>8221</v>
      </c>
    </row>
    <row r="241" spans="1:2">
      <c r="A241" s="9">
        <v>1000</v>
      </c>
      <c r="B241" t="s">
        <v>8221</v>
      </c>
    </row>
    <row r="242" spans="1:2">
      <c r="A242" s="9">
        <v>15000</v>
      </c>
      <c r="B242" t="s">
        <v>8219</v>
      </c>
    </row>
    <row r="243" spans="1:2">
      <c r="A243" s="9">
        <v>36400</v>
      </c>
      <c r="B243" t="s">
        <v>8219</v>
      </c>
    </row>
    <row r="244" spans="1:2">
      <c r="A244" s="9">
        <v>13000</v>
      </c>
      <c r="B244" t="s">
        <v>8219</v>
      </c>
    </row>
    <row r="245" spans="1:2">
      <c r="A245" s="9">
        <v>25000</v>
      </c>
      <c r="B245" t="s">
        <v>8219</v>
      </c>
    </row>
    <row r="246" spans="1:2">
      <c r="A246" s="9">
        <v>3500</v>
      </c>
      <c r="B246" t="s">
        <v>8219</v>
      </c>
    </row>
    <row r="247" spans="1:2">
      <c r="A247" s="9">
        <v>5000</v>
      </c>
      <c r="B247" t="s">
        <v>8219</v>
      </c>
    </row>
    <row r="248" spans="1:2">
      <c r="A248" s="9">
        <v>5000</v>
      </c>
      <c r="B248" t="s">
        <v>8219</v>
      </c>
    </row>
    <row r="249" spans="1:2">
      <c r="A249" s="9">
        <v>5000</v>
      </c>
      <c r="B249" t="s">
        <v>8219</v>
      </c>
    </row>
    <row r="250" spans="1:2">
      <c r="A250" s="9">
        <v>85000</v>
      </c>
      <c r="B250" t="s">
        <v>8219</v>
      </c>
    </row>
    <row r="251" spans="1:2">
      <c r="A251" s="9">
        <v>10000</v>
      </c>
      <c r="B251" t="s">
        <v>8219</v>
      </c>
    </row>
    <row r="252" spans="1:2">
      <c r="A252" s="9">
        <v>30000</v>
      </c>
      <c r="B252" t="s">
        <v>8219</v>
      </c>
    </row>
    <row r="253" spans="1:2">
      <c r="A253" s="9">
        <v>3500</v>
      </c>
      <c r="B253" t="s">
        <v>8219</v>
      </c>
    </row>
    <row r="254" spans="1:2">
      <c r="A254" s="9">
        <v>5000</v>
      </c>
      <c r="B254" t="s">
        <v>8219</v>
      </c>
    </row>
    <row r="255" spans="1:2">
      <c r="A255" s="9">
        <v>1500</v>
      </c>
      <c r="B255" t="s">
        <v>8219</v>
      </c>
    </row>
    <row r="256" spans="1:2">
      <c r="A256" s="9">
        <v>24000</v>
      </c>
      <c r="B256" t="s">
        <v>8219</v>
      </c>
    </row>
    <row r="257" spans="1:2">
      <c r="A257" s="9">
        <v>8000</v>
      </c>
      <c r="B257" t="s">
        <v>8219</v>
      </c>
    </row>
    <row r="258" spans="1:2">
      <c r="A258" s="9">
        <v>13000</v>
      </c>
      <c r="B258" t="s">
        <v>8219</v>
      </c>
    </row>
    <row r="259" spans="1:2">
      <c r="A259" s="9">
        <v>35000</v>
      </c>
      <c r="B259" t="s">
        <v>8219</v>
      </c>
    </row>
    <row r="260" spans="1:2">
      <c r="A260" s="9">
        <v>30000</v>
      </c>
      <c r="B260" t="s">
        <v>8219</v>
      </c>
    </row>
    <row r="261" spans="1:2">
      <c r="A261" s="9">
        <v>75000</v>
      </c>
      <c r="B261" t="s">
        <v>8219</v>
      </c>
    </row>
    <row r="262" spans="1:2">
      <c r="A262" s="9">
        <v>10000</v>
      </c>
      <c r="B262" t="s">
        <v>8219</v>
      </c>
    </row>
    <row r="263" spans="1:2">
      <c r="A263" s="9">
        <v>20000</v>
      </c>
      <c r="B263" t="s">
        <v>8219</v>
      </c>
    </row>
    <row r="264" spans="1:2">
      <c r="A264" s="9">
        <v>2500</v>
      </c>
      <c r="B264" t="s">
        <v>8219</v>
      </c>
    </row>
    <row r="265" spans="1:2">
      <c r="A265" s="9">
        <v>25000</v>
      </c>
      <c r="B265" t="s">
        <v>8219</v>
      </c>
    </row>
    <row r="266" spans="1:2">
      <c r="A266" s="9">
        <v>5000</v>
      </c>
      <c r="B266" t="s">
        <v>8219</v>
      </c>
    </row>
    <row r="267" spans="1:2">
      <c r="A267" s="9">
        <v>5000</v>
      </c>
      <c r="B267" t="s">
        <v>8219</v>
      </c>
    </row>
    <row r="268" spans="1:2">
      <c r="A268" s="9">
        <v>1000</v>
      </c>
      <c r="B268" t="s">
        <v>8219</v>
      </c>
    </row>
    <row r="269" spans="1:2">
      <c r="A269" s="9">
        <v>9850</v>
      </c>
      <c r="B269" t="s">
        <v>8219</v>
      </c>
    </row>
    <row r="270" spans="1:2">
      <c r="A270" s="9">
        <v>5000</v>
      </c>
      <c r="B270" t="s">
        <v>8219</v>
      </c>
    </row>
    <row r="271" spans="1:2">
      <c r="A271" s="9">
        <v>100000</v>
      </c>
      <c r="B271" t="s">
        <v>8219</v>
      </c>
    </row>
    <row r="272" spans="1:2">
      <c r="A272" s="9">
        <v>2300</v>
      </c>
      <c r="B272" t="s">
        <v>8219</v>
      </c>
    </row>
    <row r="273" spans="1:2">
      <c r="A273" s="9">
        <v>30000</v>
      </c>
      <c r="B273" t="s">
        <v>8219</v>
      </c>
    </row>
    <row r="274" spans="1:2">
      <c r="A274" s="9">
        <v>3000</v>
      </c>
      <c r="B274" t="s">
        <v>8219</v>
      </c>
    </row>
    <row r="275" spans="1:2">
      <c r="A275" s="9">
        <v>5000</v>
      </c>
      <c r="B275" t="s">
        <v>8219</v>
      </c>
    </row>
    <row r="276" spans="1:2">
      <c r="A276" s="9">
        <v>4000</v>
      </c>
      <c r="B276" t="s">
        <v>8219</v>
      </c>
    </row>
    <row r="277" spans="1:2">
      <c r="A277" s="9">
        <v>20000</v>
      </c>
      <c r="B277" t="s">
        <v>8219</v>
      </c>
    </row>
    <row r="278" spans="1:2">
      <c r="A278" s="9">
        <v>4000</v>
      </c>
      <c r="B278" t="s">
        <v>8219</v>
      </c>
    </row>
    <row r="279" spans="1:2">
      <c r="A279" s="9">
        <v>65000</v>
      </c>
      <c r="B279" t="s">
        <v>8219</v>
      </c>
    </row>
    <row r="280" spans="1:2">
      <c r="A280" s="9">
        <v>27000</v>
      </c>
      <c r="B280" t="s">
        <v>8219</v>
      </c>
    </row>
    <row r="281" spans="1:2">
      <c r="A281" s="9">
        <v>17000</v>
      </c>
      <c r="B281" t="s">
        <v>8219</v>
      </c>
    </row>
    <row r="282" spans="1:2">
      <c r="A282" s="9">
        <v>75000</v>
      </c>
      <c r="B282" t="s">
        <v>8219</v>
      </c>
    </row>
    <row r="283" spans="1:2">
      <c r="A283" s="9">
        <v>5500</v>
      </c>
      <c r="B283" t="s">
        <v>8219</v>
      </c>
    </row>
    <row r="284" spans="1:2">
      <c r="A284" s="9">
        <v>45000</v>
      </c>
      <c r="B284" t="s">
        <v>8219</v>
      </c>
    </row>
    <row r="285" spans="1:2">
      <c r="A285" s="9">
        <v>18000</v>
      </c>
      <c r="B285" t="s">
        <v>8219</v>
      </c>
    </row>
    <row r="286" spans="1:2">
      <c r="A286" s="9">
        <v>40000</v>
      </c>
      <c r="B286" t="s">
        <v>8219</v>
      </c>
    </row>
    <row r="287" spans="1:2">
      <c r="A287" s="9">
        <v>14000</v>
      </c>
      <c r="B287" t="s">
        <v>8219</v>
      </c>
    </row>
    <row r="288" spans="1:2">
      <c r="A288" s="9">
        <v>15000</v>
      </c>
      <c r="B288" t="s">
        <v>8219</v>
      </c>
    </row>
    <row r="289" spans="1:2">
      <c r="A289" s="9">
        <v>15000</v>
      </c>
      <c r="B289" t="s">
        <v>8219</v>
      </c>
    </row>
    <row r="290" spans="1:2">
      <c r="A290" s="9">
        <v>50000</v>
      </c>
      <c r="B290" t="s">
        <v>8219</v>
      </c>
    </row>
    <row r="291" spans="1:2">
      <c r="A291" s="9">
        <v>15000</v>
      </c>
      <c r="B291" t="s">
        <v>8219</v>
      </c>
    </row>
    <row r="292" spans="1:2">
      <c r="A292" s="9">
        <v>4500</v>
      </c>
      <c r="B292" t="s">
        <v>8219</v>
      </c>
    </row>
    <row r="293" spans="1:2">
      <c r="A293" s="9">
        <v>5000</v>
      </c>
      <c r="B293" t="s">
        <v>8219</v>
      </c>
    </row>
    <row r="294" spans="1:2">
      <c r="A294" s="9">
        <v>75000</v>
      </c>
      <c r="B294" t="s">
        <v>8219</v>
      </c>
    </row>
    <row r="295" spans="1:2">
      <c r="A295" s="9">
        <v>26000</v>
      </c>
      <c r="B295" t="s">
        <v>8219</v>
      </c>
    </row>
    <row r="296" spans="1:2">
      <c r="A296" s="9">
        <v>5000</v>
      </c>
      <c r="B296" t="s">
        <v>8219</v>
      </c>
    </row>
    <row r="297" spans="1:2">
      <c r="A297" s="9">
        <v>50000</v>
      </c>
      <c r="B297" t="s">
        <v>8219</v>
      </c>
    </row>
    <row r="298" spans="1:2">
      <c r="A298" s="9">
        <v>25000</v>
      </c>
      <c r="B298" t="s">
        <v>8219</v>
      </c>
    </row>
    <row r="299" spans="1:2">
      <c r="A299" s="9">
        <v>20000</v>
      </c>
      <c r="B299" t="s">
        <v>8219</v>
      </c>
    </row>
    <row r="300" spans="1:2">
      <c r="A300" s="9">
        <v>126000</v>
      </c>
      <c r="B300" t="s">
        <v>8219</v>
      </c>
    </row>
    <row r="301" spans="1:2">
      <c r="A301" s="9">
        <v>10000</v>
      </c>
      <c r="B301" t="s">
        <v>8219</v>
      </c>
    </row>
    <row r="302" spans="1:2">
      <c r="A302" s="9">
        <v>25000</v>
      </c>
      <c r="B302" t="s">
        <v>8219</v>
      </c>
    </row>
    <row r="303" spans="1:2">
      <c r="A303" s="9">
        <v>13000</v>
      </c>
      <c r="B303" t="s">
        <v>8219</v>
      </c>
    </row>
    <row r="304" spans="1:2">
      <c r="A304" s="9">
        <v>10000</v>
      </c>
      <c r="B304" t="s">
        <v>8219</v>
      </c>
    </row>
    <row r="305" spans="1:2">
      <c r="A305" s="9">
        <v>3000</v>
      </c>
      <c r="B305" t="s">
        <v>8219</v>
      </c>
    </row>
    <row r="306" spans="1:2">
      <c r="A306" s="9">
        <v>3400</v>
      </c>
      <c r="B306" t="s">
        <v>8219</v>
      </c>
    </row>
    <row r="307" spans="1:2">
      <c r="A307" s="9">
        <v>7500</v>
      </c>
      <c r="B307" t="s">
        <v>8219</v>
      </c>
    </row>
    <row r="308" spans="1:2">
      <c r="A308" s="9">
        <v>1000</v>
      </c>
      <c r="B308" t="s">
        <v>8219</v>
      </c>
    </row>
    <row r="309" spans="1:2">
      <c r="A309" s="9">
        <v>22000</v>
      </c>
      <c r="B309" t="s">
        <v>8219</v>
      </c>
    </row>
    <row r="310" spans="1:2">
      <c r="A310" s="9">
        <v>12000</v>
      </c>
      <c r="B310" t="s">
        <v>8219</v>
      </c>
    </row>
    <row r="311" spans="1:2">
      <c r="A311" s="9">
        <v>18000</v>
      </c>
      <c r="B311" t="s">
        <v>8219</v>
      </c>
    </row>
    <row r="312" spans="1:2">
      <c r="A312" s="9">
        <v>1000</v>
      </c>
      <c r="B312" t="s">
        <v>8219</v>
      </c>
    </row>
    <row r="313" spans="1:2">
      <c r="A313" s="9">
        <v>20000</v>
      </c>
      <c r="B313" t="s">
        <v>8219</v>
      </c>
    </row>
    <row r="314" spans="1:2">
      <c r="A314" s="9">
        <v>8000</v>
      </c>
      <c r="B314" t="s">
        <v>8219</v>
      </c>
    </row>
    <row r="315" spans="1:2">
      <c r="A315" s="9">
        <v>17000</v>
      </c>
      <c r="B315" t="s">
        <v>8219</v>
      </c>
    </row>
    <row r="316" spans="1:2">
      <c r="A316" s="9">
        <v>1000</v>
      </c>
      <c r="B316" t="s">
        <v>8219</v>
      </c>
    </row>
    <row r="317" spans="1:2">
      <c r="A317" s="9">
        <v>25000</v>
      </c>
      <c r="B317" t="s">
        <v>8219</v>
      </c>
    </row>
    <row r="318" spans="1:2">
      <c r="A318" s="9">
        <v>15000</v>
      </c>
      <c r="B318" t="s">
        <v>8219</v>
      </c>
    </row>
    <row r="319" spans="1:2">
      <c r="A319" s="9">
        <v>30000</v>
      </c>
      <c r="B319" t="s">
        <v>8219</v>
      </c>
    </row>
    <row r="320" spans="1:2">
      <c r="A320" s="9">
        <v>5000</v>
      </c>
      <c r="B320" t="s">
        <v>8219</v>
      </c>
    </row>
    <row r="321" spans="1:2">
      <c r="A321" s="9">
        <v>5000</v>
      </c>
      <c r="B321" t="s">
        <v>8219</v>
      </c>
    </row>
    <row r="322" spans="1:2">
      <c r="A322" s="9">
        <v>20000</v>
      </c>
      <c r="B322" t="s">
        <v>8219</v>
      </c>
    </row>
    <row r="323" spans="1:2">
      <c r="A323" s="9">
        <v>35000</v>
      </c>
      <c r="B323" t="s">
        <v>8219</v>
      </c>
    </row>
    <row r="324" spans="1:2">
      <c r="A324" s="9">
        <v>25000</v>
      </c>
      <c r="B324" t="s">
        <v>8219</v>
      </c>
    </row>
    <row r="325" spans="1:2">
      <c r="A325" s="9">
        <v>5400</v>
      </c>
      <c r="B325" t="s">
        <v>8219</v>
      </c>
    </row>
    <row r="326" spans="1:2">
      <c r="A326" s="9">
        <v>8500</v>
      </c>
      <c r="B326" t="s">
        <v>8219</v>
      </c>
    </row>
    <row r="327" spans="1:2">
      <c r="A327" s="9">
        <v>50000</v>
      </c>
      <c r="B327" t="s">
        <v>8219</v>
      </c>
    </row>
    <row r="328" spans="1:2">
      <c r="A328" s="9">
        <v>150000</v>
      </c>
      <c r="B328" t="s">
        <v>8219</v>
      </c>
    </row>
    <row r="329" spans="1:2">
      <c r="A329" s="9">
        <v>4000</v>
      </c>
      <c r="B329" t="s">
        <v>8219</v>
      </c>
    </row>
    <row r="330" spans="1:2">
      <c r="A330" s="9">
        <v>75000</v>
      </c>
      <c r="B330" t="s">
        <v>8219</v>
      </c>
    </row>
    <row r="331" spans="1:2">
      <c r="A331" s="9">
        <v>10000</v>
      </c>
      <c r="B331" t="s">
        <v>8219</v>
      </c>
    </row>
    <row r="332" spans="1:2">
      <c r="A332" s="9">
        <v>35000</v>
      </c>
      <c r="B332" t="s">
        <v>8219</v>
      </c>
    </row>
    <row r="333" spans="1:2">
      <c r="A333" s="9">
        <v>40000</v>
      </c>
      <c r="B333" t="s">
        <v>8219</v>
      </c>
    </row>
    <row r="334" spans="1:2">
      <c r="A334" s="9">
        <v>100000</v>
      </c>
      <c r="B334" t="s">
        <v>8219</v>
      </c>
    </row>
    <row r="335" spans="1:2">
      <c r="A335" s="9">
        <v>40000</v>
      </c>
      <c r="B335" t="s">
        <v>8219</v>
      </c>
    </row>
    <row r="336" spans="1:2">
      <c r="A336" s="9">
        <v>10000</v>
      </c>
      <c r="B336" t="s">
        <v>8219</v>
      </c>
    </row>
    <row r="337" spans="1:2">
      <c r="A337" s="9">
        <v>8500</v>
      </c>
      <c r="B337" t="s">
        <v>8219</v>
      </c>
    </row>
    <row r="338" spans="1:2">
      <c r="A338" s="9">
        <v>25000</v>
      </c>
      <c r="B338" t="s">
        <v>8219</v>
      </c>
    </row>
    <row r="339" spans="1:2">
      <c r="A339" s="9">
        <v>3000</v>
      </c>
      <c r="B339" t="s">
        <v>8219</v>
      </c>
    </row>
    <row r="340" spans="1:2">
      <c r="A340" s="9">
        <v>15000</v>
      </c>
      <c r="B340" t="s">
        <v>8219</v>
      </c>
    </row>
    <row r="341" spans="1:2">
      <c r="A341" s="9">
        <v>6000</v>
      </c>
      <c r="B341" t="s">
        <v>8219</v>
      </c>
    </row>
    <row r="342" spans="1:2">
      <c r="A342" s="9">
        <v>35000</v>
      </c>
      <c r="B342" t="s">
        <v>8219</v>
      </c>
    </row>
    <row r="343" spans="1:2">
      <c r="A343" s="9">
        <v>3500</v>
      </c>
      <c r="B343" t="s">
        <v>8219</v>
      </c>
    </row>
    <row r="344" spans="1:2">
      <c r="A344" s="9">
        <v>55000</v>
      </c>
      <c r="B344" t="s">
        <v>8219</v>
      </c>
    </row>
    <row r="345" spans="1:2">
      <c r="A345" s="9">
        <v>30000</v>
      </c>
      <c r="B345" t="s">
        <v>8219</v>
      </c>
    </row>
    <row r="346" spans="1:2">
      <c r="A346" s="9">
        <v>33500</v>
      </c>
      <c r="B346" t="s">
        <v>8219</v>
      </c>
    </row>
    <row r="347" spans="1:2">
      <c r="A347" s="9">
        <v>14500</v>
      </c>
      <c r="B347" t="s">
        <v>8219</v>
      </c>
    </row>
    <row r="348" spans="1:2">
      <c r="A348" s="9">
        <v>10000</v>
      </c>
      <c r="B348" t="s">
        <v>8219</v>
      </c>
    </row>
    <row r="349" spans="1:2">
      <c r="A349" s="9">
        <v>40000</v>
      </c>
      <c r="B349" t="s">
        <v>8219</v>
      </c>
    </row>
    <row r="350" spans="1:2">
      <c r="A350" s="9">
        <v>10000</v>
      </c>
      <c r="B350" t="s">
        <v>8219</v>
      </c>
    </row>
    <row r="351" spans="1:2">
      <c r="A351" s="9">
        <v>11260</v>
      </c>
      <c r="B351" t="s">
        <v>8219</v>
      </c>
    </row>
    <row r="352" spans="1:2">
      <c r="A352" s="9">
        <v>25000</v>
      </c>
      <c r="B352" t="s">
        <v>8219</v>
      </c>
    </row>
    <row r="353" spans="1:2">
      <c r="A353" s="9">
        <v>34000</v>
      </c>
      <c r="B353" t="s">
        <v>8219</v>
      </c>
    </row>
    <row r="354" spans="1:2">
      <c r="A354" s="9">
        <v>10000</v>
      </c>
      <c r="B354" t="s">
        <v>8219</v>
      </c>
    </row>
    <row r="355" spans="1:2">
      <c r="A355" s="9">
        <v>58425</v>
      </c>
      <c r="B355" t="s">
        <v>8219</v>
      </c>
    </row>
    <row r="356" spans="1:2">
      <c r="A356" s="9">
        <v>3500</v>
      </c>
      <c r="B356" t="s">
        <v>8219</v>
      </c>
    </row>
    <row r="357" spans="1:2">
      <c r="A357" s="9">
        <v>35000</v>
      </c>
      <c r="B357" t="s">
        <v>8219</v>
      </c>
    </row>
    <row r="358" spans="1:2">
      <c r="A358" s="9">
        <v>7500</v>
      </c>
      <c r="B358" t="s">
        <v>8219</v>
      </c>
    </row>
    <row r="359" spans="1:2">
      <c r="A359" s="9">
        <v>15000</v>
      </c>
      <c r="B359" t="s">
        <v>8219</v>
      </c>
    </row>
    <row r="360" spans="1:2">
      <c r="A360" s="9">
        <v>50000</v>
      </c>
      <c r="B360" t="s">
        <v>8219</v>
      </c>
    </row>
    <row r="361" spans="1:2">
      <c r="A361" s="9">
        <v>24200</v>
      </c>
      <c r="B361" t="s">
        <v>8219</v>
      </c>
    </row>
    <row r="362" spans="1:2">
      <c r="A362" s="9">
        <v>12000</v>
      </c>
      <c r="B362" t="s">
        <v>8219</v>
      </c>
    </row>
    <row r="363" spans="1:2">
      <c r="A363" s="9">
        <v>35000</v>
      </c>
      <c r="B363" t="s">
        <v>8219</v>
      </c>
    </row>
    <row r="364" spans="1:2">
      <c r="A364" s="9">
        <v>9665</v>
      </c>
      <c r="B364" t="s">
        <v>8219</v>
      </c>
    </row>
    <row r="365" spans="1:2">
      <c r="A365" s="9">
        <v>8925</v>
      </c>
      <c r="B365" t="s">
        <v>8219</v>
      </c>
    </row>
    <row r="366" spans="1:2">
      <c r="A366" s="9">
        <v>7000</v>
      </c>
      <c r="B366" t="s">
        <v>8219</v>
      </c>
    </row>
    <row r="367" spans="1:2">
      <c r="A367" s="9">
        <v>15000</v>
      </c>
      <c r="B367" t="s">
        <v>8219</v>
      </c>
    </row>
    <row r="368" spans="1:2">
      <c r="A368" s="9">
        <v>38000</v>
      </c>
      <c r="B368" t="s">
        <v>8219</v>
      </c>
    </row>
    <row r="369" spans="1:2">
      <c r="A369" s="9">
        <v>10000</v>
      </c>
      <c r="B369" t="s">
        <v>8219</v>
      </c>
    </row>
    <row r="370" spans="1:2">
      <c r="A370" s="9">
        <v>12500</v>
      </c>
      <c r="B370" t="s">
        <v>8219</v>
      </c>
    </row>
    <row r="371" spans="1:2">
      <c r="A371" s="9">
        <v>6500</v>
      </c>
      <c r="B371" t="s">
        <v>8219</v>
      </c>
    </row>
    <row r="372" spans="1:2">
      <c r="A372" s="9">
        <v>25000</v>
      </c>
      <c r="B372" t="s">
        <v>8219</v>
      </c>
    </row>
    <row r="373" spans="1:2">
      <c r="A373" s="9">
        <v>150000</v>
      </c>
      <c r="B373" t="s">
        <v>8219</v>
      </c>
    </row>
    <row r="374" spans="1:2">
      <c r="A374" s="9">
        <v>300</v>
      </c>
      <c r="B374" t="s">
        <v>8219</v>
      </c>
    </row>
    <row r="375" spans="1:2">
      <c r="A375" s="9">
        <v>7500</v>
      </c>
      <c r="B375" t="s">
        <v>8219</v>
      </c>
    </row>
    <row r="376" spans="1:2">
      <c r="A376" s="9">
        <v>6000</v>
      </c>
      <c r="B376" t="s">
        <v>8219</v>
      </c>
    </row>
    <row r="377" spans="1:2">
      <c r="A377" s="9">
        <v>500</v>
      </c>
      <c r="B377" t="s">
        <v>8219</v>
      </c>
    </row>
    <row r="378" spans="1:2">
      <c r="A378" s="9">
        <v>2450</v>
      </c>
      <c r="B378" t="s">
        <v>8219</v>
      </c>
    </row>
    <row r="379" spans="1:2">
      <c r="A379" s="9">
        <v>12000</v>
      </c>
      <c r="B379" t="s">
        <v>8219</v>
      </c>
    </row>
    <row r="380" spans="1:2">
      <c r="A380" s="9">
        <v>3000</v>
      </c>
      <c r="B380" t="s">
        <v>8219</v>
      </c>
    </row>
    <row r="381" spans="1:2">
      <c r="A381" s="9">
        <v>15000</v>
      </c>
      <c r="B381" t="s">
        <v>8219</v>
      </c>
    </row>
    <row r="382" spans="1:2">
      <c r="A382" s="9">
        <v>4000</v>
      </c>
      <c r="B382" t="s">
        <v>8219</v>
      </c>
    </row>
    <row r="383" spans="1:2">
      <c r="A383" s="9">
        <v>25000</v>
      </c>
      <c r="B383" t="s">
        <v>8219</v>
      </c>
    </row>
    <row r="384" spans="1:2">
      <c r="A384" s="9">
        <v>600</v>
      </c>
      <c r="B384" t="s">
        <v>8219</v>
      </c>
    </row>
    <row r="385" spans="1:2">
      <c r="A385" s="9">
        <v>999</v>
      </c>
      <c r="B385" t="s">
        <v>8219</v>
      </c>
    </row>
    <row r="386" spans="1:2">
      <c r="A386" s="9">
        <v>20000</v>
      </c>
      <c r="B386" t="s">
        <v>8219</v>
      </c>
    </row>
    <row r="387" spans="1:2">
      <c r="A387" s="9">
        <v>25000</v>
      </c>
      <c r="B387" t="s">
        <v>8219</v>
      </c>
    </row>
    <row r="388" spans="1:2">
      <c r="A388" s="9">
        <v>600</v>
      </c>
      <c r="B388" t="s">
        <v>8219</v>
      </c>
    </row>
    <row r="389" spans="1:2">
      <c r="A389" s="9">
        <v>38000</v>
      </c>
      <c r="B389" t="s">
        <v>8219</v>
      </c>
    </row>
    <row r="390" spans="1:2">
      <c r="A390" s="9">
        <v>5000</v>
      </c>
      <c r="B390" t="s">
        <v>8219</v>
      </c>
    </row>
    <row r="391" spans="1:2">
      <c r="A391" s="9">
        <v>68000</v>
      </c>
      <c r="B391" t="s">
        <v>8219</v>
      </c>
    </row>
    <row r="392" spans="1:2">
      <c r="A392" s="9">
        <v>1000</v>
      </c>
      <c r="B392" t="s">
        <v>8219</v>
      </c>
    </row>
    <row r="393" spans="1:2">
      <c r="A393" s="9">
        <v>20000</v>
      </c>
      <c r="B393" t="s">
        <v>8219</v>
      </c>
    </row>
    <row r="394" spans="1:2">
      <c r="A394" s="9">
        <v>18500</v>
      </c>
      <c r="B394" t="s">
        <v>8219</v>
      </c>
    </row>
    <row r="395" spans="1:2">
      <c r="A395" s="9">
        <v>50000</v>
      </c>
      <c r="B395" t="s">
        <v>8219</v>
      </c>
    </row>
    <row r="396" spans="1:2">
      <c r="A396" s="9">
        <v>4700</v>
      </c>
      <c r="B396" t="s">
        <v>8219</v>
      </c>
    </row>
    <row r="397" spans="1:2">
      <c r="A397" s="9">
        <v>10000</v>
      </c>
      <c r="B397" t="s">
        <v>8219</v>
      </c>
    </row>
    <row r="398" spans="1:2">
      <c r="A398" s="9">
        <v>15000</v>
      </c>
      <c r="B398" t="s">
        <v>8219</v>
      </c>
    </row>
    <row r="399" spans="1:2">
      <c r="A399" s="9">
        <v>12444</v>
      </c>
      <c r="B399" t="s">
        <v>8219</v>
      </c>
    </row>
    <row r="400" spans="1:2">
      <c r="A400" s="9">
        <v>7500</v>
      </c>
      <c r="B400" t="s">
        <v>8219</v>
      </c>
    </row>
    <row r="401" spans="1:2">
      <c r="A401" s="9">
        <v>20000</v>
      </c>
      <c r="B401" t="s">
        <v>8219</v>
      </c>
    </row>
    <row r="402" spans="1:2">
      <c r="A402" s="9">
        <v>10000</v>
      </c>
      <c r="B402" t="s">
        <v>8219</v>
      </c>
    </row>
    <row r="403" spans="1:2">
      <c r="A403" s="9">
        <v>50000</v>
      </c>
      <c r="B403" t="s">
        <v>8219</v>
      </c>
    </row>
    <row r="404" spans="1:2">
      <c r="A404" s="9">
        <v>2000</v>
      </c>
      <c r="B404" t="s">
        <v>8219</v>
      </c>
    </row>
    <row r="405" spans="1:2">
      <c r="A405" s="9">
        <v>5000</v>
      </c>
      <c r="B405" t="s">
        <v>8219</v>
      </c>
    </row>
    <row r="406" spans="1:2">
      <c r="A406" s="9">
        <v>35000</v>
      </c>
      <c r="B406" t="s">
        <v>8219</v>
      </c>
    </row>
    <row r="407" spans="1:2">
      <c r="A407" s="9">
        <v>2820</v>
      </c>
      <c r="B407" t="s">
        <v>8219</v>
      </c>
    </row>
    <row r="408" spans="1:2">
      <c r="A408" s="9">
        <v>2800</v>
      </c>
      <c r="B408" t="s">
        <v>8219</v>
      </c>
    </row>
    <row r="409" spans="1:2">
      <c r="A409" s="9">
        <v>2000</v>
      </c>
      <c r="B409" t="s">
        <v>8219</v>
      </c>
    </row>
    <row r="410" spans="1:2">
      <c r="A410" s="9">
        <v>6000</v>
      </c>
      <c r="B410" t="s">
        <v>8219</v>
      </c>
    </row>
    <row r="411" spans="1:2">
      <c r="A411" s="9">
        <v>500</v>
      </c>
      <c r="B411" t="s">
        <v>8219</v>
      </c>
    </row>
    <row r="412" spans="1:2">
      <c r="A412" s="9">
        <v>1000</v>
      </c>
      <c r="B412" t="s">
        <v>8219</v>
      </c>
    </row>
    <row r="413" spans="1:2">
      <c r="A413" s="9">
        <v>30000</v>
      </c>
      <c r="B413" t="s">
        <v>8219</v>
      </c>
    </row>
    <row r="414" spans="1:2">
      <c r="A414" s="9">
        <v>2500</v>
      </c>
      <c r="B414" t="s">
        <v>8219</v>
      </c>
    </row>
    <row r="415" spans="1:2">
      <c r="A415" s="9">
        <v>12800</v>
      </c>
      <c r="B415" t="s">
        <v>8219</v>
      </c>
    </row>
    <row r="416" spans="1:2">
      <c r="A416" s="9">
        <v>18500</v>
      </c>
      <c r="B416" t="s">
        <v>8219</v>
      </c>
    </row>
    <row r="417" spans="1:2">
      <c r="A417" s="9">
        <v>1400</v>
      </c>
      <c r="B417" t="s">
        <v>8219</v>
      </c>
    </row>
    <row r="418" spans="1:2">
      <c r="A418" s="9">
        <v>1000</v>
      </c>
      <c r="B418" t="s">
        <v>8219</v>
      </c>
    </row>
    <row r="419" spans="1:2">
      <c r="A419" s="9">
        <v>10500</v>
      </c>
      <c r="B419" t="s">
        <v>8219</v>
      </c>
    </row>
    <row r="420" spans="1:2">
      <c r="A420" s="9">
        <v>22400</v>
      </c>
      <c r="B420" t="s">
        <v>8219</v>
      </c>
    </row>
    <row r="421" spans="1:2">
      <c r="A421" s="9">
        <v>8000</v>
      </c>
      <c r="B421" t="s">
        <v>8219</v>
      </c>
    </row>
    <row r="422" spans="1:2">
      <c r="A422" s="9">
        <v>3300</v>
      </c>
      <c r="B422" t="s">
        <v>8221</v>
      </c>
    </row>
    <row r="423" spans="1:2">
      <c r="A423" s="9">
        <v>15000</v>
      </c>
      <c r="B423" t="s">
        <v>8221</v>
      </c>
    </row>
    <row r="424" spans="1:2">
      <c r="A424" s="9">
        <v>40000</v>
      </c>
      <c r="B424" t="s">
        <v>8221</v>
      </c>
    </row>
    <row r="425" spans="1:2">
      <c r="A425" s="9">
        <v>20000</v>
      </c>
      <c r="B425" t="s">
        <v>8221</v>
      </c>
    </row>
    <row r="426" spans="1:2">
      <c r="A426" s="9">
        <v>3000</v>
      </c>
      <c r="B426" t="s">
        <v>8221</v>
      </c>
    </row>
    <row r="427" spans="1:2">
      <c r="A427" s="9">
        <v>50000</v>
      </c>
      <c r="B427" t="s">
        <v>8221</v>
      </c>
    </row>
    <row r="428" spans="1:2">
      <c r="A428" s="9">
        <v>10000</v>
      </c>
      <c r="B428" t="s">
        <v>8221</v>
      </c>
    </row>
    <row r="429" spans="1:2">
      <c r="A429" s="9">
        <v>6500</v>
      </c>
      <c r="B429" t="s">
        <v>8221</v>
      </c>
    </row>
    <row r="430" spans="1:2">
      <c r="A430" s="9">
        <v>12000</v>
      </c>
      <c r="B430" t="s">
        <v>8221</v>
      </c>
    </row>
    <row r="431" spans="1:2">
      <c r="A431" s="9">
        <v>5000</v>
      </c>
      <c r="B431" t="s">
        <v>8221</v>
      </c>
    </row>
    <row r="432" spans="1:2">
      <c r="A432" s="9">
        <v>1000</v>
      </c>
      <c r="B432" t="s">
        <v>8221</v>
      </c>
    </row>
    <row r="433" spans="1:2">
      <c r="A433" s="9">
        <v>3000</v>
      </c>
      <c r="B433" t="s">
        <v>8221</v>
      </c>
    </row>
    <row r="434" spans="1:2">
      <c r="A434" s="9">
        <v>6000</v>
      </c>
      <c r="B434" t="s">
        <v>8221</v>
      </c>
    </row>
    <row r="435" spans="1:2">
      <c r="A435" s="9">
        <v>3000</v>
      </c>
      <c r="B435" t="s">
        <v>8221</v>
      </c>
    </row>
    <row r="436" spans="1:2">
      <c r="A436" s="9">
        <v>2500</v>
      </c>
      <c r="B436" t="s">
        <v>8221</v>
      </c>
    </row>
    <row r="437" spans="1:2">
      <c r="A437" s="9">
        <v>110000</v>
      </c>
      <c r="B437" t="s">
        <v>8221</v>
      </c>
    </row>
    <row r="438" spans="1:2">
      <c r="A438" s="9">
        <v>1000</v>
      </c>
      <c r="B438" t="s">
        <v>8221</v>
      </c>
    </row>
    <row r="439" spans="1:2">
      <c r="A439" s="9">
        <v>7000</v>
      </c>
      <c r="B439" t="s">
        <v>8221</v>
      </c>
    </row>
    <row r="440" spans="1:2">
      <c r="A440" s="9">
        <v>20000</v>
      </c>
      <c r="B440" t="s">
        <v>8221</v>
      </c>
    </row>
    <row r="441" spans="1:2">
      <c r="A441" s="9">
        <v>450</v>
      </c>
      <c r="B441" t="s">
        <v>8221</v>
      </c>
    </row>
    <row r="442" spans="1:2">
      <c r="A442" s="9">
        <v>5000</v>
      </c>
      <c r="B442" t="s">
        <v>8221</v>
      </c>
    </row>
    <row r="443" spans="1:2">
      <c r="A443" s="9">
        <v>400</v>
      </c>
      <c r="B443" t="s">
        <v>8221</v>
      </c>
    </row>
    <row r="444" spans="1:2">
      <c r="A444" s="9">
        <v>17000</v>
      </c>
      <c r="B444" t="s">
        <v>8221</v>
      </c>
    </row>
    <row r="445" spans="1:2">
      <c r="A445" s="9">
        <v>10000</v>
      </c>
      <c r="B445" t="s">
        <v>8221</v>
      </c>
    </row>
    <row r="446" spans="1:2">
      <c r="A446" s="9">
        <v>1000</v>
      </c>
      <c r="B446" t="s">
        <v>8221</v>
      </c>
    </row>
    <row r="447" spans="1:2">
      <c r="A447" s="9">
        <v>60000</v>
      </c>
      <c r="B447" t="s">
        <v>8221</v>
      </c>
    </row>
    <row r="448" spans="1:2">
      <c r="A448" s="9">
        <v>10500</v>
      </c>
      <c r="B448" t="s">
        <v>8221</v>
      </c>
    </row>
    <row r="449" spans="1:2">
      <c r="A449" s="9">
        <v>30000</v>
      </c>
      <c r="B449" t="s">
        <v>8221</v>
      </c>
    </row>
    <row r="450" spans="1:2">
      <c r="A450" s="9">
        <v>2500</v>
      </c>
      <c r="B450" t="s">
        <v>8221</v>
      </c>
    </row>
    <row r="451" spans="1:2">
      <c r="A451" s="9">
        <v>2000</v>
      </c>
      <c r="B451" t="s">
        <v>8221</v>
      </c>
    </row>
    <row r="452" spans="1:2">
      <c r="A452" s="9">
        <v>50000</v>
      </c>
      <c r="B452" t="s">
        <v>8221</v>
      </c>
    </row>
    <row r="453" spans="1:2">
      <c r="A453" s="9">
        <v>20000</v>
      </c>
      <c r="B453" t="s">
        <v>8221</v>
      </c>
    </row>
    <row r="454" spans="1:2">
      <c r="A454" s="9">
        <v>750</v>
      </c>
      <c r="B454" t="s">
        <v>8221</v>
      </c>
    </row>
    <row r="455" spans="1:2">
      <c r="A455" s="9">
        <v>94875</v>
      </c>
      <c r="B455" t="s">
        <v>8221</v>
      </c>
    </row>
    <row r="456" spans="1:2">
      <c r="A456" s="9">
        <v>10000</v>
      </c>
      <c r="B456" t="s">
        <v>8221</v>
      </c>
    </row>
    <row r="457" spans="1:2">
      <c r="A457" s="9">
        <v>65000</v>
      </c>
      <c r="B457" t="s">
        <v>8221</v>
      </c>
    </row>
    <row r="458" spans="1:2">
      <c r="A458" s="9">
        <v>8888</v>
      </c>
      <c r="B458" t="s">
        <v>8221</v>
      </c>
    </row>
    <row r="459" spans="1:2">
      <c r="A459" s="9">
        <v>20000</v>
      </c>
      <c r="B459" t="s">
        <v>8221</v>
      </c>
    </row>
    <row r="460" spans="1:2">
      <c r="A460" s="9">
        <v>10000</v>
      </c>
      <c r="B460" t="s">
        <v>8221</v>
      </c>
    </row>
    <row r="461" spans="1:2">
      <c r="A461" s="9">
        <v>39000</v>
      </c>
      <c r="B461" t="s">
        <v>8221</v>
      </c>
    </row>
    <row r="462" spans="1:2">
      <c r="A462" s="9">
        <v>8500</v>
      </c>
      <c r="B462" t="s">
        <v>8221</v>
      </c>
    </row>
    <row r="463" spans="1:2">
      <c r="A463" s="9">
        <v>550</v>
      </c>
      <c r="B463" t="s">
        <v>8221</v>
      </c>
    </row>
    <row r="464" spans="1:2">
      <c r="A464" s="9">
        <v>100000</v>
      </c>
      <c r="B464" t="s">
        <v>8221</v>
      </c>
    </row>
    <row r="465" spans="1:2">
      <c r="A465" s="9">
        <v>55000</v>
      </c>
      <c r="B465" t="s">
        <v>8221</v>
      </c>
    </row>
    <row r="466" spans="1:2">
      <c r="A466" s="9">
        <v>1010</v>
      </c>
      <c r="B466" t="s">
        <v>8221</v>
      </c>
    </row>
    <row r="467" spans="1:2">
      <c r="A467" s="9">
        <v>512</v>
      </c>
      <c r="B467" t="s">
        <v>8221</v>
      </c>
    </row>
    <row r="468" spans="1:2">
      <c r="A468" s="9">
        <v>10000</v>
      </c>
      <c r="B468" t="s">
        <v>8221</v>
      </c>
    </row>
    <row r="469" spans="1:2">
      <c r="A469" s="9">
        <v>20000</v>
      </c>
      <c r="B469" t="s">
        <v>8221</v>
      </c>
    </row>
    <row r="470" spans="1:2">
      <c r="A470" s="9">
        <v>7500</v>
      </c>
      <c r="B470" t="s">
        <v>8221</v>
      </c>
    </row>
    <row r="471" spans="1:2">
      <c r="A471" s="9">
        <v>6000</v>
      </c>
      <c r="B471" t="s">
        <v>8221</v>
      </c>
    </row>
    <row r="472" spans="1:2">
      <c r="A472" s="9">
        <v>5000</v>
      </c>
      <c r="B472" t="s">
        <v>8221</v>
      </c>
    </row>
    <row r="473" spans="1:2">
      <c r="A473" s="9">
        <v>55000</v>
      </c>
      <c r="B473" t="s">
        <v>8221</v>
      </c>
    </row>
    <row r="474" spans="1:2">
      <c r="A474" s="9">
        <v>800</v>
      </c>
      <c r="B474" t="s">
        <v>8221</v>
      </c>
    </row>
    <row r="475" spans="1:2">
      <c r="A475" s="9">
        <v>30000</v>
      </c>
      <c r="B475" t="s">
        <v>8221</v>
      </c>
    </row>
    <row r="476" spans="1:2">
      <c r="A476" s="9">
        <v>3300</v>
      </c>
      <c r="B476" t="s">
        <v>8221</v>
      </c>
    </row>
    <row r="477" spans="1:2">
      <c r="A477" s="9">
        <v>2000</v>
      </c>
      <c r="B477" t="s">
        <v>8221</v>
      </c>
    </row>
    <row r="478" spans="1:2">
      <c r="A478" s="9">
        <v>220000</v>
      </c>
      <c r="B478" t="s">
        <v>8221</v>
      </c>
    </row>
    <row r="479" spans="1:2">
      <c r="A479" s="9">
        <v>1500</v>
      </c>
      <c r="B479" t="s">
        <v>8221</v>
      </c>
    </row>
    <row r="480" spans="1:2">
      <c r="A480" s="9">
        <v>10000</v>
      </c>
      <c r="B480" t="s">
        <v>8221</v>
      </c>
    </row>
    <row r="481" spans="1:2">
      <c r="A481" s="9">
        <v>15000</v>
      </c>
      <c r="B481" t="s">
        <v>8221</v>
      </c>
    </row>
    <row r="482" spans="1:2">
      <c r="A482" s="9">
        <v>40000</v>
      </c>
      <c r="B482" t="s">
        <v>8221</v>
      </c>
    </row>
    <row r="483" spans="1:2">
      <c r="A483" s="9">
        <v>30000</v>
      </c>
      <c r="B483" t="s">
        <v>8221</v>
      </c>
    </row>
    <row r="484" spans="1:2">
      <c r="A484" s="9">
        <v>10000</v>
      </c>
      <c r="B484" t="s">
        <v>8221</v>
      </c>
    </row>
    <row r="485" spans="1:2">
      <c r="A485" s="9">
        <v>15000</v>
      </c>
      <c r="B485" t="s">
        <v>8221</v>
      </c>
    </row>
    <row r="486" spans="1:2">
      <c r="A486" s="9">
        <v>80000</v>
      </c>
      <c r="B486" t="s">
        <v>8221</v>
      </c>
    </row>
    <row r="487" spans="1:2">
      <c r="A487" s="9">
        <v>37956</v>
      </c>
      <c r="B487" t="s">
        <v>8221</v>
      </c>
    </row>
    <row r="488" spans="1:2">
      <c r="A488" s="9">
        <v>550000</v>
      </c>
      <c r="B488" t="s">
        <v>8221</v>
      </c>
    </row>
    <row r="489" spans="1:2">
      <c r="A489" s="9">
        <v>50000</v>
      </c>
      <c r="B489" t="s">
        <v>8221</v>
      </c>
    </row>
    <row r="490" spans="1:2">
      <c r="A490" s="9">
        <v>12000</v>
      </c>
      <c r="B490" t="s">
        <v>8221</v>
      </c>
    </row>
    <row r="491" spans="1:2">
      <c r="A491" s="9">
        <v>74997</v>
      </c>
      <c r="B491" t="s">
        <v>8221</v>
      </c>
    </row>
    <row r="492" spans="1:2">
      <c r="A492" s="9">
        <v>1000</v>
      </c>
      <c r="B492" t="s">
        <v>8221</v>
      </c>
    </row>
    <row r="493" spans="1:2">
      <c r="A493" s="9">
        <v>10000</v>
      </c>
      <c r="B493" t="s">
        <v>8221</v>
      </c>
    </row>
    <row r="494" spans="1:2">
      <c r="A494" s="9">
        <v>10000000</v>
      </c>
      <c r="B494" t="s">
        <v>8221</v>
      </c>
    </row>
    <row r="495" spans="1:2">
      <c r="A495" s="9">
        <v>30000</v>
      </c>
      <c r="B495" t="s">
        <v>8221</v>
      </c>
    </row>
    <row r="496" spans="1:2">
      <c r="A496" s="9">
        <v>20000</v>
      </c>
      <c r="B496" t="s">
        <v>8221</v>
      </c>
    </row>
    <row r="497" spans="1:2">
      <c r="A497" s="9">
        <v>7000</v>
      </c>
      <c r="B497" t="s">
        <v>8221</v>
      </c>
    </row>
    <row r="498" spans="1:2">
      <c r="A498" s="9">
        <v>60000</v>
      </c>
      <c r="B498" t="s">
        <v>8221</v>
      </c>
    </row>
    <row r="499" spans="1:2">
      <c r="A499" s="9">
        <v>4480</v>
      </c>
      <c r="B499" t="s">
        <v>8221</v>
      </c>
    </row>
    <row r="500" spans="1:2">
      <c r="A500" s="9">
        <v>65108</v>
      </c>
      <c r="B500" t="s">
        <v>8221</v>
      </c>
    </row>
    <row r="501" spans="1:2">
      <c r="A501" s="9">
        <v>20000</v>
      </c>
      <c r="B501" t="s">
        <v>8221</v>
      </c>
    </row>
    <row r="502" spans="1:2">
      <c r="A502" s="9">
        <v>6500</v>
      </c>
      <c r="B502" t="s">
        <v>8221</v>
      </c>
    </row>
    <row r="503" spans="1:2">
      <c r="A503" s="9">
        <v>10000</v>
      </c>
      <c r="B503" t="s">
        <v>8221</v>
      </c>
    </row>
    <row r="504" spans="1:2">
      <c r="A504" s="9">
        <v>20000</v>
      </c>
      <c r="B504" t="s">
        <v>8221</v>
      </c>
    </row>
    <row r="505" spans="1:2">
      <c r="A505" s="9">
        <v>6500</v>
      </c>
      <c r="B505" t="s">
        <v>8221</v>
      </c>
    </row>
    <row r="506" spans="1:2">
      <c r="A506" s="9">
        <v>24500</v>
      </c>
      <c r="B506" t="s">
        <v>8221</v>
      </c>
    </row>
    <row r="507" spans="1:2">
      <c r="A507" s="9">
        <v>12000</v>
      </c>
      <c r="B507" t="s">
        <v>8221</v>
      </c>
    </row>
    <row r="508" spans="1:2">
      <c r="A508" s="9">
        <v>200000</v>
      </c>
      <c r="B508" t="s">
        <v>8221</v>
      </c>
    </row>
    <row r="509" spans="1:2">
      <c r="A509" s="9">
        <v>20000</v>
      </c>
      <c r="B509" t="s">
        <v>8221</v>
      </c>
    </row>
    <row r="510" spans="1:2">
      <c r="A510" s="9">
        <v>50000</v>
      </c>
      <c r="B510" t="s">
        <v>8221</v>
      </c>
    </row>
    <row r="511" spans="1:2">
      <c r="A511" s="9">
        <v>5000</v>
      </c>
      <c r="B511" t="s">
        <v>8221</v>
      </c>
    </row>
    <row r="512" spans="1:2">
      <c r="A512" s="9">
        <v>14000</v>
      </c>
      <c r="B512" t="s">
        <v>8221</v>
      </c>
    </row>
    <row r="513" spans="1:2">
      <c r="A513" s="9">
        <v>5000</v>
      </c>
      <c r="B513" t="s">
        <v>8221</v>
      </c>
    </row>
    <row r="514" spans="1:2">
      <c r="A514" s="9">
        <v>8000</v>
      </c>
      <c r="B514" t="s">
        <v>8221</v>
      </c>
    </row>
    <row r="515" spans="1:2">
      <c r="A515" s="9">
        <v>50000</v>
      </c>
      <c r="B515" t="s">
        <v>8221</v>
      </c>
    </row>
    <row r="516" spans="1:2">
      <c r="A516" s="9">
        <v>1500</v>
      </c>
      <c r="B516" t="s">
        <v>8221</v>
      </c>
    </row>
    <row r="517" spans="1:2">
      <c r="A517" s="9">
        <v>97000</v>
      </c>
      <c r="B517" t="s">
        <v>8221</v>
      </c>
    </row>
    <row r="518" spans="1:2">
      <c r="A518" s="9">
        <v>5000</v>
      </c>
      <c r="B518" t="s">
        <v>8221</v>
      </c>
    </row>
    <row r="519" spans="1:2">
      <c r="A519" s="9">
        <v>15000</v>
      </c>
      <c r="B519" t="s">
        <v>8221</v>
      </c>
    </row>
    <row r="520" spans="1:2">
      <c r="A520" s="9">
        <v>7175</v>
      </c>
      <c r="B520" t="s">
        <v>8221</v>
      </c>
    </row>
    <row r="521" spans="1:2">
      <c r="A521" s="9">
        <v>12001</v>
      </c>
      <c r="B521" t="s">
        <v>8221</v>
      </c>
    </row>
    <row r="522" spans="1:2">
      <c r="A522" s="9">
        <v>5000</v>
      </c>
      <c r="B522" t="s">
        <v>8219</v>
      </c>
    </row>
    <row r="523" spans="1:2">
      <c r="A523" s="9">
        <v>5000</v>
      </c>
      <c r="B523" t="s">
        <v>8219</v>
      </c>
    </row>
    <row r="524" spans="1:2">
      <c r="A524" s="9">
        <v>3000</v>
      </c>
      <c r="B524" t="s">
        <v>8219</v>
      </c>
    </row>
    <row r="525" spans="1:2">
      <c r="A525" s="9">
        <v>5000</v>
      </c>
      <c r="B525" t="s">
        <v>8219</v>
      </c>
    </row>
    <row r="526" spans="1:2">
      <c r="A526" s="9">
        <v>3500</v>
      </c>
      <c r="B526" t="s">
        <v>8219</v>
      </c>
    </row>
    <row r="527" spans="1:2">
      <c r="A527" s="9">
        <v>12000</v>
      </c>
      <c r="B527" t="s">
        <v>8219</v>
      </c>
    </row>
    <row r="528" spans="1:2">
      <c r="A528" s="9">
        <v>1500</v>
      </c>
      <c r="B528" t="s">
        <v>8219</v>
      </c>
    </row>
    <row r="529" spans="1:2">
      <c r="A529" s="9">
        <v>10000</v>
      </c>
      <c r="B529" t="s">
        <v>8219</v>
      </c>
    </row>
    <row r="530" spans="1:2">
      <c r="A530" s="9">
        <v>1150</v>
      </c>
      <c r="B530" t="s">
        <v>8219</v>
      </c>
    </row>
    <row r="531" spans="1:2">
      <c r="A531" s="9">
        <v>1200</v>
      </c>
      <c r="B531" t="s">
        <v>8219</v>
      </c>
    </row>
    <row r="532" spans="1:2">
      <c r="A532" s="9">
        <v>3405</v>
      </c>
      <c r="B532" t="s">
        <v>8219</v>
      </c>
    </row>
    <row r="533" spans="1:2">
      <c r="A533" s="9">
        <v>4000</v>
      </c>
      <c r="B533" t="s">
        <v>8219</v>
      </c>
    </row>
    <row r="534" spans="1:2">
      <c r="A534" s="9">
        <v>10000</v>
      </c>
      <c r="B534" t="s">
        <v>8219</v>
      </c>
    </row>
    <row r="535" spans="1:2">
      <c r="A535" s="9">
        <v>2000</v>
      </c>
      <c r="B535" t="s">
        <v>8219</v>
      </c>
    </row>
    <row r="536" spans="1:2">
      <c r="A536" s="9">
        <v>15000</v>
      </c>
      <c r="B536" t="s">
        <v>8219</v>
      </c>
    </row>
    <row r="537" spans="1:2">
      <c r="A537" s="9">
        <v>2000</v>
      </c>
      <c r="B537" t="s">
        <v>8219</v>
      </c>
    </row>
    <row r="538" spans="1:2">
      <c r="A538" s="9">
        <v>3300</v>
      </c>
      <c r="B538" t="s">
        <v>8219</v>
      </c>
    </row>
    <row r="539" spans="1:2">
      <c r="A539" s="9">
        <v>2000</v>
      </c>
      <c r="B539" t="s">
        <v>8219</v>
      </c>
    </row>
    <row r="540" spans="1:2">
      <c r="A540" s="9">
        <v>5000</v>
      </c>
      <c r="B540" t="s">
        <v>8219</v>
      </c>
    </row>
    <row r="541" spans="1:2">
      <c r="A541" s="9">
        <v>500</v>
      </c>
      <c r="B541" t="s">
        <v>8219</v>
      </c>
    </row>
    <row r="542" spans="1:2">
      <c r="A542" s="9">
        <v>15000</v>
      </c>
      <c r="B542" t="s">
        <v>8221</v>
      </c>
    </row>
    <row r="543" spans="1:2">
      <c r="A543" s="9">
        <v>4500</v>
      </c>
      <c r="B543" t="s">
        <v>8221</v>
      </c>
    </row>
    <row r="544" spans="1:2">
      <c r="A544" s="9">
        <v>250000</v>
      </c>
      <c r="B544" t="s">
        <v>8221</v>
      </c>
    </row>
    <row r="545" spans="1:2">
      <c r="A545" s="9">
        <v>22000</v>
      </c>
      <c r="B545" t="s">
        <v>8221</v>
      </c>
    </row>
    <row r="546" spans="1:2">
      <c r="A546" s="9">
        <v>500</v>
      </c>
      <c r="B546" t="s">
        <v>8221</v>
      </c>
    </row>
    <row r="547" spans="1:2">
      <c r="A547" s="9">
        <v>50000</v>
      </c>
      <c r="B547" t="s">
        <v>8221</v>
      </c>
    </row>
    <row r="548" spans="1:2">
      <c r="A548" s="9">
        <v>60000</v>
      </c>
      <c r="B548" t="s">
        <v>8221</v>
      </c>
    </row>
    <row r="549" spans="1:2">
      <c r="A549" s="9">
        <v>7500</v>
      </c>
      <c r="B549" t="s">
        <v>8221</v>
      </c>
    </row>
    <row r="550" spans="1:2">
      <c r="A550" s="9">
        <v>10000</v>
      </c>
      <c r="B550" t="s">
        <v>8221</v>
      </c>
    </row>
    <row r="551" spans="1:2">
      <c r="A551" s="9">
        <v>2500</v>
      </c>
      <c r="B551" t="s">
        <v>8221</v>
      </c>
    </row>
    <row r="552" spans="1:2">
      <c r="A552" s="9">
        <v>5000</v>
      </c>
      <c r="B552" t="s">
        <v>8221</v>
      </c>
    </row>
    <row r="553" spans="1:2">
      <c r="A553" s="9">
        <v>75000</v>
      </c>
      <c r="B553" t="s">
        <v>8221</v>
      </c>
    </row>
    <row r="554" spans="1:2">
      <c r="A554" s="9">
        <v>45000</v>
      </c>
      <c r="B554" t="s">
        <v>8221</v>
      </c>
    </row>
    <row r="555" spans="1:2">
      <c r="A555" s="9">
        <v>25000</v>
      </c>
      <c r="B555" t="s">
        <v>8221</v>
      </c>
    </row>
    <row r="556" spans="1:2">
      <c r="A556" s="9">
        <v>3870</v>
      </c>
      <c r="B556" t="s">
        <v>8221</v>
      </c>
    </row>
    <row r="557" spans="1:2">
      <c r="A557" s="9">
        <v>7500</v>
      </c>
      <c r="B557" t="s">
        <v>8221</v>
      </c>
    </row>
    <row r="558" spans="1:2">
      <c r="A558" s="9">
        <v>8000</v>
      </c>
      <c r="B558" t="s">
        <v>8221</v>
      </c>
    </row>
    <row r="559" spans="1:2">
      <c r="A559" s="9">
        <v>150000</v>
      </c>
      <c r="B559" t="s">
        <v>8221</v>
      </c>
    </row>
    <row r="560" spans="1:2">
      <c r="A560" s="9">
        <v>750</v>
      </c>
      <c r="B560" t="s">
        <v>8221</v>
      </c>
    </row>
    <row r="561" spans="1:2">
      <c r="A561" s="9">
        <v>240000</v>
      </c>
      <c r="B561" t="s">
        <v>8221</v>
      </c>
    </row>
    <row r="562" spans="1:2">
      <c r="A562" s="9">
        <v>100000</v>
      </c>
      <c r="B562" t="s">
        <v>8221</v>
      </c>
    </row>
    <row r="563" spans="1:2">
      <c r="A563" s="9">
        <v>15000</v>
      </c>
      <c r="B563" t="s">
        <v>8221</v>
      </c>
    </row>
    <row r="564" spans="1:2">
      <c r="A564" s="9">
        <v>50000</v>
      </c>
      <c r="B564" t="s">
        <v>8221</v>
      </c>
    </row>
    <row r="565" spans="1:2">
      <c r="A565" s="9">
        <v>75000</v>
      </c>
      <c r="B565" t="s">
        <v>8221</v>
      </c>
    </row>
    <row r="566" spans="1:2">
      <c r="A566" s="9">
        <v>18000</v>
      </c>
      <c r="B566" t="s">
        <v>8221</v>
      </c>
    </row>
    <row r="567" spans="1:2">
      <c r="A567" s="9">
        <v>25000</v>
      </c>
      <c r="B567" t="s">
        <v>8221</v>
      </c>
    </row>
    <row r="568" spans="1:2">
      <c r="A568" s="9">
        <v>5000</v>
      </c>
      <c r="B568" t="s">
        <v>8221</v>
      </c>
    </row>
    <row r="569" spans="1:2">
      <c r="A569" s="9">
        <v>10000</v>
      </c>
      <c r="B569" t="s">
        <v>8221</v>
      </c>
    </row>
    <row r="570" spans="1:2">
      <c r="A570" s="9">
        <v>24500</v>
      </c>
      <c r="B570" t="s">
        <v>8221</v>
      </c>
    </row>
    <row r="571" spans="1:2">
      <c r="A571" s="9">
        <v>2500</v>
      </c>
      <c r="B571" t="s">
        <v>8221</v>
      </c>
    </row>
    <row r="572" spans="1:2">
      <c r="A572" s="9">
        <v>85000</v>
      </c>
      <c r="B572" t="s">
        <v>8221</v>
      </c>
    </row>
    <row r="573" spans="1:2">
      <c r="A573" s="9">
        <v>25000</v>
      </c>
      <c r="B573" t="s">
        <v>8221</v>
      </c>
    </row>
    <row r="574" spans="1:2">
      <c r="A574" s="9">
        <v>2500</v>
      </c>
      <c r="B574" t="s">
        <v>8221</v>
      </c>
    </row>
    <row r="575" spans="1:2">
      <c r="A575" s="9">
        <v>88888</v>
      </c>
      <c r="B575" t="s">
        <v>8221</v>
      </c>
    </row>
    <row r="576" spans="1:2">
      <c r="A576" s="9">
        <v>11180</v>
      </c>
      <c r="B576" t="s">
        <v>8221</v>
      </c>
    </row>
    <row r="577" spans="1:2">
      <c r="A577" s="9">
        <v>60000</v>
      </c>
      <c r="B577" t="s">
        <v>8221</v>
      </c>
    </row>
    <row r="578" spans="1:2">
      <c r="A578" s="9">
        <v>80000</v>
      </c>
      <c r="B578" t="s">
        <v>8221</v>
      </c>
    </row>
    <row r="579" spans="1:2">
      <c r="A579" s="9">
        <v>5000</v>
      </c>
      <c r="B579" t="s">
        <v>8221</v>
      </c>
    </row>
    <row r="580" spans="1:2">
      <c r="A580" s="9">
        <v>125000</v>
      </c>
      <c r="B580" t="s">
        <v>8221</v>
      </c>
    </row>
    <row r="581" spans="1:2">
      <c r="A581" s="9">
        <v>12000</v>
      </c>
      <c r="B581" t="s">
        <v>8221</v>
      </c>
    </row>
    <row r="582" spans="1:2">
      <c r="A582" s="9">
        <v>3000</v>
      </c>
      <c r="B582" t="s">
        <v>8221</v>
      </c>
    </row>
    <row r="583" spans="1:2">
      <c r="A583" s="9">
        <v>400</v>
      </c>
      <c r="B583" t="s">
        <v>8221</v>
      </c>
    </row>
    <row r="584" spans="1:2">
      <c r="A584" s="9">
        <v>100000</v>
      </c>
      <c r="B584" t="s">
        <v>8221</v>
      </c>
    </row>
    <row r="585" spans="1:2">
      <c r="A585" s="9">
        <v>9000</v>
      </c>
      <c r="B585" t="s">
        <v>8221</v>
      </c>
    </row>
    <row r="586" spans="1:2">
      <c r="A586" s="9">
        <v>1000</v>
      </c>
      <c r="B586" t="s">
        <v>8221</v>
      </c>
    </row>
    <row r="587" spans="1:2">
      <c r="A587" s="9">
        <v>9000</v>
      </c>
      <c r="B587" t="s">
        <v>8221</v>
      </c>
    </row>
    <row r="588" spans="1:2">
      <c r="A588" s="9">
        <v>10000</v>
      </c>
      <c r="B588" t="s">
        <v>8221</v>
      </c>
    </row>
    <row r="589" spans="1:2">
      <c r="A589" s="9">
        <v>30000</v>
      </c>
      <c r="B589" t="s">
        <v>8221</v>
      </c>
    </row>
    <row r="590" spans="1:2">
      <c r="A590" s="9">
        <v>9000</v>
      </c>
      <c r="B590" t="s">
        <v>8221</v>
      </c>
    </row>
    <row r="591" spans="1:2">
      <c r="A591" s="9">
        <v>7500</v>
      </c>
      <c r="B591" t="s">
        <v>8221</v>
      </c>
    </row>
    <row r="592" spans="1:2">
      <c r="A592" s="9">
        <v>5000</v>
      </c>
      <c r="B592" t="s">
        <v>8221</v>
      </c>
    </row>
    <row r="593" spans="1:2">
      <c r="A593" s="9">
        <v>100000</v>
      </c>
      <c r="B593" t="s">
        <v>8221</v>
      </c>
    </row>
    <row r="594" spans="1:2">
      <c r="A594" s="9">
        <v>7500</v>
      </c>
      <c r="B594" t="s">
        <v>8221</v>
      </c>
    </row>
    <row r="595" spans="1:2">
      <c r="A595" s="9">
        <v>500</v>
      </c>
      <c r="B595" t="s">
        <v>8221</v>
      </c>
    </row>
    <row r="596" spans="1:2">
      <c r="A596" s="9">
        <v>25000</v>
      </c>
      <c r="B596" t="s">
        <v>8221</v>
      </c>
    </row>
    <row r="597" spans="1:2">
      <c r="A597" s="9">
        <v>100000</v>
      </c>
      <c r="B597" t="s">
        <v>8221</v>
      </c>
    </row>
    <row r="598" spans="1:2">
      <c r="A598" s="9">
        <v>20000</v>
      </c>
      <c r="B598" t="s">
        <v>8221</v>
      </c>
    </row>
    <row r="599" spans="1:2">
      <c r="A599" s="9">
        <v>7500</v>
      </c>
      <c r="B599" t="s">
        <v>8221</v>
      </c>
    </row>
    <row r="600" spans="1:2">
      <c r="A600" s="9">
        <v>2500</v>
      </c>
      <c r="B600" t="s">
        <v>8221</v>
      </c>
    </row>
    <row r="601" spans="1:2">
      <c r="A601" s="9">
        <v>50000</v>
      </c>
      <c r="B601" t="s">
        <v>8221</v>
      </c>
    </row>
    <row r="602" spans="1:2">
      <c r="A602" s="9">
        <v>5000</v>
      </c>
      <c r="B602" t="s">
        <v>8220</v>
      </c>
    </row>
    <row r="603" spans="1:2">
      <c r="A603" s="9">
        <v>10000</v>
      </c>
      <c r="B603" t="s">
        <v>8220</v>
      </c>
    </row>
    <row r="604" spans="1:2">
      <c r="A604" s="9">
        <v>70000</v>
      </c>
      <c r="B604" t="s">
        <v>8220</v>
      </c>
    </row>
    <row r="605" spans="1:2">
      <c r="A605" s="9">
        <v>15000</v>
      </c>
      <c r="B605" t="s">
        <v>8220</v>
      </c>
    </row>
    <row r="606" spans="1:2">
      <c r="A606" s="9">
        <v>1500</v>
      </c>
      <c r="B606" t="s">
        <v>8220</v>
      </c>
    </row>
    <row r="607" spans="1:2">
      <c r="A607" s="9">
        <v>5000</v>
      </c>
      <c r="B607" t="s">
        <v>8220</v>
      </c>
    </row>
    <row r="608" spans="1:2">
      <c r="A608" s="9">
        <v>5000</v>
      </c>
      <c r="B608" t="s">
        <v>8220</v>
      </c>
    </row>
    <row r="609" spans="1:2">
      <c r="A609" s="9">
        <v>250</v>
      </c>
      <c r="B609" t="s">
        <v>8220</v>
      </c>
    </row>
    <row r="610" spans="1:2">
      <c r="A610" s="9">
        <v>150000</v>
      </c>
      <c r="B610" t="s">
        <v>8220</v>
      </c>
    </row>
    <row r="611" spans="1:2">
      <c r="A611" s="9">
        <v>780</v>
      </c>
      <c r="B611" t="s">
        <v>8220</v>
      </c>
    </row>
    <row r="612" spans="1:2">
      <c r="A612" s="9">
        <v>13803</v>
      </c>
      <c r="B612" t="s">
        <v>8220</v>
      </c>
    </row>
    <row r="613" spans="1:2">
      <c r="A613" s="9">
        <v>80000</v>
      </c>
      <c r="B613" t="s">
        <v>8220</v>
      </c>
    </row>
    <row r="614" spans="1:2">
      <c r="A614" s="9">
        <v>10000</v>
      </c>
      <c r="B614" t="s">
        <v>8220</v>
      </c>
    </row>
    <row r="615" spans="1:2">
      <c r="A615" s="9">
        <v>60000</v>
      </c>
      <c r="B615" t="s">
        <v>8220</v>
      </c>
    </row>
    <row r="616" spans="1:2">
      <c r="A616" s="9">
        <v>10000</v>
      </c>
      <c r="B616" t="s">
        <v>8220</v>
      </c>
    </row>
    <row r="617" spans="1:2">
      <c r="A617" s="9">
        <v>515</v>
      </c>
      <c r="B617" t="s">
        <v>8220</v>
      </c>
    </row>
    <row r="618" spans="1:2">
      <c r="A618" s="9">
        <v>5000</v>
      </c>
      <c r="B618" t="s">
        <v>8220</v>
      </c>
    </row>
    <row r="619" spans="1:2">
      <c r="A619" s="9">
        <v>2000</v>
      </c>
      <c r="B619" t="s">
        <v>8220</v>
      </c>
    </row>
    <row r="620" spans="1:2">
      <c r="A620" s="9">
        <v>400</v>
      </c>
      <c r="B620" t="s">
        <v>8220</v>
      </c>
    </row>
    <row r="621" spans="1:2">
      <c r="A621" s="9">
        <v>2500000</v>
      </c>
      <c r="B621" t="s">
        <v>8220</v>
      </c>
    </row>
    <row r="622" spans="1:2">
      <c r="A622" s="9">
        <v>30000</v>
      </c>
      <c r="B622" t="s">
        <v>8220</v>
      </c>
    </row>
    <row r="623" spans="1:2">
      <c r="A623" s="9">
        <v>25000</v>
      </c>
      <c r="B623" t="s">
        <v>8220</v>
      </c>
    </row>
    <row r="624" spans="1:2">
      <c r="A624" s="9">
        <v>6000</v>
      </c>
      <c r="B624" t="s">
        <v>8220</v>
      </c>
    </row>
    <row r="625" spans="1:2">
      <c r="A625" s="9">
        <v>75000</v>
      </c>
      <c r="B625" t="s">
        <v>8220</v>
      </c>
    </row>
    <row r="626" spans="1:2">
      <c r="A626" s="9">
        <v>5000</v>
      </c>
      <c r="B626" t="s">
        <v>8220</v>
      </c>
    </row>
    <row r="627" spans="1:2">
      <c r="A627" s="9">
        <v>25000</v>
      </c>
      <c r="B627" t="s">
        <v>8220</v>
      </c>
    </row>
    <row r="628" spans="1:2">
      <c r="A628" s="9">
        <v>25000</v>
      </c>
      <c r="B628" t="s">
        <v>8220</v>
      </c>
    </row>
    <row r="629" spans="1:2">
      <c r="A629" s="9">
        <v>450000</v>
      </c>
      <c r="B629" t="s">
        <v>8220</v>
      </c>
    </row>
    <row r="630" spans="1:2">
      <c r="A630" s="9">
        <v>5000</v>
      </c>
      <c r="B630" t="s">
        <v>8220</v>
      </c>
    </row>
    <row r="631" spans="1:2">
      <c r="A631" s="9">
        <v>200000</v>
      </c>
      <c r="B631" t="s">
        <v>8220</v>
      </c>
    </row>
    <row r="632" spans="1:2">
      <c r="A632" s="9">
        <v>11999</v>
      </c>
      <c r="B632" t="s">
        <v>8220</v>
      </c>
    </row>
    <row r="633" spans="1:2">
      <c r="A633" s="9">
        <v>50000</v>
      </c>
      <c r="B633" t="s">
        <v>8220</v>
      </c>
    </row>
    <row r="634" spans="1:2">
      <c r="A634" s="9">
        <v>20000</v>
      </c>
      <c r="B634" t="s">
        <v>8220</v>
      </c>
    </row>
    <row r="635" spans="1:2">
      <c r="A635" s="9">
        <v>10000</v>
      </c>
      <c r="B635" t="s">
        <v>8220</v>
      </c>
    </row>
    <row r="636" spans="1:2">
      <c r="A636" s="9">
        <v>5000</v>
      </c>
      <c r="B636" t="s">
        <v>8220</v>
      </c>
    </row>
    <row r="637" spans="1:2">
      <c r="A637" s="9">
        <v>25000</v>
      </c>
      <c r="B637" t="s">
        <v>8220</v>
      </c>
    </row>
    <row r="638" spans="1:2">
      <c r="A638" s="9">
        <v>2000</v>
      </c>
      <c r="B638" t="s">
        <v>8220</v>
      </c>
    </row>
    <row r="639" spans="1:2">
      <c r="A639" s="9">
        <v>100000</v>
      </c>
      <c r="B639" t="s">
        <v>8220</v>
      </c>
    </row>
    <row r="640" spans="1:2">
      <c r="A640" s="9">
        <v>200000</v>
      </c>
      <c r="B640" t="s">
        <v>8220</v>
      </c>
    </row>
    <row r="641" spans="1:2">
      <c r="A641" s="9">
        <v>1000000</v>
      </c>
      <c r="B641" t="s">
        <v>8220</v>
      </c>
    </row>
    <row r="642" spans="1:2">
      <c r="A642" s="9">
        <v>70</v>
      </c>
      <c r="B642" t="s">
        <v>8219</v>
      </c>
    </row>
    <row r="643" spans="1:2">
      <c r="A643" s="9">
        <v>40000</v>
      </c>
      <c r="B643" t="s">
        <v>8219</v>
      </c>
    </row>
    <row r="644" spans="1:2">
      <c r="A644" s="9">
        <v>20000</v>
      </c>
      <c r="B644" t="s">
        <v>8219</v>
      </c>
    </row>
    <row r="645" spans="1:2">
      <c r="A645" s="9">
        <v>25000</v>
      </c>
      <c r="B645" t="s">
        <v>8219</v>
      </c>
    </row>
    <row r="646" spans="1:2">
      <c r="A646" s="9">
        <v>25000</v>
      </c>
      <c r="B646" t="s">
        <v>8219</v>
      </c>
    </row>
    <row r="647" spans="1:2">
      <c r="A647" s="9">
        <v>2000</v>
      </c>
      <c r="B647" t="s">
        <v>8219</v>
      </c>
    </row>
    <row r="648" spans="1:2">
      <c r="A648" s="9">
        <v>800</v>
      </c>
      <c r="B648" t="s">
        <v>8219</v>
      </c>
    </row>
    <row r="649" spans="1:2">
      <c r="A649" s="9">
        <v>2000</v>
      </c>
      <c r="B649" t="s">
        <v>8219</v>
      </c>
    </row>
    <row r="650" spans="1:2">
      <c r="A650" s="9">
        <v>35000</v>
      </c>
      <c r="B650" t="s">
        <v>8219</v>
      </c>
    </row>
    <row r="651" spans="1:2">
      <c r="A651" s="9">
        <v>2500</v>
      </c>
      <c r="B651" t="s">
        <v>8219</v>
      </c>
    </row>
    <row r="652" spans="1:2">
      <c r="A652" s="9">
        <v>1500</v>
      </c>
      <c r="B652" t="s">
        <v>8219</v>
      </c>
    </row>
    <row r="653" spans="1:2">
      <c r="A653" s="9">
        <v>25000</v>
      </c>
      <c r="B653" t="s">
        <v>8219</v>
      </c>
    </row>
    <row r="654" spans="1:2">
      <c r="A654" s="9">
        <v>3000</v>
      </c>
      <c r="B654" t="s">
        <v>8219</v>
      </c>
    </row>
    <row r="655" spans="1:2">
      <c r="A655" s="9">
        <v>75000</v>
      </c>
      <c r="B655" t="s">
        <v>8219</v>
      </c>
    </row>
    <row r="656" spans="1:2">
      <c r="A656" s="9">
        <v>12000</v>
      </c>
      <c r="B656" t="s">
        <v>8219</v>
      </c>
    </row>
    <row r="657" spans="1:2">
      <c r="A657" s="9">
        <v>8000</v>
      </c>
      <c r="B657" t="s">
        <v>8219</v>
      </c>
    </row>
    <row r="658" spans="1:2">
      <c r="A658" s="9">
        <v>5000</v>
      </c>
      <c r="B658" t="s">
        <v>8219</v>
      </c>
    </row>
    <row r="659" spans="1:2">
      <c r="A659" s="9">
        <v>15000</v>
      </c>
      <c r="B659" t="s">
        <v>8219</v>
      </c>
    </row>
    <row r="660" spans="1:2">
      <c r="A660" s="9">
        <v>28888</v>
      </c>
      <c r="B660" t="s">
        <v>8219</v>
      </c>
    </row>
    <row r="661" spans="1:2">
      <c r="A661" s="9">
        <v>3000</v>
      </c>
      <c r="B661" t="s">
        <v>8219</v>
      </c>
    </row>
    <row r="662" spans="1:2">
      <c r="A662" s="9">
        <v>50000</v>
      </c>
      <c r="B662" t="s">
        <v>8221</v>
      </c>
    </row>
    <row r="663" spans="1:2">
      <c r="A663" s="9">
        <v>10000</v>
      </c>
      <c r="B663" t="s">
        <v>8221</v>
      </c>
    </row>
    <row r="664" spans="1:2">
      <c r="A664" s="9">
        <v>39000</v>
      </c>
      <c r="B664" t="s">
        <v>8221</v>
      </c>
    </row>
    <row r="665" spans="1:2">
      <c r="A665" s="9">
        <v>200000</v>
      </c>
      <c r="B665" t="s">
        <v>8221</v>
      </c>
    </row>
    <row r="666" spans="1:2">
      <c r="A666" s="9">
        <v>12000</v>
      </c>
      <c r="B666" t="s">
        <v>8221</v>
      </c>
    </row>
    <row r="667" spans="1:2">
      <c r="A667" s="9">
        <v>10000</v>
      </c>
      <c r="B667" t="s">
        <v>8221</v>
      </c>
    </row>
    <row r="668" spans="1:2">
      <c r="A668" s="9">
        <v>200000</v>
      </c>
      <c r="B668" t="s">
        <v>8221</v>
      </c>
    </row>
    <row r="669" spans="1:2">
      <c r="A669" s="9">
        <v>50000</v>
      </c>
      <c r="B669" t="s">
        <v>8221</v>
      </c>
    </row>
    <row r="670" spans="1:2">
      <c r="A670" s="9">
        <v>15000</v>
      </c>
      <c r="B670" t="s">
        <v>8221</v>
      </c>
    </row>
    <row r="671" spans="1:2">
      <c r="A671" s="9">
        <v>200000</v>
      </c>
      <c r="B671" t="s">
        <v>8221</v>
      </c>
    </row>
    <row r="672" spans="1:2">
      <c r="A672" s="9">
        <v>90000</v>
      </c>
      <c r="B672" t="s">
        <v>8221</v>
      </c>
    </row>
    <row r="673" spans="1:2">
      <c r="A673" s="9">
        <v>30000</v>
      </c>
      <c r="B673" t="s">
        <v>8221</v>
      </c>
    </row>
    <row r="674" spans="1:2">
      <c r="A674" s="9">
        <v>50000</v>
      </c>
      <c r="B674" t="s">
        <v>8221</v>
      </c>
    </row>
    <row r="675" spans="1:2">
      <c r="A675" s="9">
        <v>100000</v>
      </c>
      <c r="B675" t="s">
        <v>8221</v>
      </c>
    </row>
    <row r="676" spans="1:2">
      <c r="A676" s="9">
        <v>50000</v>
      </c>
      <c r="B676" t="s">
        <v>8221</v>
      </c>
    </row>
    <row r="677" spans="1:2">
      <c r="A677" s="9">
        <v>6000</v>
      </c>
      <c r="B677" t="s">
        <v>8221</v>
      </c>
    </row>
    <row r="678" spans="1:2">
      <c r="A678" s="9">
        <v>100000</v>
      </c>
      <c r="B678" t="s">
        <v>8221</v>
      </c>
    </row>
    <row r="679" spans="1:2">
      <c r="A679" s="9">
        <v>50000</v>
      </c>
      <c r="B679" t="s">
        <v>8221</v>
      </c>
    </row>
    <row r="680" spans="1:2">
      <c r="A680" s="9">
        <v>29000</v>
      </c>
      <c r="B680" t="s">
        <v>8221</v>
      </c>
    </row>
    <row r="681" spans="1:2">
      <c r="A681" s="9">
        <v>57000</v>
      </c>
      <c r="B681" t="s">
        <v>8221</v>
      </c>
    </row>
    <row r="682" spans="1:2">
      <c r="A682" s="9">
        <v>75000</v>
      </c>
      <c r="B682" t="s">
        <v>8221</v>
      </c>
    </row>
    <row r="683" spans="1:2">
      <c r="A683" s="9">
        <v>2500</v>
      </c>
      <c r="B683" t="s">
        <v>8221</v>
      </c>
    </row>
    <row r="684" spans="1:2">
      <c r="A684" s="9">
        <v>50000</v>
      </c>
      <c r="B684" t="s">
        <v>8221</v>
      </c>
    </row>
    <row r="685" spans="1:2">
      <c r="A685" s="9">
        <v>35000</v>
      </c>
      <c r="B685" t="s">
        <v>8221</v>
      </c>
    </row>
    <row r="686" spans="1:2">
      <c r="A686" s="9">
        <v>320000</v>
      </c>
      <c r="B686" t="s">
        <v>8221</v>
      </c>
    </row>
    <row r="687" spans="1:2">
      <c r="A687" s="9">
        <v>2000</v>
      </c>
      <c r="B687" t="s">
        <v>8221</v>
      </c>
    </row>
    <row r="688" spans="1:2">
      <c r="A688" s="9">
        <v>500000</v>
      </c>
      <c r="B688" t="s">
        <v>8221</v>
      </c>
    </row>
    <row r="689" spans="1:2">
      <c r="A689" s="9">
        <v>100000</v>
      </c>
      <c r="B689" t="s">
        <v>8221</v>
      </c>
    </row>
    <row r="690" spans="1:2">
      <c r="A690" s="9">
        <v>20000</v>
      </c>
      <c r="B690" t="s">
        <v>8221</v>
      </c>
    </row>
    <row r="691" spans="1:2">
      <c r="A691" s="9">
        <v>200000</v>
      </c>
      <c r="B691" t="s">
        <v>8221</v>
      </c>
    </row>
    <row r="692" spans="1:2">
      <c r="A692" s="9">
        <v>20000</v>
      </c>
      <c r="B692" t="s">
        <v>8221</v>
      </c>
    </row>
    <row r="693" spans="1:2">
      <c r="A693" s="9">
        <v>50000</v>
      </c>
      <c r="B693" t="s">
        <v>8221</v>
      </c>
    </row>
    <row r="694" spans="1:2">
      <c r="A694" s="9">
        <v>20000</v>
      </c>
      <c r="B694" t="s">
        <v>8221</v>
      </c>
    </row>
    <row r="695" spans="1:2">
      <c r="A695" s="9">
        <v>100000</v>
      </c>
      <c r="B695" t="s">
        <v>8221</v>
      </c>
    </row>
    <row r="696" spans="1:2">
      <c r="A696" s="9">
        <v>150000</v>
      </c>
      <c r="B696" t="s">
        <v>8221</v>
      </c>
    </row>
    <row r="697" spans="1:2">
      <c r="A697" s="9">
        <v>60000</v>
      </c>
      <c r="B697" t="s">
        <v>8221</v>
      </c>
    </row>
    <row r="698" spans="1:2">
      <c r="A698" s="9">
        <v>175000</v>
      </c>
      <c r="B698" t="s">
        <v>8221</v>
      </c>
    </row>
    <row r="699" spans="1:2">
      <c r="A699" s="9">
        <v>5000</v>
      </c>
      <c r="B699" t="s">
        <v>8221</v>
      </c>
    </row>
    <row r="700" spans="1:2">
      <c r="A700" s="9">
        <v>100000</v>
      </c>
      <c r="B700" t="s">
        <v>8221</v>
      </c>
    </row>
    <row r="701" spans="1:2">
      <c r="A701" s="9">
        <v>130000</v>
      </c>
      <c r="B701" t="s">
        <v>8221</v>
      </c>
    </row>
    <row r="702" spans="1:2">
      <c r="A702" s="9">
        <v>15000</v>
      </c>
      <c r="B702" t="s">
        <v>8221</v>
      </c>
    </row>
    <row r="703" spans="1:2">
      <c r="A703" s="9">
        <v>23000</v>
      </c>
      <c r="B703" t="s">
        <v>8221</v>
      </c>
    </row>
    <row r="704" spans="1:2">
      <c r="A704" s="9">
        <v>15000</v>
      </c>
      <c r="B704" t="s">
        <v>8221</v>
      </c>
    </row>
    <row r="705" spans="1:2">
      <c r="A705" s="9">
        <v>15000</v>
      </c>
      <c r="B705" t="s">
        <v>8221</v>
      </c>
    </row>
    <row r="706" spans="1:2">
      <c r="A706" s="9">
        <v>55000</v>
      </c>
      <c r="B706" t="s">
        <v>8221</v>
      </c>
    </row>
    <row r="707" spans="1:2">
      <c r="A707" s="9">
        <v>100000</v>
      </c>
      <c r="B707" t="s">
        <v>8221</v>
      </c>
    </row>
    <row r="708" spans="1:2">
      <c r="A708" s="9">
        <v>100000</v>
      </c>
      <c r="B708" t="s">
        <v>8221</v>
      </c>
    </row>
    <row r="709" spans="1:2">
      <c r="A709" s="9">
        <v>68000</v>
      </c>
      <c r="B709" t="s">
        <v>8221</v>
      </c>
    </row>
    <row r="710" spans="1:2">
      <c r="A710" s="9">
        <v>40000</v>
      </c>
      <c r="B710" t="s">
        <v>8221</v>
      </c>
    </row>
    <row r="711" spans="1:2">
      <c r="A711" s="9">
        <v>15000</v>
      </c>
      <c r="B711" t="s">
        <v>8221</v>
      </c>
    </row>
    <row r="712" spans="1:2">
      <c r="A712" s="9">
        <v>1200</v>
      </c>
      <c r="B712" t="s">
        <v>8221</v>
      </c>
    </row>
    <row r="713" spans="1:2">
      <c r="A713" s="9">
        <v>100000</v>
      </c>
      <c r="B713" t="s">
        <v>8221</v>
      </c>
    </row>
    <row r="714" spans="1:2">
      <c r="A714" s="9">
        <v>48500</v>
      </c>
      <c r="B714" t="s">
        <v>8221</v>
      </c>
    </row>
    <row r="715" spans="1:2">
      <c r="A715" s="9">
        <v>25000</v>
      </c>
      <c r="B715" t="s">
        <v>8221</v>
      </c>
    </row>
    <row r="716" spans="1:2">
      <c r="A716" s="9">
        <v>15000</v>
      </c>
      <c r="B716" t="s">
        <v>8221</v>
      </c>
    </row>
    <row r="717" spans="1:2">
      <c r="A717" s="9">
        <v>27500</v>
      </c>
      <c r="B717" t="s">
        <v>8221</v>
      </c>
    </row>
    <row r="718" spans="1:2">
      <c r="A718" s="9">
        <v>7000</v>
      </c>
      <c r="B718" t="s">
        <v>8221</v>
      </c>
    </row>
    <row r="719" spans="1:2">
      <c r="A719" s="9">
        <v>100000</v>
      </c>
      <c r="B719" t="s">
        <v>8221</v>
      </c>
    </row>
    <row r="720" spans="1:2">
      <c r="A720" s="9">
        <v>12000</v>
      </c>
      <c r="B720" t="s">
        <v>8221</v>
      </c>
    </row>
    <row r="721" spans="1:2">
      <c r="A721" s="9">
        <v>15000</v>
      </c>
      <c r="B721" t="s">
        <v>8221</v>
      </c>
    </row>
    <row r="722" spans="1:2">
      <c r="A722" s="9">
        <v>1900</v>
      </c>
      <c r="B722" t="s">
        <v>8219</v>
      </c>
    </row>
    <row r="723" spans="1:2">
      <c r="A723" s="9">
        <v>8200</v>
      </c>
      <c r="B723" t="s">
        <v>8219</v>
      </c>
    </row>
    <row r="724" spans="1:2">
      <c r="A724" s="9">
        <v>25000</v>
      </c>
      <c r="B724" t="s">
        <v>8219</v>
      </c>
    </row>
    <row r="725" spans="1:2">
      <c r="A725" s="9">
        <v>5000</v>
      </c>
      <c r="B725" t="s">
        <v>8219</v>
      </c>
    </row>
    <row r="726" spans="1:2">
      <c r="A726" s="9">
        <v>7000</v>
      </c>
      <c r="B726" t="s">
        <v>8219</v>
      </c>
    </row>
    <row r="727" spans="1:2">
      <c r="A727" s="9">
        <v>20000</v>
      </c>
      <c r="B727" t="s">
        <v>8219</v>
      </c>
    </row>
    <row r="728" spans="1:2">
      <c r="A728" s="9">
        <v>2500</v>
      </c>
      <c r="B728" t="s">
        <v>8219</v>
      </c>
    </row>
    <row r="729" spans="1:2">
      <c r="A729" s="9">
        <v>3500</v>
      </c>
      <c r="B729" t="s">
        <v>8219</v>
      </c>
    </row>
    <row r="730" spans="1:2">
      <c r="A730" s="9">
        <v>7500</v>
      </c>
      <c r="B730" t="s">
        <v>8219</v>
      </c>
    </row>
    <row r="731" spans="1:2">
      <c r="A731" s="9">
        <v>4000</v>
      </c>
      <c r="B731" t="s">
        <v>8219</v>
      </c>
    </row>
    <row r="732" spans="1:2">
      <c r="A732" s="9">
        <v>20000</v>
      </c>
      <c r="B732" t="s">
        <v>8219</v>
      </c>
    </row>
    <row r="733" spans="1:2">
      <c r="A733" s="9">
        <v>5000</v>
      </c>
      <c r="B733" t="s">
        <v>8219</v>
      </c>
    </row>
    <row r="734" spans="1:2">
      <c r="A734" s="9">
        <v>40</v>
      </c>
      <c r="B734" t="s">
        <v>8219</v>
      </c>
    </row>
    <row r="735" spans="1:2">
      <c r="A735" s="9">
        <v>2500</v>
      </c>
      <c r="B735" t="s">
        <v>8219</v>
      </c>
    </row>
    <row r="736" spans="1:2">
      <c r="A736" s="9">
        <v>8500</v>
      </c>
      <c r="B736" t="s">
        <v>8219</v>
      </c>
    </row>
    <row r="737" spans="1:2">
      <c r="A737" s="9">
        <v>47000</v>
      </c>
      <c r="B737" t="s">
        <v>8219</v>
      </c>
    </row>
    <row r="738" spans="1:2">
      <c r="A738" s="9">
        <v>3600</v>
      </c>
      <c r="B738" t="s">
        <v>8219</v>
      </c>
    </row>
    <row r="739" spans="1:2">
      <c r="A739" s="9">
        <v>5000</v>
      </c>
      <c r="B739" t="s">
        <v>8219</v>
      </c>
    </row>
    <row r="740" spans="1:2">
      <c r="A740" s="9">
        <v>1500</v>
      </c>
      <c r="B740" t="s">
        <v>8219</v>
      </c>
    </row>
    <row r="741" spans="1:2">
      <c r="A741" s="9">
        <v>6000</v>
      </c>
      <c r="B741" t="s">
        <v>8219</v>
      </c>
    </row>
    <row r="742" spans="1:2">
      <c r="A742" s="9">
        <v>3000</v>
      </c>
      <c r="B742" t="s">
        <v>8219</v>
      </c>
    </row>
    <row r="743" spans="1:2">
      <c r="A743" s="9">
        <v>13000</v>
      </c>
      <c r="B743" t="s">
        <v>8219</v>
      </c>
    </row>
    <row r="744" spans="1:2">
      <c r="A744" s="9">
        <v>1400</v>
      </c>
      <c r="B744" t="s">
        <v>8219</v>
      </c>
    </row>
    <row r="745" spans="1:2">
      <c r="A745" s="9">
        <v>550</v>
      </c>
      <c r="B745" t="s">
        <v>8219</v>
      </c>
    </row>
    <row r="746" spans="1:2">
      <c r="A746" s="9">
        <v>5000</v>
      </c>
      <c r="B746" t="s">
        <v>8219</v>
      </c>
    </row>
    <row r="747" spans="1:2">
      <c r="A747" s="9">
        <v>2220</v>
      </c>
      <c r="B747" t="s">
        <v>8219</v>
      </c>
    </row>
    <row r="748" spans="1:2">
      <c r="A748" s="9">
        <v>2987</v>
      </c>
      <c r="B748" t="s">
        <v>8219</v>
      </c>
    </row>
    <row r="749" spans="1:2">
      <c r="A749" s="9">
        <v>7000</v>
      </c>
      <c r="B749" t="s">
        <v>8219</v>
      </c>
    </row>
    <row r="750" spans="1:2">
      <c r="A750" s="9">
        <v>2000</v>
      </c>
      <c r="B750" t="s">
        <v>8219</v>
      </c>
    </row>
    <row r="751" spans="1:2">
      <c r="A751" s="9">
        <v>10000</v>
      </c>
      <c r="B751" t="s">
        <v>8219</v>
      </c>
    </row>
    <row r="752" spans="1:2">
      <c r="A752" s="9">
        <v>4444</v>
      </c>
      <c r="B752" t="s">
        <v>8219</v>
      </c>
    </row>
    <row r="753" spans="1:2">
      <c r="A753" s="9">
        <v>3000</v>
      </c>
      <c r="B753" t="s">
        <v>8219</v>
      </c>
    </row>
    <row r="754" spans="1:2">
      <c r="A754" s="9">
        <v>5000</v>
      </c>
      <c r="B754" t="s">
        <v>8219</v>
      </c>
    </row>
    <row r="755" spans="1:2">
      <c r="A755" s="9">
        <v>10000</v>
      </c>
      <c r="B755" t="s">
        <v>8219</v>
      </c>
    </row>
    <row r="756" spans="1:2">
      <c r="A756" s="9">
        <v>2000</v>
      </c>
      <c r="B756" t="s">
        <v>8219</v>
      </c>
    </row>
    <row r="757" spans="1:2">
      <c r="A757" s="9">
        <v>2500</v>
      </c>
      <c r="B757" t="s">
        <v>8219</v>
      </c>
    </row>
    <row r="758" spans="1:2">
      <c r="A758" s="9">
        <v>700</v>
      </c>
      <c r="B758" t="s">
        <v>8219</v>
      </c>
    </row>
    <row r="759" spans="1:2">
      <c r="A759" s="9">
        <v>250</v>
      </c>
      <c r="B759" t="s">
        <v>8219</v>
      </c>
    </row>
    <row r="760" spans="1:2">
      <c r="A760" s="9">
        <v>2500</v>
      </c>
      <c r="B760" t="s">
        <v>8219</v>
      </c>
    </row>
    <row r="761" spans="1:2">
      <c r="A761" s="9">
        <v>5000</v>
      </c>
      <c r="B761" t="s">
        <v>8219</v>
      </c>
    </row>
    <row r="762" spans="1:2">
      <c r="A762" s="9">
        <v>2200</v>
      </c>
      <c r="B762" t="s">
        <v>8221</v>
      </c>
    </row>
    <row r="763" spans="1:2">
      <c r="A763" s="9">
        <v>5000</v>
      </c>
      <c r="B763" t="s">
        <v>8221</v>
      </c>
    </row>
    <row r="764" spans="1:2">
      <c r="A764" s="9">
        <v>3500</v>
      </c>
      <c r="B764" t="s">
        <v>8221</v>
      </c>
    </row>
    <row r="765" spans="1:2">
      <c r="A765" s="9">
        <v>4290</v>
      </c>
      <c r="B765" t="s">
        <v>8221</v>
      </c>
    </row>
    <row r="766" spans="1:2">
      <c r="A766" s="9">
        <v>5000</v>
      </c>
      <c r="B766" t="s">
        <v>8221</v>
      </c>
    </row>
    <row r="767" spans="1:2">
      <c r="A767" s="9">
        <v>7000</v>
      </c>
      <c r="B767" t="s">
        <v>8221</v>
      </c>
    </row>
    <row r="768" spans="1:2">
      <c r="A768" s="9">
        <v>4000</v>
      </c>
      <c r="B768" t="s">
        <v>8221</v>
      </c>
    </row>
    <row r="769" spans="1:2">
      <c r="A769" s="9">
        <v>5000</v>
      </c>
      <c r="B769" t="s">
        <v>8221</v>
      </c>
    </row>
    <row r="770" spans="1:2">
      <c r="A770" s="9">
        <v>2500</v>
      </c>
      <c r="B770" t="s">
        <v>8221</v>
      </c>
    </row>
    <row r="771" spans="1:2">
      <c r="A771" s="9">
        <v>4000</v>
      </c>
      <c r="B771" t="s">
        <v>8221</v>
      </c>
    </row>
    <row r="772" spans="1:2">
      <c r="A772" s="9">
        <v>17500</v>
      </c>
      <c r="B772" t="s">
        <v>8221</v>
      </c>
    </row>
    <row r="773" spans="1:2">
      <c r="A773" s="9">
        <v>38000</v>
      </c>
      <c r="B773" t="s">
        <v>8221</v>
      </c>
    </row>
    <row r="774" spans="1:2">
      <c r="A774" s="9">
        <v>1500</v>
      </c>
      <c r="B774" t="s">
        <v>8221</v>
      </c>
    </row>
    <row r="775" spans="1:2">
      <c r="A775" s="9">
        <v>3759</v>
      </c>
      <c r="B775" t="s">
        <v>8221</v>
      </c>
    </row>
    <row r="776" spans="1:2">
      <c r="A776" s="9">
        <v>500</v>
      </c>
      <c r="B776" t="s">
        <v>8221</v>
      </c>
    </row>
    <row r="777" spans="1:2">
      <c r="A777" s="9">
        <v>10000</v>
      </c>
      <c r="B777" t="s">
        <v>8221</v>
      </c>
    </row>
    <row r="778" spans="1:2">
      <c r="A778" s="9">
        <v>7000</v>
      </c>
      <c r="B778" t="s">
        <v>8221</v>
      </c>
    </row>
    <row r="779" spans="1:2">
      <c r="A779" s="9">
        <v>3000</v>
      </c>
      <c r="B779" t="s">
        <v>8221</v>
      </c>
    </row>
    <row r="780" spans="1:2">
      <c r="A780" s="9">
        <v>500</v>
      </c>
      <c r="B780" t="s">
        <v>8221</v>
      </c>
    </row>
    <row r="781" spans="1:2">
      <c r="A781" s="9">
        <v>15000</v>
      </c>
      <c r="B781" t="s">
        <v>8221</v>
      </c>
    </row>
    <row r="782" spans="1:2">
      <c r="A782" s="9">
        <v>1000</v>
      </c>
      <c r="B782" t="s">
        <v>8219</v>
      </c>
    </row>
    <row r="783" spans="1:2">
      <c r="A783" s="9">
        <v>800</v>
      </c>
      <c r="B783" t="s">
        <v>8219</v>
      </c>
    </row>
    <row r="784" spans="1:2">
      <c r="A784" s="9">
        <v>700</v>
      </c>
      <c r="B784" t="s">
        <v>8219</v>
      </c>
    </row>
    <row r="785" spans="1:2">
      <c r="A785" s="9">
        <v>1500</v>
      </c>
      <c r="B785" t="s">
        <v>8219</v>
      </c>
    </row>
    <row r="786" spans="1:2">
      <c r="A786" s="9">
        <v>1000</v>
      </c>
      <c r="B786" t="s">
        <v>8219</v>
      </c>
    </row>
    <row r="787" spans="1:2">
      <c r="A787" s="9">
        <v>500</v>
      </c>
      <c r="B787" t="s">
        <v>8219</v>
      </c>
    </row>
    <row r="788" spans="1:2">
      <c r="A788" s="9">
        <v>5000</v>
      </c>
      <c r="B788" t="s">
        <v>8219</v>
      </c>
    </row>
    <row r="789" spans="1:2">
      <c r="A789" s="9">
        <v>1200</v>
      </c>
      <c r="B789" t="s">
        <v>8219</v>
      </c>
    </row>
    <row r="790" spans="1:2">
      <c r="A790" s="9">
        <v>1000</v>
      </c>
      <c r="B790" t="s">
        <v>8219</v>
      </c>
    </row>
    <row r="791" spans="1:2">
      <c r="A791" s="9">
        <v>1700</v>
      </c>
      <c r="B791" t="s">
        <v>8219</v>
      </c>
    </row>
    <row r="792" spans="1:2">
      <c r="A792" s="9">
        <v>10000</v>
      </c>
      <c r="B792" t="s">
        <v>8219</v>
      </c>
    </row>
    <row r="793" spans="1:2">
      <c r="A793" s="9">
        <v>7500</v>
      </c>
      <c r="B793" t="s">
        <v>8219</v>
      </c>
    </row>
    <row r="794" spans="1:2">
      <c r="A794" s="9">
        <v>2500</v>
      </c>
      <c r="B794" t="s">
        <v>8219</v>
      </c>
    </row>
    <row r="795" spans="1:2">
      <c r="A795" s="9">
        <v>2750</v>
      </c>
      <c r="B795" t="s">
        <v>8219</v>
      </c>
    </row>
    <row r="796" spans="1:2">
      <c r="A796" s="9">
        <v>8000</v>
      </c>
      <c r="B796" t="s">
        <v>8219</v>
      </c>
    </row>
    <row r="797" spans="1:2">
      <c r="A797" s="9">
        <v>14000</v>
      </c>
      <c r="B797" t="s">
        <v>8219</v>
      </c>
    </row>
    <row r="798" spans="1:2">
      <c r="A798" s="9">
        <v>10000</v>
      </c>
      <c r="B798" t="s">
        <v>8219</v>
      </c>
    </row>
    <row r="799" spans="1:2">
      <c r="A799" s="9">
        <v>3000</v>
      </c>
      <c r="B799" t="s">
        <v>8219</v>
      </c>
    </row>
    <row r="800" spans="1:2">
      <c r="A800" s="9">
        <v>3500</v>
      </c>
      <c r="B800" t="s">
        <v>8219</v>
      </c>
    </row>
    <row r="801" spans="1:2">
      <c r="A801" s="9">
        <v>5000</v>
      </c>
      <c r="B801" t="s">
        <v>8219</v>
      </c>
    </row>
    <row r="802" spans="1:2">
      <c r="A802" s="9">
        <v>1500</v>
      </c>
      <c r="B802" t="s">
        <v>8219</v>
      </c>
    </row>
    <row r="803" spans="1:2">
      <c r="A803" s="9">
        <v>2000</v>
      </c>
      <c r="B803" t="s">
        <v>8219</v>
      </c>
    </row>
    <row r="804" spans="1:2">
      <c r="A804" s="9">
        <v>6000</v>
      </c>
      <c r="B804" t="s">
        <v>8219</v>
      </c>
    </row>
    <row r="805" spans="1:2">
      <c r="A805" s="9">
        <v>2300</v>
      </c>
      <c r="B805" t="s">
        <v>8219</v>
      </c>
    </row>
    <row r="806" spans="1:2">
      <c r="A806" s="9">
        <v>5500</v>
      </c>
      <c r="B806" t="s">
        <v>8219</v>
      </c>
    </row>
    <row r="807" spans="1:2">
      <c r="A807" s="9">
        <v>3000</v>
      </c>
      <c r="B807" t="s">
        <v>8219</v>
      </c>
    </row>
    <row r="808" spans="1:2">
      <c r="A808" s="9">
        <v>8000</v>
      </c>
      <c r="B808" t="s">
        <v>8219</v>
      </c>
    </row>
    <row r="809" spans="1:2">
      <c r="A809" s="9">
        <v>4000</v>
      </c>
      <c r="B809" t="s">
        <v>8219</v>
      </c>
    </row>
    <row r="810" spans="1:2">
      <c r="A810" s="9">
        <v>4500</v>
      </c>
      <c r="B810" t="s">
        <v>8219</v>
      </c>
    </row>
    <row r="811" spans="1:2">
      <c r="A811" s="9">
        <v>4000</v>
      </c>
      <c r="B811" t="s">
        <v>8219</v>
      </c>
    </row>
    <row r="812" spans="1:2">
      <c r="A812" s="9">
        <v>1500</v>
      </c>
      <c r="B812" t="s">
        <v>8219</v>
      </c>
    </row>
    <row r="813" spans="1:2">
      <c r="A813" s="9">
        <v>1000</v>
      </c>
      <c r="B813" t="s">
        <v>8219</v>
      </c>
    </row>
    <row r="814" spans="1:2">
      <c r="A814" s="9">
        <v>600</v>
      </c>
      <c r="B814" t="s">
        <v>8219</v>
      </c>
    </row>
    <row r="815" spans="1:2">
      <c r="A815" s="9">
        <v>1500</v>
      </c>
      <c r="B815" t="s">
        <v>8219</v>
      </c>
    </row>
    <row r="816" spans="1:2">
      <c r="A816" s="9">
        <v>1000</v>
      </c>
      <c r="B816" t="s">
        <v>8219</v>
      </c>
    </row>
    <row r="817" spans="1:2">
      <c r="A817" s="9">
        <v>4000</v>
      </c>
      <c r="B817" t="s">
        <v>8219</v>
      </c>
    </row>
    <row r="818" spans="1:2">
      <c r="A818" s="9">
        <v>7000</v>
      </c>
      <c r="B818" t="s">
        <v>8219</v>
      </c>
    </row>
    <row r="819" spans="1:2">
      <c r="A819" s="9">
        <v>1500</v>
      </c>
      <c r="B819" t="s">
        <v>8219</v>
      </c>
    </row>
    <row r="820" spans="1:2">
      <c r="A820" s="9">
        <v>350</v>
      </c>
      <c r="B820" t="s">
        <v>8219</v>
      </c>
    </row>
    <row r="821" spans="1:2">
      <c r="A821" s="9">
        <v>400</v>
      </c>
      <c r="B821" t="s">
        <v>8219</v>
      </c>
    </row>
    <row r="822" spans="1:2">
      <c r="A822" s="9">
        <v>2000</v>
      </c>
      <c r="B822" t="s">
        <v>8219</v>
      </c>
    </row>
    <row r="823" spans="1:2">
      <c r="A823" s="9">
        <v>17482</v>
      </c>
      <c r="B823" t="s">
        <v>8219</v>
      </c>
    </row>
    <row r="824" spans="1:2">
      <c r="A824" s="9">
        <v>3000</v>
      </c>
      <c r="B824" t="s">
        <v>8219</v>
      </c>
    </row>
    <row r="825" spans="1:2">
      <c r="A825" s="9">
        <v>800</v>
      </c>
      <c r="B825" t="s">
        <v>8219</v>
      </c>
    </row>
    <row r="826" spans="1:2">
      <c r="A826" s="9">
        <v>1600</v>
      </c>
      <c r="B826" t="s">
        <v>8219</v>
      </c>
    </row>
    <row r="827" spans="1:2">
      <c r="A827" s="9">
        <v>12500</v>
      </c>
      <c r="B827" t="s">
        <v>8219</v>
      </c>
    </row>
    <row r="828" spans="1:2">
      <c r="A828" s="9">
        <v>5500</v>
      </c>
      <c r="B828" t="s">
        <v>8219</v>
      </c>
    </row>
    <row r="829" spans="1:2">
      <c r="A829" s="9">
        <v>300</v>
      </c>
      <c r="B829" t="s">
        <v>8219</v>
      </c>
    </row>
    <row r="830" spans="1:2">
      <c r="A830" s="9">
        <v>1300</v>
      </c>
      <c r="B830" t="s">
        <v>8219</v>
      </c>
    </row>
    <row r="831" spans="1:2">
      <c r="A831" s="9">
        <v>500</v>
      </c>
      <c r="B831" t="s">
        <v>8219</v>
      </c>
    </row>
    <row r="832" spans="1:2">
      <c r="A832" s="9">
        <v>1800</v>
      </c>
      <c r="B832" t="s">
        <v>8219</v>
      </c>
    </row>
    <row r="833" spans="1:2">
      <c r="A833" s="9">
        <v>1500</v>
      </c>
      <c r="B833" t="s">
        <v>8219</v>
      </c>
    </row>
    <row r="834" spans="1:2">
      <c r="A834" s="9">
        <v>15000</v>
      </c>
      <c r="B834" t="s">
        <v>8219</v>
      </c>
    </row>
    <row r="835" spans="1:2">
      <c r="A835" s="9">
        <v>6000</v>
      </c>
      <c r="B835" t="s">
        <v>8219</v>
      </c>
    </row>
    <row r="836" spans="1:2">
      <c r="A836" s="9">
        <v>5500</v>
      </c>
      <c r="B836" t="s">
        <v>8219</v>
      </c>
    </row>
    <row r="837" spans="1:2">
      <c r="A837" s="9">
        <v>2000</v>
      </c>
      <c r="B837" t="s">
        <v>8219</v>
      </c>
    </row>
    <row r="838" spans="1:2">
      <c r="A838" s="9">
        <v>5000</v>
      </c>
      <c r="B838" t="s">
        <v>8219</v>
      </c>
    </row>
    <row r="839" spans="1:2">
      <c r="A839" s="9">
        <v>2500</v>
      </c>
      <c r="B839" t="s">
        <v>8219</v>
      </c>
    </row>
    <row r="840" spans="1:2">
      <c r="A840" s="9">
        <v>2000</v>
      </c>
      <c r="B840" t="s">
        <v>8219</v>
      </c>
    </row>
    <row r="841" spans="1:2">
      <c r="A841" s="9">
        <v>5000</v>
      </c>
      <c r="B841" t="s">
        <v>8219</v>
      </c>
    </row>
    <row r="842" spans="1:2">
      <c r="A842" s="9">
        <v>10000</v>
      </c>
      <c r="B842" t="s">
        <v>8219</v>
      </c>
    </row>
    <row r="843" spans="1:2">
      <c r="A843" s="9">
        <v>5000</v>
      </c>
      <c r="B843" t="s">
        <v>8219</v>
      </c>
    </row>
    <row r="844" spans="1:2">
      <c r="A844" s="9">
        <v>2500</v>
      </c>
      <c r="B844" t="s">
        <v>8219</v>
      </c>
    </row>
    <row r="845" spans="1:2">
      <c r="A845" s="9">
        <v>3000</v>
      </c>
      <c r="B845" t="s">
        <v>8219</v>
      </c>
    </row>
    <row r="846" spans="1:2">
      <c r="A846" s="9">
        <v>3000</v>
      </c>
      <c r="B846" t="s">
        <v>8219</v>
      </c>
    </row>
    <row r="847" spans="1:2">
      <c r="A847" s="9">
        <v>5000</v>
      </c>
      <c r="B847" t="s">
        <v>8219</v>
      </c>
    </row>
    <row r="848" spans="1:2">
      <c r="A848" s="9">
        <v>1100</v>
      </c>
      <c r="B848" t="s">
        <v>8219</v>
      </c>
    </row>
    <row r="849" spans="1:2">
      <c r="A849" s="9">
        <v>10</v>
      </c>
      <c r="B849" t="s">
        <v>8219</v>
      </c>
    </row>
    <row r="850" spans="1:2">
      <c r="A850" s="9">
        <v>300</v>
      </c>
      <c r="B850" t="s">
        <v>8219</v>
      </c>
    </row>
    <row r="851" spans="1:2">
      <c r="A851" s="9">
        <v>4000</v>
      </c>
      <c r="B851" t="s">
        <v>8219</v>
      </c>
    </row>
    <row r="852" spans="1:2">
      <c r="A852" s="9">
        <v>4000</v>
      </c>
      <c r="B852" t="s">
        <v>8219</v>
      </c>
    </row>
    <row r="853" spans="1:2">
      <c r="A853" s="9">
        <v>2000</v>
      </c>
      <c r="B853" t="s">
        <v>8219</v>
      </c>
    </row>
    <row r="854" spans="1:2">
      <c r="A854" s="9">
        <v>3500</v>
      </c>
      <c r="B854" t="s">
        <v>8219</v>
      </c>
    </row>
    <row r="855" spans="1:2">
      <c r="A855" s="9">
        <v>300</v>
      </c>
      <c r="B855" t="s">
        <v>8219</v>
      </c>
    </row>
    <row r="856" spans="1:2">
      <c r="A856" s="9">
        <v>27800</v>
      </c>
      <c r="B856" t="s">
        <v>8219</v>
      </c>
    </row>
    <row r="857" spans="1:2">
      <c r="A857" s="9">
        <v>1450</v>
      </c>
      <c r="B857" t="s">
        <v>8219</v>
      </c>
    </row>
    <row r="858" spans="1:2">
      <c r="A858" s="9">
        <v>250</v>
      </c>
      <c r="B858" t="s">
        <v>8219</v>
      </c>
    </row>
    <row r="859" spans="1:2">
      <c r="A859" s="9">
        <v>1200</v>
      </c>
      <c r="B859" t="s">
        <v>8219</v>
      </c>
    </row>
    <row r="860" spans="1:2">
      <c r="A860" s="9">
        <v>1200</v>
      </c>
      <c r="B860" t="s">
        <v>8219</v>
      </c>
    </row>
    <row r="861" spans="1:2">
      <c r="A861" s="9">
        <v>4000</v>
      </c>
      <c r="B861" t="s">
        <v>8219</v>
      </c>
    </row>
    <row r="862" spans="1:2">
      <c r="A862" s="9">
        <v>14000</v>
      </c>
      <c r="B862" t="s">
        <v>8221</v>
      </c>
    </row>
    <row r="863" spans="1:2">
      <c r="A863" s="9">
        <v>4500</v>
      </c>
      <c r="B863" t="s">
        <v>8221</v>
      </c>
    </row>
    <row r="864" spans="1:2">
      <c r="A864" s="9">
        <v>50000</v>
      </c>
      <c r="B864" t="s">
        <v>8221</v>
      </c>
    </row>
    <row r="865" spans="1:2">
      <c r="A865" s="9">
        <v>2000</v>
      </c>
      <c r="B865" t="s">
        <v>8221</v>
      </c>
    </row>
    <row r="866" spans="1:2">
      <c r="A866" s="9">
        <v>6500</v>
      </c>
      <c r="B866" t="s">
        <v>8221</v>
      </c>
    </row>
    <row r="867" spans="1:2">
      <c r="A867" s="9">
        <v>2200</v>
      </c>
      <c r="B867" t="s">
        <v>8221</v>
      </c>
    </row>
    <row r="868" spans="1:2">
      <c r="A868" s="9">
        <v>3500</v>
      </c>
      <c r="B868" t="s">
        <v>8221</v>
      </c>
    </row>
    <row r="869" spans="1:2">
      <c r="A869" s="9">
        <v>5000</v>
      </c>
      <c r="B869" t="s">
        <v>8221</v>
      </c>
    </row>
    <row r="870" spans="1:2">
      <c r="A870" s="9">
        <v>45000</v>
      </c>
      <c r="B870" t="s">
        <v>8221</v>
      </c>
    </row>
    <row r="871" spans="1:2">
      <c r="A871" s="9">
        <v>8800</v>
      </c>
      <c r="B871" t="s">
        <v>8221</v>
      </c>
    </row>
    <row r="872" spans="1:2">
      <c r="A872" s="9">
        <v>20000</v>
      </c>
      <c r="B872" t="s">
        <v>8221</v>
      </c>
    </row>
    <row r="873" spans="1:2">
      <c r="A873" s="9">
        <v>6000</v>
      </c>
      <c r="B873" t="s">
        <v>8221</v>
      </c>
    </row>
    <row r="874" spans="1:2">
      <c r="A874" s="9">
        <v>8000</v>
      </c>
      <c r="B874" t="s">
        <v>8221</v>
      </c>
    </row>
    <row r="875" spans="1:2">
      <c r="A875" s="9">
        <v>3500</v>
      </c>
      <c r="B875" t="s">
        <v>8221</v>
      </c>
    </row>
    <row r="876" spans="1:2">
      <c r="A876" s="9">
        <v>3000</v>
      </c>
      <c r="B876" t="s">
        <v>8221</v>
      </c>
    </row>
    <row r="877" spans="1:2">
      <c r="A877" s="9">
        <v>5000</v>
      </c>
      <c r="B877" t="s">
        <v>8221</v>
      </c>
    </row>
    <row r="878" spans="1:2">
      <c r="A878" s="9">
        <v>3152</v>
      </c>
      <c r="B878" t="s">
        <v>8221</v>
      </c>
    </row>
    <row r="879" spans="1:2">
      <c r="A879" s="9">
        <v>2000</v>
      </c>
      <c r="B879" t="s">
        <v>8221</v>
      </c>
    </row>
    <row r="880" spans="1:2">
      <c r="A880" s="9">
        <v>5000</v>
      </c>
      <c r="B880" t="s">
        <v>8221</v>
      </c>
    </row>
    <row r="881" spans="1:2">
      <c r="A881" s="9">
        <v>2100</v>
      </c>
      <c r="B881" t="s">
        <v>8221</v>
      </c>
    </row>
    <row r="882" spans="1:2">
      <c r="A882" s="9">
        <v>3780</v>
      </c>
      <c r="B882" t="s">
        <v>8221</v>
      </c>
    </row>
    <row r="883" spans="1:2">
      <c r="A883" s="9">
        <v>3750</v>
      </c>
      <c r="B883" t="s">
        <v>8221</v>
      </c>
    </row>
    <row r="884" spans="1:2">
      <c r="A884" s="9">
        <v>1500</v>
      </c>
      <c r="B884" t="s">
        <v>8221</v>
      </c>
    </row>
    <row r="885" spans="1:2">
      <c r="A885" s="9">
        <v>5000</v>
      </c>
      <c r="B885" t="s">
        <v>8221</v>
      </c>
    </row>
    <row r="886" spans="1:2">
      <c r="A886" s="9">
        <v>2000</v>
      </c>
      <c r="B886" t="s">
        <v>8221</v>
      </c>
    </row>
    <row r="887" spans="1:2">
      <c r="A887" s="9">
        <v>1000</v>
      </c>
      <c r="B887" t="s">
        <v>8221</v>
      </c>
    </row>
    <row r="888" spans="1:2">
      <c r="A888" s="9">
        <v>500</v>
      </c>
      <c r="B888" t="s">
        <v>8221</v>
      </c>
    </row>
    <row r="889" spans="1:2">
      <c r="A889" s="9">
        <v>1000</v>
      </c>
      <c r="B889" t="s">
        <v>8221</v>
      </c>
    </row>
    <row r="890" spans="1:2">
      <c r="A890" s="9">
        <v>1000</v>
      </c>
      <c r="B890" t="s">
        <v>8221</v>
      </c>
    </row>
    <row r="891" spans="1:2">
      <c r="A891" s="9">
        <v>25000</v>
      </c>
      <c r="B891" t="s">
        <v>8221</v>
      </c>
    </row>
    <row r="892" spans="1:2">
      <c r="A892" s="9">
        <v>3000</v>
      </c>
      <c r="B892" t="s">
        <v>8221</v>
      </c>
    </row>
    <row r="893" spans="1:2">
      <c r="A893" s="9">
        <v>8000</v>
      </c>
      <c r="B893" t="s">
        <v>8221</v>
      </c>
    </row>
    <row r="894" spans="1:2">
      <c r="A894" s="9">
        <v>6000</v>
      </c>
      <c r="B894" t="s">
        <v>8221</v>
      </c>
    </row>
    <row r="895" spans="1:2">
      <c r="A895" s="9">
        <v>2000</v>
      </c>
      <c r="B895" t="s">
        <v>8221</v>
      </c>
    </row>
    <row r="896" spans="1:2">
      <c r="A896" s="9">
        <v>20000</v>
      </c>
      <c r="B896" t="s">
        <v>8221</v>
      </c>
    </row>
    <row r="897" spans="1:2">
      <c r="A897" s="9">
        <v>8000</v>
      </c>
      <c r="B897" t="s">
        <v>8221</v>
      </c>
    </row>
    <row r="898" spans="1:2">
      <c r="A898" s="9">
        <v>8000</v>
      </c>
      <c r="B898" t="s">
        <v>8221</v>
      </c>
    </row>
    <row r="899" spans="1:2">
      <c r="A899" s="9">
        <v>3000</v>
      </c>
      <c r="B899" t="s">
        <v>8221</v>
      </c>
    </row>
    <row r="900" spans="1:2">
      <c r="A900" s="9">
        <v>2500</v>
      </c>
      <c r="B900" t="s">
        <v>8221</v>
      </c>
    </row>
    <row r="901" spans="1:2">
      <c r="A901" s="9">
        <v>750</v>
      </c>
      <c r="B901" t="s">
        <v>8221</v>
      </c>
    </row>
    <row r="902" spans="1:2">
      <c r="A902" s="9">
        <v>5000</v>
      </c>
      <c r="B902" t="s">
        <v>8221</v>
      </c>
    </row>
    <row r="903" spans="1:2">
      <c r="A903" s="9">
        <v>6500</v>
      </c>
      <c r="B903" t="s">
        <v>8221</v>
      </c>
    </row>
    <row r="904" spans="1:2">
      <c r="A904" s="9">
        <v>30000</v>
      </c>
      <c r="B904" t="s">
        <v>8221</v>
      </c>
    </row>
    <row r="905" spans="1:2">
      <c r="A905" s="9">
        <v>5000</v>
      </c>
      <c r="B905" t="s">
        <v>8221</v>
      </c>
    </row>
    <row r="906" spans="1:2">
      <c r="A906" s="9">
        <v>50000</v>
      </c>
      <c r="B906" t="s">
        <v>8221</v>
      </c>
    </row>
    <row r="907" spans="1:2">
      <c r="A907" s="9">
        <v>6500</v>
      </c>
      <c r="B907" t="s">
        <v>8221</v>
      </c>
    </row>
    <row r="908" spans="1:2">
      <c r="A908" s="9">
        <v>15000</v>
      </c>
      <c r="B908" t="s">
        <v>8221</v>
      </c>
    </row>
    <row r="909" spans="1:2">
      <c r="A909" s="9">
        <v>2900</v>
      </c>
      <c r="B909" t="s">
        <v>8221</v>
      </c>
    </row>
    <row r="910" spans="1:2">
      <c r="A910" s="9">
        <v>2500</v>
      </c>
      <c r="B910" t="s">
        <v>8221</v>
      </c>
    </row>
    <row r="911" spans="1:2">
      <c r="A911" s="9">
        <v>16000</v>
      </c>
      <c r="B911" t="s">
        <v>8221</v>
      </c>
    </row>
    <row r="912" spans="1:2">
      <c r="A912" s="9">
        <v>550</v>
      </c>
      <c r="B912" t="s">
        <v>8221</v>
      </c>
    </row>
    <row r="913" spans="1:2">
      <c r="A913" s="9">
        <v>100000</v>
      </c>
      <c r="B913" t="s">
        <v>8221</v>
      </c>
    </row>
    <row r="914" spans="1:2">
      <c r="A914" s="9">
        <v>3500</v>
      </c>
      <c r="B914" t="s">
        <v>8221</v>
      </c>
    </row>
    <row r="915" spans="1:2">
      <c r="A915" s="9">
        <v>30000</v>
      </c>
      <c r="B915" t="s">
        <v>8221</v>
      </c>
    </row>
    <row r="916" spans="1:2">
      <c r="A916" s="9">
        <v>1500</v>
      </c>
      <c r="B916" t="s">
        <v>8221</v>
      </c>
    </row>
    <row r="917" spans="1:2">
      <c r="A917" s="9">
        <v>6500</v>
      </c>
      <c r="B917" t="s">
        <v>8221</v>
      </c>
    </row>
    <row r="918" spans="1:2">
      <c r="A918" s="9">
        <v>3300</v>
      </c>
      <c r="B918" t="s">
        <v>8221</v>
      </c>
    </row>
    <row r="919" spans="1:2">
      <c r="A919" s="9">
        <v>5000</v>
      </c>
      <c r="B919" t="s">
        <v>8221</v>
      </c>
    </row>
    <row r="920" spans="1:2">
      <c r="A920" s="9">
        <v>3900</v>
      </c>
      <c r="B920" t="s">
        <v>8221</v>
      </c>
    </row>
    <row r="921" spans="1:2">
      <c r="A921" s="9">
        <v>20000</v>
      </c>
      <c r="B921" t="s">
        <v>8221</v>
      </c>
    </row>
    <row r="922" spans="1:2">
      <c r="A922" s="9">
        <v>5500</v>
      </c>
      <c r="B922" t="s">
        <v>8221</v>
      </c>
    </row>
    <row r="923" spans="1:2">
      <c r="A923" s="9">
        <v>15000</v>
      </c>
      <c r="B923" t="s">
        <v>8221</v>
      </c>
    </row>
    <row r="924" spans="1:2">
      <c r="A924" s="9">
        <v>27000</v>
      </c>
      <c r="B924" t="s">
        <v>8221</v>
      </c>
    </row>
    <row r="925" spans="1:2">
      <c r="A925" s="9">
        <v>15000</v>
      </c>
      <c r="B925" t="s">
        <v>8221</v>
      </c>
    </row>
    <row r="926" spans="1:2">
      <c r="A926" s="9">
        <v>3000</v>
      </c>
      <c r="B926" t="s">
        <v>8221</v>
      </c>
    </row>
    <row r="927" spans="1:2">
      <c r="A927" s="9">
        <v>6000</v>
      </c>
      <c r="B927" t="s">
        <v>8221</v>
      </c>
    </row>
    <row r="928" spans="1:2">
      <c r="A928" s="9">
        <v>7000</v>
      </c>
      <c r="B928" t="s">
        <v>8221</v>
      </c>
    </row>
    <row r="929" spans="1:2">
      <c r="A929" s="9">
        <v>20000</v>
      </c>
      <c r="B929" t="s">
        <v>8221</v>
      </c>
    </row>
    <row r="930" spans="1:2">
      <c r="A930" s="9">
        <v>14500</v>
      </c>
      <c r="B930" t="s">
        <v>8221</v>
      </c>
    </row>
    <row r="931" spans="1:2">
      <c r="A931" s="9">
        <v>500</v>
      </c>
      <c r="B931" t="s">
        <v>8221</v>
      </c>
    </row>
    <row r="932" spans="1:2">
      <c r="A932" s="9">
        <v>900</v>
      </c>
      <c r="B932" t="s">
        <v>8221</v>
      </c>
    </row>
    <row r="933" spans="1:2">
      <c r="A933" s="9">
        <v>2000</v>
      </c>
      <c r="B933" t="s">
        <v>8221</v>
      </c>
    </row>
    <row r="934" spans="1:2">
      <c r="A934" s="9">
        <v>9500</v>
      </c>
      <c r="B934" t="s">
        <v>8221</v>
      </c>
    </row>
    <row r="935" spans="1:2">
      <c r="A935" s="9">
        <v>2000</v>
      </c>
      <c r="B935" t="s">
        <v>8221</v>
      </c>
    </row>
    <row r="936" spans="1:2">
      <c r="A936" s="9">
        <v>5000</v>
      </c>
      <c r="B936" t="s">
        <v>8221</v>
      </c>
    </row>
    <row r="937" spans="1:2">
      <c r="A937" s="9">
        <v>3500</v>
      </c>
      <c r="B937" t="s">
        <v>8221</v>
      </c>
    </row>
    <row r="938" spans="1:2">
      <c r="A938" s="9">
        <v>1400</v>
      </c>
      <c r="B938" t="s">
        <v>8221</v>
      </c>
    </row>
    <row r="939" spans="1:2">
      <c r="A939" s="9">
        <v>3500</v>
      </c>
      <c r="B939" t="s">
        <v>8221</v>
      </c>
    </row>
    <row r="940" spans="1:2">
      <c r="A940" s="9">
        <v>7000</v>
      </c>
      <c r="B940" t="s">
        <v>8221</v>
      </c>
    </row>
    <row r="941" spans="1:2">
      <c r="A941" s="9">
        <v>2750</v>
      </c>
      <c r="B941" t="s">
        <v>8221</v>
      </c>
    </row>
    <row r="942" spans="1:2">
      <c r="A942" s="9">
        <v>9000</v>
      </c>
      <c r="B942" t="s">
        <v>8221</v>
      </c>
    </row>
    <row r="943" spans="1:2">
      <c r="A943" s="9">
        <v>50000</v>
      </c>
      <c r="B943" t="s">
        <v>8221</v>
      </c>
    </row>
    <row r="944" spans="1:2">
      <c r="A944" s="9">
        <v>7500</v>
      </c>
      <c r="B944" t="s">
        <v>8221</v>
      </c>
    </row>
    <row r="945" spans="1:2">
      <c r="A945" s="9">
        <v>3000</v>
      </c>
      <c r="B945" t="s">
        <v>8221</v>
      </c>
    </row>
    <row r="946" spans="1:2">
      <c r="A946" s="9">
        <v>50000</v>
      </c>
      <c r="B946" t="s">
        <v>8221</v>
      </c>
    </row>
    <row r="947" spans="1:2">
      <c r="A947" s="9">
        <v>100000</v>
      </c>
      <c r="B947" t="s">
        <v>8221</v>
      </c>
    </row>
    <row r="948" spans="1:2">
      <c r="A948" s="9">
        <v>15000</v>
      </c>
      <c r="B948" t="s">
        <v>8221</v>
      </c>
    </row>
    <row r="949" spans="1:2">
      <c r="A949" s="9">
        <v>850</v>
      </c>
      <c r="B949" t="s">
        <v>8221</v>
      </c>
    </row>
    <row r="950" spans="1:2">
      <c r="A950" s="9">
        <v>4000</v>
      </c>
      <c r="B950" t="s">
        <v>8221</v>
      </c>
    </row>
    <row r="951" spans="1:2">
      <c r="A951" s="9">
        <v>20000</v>
      </c>
      <c r="B951" t="s">
        <v>8221</v>
      </c>
    </row>
    <row r="952" spans="1:2">
      <c r="A952" s="9">
        <v>5000</v>
      </c>
      <c r="B952" t="s">
        <v>8221</v>
      </c>
    </row>
    <row r="953" spans="1:2">
      <c r="A953" s="9">
        <v>50000</v>
      </c>
      <c r="B953" t="s">
        <v>8221</v>
      </c>
    </row>
    <row r="954" spans="1:2">
      <c r="A954" s="9">
        <v>49000</v>
      </c>
      <c r="B954" t="s">
        <v>8221</v>
      </c>
    </row>
    <row r="955" spans="1:2">
      <c r="A955" s="9">
        <v>15000</v>
      </c>
      <c r="B955" t="s">
        <v>8221</v>
      </c>
    </row>
    <row r="956" spans="1:2">
      <c r="A956" s="9">
        <v>15000</v>
      </c>
      <c r="B956" t="s">
        <v>8221</v>
      </c>
    </row>
    <row r="957" spans="1:2">
      <c r="A957" s="9">
        <v>300000</v>
      </c>
      <c r="B957" t="s">
        <v>8221</v>
      </c>
    </row>
    <row r="958" spans="1:2">
      <c r="A958" s="9">
        <v>50000</v>
      </c>
      <c r="B958" t="s">
        <v>8221</v>
      </c>
    </row>
    <row r="959" spans="1:2">
      <c r="A959" s="9">
        <v>12000</v>
      </c>
      <c r="B959" t="s">
        <v>8221</v>
      </c>
    </row>
    <row r="960" spans="1:2">
      <c r="A960" s="9">
        <v>7777</v>
      </c>
      <c r="B960" t="s">
        <v>8221</v>
      </c>
    </row>
    <row r="961" spans="1:2">
      <c r="A961" s="9">
        <v>50000</v>
      </c>
      <c r="B961" t="s">
        <v>8221</v>
      </c>
    </row>
    <row r="962" spans="1:2">
      <c r="A962" s="9">
        <v>55650</v>
      </c>
      <c r="B962" t="s">
        <v>8221</v>
      </c>
    </row>
    <row r="963" spans="1:2">
      <c r="A963" s="9">
        <v>95000</v>
      </c>
      <c r="B963" t="s">
        <v>8221</v>
      </c>
    </row>
    <row r="964" spans="1:2">
      <c r="A964" s="9">
        <v>2500</v>
      </c>
      <c r="B964" t="s">
        <v>8221</v>
      </c>
    </row>
    <row r="965" spans="1:2">
      <c r="A965" s="9">
        <v>35000</v>
      </c>
      <c r="B965" t="s">
        <v>8221</v>
      </c>
    </row>
    <row r="966" spans="1:2">
      <c r="A966" s="9">
        <v>110000</v>
      </c>
      <c r="B966" t="s">
        <v>8221</v>
      </c>
    </row>
    <row r="967" spans="1:2">
      <c r="A967" s="9">
        <v>25000</v>
      </c>
      <c r="B967" t="s">
        <v>8221</v>
      </c>
    </row>
    <row r="968" spans="1:2">
      <c r="A968" s="9">
        <v>12000</v>
      </c>
      <c r="B968" t="s">
        <v>8221</v>
      </c>
    </row>
    <row r="969" spans="1:2">
      <c r="A969" s="9">
        <v>20000</v>
      </c>
      <c r="B969" t="s">
        <v>8221</v>
      </c>
    </row>
    <row r="970" spans="1:2">
      <c r="A970" s="9">
        <v>8000</v>
      </c>
      <c r="B970" t="s">
        <v>8221</v>
      </c>
    </row>
    <row r="971" spans="1:2">
      <c r="A971" s="9">
        <v>30000</v>
      </c>
      <c r="B971" t="s">
        <v>8221</v>
      </c>
    </row>
    <row r="972" spans="1:2">
      <c r="A972" s="9">
        <v>5000</v>
      </c>
      <c r="B972" t="s">
        <v>8221</v>
      </c>
    </row>
    <row r="973" spans="1:2">
      <c r="A973" s="9">
        <v>100000</v>
      </c>
      <c r="B973" t="s">
        <v>8221</v>
      </c>
    </row>
    <row r="974" spans="1:2">
      <c r="A974" s="9">
        <v>20000</v>
      </c>
      <c r="B974" t="s">
        <v>8221</v>
      </c>
    </row>
    <row r="975" spans="1:2">
      <c r="A975" s="9">
        <v>20000</v>
      </c>
      <c r="B975" t="s">
        <v>8221</v>
      </c>
    </row>
    <row r="976" spans="1:2">
      <c r="A976" s="9">
        <v>50000</v>
      </c>
      <c r="B976" t="s">
        <v>8221</v>
      </c>
    </row>
    <row r="977" spans="1:2">
      <c r="A977" s="9">
        <v>100000</v>
      </c>
      <c r="B977" t="s">
        <v>8221</v>
      </c>
    </row>
    <row r="978" spans="1:2">
      <c r="A978" s="9">
        <v>150000</v>
      </c>
      <c r="B978" t="s">
        <v>8221</v>
      </c>
    </row>
    <row r="979" spans="1:2">
      <c r="A979" s="9">
        <v>2700</v>
      </c>
      <c r="B979" t="s">
        <v>8221</v>
      </c>
    </row>
    <row r="980" spans="1:2">
      <c r="A980" s="9">
        <v>172889</v>
      </c>
      <c r="B980" t="s">
        <v>8221</v>
      </c>
    </row>
    <row r="981" spans="1:2">
      <c r="A981" s="9">
        <v>35000</v>
      </c>
      <c r="B981" t="s">
        <v>8221</v>
      </c>
    </row>
    <row r="982" spans="1:2">
      <c r="A982" s="9">
        <v>10000</v>
      </c>
      <c r="B982" t="s">
        <v>8221</v>
      </c>
    </row>
    <row r="983" spans="1:2">
      <c r="A983" s="9">
        <v>88888</v>
      </c>
      <c r="B983" t="s">
        <v>8221</v>
      </c>
    </row>
    <row r="984" spans="1:2">
      <c r="A984" s="9">
        <v>17500</v>
      </c>
      <c r="B984" t="s">
        <v>8221</v>
      </c>
    </row>
    <row r="985" spans="1:2">
      <c r="A985" s="9">
        <v>104219</v>
      </c>
      <c r="B985" t="s">
        <v>8221</v>
      </c>
    </row>
    <row r="986" spans="1:2">
      <c r="A986" s="9">
        <v>10000</v>
      </c>
      <c r="B986" t="s">
        <v>8221</v>
      </c>
    </row>
    <row r="987" spans="1:2">
      <c r="A987" s="9">
        <v>30000</v>
      </c>
      <c r="B987" t="s">
        <v>8221</v>
      </c>
    </row>
    <row r="988" spans="1:2">
      <c r="A988" s="9">
        <v>20000</v>
      </c>
      <c r="B988" t="s">
        <v>8221</v>
      </c>
    </row>
    <row r="989" spans="1:2">
      <c r="A989" s="9">
        <v>50000</v>
      </c>
      <c r="B989" t="s">
        <v>8221</v>
      </c>
    </row>
    <row r="990" spans="1:2">
      <c r="A990" s="9">
        <v>5000</v>
      </c>
      <c r="B990" t="s">
        <v>8221</v>
      </c>
    </row>
    <row r="991" spans="1:2">
      <c r="A991" s="9">
        <v>10000</v>
      </c>
      <c r="B991" t="s">
        <v>8221</v>
      </c>
    </row>
    <row r="992" spans="1:2">
      <c r="A992" s="9">
        <v>25000</v>
      </c>
      <c r="B992" t="s">
        <v>8221</v>
      </c>
    </row>
    <row r="993" spans="1:2">
      <c r="A993" s="9">
        <v>5000</v>
      </c>
      <c r="B993" t="s">
        <v>8221</v>
      </c>
    </row>
    <row r="994" spans="1:2">
      <c r="A994" s="9">
        <v>100000</v>
      </c>
      <c r="B994" t="s">
        <v>8221</v>
      </c>
    </row>
    <row r="995" spans="1:2">
      <c r="A995" s="9">
        <v>70000</v>
      </c>
      <c r="B995" t="s">
        <v>8221</v>
      </c>
    </row>
    <row r="996" spans="1:2">
      <c r="A996" s="9">
        <v>200000</v>
      </c>
      <c r="B996" t="s">
        <v>8221</v>
      </c>
    </row>
    <row r="997" spans="1:2">
      <c r="A997" s="9">
        <v>10000</v>
      </c>
      <c r="B997" t="s">
        <v>8221</v>
      </c>
    </row>
    <row r="998" spans="1:2">
      <c r="A998" s="9">
        <v>4000</v>
      </c>
      <c r="B998" t="s">
        <v>8221</v>
      </c>
    </row>
    <row r="999" spans="1:2">
      <c r="A999" s="9">
        <v>5000</v>
      </c>
      <c r="B999" t="s">
        <v>8221</v>
      </c>
    </row>
    <row r="1000" spans="1:2">
      <c r="A1000" s="9">
        <v>60000</v>
      </c>
      <c r="B1000" t="s">
        <v>8221</v>
      </c>
    </row>
    <row r="1001" spans="1:2">
      <c r="A1001" s="9">
        <v>150000</v>
      </c>
      <c r="B1001" t="s">
        <v>8221</v>
      </c>
    </row>
    <row r="1002" spans="1:2">
      <c r="A1002" s="9">
        <v>894700</v>
      </c>
      <c r="B1002" t="s">
        <v>8220</v>
      </c>
    </row>
    <row r="1003" spans="1:2">
      <c r="A1003" s="9">
        <v>5000</v>
      </c>
      <c r="B1003" t="s">
        <v>8220</v>
      </c>
    </row>
    <row r="1004" spans="1:2">
      <c r="A1004" s="9">
        <v>9999</v>
      </c>
      <c r="B1004" t="s">
        <v>8220</v>
      </c>
    </row>
    <row r="1005" spans="1:2">
      <c r="A1005" s="9">
        <v>20000</v>
      </c>
      <c r="B1005" t="s">
        <v>8220</v>
      </c>
    </row>
    <row r="1006" spans="1:2">
      <c r="A1006" s="9">
        <v>25000</v>
      </c>
      <c r="B1006" t="s">
        <v>8220</v>
      </c>
    </row>
    <row r="1007" spans="1:2">
      <c r="A1007" s="9">
        <v>200000</v>
      </c>
      <c r="B1007" t="s">
        <v>8220</v>
      </c>
    </row>
    <row r="1008" spans="1:2">
      <c r="A1008" s="9">
        <v>4000</v>
      </c>
      <c r="B1008" t="s">
        <v>8220</v>
      </c>
    </row>
    <row r="1009" spans="1:2">
      <c r="A1009" s="9">
        <v>30000</v>
      </c>
      <c r="B1009" t="s">
        <v>8220</v>
      </c>
    </row>
    <row r="1010" spans="1:2">
      <c r="A1010" s="9">
        <v>93500</v>
      </c>
      <c r="B1010" t="s">
        <v>8220</v>
      </c>
    </row>
    <row r="1011" spans="1:2">
      <c r="A1011" s="9">
        <v>50000</v>
      </c>
      <c r="B1011" t="s">
        <v>8220</v>
      </c>
    </row>
    <row r="1012" spans="1:2">
      <c r="A1012" s="9">
        <v>115250</v>
      </c>
      <c r="B1012" t="s">
        <v>8220</v>
      </c>
    </row>
    <row r="1013" spans="1:2">
      <c r="A1013" s="9">
        <v>20000</v>
      </c>
      <c r="B1013" t="s">
        <v>8220</v>
      </c>
    </row>
    <row r="1014" spans="1:2">
      <c r="A1014" s="9">
        <v>5000</v>
      </c>
      <c r="B1014" t="s">
        <v>8220</v>
      </c>
    </row>
    <row r="1015" spans="1:2">
      <c r="A1015" s="9">
        <v>25000</v>
      </c>
      <c r="B1015" t="s">
        <v>8220</v>
      </c>
    </row>
    <row r="1016" spans="1:2">
      <c r="A1016" s="9">
        <v>10000</v>
      </c>
      <c r="B1016" t="s">
        <v>8220</v>
      </c>
    </row>
    <row r="1017" spans="1:2">
      <c r="A1017" s="9">
        <v>9000</v>
      </c>
      <c r="B1017" t="s">
        <v>8220</v>
      </c>
    </row>
    <row r="1018" spans="1:2">
      <c r="A1018" s="9">
        <v>100000</v>
      </c>
      <c r="B1018" t="s">
        <v>8220</v>
      </c>
    </row>
    <row r="1019" spans="1:2">
      <c r="A1019" s="9">
        <v>250000</v>
      </c>
      <c r="B1019" t="s">
        <v>8220</v>
      </c>
    </row>
    <row r="1020" spans="1:2">
      <c r="A1020" s="9">
        <v>20000</v>
      </c>
      <c r="B1020" t="s">
        <v>8220</v>
      </c>
    </row>
    <row r="1021" spans="1:2">
      <c r="A1021" s="9">
        <v>45000</v>
      </c>
      <c r="B1021" t="s">
        <v>8220</v>
      </c>
    </row>
    <row r="1022" spans="1:2">
      <c r="A1022" s="9">
        <v>1550</v>
      </c>
      <c r="B1022" t="s">
        <v>8219</v>
      </c>
    </row>
    <row r="1023" spans="1:2">
      <c r="A1023" s="9">
        <v>3000</v>
      </c>
      <c r="B1023" t="s">
        <v>8219</v>
      </c>
    </row>
    <row r="1024" spans="1:2">
      <c r="A1024" s="9">
        <v>2000</v>
      </c>
      <c r="B1024" t="s">
        <v>8219</v>
      </c>
    </row>
    <row r="1025" spans="1:2">
      <c r="A1025" s="9">
        <v>2000</v>
      </c>
      <c r="B1025" t="s">
        <v>8219</v>
      </c>
    </row>
    <row r="1026" spans="1:2">
      <c r="A1026" s="9">
        <v>20000</v>
      </c>
      <c r="B1026" t="s">
        <v>8219</v>
      </c>
    </row>
    <row r="1027" spans="1:2">
      <c r="A1027" s="9">
        <v>70000</v>
      </c>
      <c r="B1027" t="s">
        <v>8219</v>
      </c>
    </row>
    <row r="1028" spans="1:2">
      <c r="A1028" s="9">
        <v>7000</v>
      </c>
      <c r="B1028" t="s">
        <v>8219</v>
      </c>
    </row>
    <row r="1029" spans="1:2">
      <c r="A1029" s="9">
        <v>7501</v>
      </c>
      <c r="B1029" t="s">
        <v>8219</v>
      </c>
    </row>
    <row r="1030" spans="1:2">
      <c r="A1030" s="9">
        <v>10000</v>
      </c>
      <c r="B1030" t="s">
        <v>8219</v>
      </c>
    </row>
    <row r="1031" spans="1:2">
      <c r="A1031" s="9">
        <v>10000</v>
      </c>
      <c r="B1031" t="s">
        <v>8219</v>
      </c>
    </row>
    <row r="1032" spans="1:2">
      <c r="A1032" s="9">
        <v>2000</v>
      </c>
      <c r="B1032" t="s">
        <v>8219</v>
      </c>
    </row>
    <row r="1033" spans="1:2">
      <c r="A1033" s="9">
        <v>10000</v>
      </c>
      <c r="B1033" t="s">
        <v>8219</v>
      </c>
    </row>
    <row r="1034" spans="1:2">
      <c r="A1034" s="9">
        <v>5400</v>
      </c>
      <c r="B1034" t="s">
        <v>8219</v>
      </c>
    </row>
    <row r="1035" spans="1:2">
      <c r="A1035" s="9">
        <v>1328</v>
      </c>
      <c r="B1035" t="s">
        <v>8219</v>
      </c>
    </row>
    <row r="1036" spans="1:2">
      <c r="A1036" s="9">
        <v>5000</v>
      </c>
      <c r="B1036" t="s">
        <v>8219</v>
      </c>
    </row>
    <row r="1037" spans="1:2">
      <c r="A1037" s="9">
        <v>4600</v>
      </c>
      <c r="B1037" t="s">
        <v>8219</v>
      </c>
    </row>
    <row r="1038" spans="1:2">
      <c r="A1038" s="9">
        <v>4500</v>
      </c>
      <c r="B1038" t="s">
        <v>8219</v>
      </c>
    </row>
    <row r="1039" spans="1:2">
      <c r="A1039" s="9">
        <v>1000</v>
      </c>
      <c r="B1039" t="s">
        <v>8219</v>
      </c>
    </row>
    <row r="1040" spans="1:2">
      <c r="A1040" s="9">
        <v>1500</v>
      </c>
      <c r="B1040" t="s">
        <v>8219</v>
      </c>
    </row>
    <row r="1041" spans="1:2">
      <c r="A1041" s="9">
        <v>500</v>
      </c>
      <c r="B1041" t="s">
        <v>8219</v>
      </c>
    </row>
    <row r="1042" spans="1:2">
      <c r="A1042" s="9">
        <v>85000</v>
      </c>
      <c r="B1042" t="s">
        <v>8220</v>
      </c>
    </row>
    <row r="1043" spans="1:2">
      <c r="A1043" s="9">
        <v>50</v>
      </c>
      <c r="B1043" t="s">
        <v>8220</v>
      </c>
    </row>
    <row r="1044" spans="1:2">
      <c r="A1044" s="9">
        <v>650</v>
      </c>
      <c r="B1044" t="s">
        <v>8220</v>
      </c>
    </row>
    <row r="1045" spans="1:2">
      <c r="A1045" s="9">
        <v>100000</v>
      </c>
      <c r="B1045" t="s">
        <v>8220</v>
      </c>
    </row>
    <row r="1046" spans="1:2">
      <c r="A1046" s="9">
        <v>7000</v>
      </c>
      <c r="B1046" t="s">
        <v>8220</v>
      </c>
    </row>
    <row r="1047" spans="1:2">
      <c r="A1047" s="9">
        <v>10000</v>
      </c>
      <c r="B1047" t="s">
        <v>8220</v>
      </c>
    </row>
    <row r="1048" spans="1:2">
      <c r="A1048" s="9">
        <v>3000</v>
      </c>
      <c r="B1048" t="s">
        <v>8220</v>
      </c>
    </row>
    <row r="1049" spans="1:2">
      <c r="A1049" s="9">
        <v>2000</v>
      </c>
      <c r="B1049" t="s">
        <v>8220</v>
      </c>
    </row>
    <row r="1050" spans="1:2">
      <c r="A1050" s="9">
        <v>15000</v>
      </c>
      <c r="B1050" t="s">
        <v>8220</v>
      </c>
    </row>
    <row r="1051" spans="1:2">
      <c r="A1051" s="9">
        <v>12000</v>
      </c>
      <c r="B1051" t="s">
        <v>8220</v>
      </c>
    </row>
    <row r="1052" spans="1:2">
      <c r="A1052" s="9">
        <v>2500</v>
      </c>
      <c r="B1052" t="s">
        <v>8220</v>
      </c>
    </row>
    <row r="1053" spans="1:2">
      <c r="A1053" s="9">
        <v>500</v>
      </c>
      <c r="B1053" t="s">
        <v>8220</v>
      </c>
    </row>
    <row r="1054" spans="1:2">
      <c r="A1054" s="9">
        <v>4336</v>
      </c>
      <c r="B1054" t="s">
        <v>8220</v>
      </c>
    </row>
    <row r="1055" spans="1:2">
      <c r="A1055" s="9">
        <v>1500</v>
      </c>
      <c r="B1055" t="s">
        <v>8220</v>
      </c>
    </row>
    <row r="1056" spans="1:2">
      <c r="A1056" s="9">
        <v>2500</v>
      </c>
      <c r="B1056" t="s">
        <v>8220</v>
      </c>
    </row>
    <row r="1057" spans="1:2">
      <c r="A1057" s="9">
        <v>3500</v>
      </c>
      <c r="B1057" t="s">
        <v>8220</v>
      </c>
    </row>
    <row r="1058" spans="1:2">
      <c r="A1058" s="9">
        <v>10000</v>
      </c>
      <c r="B1058" t="s">
        <v>8220</v>
      </c>
    </row>
    <row r="1059" spans="1:2">
      <c r="A1059" s="9">
        <v>10000</v>
      </c>
      <c r="B1059" t="s">
        <v>8220</v>
      </c>
    </row>
    <row r="1060" spans="1:2">
      <c r="A1060" s="9">
        <v>40000</v>
      </c>
      <c r="B1060" t="s">
        <v>8220</v>
      </c>
    </row>
    <row r="1061" spans="1:2">
      <c r="A1061" s="9">
        <v>1100</v>
      </c>
      <c r="B1061" t="s">
        <v>8220</v>
      </c>
    </row>
    <row r="1062" spans="1:2">
      <c r="A1062" s="9">
        <v>5000</v>
      </c>
      <c r="B1062" t="s">
        <v>8220</v>
      </c>
    </row>
    <row r="1063" spans="1:2">
      <c r="A1063" s="9">
        <v>4000</v>
      </c>
      <c r="B1063" t="s">
        <v>8220</v>
      </c>
    </row>
    <row r="1064" spans="1:2">
      <c r="A1064" s="9">
        <v>199</v>
      </c>
      <c r="B1064" t="s">
        <v>8220</v>
      </c>
    </row>
    <row r="1065" spans="1:2">
      <c r="A1065" s="9">
        <v>1000</v>
      </c>
      <c r="B1065" t="s">
        <v>8220</v>
      </c>
    </row>
    <row r="1066" spans="1:2">
      <c r="A1066" s="9">
        <v>90000</v>
      </c>
      <c r="B1066" t="s">
        <v>8221</v>
      </c>
    </row>
    <row r="1067" spans="1:2">
      <c r="A1067" s="9">
        <v>3000</v>
      </c>
      <c r="B1067" t="s">
        <v>8221</v>
      </c>
    </row>
    <row r="1068" spans="1:2">
      <c r="A1068" s="9">
        <v>150000</v>
      </c>
      <c r="B1068" t="s">
        <v>8221</v>
      </c>
    </row>
    <row r="1069" spans="1:2">
      <c r="A1069" s="9">
        <v>500</v>
      </c>
      <c r="B1069" t="s">
        <v>8221</v>
      </c>
    </row>
    <row r="1070" spans="1:2">
      <c r="A1070" s="9">
        <v>30000</v>
      </c>
      <c r="B1070" t="s">
        <v>8221</v>
      </c>
    </row>
    <row r="1071" spans="1:2">
      <c r="A1071" s="9">
        <v>2200</v>
      </c>
      <c r="B1071" t="s">
        <v>8221</v>
      </c>
    </row>
    <row r="1072" spans="1:2">
      <c r="A1072" s="9">
        <v>10000</v>
      </c>
      <c r="B1072" t="s">
        <v>8221</v>
      </c>
    </row>
    <row r="1073" spans="1:2">
      <c r="A1073" s="9">
        <v>100</v>
      </c>
      <c r="B1073" t="s">
        <v>8221</v>
      </c>
    </row>
    <row r="1074" spans="1:2">
      <c r="A1074" s="9">
        <v>75000</v>
      </c>
      <c r="B1074" t="s">
        <v>8221</v>
      </c>
    </row>
    <row r="1075" spans="1:2">
      <c r="A1075" s="9">
        <v>750</v>
      </c>
      <c r="B1075" t="s">
        <v>8221</v>
      </c>
    </row>
    <row r="1076" spans="1:2">
      <c r="A1076" s="9">
        <v>54000</v>
      </c>
      <c r="B1076" t="s">
        <v>8221</v>
      </c>
    </row>
    <row r="1077" spans="1:2">
      <c r="A1077" s="9">
        <v>1000</v>
      </c>
      <c r="B1077" t="s">
        <v>8221</v>
      </c>
    </row>
    <row r="1078" spans="1:2">
      <c r="A1078" s="9">
        <v>75000</v>
      </c>
      <c r="B1078" t="s">
        <v>8221</v>
      </c>
    </row>
    <row r="1079" spans="1:2">
      <c r="A1079" s="9">
        <v>25000</v>
      </c>
      <c r="B1079" t="s">
        <v>8221</v>
      </c>
    </row>
    <row r="1080" spans="1:2">
      <c r="A1080" s="9">
        <v>600</v>
      </c>
      <c r="B1080" t="s">
        <v>8221</v>
      </c>
    </row>
    <row r="1081" spans="1:2">
      <c r="A1081" s="9">
        <v>26000</v>
      </c>
      <c r="B1081" t="s">
        <v>8221</v>
      </c>
    </row>
    <row r="1082" spans="1:2">
      <c r="A1082" s="9">
        <v>20000</v>
      </c>
      <c r="B1082" t="s">
        <v>8221</v>
      </c>
    </row>
    <row r="1083" spans="1:2">
      <c r="A1083" s="9">
        <v>68000</v>
      </c>
      <c r="B1083" t="s">
        <v>8221</v>
      </c>
    </row>
    <row r="1084" spans="1:2">
      <c r="A1084" s="9">
        <v>10000</v>
      </c>
      <c r="B1084" t="s">
        <v>8221</v>
      </c>
    </row>
    <row r="1085" spans="1:2">
      <c r="A1085" s="9">
        <v>50000</v>
      </c>
      <c r="B1085" t="s">
        <v>8221</v>
      </c>
    </row>
    <row r="1086" spans="1:2">
      <c r="A1086" s="9">
        <v>550</v>
      </c>
      <c r="B1086" t="s">
        <v>8221</v>
      </c>
    </row>
    <row r="1087" spans="1:2">
      <c r="A1087" s="9">
        <v>30000</v>
      </c>
      <c r="B1087" t="s">
        <v>8221</v>
      </c>
    </row>
    <row r="1088" spans="1:2">
      <c r="A1088" s="9">
        <v>18000</v>
      </c>
      <c r="B1088" t="s">
        <v>8221</v>
      </c>
    </row>
    <row r="1089" spans="1:2">
      <c r="A1089" s="9">
        <v>1100</v>
      </c>
      <c r="B1089" t="s">
        <v>8221</v>
      </c>
    </row>
    <row r="1090" spans="1:2">
      <c r="A1090" s="9">
        <v>45000</v>
      </c>
      <c r="B1090" t="s">
        <v>8221</v>
      </c>
    </row>
    <row r="1091" spans="1:2">
      <c r="A1091" s="9">
        <v>15000</v>
      </c>
      <c r="B1091" t="s">
        <v>8221</v>
      </c>
    </row>
    <row r="1092" spans="1:2">
      <c r="A1092" s="9">
        <v>12999</v>
      </c>
      <c r="B1092" t="s">
        <v>8221</v>
      </c>
    </row>
    <row r="1093" spans="1:2">
      <c r="A1093" s="9">
        <v>200</v>
      </c>
      <c r="B1093" t="s">
        <v>8221</v>
      </c>
    </row>
    <row r="1094" spans="1:2">
      <c r="A1094" s="9">
        <v>2000</v>
      </c>
      <c r="B1094" t="s">
        <v>8221</v>
      </c>
    </row>
    <row r="1095" spans="1:2">
      <c r="A1095" s="9">
        <v>300</v>
      </c>
      <c r="B1095" t="s">
        <v>8221</v>
      </c>
    </row>
    <row r="1096" spans="1:2">
      <c r="A1096" s="9">
        <v>18000</v>
      </c>
      <c r="B1096" t="s">
        <v>8221</v>
      </c>
    </row>
    <row r="1097" spans="1:2">
      <c r="A1097" s="9">
        <v>500000</v>
      </c>
      <c r="B1097" t="s">
        <v>8221</v>
      </c>
    </row>
    <row r="1098" spans="1:2">
      <c r="A1098" s="9">
        <v>12000</v>
      </c>
      <c r="B1098" t="s">
        <v>8221</v>
      </c>
    </row>
    <row r="1099" spans="1:2">
      <c r="A1099" s="9">
        <v>100000</v>
      </c>
      <c r="B1099" t="s">
        <v>8221</v>
      </c>
    </row>
    <row r="1100" spans="1:2">
      <c r="A1100" s="9">
        <v>25000</v>
      </c>
      <c r="B1100" t="s">
        <v>8221</v>
      </c>
    </row>
    <row r="1101" spans="1:2">
      <c r="A1101" s="9">
        <v>5000</v>
      </c>
      <c r="B1101" t="s">
        <v>8221</v>
      </c>
    </row>
    <row r="1102" spans="1:2">
      <c r="A1102" s="9">
        <v>4000</v>
      </c>
      <c r="B1102" t="s">
        <v>8221</v>
      </c>
    </row>
    <row r="1103" spans="1:2">
      <c r="A1103" s="9">
        <v>100000</v>
      </c>
      <c r="B1103" t="s">
        <v>8221</v>
      </c>
    </row>
    <row r="1104" spans="1:2">
      <c r="A1104" s="9">
        <v>8000</v>
      </c>
      <c r="B1104" t="s">
        <v>8221</v>
      </c>
    </row>
    <row r="1105" spans="1:2">
      <c r="A1105" s="9">
        <v>15000</v>
      </c>
      <c r="B1105" t="s">
        <v>8221</v>
      </c>
    </row>
    <row r="1106" spans="1:2">
      <c r="A1106" s="9">
        <v>60000</v>
      </c>
      <c r="B1106" t="s">
        <v>8221</v>
      </c>
    </row>
    <row r="1107" spans="1:2">
      <c r="A1107" s="9">
        <v>900000</v>
      </c>
      <c r="B1107" t="s">
        <v>8221</v>
      </c>
    </row>
    <row r="1108" spans="1:2">
      <c r="A1108" s="9">
        <v>400</v>
      </c>
      <c r="B1108" t="s">
        <v>8221</v>
      </c>
    </row>
    <row r="1109" spans="1:2">
      <c r="A1109" s="9">
        <v>10000</v>
      </c>
      <c r="B1109" t="s">
        <v>8221</v>
      </c>
    </row>
    <row r="1110" spans="1:2">
      <c r="A1110" s="9">
        <v>25000</v>
      </c>
      <c r="B1110" t="s">
        <v>8221</v>
      </c>
    </row>
    <row r="1111" spans="1:2">
      <c r="A1111" s="9">
        <v>10000</v>
      </c>
      <c r="B1111" t="s">
        <v>8221</v>
      </c>
    </row>
    <row r="1112" spans="1:2">
      <c r="A1112" s="9">
        <v>50000</v>
      </c>
      <c r="B1112" t="s">
        <v>8221</v>
      </c>
    </row>
    <row r="1113" spans="1:2">
      <c r="A1113" s="9">
        <v>2500</v>
      </c>
      <c r="B1113" t="s">
        <v>8221</v>
      </c>
    </row>
    <row r="1114" spans="1:2">
      <c r="A1114" s="9">
        <v>88000</v>
      </c>
      <c r="B1114" t="s">
        <v>8221</v>
      </c>
    </row>
    <row r="1115" spans="1:2">
      <c r="A1115" s="9">
        <v>1000</v>
      </c>
      <c r="B1115" t="s">
        <v>8221</v>
      </c>
    </row>
    <row r="1116" spans="1:2">
      <c r="A1116" s="9">
        <v>6000</v>
      </c>
      <c r="B1116" t="s">
        <v>8221</v>
      </c>
    </row>
    <row r="1117" spans="1:2">
      <c r="A1117" s="9">
        <v>40000</v>
      </c>
      <c r="B1117" t="s">
        <v>8221</v>
      </c>
    </row>
    <row r="1118" spans="1:2">
      <c r="A1118" s="9">
        <v>500000</v>
      </c>
      <c r="B1118" t="s">
        <v>8221</v>
      </c>
    </row>
    <row r="1119" spans="1:2">
      <c r="A1119" s="9">
        <v>1000</v>
      </c>
      <c r="B1119" t="s">
        <v>8221</v>
      </c>
    </row>
    <row r="1120" spans="1:2">
      <c r="A1120" s="9">
        <v>4500</v>
      </c>
      <c r="B1120" t="s">
        <v>8221</v>
      </c>
    </row>
    <row r="1121" spans="1:2">
      <c r="A1121" s="9">
        <v>2100</v>
      </c>
      <c r="B1121" t="s">
        <v>8221</v>
      </c>
    </row>
    <row r="1122" spans="1:2">
      <c r="A1122" s="9">
        <v>25000</v>
      </c>
      <c r="B1122" t="s">
        <v>8221</v>
      </c>
    </row>
    <row r="1123" spans="1:2">
      <c r="A1123" s="9">
        <v>250000</v>
      </c>
      <c r="B1123" t="s">
        <v>8221</v>
      </c>
    </row>
    <row r="1124" spans="1:2">
      <c r="A1124" s="9">
        <v>3200</v>
      </c>
      <c r="B1124" t="s">
        <v>8221</v>
      </c>
    </row>
    <row r="1125" spans="1:2">
      <c r="A1125" s="9">
        <v>5000</v>
      </c>
      <c r="B1125" t="s">
        <v>8221</v>
      </c>
    </row>
    <row r="1126" spans="1:2">
      <c r="A1126" s="9">
        <v>90000</v>
      </c>
      <c r="B1126" t="s">
        <v>8221</v>
      </c>
    </row>
    <row r="1127" spans="1:2">
      <c r="A1127" s="9">
        <v>3000</v>
      </c>
      <c r="B1127" t="s">
        <v>8221</v>
      </c>
    </row>
    <row r="1128" spans="1:2">
      <c r="A1128" s="9">
        <v>2000</v>
      </c>
      <c r="B1128" t="s">
        <v>8221</v>
      </c>
    </row>
    <row r="1129" spans="1:2">
      <c r="A1129" s="9">
        <v>35000</v>
      </c>
      <c r="B1129" t="s">
        <v>8221</v>
      </c>
    </row>
    <row r="1130" spans="1:2">
      <c r="A1130" s="9">
        <v>1000</v>
      </c>
      <c r="B1130" t="s">
        <v>8221</v>
      </c>
    </row>
    <row r="1131" spans="1:2">
      <c r="A1131" s="9">
        <v>20000</v>
      </c>
      <c r="B1131" t="s">
        <v>8221</v>
      </c>
    </row>
    <row r="1132" spans="1:2">
      <c r="A1132" s="9">
        <v>5000</v>
      </c>
      <c r="B1132" t="s">
        <v>8221</v>
      </c>
    </row>
    <row r="1133" spans="1:2">
      <c r="A1133" s="9">
        <v>40000</v>
      </c>
      <c r="B1133" t="s">
        <v>8221</v>
      </c>
    </row>
    <row r="1134" spans="1:2">
      <c r="A1134" s="9">
        <v>10000</v>
      </c>
      <c r="B1134" t="s">
        <v>8221</v>
      </c>
    </row>
    <row r="1135" spans="1:2">
      <c r="A1135" s="9">
        <v>3000</v>
      </c>
      <c r="B1135" t="s">
        <v>8221</v>
      </c>
    </row>
    <row r="1136" spans="1:2">
      <c r="A1136" s="9">
        <v>25000</v>
      </c>
      <c r="B1136" t="s">
        <v>8221</v>
      </c>
    </row>
    <row r="1137" spans="1:2">
      <c r="A1137" s="9">
        <v>1000</v>
      </c>
      <c r="B1137" t="s">
        <v>8221</v>
      </c>
    </row>
    <row r="1138" spans="1:2">
      <c r="A1138" s="9">
        <v>4190</v>
      </c>
      <c r="B1138" t="s">
        <v>8221</v>
      </c>
    </row>
    <row r="1139" spans="1:2">
      <c r="A1139" s="9">
        <v>25000</v>
      </c>
      <c r="B1139" t="s">
        <v>8221</v>
      </c>
    </row>
    <row r="1140" spans="1:2">
      <c r="A1140" s="9">
        <v>35000</v>
      </c>
      <c r="B1140" t="s">
        <v>8221</v>
      </c>
    </row>
    <row r="1141" spans="1:2">
      <c r="A1141" s="9">
        <v>8000</v>
      </c>
      <c r="B1141" t="s">
        <v>8221</v>
      </c>
    </row>
    <row r="1142" spans="1:2">
      <c r="A1142" s="9">
        <v>5000</v>
      </c>
      <c r="B1142" t="s">
        <v>8221</v>
      </c>
    </row>
    <row r="1143" spans="1:2">
      <c r="A1143" s="9">
        <v>500</v>
      </c>
      <c r="B1143" t="s">
        <v>8221</v>
      </c>
    </row>
    <row r="1144" spans="1:2">
      <c r="A1144" s="9">
        <v>4000</v>
      </c>
      <c r="B1144" t="s">
        <v>8221</v>
      </c>
    </row>
    <row r="1145" spans="1:2">
      <c r="A1145" s="9">
        <v>45000</v>
      </c>
      <c r="B1145" t="s">
        <v>8221</v>
      </c>
    </row>
    <row r="1146" spans="1:2">
      <c r="A1146" s="9">
        <v>9300</v>
      </c>
      <c r="B1146" t="s">
        <v>8221</v>
      </c>
    </row>
    <row r="1147" spans="1:2">
      <c r="A1147" s="9">
        <v>80000</v>
      </c>
      <c r="B1147" t="s">
        <v>8221</v>
      </c>
    </row>
    <row r="1148" spans="1:2">
      <c r="A1148" s="9">
        <v>6000</v>
      </c>
      <c r="B1148" t="s">
        <v>8221</v>
      </c>
    </row>
    <row r="1149" spans="1:2">
      <c r="A1149" s="9">
        <v>25000</v>
      </c>
      <c r="B1149" t="s">
        <v>8221</v>
      </c>
    </row>
    <row r="1150" spans="1:2">
      <c r="A1150" s="9">
        <v>15000</v>
      </c>
      <c r="B1150" t="s">
        <v>8221</v>
      </c>
    </row>
    <row r="1151" spans="1:2">
      <c r="A1151" s="9">
        <v>50000</v>
      </c>
      <c r="B1151" t="s">
        <v>8221</v>
      </c>
    </row>
    <row r="1152" spans="1:2">
      <c r="A1152" s="9">
        <v>2500</v>
      </c>
      <c r="B1152" t="s">
        <v>8221</v>
      </c>
    </row>
    <row r="1153" spans="1:2">
      <c r="A1153" s="9">
        <v>25000</v>
      </c>
      <c r="B1153" t="s">
        <v>8221</v>
      </c>
    </row>
    <row r="1154" spans="1:2">
      <c r="A1154" s="9">
        <v>16000</v>
      </c>
      <c r="B1154" t="s">
        <v>8221</v>
      </c>
    </row>
    <row r="1155" spans="1:2">
      <c r="A1155" s="9">
        <v>8000</v>
      </c>
      <c r="B1155" t="s">
        <v>8221</v>
      </c>
    </row>
    <row r="1156" spans="1:2">
      <c r="A1156" s="9">
        <v>5000</v>
      </c>
      <c r="B1156" t="s">
        <v>8221</v>
      </c>
    </row>
    <row r="1157" spans="1:2">
      <c r="A1157" s="9">
        <v>25000</v>
      </c>
      <c r="B1157" t="s">
        <v>8221</v>
      </c>
    </row>
    <row r="1158" spans="1:2">
      <c r="A1158" s="9">
        <v>6500</v>
      </c>
      <c r="B1158" t="s">
        <v>8221</v>
      </c>
    </row>
    <row r="1159" spans="1:2">
      <c r="A1159" s="9">
        <v>10000</v>
      </c>
      <c r="B1159" t="s">
        <v>8221</v>
      </c>
    </row>
    <row r="1160" spans="1:2">
      <c r="A1160" s="9">
        <v>7500</v>
      </c>
      <c r="B1160" t="s">
        <v>8221</v>
      </c>
    </row>
    <row r="1161" spans="1:2">
      <c r="A1161" s="9">
        <v>6750</v>
      </c>
      <c r="B1161" t="s">
        <v>8221</v>
      </c>
    </row>
    <row r="1162" spans="1:2">
      <c r="A1162" s="9">
        <v>30000</v>
      </c>
      <c r="B1162" t="s">
        <v>8221</v>
      </c>
    </row>
    <row r="1163" spans="1:2">
      <c r="A1163" s="9">
        <v>18000</v>
      </c>
      <c r="B1163" t="s">
        <v>8221</v>
      </c>
    </row>
    <row r="1164" spans="1:2">
      <c r="A1164" s="9">
        <v>60000</v>
      </c>
      <c r="B1164" t="s">
        <v>8221</v>
      </c>
    </row>
    <row r="1165" spans="1:2">
      <c r="A1165" s="9">
        <v>5200</v>
      </c>
      <c r="B1165" t="s">
        <v>8221</v>
      </c>
    </row>
    <row r="1166" spans="1:2">
      <c r="A1166" s="9">
        <v>10000</v>
      </c>
      <c r="B1166" t="s">
        <v>8221</v>
      </c>
    </row>
    <row r="1167" spans="1:2">
      <c r="A1167" s="9">
        <v>10000</v>
      </c>
      <c r="B1167" t="s">
        <v>8221</v>
      </c>
    </row>
    <row r="1168" spans="1:2">
      <c r="A1168" s="9">
        <v>15000</v>
      </c>
      <c r="B1168" t="s">
        <v>8221</v>
      </c>
    </row>
    <row r="1169" spans="1:2">
      <c r="A1169" s="9">
        <v>60000</v>
      </c>
      <c r="B1169" t="s">
        <v>8221</v>
      </c>
    </row>
    <row r="1170" spans="1:2">
      <c r="A1170" s="9">
        <v>18000</v>
      </c>
      <c r="B1170" t="s">
        <v>8221</v>
      </c>
    </row>
    <row r="1171" spans="1:2">
      <c r="A1171" s="9">
        <v>10000</v>
      </c>
      <c r="B1171" t="s">
        <v>8221</v>
      </c>
    </row>
    <row r="1172" spans="1:2">
      <c r="A1172" s="9">
        <v>25000</v>
      </c>
      <c r="B1172" t="s">
        <v>8221</v>
      </c>
    </row>
    <row r="1173" spans="1:2">
      <c r="A1173" s="9">
        <v>25000</v>
      </c>
      <c r="B1173" t="s">
        <v>8221</v>
      </c>
    </row>
    <row r="1174" spans="1:2">
      <c r="A1174" s="9">
        <v>9000</v>
      </c>
      <c r="B1174" t="s">
        <v>8221</v>
      </c>
    </row>
    <row r="1175" spans="1:2">
      <c r="A1175" s="9">
        <v>125000</v>
      </c>
      <c r="B1175" t="s">
        <v>8221</v>
      </c>
    </row>
    <row r="1176" spans="1:2">
      <c r="A1176" s="9">
        <v>15000</v>
      </c>
      <c r="B1176" t="s">
        <v>8221</v>
      </c>
    </row>
    <row r="1177" spans="1:2">
      <c r="A1177" s="9">
        <v>20000</v>
      </c>
      <c r="B1177" t="s">
        <v>8221</v>
      </c>
    </row>
    <row r="1178" spans="1:2">
      <c r="A1178" s="9">
        <v>175000</v>
      </c>
      <c r="B1178" t="s">
        <v>8221</v>
      </c>
    </row>
    <row r="1179" spans="1:2">
      <c r="A1179" s="9">
        <v>6000</v>
      </c>
      <c r="B1179" t="s">
        <v>8221</v>
      </c>
    </row>
    <row r="1180" spans="1:2">
      <c r="A1180" s="9">
        <v>75000</v>
      </c>
      <c r="B1180" t="s">
        <v>8221</v>
      </c>
    </row>
    <row r="1181" spans="1:2">
      <c r="A1181" s="9">
        <v>60000</v>
      </c>
      <c r="B1181" t="s">
        <v>8221</v>
      </c>
    </row>
    <row r="1182" spans="1:2">
      <c r="A1182" s="9">
        <v>50000</v>
      </c>
      <c r="B1182" t="s">
        <v>8221</v>
      </c>
    </row>
    <row r="1183" spans="1:2">
      <c r="A1183" s="9">
        <v>50000</v>
      </c>
      <c r="B1183" t="s">
        <v>8221</v>
      </c>
    </row>
    <row r="1184" spans="1:2">
      <c r="A1184" s="9">
        <v>1000</v>
      </c>
      <c r="B1184" t="s">
        <v>8221</v>
      </c>
    </row>
    <row r="1185" spans="1:2">
      <c r="A1185" s="9">
        <v>2500</v>
      </c>
      <c r="B1185" t="s">
        <v>8221</v>
      </c>
    </row>
    <row r="1186" spans="1:2">
      <c r="A1186" s="9">
        <v>22000</v>
      </c>
      <c r="B1186" t="s">
        <v>8219</v>
      </c>
    </row>
    <row r="1187" spans="1:2">
      <c r="A1187" s="9">
        <v>12500</v>
      </c>
      <c r="B1187" t="s">
        <v>8219</v>
      </c>
    </row>
    <row r="1188" spans="1:2">
      <c r="A1188" s="9">
        <v>7500</v>
      </c>
      <c r="B1188" t="s">
        <v>8219</v>
      </c>
    </row>
    <row r="1189" spans="1:2">
      <c r="A1189" s="9">
        <v>8750</v>
      </c>
      <c r="B1189" t="s">
        <v>8219</v>
      </c>
    </row>
    <row r="1190" spans="1:2">
      <c r="A1190" s="9">
        <v>2000</v>
      </c>
      <c r="B1190" t="s">
        <v>8219</v>
      </c>
    </row>
    <row r="1191" spans="1:2">
      <c r="A1191" s="9">
        <v>9000</v>
      </c>
      <c r="B1191" t="s">
        <v>8219</v>
      </c>
    </row>
    <row r="1192" spans="1:2">
      <c r="A1192" s="9">
        <v>500</v>
      </c>
      <c r="B1192" t="s">
        <v>8219</v>
      </c>
    </row>
    <row r="1193" spans="1:2">
      <c r="A1193" s="9">
        <v>2700</v>
      </c>
      <c r="B1193" t="s">
        <v>8219</v>
      </c>
    </row>
    <row r="1194" spans="1:2">
      <c r="A1194" s="9">
        <v>100</v>
      </c>
      <c r="B1194" t="s">
        <v>8219</v>
      </c>
    </row>
    <row r="1195" spans="1:2">
      <c r="A1195" s="9">
        <v>21000</v>
      </c>
      <c r="B1195" t="s">
        <v>8219</v>
      </c>
    </row>
    <row r="1196" spans="1:2">
      <c r="A1196" s="9">
        <v>12500</v>
      </c>
      <c r="B1196" t="s">
        <v>8219</v>
      </c>
    </row>
    <row r="1197" spans="1:2">
      <c r="A1197" s="9">
        <v>10000</v>
      </c>
      <c r="B1197" t="s">
        <v>8219</v>
      </c>
    </row>
    <row r="1198" spans="1:2">
      <c r="A1198" s="9">
        <v>14500</v>
      </c>
      <c r="B1198" t="s">
        <v>8219</v>
      </c>
    </row>
    <row r="1199" spans="1:2">
      <c r="A1199" s="9">
        <v>15000</v>
      </c>
      <c r="B1199" t="s">
        <v>8219</v>
      </c>
    </row>
    <row r="1200" spans="1:2">
      <c r="A1200" s="9">
        <v>3500</v>
      </c>
      <c r="B1200" t="s">
        <v>8219</v>
      </c>
    </row>
    <row r="1201" spans="1:2">
      <c r="A1201" s="9">
        <v>2658</v>
      </c>
      <c r="B1201" t="s">
        <v>8219</v>
      </c>
    </row>
    <row r="1202" spans="1:2">
      <c r="A1202" s="9">
        <v>4800</v>
      </c>
      <c r="B1202" t="s">
        <v>8219</v>
      </c>
    </row>
    <row r="1203" spans="1:2">
      <c r="A1203" s="9">
        <v>6000</v>
      </c>
      <c r="B1203" t="s">
        <v>8219</v>
      </c>
    </row>
    <row r="1204" spans="1:2">
      <c r="A1204" s="9">
        <v>25000</v>
      </c>
      <c r="B1204" t="s">
        <v>8219</v>
      </c>
    </row>
    <row r="1205" spans="1:2">
      <c r="A1205" s="9">
        <v>16300</v>
      </c>
      <c r="B1205" t="s">
        <v>8219</v>
      </c>
    </row>
    <row r="1206" spans="1:2">
      <c r="A1206" s="9">
        <v>13000</v>
      </c>
      <c r="B1206" t="s">
        <v>8219</v>
      </c>
    </row>
    <row r="1207" spans="1:2">
      <c r="A1207" s="9">
        <v>13000</v>
      </c>
      <c r="B1207" t="s">
        <v>8219</v>
      </c>
    </row>
    <row r="1208" spans="1:2">
      <c r="A1208" s="9">
        <v>900</v>
      </c>
      <c r="B1208" t="s">
        <v>8219</v>
      </c>
    </row>
    <row r="1209" spans="1:2">
      <c r="A1209" s="9">
        <v>16700</v>
      </c>
      <c r="B1209" t="s">
        <v>8219</v>
      </c>
    </row>
    <row r="1210" spans="1:2">
      <c r="A1210" s="9">
        <v>10000</v>
      </c>
      <c r="B1210" t="s">
        <v>8219</v>
      </c>
    </row>
    <row r="1211" spans="1:2">
      <c r="A1211" s="9">
        <v>6000</v>
      </c>
      <c r="B1211" t="s">
        <v>8219</v>
      </c>
    </row>
    <row r="1212" spans="1:2">
      <c r="A1212" s="9">
        <v>20000</v>
      </c>
      <c r="B1212" t="s">
        <v>8219</v>
      </c>
    </row>
    <row r="1213" spans="1:2">
      <c r="A1213" s="9">
        <v>1000</v>
      </c>
      <c r="B1213" t="s">
        <v>8219</v>
      </c>
    </row>
    <row r="1214" spans="1:2">
      <c r="A1214" s="9">
        <v>2500</v>
      </c>
      <c r="B1214" t="s">
        <v>8219</v>
      </c>
    </row>
    <row r="1215" spans="1:2">
      <c r="A1215" s="9">
        <v>6500</v>
      </c>
      <c r="B1215" t="s">
        <v>8219</v>
      </c>
    </row>
    <row r="1216" spans="1:2">
      <c r="A1216" s="9">
        <v>2000</v>
      </c>
      <c r="B1216" t="s">
        <v>8219</v>
      </c>
    </row>
    <row r="1217" spans="1:2">
      <c r="A1217" s="9">
        <v>5000</v>
      </c>
      <c r="B1217" t="s">
        <v>8219</v>
      </c>
    </row>
    <row r="1218" spans="1:2">
      <c r="A1218" s="9">
        <v>14000</v>
      </c>
      <c r="B1218" t="s">
        <v>8219</v>
      </c>
    </row>
    <row r="1219" spans="1:2">
      <c r="A1219" s="9">
        <v>26500</v>
      </c>
      <c r="B1219" t="s">
        <v>8219</v>
      </c>
    </row>
    <row r="1220" spans="1:2">
      <c r="A1220" s="9">
        <v>9000</v>
      </c>
      <c r="B1220" t="s">
        <v>8219</v>
      </c>
    </row>
    <row r="1221" spans="1:2">
      <c r="A1221" s="9">
        <v>16350</v>
      </c>
      <c r="B1221" t="s">
        <v>8219</v>
      </c>
    </row>
    <row r="1222" spans="1:2">
      <c r="A1222" s="9">
        <v>15000</v>
      </c>
      <c r="B1222" t="s">
        <v>8219</v>
      </c>
    </row>
    <row r="1223" spans="1:2">
      <c r="A1223" s="9">
        <v>2200</v>
      </c>
      <c r="B1223" t="s">
        <v>8219</v>
      </c>
    </row>
    <row r="1224" spans="1:2">
      <c r="A1224" s="9">
        <v>4000</v>
      </c>
      <c r="B1224" t="s">
        <v>8219</v>
      </c>
    </row>
    <row r="1225" spans="1:2">
      <c r="A1225" s="9">
        <v>19800</v>
      </c>
      <c r="B1225" t="s">
        <v>8219</v>
      </c>
    </row>
    <row r="1226" spans="1:2">
      <c r="A1226" s="9">
        <v>15000</v>
      </c>
      <c r="B1226" t="s">
        <v>8220</v>
      </c>
    </row>
    <row r="1227" spans="1:2">
      <c r="A1227" s="9">
        <v>3000</v>
      </c>
      <c r="B1227" t="s">
        <v>8220</v>
      </c>
    </row>
    <row r="1228" spans="1:2">
      <c r="A1228" s="9">
        <v>50000</v>
      </c>
      <c r="B1228" t="s">
        <v>8220</v>
      </c>
    </row>
    <row r="1229" spans="1:2">
      <c r="A1229" s="9">
        <v>2000</v>
      </c>
      <c r="B1229" t="s">
        <v>8220</v>
      </c>
    </row>
    <row r="1230" spans="1:2">
      <c r="A1230" s="9">
        <v>5000</v>
      </c>
      <c r="B1230" t="s">
        <v>8220</v>
      </c>
    </row>
    <row r="1231" spans="1:2">
      <c r="A1231" s="9">
        <v>2750</v>
      </c>
      <c r="B1231" t="s">
        <v>8220</v>
      </c>
    </row>
    <row r="1232" spans="1:2">
      <c r="A1232" s="9">
        <v>500000</v>
      </c>
      <c r="B1232" t="s">
        <v>8220</v>
      </c>
    </row>
    <row r="1233" spans="1:2">
      <c r="A1233" s="9">
        <v>5000</v>
      </c>
      <c r="B1233" t="s">
        <v>8220</v>
      </c>
    </row>
    <row r="1234" spans="1:2">
      <c r="A1234" s="9">
        <v>5000</v>
      </c>
      <c r="B1234" t="s">
        <v>8220</v>
      </c>
    </row>
    <row r="1235" spans="1:2">
      <c r="A1235" s="9">
        <v>1000</v>
      </c>
      <c r="B1235" t="s">
        <v>8220</v>
      </c>
    </row>
    <row r="1236" spans="1:2">
      <c r="A1236" s="9">
        <v>50000</v>
      </c>
      <c r="B1236" t="s">
        <v>8220</v>
      </c>
    </row>
    <row r="1237" spans="1:2">
      <c r="A1237" s="9">
        <v>7534</v>
      </c>
      <c r="B1237" t="s">
        <v>8220</v>
      </c>
    </row>
    <row r="1238" spans="1:2">
      <c r="A1238" s="9">
        <v>2500</v>
      </c>
      <c r="B1238" t="s">
        <v>8220</v>
      </c>
    </row>
    <row r="1239" spans="1:2">
      <c r="A1239" s="9">
        <v>25000</v>
      </c>
      <c r="B1239" t="s">
        <v>8220</v>
      </c>
    </row>
    <row r="1240" spans="1:2">
      <c r="A1240" s="9">
        <v>1000</v>
      </c>
      <c r="B1240" t="s">
        <v>8220</v>
      </c>
    </row>
    <row r="1241" spans="1:2">
      <c r="A1241" s="9">
        <v>2500</v>
      </c>
      <c r="B1241" t="s">
        <v>8220</v>
      </c>
    </row>
    <row r="1242" spans="1:2">
      <c r="A1242" s="9">
        <v>8000</v>
      </c>
      <c r="B1242" t="s">
        <v>8220</v>
      </c>
    </row>
    <row r="1243" spans="1:2">
      <c r="A1243" s="9">
        <v>5000</v>
      </c>
      <c r="B1243" t="s">
        <v>8220</v>
      </c>
    </row>
    <row r="1244" spans="1:2">
      <c r="A1244" s="9">
        <v>911</v>
      </c>
      <c r="B1244" t="s">
        <v>8220</v>
      </c>
    </row>
    <row r="1245" spans="1:2">
      <c r="A1245" s="9">
        <v>12000</v>
      </c>
      <c r="B1245" t="s">
        <v>8220</v>
      </c>
    </row>
    <row r="1246" spans="1:2">
      <c r="A1246" s="9">
        <v>2000</v>
      </c>
      <c r="B1246" t="s">
        <v>8219</v>
      </c>
    </row>
    <row r="1247" spans="1:2">
      <c r="A1247" s="9">
        <v>2000</v>
      </c>
      <c r="B1247" t="s">
        <v>8219</v>
      </c>
    </row>
    <row r="1248" spans="1:2">
      <c r="A1248" s="9">
        <v>2000</v>
      </c>
      <c r="B1248" t="s">
        <v>8219</v>
      </c>
    </row>
    <row r="1249" spans="1:2">
      <c r="A1249" s="9">
        <v>3500</v>
      </c>
      <c r="B1249" t="s">
        <v>8219</v>
      </c>
    </row>
    <row r="1250" spans="1:2">
      <c r="A1250" s="9">
        <v>2500</v>
      </c>
      <c r="B1250" t="s">
        <v>8219</v>
      </c>
    </row>
    <row r="1251" spans="1:2">
      <c r="A1251" s="9">
        <v>5000</v>
      </c>
      <c r="B1251" t="s">
        <v>8219</v>
      </c>
    </row>
    <row r="1252" spans="1:2">
      <c r="A1252" s="9">
        <v>30000</v>
      </c>
      <c r="B1252" t="s">
        <v>8219</v>
      </c>
    </row>
    <row r="1253" spans="1:2">
      <c r="A1253" s="9">
        <v>6000</v>
      </c>
      <c r="B1253" t="s">
        <v>8219</v>
      </c>
    </row>
    <row r="1254" spans="1:2">
      <c r="A1254" s="9">
        <v>3500</v>
      </c>
      <c r="B1254" t="s">
        <v>8219</v>
      </c>
    </row>
    <row r="1255" spans="1:2">
      <c r="A1255" s="9">
        <v>10</v>
      </c>
      <c r="B1255" t="s">
        <v>8219</v>
      </c>
    </row>
    <row r="1256" spans="1:2">
      <c r="A1256" s="9">
        <v>6700</v>
      </c>
      <c r="B1256" t="s">
        <v>8219</v>
      </c>
    </row>
    <row r="1257" spans="1:2">
      <c r="A1257" s="9">
        <v>3000</v>
      </c>
      <c r="B1257" t="s">
        <v>8219</v>
      </c>
    </row>
    <row r="1258" spans="1:2">
      <c r="A1258" s="9">
        <v>30000</v>
      </c>
      <c r="B1258" t="s">
        <v>8219</v>
      </c>
    </row>
    <row r="1259" spans="1:2">
      <c r="A1259" s="9">
        <v>5500</v>
      </c>
      <c r="B1259" t="s">
        <v>8219</v>
      </c>
    </row>
    <row r="1260" spans="1:2">
      <c r="A1260" s="9">
        <v>12000</v>
      </c>
      <c r="B1260" t="s">
        <v>8219</v>
      </c>
    </row>
    <row r="1261" spans="1:2">
      <c r="A1261" s="9">
        <v>2500</v>
      </c>
      <c r="B1261" t="s">
        <v>8219</v>
      </c>
    </row>
    <row r="1262" spans="1:2">
      <c r="A1262" s="9">
        <v>3300</v>
      </c>
      <c r="B1262" t="s">
        <v>8219</v>
      </c>
    </row>
    <row r="1263" spans="1:2">
      <c r="A1263" s="9">
        <v>2000</v>
      </c>
      <c r="B1263" t="s">
        <v>8219</v>
      </c>
    </row>
    <row r="1264" spans="1:2">
      <c r="A1264" s="9">
        <v>6500</v>
      </c>
      <c r="B1264" t="s">
        <v>8219</v>
      </c>
    </row>
    <row r="1265" spans="1:2">
      <c r="A1265" s="9">
        <v>1500</v>
      </c>
      <c r="B1265" t="s">
        <v>8219</v>
      </c>
    </row>
    <row r="1266" spans="1:2">
      <c r="A1266" s="9">
        <v>650</v>
      </c>
      <c r="B1266" t="s">
        <v>8219</v>
      </c>
    </row>
    <row r="1267" spans="1:2">
      <c r="A1267" s="9">
        <v>3500</v>
      </c>
      <c r="B1267" t="s">
        <v>8219</v>
      </c>
    </row>
    <row r="1268" spans="1:2">
      <c r="A1268" s="9">
        <v>9500</v>
      </c>
      <c r="B1268" t="s">
        <v>8219</v>
      </c>
    </row>
    <row r="1269" spans="1:2">
      <c r="A1269" s="9">
        <v>22000</v>
      </c>
      <c r="B1269" t="s">
        <v>8219</v>
      </c>
    </row>
    <row r="1270" spans="1:2">
      <c r="A1270" s="9">
        <v>12000</v>
      </c>
      <c r="B1270" t="s">
        <v>8219</v>
      </c>
    </row>
    <row r="1271" spans="1:2">
      <c r="A1271" s="9">
        <v>18800</v>
      </c>
      <c r="B1271" t="s">
        <v>8219</v>
      </c>
    </row>
    <row r="1272" spans="1:2">
      <c r="A1272" s="9">
        <v>10000</v>
      </c>
      <c r="B1272" t="s">
        <v>8219</v>
      </c>
    </row>
    <row r="1273" spans="1:2">
      <c r="A1273" s="9">
        <v>7500</v>
      </c>
      <c r="B1273" t="s">
        <v>8219</v>
      </c>
    </row>
    <row r="1274" spans="1:2">
      <c r="A1274" s="9">
        <v>5000</v>
      </c>
      <c r="B1274" t="s">
        <v>8219</v>
      </c>
    </row>
    <row r="1275" spans="1:2">
      <c r="A1275" s="9">
        <v>4000</v>
      </c>
      <c r="B1275" t="s">
        <v>8219</v>
      </c>
    </row>
    <row r="1276" spans="1:2">
      <c r="A1276" s="9">
        <v>25000</v>
      </c>
      <c r="B1276" t="s">
        <v>8219</v>
      </c>
    </row>
    <row r="1277" spans="1:2">
      <c r="A1277" s="9">
        <v>15000</v>
      </c>
      <c r="B1277" t="s">
        <v>8219</v>
      </c>
    </row>
    <row r="1278" spans="1:2">
      <c r="A1278" s="9">
        <v>3000</v>
      </c>
      <c r="B1278" t="s">
        <v>8219</v>
      </c>
    </row>
    <row r="1279" spans="1:2">
      <c r="A1279" s="9">
        <v>15000</v>
      </c>
      <c r="B1279" t="s">
        <v>8219</v>
      </c>
    </row>
    <row r="1280" spans="1:2">
      <c r="A1280" s="9">
        <v>6500</v>
      </c>
      <c r="B1280" t="s">
        <v>8219</v>
      </c>
    </row>
    <row r="1281" spans="1:2">
      <c r="A1281" s="9">
        <v>12516</v>
      </c>
      <c r="B1281" t="s">
        <v>8219</v>
      </c>
    </row>
    <row r="1282" spans="1:2">
      <c r="A1282" s="9">
        <v>15000</v>
      </c>
      <c r="B1282" t="s">
        <v>8219</v>
      </c>
    </row>
    <row r="1283" spans="1:2">
      <c r="A1283" s="9">
        <v>7000</v>
      </c>
      <c r="B1283" t="s">
        <v>8219</v>
      </c>
    </row>
    <row r="1284" spans="1:2">
      <c r="A1284" s="9">
        <v>15000</v>
      </c>
      <c r="B1284" t="s">
        <v>8219</v>
      </c>
    </row>
    <row r="1285" spans="1:2">
      <c r="A1285" s="9">
        <v>1000</v>
      </c>
      <c r="B1285" t="s">
        <v>8219</v>
      </c>
    </row>
    <row r="1286" spans="1:2">
      <c r="A1286" s="9">
        <v>2000</v>
      </c>
      <c r="B1286" t="s">
        <v>8219</v>
      </c>
    </row>
    <row r="1287" spans="1:2">
      <c r="A1287" s="9">
        <v>2000</v>
      </c>
      <c r="B1287" t="s">
        <v>8219</v>
      </c>
    </row>
    <row r="1288" spans="1:2">
      <c r="A1288" s="9">
        <v>1500</v>
      </c>
      <c r="B1288" t="s">
        <v>8219</v>
      </c>
    </row>
    <row r="1289" spans="1:2">
      <c r="A1289" s="9">
        <v>250</v>
      </c>
      <c r="B1289" t="s">
        <v>8219</v>
      </c>
    </row>
    <row r="1290" spans="1:2">
      <c r="A1290" s="9">
        <v>4000</v>
      </c>
      <c r="B1290" t="s">
        <v>8219</v>
      </c>
    </row>
    <row r="1291" spans="1:2">
      <c r="A1291" s="9">
        <v>1500</v>
      </c>
      <c r="B1291" t="s">
        <v>8219</v>
      </c>
    </row>
    <row r="1292" spans="1:2">
      <c r="A1292" s="9">
        <v>3500</v>
      </c>
      <c r="B1292" t="s">
        <v>8219</v>
      </c>
    </row>
    <row r="1293" spans="1:2">
      <c r="A1293" s="9">
        <v>3000</v>
      </c>
      <c r="B1293" t="s">
        <v>8219</v>
      </c>
    </row>
    <row r="1294" spans="1:2">
      <c r="A1294" s="9">
        <v>1700</v>
      </c>
      <c r="B1294" t="s">
        <v>8219</v>
      </c>
    </row>
    <row r="1295" spans="1:2">
      <c r="A1295" s="9">
        <v>15000</v>
      </c>
      <c r="B1295" t="s">
        <v>8219</v>
      </c>
    </row>
    <row r="1296" spans="1:2">
      <c r="A1296" s="9">
        <v>500</v>
      </c>
      <c r="B1296" t="s">
        <v>8219</v>
      </c>
    </row>
    <row r="1297" spans="1:2">
      <c r="A1297" s="9">
        <v>2500</v>
      </c>
      <c r="B1297" t="s">
        <v>8219</v>
      </c>
    </row>
    <row r="1298" spans="1:2">
      <c r="A1298" s="9">
        <v>850</v>
      </c>
      <c r="B1298" t="s">
        <v>8219</v>
      </c>
    </row>
    <row r="1299" spans="1:2">
      <c r="A1299" s="9">
        <v>20000</v>
      </c>
      <c r="B1299" t="s">
        <v>8219</v>
      </c>
    </row>
    <row r="1300" spans="1:2">
      <c r="A1300" s="9">
        <v>2000</v>
      </c>
      <c r="B1300" t="s">
        <v>8219</v>
      </c>
    </row>
    <row r="1301" spans="1:2">
      <c r="A1301" s="9">
        <v>3500</v>
      </c>
      <c r="B1301" t="s">
        <v>8219</v>
      </c>
    </row>
    <row r="1302" spans="1:2">
      <c r="A1302" s="9">
        <v>3000</v>
      </c>
      <c r="B1302" t="s">
        <v>8219</v>
      </c>
    </row>
    <row r="1303" spans="1:2">
      <c r="A1303" s="9">
        <v>2000</v>
      </c>
      <c r="B1303" t="s">
        <v>8219</v>
      </c>
    </row>
    <row r="1304" spans="1:2">
      <c r="A1304" s="9">
        <v>2500</v>
      </c>
      <c r="B1304" t="s">
        <v>8219</v>
      </c>
    </row>
    <row r="1305" spans="1:2">
      <c r="A1305" s="9">
        <v>3500</v>
      </c>
      <c r="B1305" t="s">
        <v>8219</v>
      </c>
    </row>
    <row r="1306" spans="1:2">
      <c r="A1306" s="9">
        <v>40000</v>
      </c>
      <c r="B1306" t="s">
        <v>8220</v>
      </c>
    </row>
    <row r="1307" spans="1:2">
      <c r="A1307" s="9">
        <v>30000</v>
      </c>
      <c r="B1307" t="s">
        <v>8220</v>
      </c>
    </row>
    <row r="1308" spans="1:2">
      <c r="A1308" s="9">
        <v>110000</v>
      </c>
      <c r="B1308" t="s">
        <v>8220</v>
      </c>
    </row>
    <row r="1309" spans="1:2">
      <c r="A1309" s="9">
        <v>50000</v>
      </c>
      <c r="B1309" t="s">
        <v>8220</v>
      </c>
    </row>
    <row r="1310" spans="1:2">
      <c r="A1310" s="9">
        <v>10000</v>
      </c>
      <c r="B1310" t="s">
        <v>8220</v>
      </c>
    </row>
    <row r="1311" spans="1:2">
      <c r="A1311" s="9">
        <v>11500</v>
      </c>
      <c r="B1311" t="s">
        <v>8220</v>
      </c>
    </row>
    <row r="1312" spans="1:2">
      <c r="A1312" s="9">
        <v>20000</v>
      </c>
      <c r="B1312" t="s">
        <v>8220</v>
      </c>
    </row>
    <row r="1313" spans="1:2">
      <c r="A1313" s="9">
        <v>250000</v>
      </c>
      <c r="B1313" t="s">
        <v>8220</v>
      </c>
    </row>
    <row r="1314" spans="1:2">
      <c r="A1314" s="9">
        <v>4600</v>
      </c>
      <c r="B1314" t="s">
        <v>8220</v>
      </c>
    </row>
    <row r="1315" spans="1:2">
      <c r="A1315" s="9">
        <v>40000</v>
      </c>
      <c r="B1315" t="s">
        <v>8220</v>
      </c>
    </row>
    <row r="1316" spans="1:2">
      <c r="A1316" s="9">
        <v>180000</v>
      </c>
      <c r="B1316" t="s">
        <v>8220</v>
      </c>
    </row>
    <row r="1317" spans="1:2">
      <c r="A1317" s="9">
        <v>100000</v>
      </c>
      <c r="B1317" t="s">
        <v>8220</v>
      </c>
    </row>
    <row r="1318" spans="1:2">
      <c r="A1318" s="9">
        <v>75000</v>
      </c>
      <c r="B1318" t="s">
        <v>8220</v>
      </c>
    </row>
    <row r="1319" spans="1:2">
      <c r="A1319" s="9">
        <v>200000</v>
      </c>
      <c r="B1319" t="s">
        <v>8220</v>
      </c>
    </row>
    <row r="1320" spans="1:2">
      <c r="A1320" s="9">
        <v>40000</v>
      </c>
      <c r="B1320" t="s">
        <v>8220</v>
      </c>
    </row>
    <row r="1321" spans="1:2">
      <c r="A1321" s="9">
        <v>5800</v>
      </c>
      <c r="B1321" t="s">
        <v>8220</v>
      </c>
    </row>
    <row r="1322" spans="1:2">
      <c r="A1322" s="9">
        <v>100000</v>
      </c>
      <c r="B1322" t="s">
        <v>8220</v>
      </c>
    </row>
    <row r="1323" spans="1:2">
      <c r="A1323" s="9">
        <v>462000</v>
      </c>
      <c r="B1323" t="s">
        <v>8220</v>
      </c>
    </row>
    <row r="1324" spans="1:2">
      <c r="A1324" s="9">
        <v>35000</v>
      </c>
      <c r="B1324" t="s">
        <v>8220</v>
      </c>
    </row>
    <row r="1325" spans="1:2">
      <c r="A1325" s="9">
        <v>15000</v>
      </c>
      <c r="B1325" t="s">
        <v>8220</v>
      </c>
    </row>
    <row r="1326" spans="1:2">
      <c r="A1326" s="9">
        <v>50000</v>
      </c>
      <c r="B1326" t="s">
        <v>8220</v>
      </c>
    </row>
    <row r="1327" spans="1:2">
      <c r="A1327" s="9">
        <v>20000</v>
      </c>
      <c r="B1327" t="s">
        <v>8220</v>
      </c>
    </row>
    <row r="1328" spans="1:2">
      <c r="A1328" s="9">
        <v>100000</v>
      </c>
      <c r="B1328" t="s">
        <v>8220</v>
      </c>
    </row>
    <row r="1329" spans="1:2">
      <c r="A1329" s="9">
        <v>48000</v>
      </c>
      <c r="B1329" t="s">
        <v>8220</v>
      </c>
    </row>
    <row r="1330" spans="1:2">
      <c r="A1330" s="9">
        <v>75000</v>
      </c>
      <c r="B1330" t="s">
        <v>8220</v>
      </c>
    </row>
    <row r="1331" spans="1:2">
      <c r="A1331" s="9">
        <v>50000</v>
      </c>
      <c r="B1331" t="s">
        <v>8220</v>
      </c>
    </row>
    <row r="1332" spans="1:2">
      <c r="A1332" s="9">
        <v>35000</v>
      </c>
      <c r="B1332" t="s">
        <v>8220</v>
      </c>
    </row>
    <row r="1333" spans="1:2">
      <c r="A1333" s="9">
        <v>250000</v>
      </c>
      <c r="B1333" t="s">
        <v>8220</v>
      </c>
    </row>
    <row r="1334" spans="1:2">
      <c r="A1334" s="9">
        <v>10115</v>
      </c>
      <c r="B1334" t="s">
        <v>8220</v>
      </c>
    </row>
    <row r="1335" spans="1:2">
      <c r="A1335" s="9">
        <v>2500</v>
      </c>
      <c r="B1335" t="s">
        <v>8220</v>
      </c>
    </row>
    <row r="1336" spans="1:2">
      <c r="A1336" s="9">
        <v>133000</v>
      </c>
      <c r="B1336" t="s">
        <v>8220</v>
      </c>
    </row>
    <row r="1337" spans="1:2">
      <c r="A1337" s="9">
        <v>25000</v>
      </c>
      <c r="B1337" t="s">
        <v>8220</v>
      </c>
    </row>
    <row r="1338" spans="1:2">
      <c r="A1338" s="9">
        <v>100000</v>
      </c>
      <c r="B1338" t="s">
        <v>8220</v>
      </c>
    </row>
    <row r="1339" spans="1:2">
      <c r="A1339" s="9">
        <v>50000</v>
      </c>
      <c r="B1339" t="s">
        <v>8220</v>
      </c>
    </row>
    <row r="1340" spans="1:2">
      <c r="A1340" s="9">
        <v>30000</v>
      </c>
      <c r="B1340" t="s">
        <v>8220</v>
      </c>
    </row>
    <row r="1341" spans="1:2">
      <c r="A1341" s="9">
        <v>50000</v>
      </c>
      <c r="B1341" t="s">
        <v>8220</v>
      </c>
    </row>
    <row r="1342" spans="1:2">
      <c r="A1342" s="9">
        <v>1680</v>
      </c>
      <c r="B1342" t="s">
        <v>8220</v>
      </c>
    </row>
    <row r="1343" spans="1:2">
      <c r="A1343" s="9">
        <v>25000</v>
      </c>
      <c r="B1343" t="s">
        <v>8220</v>
      </c>
    </row>
    <row r="1344" spans="1:2">
      <c r="A1344" s="9">
        <v>50000</v>
      </c>
      <c r="B1344" t="s">
        <v>8220</v>
      </c>
    </row>
    <row r="1345" spans="1:2">
      <c r="A1345" s="9">
        <v>50000</v>
      </c>
      <c r="B1345" t="s">
        <v>8220</v>
      </c>
    </row>
    <row r="1346" spans="1:2">
      <c r="A1346" s="9">
        <v>1500</v>
      </c>
      <c r="B1346" t="s">
        <v>8219</v>
      </c>
    </row>
    <row r="1347" spans="1:2">
      <c r="A1347" s="9">
        <v>300</v>
      </c>
      <c r="B1347" t="s">
        <v>8219</v>
      </c>
    </row>
    <row r="1348" spans="1:2">
      <c r="A1348" s="9">
        <v>4900</v>
      </c>
      <c r="B1348" t="s">
        <v>8219</v>
      </c>
    </row>
    <row r="1349" spans="1:2">
      <c r="A1349" s="9">
        <v>2500</v>
      </c>
      <c r="B1349" t="s">
        <v>8219</v>
      </c>
    </row>
    <row r="1350" spans="1:2">
      <c r="A1350" s="9">
        <v>5875</v>
      </c>
      <c r="B1350" t="s">
        <v>8219</v>
      </c>
    </row>
    <row r="1351" spans="1:2">
      <c r="A1351" s="9">
        <v>5000</v>
      </c>
      <c r="B1351" t="s">
        <v>8219</v>
      </c>
    </row>
    <row r="1352" spans="1:2">
      <c r="A1352" s="9">
        <v>5000</v>
      </c>
      <c r="B1352" t="s">
        <v>8219</v>
      </c>
    </row>
    <row r="1353" spans="1:2">
      <c r="A1353" s="9">
        <v>20000</v>
      </c>
      <c r="B1353" t="s">
        <v>8219</v>
      </c>
    </row>
    <row r="1354" spans="1:2">
      <c r="A1354" s="9">
        <v>10000</v>
      </c>
      <c r="B1354" t="s">
        <v>8219</v>
      </c>
    </row>
    <row r="1355" spans="1:2">
      <c r="A1355" s="9">
        <v>1000</v>
      </c>
      <c r="B1355" t="s">
        <v>8219</v>
      </c>
    </row>
    <row r="1356" spans="1:2">
      <c r="A1356" s="9">
        <v>1200</v>
      </c>
      <c r="B1356" t="s">
        <v>8219</v>
      </c>
    </row>
    <row r="1357" spans="1:2">
      <c r="A1357" s="9">
        <v>2500</v>
      </c>
      <c r="B1357" t="s">
        <v>8219</v>
      </c>
    </row>
    <row r="1358" spans="1:2">
      <c r="A1358" s="9">
        <v>3400</v>
      </c>
      <c r="B1358" t="s">
        <v>8219</v>
      </c>
    </row>
    <row r="1359" spans="1:2">
      <c r="A1359" s="9">
        <v>2000</v>
      </c>
      <c r="B1359" t="s">
        <v>8219</v>
      </c>
    </row>
    <row r="1360" spans="1:2">
      <c r="A1360" s="9">
        <v>3000</v>
      </c>
      <c r="B1360" t="s">
        <v>8219</v>
      </c>
    </row>
    <row r="1361" spans="1:2">
      <c r="A1361" s="9">
        <v>660</v>
      </c>
      <c r="B1361" t="s">
        <v>8219</v>
      </c>
    </row>
    <row r="1362" spans="1:2">
      <c r="A1362" s="9">
        <v>1500</v>
      </c>
      <c r="B1362" t="s">
        <v>8219</v>
      </c>
    </row>
    <row r="1363" spans="1:2">
      <c r="A1363" s="9">
        <v>6000</v>
      </c>
      <c r="B1363" t="s">
        <v>8219</v>
      </c>
    </row>
    <row r="1364" spans="1:2">
      <c r="A1364" s="9">
        <v>1000</v>
      </c>
      <c r="B1364" t="s">
        <v>8219</v>
      </c>
    </row>
    <row r="1365" spans="1:2">
      <c r="A1365" s="9">
        <v>200</v>
      </c>
      <c r="B1365" t="s">
        <v>8219</v>
      </c>
    </row>
    <row r="1366" spans="1:2">
      <c r="A1366" s="9">
        <v>42000</v>
      </c>
      <c r="B1366" t="s">
        <v>8219</v>
      </c>
    </row>
    <row r="1367" spans="1:2">
      <c r="A1367" s="9">
        <v>7500</v>
      </c>
      <c r="B1367" t="s">
        <v>8219</v>
      </c>
    </row>
    <row r="1368" spans="1:2">
      <c r="A1368" s="9">
        <v>7500</v>
      </c>
      <c r="B1368" t="s">
        <v>8219</v>
      </c>
    </row>
    <row r="1369" spans="1:2">
      <c r="A1369" s="9">
        <v>5000</v>
      </c>
      <c r="B1369" t="s">
        <v>8219</v>
      </c>
    </row>
    <row r="1370" spans="1:2">
      <c r="A1370" s="9">
        <v>5000</v>
      </c>
      <c r="B1370" t="s">
        <v>8219</v>
      </c>
    </row>
    <row r="1371" spans="1:2">
      <c r="A1371" s="9">
        <v>32360</v>
      </c>
      <c r="B1371" t="s">
        <v>8219</v>
      </c>
    </row>
    <row r="1372" spans="1:2">
      <c r="A1372" s="9">
        <v>1500</v>
      </c>
      <c r="B1372" t="s">
        <v>8219</v>
      </c>
    </row>
    <row r="1373" spans="1:2">
      <c r="A1373" s="9">
        <v>6999</v>
      </c>
      <c r="B1373" t="s">
        <v>8219</v>
      </c>
    </row>
    <row r="1374" spans="1:2">
      <c r="A1374" s="9">
        <v>500</v>
      </c>
      <c r="B1374" t="s">
        <v>8219</v>
      </c>
    </row>
    <row r="1375" spans="1:2">
      <c r="A1375" s="9">
        <v>10000</v>
      </c>
      <c r="B1375" t="s">
        <v>8219</v>
      </c>
    </row>
    <row r="1376" spans="1:2">
      <c r="A1376" s="9">
        <v>1500</v>
      </c>
      <c r="B1376" t="s">
        <v>8219</v>
      </c>
    </row>
    <row r="1377" spans="1:2">
      <c r="A1377" s="9">
        <v>4000</v>
      </c>
      <c r="B1377" t="s">
        <v>8219</v>
      </c>
    </row>
    <row r="1378" spans="1:2">
      <c r="A1378" s="9">
        <v>3700</v>
      </c>
      <c r="B1378" t="s">
        <v>8219</v>
      </c>
    </row>
    <row r="1379" spans="1:2">
      <c r="A1379" s="9">
        <v>1300</v>
      </c>
      <c r="B1379" t="s">
        <v>8219</v>
      </c>
    </row>
    <row r="1380" spans="1:2">
      <c r="A1380" s="9">
        <v>2000</v>
      </c>
      <c r="B1380" t="s">
        <v>8219</v>
      </c>
    </row>
    <row r="1381" spans="1:2">
      <c r="A1381" s="9">
        <v>10000</v>
      </c>
      <c r="B1381" t="s">
        <v>8219</v>
      </c>
    </row>
    <row r="1382" spans="1:2">
      <c r="A1382" s="9">
        <v>25</v>
      </c>
      <c r="B1382" t="s">
        <v>8219</v>
      </c>
    </row>
    <row r="1383" spans="1:2">
      <c r="A1383" s="9">
        <v>5000</v>
      </c>
      <c r="B1383" t="s">
        <v>8219</v>
      </c>
    </row>
    <row r="1384" spans="1:2">
      <c r="A1384" s="9">
        <v>8000</v>
      </c>
      <c r="B1384" t="s">
        <v>8219</v>
      </c>
    </row>
    <row r="1385" spans="1:2">
      <c r="A1385" s="9">
        <v>2200</v>
      </c>
      <c r="B1385" t="s">
        <v>8219</v>
      </c>
    </row>
    <row r="1386" spans="1:2">
      <c r="A1386" s="9">
        <v>3500</v>
      </c>
      <c r="B1386" t="s">
        <v>8219</v>
      </c>
    </row>
    <row r="1387" spans="1:2">
      <c r="A1387" s="9">
        <v>8000</v>
      </c>
      <c r="B1387" t="s">
        <v>8219</v>
      </c>
    </row>
    <row r="1388" spans="1:2">
      <c r="A1388" s="9">
        <v>400</v>
      </c>
      <c r="B1388" t="s">
        <v>8219</v>
      </c>
    </row>
    <row r="1389" spans="1:2">
      <c r="A1389" s="9">
        <v>4000</v>
      </c>
      <c r="B1389" t="s">
        <v>8219</v>
      </c>
    </row>
    <row r="1390" spans="1:2">
      <c r="A1390" s="9">
        <v>5000</v>
      </c>
      <c r="B1390" t="s">
        <v>8219</v>
      </c>
    </row>
    <row r="1391" spans="1:2">
      <c r="A1391" s="9">
        <v>500</v>
      </c>
      <c r="B1391" t="s">
        <v>8219</v>
      </c>
    </row>
    <row r="1392" spans="1:2">
      <c r="A1392" s="9">
        <v>2800</v>
      </c>
      <c r="B1392" t="s">
        <v>8219</v>
      </c>
    </row>
    <row r="1393" spans="1:2">
      <c r="A1393" s="9">
        <v>500</v>
      </c>
      <c r="B1393" t="s">
        <v>8219</v>
      </c>
    </row>
    <row r="1394" spans="1:2">
      <c r="A1394" s="9">
        <v>2500</v>
      </c>
      <c r="B1394" t="s">
        <v>8219</v>
      </c>
    </row>
    <row r="1395" spans="1:2">
      <c r="A1395" s="9">
        <v>10000</v>
      </c>
      <c r="B1395" t="s">
        <v>8219</v>
      </c>
    </row>
    <row r="1396" spans="1:2">
      <c r="A1396" s="9">
        <v>750</v>
      </c>
      <c r="B1396" t="s">
        <v>8219</v>
      </c>
    </row>
    <row r="1397" spans="1:2">
      <c r="A1397" s="9">
        <v>3500</v>
      </c>
      <c r="B1397" t="s">
        <v>8219</v>
      </c>
    </row>
    <row r="1398" spans="1:2">
      <c r="A1398" s="9">
        <v>6000</v>
      </c>
      <c r="B1398" t="s">
        <v>8219</v>
      </c>
    </row>
    <row r="1399" spans="1:2">
      <c r="A1399" s="9">
        <v>10000</v>
      </c>
      <c r="B1399" t="s">
        <v>8219</v>
      </c>
    </row>
    <row r="1400" spans="1:2">
      <c r="A1400" s="9">
        <v>4400</v>
      </c>
      <c r="B1400" t="s">
        <v>8219</v>
      </c>
    </row>
    <row r="1401" spans="1:2">
      <c r="A1401" s="9">
        <v>9000</v>
      </c>
      <c r="B1401" t="s">
        <v>8219</v>
      </c>
    </row>
    <row r="1402" spans="1:2">
      <c r="A1402" s="9">
        <v>350</v>
      </c>
      <c r="B1402" t="s">
        <v>8219</v>
      </c>
    </row>
    <row r="1403" spans="1:2">
      <c r="A1403" s="9">
        <v>2500</v>
      </c>
      <c r="B1403" t="s">
        <v>8219</v>
      </c>
    </row>
    <row r="1404" spans="1:2">
      <c r="A1404" s="9">
        <v>2500</v>
      </c>
      <c r="B1404" t="s">
        <v>8219</v>
      </c>
    </row>
    <row r="1405" spans="1:2">
      <c r="A1405" s="9">
        <v>4000</v>
      </c>
      <c r="B1405" t="s">
        <v>8219</v>
      </c>
    </row>
    <row r="1406" spans="1:2">
      <c r="A1406" s="9">
        <v>14500</v>
      </c>
      <c r="B1406" t="s">
        <v>8221</v>
      </c>
    </row>
    <row r="1407" spans="1:2">
      <c r="A1407" s="9">
        <v>25000</v>
      </c>
      <c r="B1407" t="s">
        <v>8221</v>
      </c>
    </row>
    <row r="1408" spans="1:2">
      <c r="A1408" s="9">
        <v>12000</v>
      </c>
      <c r="B1408" t="s">
        <v>8221</v>
      </c>
    </row>
    <row r="1409" spans="1:2">
      <c r="A1409" s="9">
        <v>3000</v>
      </c>
      <c r="B1409" t="s">
        <v>8221</v>
      </c>
    </row>
    <row r="1410" spans="1:2">
      <c r="A1410" s="9">
        <v>1000</v>
      </c>
      <c r="B1410" t="s">
        <v>8221</v>
      </c>
    </row>
    <row r="1411" spans="1:2">
      <c r="A1411" s="9">
        <v>4000</v>
      </c>
      <c r="B1411" t="s">
        <v>8221</v>
      </c>
    </row>
    <row r="1412" spans="1:2">
      <c r="A1412" s="9">
        <v>6000</v>
      </c>
      <c r="B1412" t="s">
        <v>8221</v>
      </c>
    </row>
    <row r="1413" spans="1:2">
      <c r="A1413" s="9">
        <v>3000</v>
      </c>
      <c r="B1413" t="s">
        <v>8221</v>
      </c>
    </row>
    <row r="1414" spans="1:2">
      <c r="A1414" s="9">
        <v>7000</v>
      </c>
      <c r="B1414" t="s">
        <v>8221</v>
      </c>
    </row>
    <row r="1415" spans="1:2">
      <c r="A1415" s="9">
        <v>2000</v>
      </c>
      <c r="B1415" t="s">
        <v>8221</v>
      </c>
    </row>
    <row r="1416" spans="1:2">
      <c r="A1416" s="9">
        <v>500</v>
      </c>
      <c r="B1416" t="s">
        <v>8221</v>
      </c>
    </row>
    <row r="1417" spans="1:2">
      <c r="A1417" s="9">
        <v>4400</v>
      </c>
      <c r="B1417" t="s">
        <v>8221</v>
      </c>
    </row>
    <row r="1418" spans="1:2">
      <c r="A1418" s="9">
        <v>50000</v>
      </c>
      <c r="B1418" t="s">
        <v>8221</v>
      </c>
    </row>
    <row r="1419" spans="1:2">
      <c r="A1419" s="9">
        <v>4500</v>
      </c>
      <c r="B1419" t="s">
        <v>8221</v>
      </c>
    </row>
    <row r="1420" spans="1:2">
      <c r="A1420" s="9">
        <v>3000</v>
      </c>
      <c r="B1420" t="s">
        <v>8221</v>
      </c>
    </row>
    <row r="1421" spans="1:2">
      <c r="A1421" s="9">
        <v>6300</v>
      </c>
      <c r="B1421" t="s">
        <v>8221</v>
      </c>
    </row>
    <row r="1422" spans="1:2">
      <c r="A1422" s="9">
        <v>110</v>
      </c>
      <c r="B1422" t="s">
        <v>8221</v>
      </c>
    </row>
    <row r="1423" spans="1:2">
      <c r="A1423" s="9">
        <v>200000</v>
      </c>
      <c r="B1423" t="s">
        <v>8221</v>
      </c>
    </row>
    <row r="1424" spans="1:2">
      <c r="A1424" s="9">
        <v>25000</v>
      </c>
      <c r="B1424" t="s">
        <v>8221</v>
      </c>
    </row>
    <row r="1425" spans="1:2">
      <c r="A1425" s="9">
        <v>30000</v>
      </c>
      <c r="B1425" t="s">
        <v>8221</v>
      </c>
    </row>
    <row r="1426" spans="1:2">
      <c r="A1426" s="9">
        <v>7500</v>
      </c>
      <c r="B1426" t="s">
        <v>8221</v>
      </c>
    </row>
    <row r="1427" spans="1:2">
      <c r="A1427" s="9">
        <v>13000</v>
      </c>
      <c r="B1427" t="s">
        <v>8221</v>
      </c>
    </row>
    <row r="1428" spans="1:2">
      <c r="A1428" s="9">
        <v>1000</v>
      </c>
      <c r="B1428" t="s">
        <v>8221</v>
      </c>
    </row>
    <row r="1429" spans="1:2">
      <c r="A1429" s="9">
        <v>5000</v>
      </c>
      <c r="B1429" t="s">
        <v>8221</v>
      </c>
    </row>
    <row r="1430" spans="1:2">
      <c r="A1430" s="9">
        <v>1000</v>
      </c>
      <c r="B1430" t="s">
        <v>8221</v>
      </c>
    </row>
    <row r="1431" spans="1:2">
      <c r="A1431" s="9">
        <v>10000</v>
      </c>
      <c r="B1431" t="s">
        <v>8221</v>
      </c>
    </row>
    <row r="1432" spans="1:2">
      <c r="A1432" s="9">
        <v>5000</v>
      </c>
      <c r="B1432" t="s">
        <v>8221</v>
      </c>
    </row>
    <row r="1433" spans="1:2">
      <c r="A1433" s="9">
        <v>17000</v>
      </c>
      <c r="B1433" t="s">
        <v>8221</v>
      </c>
    </row>
    <row r="1434" spans="1:2">
      <c r="A1434" s="9">
        <v>40000</v>
      </c>
      <c r="B1434" t="s">
        <v>8221</v>
      </c>
    </row>
    <row r="1435" spans="1:2">
      <c r="A1435" s="9">
        <v>12000</v>
      </c>
      <c r="B1435" t="s">
        <v>8221</v>
      </c>
    </row>
    <row r="1436" spans="1:2">
      <c r="A1436" s="9">
        <v>82000</v>
      </c>
      <c r="B1436" t="s">
        <v>8221</v>
      </c>
    </row>
    <row r="1437" spans="1:2">
      <c r="A1437" s="9">
        <v>15000</v>
      </c>
      <c r="B1437" t="s">
        <v>8221</v>
      </c>
    </row>
    <row r="1438" spans="1:2">
      <c r="A1438" s="9">
        <v>10000</v>
      </c>
      <c r="B1438" t="s">
        <v>8221</v>
      </c>
    </row>
    <row r="1439" spans="1:2">
      <c r="A1439" s="9">
        <v>3000</v>
      </c>
      <c r="B1439" t="s">
        <v>8221</v>
      </c>
    </row>
    <row r="1440" spans="1:2">
      <c r="A1440" s="9">
        <v>20000</v>
      </c>
      <c r="B1440" t="s">
        <v>8221</v>
      </c>
    </row>
    <row r="1441" spans="1:2">
      <c r="A1441" s="9">
        <v>2725</v>
      </c>
      <c r="B1441" t="s">
        <v>8221</v>
      </c>
    </row>
    <row r="1442" spans="1:2">
      <c r="A1442" s="9">
        <v>13000</v>
      </c>
      <c r="B1442" t="s">
        <v>8221</v>
      </c>
    </row>
    <row r="1443" spans="1:2">
      <c r="A1443" s="9">
        <v>180000</v>
      </c>
      <c r="B1443" t="s">
        <v>8221</v>
      </c>
    </row>
    <row r="1444" spans="1:2">
      <c r="A1444" s="9">
        <v>1500</v>
      </c>
      <c r="B1444" t="s">
        <v>8221</v>
      </c>
    </row>
    <row r="1445" spans="1:2">
      <c r="A1445" s="9">
        <v>13000</v>
      </c>
      <c r="B1445" t="s">
        <v>8221</v>
      </c>
    </row>
    <row r="1446" spans="1:2">
      <c r="A1446" s="9">
        <v>4950</v>
      </c>
      <c r="B1446" t="s">
        <v>8221</v>
      </c>
    </row>
    <row r="1447" spans="1:2">
      <c r="A1447" s="9">
        <v>130000</v>
      </c>
      <c r="B1447" t="s">
        <v>8221</v>
      </c>
    </row>
    <row r="1448" spans="1:2">
      <c r="A1448" s="9">
        <v>900</v>
      </c>
      <c r="B1448" t="s">
        <v>8221</v>
      </c>
    </row>
    <row r="1449" spans="1:2">
      <c r="A1449" s="9">
        <v>500000</v>
      </c>
      <c r="B1449" t="s">
        <v>8221</v>
      </c>
    </row>
    <row r="1450" spans="1:2">
      <c r="A1450" s="9">
        <v>200000</v>
      </c>
      <c r="B1450" t="s">
        <v>8221</v>
      </c>
    </row>
    <row r="1451" spans="1:2">
      <c r="A1451" s="9">
        <v>8888</v>
      </c>
      <c r="B1451" t="s">
        <v>8221</v>
      </c>
    </row>
    <row r="1452" spans="1:2">
      <c r="A1452" s="9">
        <v>100000</v>
      </c>
      <c r="B1452" t="s">
        <v>8221</v>
      </c>
    </row>
    <row r="1453" spans="1:2">
      <c r="A1453" s="9">
        <v>18950</v>
      </c>
      <c r="B1453" t="s">
        <v>8220</v>
      </c>
    </row>
    <row r="1454" spans="1:2">
      <c r="A1454" s="9">
        <v>14000</v>
      </c>
      <c r="B1454" t="s">
        <v>8220</v>
      </c>
    </row>
    <row r="1455" spans="1:2">
      <c r="A1455" s="9">
        <v>25000</v>
      </c>
      <c r="B1455" t="s">
        <v>8220</v>
      </c>
    </row>
    <row r="1456" spans="1:2">
      <c r="A1456" s="9">
        <v>1750</v>
      </c>
      <c r="B1456" t="s">
        <v>8220</v>
      </c>
    </row>
    <row r="1457" spans="1:2">
      <c r="A1457" s="9">
        <v>15000</v>
      </c>
      <c r="B1457" t="s">
        <v>8220</v>
      </c>
    </row>
    <row r="1458" spans="1:2">
      <c r="A1458" s="9">
        <v>5000</v>
      </c>
      <c r="B1458" t="s">
        <v>8220</v>
      </c>
    </row>
    <row r="1459" spans="1:2">
      <c r="A1459" s="9">
        <v>6000</v>
      </c>
      <c r="B1459" t="s">
        <v>8220</v>
      </c>
    </row>
    <row r="1460" spans="1:2">
      <c r="A1460" s="9">
        <v>5000</v>
      </c>
      <c r="B1460" t="s">
        <v>8220</v>
      </c>
    </row>
    <row r="1461" spans="1:2">
      <c r="A1461" s="9">
        <v>37000</v>
      </c>
      <c r="B1461" t="s">
        <v>8220</v>
      </c>
    </row>
    <row r="1462" spans="1:2">
      <c r="A1462" s="9">
        <v>25000000</v>
      </c>
      <c r="B1462" t="s">
        <v>8220</v>
      </c>
    </row>
    <row r="1463" spans="1:2">
      <c r="A1463" s="9">
        <v>15000</v>
      </c>
      <c r="B1463" t="s">
        <v>8219</v>
      </c>
    </row>
    <row r="1464" spans="1:2">
      <c r="A1464" s="9">
        <v>4000</v>
      </c>
      <c r="B1464" t="s">
        <v>8219</v>
      </c>
    </row>
    <row r="1465" spans="1:2">
      <c r="A1465" s="9">
        <v>600</v>
      </c>
      <c r="B1465" t="s">
        <v>8219</v>
      </c>
    </row>
    <row r="1466" spans="1:2">
      <c r="A1466" s="9">
        <v>5000</v>
      </c>
      <c r="B1466" t="s">
        <v>8219</v>
      </c>
    </row>
    <row r="1467" spans="1:2">
      <c r="A1467" s="9">
        <v>30000</v>
      </c>
      <c r="B1467" t="s">
        <v>8219</v>
      </c>
    </row>
    <row r="1468" spans="1:2">
      <c r="A1468" s="9">
        <v>16000</v>
      </c>
      <c r="B1468" t="s">
        <v>8219</v>
      </c>
    </row>
    <row r="1469" spans="1:2">
      <c r="A1469" s="9">
        <v>40000</v>
      </c>
      <c r="B1469" t="s">
        <v>8219</v>
      </c>
    </row>
    <row r="1470" spans="1:2">
      <c r="A1470" s="9">
        <v>9500</v>
      </c>
      <c r="B1470" t="s">
        <v>8219</v>
      </c>
    </row>
    <row r="1471" spans="1:2">
      <c r="A1471" s="9">
        <v>44250</v>
      </c>
      <c r="B1471" t="s">
        <v>8219</v>
      </c>
    </row>
    <row r="1472" spans="1:2">
      <c r="A1472" s="9">
        <v>1500</v>
      </c>
      <c r="B1472" t="s">
        <v>8219</v>
      </c>
    </row>
    <row r="1473" spans="1:2">
      <c r="A1473" s="9">
        <v>32000</v>
      </c>
      <c r="B1473" t="s">
        <v>8219</v>
      </c>
    </row>
    <row r="1474" spans="1:2">
      <c r="A1474" s="9">
        <v>25000</v>
      </c>
      <c r="B1474" t="s">
        <v>8219</v>
      </c>
    </row>
    <row r="1475" spans="1:2">
      <c r="A1475" s="9">
        <v>1500</v>
      </c>
      <c r="B1475" t="s">
        <v>8219</v>
      </c>
    </row>
    <row r="1476" spans="1:2">
      <c r="A1476" s="9">
        <v>3000</v>
      </c>
      <c r="B1476" t="s">
        <v>8219</v>
      </c>
    </row>
    <row r="1477" spans="1:2">
      <c r="A1477" s="9">
        <v>15000</v>
      </c>
      <c r="B1477" t="s">
        <v>8219</v>
      </c>
    </row>
    <row r="1478" spans="1:2">
      <c r="A1478" s="9">
        <v>6000</v>
      </c>
      <c r="B1478" t="s">
        <v>8219</v>
      </c>
    </row>
    <row r="1479" spans="1:2">
      <c r="A1479" s="9">
        <v>30000</v>
      </c>
      <c r="B1479" t="s">
        <v>8219</v>
      </c>
    </row>
    <row r="1480" spans="1:2">
      <c r="A1480" s="9">
        <v>50000</v>
      </c>
      <c r="B1480" t="s">
        <v>8219</v>
      </c>
    </row>
    <row r="1481" spans="1:2">
      <c r="A1481" s="9">
        <v>1600</v>
      </c>
      <c r="B1481" t="s">
        <v>8219</v>
      </c>
    </row>
    <row r="1482" spans="1:2">
      <c r="A1482" s="9">
        <v>50000</v>
      </c>
      <c r="B1482" t="s">
        <v>8219</v>
      </c>
    </row>
    <row r="1483" spans="1:2">
      <c r="A1483" s="9">
        <v>5000</v>
      </c>
      <c r="B1483" t="s">
        <v>8221</v>
      </c>
    </row>
    <row r="1484" spans="1:2">
      <c r="A1484" s="9">
        <v>5000</v>
      </c>
      <c r="B1484" t="s">
        <v>8221</v>
      </c>
    </row>
    <row r="1485" spans="1:2">
      <c r="A1485" s="9">
        <v>7000</v>
      </c>
      <c r="B1485" t="s">
        <v>8221</v>
      </c>
    </row>
    <row r="1486" spans="1:2">
      <c r="A1486" s="9">
        <v>2000</v>
      </c>
      <c r="B1486" t="s">
        <v>8221</v>
      </c>
    </row>
    <row r="1487" spans="1:2">
      <c r="A1487" s="9">
        <v>6700</v>
      </c>
      <c r="B1487" t="s">
        <v>8221</v>
      </c>
    </row>
    <row r="1488" spans="1:2">
      <c r="A1488" s="9">
        <v>20000</v>
      </c>
      <c r="B1488" t="s">
        <v>8221</v>
      </c>
    </row>
    <row r="1489" spans="1:2">
      <c r="A1489" s="9">
        <v>10000</v>
      </c>
      <c r="B1489" t="s">
        <v>8221</v>
      </c>
    </row>
    <row r="1490" spans="1:2">
      <c r="A1490" s="9">
        <v>15000</v>
      </c>
      <c r="B1490" t="s">
        <v>8221</v>
      </c>
    </row>
    <row r="1491" spans="1:2">
      <c r="A1491" s="9">
        <v>5000</v>
      </c>
      <c r="B1491" t="s">
        <v>8221</v>
      </c>
    </row>
    <row r="1492" spans="1:2">
      <c r="A1492" s="9">
        <v>2900</v>
      </c>
      <c r="B1492" t="s">
        <v>8221</v>
      </c>
    </row>
    <row r="1493" spans="1:2">
      <c r="A1493" s="9">
        <v>1200</v>
      </c>
      <c r="B1493" t="s">
        <v>8221</v>
      </c>
    </row>
    <row r="1494" spans="1:2">
      <c r="A1494" s="9">
        <v>4000</v>
      </c>
      <c r="B1494" t="s">
        <v>8221</v>
      </c>
    </row>
    <row r="1495" spans="1:2">
      <c r="A1495" s="9">
        <v>2400</v>
      </c>
      <c r="B1495" t="s">
        <v>8221</v>
      </c>
    </row>
    <row r="1496" spans="1:2">
      <c r="A1496" s="9">
        <v>5000</v>
      </c>
      <c r="B1496" t="s">
        <v>8221</v>
      </c>
    </row>
    <row r="1497" spans="1:2">
      <c r="A1497" s="9">
        <v>2000</v>
      </c>
      <c r="B1497" t="s">
        <v>8221</v>
      </c>
    </row>
    <row r="1498" spans="1:2">
      <c r="A1498" s="9">
        <v>1500</v>
      </c>
      <c r="B1498" t="s">
        <v>8221</v>
      </c>
    </row>
    <row r="1499" spans="1:2">
      <c r="A1499" s="9">
        <v>15000</v>
      </c>
      <c r="B1499" t="s">
        <v>8221</v>
      </c>
    </row>
    <row r="1500" spans="1:2">
      <c r="A1500" s="9">
        <v>3000</v>
      </c>
      <c r="B1500" t="s">
        <v>8221</v>
      </c>
    </row>
    <row r="1501" spans="1:2">
      <c r="A1501" s="9">
        <v>2000</v>
      </c>
      <c r="B1501" t="s">
        <v>8221</v>
      </c>
    </row>
    <row r="1502" spans="1:2">
      <c r="A1502" s="9">
        <v>2800</v>
      </c>
      <c r="B1502" t="s">
        <v>8221</v>
      </c>
    </row>
    <row r="1503" spans="1:2">
      <c r="A1503" s="9">
        <v>52000</v>
      </c>
      <c r="B1503" t="s">
        <v>8219</v>
      </c>
    </row>
    <row r="1504" spans="1:2">
      <c r="A1504" s="9">
        <v>22000</v>
      </c>
      <c r="B1504" t="s">
        <v>8219</v>
      </c>
    </row>
    <row r="1505" spans="1:2">
      <c r="A1505" s="9">
        <v>3750</v>
      </c>
      <c r="B1505" t="s">
        <v>8219</v>
      </c>
    </row>
    <row r="1506" spans="1:2">
      <c r="A1506" s="9">
        <v>6500</v>
      </c>
      <c r="B1506" t="s">
        <v>8219</v>
      </c>
    </row>
    <row r="1507" spans="1:2">
      <c r="A1507" s="9">
        <v>16000</v>
      </c>
      <c r="B1507" t="s">
        <v>8219</v>
      </c>
    </row>
    <row r="1508" spans="1:2">
      <c r="A1508" s="9">
        <v>1500</v>
      </c>
      <c r="B1508" t="s">
        <v>8219</v>
      </c>
    </row>
    <row r="1509" spans="1:2">
      <c r="A1509" s="9">
        <v>1200</v>
      </c>
      <c r="B1509" t="s">
        <v>8219</v>
      </c>
    </row>
    <row r="1510" spans="1:2">
      <c r="A1510" s="9">
        <v>18500</v>
      </c>
      <c r="B1510" t="s">
        <v>8219</v>
      </c>
    </row>
    <row r="1511" spans="1:2">
      <c r="A1511" s="9">
        <v>17500</v>
      </c>
      <c r="B1511" t="s">
        <v>8219</v>
      </c>
    </row>
    <row r="1512" spans="1:2">
      <c r="A1512" s="9">
        <v>16000</v>
      </c>
      <c r="B1512" t="s">
        <v>8219</v>
      </c>
    </row>
    <row r="1513" spans="1:2">
      <c r="A1513" s="9">
        <v>14000</v>
      </c>
      <c r="B1513" t="s">
        <v>8219</v>
      </c>
    </row>
    <row r="1514" spans="1:2">
      <c r="A1514" s="9">
        <v>3500</v>
      </c>
      <c r="B1514" t="s">
        <v>8219</v>
      </c>
    </row>
    <row r="1515" spans="1:2">
      <c r="A1515" s="9">
        <v>8000</v>
      </c>
      <c r="B1515" t="s">
        <v>8219</v>
      </c>
    </row>
    <row r="1516" spans="1:2">
      <c r="A1516" s="9">
        <v>25000</v>
      </c>
      <c r="B1516" t="s">
        <v>8219</v>
      </c>
    </row>
    <row r="1517" spans="1:2">
      <c r="A1517" s="9">
        <v>300000</v>
      </c>
      <c r="B1517" t="s">
        <v>8219</v>
      </c>
    </row>
    <row r="1518" spans="1:2">
      <c r="A1518" s="9">
        <v>17000</v>
      </c>
      <c r="B1518" t="s">
        <v>8219</v>
      </c>
    </row>
    <row r="1519" spans="1:2">
      <c r="A1519" s="9">
        <v>15000</v>
      </c>
      <c r="B1519" t="s">
        <v>8219</v>
      </c>
    </row>
    <row r="1520" spans="1:2">
      <c r="A1520" s="9">
        <v>15000</v>
      </c>
      <c r="B1520" t="s">
        <v>8219</v>
      </c>
    </row>
    <row r="1521" spans="1:2">
      <c r="A1521" s="9">
        <v>9000</v>
      </c>
      <c r="B1521" t="s">
        <v>8219</v>
      </c>
    </row>
    <row r="1522" spans="1:2">
      <c r="A1522" s="9">
        <v>18000</v>
      </c>
      <c r="B1522" t="s">
        <v>8219</v>
      </c>
    </row>
    <row r="1523" spans="1:2">
      <c r="A1523" s="9">
        <v>37500</v>
      </c>
      <c r="B1523" t="s">
        <v>8219</v>
      </c>
    </row>
    <row r="1524" spans="1:2">
      <c r="A1524" s="9">
        <v>43500</v>
      </c>
      <c r="B1524" t="s">
        <v>8219</v>
      </c>
    </row>
    <row r="1525" spans="1:2">
      <c r="A1525" s="9">
        <v>18500</v>
      </c>
      <c r="B1525" t="s">
        <v>8219</v>
      </c>
    </row>
    <row r="1526" spans="1:2">
      <c r="A1526" s="9">
        <v>3000</v>
      </c>
      <c r="B1526" t="s">
        <v>8219</v>
      </c>
    </row>
    <row r="1527" spans="1:2">
      <c r="A1527" s="9">
        <v>2600</v>
      </c>
      <c r="B1527" t="s">
        <v>8219</v>
      </c>
    </row>
    <row r="1528" spans="1:2">
      <c r="A1528" s="9">
        <v>23000</v>
      </c>
      <c r="B1528" t="s">
        <v>8219</v>
      </c>
    </row>
    <row r="1529" spans="1:2">
      <c r="A1529" s="9">
        <v>3500</v>
      </c>
      <c r="B1529" t="s">
        <v>8219</v>
      </c>
    </row>
    <row r="1530" spans="1:2">
      <c r="A1530" s="9">
        <v>3000</v>
      </c>
      <c r="B1530" t="s">
        <v>8219</v>
      </c>
    </row>
    <row r="1531" spans="1:2">
      <c r="A1531" s="9">
        <v>19000</v>
      </c>
      <c r="B1531" t="s">
        <v>8219</v>
      </c>
    </row>
    <row r="1532" spans="1:2">
      <c r="A1532" s="9">
        <v>35000</v>
      </c>
      <c r="B1532" t="s">
        <v>8219</v>
      </c>
    </row>
    <row r="1533" spans="1:2">
      <c r="A1533" s="9">
        <v>2350</v>
      </c>
      <c r="B1533" t="s">
        <v>8219</v>
      </c>
    </row>
    <row r="1534" spans="1:2">
      <c r="A1534" s="9">
        <v>5000</v>
      </c>
      <c r="B1534" t="s">
        <v>8219</v>
      </c>
    </row>
    <row r="1535" spans="1:2">
      <c r="A1535" s="9">
        <v>45000</v>
      </c>
      <c r="B1535" t="s">
        <v>8219</v>
      </c>
    </row>
    <row r="1536" spans="1:2">
      <c r="A1536" s="9">
        <v>7500</v>
      </c>
      <c r="B1536" t="s">
        <v>8219</v>
      </c>
    </row>
    <row r="1537" spans="1:2">
      <c r="A1537" s="9">
        <v>4000</v>
      </c>
      <c r="B1537" t="s">
        <v>8219</v>
      </c>
    </row>
    <row r="1538" spans="1:2">
      <c r="A1538" s="9">
        <v>12000</v>
      </c>
      <c r="B1538" t="s">
        <v>8219</v>
      </c>
    </row>
    <row r="1539" spans="1:2">
      <c r="A1539" s="9">
        <v>12000</v>
      </c>
      <c r="B1539" t="s">
        <v>8219</v>
      </c>
    </row>
    <row r="1540" spans="1:2">
      <c r="A1540" s="9">
        <v>7000</v>
      </c>
      <c r="B1540" t="s">
        <v>8219</v>
      </c>
    </row>
    <row r="1541" spans="1:2">
      <c r="A1541" s="9">
        <v>20000</v>
      </c>
      <c r="B1541" t="s">
        <v>8219</v>
      </c>
    </row>
    <row r="1542" spans="1:2">
      <c r="A1542" s="9">
        <v>15000</v>
      </c>
      <c r="B1542" t="s">
        <v>8219</v>
      </c>
    </row>
    <row r="1543" spans="1:2">
      <c r="A1543" s="9">
        <v>18000</v>
      </c>
      <c r="B1543" t="s">
        <v>8221</v>
      </c>
    </row>
    <row r="1544" spans="1:2">
      <c r="A1544" s="9">
        <v>500</v>
      </c>
      <c r="B1544" t="s">
        <v>8221</v>
      </c>
    </row>
    <row r="1545" spans="1:2">
      <c r="A1545" s="9">
        <v>2250</v>
      </c>
      <c r="B1545" t="s">
        <v>8221</v>
      </c>
    </row>
    <row r="1546" spans="1:2">
      <c r="A1546" s="9">
        <v>1000</v>
      </c>
      <c r="B1546" t="s">
        <v>8221</v>
      </c>
    </row>
    <row r="1547" spans="1:2">
      <c r="A1547" s="9">
        <v>3000</v>
      </c>
      <c r="B1547" t="s">
        <v>8221</v>
      </c>
    </row>
    <row r="1548" spans="1:2">
      <c r="A1548" s="9">
        <v>1000</v>
      </c>
      <c r="B1548" t="s">
        <v>8221</v>
      </c>
    </row>
    <row r="1549" spans="1:2">
      <c r="A1549" s="9">
        <v>20</v>
      </c>
      <c r="B1549" t="s">
        <v>8221</v>
      </c>
    </row>
    <row r="1550" spans="1:2">
      <c r="A1550" s="9">
        <v>700</v>
      </c>
      <c r="B1550" t="s">
        <v>8221</v>
      </c>
    </row>
    <row r="1551" spans="1:2">
      <c r="A1551" s="9">
        <v>500</v>
      </c>
      <c r="B1551" t="s">
        <v>8221</v>
      </c>
    </row>
    <row r="1552" spans="1:2">
      <c r="A1552" s="9">
        <v>750</v>
      </c>
      <c r="B1552" t="s">
        <v>8221</v>
      </c>
    </row>
    <row r="1553" spans="1:2">
      <c r="A1553" s="9">
        <v>3500</v>
      </c>
      <c r="B1553" t="s">
        <v>8221</v>
      </c>
    </row>
    <row r="1554" spans="1:2">
      <c r="A1554" s="9">
        <v>4300</v>
      </c>
      <c r="B1554" t="s">
        <v>8221</v>
      </c>
    </row>
    <row r="1555" spans="1:2">
      <c r="A1555" s="9">
        <v>6000</v>
      </c>
      <c r="B1555" t="s">
        <v>8221</v>
      </c>
    </row>
    <row r="1556" spans="1:2">
      <c r="A1556" s="9">
        <v>20000</v>
      </c>
      <c r="B1556" t="s">
        <v>8221</v>
      </c>
    </row>
    <row r="1557" spans="1:2">
      <c r="A1557" s="9">
        <v>750</v>
      </c>
      <c r="B1557" t="s">
        <v>8221</v>
      </c>
    </row>
    <row r="1558" spans="1:2">
      <c r="A1558" s="9">
        <v>1500</v>
      </c>
      <c r="B1558" t="s">
        <v>8221</v>
      </c>
    </row>
    <row r="1559" spans="1:2">
      <c r="A1559" s="9">
        <v>2500</v>
      </c>
      <c r="B1559" t="s">
        <v>8221</v>
      </c>
    </row>
    <row r="1560" spans="1:2">
      <c r="A1560" s="9">
        <v>750</v>
      </c>
      <c r="B1560" t="s">
        <v>8221</v>
      </c>
    </row>
    <row r="1561" spans="1:2">
      <c r="A1561" s="9">
        <v>15000</v>
      </c>
      <c r="B1561" t="s">
        <v>8221</v>
      </c>
    </row>
    <row r="1562" spans="1:2">
      <c r="A1562" s="9">
        <v>2500</v>
      </c>
      <c r="B1562" t="s">
        <v>8221</v>
      </c>
    </row>
    <row r="1563" spans="1:2">
      <c r="A1563" s="9">
        <v>10000</v>
      </c>
      <c r="B1563" t="s">
        <v>8220</v>
      </c>
    </row>
    <row r="1564" spans="1:2">
      <c r="A1564" s="9">
        <v>4000</v>
      </c>
      <c r="B1564" t="s">
        <v>8220</v>
      </c>
    </row>
    <row r="1565" spans="1:2">
      <c r="A1565" s="9">
        <v>6000</v>
      </c>
      <c r="B1565" t="s">
        <v>8220</v>
      </c>
    </row>
    <row r="1566" spans="1:2">
      <c r="A1566" s="9">
        <v>10000</v>
      </c>
      <c r="B1566" t="s">
        <v>8220</v>
      </c>
    </row>
    <row r="1567" spans="1:2">
      <c r="A1567" s="9">
        <v>4000</v>
      </c>
      <c r="B1567" t="s">
        <v>8220</v>
      </c>
    </row>
    <row r="1568" spans="1:2">
      <c r="A1568" s="9">
        <v>30000</v>
      </c>
      <c r="B1568" t="s">
        <v>8220</v>
      </c>
    </row>
    <row r="1569" spans="1:2">
      <c r="A1569" s="9">
        <v>8500</v>
      </c>
      <c r="B1569" t="s">
        <v>8220</v>
      </c>
    </row>
    <row r="1570" spans="1:2">
      <c r="A1570" s="9">
        <v>25000</v>
      </c>
      <c r="B1570" t="s">
        <v>8220</v>
      </c>
    </row>
    <row r="1571" spans="1:2">
      <c r="A1571" s="9">
        <v>30000</v>
      </c>
      <c r="B1571" t="s">
        <v>8220</v>
      </c>
    </row>
    <row r="1572" spans="1:2">
      <c r="A1572" s="9">
        <v>6000</v>
      </c>
      <c r="B1572" t="s">
        <v>8220</v>
      </c>
    </row>
    <row r="1573" spans="1:2">
      <c r="A1573" s="9">
        <v>12100</v>
      </c>
      <c r="B1573" t="s">
        <v>8220</v>
      </c>
    </row>
    <row r="1574" spans="1:2">
      <c r="A1574" s="9">
        <v>2500</v>
      </c>
      <c r="B1574" t="s">
        <v>8220</v>
      </c>
    </row>
    <row r="1575" spans="1:2">
      <c r="A1575" s="9">
        <v>9000</v>
      </c>
      <c r="B1575" t="s">
        <v>8220</v>
      </c>
    </row>
    <row r="1576" spans="1:2">
      <c r="A1576" s="9">
        <v>10000</v>
      </c>
      <c r="B1576" t="s">
        <v>8220</v>
      </c>
    </row>
    <row r="1577" spans="1:2">
      <c r="A1577" s="9">
        <v>10000</v>
      </c>
      <c r="B1577" t="s">
        <v>8220</v>
      </c>
    </row>
    <row r="1578" spans="1:2">
      <c r="A1578" s="9">
        <v>5000</v>
      </c>
      <c r="B1578" t="s">
        <v>8220</v>
      </c>
    </row>
    <row r="1579" spans="1:2">
      <c r="A1579" s="9">
        <v>10000</v>
      </c>
      <c r="B1579" t="s">
        <v>8220</v>
      </c>
    </row>
    <row r="1580" spans="1:2">
      <c r="A1580" s="9">
        <v>1897</v>
      </c>
      <c r="B1580" t="s">
        <v>8220</v>
      </c>
    </row>
    <row r="1581" spans="1:2">
      <c r="A1581" s="9">
        <v>3333</v>
      </c>
      <c r="B1581" t="s">
        <v>8220</v>
      </c>
    </row>
    <row r="1582" spans="1:2">
      <c r="A1582" s="9">
        <v>1750</v>
      </c>
      <c r="B1582" t="s">
        <v>8220</v>
      </c>
    </row>
    <row r="1583" spans="1:2">
      <c r="A1583" s="9">
        <v>1000</v>
      </c>
      <c r="B1583" t="s">
        <v>8221</v>
      </c>
    </row>
    <row r="1584" spans="1:2">
      <c r="A1584" s="9">
        <v>1000</v>
      </c>
      <c r="B1584" t="s">
        <v>8221</v>
      </c>
    </row>
    <row r="1585" spans="1:2">
      <c r="A1585" s="9">
        <v>20000</v>
      </c>
      <c r="B1585" t="s">
        <v>8221</v>
      </c>
    </row>
    <row r="1586" spans="1:2">
      <c r="A1586" s="9">
        <v>1200</v>
      </c>
      <c r="B1586" t="s">
        <v>8221</v>
      </c>
    </row>
    <row r="1587" spans="1:2">
      <c r="A1587" s="9">
        <v>2000</v>
      </c>
      <c r="B1587" t="s">
        <v>8221</v>
      </c>
    </row>
    <row r="1588" spans="1:2">
      <c r="A1588" s="9">
        <v>1500</v>
      </c>
      <c r="B1588" t="s">
        <v>8221</v>
      </c>
    </row>
    <row r="1589" spans="1:2">
      <c r="A1589" s="9">
        <v>7500</v>
      </c>
      <c r="B1589" t="s">
        <v>8221</v>
      </c>
    </row>
    <row r="1590" spans="1:2">
      <c r="A1590" s="9">
        <v>516</v>
      </c>
      <c r="B1590" t="s">
        <v>8221</v>
      </c>
    </row>
    <row r="1591" spans="1:2">
      <c r="A1591" s="9">
        <v>1200</v>
      </c>
      <c r="B1591" t="s">
        <v>8221</v>
      </c>
    </row>
    <row r="1592" spans="1:2">
      <c r="A1592" s="9">
        <v>60000</v>
      </c>
      <c r="B1592" t="s">
        <v>8221</v>
      </c>
    </row>
    <row r="1593" spans="1:2">
      <c r="A1593" s="9">
        <v>14000</v>
      </c>
      <c r="B1593" t="s">
        <v>8221</v>
      </c>
    </row>
    <row r="1594" spans="1:2">
      <c r="A1594" s="9">
        <v>25</v>
      </c>
      <c r="B1594" t="s">
        <v>8221</v>
      </c>
    </row>
    <row r="1595" spans="1:2">
      <c r="A1595" s="9">
        <v>22000</v>
      </c>
      <c r="B1595" t="s">
        <v>8221</v>
      </c>
    </row>
    <row r="1596" spans="1:2">
      <c r="A1596" s="9">
        <v>1000</v>
      </c>
      <c r="B1596" t="s">
        <v>8221</v>
      </c>
    </row>
    <row r="1597" spans="1:2">
      <c r="A1597" s="9">
        <v>100000</v>
      </c>
      <c r="B1597" t="s">
        <v>8221</v>
      </c>
    </row>
    <row r="1598" spans="1:2">
      <c r="A1598" s="9">
        <v>3250</v>
      </c>
      <c r="B1598" t="s">
        <v>8221</v>
      </c>
    </row>
    <row r="1599" spans="1:2">
      <c r="A1599" s="9">
        <v>15000</v>
      </c>
      <c r="B1599" t="s">
        <v>8221</v>
      </c>
    </row>
    <row r="1600" spans="1:2">
      <c r="A1600" s="9">
        <v>800</v>
      </c>
      <c r="B1600" t="s">
        <v>8221</v>
      </c>
    </row>
    <row r="1601" spans="1:2">
      <c r="A1601" s="9">
        <v>500</v>
      </c>
      <c r="B1601" t="s">
        <v>8221</v>
      </c>
    </row>
    <row r="1602" spans="1:2">
      <c r="A1602" s="9">
        <v>5000</v>
      </c>
      <c r="B1602" t="s">
        <v>8221</v>
      </c>
    </row>
    <row r="1603" spans="1:2">
      <c r="A1603" s="9">
        <v>2500</v>
      </c>
      <c r="B1603" t="s">
        <v>8219</v>
      </c>
    </row>
    <row r="1604" spans="1:2">
      <c r="A1604" s="9">
        <v>1500</v>
      </c>
      <c r="B1604" t="s">
        <v>8219</v>
      </c>
    </row>
    <row r="1605" spans="1:2">
      <c r="A1605" s="9">
        <v>2000</v>
      </c>
      <c r="B1605" t="s">
        <v>8219</v>
      </c>
    </row>
    <row r="1606" spans="1:2">
      <c r="A1606" s="9">
        <v>2800</v>
      </c>
      <c r="B1606" t="s">
        <v>8219</v>
      </c>
    </row>
    <row r="1607" spans="1:2">
      <c r="A1607" s="9">
        <v>6000</v>
      </c>
      <c r="B1607" t="s">
        <v>8219</v>
      </c>
    </row>
    <row r="1608" spans="1:2">
      <c r="A1608" s="9">
        <v>8000</v>
      </c>
      <c r="B1608" t="s">
        <v>8219</v>
      </c>
    </row>
    <row r="1609" spans="1:2">
      <c r="A1609" s="9">
        <v>10000</v>
      </c>
      <c r="B1609" t="s">
        <v>8219</v>
      </c>
    </row>
    <row r="1610" spans="1:2">
      <c r="A1610" s="9">
        <v>1200</v>
      </c>
      <c r="B1610" t="s">
        <v>8219</v>
      </c>
    </row>
    <row r="1611" spans="1:2">
      <c r="A1611" s="9">
        <v>1500</v>
      </c>
      <c r="B1611" t="s">
        <v>8219</v>
      </c>
    </row>
    <row r="1612" spans="1:2">
      <c r="A1612" s="9">
        <v>2000</v>
      </c>
      <c r="B1612" t="s">
        <v>8219</v>
      </c>
    </row>
    <row r="1613" spans="1:2">
      <c r="A1613" s="9">
        <v>800</v>
      </c>
      <c r="B1613" t="s">
        <v>8219</v>
      </c>
    </row>
    <row r="1614" spans="1:2">
      <c r="A1614" s="9">
        <v>500</v>
      </c>
      <c r="B1614" t="s">
        <v>8219</v>
      </c>
    </row>
    <row r="1615" spans="1:2">
      <c r="A1615" s="9">
        <v>1000</v>
      </c>
      <c r="B1615" t="s">
        <v>8219</v>
      </c>
    </row>
    <row r="1616" spans="1:2">
      <c r="A1616" s="9">
        <v>5000</v>
      </c>
      <c r="B1616" t="s">
        <v>8219</v>
      </c>
    </row>
    <row r="1617" spans="1:2">
      <c r="A1617" s="9">
        <v>8000</v>
      </c>
      <c r="B1617" t="s">
        <v>8219</v>
      </c>
    </row>
    <row r="1618" spans="1:2">
      <c r="A1618" s="9">
        <v>10000</v>
      </c>
      <c r="B1618" t="s">
        <v>8219</v>
      </c>
    </row>
    <row r="1619" spans="1:2">
      <c r="A1619" s="9">
        <v>7000</v>
      </c>
      <c r="B1619" t="s">
        <v>8219</v>
      </c>
    </row>
    <row r="1620" spans="1:2">
      <c r="A1620" s="9">
        <v>1500</v>
      </c>
      <c r="B1620" t="s">
        <v>8219</v>
      </c>
    </row>
    <row r="1621" spans="1:2">
      <c r="A1621" s="9">
        <v>1500</v>
      </c>
      <c r="B1621" t="s">
        <v>8219</v>
      </c>
    </row>
    <row r="1622" spans="1:2">
      <c r="A1622" s="9">
        <v>1000</v>
      </c>
      <c r="B1622" t="s">
        <v>8219</v>
      </c>
    </row>
    <row r="1623" spans="1:2">
      <c r="A1623" s="9">
        <v>5000</v>
      </c>
      <c r="B1623" t="s">
        <v>8219</v>
      </c>
    </row>
    <row r="1624" spans="1:2">
      <c r="A1624" s="9">
        <v>6900</v>
      </c>
      <c r="B1624" t="s">
        <v>8219</v>
      </c>
    </row>
    <row r="1625" spans="1:2">
      <c r="A1625" s="9">
        <v>750</v>
      </c>
      <c r="B1625" t="s">
        <v>8219</v>
      </c>
    </row>
    <row r="1626" spans="1:2">
      <c r="A1626" s="9">
        <v>1000</v>
      </c>
      <c r="B1626" t="s">
        <v>8219</v>
      </c>
    </row>
    <row r="1627" spans="1:2">
      <c r="A1627" s="9">
        <v>7500</v>
      </c>
      <c r="B1627" t="s">
        <v>8219</v>
      </c>
    </row>
    <row r="1628" spans="1:2">
      <c r="A1628" s="9">
        <v>8000</v>
      </c>
      <c r="B1628" t="s">
        <v>8219</v>
      </c>
    </row>
    <row r="1629" spans="1:2">
      <c r="A1629" s="9">
        <v>2000</v>
      </c>
      <c r="B1629" t="s">
        <v>8219</v>
      </c>
    </row>
    <row r="1630" spans="1:2">
      <c r="A1630" s="9">
        <v>4000</v>
      </c>
      <c r="B1630" t="s">
        <v>8219</v>
      </c>
    </row>
    <row r="1631" spans="1:2">
      <c r="A1631" s="9">
        <v>6000</v>
      </c>
      <c r="B1631" t="s">
        <v>8219</v>
      </c>
    </row>
    <row r="1632" spans="1:2">
      <c r="A1632" s="9">
        <v>4000</v>
      </c>
      <c r="B1632" t="s">
        <v>8219</v>
      </c>
    </row>
    <row r="1633" spans="1:2">
      <c r="A1633" s="9">
        <v>10000</v>
      </c>
      <c r="B1633" t="s">
        <v>8219</v>
      </c>
    </row>
    <row r="1634" spans="1:2">
      <c r="A1634" s="9">
        <v>4000</v>
      </c>
      <c r="B1634" t="s">
        <v>8219</v>
      </c>
    </row>
    <row r="1635" spans="1:2">
      <c r="A1635" s="9">
        <v>10000</v>
      </c>
      <c r="B1635" t="s">
        <v>8219</v>
      </c>
    </row>
    <row r="1636" spans="1:2">
      <c r="A1636" s="9">
        <v>2000</v>
      </c>
      <c r="B1636" t="s">
        <v>8219</v>
      </c>
    </row>
    <row r="1637" spans="1:2">
      <c r="A1637" s="9">
        <v>2000</v>
      </c>
      <c r="B1637" t="s">
        <v>8219</v>
      </c>
    </row>
    <row r="1638" spans="1:2">
      <c r="A1638" s="9">
        <v>4500</v>
      </c>
      <c r="B1638" t="s">
        <v>8219</v>
      </c>
    </row>
    <row r="1639" spans="1:2">
      <c r="A1639" s="9">
        <v>500</v>
      </c>
      <c r="B1639" t="s">
        <v>8219</v>
      </c>
    </row>
    <row r="1640" spans="1:2">
      <c r="A1640" s="9">
        <v>1000</v>
      </c>
      <c r="B1640" t="s">
        <v>8219</v>
      </c>
    </row>
    <row r="1641" spans="1:2">
      <c r="A1641" s="9">
        <v>1800</v>
      </c>
      <c r="B1641" t="s">
        <v>8219</v>
      </c>
    </row>
    <row r="1642" spans="1:2">
      <c r="A1642" s="9">
        <v>400</v>
      </c>
      <c r="B1642" t="s">
        <v>8219</v>
      </c>
    </row>
    <row r="1643" spans="1:2">
      <c r="A1643" s="9">
        <v>2500</v>
      </c>
      <c r="B1643" t="s">
        <v>8219</v>
      </c>
    </row>
    <row r="1644" spans="1:2">
      <c r="A1644" s="9">
        <v>1200</v>
      </c>
      <c r="B1644" t="s">
        <v>8219</v>
      </c>
    </row>
    <row r="1645" spans="1:2">
      <c r="A1645" s="9">
        <v>5000</v>
      </c>
      <c r="B1645" t="s">
        <v>8219</v>
      </c>
    </row>
    <row r="1646" spans="1:2">
      <c r="A1646" s="9">
        <v>10000</v>
      </c>
      <c r="B1646" t="s">
        <v>8219</v>
      </c>
    </row>
    <row r="1647" spans="1:2">
      <c r="A1647" s="9">
        <v>5000</v>
      </c>
      <c r="B1647" t="s">
        <v>8219</v>
      </c>
    </row>
    <row r="1648" spans="1:2">
      <c r="A1648" s="9">
        <v>2000</v>
      </c>
      <c r="B1648" t="s">
        <v>8219</v>
      </c>
    </row>
    <row r="1649" spans="1:2">
      <c r="A1649" s="9">
        <v>5000</v>
      </c>
      <c r="B1649" t="s">
        <v>8219</v>
      </c>
    </row>
    <row r="1650" spans="1:2">
      <c r="A1650" s="9">
        <v>2300</v>
      </c>
      <c r="B1650" t="s">
        <v>8219</v>
      </c>
    </row>
    <row r="1651" spans="1:2">
      <c r="A1651" s="9">
        <v>3800</v>
      </c>
      <c r="B1651" t="s">
        <v>8219</v>
      </c>
    </row>
    <row r="1652" spans="1:2">
      <c r="A1652" s="9">
        <v>2000</v>
      </c>
      <c r="B1652" t="s">
        <v>8219</v>
      </c>
    </row>
    <row r="1653" spans="1:2">
      <c r="A1653" s="9">
        <v>2000</v>
      </c>
      <c r="B1653" t="s">
        <v>8219</v>
      </c>
    </row>
    <row r="1654" spans="1:2">
      <c r="A1654" s="9">
        <v>4500</v>
      </c>
      <c r="B1654" t="s">
        <v>8219</v>
      </c>
    </row>
    <row r="1655" spans="1:2">
      <c r="A1655" s="9">
        <v>5000</v>
      </c>
      <c r="B1655" t="s">
        <v>8219</v>
      </c>
    </row>
    <row r="1656" spans="1:2">
      <c r="A1656" s="9">
        <v>1100</v>
      </c>
      <c r="B1656" t="s">
        <v>8219</v>
      </c>
    </row>
    <row r="1657" spans="1:2">
      <c r="A1657" s="9">
        <v>1500</v>
      </c>
      <c r="B1657" t="s">
        <v>8219</v>
      </c>
    </row>
    <row r="1658" spans="1:2">
      <c r="A1658" s="9">
        <v>7500</v>
      </c>
      <c r="B1658" t="s">
        <v>8219</v>
      </c>
    </row>
    <row r="1659" spans="1:2">
      <c r="A1659" s="9">
        <v>25000</v>
      </c>
      <c r="B1659" t="s">
        <v>8219</v>
      </c>
    </row>
    <row r="1660" spans="1:2">
      <c r="A1660" s="9">
        <v>6000</v>
      </c>
      <c r="B1660" t="s">
        <v>8219</v>
      </c>
    </row>
    <row r="1661" spans="1:2">
      <c r="A1661" s="9">
        <v>500</v>
      </c>
      <c r="B1661" t="s">
        <v>8219</v>
      </c>
    </row>
    <row r="1662" spans="1:2">
      <c r="A1662" s="9">
        <v>80</v>
      </c>
      <c r="B1662" t="s">
        <v>8219</v>
      </c>
    </row>
    <row r="1663" spans="1:2">
      <c r="A1663" s="9">
        <v>7900</v>
      </c>
      <c r="B1663" t="s">
        <v>8219</v>
      </c>
    </row>
    <row r="1664" spans="1:2">
      <c r="A1664" s="9">
        <v>8000</v>
      </c>
      <c r="B1664" t="s">
        <v>8219</v>
      </c>
    </row>
    <row r="1665" spans="1:2">
      <c r="A1665" s="9">
        <v>1000</v>
      </c>
      <c r="B1665" t="s">
        <v>8219</v>
      </c>
    </row>
    <row r="1666" spans="1:2">
      <c r="A1666" s="9">
        <v>2500</v>
      </c>
      <c r="B1666" t="s">
        <v>8219</v>
      </c>
    </row>
    <row r="1667" spans="1:2">
      <c r="A1667" s="9">
        <v>3500</v>
      </c>
      <c r="B1667" t="s">
        <v>8219</v>
      </c>
    </row>
    <row r="1668" spans="1:2">
      <c r="A1668" s="9">
        <v>2500</v>
      </c>
      <c r="B1668" t="s">
        <v>8219</v>
      </c>
    </row>
    <row r="1669" spans="1:2">
      <c r="A1669" s="9">
        <v>3400</v>
      </c>
      <c r="B1669" t="s">
        <v>8219</v>
      </c>
    </row>
    <row r="1670" spans="1:2">
      <c r="A1670" s="9">
        <v>8000</v>
      </c>
      <c r="B1670" t="s">
        <v>8219</v>
      </c>
    </row>
    <row r="1671" spans="1:2">
      <c r="A1671" s="9">
        <v>2000</v>
      </c>
      <c r="B1671" t="s">
        <v>8219</v>
      </c>
    </row>
    <row r="1672" spans="1:2">
      <c r="A1672" s="9">
        <v>1000</v>
      </c>
      <c r="B1672" t="s">
        <v>8219</v>
      </c>
    </row>
    <row r="1673" spans="1:2">
      <c r="A1673" s="9">
        <v>2000</v>
      </c>
      <c r="B1673" t="s">
        <v>8219</v>
      </c>
    </row>
    <row r="1674" spans="1:2">
      <c r="A1674" s="9">
        <v>1700</v>
      </c>
      <c r="B1674" t="s">
        <v>8219</v>
      </c>
    </row>
    <row r="1675" spans="1:2">
      <c r="A1675" s="9">
        <v>2100</v>
      </c>
      <c r="B1675" t="s">
        <v>8219</v>
      </c>
    </row>
    <row r="1676" spans="1:2">
      <c r="A1676" s="9">
        <v>5000</v>
      </c>
      <c r="B1676" t="s">
        <v>8219</v>
      </c>
    </row>
    <row r="1677" spans="1:2">
      <c r="A1677" s="9">
        <v>1000</v>
      </c>
      <c r="B1677" t="s">
        <v>8219</v>
      </c>
    </row>
    <row r="1678" spans="1:2">
      <c r="A1678" s="9">
        <v>3000</v>
      </c>
      <c r="B1678" t="s">
        <v>8219</v>
      </c>
    </row>
    <row r="1679" spans="1:2">
      <c r="A1679" s="9">
        <v>6000</v>
      </c>
      <c r="B1679" t="s">
        <v>8219</v>
      </c>
    </row>
    <row r="1680" spans="1:2">
      <c r="A1680" s="9">
        <v>1500</v>
      </c>
      <c r="B1680" t="s">
        <v>8219</v>
      </c>
    </row>
    <row r="1681" spans="1:2">
      <c r="A1681" s="9">
        <v>2000</v>
      </c>
      <c r="B1681" t="s">
        <v>8219</v>
      </c>
    </row>
    <row r="1682" spans="1:2">
      <c r="A1682" s="9">
        <v>1000</v>
      </c>
      <c r="B1682" t="s">
        <v>8219</v>
      </c>
    </row>
    <row r="1683" spans="1:2">
      <c r="A1683" s="9">
        <v>65000</v>
      </c>
      <c r="B1683" t="s">
        <v>8222</v>
      </c>
    </row>
    <row r="1684" spans="1:2">
      <c r="A1684" s="9">
        <v>6000</v>
      </c>
      <c r="B1684" t="s">
        <v>8222</v>
      </c>
    </row>
    <row r="1685" spans="1:2">
      <c r="A1685" s="9">
        <v>3500</v>
      </c>
      <c r="B1685" t="s">
        <v>8222</v>
      </c>
    </row>
    <row r="1686" spans="1:2">
      <c r="A1686" s="9">
        <v>8000</v>
      </c>
      <c r="B1686" t="s">
        <v>8222</v>
      </c>
    </row>
    <row r="1687" spans="1:2">
      <c r="A1687" s="9">
        <v>350</v>
      </c>
      <c r="B1687" t="s">
        <v>8222</v>
      </c>
    </row>
    <row r="1688" spans="1:2">
      <c r="A1688" s="9">
        <v>5000</v>
      </c>
      <c r="B1688" t="s">
        <v>8222</v>
      </c>
    </row>
    <row r="1689" spans="1:2">
      <c r="A1689" s="9">
        <v>10000</v>
      </c>
      <c r="B1689" t="s">
        <v>8222</v>
      </c>
    </row>
    <row r="1690" spans="1:2">
      <c r="A1690" s="9">
        <v>4000</v>
      </c>
      <c r="B1690" t="s">
        <v>8222</v>
      </c>
    </row>
    <row r="1691" spans="1:2">
      <c r="A1691" s="9">
        <v>2400</v>
      </c>
      <c r="B1691" t="s">
        <v>8222</v>
      </c>
    </row>
    <row r="1692" spans="1:2">
      <c r="A1692" s="9">
        <v>2500</v>
      </c>
      <c r="B1692" t="s">
        <v>8222</v>
      </c>
    </row>
    <row r="1693" spans="1:2">
      <c r="A1693" s="9">
        <v>30000</v>
      </c>
      <c r="B1693" t="s">
        <v>8222</v>
      </c>
    </row>
    <row r="1694" spans="1:2">
      <c r="A1694" s="9">
        <v>5000</v>
      </c>
      <c r="B1694" t="s">
        <v>8222</v>
      </c>
    </row>
    <row r="1695" spans="1:2">
      <c r="A1695" s="9">
        <v>3000</v>
      </c>
      <c r="B1695" t="s">
        <v>8222</v>
      </c>
    </row>
    <row r="1696" spans="1:2">
      <c r="A1696" s="9">
        <v>10000</v>
      </c>
      <c r="B1696" t="s">
        <v>8222</v>
      </c>
    </row>
    <row r="1697" spans="1:2">
      <c r="A1697" s="9">
        <v>12000</v>
      </c>
      <c r="B1697" t="s">
        <v>8222</v>
      </c>
    </row>
    <row r="1698" spans="1:2">
      <c r="A1698" s="9">
        <v>300000</v>
      </c>
      <c r="B1698" t="s">
        <v>8222</v>
      </c>
    </row>
    <row r="1699" spans="1:2">
      <c r="A1699" s="9">
        <v>12500</v>
      </c>
      <c r="B1699" t="s">
        <v>8222</v>
      </c>
    </row>
    <row r="1700" spans="1:2">
      <c r="A1700" s="9">
        <v>125000</v>
      </c>
      <c r="B1700" t="s">
        <v>8222</v>
      </c>
    </row>
    <row r="1701" spans="1:2">
      <c r="A1701" s="9">
        <v>5105</v>
      </c>
      <c r="B1701" t="s">
        <v>8222</v>
      </c>
    </row>
    <row r="1702" spans="1:2">
      <c r="A1702" s="9">
        <v>20000</v>
      </c>
      <c r="B1702" t="s">
        <v>8222</v>
      </c>
    </row>
    <row r="1703" spans="1:2">
      <c r="A1703" s="9">
        <v>5050</v>
      </c>
      <c r="B1703" t="s">
        <v>8221</v>
      </c>
    </row>
    <row r="1704" spans="1:2">
      <c r="A1704" s="9">
        <v>16500</v>
      </c>
      <c r="B1704" t="s">
        <v>8221</v>
      </c>
    </row>
    <row r="1705" spans="1:2">
      <c r="A1705" s="9">
        <v>5000</v>
      </c>
      <c r="B1705" t="s">
        <v>8221</v>
      </c>
    </row>
    <row r="1706" spans="1:2">
      <c r="A1706" s="9">
        <v>2000</v>
      </c>
      <c r="B1706" t="s">
        <v>8221</v>
      </c>
    </row>
    <row r="1707" spans="1:2">
      <c r="A1707" s="9">
        <v>2000</v>
      </c>
      <c r="B1707" t="s">
        <v>8221</v>
      </c>
    </row>
    <row r="1708" spans="1:2">
      <c r="A1708" s="9">
        <v>5500</v>
      </c>
      <c r="B1708" t="s">
        <v>8221</v>
      </c>
    </row>
    <row r="1709" spans="1:2">
      <c r="A1709" s="9">
        <v>5000</v>
      </c>
      <c r="B1709" t="s">
        <v>8221</v>
      </c>
    </row>
    <row r="1710" spans="1:2">
      <c r="A1710" s="9">
        <v>7000</v>
      </c>
      <c r="B1710" t="s">
        <v>8221</v>
      </c>
    </row>
    <row r="1711" spans="1:2">
      <c r="A1711" s="9">
        <v>1750</v>
      </c>
      <c r="B1711" t="s">
        <v>8221</v>
      </c>
    </row>
    <row r="1712" spans="1:2">
      <c r="A1712" s="9">
        <v>5000</v>
      </c>
      <c r="B1712" t="s">
        <v>8221</v>
      </c>
    </row>
    <row r="1713" spans="1:2">
      <c r="A1713" s="9">
        <v>10000</v>
      </c>
      <c r="B1713" t="s">
        <v>8221</v>
      </c>
    </row>
    <row r="1714" spans="1:2">
      <c r="A1714" s="9">
        <v>5000</v>
      </c>
      <c r="B1714" t="s">
        <v>8221</v>
      </c>
    </row>
    <row r="1715" spans="1:2">
      <c r="A1715" s="9">
        <v>3000</v>
      </c>
      <c r="B1715" t="s">
        <v>8221</v>
      </c>
    </row>
    <row r="1716" spans="1:2">
      <c r="A1716" s="9">
        <v>25000</v>
      </c>
      <c r="B1716" t="s">
        <v>8221</v>
      </c>
    </row>
    <row r="1717" spans="1:2">
      <c r="A1717" s="9">
        <v>5000</v>
      </c>
      <c r="B1717" t="s">
        <v>8221</v>
      </c>
    </row>
    <row r="1718" spans="1:2">
      <c r="A1718" s="9">
        <v>2000</v>
      </c>
      <c r="B1718" t="s">
        <v>8221</v>
      </c>
    </row>
    <row r="1719" spans="1:2">
      <c r="A1719" s="9">
        <v>3265</v>
      </c>
      <c r="B1719" t="s">
        <v>8221</v>
      </c>
    </row>
    <row r="1720" spans="1:2">
      <c r="A1720" s="9">
        <v>35000</v>
      </c>
      <c r="B1720" t="s">
        <v>8221</v>
      </c>
    </row>
    <row r="1721" spans="1:2">
      <c r="A1721" s="9">
        <v>4000</v>
      </c>
      <c r="B1721" t="s">
        <v>8221</v>
      </c>
    </row>
    <row r="1722" spans="1:2">
      <c r="A1722" s="9">
        <v>4000</v>
      </c>
      <c r="B1722" t="s">
        <v>8221</v>
      </c>
    </row>
    <row r="1723" spans="1:2">
      <c r="A1723" s="9">
        <v>5000</v>
      </c>
      <c r="B1723" t="s">
        <v>8221</v>
      </c>
    </row>
    <row r="1724" spans="1:2">
      <c r="A1724" s="9">
        <v>2880</v>
      </c>
      <c r="B1724" t="s">
        <v>8221</v>
      </c>
    </row>
    <row r="1725" spans="1:2">
      <c r="A1725" s="9">
        <v>10000</v>
      </c>
      <c r="B1725" t="s">
        <v>8221</v>
      </c>
    </row>
    <row r="1726" spans="1:2">
      <c r="A1726" s="9">
        <v>6000</v>
      </c>
      <c r="B1726" t="s">
        <v>8221</v>
      </c>
    </row>
    <row r="1727" spans="1:2">
      <c r="A1727" s="9">
        <v>5500</v>
      </c>
      <c r="B1727" t="s">
        <v>8221</v>
      </c>
    </row>
    <row r="1728" spans="1:2">
      <c r="A1728" s="9">
        <v>6500</v>
      </c>
      <c r="B1728" t="s">
        <v>8221</v>
      </c>
    </row>
    <row r="1729" spans="1:2">
      <c r="A1729" s="9">
        <v>3000</v>
      </c>
      <c r="B1729" t="s">
        <v>8221</v>
      </c>
    </row>
    <row r="1730" spans="1:2">
      <c r="A1730" s="9">
        <v>1250</v>
      </c>
      <c r="B1730" t="s">
        <v>8221</v>
      </c>
    </row>
    <row r="1731" spans="1:2">
      <c r="A1731" s="9">
        <v>10000</v>
      </c>
      <c r="B1731" t="s">
        <v>8221</v>
      </c>
    </row>
    <row r="1732" spans="1:2">
      <c r="A1732" s="9">
        <v>3000</v>
      </c>
      <c r="B1732" t="s">
        <v>8221</v>
      </c>
    </row>
    <row r="1733" spans="1:2">
      <c r="A1733" s="9">
        <v>1000</v>
      </c>
      <c r="B1733" t="s">
        <v>8221</v>
      </c>
    </row>
    <row r="1734" spans="1:2">
      <c r="A1734" s="9">
        <v>4000</v>
      </c>
      <c r="B1734" t="s">
        <v>8221</v>
      </c>
    </row>
    <row r="1735" spans="1:2">
      <c r="A1735" s="9">
        <v>10000</v>
      </c>
      <c r="B1735" t="s">
        <v>8221</v>
      </c>
    </row>
    <row r="1736" spans="1:2">
      <c r="A1736" s="9">
        <v>4500</v>
      </c>
      <c r="B1736" t="s">
        <v>8221</v>
      </c>
    </row>
    <row r="1737" spans="1:2">
      <c r="A1737" s="9">
        <v>1000</v>
      </c>
      <c r="B1737" t="s">
        <v>8221</v>
      </c>
    </row>
    <row r="1738" spans="1:2">
      <c r="A1738" s="9">
        <v>3000</v>
      </c>
      <c r="B1738" t="s">
        <v>8221</v>
      </c>
    </row>
    <row r="1739" spans="1:2">
      <c r="A1739" s="9">
        <v>4000</v>
      </c>
      <c r="B1739" t="s">
        <v>8221</v>
      </c>
    </row>
    <row r="1740" spans="1:2">
      <c r="A1740" s="9">
        <v>5000</v>
      </c>
      <c r="B1740" t="s">
        <v>8221</v>
      </c>
    </row>
    <row r="1741" spans="1:2">
      <c r="A1741" s="9">
        <v>1000</v>
      </c>
      <c r="B1741" t="s">
        <v>8221</v>
      </c>
    </row>
    <row r="1742" spans="1:2">
      <c r="A1742" s="9">
        <v>3000</v>
      </c>
      <c r="B1742" t="s">
        <v>8221</v>
      </c>
    </row>
    <row r="1743" spans="1:2">
      <c r="A1743" s="9">
        <v>1200</v>
      </c>
      <c r="B1743" t="s">
        <v>8219</v>
      </c>
    </row>
    <row r="1744" spans="1:2">
      <c r="A1744" s="9">
        <v>2000</v>
      </c>
      <c r="B1744" t="s">
        <v>8219</v>
      </c>
    </row>
    <row r="1745" spans="1:2">
      <c r="A1745" s="9">
        <v>6000</v>
      </c>
      <c r="B1745" t="s">
        <v>8219</v>
      </c>
    </row>
    <row r="1746" spans="1:2">
      <c r="A1746" s="9">
        <v>5500</v>
      </c>
      <c r="B1746" t="s">
        <v>8219</v>
      </c>
    </row>
    <row r="1747" spans="1:2">
      <c r="A1747" s="9">
        <v>7000</v>
      </c>
      <c r="B1747" t="s">
        <v>8219</v>
      </c>
    </row>
    <row r="1748" spans="1:2">
      <c r="A1748" s="9">
        <v>15000</v>
      </c>
      <c r="B1748" t="s">
        <v>8219</v>
      </c>
    </row>
    <row r="1749" spans="1:2">
      <c r="A1749" s="9">
        <v>9000</v>
      </c>
      <c r="B1749" t="s">
        <v>8219</v>
      </c>
    </row>
    <row r="1750" spans="1:2">
      <c r="A1750" s="9">
        <v>50000</v>
      </c>
      <c r="B1750" t="s">
        <v>8219</v>
      </c>
    </row>
    <row r="1751" spans="1:2">
      <c r="A1751" s="9">
        <v>10050</v>
      </c>
      <c r="B1751" t="s">
        <v>8219</v>
      </c>
    </row>
    <row r="1752" spans="1:2">
      <c r="A1752" s="9">
        <v>5000</v>
      </c>
      <c r="B1752" t="s">
        <v>8219</v>
      </c>
    </row>
    <row r="1753" spans="1:2">
      <c r="A1753" s="9">
        <v>10000</v>
      </c>
      <c r="B1753" t="s">
        <v>8219</v>
      </c>
    </row>
    <row r="1754" spans="1:2">
      <c r="A1754" s="9">
        <v>1200</v>
      </c>
      <c r="B1754" t="s">
        <v>8219</v>
      </c>
    </row>
    <row r="1755" spans="1:2">
      <c r="A1755" s="9">
        <v>15000</v>
      </c>
      <c r="B1755" t="s">
        <v>8219</v>
      </c>
    </row>
    <row r="1756" spans="1:2">
      <c r="A1756" s="9">
        <v>8500</v>
      </c>
      <c r="B1756" t="s">
        <v>8219</v>
      </c>
    </row>
    <row r="1757" spans="1:2">
      <c r="A1757" s="9">
        <v>25</v>
      </c>
      <c r="B1757" t="s">
        <v>8219</v>
      </c>
    </row>
    <row r="1758" spans="1:2">
      <c r="A1758" s="9">
        <v>5500</v>
      </c>
      <c r="B1758" t="s">
        <v>8219</v>
      </c>
    </row>
    <row r="1759" spans="1:2">
      <c r="A1759" s="9">
        <v>5000</v>
      </c>
      <c r="B1759" t="s">
        <v>8219</v>
      </c>
    </row>
    <row r="1760" spans="1:2">
      <c r="A1760" s="9">
        <v>1000</v>
      </c>
      <c r="B1760" t="s">
        <v>8219</v>
      </c>
    </row>
    <row r="1761" spans="1:2">
      <c r="A1761" s="9">
        <v>5000</v>
      </c>
      <c r="B1761" t="s">
        <v>8219</v>
      </c>
    </row>
    <row r="1762" spans="1:2">
      <c r="A1762" s="9">
        <v>5000</v>
      </c>
      <c r="B1762" t="s">
        <v>8219</v>
      </c>
    </row>
    <row r="1763" spans="1:2">
      <c r="A1763" s="9">
        <v>100</v>
      </c>
      <c r="B1763" t="s">
        <v>8219</v>
      </c>
    </row>
    <row r="1764" spans="1:2">
      <c r="A1764" s="9">
        <v>100</v>
      </c>
      <c r="B1764" t="s">
        <v>8219</v>
      </c>
    </row>
    <row r="1765" spans="1:2">
      <c r="A1765" s="9">
        <v>12000</v>
      </c>
      <c r="B1765" t="s">
        <v>8219</v>
      </c>
    </row>
    <row r="1766" spans="1:2">
      <c r="A1766" s="9">
        <v>11000</v>
      </c>
      <c r="B1766" t="s">
        <v>8221</v>
      </c>
    </row>
    <row r="1767" spans="1:2">
      <c r="A1767" s="9">
        <v>12500</v>
      </c>
      <c r="B1767" t="s">
        <v>8221</v>
      </c>
    </row>
    <row r="1768" spans="1:2">
      <c r="A1768" s="9">
        <v>1500</v>
      </c>
      <c r="B1768" t="s">
        <v>8221</v>
      </c>
    </row>
    <row r="1769" spans="1:2">
      <c r="A1769" s="9">
        <v>5000</v>
      </c>
      <c r="B1769" t="s">
        <v>8221</v>
      </c>
    </row>
    <row r="1770" spans="1:2">
      <c r="A1770" s="9">
        <v>5000</v>
      </c>
      <c r="B1770" t="s">
        <v>8221</v>
      </c>
    </row>
    <row r="1771" spans="1:2">
      <c r="A1771" s="9">
        <v>40000</v>
      </c>
      <c r="B1771" t="s">
        <v>8221</v>
      </c>
    </row>
    <row r="1772" spans="1:2">
      <c r="A1772" s="9">
        <v>24500</v>
      </c>
      <c r="B1772" t="s">
        <v>8221</v>
      </c>
    </row>
    <row r="1773" spans="1:2">
      <c r="A1773" s="9">
        <v>4200</v>
      </c>
      <c r="B1773" t="s">
        <v>8221</v>
      </c>
    </row>
    <row r="1774" spans="1:2">
      <c r="A1774" s="9">
        <v>5500</v>
      </c>
      <c r="B1774" t="s">
        <v>8221</v>
      </c>
    </row>
    <row r="1775" spans="1:2">
      <c r="A1775" s="9">
        <v>30000</v>
      </c>
      <c r="B1775" t="s">
        <v>8221</v>
      </c>
    </row>
    <row r="1776" spans="1:2">
      <c r="A1776" s="9">
        <v>2500</v>
      </c>
      <c r="B1776" t="s">
        <v>8221</v>
      </c>
    </row>
    <row r="1777" spans="1:2">
      <c r="A1777" s="9">
        <v>32500</v>
      </c>
      <c r="B1777" t="s">
        <v>8221</v>
      </c>
    </row>
    <row r="1778" spans="1:2">
      <c r="A1778" s="9">
        <v>5000</v>
      </c>
      <c r="B1778" t="s">
        <v>8221</v>
      </c>
    </row>
    <row r="1779" spans="1:2">
      <c r="A1779" s="9">
        <v>4800</v>
      </c>
      <c r="B1779" t="s">
        <v>8221</v>
      </c>
    </row>
    <row r="1780" spans="1:2">
      <c r="A1780" s="9">
        <v>50000</v>
      </c>
      <c r="B1780" t="s">
        <v>8221</v>
      </c>
    </row>
    <row r="1781" spans="1:2">
      <c r="A1781" s="9">
        <v>11000</v>
      </c>
      <c r="B1781" t="s">
        <v>8221</v>
      </c>
    </row>
    <row r="1782" spans="1:2">
      <c r="A1782" s="9">
        <v>30000</v>
      </c>
      <c r="B1782" t="s">
        <v>8221</v>
      </c>
    </row>
    <row r="1783" spans="1:2">
      <c r="A1783" s="9">
        <v>5500</v>
      </c>
      <c r="B1783" t="s">
        <v>8221</v>
      </c>
    </row>
    <row r="1784" spans="1:2">
      <c r="A1784" s="9">
        <v>35000</v>
      </c>
      <c r="B1784" t="s">
        <v>8221</v>
      </c>
    </row>
    <row r="1785" spans="1:2">
      <c r="A1785" s="9">
        <v>40000</v>
      </c>
      <c r="B1785" t="s">
        <v>8221</v>
      </c>
    </row>
    <row r="1786" spans="1:2">
      <c r="A1786" s="9">
        <v>5000</v>
      </c>
      <c r="B1786" t="s">
        <v>8221</v>
      </c>
    </row>
    <row r="1787" spans="1:2">
      <c r="A1787" s="9">
        <v>24000</v>
      </c>
      <c r="B1787" t="s">
        <v>8221</v>
      </c>
    </row>
    <row r="1788" spans="1:2">
      <c r="A1788" s="9">
        <v>1900</v>
      </c>
      <c r="B1788" t="s">
        <v>8221</v>
      </c>
    </row>
    <row r="1789" spans="1:2">
      <c r="A1789" s="9">
        <v>10000</v>
      </c>
      <c r="B1789" t="s">
        <v>8221</v>
      </c>
    </row>
    <row r="1790" spans="1:2">
      <c r="A1790" s="9">
        <v>5500</v>
      </c>
      <c r="B1790" t="s">
        <v>8221</v>
      </c>
    </row>
    <row r="1791" spans="1:2">
      <c r="A1791" s="9">
        <v>8000</v>
      </c>
      <c r="B1791" t="s">
        <v>8221</v>
      </c>
    </row>
    <row r="1792" spans="1:2">
      <c r="A1792" s="9">
        <v>33000</v>
      </c>
      <c r="B1792" t="s">
        <v>8221</v>
      </c>
    </row>
    <row r="1793" spans="1:2">
      <c r="A1793" s="9">
        <v>3000</v>
      </c>
      <c r="B1793" t="s">
        <v>8221</v>
      </c>
    </row>
    <row r="1794" spans="1:2">
      <c r="A1794" s="9">
        <v>25000</v>
      </c>
      <c r="B1794" t="s">
        <v>8221</v>
      </c>
    </row>
    <row r="1795" spans="1:2">
      <c r="A1795" s="9">
        <v>3000</v>
      </c>
      <c r="B1795" t="s">
        <v>8221</v>
      </c>
    </row>
    <row r="1796" spans="1:2">
      <c r="A1796" s="9">
        <v>9000</v>
      </c>
      <c r="B1796" t="s">
        <v>8221</v>
      </c>
    </row>
    <row r="1797" spans="1:2">
      <c r="A1797" s="9">
        <v>28000</v>
      </c>
      <c r="B1797" t="s">
        <v>8221</v>
      </c>
    </row>
    <row r="1798" spans="1:2">
      <c r="A1798" s="9">
        <v>19000</v>
      </c>
      <c r="B1798" t="s">
        <v>8221</v>
      </c>
    </row>
    <row r="1799" spans="1:2">
      <c r="A1799" s="9">
        <v>10000</v>
      </c>
      <c r="B1799" t="s">
        <v>8221</v>
      </c>
    </row>
    <row r="1800" spans="1:2">
      <c r="A1800" s="9">
        <v>16000</v>
      </c>
      <c r="B1800" t="s">
        <v>8221</v>
      </c>
    </row>
    <row r="1801" spans="1:2">
      <c r="A1801" s="9">
        <v>4000</v>
      </c>
      <c r="B1801" t="s">
        <v>8221</v>
      </c>
    </row>
    <row r="1802" spans="1:2">
      <c r="A1802" s="9">
        <v>46260</v>
      </c>
      <c r="B1802" t="s">
        <v>8221</v>
      </c>
    </row>
    <row r="1803" spans="1:2">
      <c r="A1803" s="9">
        <v>17000</v>
      </c>
      <c r="B1803" t="s">
        <v>8221</v>
      </c>
    </row>
    <row r="1804" spans="1:2">
      <c r="A1804" s="9">
        <v>3500</v>
      </c>
      <c r="B1804" t="s">
        <v>8221</v>
      </c>
    </row>
    <row r="1805" spans="1:2">
      <c r="A1805" s="9">
        <v>17500</v>
      </c>
      <c r="B1805" t="s">
        <v>8221</v>
      </c>
    </row>
    <row r="1806" spans="1:2">
      <c r="A1806" s="9">
        <v>15500</v>
      </c>
      <c r="B1806" t="s">
        <v>8221</v>
      </c>
    </row>
    <row r="1807" spans="1:2">
      <c r="A1807" s="9">
        <v>22500</v>
      </c>
      <c r="B1807" t="s">
        <v>8221</v>
      </c>
    </row>
    <row r="1808" spans="1:2">
      <c r="A1808" s="9">
        <v>20000</v>
      </c>
      <c r="B1808" t="s">
        <v>8221</v>
      </c>
    </row>
    <row r="1809" spans="1:2">
      <c r="A1809" s="9">
        <v>5000</v>
      </c>
      <c r="B1809" t="s">
        <v>8221</v>
      </c>
    </row>
    <row r="1810" spans="1:2">
      <c r="A1810" s="9">
        <v>28000</v>
      </c>
      <c r="B1810" t="s">
        <v>8221</v>
      </c>
    </row>
    <row r="1811" spans="1:2">
      <c r="A1811" s="9">
        <v>3500</v>
      </c>
      <c r="B1811" t="s">
        <v>8221</v>
      </c>
    </row>
    <row r="1812" spans="1:2">
      <c r="A1812" s="9">
        <v>450</v>
      </c>
      <c r="B1812" t="s">
        <v>8221</v>
      </c>
    </row>
    <row r="1813" spans="1:2">
      <c r="A1813" s="9">
        <v>54000</v>
      </c>
      <c r="B1813" t="s">
        <v>8221</v>
      </c>
    </row>
    <row r="1814" spans="1:2">
      <c r="A1814" s="9">
        <v>6500</v>
      </c>
      <c r="B1814" t="s">
        <v>8221</v>
      </c>
    </row>
    <row r="1815" spans="1:2">
      <c r="A1815" s="9">
        <v>8750</v>
      </c>
      <c r="B1815" t="s">
        <v>8221</v>
      </c>
    </row>
    <row r="1816" spans="1:2">
      <c r="A1816" s="9">
        <v>12000</v>
      </c>
      <c r="B1816" t="s">
        <v>8221</v>
      </c>
    </row>
    <row r="1817" spans="1:2">
      <c r="A1817" s="9">
        <v>3000</v>
      </c>
      <c r="B1817" t="s">
        <v>8221</v>
      </c>
    </row>
    <row r="1818" spans="1:2">
      <c r="A1818" s="9">
        <v>25000</v>
      </c>
      <c r="B1818" t="s">
        <v>8221</v>
      </c>
    </row>
    <row r="1819" spans="1:2">
      <c r="A1819" s="9">
        <v>18000</v>
      </c>
      <c r="B1819" t="s">
        <v>8221</v>
      </c>
    </row>
    <row r="1820" spans="1:2">
      <c r="A1820" s="9">
        <v>15000</v>
      </c>
      <c r="B1820" t="s">
        <v>8221</v>
      </c>
    </row>
    <row r="1821" spans="1:2">
      <c r="A1821" s="9">
        <v>1200</v>
      </c>
      <c r="B1821" t="s">
        <v>8221</v>
      </c>
    </row>
    <row r="1822" spans="1:2">
      <c r="A1822" s="9">
        <v>26000</v>
      </c>
      <c r="B1822" t="s">
        <v>8221</v>
      </c>
    </row>
    <row r="1823" spans="1:2">
      <c r="A1823" s="9">
        <v>2500</v>
      </c>
      <c r="B1823" t="s">
        <v>8219</v>
      </c>
    </row>
    <row r="1824" spans="1:2">
      <c r="A1824" s="9">
        <v>300</v>
      </c>
      <c r="B1824" t="s">
        <v>8219</v>
      </c>
    </row>
    <row r="1825" spans="1:2">
      <c r="A1825" s="9">
        <v>700</v>
      </c>
      <c r="B1825" t="s">
        <v>8219</v>
      </c>
    </row>
    <row r="1826" spans="1:2">
      <c r="A1826" s="9">
        <v>3000</v>
      </c>
      <c r="B1826" t="s">
        <v>8219</v>
      </c>
    </row>
    <row r="1827" spans="1:2">
      <c r="A1827" s="9">
        <v>2000</v>
      </c>
      <c r="B1827" t="s">
        <v>8219</v>
      </c>
    </row>
    <row r="1828" spans="1:2">
      <c r="A1828" s="9">
        <v>2000</v>
      </c>
      <c r="B1828" t="s">
        <v>8219</v>
      </c>
    </row>
    <row r="1829" spans="1:2">
      <c r="A1829" s="9">
        <v>8000</v>
      </c>
      <c r="B1829" t="s">
        <v>8219</v>
      </c>
    </row>
    <row r="1830" spans="1:2">
      <c r="A1830" s="9">
        <v>20000</v>
      </c>
      <c r="B1830" t="s">
        <v>8219</v>
      </c>
    </row>
    <row r="1831" spans="1:2">
      <c r="A1831" s="9">
        <v>1500</v>
      </c>
      <c r="B1831" t="s">
        <v>8219</v>
      </c>
    </row>
    <row r="1832" spans="1:2">
      <c r="A1832" s="9">
        <v>15000</v>
      </c>
      <c r="B1832" t="s">
        <v>8219</v>
      </c>
    </row>
    <row r="1833" spans="1:2">
      <c r="A1833" s="9">
        <v>1000</v>
      </c>
      <c r="B1833" t="s">
        <v>8219</v>
      </c>
    </row>
    <row r="1834" spans="1:2">
      <c r="A1834" s="9">
        <v>350</v>
      </c>
      <c r="B1834" t="s">
        <v>8219</v>
      </c>
    </row>
    <row r="1835" spans="1:2">
      <c r="A1835" s="9">
        <v>400</v>
      </c>
      <c r="B1835" t="s">
        <v>8219</v>
      </c>
    </row>
    <row r="1836" spans="1:2">
      <c r="A1836" s="9">
        <v>10000</v>
      </c>
      <c r="B1836" t="s">
        <v>8219</v>
      </c>
    </row>
    <row r="1837" spans="1:2">
      <c r="A1837" s="9">
        <v>500</v>
      </c>
      <c r="B1837" t="s">
        <v>8219</v>
      </c>
    </row>
    <row r="1838" spans="1:2">
      <c r="A1838" s="9">
        <v>5000</v>
      </c>
      <c r="B1838" t="s">
        <v>8219</v>
      </c>
    </row>
    <row r="1839" spans="1:2">
      <c r="A1839" s="9">
        <v>600</v>
      </c>
      <c r="B1839" t="s">
        <v>8219</v>
      </c>
    </row>
    <row r="1840" spans="1:2">
      <c r="A1840" s="9">
        <v>1000</v>
      </c>
      <c r="B1840" t="s">
        <v>8219</v>
      </c>
    </row>
    <row r="1841" spans="1:2">
      <c r="A1841" s="9">
        <v>1000</v>
      </c>
      <c r="B1841" t="s">
        <v>8219</v>
      </c>
    </row>
    <row r="1842" spans="1:2">
      <c r="A1842" s="9">
        <v>900</v>
      </c>
      <c r="B1842" t="s">
        <v>8219</v>
      </c>
    </row>
    <row r="1843" spans="1:2">
      <c r="A1843" s="9">
        <v>2000</v>
      </c>
      <c r="B1843" t="s">
        <v>8219</v>
      </c>
    </row>
    <row r="1844" spans="1:2">
      <c r="A1844" s="9">
        <v>2000</v>
      </c>
      <c r="B1844" t="s">
        <v>8219</v>
      </c>
    </row>
    <row r="1845" spans="1:2">
      <c r="A1845" s="9">
        <v>10000</v>
      </c>
      <c r="B1845" t="s">
        <v>8219</v>
      </c>
    </row>
    <row r="1846" spans="1:2">
      <c r="A1846" s="9">
        <v>1500</v>
      </c>
      <c r="B1846" t="s">
        <v>8219</v>
      </c>
    </row>
    <row r="1847" spans="1:2">
      <c r="A1847" s="9">
        <v>1000</v>
      </c>
      <c r="B1847" t="s">
        <v>8219</v>
      </c>
    </row>
    <row r="1848" spans="1:2">
      <c r="A1848" s="9">
        <v>15000</v>
      </c>
      <c r="B1848" t="s">
        <v>8219</v>
      </c>
    </row>
    <row r="1849" spans="1:2">
      <c r="A1849" s="9">
        <v>2500</v>
      </c>
      <c r="B1849" t="s">
        <v>8219</v>
      </c>
    </row>
    <row r="1850" spans="1:2">
      <c r="A1850" s="9">
        <v>3000</v>
      </c>
      <c r="B1850" t="s">
        <v>8219</v>
      </c>
    </row>
    <row r="1851" spans="1:2">
      <c r="A1851" s="9">
        <v>300</v>
      </c>
      <c r="B1851" t="s">
        <v>8219</v>
      </c>
    </row>
    <row r="1852" spans="1:2">
      <c r="A1852" s="9">
        <v>9000</v>
      </c>
      <c r="B1852" t="s">
        <v>8219</v>
      </c>
    </row>
    <row r="1853" spans="1:2">
      <c r="A1853" s="9">
        <v>1300</v>
      </c>
      <c r="B1853" t="s">
        <v>8219</v>
      </c>
    </row>
    <row r="1854" spans="1:2">
      <c r="A1854" s="9">
        <v>15000</v>
      </c>
      <c r="B1854" t="s">
        <v>8219</v>
      </c>
    </row>
    <row r="1855" spans="1:2">
      <c r="A1855" s="9">
        <v>800</v>
      </c>
      <c r="B1855" t="s">
        <v>8219</v>
      </c>
    </row>
    <row r="1856" spans="1:2">
      <c r="A1856" s="9">
        <v>15000</v>
      </c>
      <c r="B1856" t="s">
        <v>8219</v>
      </c>
    </row>
    <row r="1857" spans="1:2">
      <c r="A1857" s="9">
        <v>8750</v>
      </c>
      <c r="B1857" t="s">
        <v>8219</v>
      </c>
    </row>
    <row r="1858" spans="1:2">
      <c r="A1858" s="9">
        <v>2000</v>
      </c>
      <c r="B1858" t="s">
        <v>8219</v>
      </c>
    </row>
    <row r="1859" spans="1:2">
      <c r="A1859" s="9">
        <v>3000</v>
      </c>
      <c r="B1859" t="s">
        <v>8219</v>
      </c>
    </row>
    <row r="1860" spans="1:2">
      <c r="A1860" s="9">
        <v>5555.55</v>
      </c>
      <c r="B1860" t="s">
        <v>8219</v>
      </c>
    </row>
    <row r="1861" spans="1:2">
      <c r="A1861" s="9">
        <v>3000</v>
      </c>
      <c r="B1861" t="s">
        <v>8219</v>
      </c>
    </row>
    <row r="1862" spans="1:2">
      <c r="A1862" s="9">
        <v>750</v>
      </c>
      <c r="B1862" t="s">
        <v>8219</v>
      </c>
    </row>
    <row r="1863" spans="1:2">
      <c r="A1863" s="9">
        <v>250000</v>
      </c>
      <c r="B1863" t="s">
        <v>8221</v>
      </c>
    </row>
    <row r="1864" spans="1:2">
      <c r="A1864" s="9">
        <v>18000</v>
      </c>
      <c r="B1864" t="s">
        <v>8221</v>
      </c>
    </row>
    <row r="1865" spans="1:2">
      <c r="A1865" s="9">
        <v>2500</v>
      </c>
      <c r="B1865" t="s">
        <v>8221</v>
      </c>
    </row>
    <row r="1866" spans="1:2">
      <c r="A1866" s="9">
        <v>6500</v>
      </c>
      <c r="B1866" t="s">
        <v>8221</v>
      </c>
    </row>
    <row r="1867" spans="1:2">
      <c r="A1867" s="9">
        <v>110000</v>
      </c>
      <c r="B1867" t="s">
        <v>8221</v>
      </c>
    </row>
    <row r="1868" spans="1:2">
      <c r="A1868" s="9">
        <v>25000</v>
      </c>
      <c r="B1868" t="s">
        <v>8221</v>
      </c>
    </row>
    <row r="1869" spans="1:2">
      <c r="A1869" s="9">
        <v>20000</v>
      </c>
      <c r="B1869" t="s">
        <v>8221</v>
      </c>
    </row>
    <row r="1870" spans="1:2">
      <c r="A1870" s="9">
        <v>25000</v>
      </c>
      <c r="B1870" t="s">
        <v>8221</v>
      </c>
    </row>
    <row r="1871" spans="1:2">
      <c r="A1871" s="9">
        <v>10000</v>
      </c>
      <c r="B1871" t="s">
        <v>8221</v>
      </c>
    </row>
    <row r="1872" spans="1:2">
      <c r="A1872" s="9">
        <v>3500</v>
      </c>
      <c r="B1872" t="s">
        <v>8221</v>
      </c>
    </row>
    <row r="1873" spans="1:2">
      <c r="A1873" s="9">
        <v>6500</v>
      </c>
      <c r="B1873" t="s">
        <v>8221</v>
      </c>
    </row>
    <row r="1874" spans="1:2">
      <c r="A1874" s="9">
        <v>20000</v>
      </c>
      <c r="B1874" t="s">
        <v>8221</v>
      </c>
    </row>
    <row r="1875" spans="1:2">
      <c r="A1875" s="9">
        <v>8000</v>
      </c>
      <c r="B1875" t="s">
        <v>8221</v>
      </c>
    </row>
    <row r="1876" spans="1:2">
      <c r="A1876" s="9">
        <v>160000</v>
      </c>
      <c r="B1876" t="s">
        <v>8221</v>
      </c>
    </row>
    <row r="1877" spans="1:2">
      <c r="A1877" s="9">
        <v>10000</v>
      </c>
      <c r="B1877" t="s">
        <v>8221</v>
      </c>
    </row>
    <row r="1878" spans="1:2">
      <c r="A1878" s="9">
        <v>280</v>
      </c>
      <c r="B1878" t="s">
        <v>8221</v>
      </c>
    </row>
    <row r="1879" spans="1:2">
      <c r="A1879" s="9">
        <v>60</v>
      </c>
      <c r="B1879" t="s">
        <v>8221</v>
      </c>
    </row>
    <row r="1880" spans="1:2">
      <c r="A1880" s="9">
        <v>8000</v>
      </c>
      <c r="B1880" t="s">
        <v>8221</v>
      </c>
    </row>
    <row r="1881" spans="1:2">
      <c r="A1881" s="9">
        <v>5000</v>
      </c>
      <c r="B1881" t="s">
        <v>8221</v>
      </c>
    </row>
    <row r="1882" spans="1:2">
      <c r="A1882" s="9">
        <v>5000</v>
      </c>
      <c r="B1882" t="s">
        <v>8221</v>
      </c>
    </row>
    <row r="1883" spans="1:2">
      <c r="A1883" s="9">
        <v>2000</v>
      </c>
      <c r="B1883" t="s">
        <v>8219</v>
      </c>
    </row>
    <row r="1884" spans="1:2">
      <c r="A1884" s="9">
        <v>3350</v>
      </c>
      <c r="B1884" t="s">
        <v>8219</v>
      </c>
    </row>
    <row r="1885" spans="1:2">
      <c r="A1885" s="9">
        <v>999</v>
      </c>
      <c r="B1885" t="s">
        <v>8219</v>
      </c>
    </row>
    <row r="1886" spans="1:2">
      <c r="A1886" s="9">
        <v>1000</v>
      </c>
      <c r="B1886" t="s">
        <v>8219</v>
      </c>
    </row>
    <row r="1887" spans="1:2">
      <c r="A1887" s="9">
        <v>4575</v>
      </c>
      <c r="B1887" t="s">
        <v>8219</v>
      </c>
    </row>
    <row r="1888" spans="1:2">
      <c r="A1888" s="9">
        <v>1200</v>
      </c>
      <c r="B1888" t="s">
        <v>8219</v>
      </c>
    </row>
    <row r="1889" spans="1:2">
      <c r="A1889" s="9">
        <v>3000</v>
      </c>
      <c r="B1889" t="s">
        <v>8219</v>
      </c>
    </row>
    <row r="1890" spans="1:2">
      <c r="A1890" s="9">
        <v>2500</v>
      </c>
      <c r="B1890" t="s">
        <v>8219</v>
      </c>
    </row>
    <row r="1891" spans="1:2">
      <c r="A1891" s="9">
        <v>2000</v>
      </c>
      <c r="B1891" t="s">
        <v>8219</v>
      </c>
    </row>
    <row r="1892" spans="1:2">
      <c r="A1892" s="9">
        <v>12000</v>
      </c>
      <c r="B1892" t="s">
        <v>8219</v>
      </c>
    </row>
    <row r="1893" spans="1:2">
      <c r="A1893" s="9">
        <v>10000</v>
      </c>
      <c r="B1893" t="s">
        <v>8219</v>
      </c>
    </row>
    <row r="1894" spans="1:2">
      <c r="A1894" s="9">
        <v>500</v>
      </c>
      <c r="B1894" t="s">
        <v>8219</v>
      </c>
    </row>
    <row r="1895" spans="1:2">
      <c r="A1895" s="9">
        <v>2500</v>
      </c>
      <c r="B1895" t="s">
        <v>8219</v>
      </c>
    </row>
    <row r="1896" spans="1:2">
      <c r="A1896" s="9">
        <v>1000</v>
      </c>
      <c r="B1896" t="s">
        <v>8219</v>
      </c>
    </row>
    <row r="1897" spans="1:2">
      <c r="A1897" s="9">
        <v>9072</v>
      </c>
      <c r="B1897" t="s">
        <v>8219</v>
      </c>
    </row>
    <row r="1898" spans="1:2">
      <c r="A1898" s="9">
        <v>451</v>
      </c>
      <c r="B1898" t="s">
        <v>8219</v>
      </c>
    </row>
    <row r="1899" spans="1:2">
      <c r="A1899" s="9">
        <v>6350</v>
      </c>
      <c r="B1899" t="s">
        <v>8219</v>
      </c>
    </row>
    <row r="1900" spans="1:2">
      <c r="A1900" s="9">
        <v>1000</v>
      </c>
      <c r="B1900" t="s">
        <v>8219</v>
      </c>
    </row>
    <row r="1901" spans="1:2">
      <c r="A1901" s="9">
        <v>900</v>
      </c>
      <c r="B1901" t="s">
        <v>8219</v>
      </c>
    </row>
    <row r="1902" spans="1:2">
      <c r="A1902" s="9">
        <v>2500</v>
      </c>
      <c r="B1902" t="s">
        <v>8219</v>
      </c>
    </row>
    <row r="1903" spans="1:2">
      <c r="A1903" s="9">
        <v>99000</v>
      </c>
      <c r="B1903" t="s">
        <v>8221</v>
      </c>
    </row>
    <row r="1904" spans="1:2">
      <c r="A1904" s="9">
        <v>1000</v>
      </c>
      <c r="B1904" t="s">
        <v>8221</v>
      </c>
    </row>
    <row r="1905" spans="1:2">
      <c r="A1905" s="9">
        <v>3000</v>
      </c>
      <c r="B1905" t="s">
        <v>8221</v>
      </c>
    </row>
    <row r="1906" spans="1:2">
      <c r="A1906" s="9">
        <v>50000</v>
      </c>
      <c r="B1906" t="s">
        <v>8221</v>
      </c>
    </row>
    <row r="1907" spans="1:2">
      <c r="A1907" s="9">
        <v>25000</v>
      </c>
      <c r="B1907" t="s">
        <v>8221</v>
      </c>
    </row>
    <row r="1908" spans="1:2">
      <c r="A1908" s="9">
        <v>50000</v>
      </c>
      <c r="B1908" t="s">
        <v>8221</v>
      </c>
    </row>
    <row r="1909" spans="1:2">
      <c r="A1909" s="9">
        <v>30000</v>
      </c>
      <c r="B1909" t="s">
        <v>8221</v>
      </c>
    </row>
    <row r="1910" spans="1:2">
      <c r="A1910" s="9">
        <v>25000</v>
      </c>
      <c r="B1910" t="s">
        <v>8221</v>
      </c>
    </row>
    <row r="1911" spans="1:2">
      <c r="A1911" s="9">
        <v>35000</v>
      </c>
      <c r="B1911" t="s">
        <v>8221</v>
      </c>
    </row>
    <row r="1912" spans="1:2">
      <c r="A1912" s="9">
        <v>85000</v>
      </c>
      <c r="B1912" t="s">
        <v>8221</v>
      </c>
    </row>
    <row r="1913" spans="1:2">
      <c r="A1913" s="9">
        <v>42500</v>
      </c>
      <c r="B1913" t="s">
        <v>8221</v>
      </c>
    </row>
    <row r="1914" spans="1:2">
      <c r="A1914" s="9">
        <v>5000</v>
      </c>
      <c r="B1914" t="s">
        <v>8221</v>
      </c>
    </row>
    <row r="1915" spans="1:2">
      <c r="A1915" s="9">
        <v>48000</v>
      </c>
      <c r="B1915" t="s">
        <v>8221</v>
      </c>
    </row>
    <row r="1916" spans="1:2">
      <c r="A1916" s="9">
        <v>666</v>
      </c>
      <c r="B1916" t="s">
        <v>8221</v>
      </c>
    </row>
    <row r="1917" spans="1:2">
      <c r="A1917" s="9">
        <v>500</v>
      </c>
      <c r="B1917" t="s">
        <v>8221</v>
      </c>
    </row>
    <row r="1918" spans="1:2">
      <c r="A1918" s="9">
        <v>20000</v>
      </c>
      <c r="B1918" t="s">
        <v>8221</v>
      </c>
    </row>
    <row r="1919" spans="1:2">
      <c r="A1919" s="9">
        <v>390000</v>
      </c>
      <c r="B1919" t="s">
        <v>8221</v>
      </c>
    </row>
    <row r="1920" spans="1:2">
      <c r="A1920" s="9">
        <v>25000</v>
      </c>
      <c r="B1920" t="s">
        <v>8221</v>
      </c>
    </row>
    <row r="1921" spans="1:2">
      <c r="A1921" s="9">
        <v>500</v>
      </c>
      <c r="B1921" t="s">
        <v>8221</v>
      </c>
    </row>
    <row r="1922" spans="1:2">
      <c r="A1922" s="9">
        <v>10000</v>
      </c>
      <c r="B1922" t="s">
        <v>8221</v>
      </c>
    </row>
    <row r="1923" spans="1:2">
      <c r="A1923" s="9">
        <v>1500</v>
      </c>
      <c r="B1923" t="s">
        <v>8219</v>
      </c>
    </row>
    <row r="1924" spans="1:2">
      <c r="A1924" s="9">
        <v>2000</v>
      </c>
      <c r="B1924" t="s">
        <v>8219</v>
      </c>
    </row>
    <row r="1925" spans="1:2">
      <c r="A1925" s="9">
        <v>125</v>
      </c>
      <c r="B1925" t="s">
        <v>8219</v>
      </c>
    </row>
    <row r="1926" spans="1:2">
      <c r="A1926" s="9">
        <v>3000</v>
      </c>
      <c r="B1926" t="s">
        <v>8219</v>
      </c>
    </row>
    <row r="1927" spans="1:2">
      <c r="A1927" s="9">
        <v>1500</v>
      </c>
      <c r="B1927" t="s">
        <v>8219</v>
      </c>
    </row>
    <row r="1928" spans="1:2">
      <c r="A1928" s="9">
        <v>1500</v>
      </c>
      <c r="B1928" t="s">
        <v>8219</v>
      </c>
    </row>
    <row r="1929" spans="1:2">
      <c r="A1929" s="9">
        <v>600</v>
      </c>
      <c r="B1929" t="s">
        <v>8219</v>
      </c>
    </row>
    <row r="1930" spans="1:2">
      <c r="A1930" s="9">
        <v>2550</v>
      </c>
      <c r="B1930" t="s">
        <v>8219</v>
      </c>
    </row>
    <row r="1931" spans="1:2">
      <c r="A1931" s="9">
        <v>3200</v>
      </c>
      <c r="B1931" t="s">
        <v>8219</v>
      </c>
    </row>
    <row r="1932" spans="1:2">
      <c r="A1932" s="9">
        <v>1000</v>
      </c>
      <c r="B1932" t="s">
        <v>8219</v>
      </c>
    </row>
    <row r="1933" spans="1:2">
      <c r="A1933" s="9">
        <v>2000</v>
      </c>
      <c r="B1933" t="s">
        <v>8219</v>
      </c>
    </row>
    <row r="1934" spans="1:2">
      <c r="A1934" s="9">
        <v>5250</v>
      </c>
      <c r="B1934" t="s">
        <v>8219</v>
      </c>
    </row>
    <row r="1935" spans="1:2">
      <c r="A1935" s="9">
        <v>6000</v>
      </c>
      <c r="B1935" t="s">
        <v>8219</v>
      </c>
    </row>
    <row r="1936" spans="1:2">
      <c r="A1936" s="9">
        <v>5000</v>
      </c>
      <c r="B1936" t="s">
        <v>8219</v>
      </c>
    </row>
    <row r="1937" spans="1:2">
      <c r="A1937" s="9">
        <v>2500</v>
      </c>
      <c r="B1937" t="s">
        <v>8219</v>
      </c>
    </row>
    <row r="1938" spans="1:2">
      <c r="A1938" s="9">
        <v>7500</v>
      </c>
      <c r="B1938" t="s">
        <v>8219</v>
      </c>
    </row>
    <row r="1939" spans="1:2">
      <c r="A1939" s="9">
        <v>600</v>
      </c>
      <c r="B1939" t="s">
        <v>8219</v>
      </c>
    </row>
    <row r="1940" spans="1:2">
      <c r="A1940" s="9">
        <v>15000</v>
      </c>
      <c r="B1940" t="s">
        <v>8219</v>
      </c>
    </row>
    <row r="1941" spans="1:2">
      <c r="A1941" s="9">
        <v>10000</v>
      </c>
      <c r="B1941" t="s">
        <v>8219</v>
      </c>
    </row>
    <row r="1942" spans="1:2">
      <c r="A1942" s="9">
        <v>650</v>
      </c>
      <c r="B1942" t="s">
        <v>8219</v>
      </c>
    </row>
    <row r="1943" spans="1:2">
      <c r="A1943" s="9">
        <v>250000</v>
      </c>
      <c r="B1943" t="s">
        <v>8219</v>
      </c>
    </row>
    <row r="1944" spans="1:2">
      <c r="A1944" s="9">
        <v>6000</v>
      </c>
      <c r="B1944" t="s">
        <v>8219</v>
      </c>
    </row>
    <row r="1945" spans="1:2">
      <c r="A1945" s="9">
        <v>10000</v>
      </c>
      <c r="B1945" t="s">
        <v>8219</v>
      </c>
    </row>
    <row r="1946" spans="1:2">
      <c r="A1946" s="9">
        <v>40000</v>
      </c>
      <c r="B1946" t="s">
        <v>8219</v>
      </c>
    </row>
    <row r="1947" spans="1:2">
      <c r="A1947" s="9">
        <v>100000</v>
      </c>
      <c r="B1947" t="s">
        <v>8219</v>
      </c>
    </row>
    <row r="1948" spans="1:2">
      <c r="A1948" s="9">
        <v>7500</v>
      </c>
      <c r="B1948" t="s">
        <v>8219</v>
      </c>
    </row>
    <row r="1949" spans="1:2">
      <c r="A1949" s="9">
        <v>800</v>
      </c>
      <c r="B1949" t="s">
        <v>8219</v>
      </c>
    </row>
    <row r="1950" spans="1:2">
      <c r="A1950" s="9">
        <v>100000</v>
      </c>
      <c r="B1950" t="s">
        <v>8219</v>
      </c>
    </row>
    <row r="1951" spans="1:2">
      <c r="A1951" s="9">
        <v>50000</v>
      </c>
      <c r="B1951" t="s">
        <v>8219</v>
      </c>
    </row>
    <row r="1952" spans="1:2">
      <c r="A1952" s="9">
        <v>48000</v>
      </c>
      <c r="B1952" t="s">
        <v>8219</v>
      </c>
    </row>
    <row r="1953" spans="1:2">
      <c r="A1953" s="9">
        <v>50000</v>
      </c>
      <c r="B1953" t="s">
        <v>8219</v>
      </c>
    </row>
    <row r="1954" spans="1:2">
      <c r="A1954" s="9">
        <v>35000</v>
      </c>
      <c r="B1954" t="s">
        <v>8219</v>
      </c>
    </row>
    <row r="1955" spans="1:2">
      <c r="A1955" s="9">
        <v>15000</v>
      </c>
      <c r="B1955" t="s">
        <v>8219</v>
      </c>
    </row>
    <row r="1956" spans="1:2">
      <c r="A1956" s="9">
        <v>50000</v>
      </c>
      <c r="B1956" t="s">
        <v>8219</v>
      </c>
    </row>
    <row r="1957" spans="1:2">
      <c r="A1957" s="9">
        <v>42000</v>
      </c>
      <c r="B1957" t="s">
        <v>8219</v>
      </c>
    </row>
    <row r="1958" spans="1:2">
      <c r="A1958" s="9">
        <v>60000</v>
      </c>
      <c r="B1958" t="s">
        <v>8219</v>
      </c>
    </row>
    <row r="1959" spans="1:2">
      <c r="A1959" s="9">
        <v>30000</v>
      </c>
      <c r="B1959" t="s">
        <v>8219</v>
      </c>
    </row>
    <row r="1960" spans="1:2">
      <c r="A1960" s="9">
        <v>7000</v>
      </c>
      <c r="B1960" t="s">
        <v>8219</v>
      </c>
    </row>
    <row r="1961" spans="1:2">
      <c r="A1961" s="9">
        <v>10000</v>
      </c>
      <c r="B1961" t="s">
        <v>8219</v>
      </c>
    </row>
    <row r="1962" spans="1:2">
      <c r="A1962" s="9">
        <v>70000</v>
      </c>
      <c r="B1962" t="s">
        <v>8219</v>
      </c>
    </row>
    <row r="1963" spans="1:2">
      <c r="A1963" s="9">
        <v>10000</v>
      </c>
      <c r="B1963" t="s">
        <v>8219</v>
      </c>
    </row>
    <row r="1964" spans="1:2">
      <c r="A1964" s="9">
        <v>10000</v>
      </c>
      <c r="B1964" t="s">
        <v>8219</v>
      </c>
    </row>
    <row r="1965" spans="1:2">
      <c r="A1965" s="9">
        <v>19000</v>
      </c>
      <c r="B1965" t="s">
        <v>8219</v>
      </c>
    </row>
    <row r="1966" spans="1:2">
      <c r="A1966" s="9">
        <v>89200</v>
      </c>
      <c r="B1966" t="s">
        <v>8219</v>
      </c>
    </row>
    <row r="1967" spans="1:2">
      <c r="A1967" s="9">
        <v>5000</v>
      </c>
      <c r="B1967" t="s">
        <v>8219</v>
      </c>
    </row>
    <row r="1968" spans="1:2">
      <c r="A1968" s="9">
        <v>100000</v>
      </c>
      <c r="B1968" t="s">
        <v>8219</v>
      </c>
    </row>
    <row r="1969" spans="1:2">
      <c r="A1969" s="9">
        <v>20000</v>
      </c>
      <c r="B1969" t="s">
        <v>8219</v>
      </c>
    </row>
    <row r="1970" spans="1:2">
      <c r="A1970" s="9">
        <v>50000</v>
      </c>
      <c r="B1970" t="s">
        <v>8219</v>
      </c>
    </row>
    <row r="1971" spans="1:2">
      <c r="A1971" s="9">
        <v>20000</v>
      </c>
      <c r="B1971" t="s">
        <v>8219</v>
      </c>
    </row>
    <row r="1972" spans="1:2">
      <c r="A1972" s="9">
        <v>5000</v>
      </c>
      <c r="B1972" t="s">
        <v>8219</v>
      </c>
    </row>
    <row r="1973" spans="1:2">
      <c r="A1973" s="9">
        <v>400000</v>
      </c>
      <c r="B1973" t="s">
        <v>8219</v>
      </c>
    </row>
    <row r="1974" spans="1:2">
      <c r="A1974" s="9">
        <v>2500</v>
      </c>
      <c r="B1974" t="s">
        <v>8219</v>
      </c>
    </row>
    <row r="1975" spans="1:2">
      <c r="A1975" s="9">
        <v>198000</v>
      </c>
      <c r="B1975" t="s">
        <v>8219</v>
      </c>
    </row>
    <row r="1976" spans="1:2">
      <c r="A1976" s="9">
        <v>20000</v>
      </c>
      <c r="B1976" t="s">
        <v>8219</v>
      </c>
    </row>
    <row r="1977" spans="1:2">
      <c r="A1977" s="9">
        <v>16000</v>
      </c>
      <c r="B1977" t="s">
        <v>8219</v>
      </c>
    </row>
    <row r="1978" spans="1:2">
      <c r="A1978" s="9">
        <v>4000</v>
      </c>
      <c r="B1978" t="s">
        <v>8219</v>
      </c>
    </row>
    <row r="1979" spans="1:2">
      <c r="A1979" s="9">
        <v>50000</v>
      </c>
      <c r="B1979" t="s">
        <v>8219</v>
      </c>
    </row>
    <row r="1980" spans="1:2">
      <c r="A1980" s="9">
        <v>50000</v>
      </c>
      <c r="B1980" t="s">
        <v>8219</v>
      </c>
    </row>
    <row r="1981" spans="1:2">
      <c r="A1981" s="9">
        <v>200000</v>
      </c>
      <c r="B1981" t="s">
        <v>8219</v>
      </c>
    </row>
    <row r="1982" spans="1:2">
      <c r="A1982" s="9">
        <v>50000</v>
      </c>
      <c r="B1982" t="s">
        <v>8219</v>
      </c>
    </row>
    <row r="1983" spans="1:2">
      <c r="A1983" s="9">
        <v>7500</v>
      </c>
      <c r="B1983" t="s">
        <v>8221</v>
      </c>
    </row>
    <row r="1984" spans="1:2">
      <c r="A1984" s="9">
        <v>180000</v>
      </c>
      <c r="B1984" t="s">
        <v>8221</v>
      </c>
    </row>
    <row r="1985" spans="1:2">
      <c r="A1985" s="9">
        <v>33000</v>
      </c>
      <c r="B1985" t="s">
        <v>8221</v>
      </c>
    </row>
    <row r="1986" spans="1:2">
      <c r="A1986" s="9">
        <v>15000</v>
      </c>
      <c r="B1986" t="s">
        <v>8221</v>
      </c>
    </row>
    <row r="1987" spans="1:2">
      <c r="A1987" s="9">
        <v>1600</v>
      </c>
      <c r="B1987" t="s">
        <v>8221</v>
      </c>
    </row>
    <row r="1988" spans="1:2">
      <c r="A1988" s="9">
        <v>2000</v>
      </c>
      <c r="B1988" t="s">
        <v>8221</v>
      </c>
    </row>
    <row r="1989" spans="1:2">
      <c r="A1989" s="9">
        <v>5500</v>
      </c>
      <c r="B1989" t="s">
        <v>8221</v>
      </c>
    </row>
    <row r="1990" spans="1:2">
      <c r="A1990" s="9">
        <v>6000</v>
      </c>
      <c r="B1990" t="s">
        <v>8221</v>
      </c>
    </row>
    <row r="1991" spans="1:2">
      <c r="A1991" s="9">
        <v>5000</v>
      </c>
      <c r="B1991" t="s">
        <v>8221</v>
      </c>
    </row>
    <row r="1992" spans="1:2">
      <c r="A1992" s="9">
        <v>3000</v>
      </c>
      <c r="B1992" t="s">
        <v>8221</v>
      </c>
    </row>
    <row r="1993" spans="1:2">
      <c r="A1993" s="9">
        <v>2000</v>
      </c>
      <c r="B1993" t="s">
        <v>8221</v>
      </c>
    </row>
    <row r="1994" spans="1:2">
      <c r="A1994" s="9">
        <v>1500</v>
      </c>
      <c r="B1994" t="s">
        <v>8221</v>
      </c>
    </row>
    <row r="1995" spans="1:2">
      <c r="A1995" s="9">
        <v>2000</v>
      </c>
      <c r="B1995" t="s">
        <v>8221</v>
      </c>
    </row>
    <row r="1996" spans="1:2">
      <c r="A1996" s="9">
        <v>3200</v>
      </c>
      <c r="B1996" t="s">
        <v>8221</v>
      </c>
    </row>
    <row r="1997" spans="1:2">
      <c r="A1997" s="9">
        <v>1000</v>
      </c>
      <c r="B1997" t="s">
        <v>8221</v>
      </c>
    </row>
    <row r="1998" spans="1:2">
      <c r="A1998" s="9">
        <v>133800</v>
      </c>
      <c r="B1998" t="s">
        <v>8221</v>
      </c>
    </row>
    <row r="1999" spans="1:2">
      <c r="A1999" s="9">
        <v>6500</v>
      </c>
      <c r="B1999" t="s">
        <v>8221</v>
      </c>
    </row>
    <row r="2000" spans="1:2">
      <c r="A2000" s="9">
        <v>2500</v>
      </c>
      <c r="B2000" t="s">
        <v>8221</v>
      </c>
    </row>
    <row r="2001" spans="1:2">
      <c r="A2001" s="9">
        <v>31000</v>
      </c>
      <c r="B2001" t="s">
        <v>8221</v>
      </c>
    </row>
    <row r="2002" spans="1:2">
      <c r="A2002" s="9">
        <v>5000</v>
      </c>
      <c r="B2002" t="s">
        <v>8221</v>
      </c>
    </row>
    <row r="2003" spans="1:2">
      <c r="A2003" s="9">
        <v>55000</v>
      </c>
      <c r="B2003" t="s">
        <v>8219</v>
      </c>
    </row>
    <row r="2004" spans="1:2">
      <c r="A2004" s="9">
        <v>50000</v>
      </c>
      <c r="B2004" t="s">
        <v>8219</v>
      </c>
    </row>
    <row r="2005" spans="1:2">
      <c r="A2005" s="9">
        <v>500</v>
      </c>
      <c r="B2005" t="s">
        <v>8219</v>
      </c>
    </row>
    <row r="2006" spans="1:2">
      <c r="A2006" s="9">
        <v>50000</v>
      </c>
      <c r="B2006" t="s">
        <v>8219</v>
      </c>
    </row>
    <row r="2007" spans="1:2">
      <c r="A2007" s="9">
        <v>30000</v>
      </c>
      <c r="B2007" t="s">
        <v>8219</v>
      </c>
    </row>
    <row r="2008" spans="1:2">
      <c r="A2008" s="9">
        <v>50000</v>
      </c>
      <c r="B2008" t="s">
        <v>8219</v>
      </c>
    </row>
    <row r="2009" spans="1:2">
      <c r="A2009" s="9">
        <v>10000</v>
      </c>
      <c r="B2009" t="s">
        <v>8219</v>
      </c>
    </row>
    <row r="2010" spans="1:2">
      <c r="A2010" s="9">
        <v>1570.79</v>
      </c>
      <c r="B2010" t="s">
        <v>8219</v>
      </c>
    </row>
    <row r="2011" spans="1:2">
      <c r="A2011" s="9">
        <v>50000</v>
      </c>
      <c r="B2011" t="s">
        <v>8219</v>
      </c>
    </row>
    <row r="2012" spans="1:2">
      <c r="A2012" s="9">
        <v>30000</v>
      </c>
      <c r="B2012" t="s">
        <v>8219</v>
      </c>
    </row>
    <row r="2013" spans="1:2">
      <c r="A2013" s="9">
        <v>50000</v>
      </c>
      <c r="B2013" t="s">
        <v>8219</v>
      </c>
    </row>
    <row r="2014" spans="1:2">
      <c r="A2014" s="9">
        <v>5000</v>
      </c>
      <c r="B2014" t="s">
        <v>8219</v>
      </c>
    </row>
    <row r="2015" spans="1:2">
      <c r="A2015" s="9">
        <v>160000</v>
      </c>
      <c r="B2015" t="s">
        <v>8219</v>
      </c>
    </row>
    <row r="2016" spans="1:2">
      <c r="A2016" s="9">
        <v>30000</v>
      </c>
      <c r="B2016" t="s">
        <v>8219</v>
      </c>
    </row>
    <row r="2017" spans="1:2">
      <c r="A2017" s="9">
        <v>7200</v>
      </c>
      <c r="B2017" t="s">
        <v>8219</v>
      </c>
    </row>
    <row r="2018" spans="1:2">
      <c r="A2018" s="9">
        <v>10000</v>
      </c>
      <c r="B2018" t="s">
        <v>8219</v>
      </c>
    </row>
    <row r="2019" spans="1:2">
      <c r="A2019" s="9">
        <v>25000</v>
      </c>
      <c r="B2019" t="s">
        <v>8219</v>
      </c>
    </row>
    <row r="2020" spans="1:2">
      <c r="A2020" s="9">
        <v>65000</v>
      </c>
      <c r="B2020" t="s">
        <v>8219</v>
      </c>
    </row>
    <row r="2021" spans="1:2">
      <c r="A2021" s="9">
        <v>40000</v>
      </c>
      <c r="B2021" t="s">
        <v>8219</v>
      </c>
    </row>
    <row r="2022" spans="1:2">
      <c r="A2022" s="9">
        <v>1500</v>
      </c>
      <c r="B2022" t="s">
        <v>8219</v>
      </c>
    </row>
    <row r="2023" spans="1:2">
      <c r="A2023" s="9">
        <v>5000</v>
      </c>
      <c r="B2023" t="s">
        <v>8219</v>
      </c>
    </row>
    <row r="2024" spans="1:2">
      <c r="A2024" s="9">
        <v>100000</v>
      </c>
      <c r="B2024" t="s">
        <v>8219</v>
      </c>
    </row>
    <row r="2025" spans="1:2">
      <c r="A2025" s="9">
        <v>100000</v>
      </c>
      <c r="B2025" t="s">
        <v>8219</v>
      </c>
    </row>
    <row r="2026" spans="1:2">
      <c r="A2026" s="9">
        <v>4000</v>
      </c>
      <c r="B2026" t="s">
        <v>8219</v>
      </c>
    </row>
    <row r="2027" spans="1:2">
      <c r="A2027" s="9">
        <v>80000</v>
      </c>
      <c r="B2027" t="s">
        <v>8219</v>
      </c>
    </row>
    <row r="2028" spans="1:2">
      <c r="A2028" s="9">
        <v>25000</v>
      </c>
      <c r="B2028" t="s">
        <v>8219</v>
      </c>
    </row>
    <row r="2029" spans="1:2">
      <c r="A2029" s="9">
        <v>100000</v>
      </c>
      <c r="B2029" t="s">
        <v>8219</v>
      </c>
    </row>
    <row r="2030" spans="1:2">
      <c r="A2030" s="9">
        <v>3000</v>
      </c>
      <c r="B2030" t="s">
        <v>8219</v>
      </c>
    </row>
    <row r="2031" spans="1:2">
      <c r="A2031" s="9">
        <v>2500</v>
      </c>
      <c r="B2031" t="s">
        <v>8219</v>
      </c>
    </row>
    <row r="2032" spans="1:2">
      <c r="A2032" s="9">
        <v>32768</v>
      </c>
      <c r="B2032" t="s">
        <v>8219</v>
      </c>
    </row>
    <row r="2033" spans="1:2">
      <c r="A2033" s="9">
        <v>50000</v>
      </c>
      <c r="B2033" t="s">
        <v>8219</v>
      </c>
    </row>
    <row r="2034" spans="1:2">
      <c r="A2034" s="9">
        <v>25000</v>
      </c>
      <c r="B2034" t="s">
        <v>8219</v>
      </c>
    </row>
    <row r="2035" spans="1:2">
      <c r="A2035" s="9">
        <v>25000</v>
      </c>
      <c r="B2035" t="s">
        <v>8219</v>
      </c>
    </row>
    <row r="2036" spans="1:2">
      <c r="A2036" s="9">
        <v>78000</v>
      </c>
      <c r="B2036" t="s">
        <v>8219</v>
      </c>
    </row>
    <row r="2037" spans="1:2">
      <c r="A2037" s="9">
        <v>80000</v>
      </c>
      <c r="B2037" t="s">
        <v>8219</v>
      </c>
    </row>
    <row r="2038" spans="1:2">
      <c r="A2038" s="9">
        <v>30000</v>
      </c>
      <c r="B2038" t="s">
        <v>8219</v>
      </c>
    </row>
    <row r="2039" spans="1:2">
      <c r="A2039" s="9">
        <v>10000</v>
      </c>
      <c r="B2039" t="s">
        <v>8219</v>
      </c>
    </row>
    <row r="2040" spans="1:2">
      <c r="A2040" s="9">
        <v>8000</v>
      </c>
      <c r="B2040" t="s">
        <v>8219</v>
      </c>
    </row>
    <row r="2041" spans="1:2">
      <c r="A2041" s="9">
        <v>125000</v>
      </c>
      <c r="B2041" t="s">
        <v>8219</v>
      </c>
    </row>
    <row r="2042" spans="1:2">
      <c r="A2042" s="9">
        <v>3000</v>
      </c>
      <c r="B2042" t="s">
        <v>8219</v>
      </c>
    </row>
    <row r="2043" spans="1:2">
      <c r="A2043" s="9">
        <v>9500</v>
      </c>
      <c r="B2043" t="s">
        <v>8219</v>
      </c>
    </row>
    <row r="2044" spans="1:2">
      <c r="A2044" s="9">
        <v>10000</v>
      </c>
      <c r="B2044" t="s">
        <v>8219</v>
      </c>
    </row>
    <row r="2045" spans="1:2">
      <c r="A2045" s="9">
        <v>1385</v>
      </c>
      <c r="B2045" t="s">
        <v>8219</v>
      </c>
    </row>
    <row r="2046" spans="1:2">
      <c r="A2046" s="9">
        <v>15000</v>
      </c>
      <c r="B2046" t="s">
        <v>8219</v>
      </c>
    </row>
    <row r="2047" spans="1:2">
      <c r="A2047" s="9">
        <v>4900</v>
      </c>
      <c r="B2047" t="s">
        <v>8219</v>
      </c>
    </row>
    <row r="2048" spans="1:2">
      <c r="A2048" s="9">
        <v>10000</v>
      </c>
      <c r="B2048" t="s">
        <v>8219</v>
      </c>
    </row>
    <row r="2049" spans="1:2">
      <c r="A2049" s="9">
        <v>98000</v>
      </c>
      <c r="B2049" t="s">
        <v>8219</v>
      </c>
    </row>
    <row r="2050" spans="1:2">
      <c r="A2050" s="9">
        <v>85000</v>
      </c>
      <c r="B2050" t="s">
        <v>8219</v>
      </c>
    </row>
    <row r="2051" spans="1:2">
      <c r="A2051" s="9">
        <v>50000</v>
      </c>
      <c r="B2051" t="s">
        <v>8219</v>
      </c>
    </row>
    <row r="2052" spans="1:2">
      <c r="A2052" s="9">
        <v>10000</v>
      </c>
      <c r="B2052" t="s">
        <v>8219</v>
      </c>
    </row>
    <row r="2053" spans="1:2">
      <c r="A2053" s="9">
        <v>8000</v>
      </c>
      <c r="B2053" t="s">
        <v>8219</v>
      </c>
    </row>
    <row r="2054" spans="1:2">
      <c r="A2054" s="9">
        <v>50000</v>
      </c>
      <c r="B2054" t="s">
        <v>8219</v>
      </c>
    </row>
    <row r="2055" spans="1:2">
      <c r="A2055" s="9">
        <v>5000</v>
      </c>
      <c r="B2055" t="s">
        <v>8219</v>
      </c>
    </row>
    <row r="2056" spans="1:2">
      <c r="A2056" s="9">
        <v>35000</v>
      </c>
      <c r="B2056" t="s">
        <v>8219</v>
      </c>
    </row>
    <row r="2057" spans="1:2">
      <c r="A2057" s="9">
        <v>6000</v>
      </c>
      <c r="B2057" t="s">
        <v>8219</v>
      </c>
    </row>
    <row r="2058" spans="1:2">
      <c r="A2058" s="9">
        <v>50000</v>
      </c>
      <c r="B2058" t="s">
        <v>8219</v>
      </c>
    </row>
    <row r="2059" spans="1:2">
      <c r="A2059" s="9">
        <v>15000</v>
      </c>
      <c r="B2059" t="s">
        <v>8219</v>
      </c>
    </row>
    <row r="2060" spans="1:2">
      <c r="A2060" s="9">
        <v>2560</v>
      </c>
      <c r="B2060" t="s">
        <v>8219</v>
      </c>
    </row>
    <row r="2061" spans="1:2">
      <c r="A2061" s="9">
        <v>30000</v>
      </c>
      <c r="B2061" t="s">
        <v>8219</v>
      </c>
    </row>
    <row r="2062" spans="1:2">
      <c r="A2062" s="9">
        <v>25000</v>
      </c>
      <c r="B2062" t="s">
        <v>8219</v>
      </c>
    </row>
    <row r="2063" spans="1:2">
      <c r="A2063" s="9">
        <v>5000</v>
      </c>
      <c r="B2063" t="s">
        <v>8219</v>
      </c>
    </row>
    <row r="2064" spans="1:2">
      <c r="A2064" s="9">
        <v>100000</v>
      </c>
      <c r="B2064" t="s">
        <v>8219</v>
      </c>
    </row>
    <row r="2065" spans="1:2">
      <c r="A2065" s="9">
        <v>4000</v>
      </c>
      <c r="B2065" t="s">
        <v>8219</v>
      </c>
    </row>
    <row r="2066" spans="1:2">
      <c r="A2066" s="9">
        <v>261962</v>
      </c>
      <c r="B2066" t="s">
        <v>8219</v>
      </c>
    </row>
    <row r="2067" spans="1:2">
      <c r="A2067" s="9">
        <v>40000</v>
      </c>
      <c r="B2067" t="s">
        <v>8219</v>
      </c>
    </row>
    <row r="2068" spans="1:2">
      <c r="A2068" s="9">
        <v>2000</v>
      </c>
      <c r="B2068" t="s">
        <v>8219</v>
      </c>
    </row>
    <row r="2069" spans="1:2">
      <c r="A2069" s="9">
        <v>495</v>
      </c>
      <c r="B2069" t="s">
        <v>8219</v>
      </c>
    </row>
    <row r="2070" spans="1:2">
      <c r="A2070" s="9">
        <v>25000</v>
      </c>
      <c r="B2070" t="s">
        <v>8219</v>
      </c>
    </row>
    <row r="2071" spans="1:2">
      <c r="A2071" s="9">
        <v>50000</v>
      </c>
      <c r="B2071" t="s">
        <v>8219</v>
      </c>
    </row>
    <row r="2072" spans="1:2">
      <c r="A2072" s="9">
        <v>125000</v>
      </c>
      <c r="B2072" t="s">
        <v>8219</v>
      </c>
    </row>
    <row r="2073" spans="1:2">
      <c r="A2073" s="9">
        <v>20000</v>
      </c>
      <c r="B2073" t="s">
        <v>8219</v>
      </c>
    </row>
    <row r="2074" spans="1:2">
      <c r="A2074" s="9">
        <v>71500</v>
      </c>
      <c r="B2074" t="s">
        <v>8219</v>
      </c>
    </row>
    <row r="2075" spans="1:2">
      <c r="A2075" s="9">
        <v>100000</v>
      </c>
      <c r="B2075" t="s">
        <v>8219</v>
      </c>
    </row>
    <row r="2076" spans="1:2">
      <c r="A2076" s="9">
        <v>600</v>
      </c>
      <c r="B2076" t="s">
        <v>8219</v>
      </c>
    </row>
    <row r="2077" spans="1:2">
      <c r="A2077" s="9">
        <v>9999</v>
      </c>
      <c r="B2077" t="s">
        <v>8219</v>
      </c>
    </row>
    <row r="2078" spans="1:2">
      <c r="A2078" s="9">
        <v>179000</v>
      </c>
      <c r="B2078" t="s">
        <v>8219</v>
      </c>
    </row>
    <row r="2079" spans="1:2">
      <c r="A2079" s="9">
        <v>50000</v>
      </c>
      <c r="B2079" t="s">
        <v>8219</v>
      </c>
    </row>
    <row r="2080" spans="1:2">
      <c r="A2080" s="9">
        <v>20000</v>
      </c>
      <c r="B2080" t="s">
        <v>8219</v>
      </c>
    </row>
    <row r="2081" spans="1:2">
      <c r="A2081" s="9">
        <v>10000</v>
      </c>
      <c r="B2081" t="s">
        <v>8219</v>
      </c>
    </row>
    <row r="2082" spans="1:2">
      <c r="A2082" s="9">
        <v>1000</v>
      </c>
      <c r="B2082" t="s">
        <v>8219</v>
      </c>
    </row>
    <row r="2083" spans="1:2">
      <c r="A2083" s="9">
        <v>3500</v>
      </c>
      <c r="B2083" t="s">
        <v>8219</v>
      </c>
    </row>
    <row r="2084" spans="1:2">
      <c r="A2084" s="9">
        <v>1500</v>
      </c>
      <c r="B2084" t="s">
        <v>8219</v>
      </c>
    </row>
    <row r="2085" spans="1:2">
      <c r="A2085" s="9">
        <v>750</v>
      </c>
      <c r="B2085" t="s">
        <v>8219</v>
      </c>
    </row>
    <row r="2086" spans="1:2">
      <c r="A2086" s="9">
        <v>3000</v>
      </c>
      <c r="B2086" t="s">
        <v>8219</v>
      </c>
    </row>
    <row r="2087" spans="1:2">
      <c r="A2087" s="9">
        <v>6000</v>
      </c>
      <c r="B2087" t="s">
        <v>8219</v>
      </c>
    </row>
    <row r="2088" spans="1:2">
      <c r="A2088" s="9">
        <v>4000</v>
      </c>
      <c r="B2088" t="s">
        <v>8219</v>
      </c>
    </row>
    <row r="2089" spans="1:2">
      <c r="A2089" s="9">
        <v>1500</v>
      </c>
      <c r="B2089" t="s">
        <v>8219</v>
      </c>
    </row>
    <row r="2090" spans="1:2">
      <c r="A2090" s="9">
        <v>3000</v>
      </c>
      <c r="B2090" t="s">
        <v>8219</v>
      </c>
    </row>
    <row r="2091" spans="1:2">
      <c r="A2091" s="9">
        <v>2500</v>
      </c>
      <c r="B2091" t="s">
        <v>8219</v>
      </c>
    </row>
    <row r="2092" spans="1:2">
      <c r="A2092" s="9">
        <v>8000</v>
      </c>
      <c r="B2092" t="s">
        <v>8219</v>
      </c>
    </row>
    <row r="2093" spans="1:2">
      <c r="A2093" s="9">
        <v>18000</v>
      </c>
      <c r="B2093" t="s">
        <v>8219</v>
      </c>
    </row>
    <row r="2094" spans="1:2">
      <c r="A2094" s="9">
        <v>6000</v>
      </c>
      <c r="B2094" t="s">
        <v>8219</v>
      </c>
    </row>
    <row r="2095" spans="1:2">
      <c r="A2095" s="9">
        <v>1500</v>
      </c>
      <c r="B2095" t="s">
        <v>8219</v>
      </c>
    </row>
    <row r="2096" spans="1:2">
      <c r="A2096" s="9">
        <v>3500</v>
      </c>
      <c r="B2096" t="s">
        <v>8219</v>
      </c>
    </row>
    <row r="2097" spans="1:2">
      <c r="A2097" s="9">
        <v>2500</v>
      </c>
      <c r="B2097" t="s">
        <v>8219</v>
      </c>
    </row>
    <row r="2098" spans="1:2">
      <c r="A2098" s="9">
        <v>600</v>
      </c>
      <c r="B2098" t="s">
        <v>8219</v>
      </c>
    </row>
    <row r="2099" spans="1:2">
      <c r="A2099" s="9">
        <v>3000</v>
      </c>
      <c r="B2099" t="s">
        <v>8219</v>
      </c>
    </row>
    <row r="2100" spans="1:2">
      <c r="A2100" s="9">
        <v>6000</v>
      </c>
      <c r="B2100" t="s">
        <v>8219</v>
      </c>
    </row>
    <row r="2101" spans="1:2">
      <c r="A2101" s="9">
        <v>3000</v>
      </c>
      <c r="B2101" t="s">
        <v>8219</v>
      </c>
    </row>
    <row r="2102" spans="1:2">
      <c r="A2102" s="9">
        <v>600</v>
      </c>
      <c r="B2102" t="s">
        <v>8219</v>
      </c>
    </row>
    <row r="2103" spans="1:2">
      <c r="A2103" s="9">
        <v>2000</v>
      </c>
      <c r="B2103" t="s">
        <v>8219</v>
      </c>
    </row>
    <row r="2104" spans="1:2">
      <c r="A2104" s="9">
        <v>1000</v>
      </c>
      <c r="B2104" t="s">
        <v>8219</v>
      </c>
    </row>
    <row r="2105" spans="1:2">
      <c r="A2105" s="9">
        <v>7777</v>
      </c>
      <c r="B2105" t="s">
        <v>8219</v>
      </c>
    </row>
    <row r="2106" spans="1:2">
      <c r="A2106" s="9">
        <v>800</v>
      </c>
      <c r="B2106" t="s">
        <v>8219</v>
      </c>
    </row>
    <row r="2107" spans="1:2">
      <c r="A2107" s="9">
        <v>2000</v>
      </c>
      <c r="B2107" t="s">
        <v>8219</v>
      </c>
    </row>
    <row r="2108" spans="1:2">
      <c r="A2108" s="9">
        <v>2200</v>
      </c>
      <c r="B2108" t="s">
        <v>8219</v>
      </c>
    </row>
    <row r="2109" spans="1:2">
      <c r="A2109" s="9">
        <v>2000</v>
      </c>
      <c r="B2109" t="s">
        <v>8219</v>
      </c>
    </row>
    <row r="2110" spans="1:2">
      <c r="A2110" s="9">
        <v>16000</v>
      </c>
      <c r="B2110" t="s">
        <v>8219</v>
      </c>
    </row>
    <row r="2111" spans="1:2">
      <c r="A2111" s="9">
        <v>4000</v>
      </c>
      <c r="B2111" t="s">
        <v>8219</v>
      </c>
    </row>
    <row r="2112" spans="1:2">
      <c r="A2112" s="9">
        <v>2000</v>
      </c>
      <c r="B2112" t="s">
        <v>8219</v>
      </c>
    </row>
    <row r="2113" spans="1:2">
      <c r="A2113" s="9">
        <v>2000</v>
      </c>
      <c r="B2113" t="s">
        <v>8219</v>
      </c>
    </row>
    <row r="2114" spans="1:2">
      <c r="A2114" s="9">
        <v>300</v>
      </c>
      <c r="B2114" t="s">
        <v>8219</v>
      </c>
    </row>
    <row r="2115" spans="1:2">
      <c r="A2115" s="9">
        <v>7000</v>
      </c>
      <c r="B2115" t="s">
        <v>8219</v>
      </c>
    </row>
    <row r="2116" spans="1:2">
      <c r="A2116" s="9">
        <v>5000</v>
      </c>
      <c r="B2116" t="s">
        <v>8219</v>
      </c>
    </row>
    <row r="2117" spans="1:2">
      <c r="A2117" s="9">
        <v>1500</v>
      </c>
      <c r="B2117" t="s">
        <v>8219</v>
      </c>
    </row>
    <row r="2118" spans="1:2">
      <c r="A2118" s="9">
        <v>48000</v>
      </c>
      <c r="B2118" t="s">
        <v>8219</v>
      </c>
    </row>
    <row r="2119" spans="1:2">
      <c r="A2119" s="9">
        <v>1200</v>
      </c>
      <c r="B2119" t="s">
        <v>8219</v>
      </c>
    </row>
    <row r="2120" spans="1:2">
      <c r="A2120" s="9">
        <v>1000</v>
      </c>
      <c r="B2120" t="s">
        <v>8219</v>
      </c>
    </row>
    <row r="2121" spans="1:2">
      <c r="A2121" s="9">
        <v>2000</v>
      </c>
      <c r="B2121" t="s">
        <v>8219</v>
      </c>
    </row>
    <row r="2122" spans="1:2">
      <c r="A2122" s="9">
        <v>8000</v>
      </c>
      <c r="B2122" t="s">
        <v>8219</v>
      </c>
    </row>
    <row r="2123" spans="1:2">
      <c r="A2123" s="9">
        <v>50000</v>
      </c>
      <c r="B2123" t="s">
        <v>8221</v>
      </c>
    </row>
    <row r="2124" spans="1:2">
      <c r="A2124" s="9">
        <v>80000</v>
      </c>
      <c r="B2124" t="s">
        <v>8221</v>
      </c>
    </row>
    <row r="2125" spans="1:2">
      <c r="A2125" s="9">
        <v>500</v>
      </c>
      <c r="B2125" t="s">
        <v>8221</v>
      </c>
    </row>
    <row r="2126" spans="1:2">
      <c r="A2126" s="9">
        <v>1100</v>
      </c>
      <c r="B2126" t="s">
        <v>8221</v>
      </c>
    </row>
    <row r="2127" spans="1:2">
      <c r="A2127" s="9">
        <v>60000</v>
      </c>
      <c r="B2127" t="s">
        <v>8221</v>
      </c>
    </row>
    <row r="2128" spans="1:2">
      <c r="A2128" s="9">
        <v>20000</v>
      </c>
      <c r="B2128" t="s">
        <v>8221</v>
      </c>
    </row>
    <row r="2129" spans="1:2">
      <c r="A2129" s="9">
        <v>28000</v>
      </c>
      <c r="B2129" t="s">
        <v>8221</v>
      </c>
    </row>
    <row r="2130" spans="1:2">
      <c r="A2130" s="9">
        <v>15000</v>
      </c>
      <c r="B2130" t="s">
        <v>8221</v>
      </c>
    </row>
    <row r="2131" spans="1:2">
      <c r="A2131" s="9">
        <v>2000</v>
      </c>
      <c r="B2131" t="s">
        <v>8221</v>
      </c>
    </row>
    <row r="2132" spans="1:2">
      <c r="A2132" s="9">
        <v>42000</v>
      </c>
      <c r="B2132" t="s">
        <v>8221</v>
      </c>
    </row>
    <row r="2133" spans="1:2">
      <c r="A2133" s="9">
        <v>500</v>
      </c>
      <c r="B2133" t="s">
        <v>8221</v>
      </c>
    </row>
    <row r="2134" spans="1:2">
      <c r="A2134" s="9">
        <v>100000</v>
      </c>
      <c r="B2134" t="s">
        <v>8221</v>
      </c>
    </row>
    <row r="2135" spans="1:2">
      <c r="A2135" s="9">
        <v>1000</v>
      </c>
      <c r="B2135" t="s">
        <v>8221</v>
      </c>
    </row>
    <row r="2136" spans="1:2">
      <c r="A2136" s="9">
        <v>6000</v>
      </c>
      <c r="B2136" t="s">
        <v>8221</v>
      </c>
    </row>
    <row r="2137" spans="1:2">
      <c r="A2137" s="9">
        <v>5000</v>
      </c>
      <c r="B2137" t="s">
        <v>8221</v>
      </c>
    </row>
    <row r="2138" spans="1:2">
      <c r="A2138" s="9">
        <v>80000</v>
      </c>
      <c r="B2138" t="s">
        <v>8221</v>
      </c>
    </row>
    <row r="2139" spans="1:2">
      <c r="A2139" s="9">
        <v>50000</v>
      </c>
      <c r="B2139" t="s">
        <v>8221</v>
      </c>
    </row>
    <row r="2140" spans="1:2">
      <c r="A2140" s="9">
        <v>1000</v>
      </c>
      <c r="B2140" t="s">
        <v>8221</v>
      </c>
    </row>
    <row r="2141" spans="1:2">
      <c r="A2141" s="9">
        <v>30000</v>
      </c>
      <c r="B2141" t="s">
        <v>8221</v>
      </c>
    </row>
    <row r="2142" spans="1:2">
      <c r="A2142" s="9">
        <v>500000</v>
      </c>
      <c r="B2142" t="s">
        <v>8221</v>
      </c>
    </row>
    <row r="2143" spans="1:2">
      <c r="A2143" s="9">
        <v>15000</v>
      </c>
      <c r="B2143" t="s">
        <v>8221</v>
      </c>
    </row>
    <row r="2144" spans="1:2">
      <c r="A2144" s="9">
        <v>10500</v>
      </c>
      <c r="B2144" t="s">
        <v>8221</v>
      </c>
    </row>
    <row r="2145" spans="1:2">
      <c r="A2145" s="9">
        <v>2000</v>
      </c>
      <c r="B2145" t="s">
        <v>8221</v>
      </c>
    </row>
    <row r="2146" spans="1:2">
      <c r="A2146" s="9">
        <v>35500</v>
      </c>
      <c r="B2146" t="s">
        <v>8221</v>
      </c>
    </row>
    <row r="2147" spans="1:2">
      <c r="A2147" s="9">
        <v>15000</v>
      </c>
      <c r="B2147" t="s">
        <v>8221</v>
      </c>
    </row>
    <row r="2148" spans="1:2">
      <c r="A2148" s="9">
        <v>5000</v>
      </c>
      <c r="B2148" t="s">
        <v>8221</v>
      </c>
    </row>
    <row r="2149" spans="1:2">
      <c r="A2149" s="9">
        <v>390000</v>
      </c>
      <c r="B2149" t="s">
        <v>8221</v>
      </c>
    </row>
    <row r="2150" spans="1:2">
      <c r="A2150" s="9">
        <v>100</v>
      </c>
      <c r="B2150" t="s">
        <v>8221</v>
      </c>
    </row>
    <row r="2151" spans="1:2">
      <c r="A2151" s="9">
        <v>2000</v>
      </c>
      <c r="B2151" t="s">
        <v>8221</v>
      </c>
    </row>
    <row r="2152" spans="1:2">
      <c r="A2152" s="9">
        <v>50000</v>
      </c>
      <c r="B2152" t="s">
        <v>8221</v>
      </c>
    </row>
    <row r="2153" spans="1:2">
      <c r="A2153" s="9">
        <v>45000</v>
      </c>
      <c r="B2153" t="s">
        <v>8221</v>
      </c>
    </row>
    <row r="2154" spans="1:2">
      <c r="A2154" s="9">
        <v>30000</v>
      </c>
      <c r="B2154" t="s">
        <v>8221</v>
      </c>
    </row>
    <row r="2155" spans="1:2">
      <c r="A2155" s="9">
        <v>372625</v>
      </c>
      <c r="B2155" t="s">
        <v>8221</v>
      </c>
    </row>
    <row r="2156" spans="1:2">
      <c r="A2156" s="9">
        <v>250</v>
      </c>
      <c r="B2156" t="s">
        <v>8221</v>
      </c>
    </row>
    <row r="2157" spans="1:2">
      <c r="A2157" s="9">
        <v>5000</v>
      </c>
      <c r="B2157" t="s">
        <v>8221</v>
      </c>
    </row>
    <row r="2158" spans="1:2">
      <c r="A2158" s="9">
        <v>56000</v>
      </c>
      <c r="B2158" t="s">
        <v>8221</v>
      </c>
    </row>
    <row r="2159" spans="1:2">
      <c r="A2159" s="9">
        <v>75000</v>
      </c>
      <c r="B2159" t="s">
        <v>8221</v>
      </c>
    </row>
    <row r="2160" spans="1:2">
      <c r="A2160" s="9">
        <v>300000</v>
      </c>
      <c r="B2160" t="s">
        <v>8221</v>
      </c>
    </row>
    <row r="2161" spans="1:2">
      <c r="A2161" s="9">
        <v>3600</v>
      </c>
      <c r="B2161" t="s">
        <v>8221</v>
      </c>
    </row>
    <row r="2162" spans="1:2">
      <c r="A2162" s="9">
        <v>10000</v>
      </c>
      <c r="B2162" t="s">
        <v>8221</v>
      </c>
    </row>
    <row r="2163" spans="1:2">
      <c r="A2163" s="9">
        <v>400</v>
      </c>
      <c r="B2163" t="s">
        <v>8219</v>
      </c>
    </row>
    <row r="2164" spans="1:2">
      <c r="A2164" s="9">
        <v>4500</v>
      </c>
      <c r="B2164" t="s">
        <v>8219</v>
      </c>
    </row>
    <row r="2165" spans="1:2">
      <c r="A2165" s="9">
        <v>2500</v>
      </c>
      <c r="B2165" t="s">
        <v>8219</v>
      </c>
    </row>
    <row r="2166" spans="1:2">
      <c r="A2166" s="9">
        <v>5500</v>
      </c>
      <c r="B2166" t="s">
        <v>8219</v>
      </c>
    </row>
    <row r="2167" spans="1:2">
      <c r="A2167" s="9">
        <v>2500</v>
      </c>
      <c r="B2167" t="s">
        <v>8219</v>
      </c>
    </row>
    <row r="2168" spans="1:2">
      <c r="A2168" s="9">
        <v>2000</v>
      </c>
      <c r="B2168" t="s">
        <v>8219</v>
      </c>
    </row>
    <row r="2169" spans="1:2">
      <c r="A2169" s="9">
        <v>150</v>
      </c>
      <c r="B2169" t="s">
        <v>8219</v>
      </c>
    </row>
    <row r="2170" spans="1:2">
      <c r="A2170" s="9">
        <v>18000</v>
      </c>
      <c r="B2170" t="s">
        <v>8219</v>
      </c>
    </row>
    <row r="2171" spans="1:2">
      <c r="A2171" s="9">
        <v>153</v>
      </c>
      <c r="B2171" t="s">
        <v>8219</v>
      </c>
    </row>
    <row r="2172" spans="1:2">
      <c r="A2172" s="9">
        <v>350</v>
      </c>
      <c r="B2172" t="s">
        <v>8219</v>
      </c>
    </row>
    <row r="2173" spans="1:2">
      <c r="A2173" s="9">
        <v>4000</v>
      </c>
      <c r="B2173" t="s">
        <v>8219</v>
      </c>
    </row>
    <row r="2174" spans="1:2">
      <c r="A2174" s="9">
        <v>1000</v>
      </c>
      <c r="B2174" t="s">
        <v>8219</v>
      </c>
    </row>
    <row r="2175" spans="1:2">
      <c r="A2175" s="9">
        <v>4200</v>
      </c>
      <c r="B2175" t="s">
        <v>8219</v>
      </c>
    </row>
    <row r="2176" spans="1:2">
      <c r="A2176" s="9">
        <v>4000</v>
      </c>
      <c r="B2176" t="s">
        <v>8219</v>
      </c>
    </row>
    <row r="2177" spans="1:2">
      <c r="A2177" s="9">
        <v>700</v>
      </c>
      <c r="B2177" t="s">
        <v>8219</v>
      </c>
    </row>
    <row r="2178" spans="1:2">
      <c r="A2178" s="9">
        <v>5000</v>
      </c>
      <c r="B2178" t="s">
        <v>8219</v>
      </c>
    </row>
    <row r="2179" spans="1:2">
      <c r="A2179" s="9">
        <v>2500</v>
      </c>
      <c r="B2179" t="s">
        <v>8219</v>
      </c>
    </row>
    <row r="2180" spans="1:2">
      <c r="A2180" s="9">
        <v>25000</v>
      </c>
      <c r="B2180" t="s">
        <v>8219</v>
      </c>
    </row>
    <row r="2181" spans="1:2">
      <c r="A2181" s="9">
        <v>1000</v>
      </c>
      <c r="B2181" t="s">
        <v>8219</v>
      </c>
    </row>
    <row r="2182" spans="1:2">
      <c r="A2182" s="9">
        <v>5000</v>
      </c>
      <c r="B2182" t="s">
        <v>8219</v>
      </c>
    </row>
    <row r="2183" spans="1:2">
      <c r="A2183" s="9">
        <v>2000</v>
      </c>
      <c r="B2183" t="s">
        <v>8219</v>
      </c>
    </row>
    <row r="2184" spans="1:2">
      <c r="A2184" s="9">
        <v>3000</v>
      </c>
      <c r="B2184" t="s">
        <v>8219</v>
      </c>
    </row>
    <row r="2185" spans="1:2">
      <c r="A2185" s="9">
        <v>1800</v>
      </c>
      <c r="B2185" t="s">
        <v>8219</v>
      </c>
    </row>
    <row r="2186" spans="1:2">
      <c r="A2186" s="9">
        <v>10000</v>
      </c>
      <c r="B2186" t="s">
        <v>8219</v>
      </c>
    </row>
    <row r="2187" spans="1:2">
      <c r="A2187" s="9">
        <v>5000</v>
      </c>
      <c r="B2187" t="s">
        <v>8219</v>
      </c>
    </row>
    <row r="2188" spans="1:2">
      <c r="A2188" s="9">
        <v>20000</v>
      </c>
      <c r="B2188" t="s">
        <v>8219</v>
      </c>
    </row>
    <row r="2189" spans="1:2">
      <c r="A2189" s="9">
        <v>20000</v>
      </c>
      <c r="B2189" t="s">
        <v>8219</v>
      </c>
    </row>
    <row r="2190" spans="1:2">
      <c r="A2190" s="9">
        <v>5494</v>
      </c>
      <c r="B2190" t="s">
        <v>8219</v>
      </c>
    </row>
    <row r="2191" spans="1:2">
      <c r="A2191" s="9">
        <v>1200</v>
      </c>
      <c r="B2191" t="s">
        <v>8219</v>
      </c>
    </row>
    <row r="2192" spans="1:2">
      <c r="A2192" s="9">
        <v>19000</v>
      </c>
      <c r="B2192" t="s">
        <v>8219</v>
      </c>
    </row>
    <row r="2193" spans="1:2">
      <c r="A2193" s="9">
        <v>750</v>
      </c>
      <c r="B2193" t="s">
        <v>8219</v>
      </c>
    </row>
    <row r="2194" spans="1:2">
      <c r="A2194" s="9">
        <v>12000</v>
      </c>
      <c r="B2194" t="s">
        <v>8219</v>
      </c>
    </row>
    <row r="2195" spans="1:2">
      <c r="A2195" s="9">
        <v>15000</v>
      </c>
      <c r="B2195" t="s">
        <v>8219</v>
      </c>
    </row>
    <row r="2196" spans="1:2">
      <c r="A2196" s="9">
        <v>10000</v>
      </c>
      <c r="B2196" t="s">
        <v>8219</v>
      </c>
    </row>
    <row r="2197" spans="1:2">
      <c r="A2197" s="9">
        <v>4600</v>
      </c>
      <c r="B2197" t="s">
        <v>8219</v>
      </c>
    </row>
    <row r="2198" spans="1:2">
      <c r="A2198" s="9">
        <v>14000</v>
      </c>
      <c r="B2198" t="s">
        <v>8219</v>
      </c>
    </row>
    <row r="2199" spans="1:2">
      <c r="A2199" s="9">
        <v>30000</v>
      </c>
      <c r="B2199" t="s">
        <v>8219</v>
      </c>
    </row>
    <row r="2200" spans="1:2">
      <c r="A2200" s="9">
        <v>40000</v>
      </c>
      <c r="B2200" t="s">
        <v>8219</v>
      </c>
    </row>
    <row r="2201" spans="1:2">
      <c r="A2201" s="9">
        <v>9000</v>
      </c>
      <c r="B2201" t="s">
        <v>8219</v>
      </c>
    </row>
    <row r="2202" spans="1:2">
      <c r="A2202" s="9">
        <v>2000</v>
      </c>
      <c r="B2202" t="s">
        <v>8219</v>
      </c>
    </row>
    <row r="2203" spans="1:2">
      <c r="A2203" s="9">
        <v>110</v>
      </c>
      <c r="B2203" t="s">
        <v>8219</v>
      </c>
    </row>
    <row r="2204" spans="1:2">
      <c r="A2204" s="9">
        <v>4000</v>
      </c>
      <c r="B2204" t="s">
        <v>8219</v>
      </c>
    </row>
    <row r="2205" spans="1:2">
      <c r="A2205" s="9">
        <v>2000</v>
      </c>
      <c r="B2205" t="s">
        <v>8219</v>
      </c>
    </row>
    <row r="2206" spans="1:2">
      <c r="A2206" s="9">
        <v>1500</v>
      </c>
      <c r="B2206" t="s">
        <v>8219</v>
      </c>
    </row>
    <row r="2207" spans="1:2">
      <c r="A2207" s="9">
        <v>750</v>
      </c>
      <c r="B2207" t="s">
        <v>8219</v>
      </c>
    </row>
    <row r="2208" spans="1:2">
      <c r="A2208" s="9">
        <v>1100</v>
      </c>
      <c r="B2208" t="s">
        <v>8219</v>
      </c>
    </row>
    <row r="2209" spans="1:2">
      <c r="A2209" s="9">
        <v>2000</v>
      </c>
      <c r="B2209" t="s">
        <v>8219</v>
      </c>
    </row>
    <row r="2210" spans="1:2">
      <c r="A2210" s="9">
        <v>1000</v>
      </c>
      <c r="B2210" t="s">
        <v>8219</v>
      </c>
    </row>
    <row r="2211" spans="1:2">
      <c r="A2211" s="9">
        <v>500</v>
      </c>
      <c r="B2211" t="s">
        <v>8219</v>
      </c>
    </row>
    <row r="2212" spans="1:2">
      <c r="A2212" s="9">
        <v>4000</v>
      </c>
      <c r="B2212" t="s">
        <v>8219</v>
      </c>
    </row>
    <row r="2213" spans="1:2">
      <c r="A2213" s="9">
        <v>2500</v>
      </c>
      <c r="B2213" t="s">
        <v>8219</v>
      </c>
    </row>
    <row r="2214" spans="1:2">
      <c r="A2214" s="9">
        <v>6000</v>
      </c>
      <c r="B2214" t="s">
        <v>8219</v>
      </c>
    </row>
    <row r="2215" spans="1:2">
      <c r="A2215" s="9">
        <v>5</v>
      </c>
      <c r="B2215" t="s">
        <v>8219</v>
      </c>
    </row>
    <row r="2216" spans="1:2">
      <c r="A2216" s="9">
        <v>600</v>
      </c>
      <c r="B2216" t="s">
        <v>8219</v>
      </c>
    </row>
    <row r="2217" spans="1:2">
      <c r="A2217" s="9">
        <v>550</v>
      </c>
      <c r="B2217" t="s">
        <v>8219</v>
      </c>
    </row>
    <row r="2218" spans="1:2">
      <c r="A2218" s="9">
        <v>300</v>
      </c>
      <c r="B2218" t="s">
        <v>8219</v>
      </c>
    </row>
    <row r="2219" spans="1:2">
      <c r="A2219" s="9">
        <v>420</v>
      </c>
      <c r="B2219" t="s">
        <v>8219</v>
      </c>
    </row>
    <row r="2220" spans="1:2">
      <c r="A2220" s="9">
        <v>2000</v>
      </c>
      <c r="B2220" t="s">
        <v>8219</v>
      </c>
    </row>
    <row r="2221" spans="1:2">
      <c r="A2221" s="9">
        <v>1000</v>
      </c>
      <c r="B2221" t="s">
        <v>8219</v>
      </c>
    </row>
    <row r="2222" spans="1:2">
      <c r="A2222" s="9">
        <v>3500</v>
      </c>
      <c r="B2222" t="s">
        <v>8219</v>
      </c>
    </row>
    <row r="2223" spans="1:2">
      <c r="A2223" s="9">
        <v>7500</v>
      </c>
      <c r="B2223" t="s">
        <v>8219</v>
      </c>
    </row>
    <row r="2224" spans="1:2">
      <c r="A2224" s="9">
        <v>500</v>
      </c>
      <c r="B2224" t="s">
        <v>8219</v>
      </c>
    </row>
    <row r="2225" spans="1:2">
      <c r="A2225" s="9">
        <v>19500</v>
      </c>
      <c r="B2225" t="s">
        <v>8219</v>
      </c>
    </row>
    <row r="2226" spans="1:2">
      <c r="A2226" s="9">
        <v>10000</v>
      </c>
      <c r="B2226" t="s">
        <v>8219</v>
      </c>
    </row>
    <row r="2227" spans="1:2">
      <c r="A2227" s="9">
        <v>21000</v>
      </c>
      <c r="B2227" t="s">
        <v>8219</v>
      </c>
    </row>
    <row r="2228" spans="1:2">
      <c r="A2228" s="9">
        <v>18000</v>
      </c>
      <c r="B2228" t="s">
        <v>8219</v>
      </c>
    </row>
    <row r="2229" spans="1:2">
      <c r="A2229" s="9">
        <v>13000</v>
      </c>
      <c r="B2229" t="s">
        <v>8219</v>
      </c>
    </row>
    <row r="2230" spans="1:2">
      <c r="A2230" s="9">
        <v>1000</v>
      </c>
      <c r="B2230" t="s">
        <v>8219</v>
      </c>
    </row>
    <row r="2231" spans="1:2">
      <c r="A2231" s="9">
        <v>8012</v>
      </c>
      <c r="B2231" t="s">
        <v>8219</v>
      </c>
    </row>
    <row r="2232" spans="1:2">
      <c r="A2232" s="9">
        <v>8500</v>
      </c>
      <c r="B2232" t="s">
        <v>8219</v>
      </c>
    </row>
    <row r="2233" spans="1:2">
      <c r="A2233" s="9">
        <v>2500</v>
      </c>
      <c r="B2233" t="s">
        <v>8219</v>
      </c>
    </row>
    <row r="2234" spans="1:2">
      <c r="A2234" s="9">
        <v>5000</v>
      </c>
      <c r="B2234" t="s">
        <v>8219</v>
      </c>
    </row>
    <row r="2235" spans="1:2">
      <c r="A2235" s="9">
        <v>2500</v>
      </c>
      <c r="B2235" t="s">
        <v>8219</v>
      </c>
    </row>
    <row r="2236" spans="1:2">
      <c r="A2236" s="9">
        <v>100</v>
      </c>
      <c r="B2236" t="s">
        <v>8219</v>
      </c>
    </row>
    <row r="2237" spans="1:2">
      <c r="A2237" s="9">
        <v>13000</v>
      </c>
      <c r="B2237" t="s">
        <v>8219</v>
      </c>
    </row>
    <row r="2238" spans="1:2">
      <c r="A2238" s="9">
        <v>2800</v>
      </c>
      <c r="B2238" t="s">
        <v>8219</v>
      </c>
    </row>
    <row r="2239" spans="1:2">
      <c r="A2239" s="9">
        <v>18000</v>
      </c>
      <c r="B2239" t="s">
        <v>8219</v>
      </c>
    </row>
    <row r="2240" spans="1:2">
      <c r="A2240" s="9">
        <v>4000</v>
      </c>
      <c r="B2240" t="s">
        <v>8219</v>
      </c>
    </row>
    <row r="2241" spans="1:2">
      <c r="A2241" s="9">
        <v>25000</v>
      </c>
      <c r="B2241" t="s">
        <v>8219</v>
      </c>
    </row>
    <row r="2242" spans="1:2">
      <c r="A2242" s="9">
        <v>5000</v>
      </c>
      <c r="B2242" t="s">
        <v>8219</v>
      </c>
    </row>
    <row r="2243" spans="1:2">
      <c r="A2243" s="9">
        <v>1000</v>
      </c>
      <c r="B2243" t="s">
        <v>8219</v>
      </c>
    </row>
    <row r="2244" spans="1:2">
      <c r="A2244" s="9">
        <v>10000</v>
      </c>
      <c r="B2244" t="s">
        <v>8219</v>
      </c>
    </row>
    <row r="2245" spans="1:2">
      <c r="A2245" s="9">
        <v>1</v>
      </c>
      <c r="B2245" t="s">
        <v>8219</v>
      </c>
    </row>
    <row r="2246" spans="1:2">
      <c r="A2246" s="9">
        <v>5000</v>
      </c>
      <c r="B2246" t="s">
        <v>8219</v>
      </c>
    </row>
    <row r="2247" spans="1:2">
      <c r="A2247" s="9">
        <v>4000</v>
      </c>
      <c r="B2247" t="s">
        <v>8219</v>
      </c>
    </row>
    <row r="2248" spans="1:2">
      <c r="A2248" s="9">
        <v>2500</v>
      </c>
      <c r="B2248" t="s">
        <v>8219</v>
      </c>
    </row>
    <row r="2249" spans="1:2">
      <c r="A2249" s="9">
        <v>18500</v>
      </c>
      <c r="B2249" t="s">
        <v>8219</v>
      </c>
    </row>
    <row r="2250" spans="1:2">
      <c r="A2250" s="9">
        <v>7000</v>
      </c>
      <c r="B2250" t="s">
        <v>8219</v>
      </c>
    </row>
    <row r="2251" spans="1:2">
      <c r="A2251" s="9">
        <v>3500</v>
      </c>
      <c r="B2251" t="s">
        <v>8219</v>
      </c>
    </row>
    <row r="2252" spans="1:2">
      <c r="A2252" s="9">
        <v>25000</v>
      </c>
      <c r="B2252" t="s">
        <v>8219</v>
      </c>
    </row>
    <row r="2253" spans="1:2">
      <c r="A2253" s="9">
        <v>8500</v>
      </c>
      <c r="B2253" t="s">
        <v>8219</v>
      </c>
    </row>
    <row r="2254" spans="1:2">
      <c r="A2254" s="9">
        <v>9000</v>
      </c>
      <c r="B2254" t="s">
        <v>8219</v>
      </c>
    </row>
    <row r="2255" spans="1:2">
      <c r="A2255" s="9">
        <v>8000</v>
      </c>
      <c r="B2255" t="s">
        <v>8219</v>
      </c>
    </row>
    <row r="2256" spans="1:2">
      <c r="A2256" s="9">
        <v>500</v>
      </c>
      <c r="B2256" t="s">
        <v>8219</v>
      </c>
    </row>
    <row r="2257" spans="1:2">
      <c r="A2257" s="9">
        <v>3950</v>
      </c>
      <c r="B2257" t="s">
        <v>8219</v>
      </c>
    </row>
    <row r="2258" spans="1:2">
      <c r="A2258" s="9">
        <v>480</v>
      </c>
      <c r="B2258" t="s">
        <v>8219</v>
      </c>
    </row>
    <row r="2259" spans="1:2">
      <c r="A2259" s="9">
        <v>2500</v>
      </c>
      <c r="B2259" t="s">
        <v>8219</v>
      </c>
    </row>
    <row r="2260" spans="1:2">
      <c r="A2260" s="9">
        <v>2200</v>
      </c>
      <c r="B2260" t="s">
        <v>8219</v>
      </c>
    </row>
    <row r="2261" spans="1:2">
      <c r="A2261" s="9">
        <v>1000</v>
      </c>
      <c r="B2261" t="s">
        <v>8219</v>
      </c>
    </row>
    <row r="2262" spans="1:2">
      <c r="A2262" s="9">
        <v>2500</v>
      </c>
      <c r="B2262" t="s">
        <v>8219</v>
      </c>
    </row>
    <row r="2263" spans="1:2">
      <c r="A2263" s="9">
        <v>1000</v>
      </c>
      <c r="B2263" t="s">
        <v>8219</v>
      </c>
    </row>
    <row r="2264" spans="1:2">
      <c r="A2264" s="9">
        <v>3300</v>
      </c>
      <c r="B2264" t="s">
        <v>8219</v>
      </c>
    </row>
    <row r="2265" spans="1:2">
      <c r="A2265" s="9">
        <v>7500</v>
      </c>
      <c r="B2265" t="s">
        <v>8219</v>
      </c>
    </row>
    <row r="2266" spans="1:2">
      <c r="A2266" s="9">
        <v>6000</v>
      </c>
      <c r="B2266" t="s">
        <v>8219</v>
      </c>
    </row>
    <row r="2267" spans="1:2">
      <c r="A2267" s="9">
        <v>200</v>
      </c>
      <c r="B2267" t="s">
        <v>8219</v>
      </c>
    </row>
    <row r="2268" spans="1:2">
      <c r="A2268" s="9">
        <v>1500</v>
      </c>
      <c r="B2268" t="s">
        <v>8219</v>
      </c>
    </row>
    <row r="2269" spans="1:2">
      <c r="A2269" s="9">
        <v>20000</v>
      </c>
      <c r="B2269" t="s">
        <v>8219</v>
      </c>
    </row>
    <row r="2270" spans="1:2">
      <c r="A2270" s="9">
        <v>28000</v>
      </c>
      <c r="B2270" t="s">
        <v>8219</v>
      </c>
    </row>
    <row r="2271" spans="1:2">
      <c r="A2271" s="9">
        <v>2500</v>
      </c>
      <c r="B2271" t="s">
        <v>8219</v>
      </c>
    </row>
    <row r="2272" spans="1:2">
      <c r="A2272" s="9">
        <v>25000</v>
      </c>
      <c r="B2272" t="s">
        <v>8219</v>
      </c>
    </row>
    <row r="2273" spans="1:2">
      <c r="A2273" s="9">
        <v>20000</v>
      </c>
      <c r="B2273" t="s">
        <v>8219</v>
      </c>
    </row>
    <row r="2274" spans="1:2">
      <c r="A2274" s="9">
        <v>1000</v>
      </c>
      <c r="B2274" t="s">
        <v>8219</v>
      </c>
    </row>
    <row r="2275" spans="1:2">
      <c r="A2275" s="9">
        <v>2500</v>
      </c>
      <c r="B2275" t="s">
        <v>8219</v>
      </c>
    </row>
    <row r="2276" spans="1:2">
      <c r="A2276" s="9">
        <v>2500</v>
      </c>
      <c r="B2276" t="s">
        <v>8219</v>
      </c>
    </row>
    <row r="2277" spans="1:2">
      <c r="A2277" s="9">
        <v>650</v>
      </c>
      <c r="B2277" t="s">
        <v>8219</v>
      </c>
    </row>
    <row r="2278" spans="1:2">
      <c r="A2278" s="9">
        <v>4589</v>
      </c>
      <c r="B2278" t="s">
        <v>8219</v>
      </c>
    </row>
    <row r="2279" spans="1:2">
      <c r="A2279" s="9">
        <v>8500</v>
      </c>
      <c r="B2279" t="s">
        <v>8219</v>
      </c>
    </row>
    <row r="2280" spans="1:2">
      <c r="A2280" s="9">
        <v>2000</v>
      </c>
      <c r="B2280" t="s">
        <v>8219</v>
      </c>
    </row>
    <row r="2281" spans="1:2">
      <c r="A2281" s="9">
        <v>1000</v>
      </c>
      <c r="B2281" t="s">
        <v>8219</v>
      </c>
    </row>
    <row r="2282" spans="1:2">
      <c r="A2282" s="9">
        <v>9800</v>
      </c>
      <c r="B2282" t="s">
        <v>8219</v>
      </c>
    </row>
    <row r="2283" spans="1:2">
      <c r="A2283" s="9">
        <v>300</v>
      </c>
      <c r="B2283" t="s">
        <v>8219</v>
      </c>
    </row>
    <row r="2284" spans="1:2">
      <c r="A2284" s="9">
        <v>750</v>
      </c>
      <c r="B2284" t="s">
        <v>8219</v>
      </c>
    </row>
    <row r="2285" spans="1:2">
      <c r="A2285" s="9">
        <v>3000</v>
      </c>
      <c r="B2285" t="s">
        <v>8219</v>
      </c>
    </row>
    <row r="2286" spans="1:2">
      <c r="A2286" s="9">
        <v>6000</v>
      </c>
      <c r="B2286" t="s">
        <v>8219</v>
      </c>
    </row>
    <row r="2287" spans="1:2">
      <c r="A2287" s="9">
        <v>3000</v>
      </c>
      <c r="B2287" t="s">
        <v>8219</v>
      </c>
    </row>
    <row r="2288" spans="1:2">
      <c r="A2288" s="9">
        <v>1500</v>
      </c>
      <c r="B2288" t="s">
        <v>8219</v>
      </c>
    </row>
    <row r="2289" spans="1:2">
      <c r="A2289" s="9">
        <v>4500</v>
      </c>
      <c r="B2289" t="s">
        <v>8219</v>
      </c>
    </row>
    <row r="2290" spans="1:2">
      <c r="A2290" s="9">
        <v>1000</v>
      </c>
      <c r="B2290" t="s">
        <v>8219</v>
      </c>
    </row>
    <row r="2291" spans="1:2">
      <c r="A2291" s="9">
        <v>1500</v>
      </c>
      <c r="B2291" t="s">
        <v>8219</v>
      </c>
    </row>
    <row r="2292" spans="1:2">
      <c r="A2292" s="9">
        <v>1500</v>
      </c>
      <c r="B2292" t="s">
        <v>8219</v>
      </c>
    </row>
    <row r="2293" spans="1:2">
      <c r="A2293" s="9">
        <v>2500</v>
      </c>
      <c r="B2293" t="s">
        <v>8219</v>
      </c>
    </row>
    <row r="2294" spans="1:2">
      <c r="A2294" s="9">
        <v>2000</v>
      </c>
      <c r="B2294" t="s">
        <v>8219</v>
      </c>
    </row>
    <row r="2295" spans="1:2">
      <c r="A2295" s="9">
        <v>850</v>
      </c>
      <c r="B2295" t="s">
        <v>8219</v>
      </c>
    </row>
    <row r="2296" spans="1:2">
      <c r="A2296" s="9">
        <v>5000</v>
      </c>
      <c r="B2296" t="s">
        <v>8219</v>
      </c>
    </row>
    <row r="2297" spans="1:2">
      <c r="A2297" s="9">
        <v>1200</v>
      </c>
      <c r="B2297" t="s">
        <v>8219</v>
      </c>
    </row>
    <row r="2298" spans="1:2">
      <c r="A2298" s="9">
        <v>7000</v>
      </c>
      <c r="B2298" t="s">
        <v>8219</v>
      </c>
    </row>
    <row r="2299" spans="1:2">
      <c r="A2299" s="9">
        <v>1000</v>
      </c>
      <c r="B2299" t="s">
        <v>8219</v>
      </c>
    </row>
    <row r="2300" spans="1:2">
      <c r="A2300" s="9">
        <v>30000</v>
      </c>
      <c r="B2300" t="s">
        <v>8219</v>
      </c>
    </row>
    <row r="2301" spans="1:2">
      <c r="A2301" s="9">
        <v>300</v>
      </c>
      <c r="B2301" t="s">
        <v>8219</v>
      </c>
    </row>
    <row r="2302" spans="1:2">
      <c r="A2302" s="9">
        <v>800</v>
      </c>
      <c r="B2302" t="s">
        <v>8219</v>
      </c>
    </row>
    <row r="2303" spans="1:2">
      <c r="A2303" s="9">
        <v>5000</v>
      </c>
      <c r="B2303" t="s">
        <v>8219</v>
      </c>
    </row>
    <row r="2304" spans="1:2">
      <c r="A2304" s="9">
        <v>2300</v>
      </c>
      <c r="B2304" t="s">
        <v>8219</v>
      </c>
    </row>
    <row r="2305" spans="1:2">
      <c r="A2305" s="9">
        <v>6450</v>
      </c>
      <c r="B2305" t="s">
        <v>8219</v>
      </c>
    </row>
    <row r="2306" spans="1:2">
      <c r="A2306" s="9">
        <v>6000</v>
      </c>
      <c r="B2306" t="s">
        <v>8219</v>
      </c>
    </row>
    <row r="2307" spans="1:2">
      <c r="A2307" s="9">
        <v>18000</v>
      </c>
      <c r="B2307" t="s">
        <v>8219</v>
      </c>
    </row>
    <row r="2308" spans="1:2">
      <c r="A2308" s="9">
        <v>3500</v>
      </c>
      <c r="B2308" t="s">
        <v>8219</v>
      </c>
    </row>
    <row r="2309" spans="1:2">
      <c r="A2309" s="9">
        <v>1964.47</v>
      </c>
      <c r="B2309" t="s">
        <v>8219</v>
      </c>
    </row>
    <row r="2310" spans="1:2">
      <c r="A2310" s="9">
        <v>50000</v>
      </c>
      <c r="B2310" t="s">
        <v>8219</v>
      </c>
    </row>
    <row r="2311" spans="1:2">
      <c r="A2311" s="9">
        <v>6000</v>
      </c>
      <c r="B2311" t="s">
        <v>8219</v>
      </c>
    </row>
    <row r="2312" spans="1:2">
      <c r="A2312" s="9">
        <v>18500</v>
      </c>
      <c r="B2312" t="s">
        <v>8219</v>
      </c>
    </row>
    <row r="2313" spans="1:2">
      <c r="A2313" s="9">
        <v>9000</v>
      </c>
      <c r="B2313" t="s">
        <v>8219</v>
      </c>
    </row>
    <row r="2314" spans="1:2">
      <c r="A2314" s="9">
        <v>3000</v>
      </c>
      <c r="B2314" t="s">
        <v>8219</v>
      </c>
    </row>
    <row r="2315" spans="1:2">
      <c r="A2315" s="9">
        <v>5000</v>
      </c>
      <c r="B2315" t="s">
        <v>8219</v>
      </c>
    </row>
    <row r="2316" spans="1:2">
      <c r="A2316" s="9">
        <v>1200</v>
      </c>
      <c r="B2316" t="s">
        <v>8219</v>
      </c>
    </row>
    <row r="2317" spans="1:2">
      <c r="A2317" s="9">
        <v>2500</v>
      </c>
      <c r="B2317" t="s">
        <v>8219</v>
      </c>
    </row>
    <row r="2318" spans="1:2">
      <c r="A2318" s="9">
        <v>15000</v>
      </c>
      <c r="B2318" t="s">
        <v>8219</v>
      </c>
    </row>
    <row r="2319" spans="1:2">
      <c r="A2319" s="9">
        <v>400</v>
      </c>
      <c r="B2319" t="s">
        <v>8219</v>
      </c>
    </row>
    <row r="2320" spans="1:2">
      <c r="A2320" s="9">
        <v>5000</v>
      </c>
      <c r="B2320" t="s">
        <v>8219</v>
      </c>
    </row>
    <row r="2321" spans="1:2">
      <c r="A2321" s="9">
        <v>3000</v>
      </c>
      <c r="B2321" t="s">
        <v>8219</v>
      </c>
    </row>
    <row r="2322" spans="1:2">
      <c r="A2322" s="9">
        <v>5000</v>
      </c>
      <c r="B2322" t="s">
        <v>8219</v>
      </c>
    </row>
    <row r="2323" spans="1:2">
      <c r="A2323" s="9">
        <v>10557</v>
      </c>
      <c r="B2323" t="s">
        <v>8222</v>
      </c>
    </row>
    <row r="2324" spans="1:2">
      <c r="A2324" s="9">
        <v>2700</v>
      </c>
      <c r="B2324" t="s">
        <v>8222</v>
      </c>
    </row>
    <row r="2325" spans="1:2">
      <c r="A2325" s="9">
        <v>250</v>
      </c>
      <c r="B2325" t="s">
        <v>8222</v>
      </c>
    </row>
    <row r="2326" spans="1:2">
      <c r="A2326" s="9">
        <v>7500</v>
      </c>
      <c r="B2326" t="s">
        <v>8222</v>
      </c>
    </row>
    <row r="2327" spans="1:2">
      <c r="A2327" s="9">
        <v>1000</v>
      </c>
      <c r="B2327" t="s">
        <v>8222</v>
      </c>
    </row>
    <row r="2328" spans="1:2">
      <c r="A2328" s="9">
        <v>15000</v>
      </c>
      <c r="B2328" t="s">
        <v>8222</v>
      </c>
    </row>
    <row r="2329" spans="1:2">
      <c r="A2329" s="9">
        <v>35000</v>
      </c>
      <c r="B2329" t="s">
        <v>8219</v>
      </c>
    </row>
    <row r="2330" spans="1:2">
      <c r="A2330" s="9">
        <v>10000</v>
      </c>
      <c r="B2330" t="s">
        <v>8219</v>
      </c>
    </row>
    <row r="2331" spans="1:2">
      <c r="A2331" s="9">
        <v>25000</v>
      </c>
      <c r="B2331" t="s">
        <v>8219</v>
      </c>
    </row>
    <row r="2332" spans="1:2">
      <c r="A2332" s="9">
        <v>35000</v>
      </c>
      <c r="B2332" t="s">
        <v>8219</v>
      </c>
    </row>
    <row r="2333" spans="1:2">
      <c r="A2333" s="9">
        <v>8000</v>
      </c>
      <c r="B2333" t="s">
        <v>8219</v>
      </c>
    </row>
    <row r="2334" spans="1:2">
      <c r="A2334" s="9">
        <v>25000</v>
      </c>
      <c r="B2334" t="s">
        <v>8219</v>
      </c>
    </row>
    <row r="2335" spans="1:2">
      <c r="A2335" s="9">
        <v>600</v>
      </c>
      <c r="B2335" t="s">
        <v>8219</v>
      </c>
    </row>
    <row r="2336" spans="1:2">
      <c r="A2336" s="9">
        <v>4000</v>
      </c>
      <c r="B2336" t="s">
        <v>8219</v>
      </c>
    </row>
    <row r="2337" spans="1:2">
      <c r="A2337" s="9">
        <v>25000</v>
      </c>
      <c r="B2337" t="s">
        <v>8219</v>
      </c>
    </row>
    <row r="2338" spans="1:2">
      <c r="A2338" s="9">
        <v>20000</v>
      </c>
      <c r="B2338" t="s">
        <v>8219</v>
      </c>
    </row>
    <row r="2339" spans="1:2">
      <c r="A2339" s="9">
        <v>12000</v>
      </c>
      <c r="B2339" t="s">
        <v>8219</v>
      </c>
    </row>
    <row r="2340" spans="1:2">
      <c r="A2340" s="9">
        <v>15000</v>
      </c>
      <c r="B2340" t="s">
        <v>8219</v>
      </c>
    </row>
    <row r="2341" spans="1:2">
      <c r="A2341" s="9">
        <v>25000</v>
      </c>
      <c r="B2341" t="s">
        <v>8219</v>
      </c>
    </row>
    <row r="2342" spans="1:2">
      <c r="A2342" s="9">
        <v>40000</v>
      </c>
      <c r="B2342" t="s">
        <v>8219</v>
      </c>
    </row>
    <row r="2343" spans="1:2">
      <c r="A2343" s="9">
        <v>5000</v>
      </c>
      <c r="B2343" t="s">
        <v>8220</v>
      </c>
    </row>
    <row r="2344" spans="1:2">
      <c r="A2344" s="9">
        <v>5500</v>
      </c>
      <c r="B2344" t="s">
        <v>8220</v>
      </c>
    </row>
    <row r="2345" spans="1:2">
      <c r="A2345" s="9">
        <v>10000</v>
      </c>
      <c r="B2345" t="s">
        <v>8220</v>
      </c>
    </row>
    <row r="2346" spans="1:2">
      <c r="A2346" s="9">
        <v>1000</v>
      </c>
      <c r="B2346" t="s">
        <v>8220</v>
      </c>
    </row>
    <row r="2347" spans="1:2">
      <c r="A2347" s="9">
        <v>3000</v>
      </c>
      <c r="B2347" t="s">
        <v>8220</v>
      </c>
    </row>
    <row r="2348" spans="1:2">
      <c r="A2348" s="9">
        <v>60000</v>
      </c>
      <c r="B2348" t="s">
        <v>8220</v>
      </c>
    </row>
    <row r="2349" spans="1:2">
      <c r="A2349" s="9">
        <v>1000</v>
      </c>
      <c r="B2349" t="s">
        <v>8220</v>
      </c>
    </row>
    <row r="2350" spans="1:2">
      <c r="A2350" s="9">
        <v>70000</v>
      </c>
      <c r="B2350" t="s">
        <v>8220</v>
      </c>
    </row>
    <row r="2351" spans="1:2">
      <c r="A2351" s="9">
        <v>474900</v>
      </c>
      <c r="B2351" t="s">
        <v>8220</v>
      </c>
    </row>
    <row r="2352" spans="1:2">
      <c r="A2352" s="9">
        <v>50000</v>
      </c>
      <c r="B2352" t="s">
        <v>8220</v>
      </c>
    </row>
    <row r="2353" spans="1:2">
      <c r="A2353" s="9">
        <v>18900</v>
      </c>
      <c r="B2353" t="s">
        <v>8220</v>
      </c>
    </row>
    <row r="2354" spans="1:2">
      <c r="A2354" s="9">
        <v>2000</v>
      </c>
      <c r="B2354" t="s">
        <v>8220</v>
      </c>
    </row>
    <row r="2355" spans="1:2">
      <c r="A2355" s="9">
        <v>1000</v>
      </c>
      <c r="B2355" t="s">
        <v>8220</v>
      </c>
    </row>
    <row r="2356" spans="1:2">
      <c r="A2356" s="9">
        <v>35000</v>
      </c>
      <c r="B2356" t="s">
        <v>8220</v>
      </c>
    </row>
    <row r="2357" spans="1:2">
      <c r="A2357" s="9">
        <v>8000</v>
      </c>
      <c r="B2357" t="s">
        <v>8220</v>
      </c>
    </row>
    <row r="2358" spans="1:2">
      <c r="A2358" s="9">
        <v>10000</v>
      </c>
      <c r="B2358" t="s">
        <v>8220</v>
      </c>
    </row>
    <row r="2359" spans="1:2">
      <c r="A2359" s="9">
        <v>27000</v>
      </c>
      <c r="B2359" t="s">
        <v>8220</v>
      </c>
    </row>
    <row r="2360" spans="1:2">
      <c r="A2360" s="9">
        <v>1500</v>
      </c>
      <c r="B2360" t="s">
        <v>8220</v>
      </c>
    </row>
    <row r="2361" spans="1:2">
      <c r="A2361" s="9">
        <v>7500</v>
      </c>
      <c r="B2361" t="s">
        <v>8220</v>
      </c>
    </row>
    <row r="2362" spans="1:2">
      <c r="A2362" s="9">
        <v>5000</v>
      </c>
      <c r="B2362" t="s">
        <v>8220</v>
      </c>
    </row>
    <row r="2363" spans="1:2">
      <c r="A2363" s="9">
        <v>200</v>
      </c>
      <c r="B2363" t="s">
        <v>8220</v>
      </c>
    </row>
    <row r="2364" spans="1:2">
      <c r="A2364" s="9">
        <v>420</v>
      </c>
      <c r="B2364" t="s">
        <v>8220</v>
      </c>
    </row>
    <row r="2365" spans="1:2">
      <c r="A2365" s="9">
        <v>175000</v>
      </c>
      <c r="B2365" t="s">
        <v>8220</v>
      </c>
    </row>
    <row r="2366" spans="1:2">
      <c r="A2366" s="9">
        <v>128</v>
      </c>
      <c r="B2366" t="s">
        <v>8220</v>
      </c>
    </row>
    <row r="2367" spans="1:2">
      <c r="A2367" s="9">
        <v>1000</v>
      </c>
      <c r="B2367" t="s">
        <v>8220</v>
      </c>
    </row>
    <row r="2368" spans="1:2">
      <c r="A2368" s="9">
        <v>25000</v>
      </c>
      <c r="B2368" t="s">
        <v>8220</v>
      </c>
    </row>
    <row r="2369" spans="1:2">
      <c r="A2369" s="9">
        <v>50000</v>
      </c>
      <c r="B2369" t="s">
        <v>8220</v>
      </c>
    </row>
    <row r="2370" spans="1:2">
      <c r="A2370" s="9">
        <v>40000</v>
      </c>
      <c r="B2370" t="s">
        <v>8220</v>
      </c>
    </row>
    <row r="2371" spans="1:2">
      <c r="A2371" s="9">
        <v>25000</v>
      </c>
      <c r="B2371" t="s">
        <v>8220</v>
      </c>
    </row>
    <row r="2372" spans="1:2">
      <c r="A2372" s="9">
        <v>25000</v>
      </c>
      <c r="B2372" t="s">
        <v>8220</v>
      </c>
    </row>
    <row r="2373" spans="1:2">
      <c r="A2373" s="9">
        <v>2000</v>
      </c>
      <c r="B2373" t="s">
        <v>8220</v>
      </c>
    </row>
    <row r="2374" spans="1:2">
      <c r="A2374" s="9">
        <v>5500</v>
      </c>
      <c r="B2374" t="s">
        <v>8220</v>
      </c>
    </row>
    <row r="2375" spans="1:2">
      <c r="A2375" s="9">
        <v>850000</v>
      </c>
      <c r="B2375" t="s">
        <v>8220</v>
      </c>
    </row>
    <row r="2376" spans="1:2">
      <c r="A2376" s="9">
        <v>22000</v>
      </c>
      <c r="B2376" t="s">
        <v>8220</v>
      </c>
    </row>
    <row r="2377" spans="1:2">
      <c r="A2377" s="9">
        <v>10000</v>
      </c>
      <c r="B2377" t="s">
        <v>8220</v>
      </c>
    </row>
    <row r="2378" spans="1:2">
      <c r="A2378" s="9">
        <v>3000</v>
      </c>
      <c r="B2378" t="s">
        <v>8220</v>
      </c>
    </row>
    <row r="2379" spans="1:2">
      <c r="A2379" s="9">
        <v>2500</v>
      </c>
      <c r="B2379" t="s">
        <v>8220</v>
      </c>
    </row>
    <row r="2380" spans="1:2">
      <c r="A2380" s="9">
        <v>110000</v>
      </c>
      <c r="B2380" t="s">
        <v>8220</v>
      </c>
    </row>
    <row r="2381" spans="1:2">
      <c r="A2381" s="9">
        <v>30000</v>
      </c>
      <c r="B2381" t="s">
        <v>8220</v>
      </c>
    </row>
    <row r="2382" spans="1:2">
      <c r="A2382" s="9">
        <v>15000</v>
      </c>
      <c r="B2382" t="s">
        <v>8220</v>
      </c>
    </row>
    <row r="2383" spans="1:2">
      <c r="A2383" s="9">
        <v>86350</v>
      </c>
      <c r="B2383" t="s">
        <v>8220</v>
      </c>
    </row>
    <row r="2384" spans="1:2">
      <c r="A2384" s="9">
        <v>3000</v>
      </c>
      <c r="B2384" t="s">
        <v>8220</v>
      </c>
    </row>
    <row r="2385" spans="1:2">
      <c r="A2385" s="9">
        <v>10000</v>
      </c>
      <c r="B2385" t="s">
        <v>8220</v>
      </c>
    </row>
    <row r="2386" spans="1:2">
      <c r="A2386" s="9">
        <v>1000</v>
      </c>
      <c r="B2386" t="s">
        <v>8220</v>
      </c>
    </row>
    <row r="2387" spans="1:2">
      <c r="A2387" s="9">
        <v>65000</v>
      </c>
      <c r="B2387" t="s">
        <v>8220</v>
      </c>
    </row>
    <row r="2388" spans="1:2">
      <c r="A2388" s="9">
        <v>30000</v>
      </c>
      <c r="B2388" t="s">
        <v>8220</v>
      </c>
    </row>
    <row r="2389" spans="1:2">
      <c r="A2389" s="9">
        <v>150000</v>
      </c>
      <c r="B2389" t="s">
        <v>8220</v>
      </c>
    </row>
    <row r="2390" spans="1:2">
      <c r="A2390" s="9">
        <v>37000</v>
      </c>
      <c r="B2390" t="s">
        <v>8220</v>
      </c>
    </row>
    <row r="2391" spans="1:2">
      <c r="A2391" s="9">
        <v>16000</v>
      </c>
      <c r="B2391" t="s">
        <v>8220</v>
      </c>
    </row>
    <row r="2392" spans="1:2">
      <c r="A2392" s="9">
        <v>510000</v>
      </c>
      <c r="B2392" t="s">
        <v>8220</v>
      </c>
    </row>
    <row r="2393" spans="1:2">
      <c r="A2393" s="9">
        <v>20000</v>
      </c>
      <c r="B2393" t="s">
        <v>8220</v>
      </c>
    </row>
    <row r="2394" spans="1:2">
      <c r="A2394" s="9">
        <v>4200</v>
      </c>
      <c r="B2394" t="s">
        <v>8220</v>
      </c>
    </row>
    <row r="2395" spans="1:2">
      <c r="A2395" s="9">
        <v>100000</v>
      </c>
      <c r="B2395" t="s">
        <v>8220</v>
      </c>
    </row>
    <row r="2396" spans="1:2">
      <c r="A2396" s="9">
        <v>5000</v>
      </c>
      <c r="B2396" t="s">
        <v>8220</v>
      </c>
    </row>
    <row r="2397" spans="1:2">
      <c r="A2397" s="9">
        <v>33000</v>
      </c>
      <c r="B2397" t="s">
        <v>8220</v>
      </c>
    </row>
    <row r="2398" spans="1:2">
      <c r="A2398" s="9">
        <v>5000</v>
      </c>
      <c r="B2398" t="s">
        <v>8220</v>
      </c>
    </row>
    <row r="2399" spans="1:2">
      <c r="A2399" s="9">
        <v>124000</v>
      </c>
      <c r="B2399" t="s">
        <v>8220</v>
      </c>
    </row>
    <row r="2400" spans="1:2">
      <c r="A2400" s="9">
        <v>4000</v>
      </c>
      <c r="B2400" t="s">
        <v>8220</v>
      </c>
    </row>
    <row r="2401" spans="1:2">
      <c r="A2401" s="9">
        <v>13000</v>
      </c>
      <c r="B2401" t="s">
        <v>8220</v>
      </c>
    </row>
    <row r="2402" spans="1:2">
      <c r="A2402" s="9">
        <v>50000</v>
      </c>
      <c r="B2402" t="s">
        <v>8220</v>
      </c>
    </row>
    <row r="2403" spans="1:2">
      <c r="A2403" s="9">
        <v>28000</v>
      </c>
      <c r="B2403" t="s">
        <v>8221</v>
      </c>
    </row>
    <row r="2404" spans="1:2">
      <c r="A2404" s="9">
        <v>12000</v>
      </c>
      <c r="B2404" t="s">
        <v>8221</v>
      </c>
    </row>
    <row r="2405" spans="1:2">
      <c r="A2405" s="9">
        <v>1200</v>
      </c>
      <c r="B2405" t="s">
        <v>8221</v>
      </c>
    </row>
    <row r="2406" spans="1:2">
      <c r="A2406" s="9">
        <v>15000</v>
      </c>
      <c r="B2406" t="s">
        <v>8221</v>
      </c>
    </row>
    <row r="2407" spans="1:2">
      <c r="A2407" s="9">
        <v>5000</v>
      </c>
      <c r="B2407" t="s">
        <v>8221</v>
      </c>
    </row>
    <row r="2408" spans="1:2">
      <c r="A2408" s="9">
        <v>3250</v>
      </c>
      <c r="B2408" t="s">
        <v>8221</v>
      </c>
    </row>
    <row r="2409" spans="1:2">
      <c r="A2409" s="9">
        <v>22000</v>
      </c>
      <c r="B2409" t="s">
        <v>8221</v>
      </c>
    </row>
    <row r="2410" spans="1:2">
      <c r="A2410" s="9">
        <v>15000</v>
      </c>
      <c r="B2410" t="s">
        <v>8221</v>
      </c>
    </row>
    <row r="2411" spans="1:2">
      <c r="A2411" s="9">
        <v>25000</v>
      </c>
      <c r="B2411" t="s">
        <v>8221</v>
      </c>
    </row>
    <row r="2412" spans="1:2">
      <c r="A2412" s="9">
        <v>15000</v>
      </c>
      <c r="B2412" t="s">
        <v>8221</v>
      </c>
    </row>
    <row r="2413" spans="1:2">
      <c r="A2413" s="9">
        <v>25000</v>
      </c>
      <c r="B2413" t="s">
        <v>8221</v>
      </c>
    </row>
    <row r="2414" spans="1:2">
      <c r="A2414" s="9">
        <v>8000</v>
      </c>
      <c r="B2414" t="s">
        <v>8221</v>
      </c>
    </row>
    <row r="2415" spans="1:2">
      <c r="A2415" s="9">
        <v>3000</v>
      </c>
      <c r="B2415" t="s">
        <v>8221</v>
      </c>
    </row>
    <row r="2416" spans="1:2">
      <c r="A2416" s="9">
        <v>15000</v>
      </c>
      <c r="B2416" t="s">
        <v>8221</v>
      </c>
    </row>
    <row r="2417" spans="1:2">
      <c r="A2417" s="9">
        <v>60000</v>
      </c>
      <c r="B2417" t="s">
        <v>8221</v>
      </c>
    </row>
    <row r="2418" spans="1:2">
      <c r="A2418" s="9">
        <v>20000</v>
      </c>
      <c r="B2418" t="s">
        <v>8221</v>
      </c>
    </row>
    <row r="2419" spans="1:2">
      <c r="A2419" s="9">
        <v>1000</v>
      </c>
      <c r="B2419" t="s">
        <v>8221</v>
      </c>
    </row>
    <row r="2420" spans="1:2">
      <c r="A2420" s="9">
        <v>25000</v>
      </c>
      <c r="B2420" t="s">
        <v>8221</v>
      </c>
    </row>
    <row r="2421" spans="1:2">
      <c r="A2421" s="9">
        <v>3000</v>
      </c>
      <c r="B2421" t="s">
        <v>8221</v>
      </c>
    </row>
    <row r="2422" spans="1:2">
      <c r="A2422" s="9">
        <v>16870</v>
      </c>
      <c r="B2422" t="s">
        <v>8221</v>
      </c>
    </row>
    <row r="2423" spans="1:2">
      <c r="A2423" s="9">
        <v>6000</v>
      </c>
      <c r="B2423" t="s">
        <v>8221</v>
      </c>
    </row>
    <row r="2424" spans="1:2">
      <c r="A2424" s="9">
        <v>500</v>
      </c>
      <c r="B2424" t="s">
        <v>8221</v>
      </c>
    </row>
    <row r="2425" spans="1:2">
      <c r="A2425" s="9">
        <v>60000</v>
      </c>
      <c r="B2425" t="s">
        <v>8221</v>
      </c>
    </row>
    <row r="2426" spans="1:2">
      <c r="A2426" s="9">
        <v>25000</v>
      </c>
      <c r="B2426" t="s">
        <v>8221</v>
      </c>
    </row>
    <row r="2427" spans="1:2">
      <c r="A2427" s="9">
        <v>3500</v>
      </c>
      <c r="B2427" t="s">
        <v>8221</v>
      </c>
    </row>
    <row r="2428" spans="1:2">
      <c r="A2428" s="9">
        <v>20000</v>
      </c>
      <c r="B2428" t="s">
        <v>8221</v>
      </c>
    </row>
    <row r="2429" spans="1:2">
      <c r="A2429" s="9">
        <v>50000</v>
      </c>
      <c r="B2429" t="s">
        <v>8221</v>
      </c>
    </row>
    <row r="2430" spans="1:2">
      <c r="A2430" s="9">
        <v>35000</v>
      </c>
      <c r="B2430" t="s">
        <v>8221</v>
      </c>
    </row>
    <row r="2431" spans="1:2">
      <c r="A2431" s="9">
        <v>140000</v>
      </c>
      <c r="B2431" t="s">
        <v>8221</v>
      </c>
    </row>
    <row r="2432" spans="1:2">
      <c r="A2432" s="9">
        <v>3000</v>
      </c>
      <c r="B2432" t="s">
        <v>8221</v>
      </c>
    </row>
    <row r="2433" spans="1:2">
      <c r="A2433" s="9">
        <v>100000</v>
      </c>
      <c r="B2433" t="s">
        <v>8221</v>
      </c>
    </row>
    <row r="2434" spans="1:2">
      <c r="A2434" s="9">
        <v>14000</v>
      </c>
      <c r="B2434" t="s">
        <v>8221</v>
      </c>
    </row>
    <row r="2435" spans="1:2">
      <c r="A2435" s="9">
        <v>10000</v>
      </c>
      <c r="B2435" t="s">
        <v>8221</v>
      </c>
    </row>
    <row r="2436" spans="1:2">
      <c r="A2436" s="9">
        <v>20000</v>
      </c>
      <c r="B2436" t="s">
        <v>8221</v>
      </c>
    </row>
    <row r="2437" spans="1:2">
      <c r="A2437" s="9">
        <v>250000</v>
      </c>
      <c r="B2437" t="s">
        <v>8221</v>
      </c>
    </row>
    <row r="2438" spans="1:2">
      <c r="A2438" s="9">
        <v>117000</v>
      </c>
      <c r="B2438" t="s">
        <v>8221</v>
      </c>
    </row>
    <row r="2439" spans="1:2">
      <c r="A2439" s="9">
        <v>8000</v>
      </c>
      <c r="B2439" t="s">
        <v>8221</v>
      </c>
    </row>
    <row r="2440" spans="1:2">
      <c r="A2440" s="9">
        <v>15000</v>
      </c>
      <c r="B2440" t="s">
        <v>8221</v>
      </c>
    </row>
    <row r="2441" spans="1:2">
      <c r="A2441" s="9">
        <v>10000</v>
      </c>
      <c r="B2441" t="s">
        <v>8221</v>
      </c>
    </row>
    <row r="2442" spans="1:2">
      <c r="A2442" s="9">
        <v>5000</v>
      </c>
      <c r="B2442" t="s">
        <v>8221</v>
      </c>
    </row>
    <row r="2443" spans="1:2">
      <c r="A2443" s="9">
        <v>7500</v>
      </c>
      <c r="B2443" t="s">
        <v>8219</v>
      </c>
    </row>
    <row r="2444" spans="1:2">
      <c r="A2444" s="9">
        <v>24000</v>
      </c>
      <c r="B2444" t="s">
        <v>8219</v>
      </c>
    </row>
    <row r="2445" spans="1:2">
      <c r="A2445" s="9">
        <v>20000</v>
      </c>
      <c r="B2445" t="s">
        <v>8219</v>
      </c>
    </row>
    <row r="2446" spans="1:2">
      <c r="A2446" s="9">
        <v>3000</v>
      </c>
      <c r="B2446" t="s">
        <v>8219</v>
      </c>
    </row>
    <row r="2447" spans="1:2">
      <c r="A2447" s="9">
        <v>5000</v>
      </c>
      <c r="B2447" t="s">
        <v>8219</v>
      </c>
    </row>
    <row r="2448" spans="1:2">
      <c r="A2448" s="9">
        <v>5000</v>
      </c>
      <c r="B2448" t="s">
        <v>8219</v>
      </c>
    </row>
    <row r="2449" spans="1:2">
      <c r="A2449" s="9">
        <v>2500</v>
      </c>
      <c r="B2449" t="s">
        <v>8219</v>
      </c>
    </row>
    <row r="2450" spans="1:2">
      <c r="A2450" s="9">
        <v>400</v>
      </c>
      <c r="B2450" t="s">
        <v>8219</v>
      </c>
    </row>
    <row r="2451" spans="1:2">
      <c r="A2451" s="9">
        <v>10000</v>
      </c>
      <c r="B2451" t="s">
        <v>8219</v>
      </c>
    </row>
    <row r="2452" spans="1:2">
      <c r="A2452" s="9">
        <v>15000</v>
      </c>
      <c r="B2452" t="s">
        <v>8219</v>
      </c>
    </row>
    <row r="2453" spans="1:2">
      <c r="A2453" s="9">
        <v>10000</v>
      </c>
      <c r="B2453" t="s">
        <v>8219</v>
      </c>
    </row>
    <row r="2454" spans="1:2">
      <c r="A2454" s="9">
        <v>600</v>
      </c>
      <c r="B2454" t="s">
        <v>8219</v>
      </c>
    </row>
    <row r="2455" spans="1:2">
      <c r="A2455" s="9">
        <v>3000</v>
      </c>
      <c r="B2455" t="s">
        <v>8219</v>
      </c>
    </row>
    <row r="2456" spans="1:2">
      <c r="A2456" s="9">
        <v>35000</v>
      </c>
      <c r="B2456" t="s">
        <v>8219</v>
      </c>
    </row>
    <row r="2457" spans="1:2">
      <c r="A2457" s="9">
        <v>300</v>
      </c>
      <c r="B2457" t="s">
        <v>8219</v>
      </c>
    </row>
    <row r="2458" spans="1:2">
      <c r="A2458" s="9">
        <v>1500</v>
      </c>
      <c r="B2458" t="s">
        <v>8219</v>
      </c>
    </row>
    <row r="2459" spans="1:2">
      <c r="A2459" s="9">
        <v>23000</v>
      </c>
      <c r="B2459" t="s">
        <v>8219</v>
      </c>
    </row>
    <row r="2460" spans="1:2">
      <c r="A2460" s="9">
        <v>5000</v>
      </c>
      <c r="B2460" t="s">
        <v>8219</v>
      </c>
    </row>
    <row r="2461" spans="1:2">
      <c r="A2461" s="9">
        <v>30000</v>
      </c>
      <c r="B2461" t="s">
        <v>8219</v>
      </c>
    </row>
    <row r="2462" spans="1:2">
      <c r="A2462" s="9">
        <v>8500</v>
      </c>
      <c r="B2462" t="s">
        <v>8219</v>
      </c>
    </row>
    <row r="2463" spans="1:2">
      <c r="A2463" s="9">
        <v>7500</v>
      </c>
      <c r="B2463" t="s">
        <v>8219</v>
      </c>
    </row>
    <row r="2464" spans="1:2">
      <c r="A2464" s="9">
        <v>3000</v>
      </c>
      <c r="B2464" t="s">
        <v>8219</v>
      </c>
    </row>
    <row r="2465" spans="1:2">
      <c r="A2465" s="9">
        <v>2000</v>
      </c>
      <c r="B2465" t="s">
        <v>8219</v>
      </c>
    </row>
    <row r="2466" spans="1:2">
      <c r="A2466" s="9">
        <v>2000</v>
      </c>
      <c r="B2466" t="s">
        <v>8219</v>
      </c>
    </row>
    <row r="2467" spans="1:2">
      <c r="A2467" s="9">
        <v>700</v>
      </c>
      <c r="B2467" t="s">
        <v>8219</v>
      </c>
    </row>
    <row r="2468" spans="1:2">
      <c r="A2468" s="9">
        <v>2500</v>
      </c>
      <c r="B2468" t="s">
        <v>8219</v>
      </c>
    </row>
    <row r="2469" spans="1:2">
      <c r="A2469" s="9">
        <v>1000</v>
      </c>
      <c r="B2469" t="s">
        <v>8219</v>
      </c>
    </row>
    <row r="2470" spans="1:2">
      <c r="A2470" s="9">
        <v>2000</v>
      </c>
      <c r="B2470" t="s">
        <v>8219</v>
      </c>
    </row>
    <row r="2471" spans="1:2">
      <c r="A2471" s="9">
        <v>1200</v>
      </c>
      <c r="B2471" t="s">
        <v>8219</v>
      </c>
    </row>
    <row r="2472" spans="1:2">
      <c r="A2472" s="9">
        <v>1000</v>
      </c>
      <c r="B2472" t="s">
        <v>8219</v>
      </c>
    </row>
    <row r="2473" spans="1:2">
      <c r="A2473" s="9">
        <v>500</v>
      </c>
      <c r="B2473" t="s">
        <v>8219</v>
      </c>
    </row>
    <row r="2474" spans="1:2">
      <c r="A2474" s="9">
        <v>7500</v>
      </c>
      <c r="B2474" t="s">
        <v>8219</v>
      </c>
    </row>
    <row r="2475" spans="1:2">
      <c r="A2475" s="9">
        <v>2000</v>
      </c>
      <c r="B2475" t="s">
        <v>8219</v>
      </c>
    </row>
    <row r="2476" spans="1:2">
      <c r="A2476" s="9">
        <v>5000</v>
      </c>
      <c r="B2476" t="s">
        <v>8219</v>
      </c>
    </row>
    <row r="2477" spans="1:2">
      <c r="A2477" s="9">
        <v>2500</v>
      </c>
      <c r="B2477" t="s">
        <v>8219</v>
      </c>
    </row>
    <row r="2478" spans="1:2">
      <c r="A2478" s="9">
        <v>3200</v>
      </c>
      <c r="B2478" t="s">
        <v>8219</v>
      </c>
    </row>
    <row r="2479" spans="1:2">
      <c r="A2479" s="9">
        <v>750</v>
      </c>
      <c r="B2479" t="s">
        <v>8219</v>
      </c>
    </row>
    <row r="2480" spans="1:2">
      <c r="A2480" s="9">
        <v>8000</v>
      </c>
      <c r="B2480" t="s">
        <v>8219</v>
      </c>
    </row>
    <row r="2481" spans="1:2">
      <c r="A2481" s="9">
        <v>300</v>
      </c>
      <c r="B2481" t="s">
        <v>8219</v>
      </c>
    </row>
    <row r="2482" spans="1:2">
      <c r="A2482" s="9">
        <v>2000</v>
      </c>
      <c r="B2482" t="s">
        <v>8219</v>
      </c>
    </row>
    <row r="2483" spans="1:2">
      <c r="A2483" s="9">
        <v>4000</v>
      </c>
      <c r="B2483" t="s">
        <v>8219</v>
      </c>
    </row>
    <row r="2484" spans="1:2">
      <c r="A2484" s="9">
        <v>1000</v>
      </c>
      <c r="B2484" t="s">
        <v>8219</v>
      </c>
    </row>
    <row r="2485" spans="1:2">
      <c r="A2485" s="9">
        <v>1100</v>
      </c>
      <c r="B2485" t="s">
        <v>8219</v>
      </c>
    </row>
    <row r="2486" spans="1:2">
      <c r="A2486" s="9">
        <v>3500</v>
      </c>
      <c r="B2486" t="s">
        <v>8219</v>
      </c>
    </row>
    <row r="2487" spans="1:2">
      <c r="A2487" s="9">
        <v>2000</v>
      </c>
      <c r="B2487" t="s">
        <v>8219</v>
      </c>
    </row>
    <row r="2488" spans="1:2">
      <c r="A2488" s="9">
        <v>300</v>
      </c>
      <c r="B2488" t="s">
        <v>8219</v>
      </c>
    </row>
    <row r="2489" spans="1:2">
      <c r="A2489" s="9">
        <v>1500</v>
      </c>
      <c r="B2489" t="s">
        <v>8219</v>
      </c>
    </row>
    <row r="2490" spans="1:2">
      <c r="A2490" s="9">
        <v>3000</v>
      </c>
      <c r="B2490" t="s">
        <v>8219</v>
      </c>
    </row>
    <row r="2491" spans="1:2">
      <c r="A2491" s="9">
        <v>3500</v>
      </c>
      <c r="B2491" t="s">
        <v>8219</v>
      </c>
    </row>
    <row r="2492" spans="1:2">
      <c r="A2492" s="9">
        <v>500</v>
      </c>
      <c r="B2492" t="s">
        <v>8219</v>
      </c>
    </row>
    <row r="2493" spans="1:2">
      <c r="A2493" s="9">
        <v>500</v>
      </c>
      <c r="B2493" t="s">
        <v>8219</v>
      </c>
    </row>
    <row r="2494" spans="1:2">
      <c r="A2494" s="9">
        <v>600</v>
      </c>
      <c r="B2494" t="s">
        <v>8219</v>
      </c>
    </row>
    <row r="2495" spans="1:2">
      <c r="A2495" s="9">
        <v>20000</v>
      </c>
      <c r="B2495" t="s">
        <v>8219</v>
      </c>
    </row>
    <row r="2496" spans="1:2">
      <c r="A2496" s="9">
        <v>1500</v>
      </c>
      <c r="B2496" t="s">
        <v>8219</v>
      </c>
    </row>
    <row r="2497" spans="1:2">
      <c r="A2497" s="9">
        <v>1500</v>
      </c>
      <c r="B2497" t="s">
        <v>8219</v>
      </c>
    </row>
    <row r="2498" spans="1:2">
      <c r="A2498" s="9">
        <v>6000</v>
      </c>
      <c r="B2498" t="s">
        <v>8219</v>
      </c>
    </row>
    <row r="2499" spans="1:2">
      <c r="A2499" s="9">
        <v>4000</v>
      </c>
      <c r="B2499" t="s">
        <v>8219</v>
      </c>
    </row>
    <row r="2500" spans="1:2">
      <c r="A2500" s="9">
        <v>1000</v>
      </c>
      <c r="B2500" t="s">
        <v>8219</v>
      </c>
    </row>
    <row r="2501" spans="1:2">
      <c r="A2501" s="9">
        <v>4000</v>
      </c>
      <c r="B2501" t="s">
        <v>8219</v>
      </c>
    </row>
    <row r="2502" spans="1:2">
      <c r="A2502" s="9">
        <v>600</v>
      </c>
      <c r="B2502" t="s">
        <v>8219</v>
      </c>
    </row>
    <row r="2503" spans="1:2">
      <c r="A2503" s="9">
        <v>11000</v>
      </c>
      <c r="B2503" t="s">
        <v>8221</v>
      </c>
    </row>
    <row r="2504" spans="1:2">
      <c r="A2504" s="9">
        <v>110000</v>
      </c>
      <c r="B2504" t="s">
        <v>8221</v>
      </c>
    </row>
    <row r="2505" spans="1:2">
      <c r="A2505" s="9">
        <v>10000</v>
      </c>
      <c r="B2505" t="s">
        <v>8221</v>
      </c>
    </row>
    <row r="2506" spans="1:2">
      <c r="A2506" s="9">
        <v>35000</v>
      </c>
      <c r="B2506" t="s">
        <v>8221</v>
      </c>
    </row>
    <row r="2507" spans="1:2">
      <c r="A2507" s="9">
        <v>7000</v>
      </c>
      <c r="B2507" t="s">
        <v>8221</v>
      </c>
    </row>
    <row r="2508" spans="1:2">
      <c r="A2508" s="9">
        <v>5000</v>
      </c>
      <c r="B2508" t="s">
        <v>8221</v>
      </c>
    </row>
    <row r="2509" spans="1:2">
      <c r="A2509" s="9">
        <v>42850</v>
      </c>
      <c r="B2509" t="s">
        <v>8221</v>
      </c>
    </row>
    <row r="2510" spans="1:2">
      <c r="A2510" s="9">
        <v>20000</v>
      </c>
      <c r="B2510" t="s">
        <v>8221</v>
      </c>
    </row>
    <row r="2511" spans="1:2">
      <c r="A2511" s="9">
        <v>95000</v>
      </c>
      <c r="B2511" t="s">
        <v>8221</v>
      </c>
    </row>
    <row r="2512" spans="1:2">
      <c r="A2512" s="9">
        <v>50000</v>
      </c>
      <c r="B2512" t="s">
        <v>8221</v>
      </c>
    </row>
    <row r="2513" spans="1:2">
      <c r="A2513" s="9">
        <v>100000</v>
      </c>
      <c r="B2513" t="s">
        <v>8221</v>
      </c>
    </row>
    <row r="2514" spans="1:2">
      <c r="A2514" s="9">
        <v>1150</v>
      </c>
      <c r="B2514" t="s">
        <v>8221</v>
      </c>
    </row>
    <row r="2515" spans="1:2">
      <c r="A2515" s="9">
        <v>180000</v>
      </c>
      <c r="B2515" t="s">
        <v>8221</v>
      </c>
    </row>
    <row r="2516" spans="1:2">
      <c r="A2516" s="9">
        <v>12000</v>
      </c>
      <c r="B2516" t="s">
        <v>8221</v>
      </c>
    </row>
    <row r="2517" spans="1:2">
      <c r="A2517" s="9">
        <v>5000</v>
      </c>
      <c r="B2517" t="s">
        <v>8221</v>
      </c>
    </row>
    <row r="2518" spans="1:2">
      <c r="A2518" s="9">
        <v>22000</v>
      </c>
      <c r="B2518" t="s">
        <v>8221</v>
      </c>
    </row>
    <row r="2519" spans="1:2">
      <c r="A2519" s="9">
        <v>18000</v>
      </c>
      <c r="B2519" t="s">
        <v>8221</v>
      </c>
    </row>
    <row r="2520" spans="1:2">
      <c r="A2520" s="9">
        <v>5000</v>
      </c>
      <c r="B2520" t="s">
        <v>8221</v>
      </c>
    </row>
    <row r="2521" spans="1:2">
      <c r="A2521" s="9">
        <v>150000</v>
      </c>
      <c r="B2521" t="s">
        <v>8221</v>
      </c>
    </row>
    <row r="2522" spans="1:2">
      <c r="A2522" s="9">
        <v>100000</v>
      </c>
      <c r="B2522" t="s">
        <v>8221</v>
      </c>
    </row>
    <row r="2523" spans="1:2">
      <c r="A2523" s="9">
        <v>12500</v>
      </c>
      <c r="B2523" t="s">
        <v>8219</v>
      </c>
    </row>
    <row r="2524" spans="1:2">
      <c r="A2524" s="9">
        <v>5000</v>
      </c>
      <c r="B2524" t="s">
        <v>8219</v>
      </c>
    </row>
    <row r="2525" spans="1:2">
      <c r="A2525" s="9">
        <v>900</v>
      </c>
      <c r="B2525" t="s">
        <v>8219</v>
      </c>
    </row>
    <row r="2526" spans="1:2">
      <c r="A2526" s="9">
        <v>7500</v>
      </c>
      <c r="B2526" t="s">
        <v>8219</v>
      </c>
    </row>
    <row r="2527" spans="1:2">
      <c r="A2527" s="9">
        <v>8000</v>
      </c>
      <c r="B2527" t="s">
        <v>8219</v>
      </c>
    </row>
    <row r="2528" spans="1:2">
      <c r="A2528" s="9">
        <v>4000</v>
      </c>
      <c r="B2528" t="s">
        <v>8219</v>
      </c>
    </row>
    <row r="2529" spans="1:2">
      <c r="A2529" s="9">
        <v>4000</v>
      </c>
      <c r="B2529" t="s">
        <v>8219</v>
      </c>
    </row>
    <row r="2530" spans="1:2">
      <c r="A2530" s="9">
        <v>4000</v>
      </c>
      <c r="B2530" t="s">
        <v>8219</v>
      </c>
    </row>
    <row r="2531" spans="1:2">
      <c r="A2531" s="9">
        <v>6000</v>
      </c>
      <c r="B2531" t="s">
        <v>8219</v>
      </c>
    </row>
    <row r="2532" spans="1:2">
      <c r="A2532" s="9">
        <v>6500</v>
      </c>
      <c r="B2532" t="s">
        <v>8219</v>
      </c>
    </row>
    <row r="2533" spans="1:2">
      <c r="A2533" s="9">
        <v>4500</v>
      </c>
      <c r="B2533" t="s">
        <v>8219</v>
      </c>
    </row>
    <row r="2534" spans="1:2">
      <c r="A2534" s="9">
        <v>4000</v>
      </c>
      <c r="B2534" t="s">
        <v>8219</v>
      </c>
    </row>
    <row r="2535" spans="1:2">
      <c r="A2535" s="9">
        <v>7500</v>
      </c>
      <c r="B2535" t="s">
        <v>8219</v>
      </c>
    </row>
    <row r="2536" spans="1:2">
      <c r="A2536" s="9">
        <v>2000</v>
      </c>
      <c r="B2536" t="s">
        <v>8219</v>
      </c>
    </row>
    <row r="2537" spans="1:2">
      <c r="A2537" s="9">
        <v>20000</v>
      </c>
      <c r="B2537" t="s">
        <v>8219</v>
      </c>
    </row>
    <row r="2538" spans="1:2">
      <c r="A2538" s="9">
        <v>25</v>
      </c>
      <c r="B2538" t="s">
        <v>8219</v>
      </c>
    </row>
    <row r="2539" spans="1:2">
      <c r="A2539" s="9">
        <v>1000</v>
      </c>
      <c r="B2539" t="s">
        <v>8219</v>
      </c>
    </row>
    <row r="2540" spans="1:2">
      <c r="A2540" s="9">
        <v>18000</v>
      </c>
      <c r="B2540" t="s">
        <v>8219</v>
      </c>
    </row>
    <row r="2541" spans="1:2">
      <c r="A2541" s="9">
        <v>10000</v>
      </c>
      <c r="B2541" t="s">
        <v>8219</v>
      </c>
    </row>
    <row r="2542" spans="1:2">
      <c r="A2542" s="9">
        <v>2500</v>
      </c>
      <c r="B2542" t="s">
        <v>8219</v>
      </c>
    </row>
    <row r="2543" spans="1:2">
      <c r="A2543" s="9">
        <v>3500</v>
      </c>
      <c r="B2543" t="s">
        <v>8219</v>
      </c>
    </row>
    <row r="2544" spans="1:2">
      <c r="A2544" s="9">
        <v>700</v>
      </c>
      <c r="B2544" t="s">
        <v>8219</v>
      </c>
    </row>
    <row r="2545" spans="1:2">
      <c r="A2545" s="9">
        <v>250</v>
      </c>
      <c r="B2545" t="s">
        <v>8219</v>
      </c>
    </row>
    <row r="2546" spans="1:2">
      <c r="A2546" s="9">
        <v>5000</v>
      </c>
      <c r="B2546" t="s">
        <v>8219</v>
      </c>
    </row>
    <row r="2547" spans="1:2">
      <c r="A2547" s="9">
        <v>2000</v>
      </c>
      <c r="B2547" t="s">
        <v>8219</v>
      </c>
    </row>
    <row r="2548" spans="1:2">
      <c r="A2548" s="9">
        <v>3500</v>
      </c>
      <c r="B2548" t="s">
        <v>8219</v>
      </c>
    </row>
    <row r="2549" spans="1:2">
      <c r="A2549" s="9">
        <v>5500</v>
      </c>
      <c r="B2549" t="s">
        <v>8219</v>
      </c>
    </row>
    <row r="2550" spans="1:2">
      <c r="A2550" s="9">
        <v>6000</v>
      </c>
      <c r="B2550" t="s">
        <v>8219</v>
      </c>
    </row>
    <row r="2551" spans="1:2">
      <c r="A2551" s="9">
        <v>1570</v>
      </c>
      <c r="B2551" t="s">
        <v>8219</v>
      </c>
    </row>
    <row r="2552" spans="1:2">
      <c r="A2552" s="9">
        <v>6500</v>
      </c>
      <c r="B2552" t="s">
        <v>8219</v>
      </c>
    </row>
    <row r="2553" spans="1:2">
      <c r="A2553" s="9">
        <v>3675</v>
      </c>
      <c r="B2553" t="s">
        <v>8219</v>
      </c>
    </row>
    <row r="2554" spans="1:2">
      <c r="A2554" s="9">
        <v>3000</v>
      </c>
      <c r="B2554" t="s">
        <v>8219</v>
      </c>
    </row>
    <row r="2555" spans="1:2">
      <c r="A2555" s="9">
        <v>1500</v>
      </c>
      <c r="B2555" t="s">
        <v>8219</v>
      </c>
    </row>
    <row r="2556" spans="1:2">
      <c r="A2556" s="9">
        <v>3000</v>
      </c>
      <c r="B2556" t="s">
        <v>8219</v>
      </c>
    </row>
    <row r="2557" spans="1:2">
      <c r="A2557" s="9">
        <v>2000</v>
      </c>
      <c r="B2557" t="s">
        <v>8219</v>
      </c>
    </row>
    <row r="2558" spans="1:2">
      <c r="A2558" s="9">
        <v>745</v>
      </c>
      <c r="B2558" t="s">
        <v>8219</v>
      </c>
    </row>
    <row r="2559" spans="1:2">
      <c r="A2559" s="9">
        <v>900</v>
      </c>
      <c r="B2559" t="s">
        <v>8219</v>
      </c>
    </row>
    <row r="2560" spans="1:2">
      <c r="A2560" s="9">
        <v>1250</v>
      </c>
      <c r="B2560" t="s">
        <v>8219</v>
      </c>
    </row>
    <row r="2561" spans="1:2">
      <c r="A2561" s="9">
        <v>800</v>
      </c>
      <c r="B2561" t="s">
        <v>8219</v>
      </c>
    </row>
    <row r="2562" spans="1:2">
      <c r="A2562" s="9">
        <v>3000</v>
      </c>
      <c r="B2562" t="s">
        <v>8219</v>
      </c>
    </row>
    <row r="2563" spans="1:2">
      <c r="A2563" s="9">
        <v>100000</v>
      </c>
      <c r="B2563" t="s">
        <v>8220</v>
      </c>
    </row>
    <row r="2564" spans="1:2">
      <c r="A2564" s="9">
        <v>10000</v>
      </c>
      <c r="B2564" t="s">
        <v>8220</v>
      </c>
    </row>
    <row r="2565" spans="1:2">
      <c r="A2565" s="9">
        <v>20000</v>
      </c>
      <c r="B2565" t="s">
        <v>8220</v>
      </c>
    </row>
    <row r="2566" spans="1:2">
      <c r="A2566" s="9">
        <v>40000</v>
      </c>
      <c r="B2566" t="s">
        <v>8220</v>
      </c>
    </row>
    <row r="2567" spans="1:2">
      <c r="A2567" s="9">
        <v>10000</v>
      </c>
      <c r="B2567" t="s">
        <v>8220</v>
      </c>
    </row>
    <row r="2568" spans="1:2">
      <c r="A2568" s="9">
        <v>35000</v>
      </c>
      <c r="B2568" t="s">
        <v>8220</v>
      </c>
    </row>
    <row r="2569" spans="1:2">
      <c r="A2569" s="9">
        <v>45000</v>
      </c>
      <c r="B2569" t="s">
        <v>8220</v>
      </c>
    </row>
    <row r="2570" spans="1:2">
      <c r="A2570" s="9">
        <v>10000</v>
      </c>
      <c r="B2570" t="s">
        <v>8220</v>
      </c>
    </row>
    <row r="2571" spans="1:2">
      <c r="A2571" s="9">
        <v>6500</v>
      </c>
      <c r="B2571" t="s">
        <v>8220</v>
      </c>
    </row>
    <row r="2572" spans="1:2">
      <c r="A2572" s="9">
        <v>7000</v>
      </c>
      <c r="B2572" t="s">
        <v>8220</v>
      </c>
    </row>
    <row r="2573" spans="1:2">
      <c r="A2573" s="9">
        <v>100000</v>
      </c>
      <c r="B2573" t="s">
        <v>8220</v>
      </c>
    </row>
    <row r="2574" spans="1:2">
      <c r="A2574" s="9">
        <v>30000</v>
      </c>
      <c r="B2574" t="s">
        <v>8220</v>
      </c>
    </row>
    <row r="2575" spans="1:2">
      <c r="A2575" s="9">
        <v>8000</v>
      </c>
      <c r="B2575" t="s">
        <v>8220</v>
      </c>
    </row>
    <row r="2576" spans="1:2">
      <c r="A2576" s="9">
        <v>10000</v>
      </c>
      <c r="B2576" t="s">
        <v>8220</v>
      </c>
    </row>
    <row r="2577" spans="1:2">
      <c r="A2577" s="9">
        <v>85000</v>
      </c>
      <c r="B2577" t="s">
        <v>8220</v>
      </c>
    </row>
    <row r="2578" spans="1:2">
      <c r="A2578" s="9">
        <v>10000</v>
      </c>
      <c r="B2578" t="s">
        <v>8220</v>
      </c>
    </row>
    <row r="2579" spans="1:2">
      <c r="A2579" s="9">
        <v>15000</v>
      </c>
      <c r="B2579" t="s">
        <v>8220</v>
      </c>
    </row>
    <row r="2580" spans="1:2">
      <c r="A2580" s="9">
        <v>6000</v>
      </c>
      <c r="B2580" t="s">
        <v>8220</v>
      </c>
    </row>
    <row r="2581" spans="1:2">
      <c r="A2581" s="9">
        <v>200000</v>
      </c>
      <c r="B2581" t="s">
        <v>8220</v>
      </c>
    </row>
    <row r="2582" spans="1:2">
      <c r="A2582" s="9">
        <v>8500</v>
      </c>
      <c r="B2582" t="s">
        <v>8220</v>
      </c>
    </row>
    <row r="2583" spans="1:2">
      <c r="A2583" s="9">
        <v>5000</v>
      </c>
      <c r="B2583" t="s">
        <v>8221</v>
      </c>
    </row>
    <row r="2584" spans="1:2">
      <c r="A2584" s="9">
        <v>90000</v>
      </c>
      <c r="B2584" t="s">
        <v>8221</v>
      </c>
    </row>
    <row r="2585" spans="1:2">
      <c r="A2585" s="9">
        <v>1000</v>
      </c>
      <c r="B2585" t="s">
        <v>8221</v>
      </c>
    </row>
    <row r="2586" spans="1:2">
      <c r="A2586" s="9">
        <v>10000</v>
      </c>
      <c r="B2586" t="s">
        <v>8221</v>
      </c>
    </row>
    <row r="2587" spans="1:2">
      <c r="A2587" s="9">
        <v>30000</v>
      </c>
      <c r="B2587" t="s">
        <v>8221</v>
      </c>
    </row>
    <row r="2588" spans="1:2">
      <c r="A2588" s="9">
        <v>3000</v>
      </c>
      <c r="B2588" t="s">
        <v>8221</v>
      </c>
    </row>
    <row r="2589" spans="1:2">
      <c r="A2589" s="9">
        <v>50000</v>
      </c>
      <c r="B2589" t="s">
        <v>8221</v>
      </c>
    </row>
    <row r="2590" spans="1:2">
      <c r="A2590" s="9">
        <v>6000</v>
      </c>
      <c r="B2590" t="s">
        <v>8221</v>
      </c>
    </row>
    <row r="2591" spans="1:2">
      <c r="A2591" s="9">
        <v>50000</v>
      </c>
      <c r="B2591" t="s">
        <v>8221</v>
      </c>
    </row>
    <row r="2592" spans="1:2">
      <c r="A2592" s="9">
        <v>3000</v>
      </c>
      <c r="B2592" t="s">
        <v>8221</v>
      </c>
    </row>
    <row r="2593" spans="1:2">
      <c r="A2593" s="9">
        <v>1500</v>
      </c>
      <c r="B2593" t="s">
        <v>8221</v>
      </c>
    </row>
    <row r="2594" spans="1:2">
      <c r="A2594" s="9">
        <v>30000</v>
      </c>
      <c r="B2594" t="s">
        <v>8221</v>
      </c>
    </row>
    <row r="2595" spans="1:2">
      <c r="A2595" s="9">
        <v>10000</v>
      </c>
      <c r="B2595" t="s">
        <v>8221</v>
      </c>
    </row>
    <row r="2596" spans="1:2">
      <c r="A2596" s="9">
        <v>80000</v>
      </c>
      <c r="B2596" t="s">
        <v>8221</v>
      </c>
    </row>
    <row r="2597" spans="1:2">
      <c r="A2597" s="9">
        <v>15000</v>
      </c>
      <c r="B2597" t="s">
        <v>8221</v>
      </c>
    </row>
    <row r="2598" spans="1:2">
      <c r="A2598" s="9">
        <v>35000</v>
      </c>
      <c r="B2598" t="s">
        <v>8221</v>
      </c>
    </row>
    <row r="2599" spans="1:2">
      <c r="A2599" s="9">
        <v>1500</v>
      </c>
      <c r="B2599" t="s">
        <v>8221</v>
      </c>
    </row>
    <row r="2600" spans="1:2">
      <c r="A2600" s="9">
        <v>3000</v>
      </c>
      <c r="B2600" t="s">
        <v>8221</v>
      </c>
    </row>
    <row r="2601" spans="1:2">
      <c r="A2601" s="9">
        <v>9041</v>
      </c>
      <c r="B2601" t="s">
        <v>8221</v>
      </c>
    </row>
    <row r="2602" spans="1:2">
      <c r="A2602" s="9">
        <v>50000</v>
      </c>
      <c r="B2602" t="s">
        <v>8221</v>
      </c>
    </row>
    <row r="2603" spans="1:2">
      <c r="A2603" s="9">
        <v>500</v>
      </c>
      <c r="B2603" t="s">
        <v>8219</v>
      </c>
    </row>
    <row r="2604" spans="1:2">
      <c r="A2604" s="9">
        <v>12000</v>
      </c>
      <c r="B2604" t="s">
        <v>8219</v>
      </c>
    </row>
    <row r="2605" spans="1:2">
      <c r="A2605" s="9">
        <v>1750</v>
      </c>
      <c r="B2605" t="s">
        <v>8219</v>
      </c>
    </row>
    <row r="2606" spans="1:2">
      <c r="A2606" s="9">
        <v>20000</v>
      </c>
      <c r="B2606" t="s">
        <v>8219</v>
      </c>
    </row>
    <row r="2607" spans="1:2">
      <c r="A2607" s="9">
        <v>100000</v>
      </c>
      <c r="B2607" t="s">
        <v>8219</v>
      </c>
    </row>
    <row r="2608" spans="1:2">
      <c r="A2608" s="9">
        <v>11000</v>
      </c>
      <c r="B2608" t="s">
        <v>8219</v>
      </c>
    </row>
    <row r="2609" spans="1:2">
      <c r="A2609" s="9">
        <v>8000</v>
      </c>
      <c r="B2609" t="s">
        <v>8219</v>
      </c>
    </row>
    <row r="2610" spans="1:2">
      <c r="A2610" s="9">
        <v>8000</v>
      </c>
      <c r="B2610" t="s">
        <v>8219</v>
      </c>
    </row>
    <row r="2611" spans="1:2">
      <c r="A2611" s="9">
        <v>35000</v>
      </c>
      <c r="B2611" t="s">
        <v>8219</v>
      </c>
    </row>
    <row r="2612" spans="1:2">
      <c r="A2612" s="9">
        <v>22765</v>
      </c>
      <c r="B2612" t="s">
        <v>8219</v>
      </c>
    </row>
    <row r="2613" spans="1:2">
      <c r="A2613" s="9">
        <v>11000</v>
      </c>
      <c r="B2613" t="s">
        <v>8219</v>
      </c>
    </row>
    <row r="2614" spans="1:2">
      <c r="A2614" s="9">
        <v>10000</v>
      </c>
      <c r="B2614" t="s">
        <v>8219</v>
      </c>
    </row>
    <row r="2615" spans="1:2">
      <c r="A2615" s="9">
        <v>7500</v>
      </c>
      <c r="B2615" t="s">
        <v>8219</v>
      </c>
    </row>
    <row r="2616" spans="1:2">
      <c r="A2616" s="9">
        <v>10500</v>
      </c>
      <c r="B2616" t="s">
        <v>8219</v>
      </c>
    </row>
    <row r="2617" spans="1:2">
      <c r="A2617" s="9">
        <v>2001</v>
      </c>
      <c r="B2617" t="s">
        <v>8219</v>
      </c>
    </row>
    <row r="2618" spans="1:2">
      <c r="A2618" s="9">
        <v>25000</v>
      </c>
      <c r="B2618" t="s">
        <v>8219</v>
      </c>
    </row>
    <row r="2619" spans="1:2">
      <c r="A2619" s="9">
        <v>500</v>
      </c>
      <c r="B2619" t="s">
        <v>8219</v>
      </c>
    </row>
    <row r="2620" spans="1:2">
      <c r="A2620" s="9">
        <v>15000</v>
      </c>
      <c r="B2620" t="s">
        <v>8219</v>
      </c>
    </row>
    <row r="2621" spans="1:2">
      <c r="A2621" s="9">
        <v>1000</v>
      </c>
      <c r="B2621" t="s">
        <v>8219</v>
      </c>
    </row>
    <row r="2622" spans="1:2">
      <c r="A2622" s="9">
        <v>65000</v>
      </c>
      <c r="B2622" t="s">
        <v>8219</v>
      </c>
    </row>
    <row r="2623" spans="1:2">
      <c r="A2623" s="9">
        <v>15000</v>
      </c>
      <c r="B2623" t="s">
        <v>8219</v>
      </c>
    </row>
    <row r="2624" spans="1:2">
      <c r="A2624" s="9">
        <v>1500</v>
      </c>
      <c r="B2624" t="s">
        <v>8219</v>
      </c>
    </row>
    <row r="2625" spans="1:2">
      <c r="A2625" s="9">
        <v>2000</v>
      </c>
      <c r="B2625" t="s">
        <v>8219</v>
      </c>
    </row>
    <row r="2626" spans="1:2">
      <c r="A2626" s="9">
        <v>8000</v>
      </c>
      <c r="B2626" t="s">
        <v>8219</v>
      </c>
    </row>
    <row r="2627" spans="1:2">
      <c r="A2627" s="9">
        <v>150</v>
      </c>
      <c r="B2627" t="s">
        <v>8219</v>
      </c>
    </row>
    <row r="2628" spans="1:2">
      <c r="A2628" s="9">
        <v>2500</v>
      </c>
      <c r="B2628" t="s">
        <v>8219</v>
      </c>
    </row>
    <row r="2629" spans="1:2">
      <c r="A2629" s="9">
        <v>150</v>
      </c>
      <c r="B2629" t="s">
        <v>8219</v>
      </c>
    </row>
    <row r="2630" spans="1:2">
      <c r="A2630" s="9">
        <v>839</v>
      </c>
      <c r="B2630" t="s">
        <v>8219</v>
      </c>
    </row>
    <row r="2631" spans="1:2">
      <c r="A2631" s="9">
        <v>5000</v>
      </c>
      <c r="B2631" t="s">
        <v>8219</v>
      </c>
    </row>
    <row r="2632" spans="1:2">
      <c r="A2632" s="9">
        <v>2000</v>
      </c>
      <c r="B2632" t="s">
        <v>8219</v>
      </c>
    </row>
    <row r="2633" spans="1:2">
      <c r="A2633" s="9">
        <v>20000</v>
      </c>
      <c r="B2633" t="s">
        <v>8219</v>
      </c>
    </row>
    <row r="2634" spans="1:2">
      <c r="A2634" s="9">
        <v>1070</v>
      </c>
      <c r="B2634" t="s">
        <v>8219</v>
      </c>
    </row>
    <row r="2635" spans="1:2">
      <c r="A2635" s="9">
        <v>5000</v>
      </c>
      <c r="B2635" t="s">
        <v>8219</v>
      </c>
    </row>
    <row r="2636" spans="1:2">
      <c r="A2636" s="9">
        <v>930</v>
      </c>
      <c r="B2636" t="s">
        <v>8219</v>
      </c>
    </row>
    <row r="2637" spans="1:2">
      <c r="A2637" s="9">
        <v>11500</v>
      </c>
      <c r="B2637" t="s">
        <v>8219</v>
      </c>
    </row>
    <row r="2638" spans="1:2">
      <c r="A2638" s="9">
        <v>1000</v>
      </c>
      <c r="B2638" t="s">
        <v>8219</v>
      </c>
    </row>
    <row r="2639" spans="1:2">
      <c r="A2639" s="9">
        <v>500</v>
      </c>
      <c r="B2639" t="s">
        <v>8219</v>
      </c>
    </row>
    <row r="2640" spans="1:2">
      <c r="A2640" s="9">
        <v>347</v>
      </c>
      <c r="B2640" t="s">
        <v>8219</v>
      </c>
    </row>
    <row r="2641" spans="1:2">
      <c r="A2641" s="9">
        <v>300</v>
      </c>
      <c r="B2641" t="s">
        <v>8219</v>
      </c>
    </row>
    <row r="2642" spans="1:2">
      <c r="A2642" s="9">
        <v>3000</v>
      </c>
      <c r="B2642" t="s">
        <v>8219</v>
      </c>
    </row>
    <row r="2643" spans="1:2">
      <c r="A2643" s="9">
        <v>1500</v>
      </c>
      <c r="B2643" t="s">
        <v>8221</v>
      </c>
    </row>
    <row r="2644" spans="1:2">
      <c r="A2644" s="9">
        <v>500000</v>
      </c>
      <c r="B2644" t="s">
        <v>8221</v>
      </c>
    </row>
    <row r="2645" spans="1:2">
      <c r="A2645" s="9">
        <v>1000000</v>
      </c>
      <c r="B2645" t="s">
        <v>8220</v>
      </c>
    </row>
    <row r="2646" spans="1:2">
      <c r="A2646" s="9">
        <v>100000</v>
      </c>
      <c r="B2646" t="s">
        <v>8220</v>
      </c>
    </row>
    <row r="2647" spans="1:2">
      <c r="A2647" s="9">
        <v>20000</v>
      </c>
      <c r="B2647" t="s">
        <v>8220</v>
      </c>
    </row>
    <row r="2648" spans="1:2">
      <c r="A2648" s="9">
        <v>500000</v>
      </c>
      <c r="B2648" t="s">
        <v>8220</v>
      </c>
    </row>
    <row r="2649" spans="1:2">
      <c r="A2649" s="9">
        <v>2500</v>
      </c>
      <c r="B2649" t="s">
        <v>8220</v>
      </c>
    </row>
    <row r="2650" spans="1:2">
      <c r="A2650" s="9">
        <v>12000</v>
      </c>
      <c r="B2650" t="s">
        <v>8220</v>
      </c>
    </row>
    <row r="2651" spans="1:2">
      <c r="A2651" s="9">
        <v>125000</v>
      </c>
      <c r="B2651" t="s">
        <v>8220</v>
      </c>
    </row>
    <row r="2652" spans="1:2">
      <c r="A2652" s="9">
        <v>60000</v>
      </c>
      <c r="B2652" t="s">
        <v>8220</v>
      </c>
    </row>
    <row r="2653" spans="1:2">
      <c r="A2653" s="9">
        <v>280000</v>
      </c>
      <c r="B2653" t="s">
        <v>8220</v>
      </c>
    </row>
    <row r="2654" spans="1:2">
      <c r="A2654" s="9">
        <v>100000</v>
      </c>
      <c r="B2654" t="s">
        <v>8220</v>
      </c>
    </row>
    <row r="2655" spans="1:2">
      <c r="A2655" s="9">
        <v>51000</v>
      </c>
      <c r="B2655" t="s">
        <v>8220</v>
      </c>
    </row>
    <row r="2656" spans="1:2">
      <c r="A2656" s="9">
        <v>100000</v>
      </c>
      <c r="B2656" t="s">
        <v>8220</v>
      </c>
    </row>
    <row r="2657" spans="1:2">
      <c r="A2657" s="9">
        <v>15000</v>
      </c>
      <c r="B2657" t="s">
        <v>8220</v>
      </c>
    </row>
    <row r="2658" spans="1:2">
      <c r="A2658" s="9">
        <v>150000</v>
      </c>
      <c r="B2658" t="s">
        <v>8220</v>
      </c>
    </row>
    <row r="2659" spans="1:2">
      <c r="A2659" s="9">
        <v>30000</v>
      </c>
      <c r="B2659" t="s">
        <v>8220</v>
      </c>
    </row>
    <row r="2660" spans="1:2">
      <c r="A2660" s="9">
        <v>98000</v>
      </c>
      <c r="B2660" t="s">
        <v>8220</v>
      </c>
    </row>
    <row r="2661" spans="1:2">
      <c r="A2661" s="9">
        <v>49000</v>
      </c>
      <c r="B2661" t="s">
        <v>8220</v>
      </c>
    </row>
    <row r="2662" spans="1:2">
      <c r="A2662" s="9">
        <v>20000</v>
      </c>
      <c r="B2662" t="s">
        <v>8220</v>
      </c>
    </row>
    <row r="2663" spans="1:2">
      <c r="A2663" s="9">
        <v>5000</v>
      </c>
      <c r="B2663" t="s">
        <v>8219</v>
      </c>
    </row>
    <row r="2664" spans="1:2">
      <c r="A2664" s="9">
        <v>20000</v>
      </c>
      <c r="B2664" t="s">
        <v>8219</v>
      </c>
    </row>
    <row r="2665" spans="1:2">
      <c r="A2665" s="9">
        <v>20000</v>
      </c>
      <c r="B2665" t="s">
        <v>8219</v>
      </c>
    </row>
    <row r="2666" spans="1:2">
      <c r="A2666" s="9">
        <v>17500</v>
      </c>
      <c r="B2666" t="s">
        <v>8219</v>
      </c>
    </row>
    <row r="2667" spans="1:2">
      <c r="A2667" s="9">
        <v>3500</v>
      </c>
      <c r="B2667" t="s">
        <v>8219</v>
      </c>
    </row>
    <row r="2668" spans="1:2">
      <c r="A2668" s="9">
        <v>10000</v>
      </c>
      <c r="B2668" t="s">
        <v>8219</v>
      </c>
    </row>
    <row r="2669" spans="1:2">
      <c r="A2669" s="9">
        <v>1500</v>
      </c>
      <c r="B2669" t="s">
        <v>8219</v>
      </c>
    </row>
    <row r="2670" spans="1:2">
      <c r="A2670" s="9">
        <v>1000</v>
      </c>
      <c r="B2670" t="s">
        <v>8219</v>
      </c>
    </row>
    <row r="2671" spans="1:2">
      <c r="A2671" s="9">
        <v>800</v>
      </c>
      <c r="B2671" t="s">
        <v>8219</v>
      </c>
    </row>
    <row r="2672" spans="1:2">
      <c r="A2672" s="9">
        <v>38888</v>
      </c>
      <c r="B2672" t="s">
        <v>8221</v>
      </c>
    </row>
    <row r="2673" spans="1:2">
      <c r="A2673" s="9">
        <v>25000</v>
      </c>
      <c r="B2673" t="s">
        <v>8221</v>
      </c>
    </row>
    <row r="2674" spans="1:2">
      <c r="A2674" s="9">
        <v>10000</v>
      </c>
      <c r="B2674" t="s">
        <v>8221</v>
      </c>
    </row>
    <row r="2675" spans="1:2">
      <c r="A2675" s="9">
        <v>40000</v>
      </c>
      <c r="B2675" t="s">
        <v>8221</v>
      </c>
    </row>
    <row r="2676" spans="1:2">
      <c r="A2676" s="9">
        <v>35000</v>
      </c>
      <c r="B2676" t="s">
        <v>8221</v>
      </c>
    </row>
    <row r="2677" spans="1:2">
      <c r="A2677" s="9">
        <v>25000</v>
      </c>
      <c r="B2677" t="s">
        <v>8221</v>
      </c>
    </row>
    <row r="2678" spans="1:2">
      <c r="A2678" s="9">
        <v>2100</v>
      </c>
      <c r="B2678" t="s">
        <v>8221</v>
      </c>
    </row>
    <row r="2679" spans="1:2">
      <c r="A2679" s="9">
        <v>19500</v>
      </c>
      <c r="B2679" t="s">
        <v>8221</v>
      </c>
    </row>
    <row r="2680" spans="1:2">
      <c r="A2680" s="9">
        <v>8000000</v>
      </c>
      <c r="B2680" t="s">
        <v>8221</v>
      </c>
    </row>
    <row r="2681" spans="1:2">
      <c r="A2681" s="9">
        <v>40000</v>
      </c>
      <c r="B2681" t="s">
        <v>8221</v>
      </c>
    </row>
    <row r="2682" spans="1:2">
      <c r="A2682" s="9">
        <v>32000</v>
      </c>
      <c r="B2682" t="s">
        <v>8221</v>
      </c>
    </row>
    <row r="2683" spans="1:2">
      <c r="A2683" s="9">
        <v>8000</v>
      </c>
      <c r="B2683" t="s">
        <v>8221</v>
      </c>
    </row>
    <row r="2684" spans="1:2">
      <c r="A2684" s="9">
        <v>6000</v>
      </c>
      <c r="B2684" t="s">
        <v>8221</v>
      </c>
    </row>
    <row r="2685" spans="1:2">
      <c r="A2685" s="9">
        <v>15000</v>
      </c>
      <c r="B2685" t="s">
        <v>8221</v>
      </c>
    </row>
    <row r="2686" spans="1:2">
      <c r="A2686" s="9">
        <v>70000</v>
      </c>
      <c r="B2686" t="s">
        <v>8221</v>
      </c>
    </row>
    <row r="2687" spans="1:2">
      <c r="A2687" s="9">
        <v>50000</v>
      </c>
      <c r="B2687" t="s">
        <v>8221</v>
      </c>
    </row>
    <row r="2688" spans="1:2">
      <c r="A2688" s="9">
        <v>30000</v>
      </c>
      <c r="B2688" t="s">
        <v>8221</v>
      </c>
    </row>
    <row r="2689" spans="1:2">
      <c r="A2689" s="9">
        <v>15000</v>
      </c>
      <c r="B2689" t="s">
        <v>8221</v>
      </c>
    </row>
    <row r="2690" spans="1:2">
      <c r="A2690" s="9">
        <v>50000</v>
      </c>
      <c r="B2690" t="s">
        <v>8221</v>
      </c>
    </row>
    <row r="2691" spans="1:2">
      <c r="A2691" s="9">
        <v>35000</v>
      </c>
      <c r="B2691" t="s">
        <v>8221</v>
      </c>
    </row>
    <row r="2692" spans="1:2">
      <c r="A2692" s="9">
        <v>80000</v>
      </c>
      <c r="B2692" t="s">
        <v>8221</v>
      </c>
    </row>
    <row r="2693" spans="1:2">
      <c r="A2693" s="9">
        <v>65000</v>
      </c>
      <c r="B2693" t="s">
        <v>8221</v>
      </c>
    </row>
    <row r="2694" spans="1:2">
      <c r="A2694" s="9">
        <v>3500</v>
      </c>
      <c r="B2694" t="s">
        <v>8221</v>
      </c>
    </row>
    <row r="2695" spans="1:2">
      <c r="A2695" s="9">
        <v>5000</v>
      </c>
      <c r="B2695" t="s">
        <v>8221</v>
      </c>
    </row>
    <row r="2696" spans="1:2">
      <c r="A2696" s="9">
        <v>30000</v>
      </c>
      <c r="B2696" t="s">
        <v>8221</v>
      </c>
    </row>
    <row r="2697" spans="1:2">
      <c r="A2697" s="9">
        <v>15000</v>
      </c>
      <c r="B2697" t="s">
        <v>8221</v>
      </c>
    </row>
    <row r="2698" spans="1:2">
      <c r="A2698" s="9">
        <v>60000</v>
      </c>
      <c r="B2698" t="s">
        <v>8221</v>
      </c>
    </row>
    <row r="2699" spans="1:2">
      <c r="A2699" s="9">
        <v>23000</v>
      </c>
      <c r="B2699" t="s">
        <v>8221</v>
      </c>
    </row>
    <row r="2700" spans="1:2">
      <c r="A2700" s="9">
        <v>8000</v>
      </c>
      <c r="B2700" t="s">
        <v>8221</v>
      </c>
    </row>
    <row r="2701" spans="1:2">
      <c r="A2701" s="9">
        <v>2</v>
      </c>
      <c r="B2701" t="s">
        <v>8221</v>
      </c>
    </row>
    <row r="2702" spans="1:2">
      <c r="A2702" s="9">
        <v>9999</v>
      </c>
      <c r="B2702" t="s">
        <v>8221</v>
      </c>
    </row>
    <row r="2703" spans="1:2">
      <c r="A2703" s="9">
        <v>3400</v>
      </c>
      <c r="B2703" t="s">
        <v>8222</v>
      </c>
    </row>
    <row r="2704" spans="1:2">
      <c r="A2704" s="9">
        <v>10000</v>
      </c>
      <c r="B2704" t="s">
        <v>8222</v>
      </c>
    </row>
    <row r="2705" spans="1:2">
      <c r="A2705" s="9">
        <v>40000</v>
      </c>
      <c r="B2705" t="s">
        <v>8222</v>
      </c>
    </row>
    <row r="2706" spans="1:2">
      <c r="A2706" s="9">
        <v>19000</v>
      </c>
      <c r="B2706" t="s">
        <v>8222</v>
      </c>
    </row>
    <row r="2707" spans="1:2">
      <c r="A2707" s="9">
        <v>16500</v>
      </c>
      <c r="B2707" t="s">
        <v>8222</v>
      </c>
    </row>
    <row r="2708" spans="1:2">
      <c r="A2708" s="9">
        <v>35000</v>
      </c>
      <c r="B2708" t="s">
        <v>8219</v>
      </c>
    </row>
    <row r="2709" spans="1:2">
      <c r="A2709" s="9">
        <v>8000</v>
      </c>
      <c r="B2709" t="s">
        <v>8219</v>
      </c>
    </row>
    <row r="2710" spans="1:2">
      <c r="A2710" s="9">
        <v>20000</v>
      </c>
      <c r="B2710" t="s">
        <v>8219</v>
      </c>
    </row>
    <row r="2711" spans="1:2">
      <c r="A2711" s="9">
        <v>50000</v>
      </c>
      <c r="B2711" t="s">
        <v>8219</v>
      </c>
    </row>
    <row r="2712" spans="1:2">
      <c r="A2712" s="9">
        <v>60000</v>
      </c>
      <c r="B2712" t="s">
        <v>8219</v>
      </c>
    </row>
    <row r="2713" spans="1:2">
      <c r="A2713" s="9">
        <v>3910</v>
      </c>
      <c r="B2713" t="s">
        <v>8219</v>
      </c>
    </row>
    <row r="2714" spans="1:2">
      <c r="A2714" s="9">
        <v>5500</v>
      </c>
      <c r="B2714" t="s">
        <v>8219</v>
      </c>
    </row>
    <row r="2715" spans="1:2">
      <c r="A2715" s="9">
        <v>150000</v>
      </c>
      <c r="B2715" t="s">
        <v>8219</v>
      </c>
    </row>
    <row r="2716" spans="1:2">
      <c r="A2716" s="9">
        <v>25000</v>
      </c>
      <c r="B2716" t="s">
        <v>8219</v>
      </c>
    </row>
    <row r="2717" spans="1:2">
      <c r="A2717" s="9">
        <v>12000</v>
      </c>
      <c r="B2717" t="s">
        <v>8219</v>
      </c>
    </row>
    <row r="2718" spans="1:2">
      <c r="A2718" s="9">
        <v>10000</v>
      </c>
      <c r="B2718" t="s">
        <v>8219</v>
      </c>
    </row>
    <row r="2719" spans="1:2">
      <c r="A2719" s="9">
        <v>25000</v>
      </c>
      <c r="B2719" t="s">
        <v>8219</v>
      </c>
    </row>
    <row r="2720" spans="1:2">
      <c r="A2720" s="9">
        <v>18000</v>
      </c>
      <c r="B2720" t="s">
        <v>8219</v>
      </c>
    </row>
    <row r="2721" spans="1:2">
      <c r="A2721" s="9">
        <v>6000</v>
      </c>
      <c r="B2721" t="s">
        <v>8219</v>
      </c>
    </row>
    <row r="2722" spans="1:2">
      <c r="A2722" s="9">
        <v>25000</v>
      </c>
      <c r="B2722" t="s">
        <v>8219</v>
      </c>
    </row>
    <row r="2723" spans="1:2">
      <c r="A2723" s="9">
        <v>750</v>
      </c>
      <c r="B2723" t="s">
        <v>8219</v>
      </c>
    </row>
    <row r="2724" spans="1:2">
      <c r="A2724" s="9">
        <v>5000</v>
      </c>
      <c r="B2724" t="s">
        <v>8219</v>
      </c>
    </row>
    <row r="2725" spans="1:2">
      <c r="A2725" s="9">
        <v>12000</v>
      </c>
      <c r="B2725" t="s">
        <v>8219</v>
      </c>
    </row>
    <row r="2726" spans="1:2">
      <c r="A2726" s="9">
        <v>2468</v>
      </c>
      <c r="B2726" t="s">
        <v>8219</v>
      </c>
    </row>
    <row r="2727" spans="1:2">
      <c r="A2727" s="9">
        <v>40000</v>
      </c>
      <c r="B2727" t="s">
        <v>8219</v>
      </c>
    </row>
    <row r="2728" spans="1:2">
      <c r="A2728" s="9">
        <v>100000</v>
      </c>
      <c r="B2728" t="s">
        <v>8219</v>
      </c>
    </row>
    <row r="2729" spans="1:2">
      <c r="A2729" s="9">
        <v>10000</v>
      </c>
      <c r="B2729" t="s">
        <v>8219</v>
      </c>
    </row>
    <row r="2730" spans="1:2">
      <c r="A2730" s="9">
        <v>15000</v>
      </c>
      <c r="B2730" t="s">
        <v>8219</v>
      </c>
    </row>
    <row r="2731" spans="1:2">
      <c r="A2731" s="9">
        <v>7500</v>
      </c>
      <c r="B2731" t="s">
        <v>8219</v>
      </c>
    </row>
    <row r="2732" spans="1:2">
      <c r="A2732" s="9">
        <v>27000</v>
      </c>
      <c r="B2732" t="s">
        <v>8219</v>
      </c>
    </row>
    <row r="2733" spans="1:2">
      <c r="A2733" s="9">
        <v>30000</v>
      </c>
      <c r="B2733" t="s">
        <v>8219</v>
      </c>
    </row>
    <row r="2734" spans="1:2">
      <c r="A2734" s="9">
        <v>12000</v>
      </c>
      <c r="B2734" t="s">
        <v>8219</v>
      </c>
    </row>
    <row r="2735" spans="1:2">
      <c r="A2735" s="9">
        <v>50000</v>
      </c>
      <c r="B2735" t="s">
        <v>8219</v>
      </c>
    </row>
    <row r="2736" spans="1:2">
      <c r="A2736" s="9">
        <v>1</v>
      </c>
      <c r="B2736" t="s">
        <v>8219</v>
      </c>
    </row>
    <row r="2737" spans="1:2">
      <c r="A2737" s="9">
        <v>750</v>
      </c>
      <c r="B2737" t="s">
        <v>8219</v>
      </c>
    </row>
    <row r="2738" spans="1:2">
      <c r="A2738" s="9">
        <v>8000</v>
      </c>
      <c r="B2738" t="s">
        <v>8219</v>
      </c>
    </row>
    <row r="2739" spans="1:2">
      <c r="A2739" s="9">
        <v>30000</v>
      </c>
      <c r="B2739" t="s">
        <v>8219</v>
      </c>
    </row>
    <row r="2740" spans="1:2">
      <c r="A2740" s="9">
        <v>5000</v>
      </c>
      <c r="B2740" t="s">
        <v>8219</v>
      </c>
    </row>
    <row r="2741" spans="1:2">
      <c r="A2741" s="9">
        <v>1100</v>
      </c>
      <c r="B2741" t="s">
        <v>8219</v>
      </c>
    </row>
    <row r="2742" spans="1:2">
      <c r="A2742" s="9">
        <v>300</v>
      </c>
      <c r="B2742" t="s">
        <v>8219</v>
      </c>
    </row>
    <row r="2743" spans="1:2">
      <c r="A2743" s="9">
        <v>8000</v>
      </c>
      <c r="B2743" t="s">
        <v>8221</v>
      </c>
    </row>
    <row r="2744" spans="1:2">
      <c r="A2744" s="9">
        <v>2500</v>
      </c>
      <c r="B2744" t="s">
        <v>8221</v>
      </c>
    </row>
    <row r="2745" spans="1:2">
      <c r="A2745" s="9">
        <v>5999</v>
      </c>
      <c r="B2745" t="s">
        <v>8221</v>
      </c>
    </row>
    <row r="2746" spans="1:2">
      <c r="A2746" s="9">
        <v>16000</v>
      </c>
      <c r="B2746" t="s">
        <v>8221</v>
      </c>
    </row>
    <row r="2747" spans="1:2">
      <c r="A2747" s="9">
        <v>8000</v>
      </c>
      <c r="B2747" t="s">
        <v>8221</v>
      </c>
    </row>
    <row r="2748" spans="1:2">
      <c r="A2748" s="9">
        <v>3000</v>
      </c>
      <c r="B2748" t="s">
        <v>8221</v>
      </c>
    </row>
    <row r="2749" spans="1:2">
      <c r="A2749" s="9">
        <v>500</v>
      </c>
      <c r="B2749" t="s">
        <v>8221</v>
      </c>
    </row>
    <row r="2750" spans="1:2">
      <c r="A2750" s="9">
        <v>5000</v>
      </c>
      <c r="B2750" t="s">
        <v>8221</v>
      </c>
    </row>
    <row r="2751" spans="1:2">
      <c r="A2751" s="9">
        <v>10000</v>
      </c>
      <c r="B2751" t="s">
        <v>8221</v>
      </c>
    </row>
    <row r="2752" spans="1:2">
      <c r="A2752" s="9">
        <v>1999</v>
      </c>
      <c r="B2752" t="s">
        <v>8221</v>
      </c>
    </row>
    <row r="2753" spans="1:2">
      <c r="A2753" s="9">
        <v>3274</v>
      </c>
      <c r="B2753" t="s">
        <v>8221</v>
      </c>
    </row>
    <row r="2754" spans="1:2">
      <c r="A2754" s="9">
        <v>4800</v>
      </c>
      <c r="B2754" t="s">
        <v>8221</v>
      </c>
    </row>
    <row r="2755" spans="1:2">
      <c r="A2755" s="9">
        <v>2000</v>
      </c>
      <c r="B2755" t="s">
        <v>8221</v>
      </c>
    </row>
    <row r="2756" spans="1:2">
      <c r="A2756" s="9">
        <v>10000</v>
      </c>
      <c r="B2756" t="s">
        <v>8221</v>
      </c>
    </row>
    <row r="2757" spans="1:2">
      <c r="A2757" s="9">
        <v>500</v>
      </c>
      <c r="B2757" t="s">
        <v>8221</v>
      </c>
    </row>
    <row r="2758" spans="1:2">
      <c r="A2758" s="9">
        <v>10000</v>
      </c>
      <c r="B2758" t="s">
        <v>8221</v>
      </c>
    </row>
    <row r="2759" spans="1:2">
      <c r="A2759" s="9">
        <v>1500</v>
      </c>
      <c r="B2759" t="s">
        <v>8221</v>
      </c>
    </row>
    <row r="2760" spans="1:2">
      <c r="A2760" s="9">
        <v>2000</v>
      </c>
      <c r="B2760" t="s">
        <v>8221</v>
      </c>
    </row>
    <row r="2761" spans="1:2">
      <c r="A2761" s="9">
        <v>1000</v>
      </c>
      <c r="B2761" t="s">
        <v>8221</v>
      </c>
    </row>
    <row r="2762" spans="1:2">
      <c r="A2762" s="9">
        <v>5000</v>
      </c>
      <c r="B2762" t="s">
        <v>8221</v>
      </c>
    </row>
    <row r="2763" spans="1:2">
      <c r="A2763" s="9">
        <v>5000</v>
      </c>
      <c r="B2763" t="s">
        <v>8221</v>
      </c>
    </row>
    <row r="2764" spans="1:2">
      <c r="A2764" s="9">
        <v>3250</v>
      </c>
      <c r="B2764" t="s">
        <v>8221</v>
      </c>
    </row>
    <row r="2765" spans="1:2">
      <c r="A2765" s="9">
        <v>39400</v>
      </c>
      <c r="B2765" t="s">
        <v>8221</v>
      </c>
    </row>
    <row r="2766" spans="1:2">
      <c r="A2766" s="9">
        <v>4000</v>
      </c>
      <c r="B2766" t="s">
        <v>8221</v>
      </c>
    </row>
    <row r="2767" spans="1:2">
      <c r="A2767" s="9">
        <v>4000</v>
      </c>
      <c r="B2767" t="s">
        <v>8221</v>
      </c>
    </row>
    <row r="2768" spans="1:2">
      <c r="A2768" s="9">
        <v>5000</v>
      </c>
      <c r="B2768" t="s">
        <v>8221</v>
      </c>
    </row>
    <row r="2769" spans="1:2">
      <c r="A2769" s="9">
        <v>4000</v>
      </c>
      <c r="B2769" t="s">
        <v>8221</v>
      </c>
    </row>
    <row r="2770" spans="1:2">
      <c r="A2770" s="9">
        <v>7000</v>
      </c>
      <c r="B2770" t="s">
        <v>8221</v>
      </c>
    </row>
    <row r="2771" spans="1:2">
      <c r="A2771" s="9">
        <v>800</v>
      </c>
      <c r="B2771" t="s">
        <v>8221</v>
      </c>
    </row>
    <row r="2772" spans="1:2">
      <c r="A2772" s="9">
        <v>20000</v>
      </c>
      <c r="B2772" t="s">
        <v>8221</v>
      </c>
    </row>
    <row r="2773" spans="1:2">
      <c r="A2773" s="9">
        <v>19980</v>
      </c>
      <c r="B2773" t="s">
        <v>8221</v>
      </c>
    </row>
    <row r="2774" spans="1:2">
      <c r="A2774" s="9">
        <v>8000</v>
      </c>
      <c r="B2774" t="s">
        <v>8221</v>
      </c>
    </row>
    <row r="2775" spans="1:2">
      <c r="A2775" s="9">
        <v>530</v>
      </c>
      <c r="B2775" t="s">
        <v>8221</v>
      </c>
    </row>
    <row r="2776" spans="1:2">
      <c r="A2776" s="9">
        <v>4000</v>
      </c>
      <c r="B2776" t="s">
        <v>8221</v>
      </c>
    </row>
    <row r="2777" spans="1:2">
      <c r="A2777" s="9">
        <v>5000</v>
      </c>
      <c r="B2777" t="s">
        <v>8221</v>
      </c>
    </row>
    <row r="2778" spans="1:2">
      <c r="A2778" s="9">
        <v>21000</v>
      </c>
      <c r="B2778" t="s">
        <v>8221</v>
      </c>
    </row>
    <row r="2779" spans="1:2">
      <c r="A2779" s="9">
        <v>3000</v>
      </c>
      <c r="B2779" t="s">
        <v>8221</v>
      </c>
    </row>
    <row r="2780" spans="1:2">
      <c r="A2780" s="9">
        <v>5500</v>
      </c>
      <c r="B2780" t="s">
        <v>8221</v>
      </c>
    </row>
    <row r="2781" spans="1:2">
      <c r="A2781" s="9">
        <v>2500</v>
      </c>
      <c r="B2781" t="s">
        <v>8221</v>
      </c>
    </row>
    <row r="2782" spans="1:2">
      <c r="A2782" s="9">
        <v>100000</v>
      </c>
      <c r="B2782" t="s">
        <v>8221</v>
      </c>
    </row>
    <row r="2783" spans="1:2">
      <c r="A2783" s="9">
        <v>1250</v>
      </c>
      <c r="B2783" t="s">
        <v>8219</v>
      </c>
    </row>
    <row r="2784" spans="1:2">
      <c r="A2784" s="9">
        <v>1000</v>
      </c>
      <c r="B2784" t="s">
        <v>8219</v>
      </c>
    </row>
    <row r="2785" spans="1:2">
      <c r="A2785" s="9">
        <v>1000</v>
      </c>
      <c r="B2785" t="s">
        <v>8219</v>
      </c>
    </row>
    <row r="2786" spans="1:2">
      <c r="A2786" s="9">
        <v>6000</v>
      </c>
      <c r="B2786" t="s">
        <v>8219</v>
      </c>
    </row>
    <row r="2787" spans="1:2">
      <c r="A2787" s="9">
        <v>5000</v>
      </c>
      <c r="B2787" t="s">
        <v>8219</v>
      </c>
    </row>
    <row r="2788" spans="1:2">
      <c r="A2788" s="9">
        <v>2500</v>
      </c>
      <c r="B2788" t="s">
        <v>8219</v>
      </c>
    </row>
    <row r="2789" spans="1:2">
      <c r="A2789" s="9">
        <v>1000</v>
      </c>
      <c r="B2789" t="s">
        <v>8219</v>
      </c>
    </row>
    <row r="2790" spans="1:2">
      <c r="A2790" s="9">
        <v>2000</v>
      </c>
      <c r="B2790" t="s">
        <v>8219</v>
      </c>
    </row>
    <row r="2791" spans="1:2">
      <c r="A2791" s="9">
        <v>3000</v>
      </c>
      <c r="B2791" t="s">
        <v>8219</v>
      </c>
    </row>
    <row r="2792" spans="1:2">
      <c r="A2792" s="9">
        <v>3000</v>
      </c>
      <c r="B2792" t="s">
        <v>8219</v>
      </c>
    </row>
    <row r="2793" spans="1:2">
      <c r="A2793" s="9">
        <v>2000</v>
      </c>
      <c r="B2793" t="s">
        <v>8219</v>
      </c>
    </row>
    <row r="2794" spans="1:2">
      <c r="A2794" s="9">
        <v>2000</v>
      </c>
      <c r="B2794" t="s">
        <v>8219</v>
      </c>
    </row>
    <row r="2795" spans="1:2">
      <c r="A2795" s="9">
        <v>10000</v>
      </c>
      <c r="B2795" t="s">
        <v>8219</v>
      </c>
    </row>
    <row r="2796" spans="1:2">
      <c r="A2796" s="9">
        <v>50</v>
      </c>
      <c r="B2796" t="s">
        <v>8219</v>
      </c>
    </row>
    <row r="2797" spans="1:2">
      <c r="A2797" s="9">
        <v>700</v>
      </c>
      <c r="B2797" t="s">
        <v>8219</v>
      </c>
    </row>
    <row r="2798" spans="1:2">
      <c r="A2798" s="9">
        <v>800</v>
      </c>
      <c r="B2798" t="s">
        <v>8219</v>
      </c>
    </row>
    <row r="2799" spans="1:2">
      <c r="A2799" s="9">
        <v>8000</v>
      </c>
      <c r="B2799" t="s">
        <v>8219</v>
      </c>
    </row>
    <row r="2800" spans="1:2">
      <c r="A2800" s="9">
        <v>5000</v>
      </c>
      <c r="B2800" t="s">
        <v>8219</v>
      </c>
    </row>
    <row r="2801" spans="1:2">
      <c r="A2801" s="9">
        <v>5000</v>
      </c>
      <c r="B2801" t="s">
        <v>8219</v>
      </c>
    </row>
    <row r="2802" spans="1:2">
      <c r="A2802" s="9">
        <v>1000</v>
      </c>
      <c r="B2802" t="s">
        <v>8219</v>
      </c>
    </row>
    <row r="2803" spans="1:2">
      <c r="A2803" s="9">
        <v>500</v>
      </c>
      <c r="B2803" t="s">
        <v>8219</v>
      </c>
    </row>
    <row r="2804" spans="1:2">
      <c r="A2804" s="9">
        <v>3000</v>
      </c>
      <c r="B2804" t="s">
        <v>8219</v>
      </c>
    </row>
    <row r="2805" spans="1:2">
      <c r="A2805" s="9">
        <v>10000</v>
      </c>
      <c r="B2805" t="s">
        <v>8219</v>
      </c>
    </row>
    <row r="2806" spans="1:2">
      <c r="A2806" s="9">
        <v>1000</v>
      </c>
      <c r="B2806" t="s">
        <v>8219</v>
      </c>
    </row>
    <row r="2807" spans="1:2">
      <c r="A2807" s="9">
        <v>400</v>
      </c>
      <c r="B2807" t="s">
        <v>8219</v>
      </c>
    </row>
    <row r="2808" spans="1:2">
      <c r="A2808" s="9">
        <v>3000</v>
      </c>
      <c r="B2808" t="s">
        <v>8219</v>
      </c>
    </row>
    <row r="2809" spans="1:2">
      <c r="A2809" s="9">
        <v>5000</v>
      </c>
      <c r="B2809" t="s">
        <v>8219</v>
      </c>
    </row>
    <row r="2810" spans="1:2">
      <c r="A2810" s="9">
        <v>4500</v>
      </c>
      <c r="B2810" t="s">
        <v>8219</v>
      </c>
    </row>
    <row r="2811" spans="1:2">
      <c r="A2811" s="9">
        <v>2500</v>
      </c>
      <c r="B2811" t="s">
        <v>8219</v>
      </c>
    </row>
    <row r="2812" spans="1:2">
      <c r="A2812" s="9">
        <v>2500</v>
      </c>
      <c r="B2812" t="s">
        <v>8219</v>
      </c>
    </row>
    <row r="2813" spans="1:2">
      <c r="A2813" s="9">
        <v>10000</v>
      </c>
      <c r="B2813" t="s">
        <v>8219</v>
      </c>
    </row>
    <row r="2814" spans="1:2">
      <c r="A2814" s="9">
        <v>5000</v>
      </c>
      <c r="B2814" t="s">
        <v>8219</v>
      </c>
    </row>
    <row r="2815" spans="1:2">
      <c r="A2815" s="9">
        <v>2800</v>
      </c>
      <c r="B2815" t="s">
        <v>8219</v>
      </c>
    </row>
    <row r="2816" spans="1:2">
      <c r="A2816" s="9">
        <v>1500</v>
      </c>
      <c r="B2816" t="s">
        <v>8219</v>
      </c>
    </row>
    <row r="2817" spans="1:2">
      <c r="A2817" s="9">
        <v>250</v>
      </c>
      <c r="B2817" t="s">
        <v>8219</v>
      </c>
    </row>
    <row r="2818" spans="1:2">
      <c r="A2818" s="9">
        <v>3000</v>
      </c>
      <c r="B2818" t="s">
        <v>8219</v>
      </c>
    </row>
    <row r="2819" spans="1:2">
      <c r="A2819" s="9">
        <v>600</v>
      </c>
      <c r="B2819" t="s">
        <v>8219</v>
      </c>
    </row>
    <row r="2820" spans="1:2">
      <c r="A2820" s="9">
        <v>10000</v>
      </c>
      <c r="B2820" t="s">
        <v>8219</v>
      </c>
    </row>
    <row r="2821" spans="1:2">
      <c r="A2821" s="9">
        <v>5000</v>
      </c>
      <c r="B2821" t="s">
        <v>8219</v>
      </c>
    </row>
    <row r="2822" spans="1:2">
      <c r="A2822" s="9">
        <v>200</v>
      </c>
      <c r="B2822" t="s">
        <v>8219</v>
      </c>
    </row>
    <row r="2823" spans="1:2">
      <c r="A2823" s="9">
        <v>1000</v>
      </c>
      <c r="B2823" t="s">
        <v>8219</v>
      </c>
    </row>
    <row r="2824" spans="1:2">
      <c r="A2824" s="9">
        <v>6000</v>
      </c>
      <c r="B2824" t="s">
        <v>8219</v>
      </c>
    </row>
    <row r="2825" spans="1:2">
      <c r="A2825" s="9">
        <v>100</v>
      </c>
      <c r="B2825" t="s">
        <v>8219</v>
      </c>
    </row>
    <row r="2826" spans="1:2">
      <c r="A2826" s="9">
        <v>650</v>
      </c>
      <c r="B2826" t="s">
        <v>8219</v>
      </c>
    </row>
    <row r="2827" spans="1:2">
      <c r="A2827" s="9">
        <v>3000</v>
      </c>
      <c r="B2827" t="s">
        <v>8219</v>
      </c>
    </row>
    <row r="2828" spans="1:2">
      <c r="A2828" s="9">
        <v>2000</v>
      </c>
      <c r="B2828" t="s">
        <v>8219</v>
      </c>
    </row>
    <row r="2829" spans="1:2">
      <c r="A2829" s="9">
        <v>2000</v>
      </c>
      <c r="B2829" t="s">
        <v>8219</v>
      </c>
    </row>
    <row r="2830" spans="1:2">
      <c r="A2830" s="9">
        <v>9500</v>
      </c>
      <c r="B2830" t="s">
        <v>8219</v>
      </c>
    </row>
    <row r="2831" spans="1:2">
      <c r="A2831" s="9">
        <v>2500</v>
      </c>
      <c r="B2831" t="s">
        <v>8219</v>
      </c>
    </row>
    <row r="2832" spans="1:2">
      <c r="A2832" s="9">
        <v>3000</v>
      </c>
      <c r="B2832" t="s">
        <v>8219</v>
      </c>
    </row>
    <row r="2833" spans="1:2">
      <c r="A2833" s="9">
        <v>3000</v>
      </c>
      <c r="B2833" t="s">
        <v>8219</v>
      </c>
    </row>
    <row r="2834" spans="1:2">
      <c r="A2834" s="9">
        <v>2500</v>
      </c>
      <c r="B2834" t="s">
        <v>8219</v>
      </c>
    </row>
    <row r="2835" spans="1:2">
      <c r="A2835" s="9">
        <v>2700</v>
      </c>
      <c r="B2835" t="s">
        <v>8219</v>
      </c>
    </row>
    <row r="2836" spans="1:2">
      <c r="A2836" s="9">
        <v>800</v>
      </c>
      <c r="B2836" t="s">
        <v>8219</v>
      </c>
    </row>
    <row r="2837" spans="1:2">
      <c r="A2837" s="9">
        <v>1000</v>
      </c>
      <c r="B2837" t="s">
        <v>8219</v>
      </c>
    </row>
    <row r="2838" spans="1:2">
      <c r="A2838" s="9">
        <v>450</v>
      </c>
      <c r="B2838" t="s">
        <v>8219</v>
      </c>
    </row>
    <row r="2839" spans="1:2">
      <c r="A2839" s="9">
        <v>850</v>
      </c>
      <c r="B2839" t="s">
        <v>8219</v>
      </c>
    </row>
    <row r="2840" spans="1:2">
      <c r="A2840" s="9">
        <v>2000</v>
      </c>
      <c r="B2840" t="s">
        <v>8219</v>
      </c>
    </row>
    <row r="2841" spans="1:2">
      <c r="A2841" s="9">
        <v>3500</v>
      </c>
      <c r="B2841" t="s">
        <v>8219</v>
      </c>
    </row>
    <row r="2842" spans="1:2">
      <c r="A2842" s="9">
        <v>2500</v>
      </c>
      <c r="B2842" t="s">
        <v>8219</v>
      </c>
    </row>
    <row r="2843" spans="1:2">
      <c r="A2843" s="9">
        <v>1000</v>
      </c>
      <c r="B2843" t="s">
        <v>8221</v>
      </c>
    </row>
    <row r="2844" spans="1:2">
      <c r="A2844" s="9">
        <v>1500</v>
      </c>
      <c r="B2844" t="s">
        <v>8221</v>
      </c>
    </row>
    <row r="2845" spans="1:2">
      <c r="A2845" s="9">
        <v>1200</v>
      </c>
      <c r="B2845" t="s">
        <v>8221</v>
      </c>
    </row>
    <row r="2846" spans="1:2">
      <c r="A2846" s="9">
        <v>550</v>
      </c>
      <c r="B2846" t="s">
        <v>8221</v>
      </c>
    </row>
    <row r="2847" spans="1:2">
      <c r="A2847" s="9">
        <v>7500</v>
      </c>
      <c r="B2847" t="s">
        <v>8221</v>
      </c>
    </row>
    <row r="2848" spans="1:2">
      <c r="A2848" s="9">
        <v>8000</v>
      </c>
      <c r="B2848" t="s">
        <v>8221</v>
      </c>
    </row>
    <row r="2849" spans="1:2">
      <c r="A2849" s="9">
        <v>2000</v>
      </c>
      <c r="B2849" t="s">
        <v>8221</v>
      </c>
    </row>
    <row r="2850" spans="1:2">
      <c r="A2850" s="9">
        <v>35000</v>
      </c>
      <c r="B2850" t="s">
        <v>8221</v>
      </c>
    </row>
    <row r="2851" spans="1:2">
      <c r="A2851" s="9">
        <v>500</v>
      </c>
      <c r="B2851" t="s">
        <v>8221</v>
      </c>
    </row>
    <row r="2852" spans="1:2">
      <c r="A2852" s="9">
        <v>8000</v>
      </c>
      <c r="B2852" t="s">
        <v>8221</v>
      </c>
    </row>
    <row r="2853" spans="1:2">
      <c r="A2853" s="9">
        <v>4500</v>
      </c>
      <c r="B2853" t="s">
        <v>8221</v>
      </c>
    </row>
    <row r="2854" spans="1:2">
      <c r="A2854" s="9">
        <v>5000</v>
      </c>
      <c r="B2854" t="s">
        <v>8221</v>
      </c>
    </row>
    <row r="2855" spans="1:2">
      <c r="A2855" s="9">
        <v>9500</v>
      </c>
      <c r="B2855" t="s">
        <v>8221</v>
      </c>
    </row>
    <row r="2856" spans="1:2">
      <c r="A2856" s="9">
        <v>1000</v>
      </c>
      <c r="B2856" t="s">
        <v>8221</v>
      </c>
    </row>
    <row r="2857" spans="1:2">
      <c r="A2857" s="9">
        <v>600</v>
      </c>
      <c r="B2857" t="s">
        <v>8221</v>
      </c>
    </row>
    <row r="2858" spans="1:2">
      <c r="A2858" s="9">
        <v>3000</v>
      </c>
      <c r="B2858" t="s">
        <v>8221</v>
      </c>
    </row>
    <row r="2859" spans="1:2">
      <c r="A2859" s="9">
        <v>38000</v>
      </c>
      <c r="B2859" t="s">
        <v>8221</v>
      </c>
    </row>
    <row r="2860" spans="1:2">
      <c r="A2860" s="9">
        <v>1000</v>
      </c>
      <c r="B2860" t="s">
        <v>8221</v>
      </c>
    </row>
    <row r="2861" spans="1:2">
      <c r="A2861" s="9">
        <v>2000</v>
      </c>
      <c r="B2861" t="s">
        <v>8221</v>
      </c>
    </row>
    <row r="2862" spans="1:2">
      <c r="A2862" s="9">
        <v>4000</v>
      </c>
      <c r="B2862" t="s">
        <v>8221</v>
      </c>
    </row>
    <row r="2863" spans="1:2">
      <c r="A2863" s="9">
        <v>250</v>
      </c>
      <c r="B2863" t="s">
        <v>8221</v>
      </c>
    </row>
    <row r="2864" spans="1:2">
      <c r="A2864" s="9">
        <v>12700</v>
      </c>
      <c r="B2864" t="s">
        <v>8221</v>
      </c>
    </row>
    <row r="2865" spans="1:2">
      <c r="A2865" s="9">
        <v>50000</v>
      </c>
      <c r="B2865" t="s">
        <v>8221</v>
      </c>
    </row>
    <row r="2866" spans="1:2">
      <c r="A2866" s="9">
        <v>2500</v>
      </c>
      <c r="B2866" t="s">
        <v>8221</v>
      </c>
    </row>
    <row r="2867" spans="1:2">
      <c r="A2867" s="9">
        <v>2888</v>
      </c>
      <c r="B2867" t="s">
        <v>8221</v>
      </c>
    </row>
    <row r="2868" spans="1:2">
      <c r="A2868" s="9">
        <v>5000</v>
      </c>
      <c r="B2868" t="s">
        <v>8221</v>
      </c>
    </row>
    <row r="2869" spans="1:2">
      <c r="A2869" s="9">
        <v>2500</v>
      </c>
      <c r="B2869" t="s">
        <v>8221</v>
      </c>
    </row>
    <row r="2870" spans="1:2">
      <c r="A2870" s="9">
        <v>15000</v>
      </c>
      <c r="B2870" t="s">
        <v>8221</v>
      </c>
    </row>
    <row r="2871" spans="1:2">
      <c r="A2871" s="9">
        <v>20000</v>
      </c>
      <c r="B2871" t="s">
        <v>8221</v>
      </c>
    </row>
    <row r="2872" spans="1:2">
      <c r="A2872" s="9">
        <v>5000</v>
      </c>
      <c r="B2872" t="s">
        <v>8221</v>
      </c>
    </row>
    <row r="2873" spans="1:2">
      <c r="A2873" s="9">
        <v>10000</v>
      </c>
      <c r="B2873" t="s">
        <v>8221</v>
      </c>
    </row>
    <row r="2874" spans="1:2">
      <c r="A2874" s="9">
        <v>3000</v>
      </c>
      <c r="B2874" t="s">
        <v>8221</v>
      </c>
    </row>
    <row r="2875" spans="1:2">
      <c r="A2875" s="9">
        <v>2500</v>
      </c>
      <c r="B2875" t="s">
        <v>8221</v>
      </c>
    </row>
    <row r="2876" spans="1:2">
      <c r="A2876" s="9">
        <v>5000</v>
      </c>
      <c r="B2876" t="s">
        <v>8221</v>
      </c>
    </row>
    <row r="2877" spans="1:2">
      <c r="A2877" s="9">
        <v>20000</v>
      </c>
      <c r="B2877" t="s">
        <v>8221</v>
      </c>
    </row>
    <row r="2878" spans="1:2">
      <c r="A2878" s="9">
        <v>150000</v>
      </c>
      <c r="B2878" t="s">
        <v>8221</v>
      </c>
    </row>
    <row r="2879" spans="1:2">
      <c r="A2879" s="9">
        <v>6000</v>
      </c>
      <c r="B2879" t="s">
        <v>8221</v>
      </c>
    </row>
    <row r="2880" spans="1:2">
      <c r="A2880" s="9">
        <v>3000</v>
      </c>
      <c r="B2880" t="s">
        <v>8221</v>
      </c>
    </row>
    <row r="2881" spans="1:2">
      <c r="A2881" s="9">
        <v>11200</v>
      </c>
      <c r="B2881" t="s">
        <v>8221</v>
      </c>
    </row>
    <row r="2882" spans="1:2">
      <c r="A2882" s="9">
        <v>12000</v>
      </c>
      <c r="B2882" t="s">
        <v>8221</v>
      </c>
    </row>
    <row r="2883" spans="1:2">
      <c r="A2883" s="9">
        <v>5500</v>
      </c>
      <c r="B2883" t="s">
        <v>8221</v>
      </c>
    </row>
    <row r="2884" spans="1:2">
      <c r="A2884" s="9">
        <v>750</v>
      </c>
      <c r="B2884" t="s">
        <v>8221</v>
      </c>
    </row>
    <row r="2885" spans="1:2">
      <c r="A2885" s="9">
        <v>10000</v>
      </c>
      <c r="B2885" t="s">
        <v>8221</v>
      </c>
    </row>
    <row r="2886" spans="1:2">
      <c r="A2886" s="9">
        <v>45000</v>
      </c>
      <c r="B2886" t="s">
        <v>8221</v>
      </c>
    </row>
    <row r="2887" spans="1:2">
      <c r="A2887" s="9">
        <v>400</v>
      </c>
      <c r="B2887" t="s">
        <v>8221</v>
      </c>
    </row>
    <row r="2888" spans="1:2">
      <c r="A2888" s="9">
        <v>200</v>
      </c>
      <c r="B2888" t="s">
        <v>8221</v>
      </c>
    </row>
    <row r="2889" spans="1:2">
      <c r="A2889" s="9">
        <v>3000</v>
      </c>
      <c r="B2889" t="s">
        <v>8221</v>
      </c>
    </row>
    <row r="2890" spans="1:2">
      <c r="A2890" s="9">
        <v>30000</v>
      </c>
      <c r="B2890" t="s">
        <v>8221</v>
      </c>
    </row>
    <row r="2891" spans="1:2">
      <c r="A2891" s="9">
        <v>3000</v>
      </c>
      <c r="B2891" t="s">
        <v>8221</v>
      </c>
    </row>
    <row r="2892" spans="1:2">
      <c r="A2892" s="9">
        <v>2000</v>
      </c>
      <c r="B2892" t="s">
        <v>8221</v>
      </c>
    </row>
    <row r="2893" spans="1:2">
      <c r="A2893" s="9">
        <v>10000</v>
      </c>
      <c r="B2893" t="s">
        <v>8221</v>
      </c>
    </row>
    <row r="2894" spans="1:2">
      <c r="A2894" s="9">
        <v>5500</v>
      </c>
      <c r="B2894" t="s">
        <v>8221</v>
      </c>
    </row>
    <row r="2895" spans="1:2">
      <c r="A2895" s="9">
        <v>5000</v>
      </c>
      <c r="B2895" t="s">
        <v>8221</v>
      </c>
    </row>
    <row r="2896" spans="1:2">
      <c r="A2896" s="9">
        <v>50000</v>
      </c>
      <c r="B2896" t="s">
        <v>8221</v>
      </c>
    </row>
    <row r="2897" spans="1:2">
      <c r="A2897" s="9">
        <v>500</v>
      </c>
      <c r="B2897" t="s">
        <v>8221</v>
      </c>
    </row>
    <row r="2898" spans="1:2">
      <c r="A2898" s="9">
        <v>3000</v>
      </c>
      <c r="B2898" t="s">
        <v>8221</v>
      </c>
    </row>
    <row r="2899" spans="1:2">
      <c r="A2899" s="9">
        <v>12000</v>
      </c>
      <c r="B2899" t="s">
        <v>8221</v>
      </c>
    </row>
    <row r="2900" spans="1:2">
      <c r="A2900" s="9">
        <v>7500</v>
      </c>
      <c r="B2900" t="s">
        <v>8221</v>
      </c>
    </row>
    <row r="2901" spans="1:2">
      <c r="A2901" s="9">
        <v>10000</v>
      </c>
      <c r="B2901" t="s">
        <v>8221</v>
      </c>
    </row>
    <row r="2902" spans="1:2">
      <c r="A2902" s="9">
        <v>5500</v>
      </c>
      <c r="B2902" t="s">
        <v>8221</v>
      </c>
    </row>
    <row r="2903" spans="1:2">
      <c r="A2903" s="9">
        <v>750</v>
      </c>
      <c r="B2903" t="s">
        <v>8221</v>
      </c>
    </row>
    <row r="2904" spans="1:2">
      <c r="A2904" s="9">
        <v>150000</v>
      </c>
      <c r="B2904" t="s">
        <v>8221</v>
      </c>
    </row>
    <row r="2905" spans="1:2">
      <c r="A2905" s="9">
        <v>5000</v>
      </c>
      <c r="B2905" t="s">
        <v>8221</v>
      </c>
    </row>
    <row r="2906" spans="1:2">
      <c r="A2906" s="9">
        <v>1500</v>
      </c>
      <c r="B2906" t="s">
        <v>8221</v>
      </c>
    </row>
    <row r="2907" spans="1:2">
      <c r="A2907" s="9">
        <v>3500</v>
      </c>
      <c r="B2907" t="s">
        <v>8221</v>
      </c>
    </row>
    <row r="2908" spans="1:2">
      <c r="A2908" s="9">
        <v>6000</v>
      </c>
      <c r="B2908" t="s">
        <v>8221</v>
      </c>
    </row>
    <row r="2909" spans="1:2">
      <c r="A2909" s="9">
        <v>2500</v>
      </c>
      <c r="B2909" t="s">
        <v>8221</v>
      </c>
    </row>
    <row r="2910" spans="1:2">
      <c r="A2910" s="9">
        <v>9600</v>
      </c>
      <c r="B2910" t="s">
        <v>8221</v>
      </c>
    </row>
    <row r="2911" spans="1:2">
      <c r="A2911" s="9">
        <v>180000</v>
      </c>
      <c r="B2911" t="s">
        <v>8221</v>
      </c>
    </row>
    <row r="2912" spans="1:2">
      <c r="A2912" s="9">
        <v>30000</v>
      </c>
      <c r="B2912" t="s">
        <v>8221</v>
      </c>
    </row>
    <row r="2913" spans="1:2">
      <c r="A2913" s="9">
        <v>1800</v>
      </c>
      <c r="B2913" t="s">
        <v>8221</v>
      </c>
    </row>
    <row r="2914" spans="1:2">
      <c r="A2914" s="9">
        <v>14440</v>
      </c>
      <c r="B2914" t="s">
        <v>8221</v>
      </c>
    </row>
    <row r="2915" spans="1:2">
      <c r="A2915" s="9">
        <v>10000</v>
      </c>
      <c r="B2915" t="s">
        <v>8221</v>
      </c>
    </row>
    <row r="2916" spans="1:2">
      <c r="A2916" s="9">
        <v>25000</v>
      </c>
      <c r="B2916" t="s">
        <v>8221</v>
      </c>
    </row>
    <row r="2917" spans="1:2">
      <c r="A2917" s="9">
        <v>1000</v>
      </c>
      <c r="B2917" t="s">
        <v>8221</v>
      </c>
    </row>
    <row r="2918" spans="1:2">
      <c r="A2918" s="9">
        <v>1850</v>
      </c>
      <c r="B2918" t="s">
        <v>8221</v>
      </c>
    </row>
    <row r="2919" spans="1:2">
      <c r="A2919" s="9">
        <v>2000</v>
      </c>
      <c r="B2919" t="s">
        <v>8221</v>
      </c>
    </row>
    <row r="2920" spans="1:2">
      <c r="A2920" s="9">
        <v>5000</v>
      </c>
      <c r="B2920" t="s">
        <v>8221</v>
      </c>
    </row>
    <row r="2921" spans="1:2">
      <c r="A2921" s="9">
        <v>600</v>
      </c>
      <c r="B2921" t="s">
        <v>8221</v>
      </c>
    </row>
    <row r="2922" spans="1:2">
      <c r="A2922" s="9">
        <v>2500</v>
      </c>
      <c r="B2922" t="s">
        <v>8221</v>
      </c>
    </row>
    <row r="2923" spans="1:2">
      <c r="A2923" s="9">
        <v>100</v>
      </c>
      <c r="B2923" t="s">
        <v>8219</v>
      </c>
    </row>
    <row r="2924" spans="1:2">
      <c r="A2924" s="9">
        <v>500</v>
      </c>
      <c r="B2924" t="s">
        <v>8219</v>
      </c>
    </row>
    <row r="2925" spans="1:2">
      <c r="A2925" s="9">
        <v>300</v>
      </c>
      <c r="B2925" t="s">
        <v>8219</v>
      </c>
    </row>
    <row r="2926" spans="1:2">
      <c r="A2926" s="9">
        <v>25000</v>
      </c>
      <c r="B2926" t="s">
        <v>8219</v>
      </c>
    </row>
    <row r="2927" spans="1:2">
      <c r="A2927" s="9">
        <v>45000</v>
      </c>
      <c r="B2927" t="s">
        <v>8219</v>
      </c>
    </row>
    <row r="2928" spans="1:2">
      <c r="A2928" s="9">
        <v>3000</v>
      </c>
      <c r="B2928" t="s">
        <v>8219</v>
      </c>
    </row>
    <row r="2929" spans="1:2">
      <c r="A2929" s="9">
        <v>1800</v>
      </c>
      <c r="B2929" t="s">
        <v>8219</v>
      </c>
    </row>
    <row r="2930" spans="1:2">
      <c r="A2930" s="9">
        <v>1000</v>
      </c>
      <c r="B2930" t="s">
        <v>8219</v>
      </c>
    </row>
    <row r="2931" spans="1:2">
      <c r="A2931" s="9">
        <v>8000</v>
      </c>
      <c r="B2931" t="s">
        <v>8219</v>
      </c>
    </row>
    <row r="2932" spans="1:2">
      <c r="A2932" s="9">
        <v>10000</v>
      </c>
      <c r="B2932" t="s">
        <v>8219</v>
      </c>
    </row>
    <row r="2933" spans="1:2">
      <c r="A2933" s="9">
        <v>750</v>
      </c>
      <c r="B2933" t="s">
        <v>8219</v>
      </c>
    </row>
    <row r="2934" spans="1:2">
      <c r="A2934" s="9">
        <v>3100</v>
      </c>
      <c r="B2934" t="s">
        <v>8219</v>
      </c>
    </row>
    <row r="2935" spans="1:2">
      <c r="A2935" s="9">
        <v>2500</v>
      </c>
      <c r="B2935" t="s">
        <v>8219</v>
      </c>
    </row>
    <row r="2936" spans="1:2">
      <c r="A2936" s="9">
        <v>2500</v>
      </c>
      <c r="B2936" t="s">
        <v>8219</v>
      </c>
    </row>
    <row r="2937" spans="1:2">
      <c r="A2937" s="9">
        <v>3500</v>
      </c>
      <c r="B2937" t="s">
        <v>8219</v>
      </c>
    </row>
    <row r="2938" spans="1:2">
      <c r="A2938" s="9">
        <v>1000</v>
      </c>
      <c r="B2938" t="s">
        <v>8219</v>
      </c>
    </row>
    <row r="2939" spans="1:2">
      <c r="A2939" s="9">
        <v>1500</v>
      </c>
      <c r="B2939" t="s">
        <v>8219</v>
      </c>
    </row>
    <row r="2940" spans="1:2">
      <c r="A2940" s="9">
        <v>4000</v>
      </c>
      <c r="B2940" t="s">
        <v>8219</v>
      </c>
    </row>
    <row r="2941" spans="1:2">
      <c r="A2941" s="9">
        <v>8000</v>
      </c>
      <c r="B2941" t="s">
        <v>8219</v>
      </c>
    </row>
    <row r="2942" spans="1:2">
      <c r="A2942" s="9">
        <v>2500</v>
      </c>
      <c r="B2942" t="s">
        <v>8219</v>
      </c>
    </row>
    <row r="2943" spans="1:2">
      <c r="A2943" s="9">
        <v>25000</v>
      </c>
      <c r="B2943" t="s">
        <v>8221</v>
      </c>
    </row>
    <row r="2944" spans="1:2">
      <c r="A2944" s="9">
        <v>200000</v>
      </c>
      <c r="B2944" t="s">
        <v>8221</v>
      </c>
    </row>
    <row r="2945" spans="1:2">
      <c r="A2945" s="9">
        <v>3000</v>
      </c>
      <c r="B2945" t="s">
        <v>8221</v>
      </c>
    </row>
    <row r="2946" spans="1:2">
      <c r="A2946" s="9">
        <v>10000</v>
      </c>
      <c r="B2946" t="s">
        <v>8221</v>
      </c>
    </row>
    <row r="2947" spans="1:2">
      <c r="A2947" s="9">
        <v>50000</v>
      </c>
      <c r="B2947" t="s">
        <v>8221</v>
      </c>
    </row>
    <row r="2948" spans="1:2">
      <c r="A2948" s="9">
        <v>2000</v>
      </c>
      <c r="B2948" t="s">
        <v>8221</v>
      </c>
    </row>
    <row r="2949" spans="1:2">
      <c r="A2949" s="9">
        <v>25000</v>
      </c>
      <c r="B2949" t="s">
        <v>8221</v>
      </c>
    </row>
    <row r="2950" spans="1:2">
      <c r="A2950" s="9">
        <v>500000</v>
      </c>
      <c r="B2950" t="s">
        <v>8221</v>
      </c>
    </row>
    <row r="2951" spans="1:2">
      <c r="A2951" s="9">
        <v>1000</v>
      </c>
      <c r="B2951" t="s">
        <v>8221</v>
      </c>
    </row>
    <row r="2952" spans="1:2">
      <c r="A2952" s="9">
        <v>5000000</v>
      </c>
      <c r="B2952" t="s">
        <v>8221</v>
      </c>
    </row>
    <row r="2953" spans="1:2">
      <c r="A2953" s="9">
        <v>50000</v>
      </c>
      <c r="B2953" t="s">
        <v>8220</v>
      </c>
    </row>
    <row r="2954" spans="1:2">
      <c r="A2954" s="9">
        <v>20000</v>
      </c>
      <c r="B2954" t="s">
        <v>8220</v>
      </c>
    </row>
    <row r="2955" spans="1:2">
      <c r="A2955" s="9">
        <v>400000</v>
      </c>
      <c r="B2955" t="s">
        <v>8220</v>
      </c>
    </row>
    <row r="2956" spans="1:2">
      <c r="A2956" s="9">
        <v>15000</v>
      </c>
      <c r="B2956" t="s">
        <v>8220</v>
      </c>
    </row>
    <row r="2957" spans="1:2">
      <c r="A2957" s="9">
        <v>1200</v>
      </c>
      <c r="B2957" t="s">
        <v>8220</v>
      </c>
    </row>
    <row r="2958" spans="1:2">
      <c r="A2958" s="9">
        <v>7900</v>
      </c>
      <c r="B2958" t="s">
        <v>8220</v>
      </c>
    </row>
    <row r="2959" spans="1:2">
      <c r="A2959" s="9">
        <v>15000</v>
      </c>
      <c r="B2959" t="s">
        <v>8220</v>
      </c>
    </row>
    <row r="2960" spans="1:2">
      <c r="A2960" s="9">
        <v>80000</v>
      </c>
      <c r="B2960" t="s">
        <v>8220</v>
      </c>
    </row>
    <row r="2961" spans="1:2">
      <c r="A2961" s="9">
        <v>10000</v>
      </c>
      <c r="B2961" t="s">
        <v>8220</v>
      </c>
    </row>
    <row r="2962" spans="1:2">
      <c r="A2962" s="9">
        <v>30000000</v>
      </c>
      <c r="B2962" t="s">
        <v>8220</v>
      </c>
    </row>
    <row r="2963" spans="1:2">
      <c r="A2963" s="9">
        <v>5000</v>
      </c>
      <c r="B2963" t="s">
        <v>8219</v>
      </c>
    </row>
    <row r="2964" spans="1:2">
      <c r="A2964" s="9">
        <v>1000</v>
      </c>
      <c r="B2964" t="s">
        <v>8219</v>
      </c>
    </row>
    <row r="2965" spans="1:2">
      <c r="A2965" s="9">
        <v>10000</v>
      </c>
      <c r="B2965" t="s">
        <v>8219</v>
      </c>
    </row>
    <row r="2966" spans="1:2">
      <c r="A2966" s="9">
        <v>5000</v>
      </c>
      <c r="B2966" t="s">
        <v>8219</v>
      </c>
    </row>
    <row r="2967" spans="1:2">
      <c r="A2967" s="9">
        <v>1500</v>
      </c>
      <c r="B2967" t="s">
        <v>8219</v>
      </c>
    </row>
    <row r="2968" spans="1:2">
      <c r="A2968" s="9">
        <v>10000</v>
      </c>
      <c r="B2968" t="s">
        <v>8219</v>
      </c>
    </row>
    <row r="2969" spans="1:2">
      <c r="A2969" s="9">
        <v>5000</v>
      </c>
      <c r="B2969" t="s">
        <v>8219</v>
      </c>
    </row>
    <row r="2970" spans="1:2">
      <c r="A2970" s="9">
        <v>3500</v>
      </c>
      <c r="B2970" t="s">
        <v>8219</v>
      </c>
    </row>
    <row r="2971" spans="1:2">
      <c r="A2971" s="9">
        <v>1000</v>
      </c>
      <c r="B2971" t="s">
        <v>8219</v>
      </c>
    </row>
    <row r="2972" spans="1:2">
      <c r="A2972" s="9">
        <v>6000</v>
      </c>
      <c r="B2972" t="s">
        <v>8219</v>
      </c>
    </row>
    <row r="2973" spans="1:2">
      <c r="A2973" s="9">
        <v>3200</v>
      </c>
      <c r="B2973" t="s">
        <v>8219</v>
      </c>
    </row>
    <row r="2974" spans="1:2">
      <c r="A2974" s="9">
        <v>2000</v>
      </c>
      <c r="B2974" t="s">
        <v>8219</v>
      </c>
    </row>
    <row r="2975" spans="1:2">
      <c r="A2975" s="9">
        <v>5000</v>
      </c>
      <c r="B2975" t="s">
        <v>8219</v>
      </c>
    </row>
    <row r="2976" spans="1:2">
      <c r="A2976" s="9">
        <v>5000</v>
      </c>
      <c r="B2976" t="s">
        <v>8219</v>
      </c>
    </row>
    <row r="2977" spans="1:2">
      <c r="A2977" s="9">
        <v>8000</v>
      </c>
      <c r="B2977" t="s">
        <v>8219</v>
      </c>
    </row>
    <row r="2978" spans="1:2">
      <c r="A2978" s="9">
        <v>70</v>
      </c>
      <c r="B2978" t="s">
        <v>8219</v>
      </c>
    </row>
    <row r="2979" spans="1:2">
      <c r="A2979" s="9">
        <v>3000</v>
      </c>
      <c r="B2979" t="s">
        <v>8219</v>
      </c>
    </row>
    <row r="2980" spans="1:2">
      <c r="A2980" s="9">
        <v>750</v>
      </c>
      <c r="B2980" t="s">
        <v>8219</v>
      </c>
    </row>
    <row r="2981" spans="1:2">
      <c r="A2981" s="9">
        <v>5000</v>
      </c>
      <c r="B2981" t="s">
        <v>8219</v>
      </c>
    </row>
    <row r="2982" spans="1:2">
      <c r="A2982" s="9">
        <v>3000</v>
      </c>
      <c r="B2982" t="s">
        <v>8219</v>
      </c>
    </row>
    <row r="2983" spans="1:2">
      <c r="A2983" s="9">
        <v>4000</v>
      </c>
      <c r="B2983" t="s">
        <v>8219</v>
      </c>
    </row>
    <row r="2984" spans="1:2">
      <c r="A2984" s="9">
        <v>5000</v>
      </c>
      <c r="B2984" t="s">
        <v>8219</v>
      </c>
    </row>
    <row r="2985" spans="1:2">
      <c r="A2985" s="9">
        <v>116000</v>
      </c>
      <c r="B2985" t="s">
        <v>8219</v>
      </c>
    </row>
    <row r="2986" spans="1:2">
      <c r="A2986" s="9">
        <v>25000</v>
      </c>
      <c r="B2986" t="s">
        <v>8219</v>
      </c>
    </row>
    <row r="2987" spans="1:2">
      <c r="A2987" s="9">
        <v>10000</v>
      </c>
      <c r="B2987" t="s">
        <v>8219</v>
      </c>
    </row>
    <row r="2988" spans="1:2">
      <c r="A2988" s="9">
        <v>2400</v>
      </c>
      <c r="B2988" t="s">
        <v>8219</v>
      </c>
    </row>
    <row r="2989" spans="1:2">
      <c r="A2989" s="9">
        <v>25000</v>
      </c>
      <c r="B2989" t="s">
        <v>8219</v>
      </c>
    </row>
    <row r="2990" spans="1:2">
      <c r="A2990" s="9">
        <v>1000</v>
      </c>
      <c r="B2990" t="s">
        <v>8219</v>
      </c>
    </row>
    <row r="2991" spans="1:2">
      <c r="A2991" s="9">
        <v>20000</v>
      </c>
      <c r="B2991" t="s">
        <v>8219</v>
      </c>
    </row>
    <row r="2992" spans="1:2">
      <c r="A2992" s="9">
        <v>10000</v>
      </c>
      <c r="B2992" t="s">
        <v>8219</v>
      </c>
    </row>
    <row r="2993" spans="1:2">
      <c r="A2993" s="9">
        <v>8500</v>
      </c>
      <c r="B2993" t="s">
        <v>8219</v>
      </c>
    </row>
    <row r="2994" spans="1:2">
      <c r="A2994" s="9">
        <v>3000</v>
      </c>
      <c r="B2994" t="s">
        <v>8219</v>
      </c>
    </row>
    <row r="2995" spans="1:2">
      <c r="A2995" s="9">
        <v>1000</v>
      </c>
      <c r="B2995" t="s">
        <v>8219</v>
      </c>
    </row>
    <row r="2996" spans="1:2">
      <c r="A2996" s="9">
        <v>300</v>
      </c>
      <c r="B2996" t="s">
        <v>8219</v>
      </c>
    </row>
    <row r="2997" spans="1:2">
      <c r="A2997" s="9">
        <v>15000</v>
      </c>
      <c r="B2997" t="s">
        <v>8219</v>
      </c>
    </row>
    <row r="2998" spans="1:2">
      <c r="A2998" s="9">
        <v>35000</v>
      </c>
      <c r="B2998" t="s">
        <v>8219</v>
      </c>
    </row>
    <row r="2999" spans="1:2">
      <c r="A2999" s="9">
        <v>10000</v>
      </c>
      <c r="B2999" t="s">
        <v>8219</v>
      </c>
    </row>
    <row r="3000" spans="1:2">
      <c r="A3000" s="9">
        <v>50000</v>
      </c>
      <c r="B3000" t="s">
        <v>8219</v>
      </c>
    </row>
    <row r="3001" spans="1:2">
      <c r="A3001" s="9">
        <v>1350</v>
      </c>
      <c r="B3001" t="s">
        <v>8219</v>
      </c>
    </row>
    <row r="3002" spans="1:2">
      <c r="A3002" s="9">
        <v>500</v>
      </c>
      <c r="B3002" t="s">
        <v>8219</v>
      </c>
    </row>
    <row r="3003" spans="1:2">
      <c r="A3003" s="9">
        <v>7214</v>
      </c>
      <c r="B3003" t="s">
        <v>8219</v>
      </c>
    </row>
    <row r="3004" spans="1:2">
      <c r="A3004" s="9">
        <v>7000</v>
      </c>
      <c r="B3004" t="s">
        <v>8219</v>
      </c>
    </row>
    <row r="3005" spans="1:2">
      <c r="A3005" s="9">
        <v>3000</v>
      </c>
      <c r="B3005" t="s">
        <v>8219</v>
      </c>
    </row>
    <row r="3006" spans="1:2">
      <c r="A3006" s="9">
        <v>40000</v>
      </c>
      <c r="B3006" t="s">
        <v>8219</v>
      </c>
    </row>
    <row r="3007" spans="1:2">
      <c r="A3007" s="9">
        <v>10600</v>
      </c>
      <c r="B3007" t="s">
        <v>8219</v>
      </c>
    </row>
    <row r="3008" spans="1:2">
      <c r="A3008" s="9">
        <v>8000</v>
      </c>
      <c r="B3008" t="s">
        <v>8219</v>
      </c>
    </row>
    <row r="3009" spans="1:2">
      <c r="A3009" s="9">
        <v>600</v>
      </c>
      <c r="B3009" t="s">
        <v>8219</v>
      </c>
    </row>
    <row r="3010" spans="1:2">
      <c r="A3010" s="9">
        <v>3000</v>
      </c>
      <c r="B3010" t="s">
        <v>8219</v>
      </c>
    </row>
    <row r="3011" spans="1:2">
      <c r="A3011" s="9">
        <v>25000</v>
      </c>
      <c r="B3011" t="s">
        <v>8219</v>
      </c>
    </row>
    <row r="3012" spans="1:2">
      <c r="A3012" s="9">
        <v>1500</v>
      </c>
      <c r="B3012" t="s">
        <v>8219</v>
      </c>
    </row>
    <row r="3013" spans="1:2">
      <c r="A3013" s="9">
        <v>300</v>
      </c>
      <c r="B3013" t="s">
        <v>8219</v>
      </c>
    </row>
    <row r="3014" spans="1:2">
      <c r="A3014" s="9">
        <v>4000</v>
      </c>
      <c r="B3014" t="s">
        <v>8219</v>
      </c>
    </row>
    <row r="3015" spans="1:2">
      <c r="A3015" s="9">
        <v>10000</v>
      </c>
      <c r="B3015" t="s">
        <v>8219</v>
      </c>
    </row>
    <row r="3016" spans="1:2">
      <c r="A3016" s="9">
        <v>25000</v>
      </c>
      <c r="B3016" t="s">
        <v>8219</v>
      </c>
    </row>
    <row r="3017" spans="1:2">
      <c r="A3017" s="9">
        <v>3400</v>
      </c>
      <c r="B3017" t="s">
        <v>8219</v>
      </c>
    </row>
    <row r="3018" spans="1:2">
      <c r="A3018" s="9">
        <v>8500</v>
      </c>
      <c r="B3018" t="s">
        <v>8219</v>
      </c>
    </row>
    <row r="3019" spans="1:2">
      <c r="A3019" s="9">
        <v>22000</v>
      </c>
      <c r="B3019" t="s">
        <v>8219</v>
      </c>
    </row>
    <row r="3020" spans="1:2">
      <c r="A3020" s="9">
        <v>4200</v>
      </c>
      <c r="B3020" t="s">
        <v>8219</v>
      </c>
    </row>
    <row r="3021" spans="1:2">
      <c r="A3021" s="9">
        <v>15000</v>
      </c>
      <c r="B3021" t="s">
        <v>8219</v>
      </c>
    </row>
    <row r="3022" spans="1:2">
      <c r="A3022" s="9">
        <v>7000</v>
      </c>
      <c r="B3022" t="s">
        <v>8219</v>
      </c>
    </row>
    <row r="3023" spans="1:2">
      <c r="A3023" s="9">
        <v>4500</v>
      </c>
      <c r="B3023" t="s">
        <v>8219</v>
      </c>
    </row>
    <row r="3024" spans="1:2">
      <c r="A3024" s="9">
        <v>10000</v>
      </c>
      <c r="B3024" t="s">
        <v>8219</v>
      </c>
    </row>
    <row r="3025" spans="1:2">
      <c r="A3025" s="9">
        <v>700</v>
      </c>
      <c r="B3025" t="s">
        <v>8219</v>
      </c>
    </row>
    <row r="3026" spans="1:2">
      <c r="A3026" s="9">
        <v>5000</v>
      </c>
      <c r="B3026" t="s">
        <v>8219</v>
      </c>
    </row>
    <row r="3027" spans="1:2">
      <c r="A3027" s="9">
        <v>2500</v>
      </c>
      <c r="B3027" t="s">
        <v>8219</v>
      </c>
    </row>
    <row r="3028" spans="1:2">
      <c r="A3028" s="9">
        <v>900</v>
      </c>
      <c r="B3028" t="s">
        <v>8219</v>
      </c>
    </row>
    <row r="3029" spans="1:2">
      <c r="A3029" s="9">
        <v>40000</v>
      </c>
      <c r="B3029" t="s">
        <v>8219</v>
      </c>
    </row>
    <row r="3030" spans="1:2">
      <c r="A3030" s="9">
        <v>5000</v>
      </c>
      <c r="B3030" t="s">
        <v>8219</v>
      </c>
    </row>
    <row r="3031" spans="1:2">
      <c r="A3031" s="9">
        <v>30000</v>
      </c>
      <c r="B3031" t="s">
        <v>8219</v>
      </c>
    </row>
    <row r="3032" spans="1:2">
      <c r="A3032" s="9">
        <v>1750</v>
      </c>
      <c r="B3032" t="s">
        <v>8219</v>
      </c>
    </row>
    <row r="3033" spans="1:2">
      <c r="A3033" s="9">
        <v>1500</v>
      </c>
      <c r="B3033" t="s">
        <v>8219</v>
      </c>
    </row>
    <row r="3034" spans="1:2">
      <c r="A3034" s="9">
        <v>1000</v>
      </c>
      <c r="B3034" t="s">
        <v>8219</v>
      </c>
    </row>
    <row r="3035" spans="1:2">
      <c r="A3035" s="9">
        <v>3000</v>
      </c>
      <c r="B3035" t="s">
        <v>8219</v>
      </c>
    </row>
    <row r="3036" spans="1:2">
      <c r="A3036" s="9">
        <v>100000</v>
      </c>
      <c r="B3036" t="s">
        <v>8219</v>
      </c>
    </row>
    <row r="3037" spans="1:2">
      <c r="A3037" s="9">
        <v>25000</v>
      </c>
      <c r="B3037" t="s">
        <v>8219</v>
      </c>
    </row>
    <row r="3038" spans="1:2">
      <c r="A3038" s="9">
        <v>25000</v>
      </c>
      <c r="B3038" t="s">
        <v>8219</v>
      </c>
    </row>
    <row r="3039" spans="1:2">
      <c r="A3039" s="9">
        <v>500</v>
      </c>
      <c r="B3039" t="s">
        <v>8219</v>
      </c>
    </row>
    <row r="3040" spans="1:2">
      <c r="A3040" s="9">
        <v>1000</v>
      </c>
      <c r="B3040" t="s">
        <v>8219</v>
      </c>
    </row>
    <row r="3041" spans="1:2">
      <c r="A3041" s="9">
        <v>20000</v>
      </c>
      <c r="B3041" t="s">
        <v>8219</v>
      </c>
    </row>
    <row r="3042" spans="1:2">
      <c r="A3042" s="9">
        <v>3000</v>
      </c>
      <c r="B3042" t="s">
        <v>8219</v>
      </c>
    </row>
    <row r="3043" spans="1:2">
      <c r="A3043" s="9">
        <v>8300</v>
      </c>
      <c r="B3043" t="s">
        <v>8219</v>
      </c>
    </row>
    <row r="3044" spans="1:2">
      <c r="A3044" s="9">
        <v>1500</v>
      </c>
      <c r="B3044" t="s">
        <v>8219</v>
      </c>
    </row>
    <row r="3045" spans="1:2">
      <c r="A3045" s="9">
        <v>15000</v>
      </c>
      <c r="B3045" t="s">
        <v>8219</v>
      </c>
    </row>
    <row r="3046" spans="1:2">
      <c r="A3046" s="9">
        <v>12000</v>
      </c>
      <c r="B3046" t="s">
        <v>8219</v>
      </c>
    </row>
    <row r="3047" spans="1:2">
      <c r="A3047" s="9">
        <v>4000</v>
      </c>
      <c r="B3047" t="s">
        <v>8219</v>
      </c>
    </row>
    <row r="3048" spans="1:2">
      <c r="A3048" s="9">
        <v>7900</v>
      </c>
      <c r="B3048" t="s">
        <v>8219</v>
      </c>
    </row>
    <row r="3049" spans="1:2">
      <c r="A3049" s="9">
        <v>500</v>
      </c>
      <c r="B3049" t="s">
        <v>8219</v>
      </c>
    </row>
    <row r="3050" spans="1:2">
      <c r="A3050" s="9">
        <v>5000</v>
      </c>
      <c r="B3050" t="s">
        <v>8219</v>
      </c>
    </row>
    <row r="3051" spans="1:2">
      <c r="A3051" s="9">
        <v>3750</v>
      </c>
      <c r="B3051" t="s">
        <v>8219</v>
      </c>
    </row>
    <row r="3052" spans="1:2">
      <c r="A3052" s="9">
        <v>600</v>
      </c>
      <c r="B3052" t="s">
        <v>8219</v>
      </c>
    </row>
    <row r="3053" spans="1:2">
      <c r="A3053" s="9">
        <v>3500</v>
      </c>
      <c r="B3053" t="s">
        <v>8221</v>
      </c>
    </row>
    <row r="3054" spans="1:2">
      <c r="A3054" s="9">
        <v>50000</v>
      </c>
      <c r="B3054" t="s">
        <v>8221</v>
      </c>
    </row>
    <row r="3055" spans="1:2">
      <c r="A3055" s="9">
        <v>10000</v>
      </c>
      <c r="B3055" t="s">
        <v>8221</v>
      </c>
    </row>
    <row r="3056" spans="1:2">
      <c r="A3056" s="9">
        <v>300</v>
      </c>
      <c r="B3056" t="s">
        <v>8221</v>
      </c>
    </row>
    <row r="3057" spans="1:2">
      <c r="A3057" s="9">
        <v>20000</v>
      </c>
      <c r="B3057" t="s">
        <v>8221</v>
      </c>
    </row>
    <row r="3058" spans="1:2">
      <c r="A3058" s="9">
        <v>25000</v>
      </c>
      <c r="B3058" t="s">
        <v>8221</v>
      </c>
    </row>
    <row r="3059" spans="1:2">
      <c r="A3059" s="9">
        <v>50000</v>
      </c>
      <c r="B3059" t="s">
        <v>8221</v>
      </c>
    </row>
    <row r="3060" spans="1:2">
      <c r="A3060" s="9">
        <v>18000</v>
      </c>
      <c r="B3060" t="s">
        <v>8221</v>
      </c>
    </row>
    <row r="3061" spans="1:2">
      <c r="A3061" s="9">
        <v>15000</v>
      </c>
      <c r="B3061" t="s">
        <v>8221</v>
      </c>
    </row>
    <row r="3062" spans="1:2">
      <c r="A3062" s="9">
        <v>220000</v>
      </c>
      <c r="B3062" t="s">
        <v>8221</v>
      </c>
    </row>
    <row r="3063" spans="1:2">
      <c r="A3063" s="9">
        <v>1000000</v>
      </c>
      <c r="B3063" t="s">
        <v>8221</v>
      </c>
    </row>
    <row r="3064" spans="1:2">
      <c r="A3064" s="9">
        <v>10000</v>
      </c>
      <c r="B3064" t="s">
        <v>8221</v>
      </c>
    </row>
    <row r="3065" spans="1:2">
      <c r="A3065" s="9">
        <v>3000</v>
      </c>
      <c r="B3065" t="s">
        <v>8221</v>
      </c>
    </row>
    <row r="3066" spans="1:2">
      <c r="A3066" s="9">
        <v>75000</v>
      </c>
      <c r="B3066" t="s">
        <v>8221</v>
      </c>
    </row>
    <row r="3067" spans="1:2">
      <c r="A3067" s="9">
        <v>25000</v>
      </c>
      <c r="B3067" t="s">
        <v>8221</v>
      </c>
    </row>
    <row r="3068" spans="1:2">
      <c r="A3068" s="9">
        <v>350000</v>
      </c>
      <c r="B3068" t="s">
        <v>8221</v>
      </c>
    </row>
    <row r="3069" spans="1:2">
      <c r="A3069" s="9">
        <v>8000</v>
      </c>
      <c r="B3069" t="s">
        <v>8221</v>
      </c>
    </row>
    <row r="3070" spans="1:2">
      <c r="A3070" s="9">
        <v>250000</v>
      </c>
      <c r="B3070" t="s">
        <v>8221</v>
      </c>
    </row>
    <row r="3071" spans="1:2">
      <c r="A3071" s="9">
        <v>1000</v>
      </c>
      <c r="B3071" t="s">
        <v>8221</v>
      </c>
    </row>
    <row r="3072" spans="1:2">
      <c r="A3072" s="9">
        <v>10000</v>
      </c>
      <c r="B3072" t="s">
        <v>8221</v>
      </c>
    </row>
    <row r="3073" spans="1:2">
      <c r="A3073" s="9">
        <v>12000</v>
      </c>
      <c r="B3073" t="s">
        <v>8221</v>
      </c>
    </row>
    <row r="3074" spans="1:2">
      <c r="A3074" s="9">
        <v>12000</v>
      </c>
      <c r="B3074" t="s">
        <v>8221</v>
      </c>
    </row>
    <row r="3075" spans="1:2">
      <c r="A3075" s="9">
        <v>2800000</v>
      </c>
      <c r="B3075" t="s">
        <v>8221</v>
      </c>
    </row>
    <row r="3076" spans="1:2">
      <c r="A3076" s="9">
        <v>25000</v>
      </c>
      <c r="B3076" t="s">
        <v>8221</v>
      </c>
    </row>
    <row r="3077" spans="1:2">
      <c r="A3077" s="9">
        <v>15000</v>
      </c>
      <c r="B3077" t="s">
        <v>8221</v>
      </c>
    </row>
    <row r="3078" spans="1:2">
      <c r="A3078" s="9">
        <v>10000</v>
      </c>
      <c r="B3078" t="s">
        <v>8221</v>
      </c>
    </row>
    <row r="3079" spans="1:2">
      <c r="A3079" s="9">
        <v>22000</v>
      </c>
      <c r="B3079" t="s">
        <v>8221</v>
      </c>
    </row>
    <row r="3080" spans="1:2">
      <c r="A3080" s="9">
        <v>60000</v>
      </c>
      <c r="B3080" t="s">
        <v>8221</v>
      </c>
    </row>
    <row r="3081" spans="1:2">
      <c r="A3081" s="9">
        <v>1333666</v>
      </c>
      <c r="B3081" t="s">
        <v>8221</v>
      </c>
    </row>
    <row r="3082" spans="1:2">
      <c r="A3082" s="9">
        <v>2000000</v>
      </c>
      <c r="B3082" t="s">
        <v>8221</v>
      </c>
    </row>
    <row r="3083" spans="1:2">
      <c r="A3083" s="9">
        <v>1000000</v>
      </c>
      <c r="B3083" t="s">
        <v>8221</v>
      </c>
    </row>
    <row r="3084" spans="1:2">
      <c r="A3084" s="9">
        <v>9000</v>
      </c>
      <c r="B3084" t="s">
        <v>8221</v>
      </c>
    </row>
    <row r="3085" spans="1:2">
      <c r="A3085" s="9">
        <v>20000</v>
      </c>
      <c r="B3085" t="s">
        <v>8221</v>
      </c>
    </row>
    <row r="3086" spans="1:2">
      <c r="A3086" s="9">
        <v>4059</v>
      </c>
      <c r="B3086" t="s">
        <v>8221</v>
      </c>
    </row>
    <row r="3087" spans="1:2">
      <c r="A3087" s="9">
        <v>25000</v>
      </c>
      <c r="B3087" t="s">
        <v>8221</v>
      </c>
    </row>
    <row r="3088" spans="1:2">
      <c r="A3088" s="9">
        <v>20000</v>
      </c>
      <c r="B3088" t="s">
        <v>8221</v>
      </c>
    </row>
    <row r="3089" spans="1:2">
      <c r="A3089" s="9">
        <v>20000</v>
      </c>
      <c r="B3089" t="s">
        <v>8221</v>
      </c>
    </row>
    <row r="3090" spans="1:2">
      <c r="A3090" s="9">
        <v>65000</v>
      </c>
      <c r="B3090" t="s">
        <v>8221</v>
      </c>
    </row>
    <row r="3091" spans="1:2">
      <c r="A3091" s="9">
        <v>25000</v>
      </c>
      <c r="B3091" t="s">
        <v>8221</v>
      </c>
    </row>
    <row r="3092" spans="1:2">
      <c r="A3092" s="9">
        <v>225000</v>
      </c>
      <c r="B3092" t="s">
        <v>8221</v>
      </c>
    </row>
    <row r="3093" spans="1:2">
      <c r="A3093" s="9">
        <v>5000</v>
      </c>
      <c r="B3093" t="s">
        <v>8221</v>
      </c>
    </row>
    <row r="3094" spans="1:2">
      <c r="A3094" s="9">
        <v>100000</v>
      </c>
      <c r="B3094" t="s">
        <v>8221</v>
      </c>
    </row>
    <row r="3095" spans="1:2">
      <c r="A3095" s="9">
        <v>4000</v>
      </c>
      <c r="B3095" t="s">
        <v>8221</v>
      </c>
    </row>
    <row r="3096" spans="1:2">
      <c r="A3096" s="9">
        <v>100000</v>
      </c>
      <c r="B3096" t="s">
        <v>8221</v>
      </c>
    </row>
    <row r="3097" spans="1:2">
      <c r="A3097" s="9">
        <v>14920</v>
      </c>
      <c r="B3097" t="s">
        <v>8221</v>
      </c>
    </row>
    <row r="3098" spans="1:2">
      <c r="A3098" s="9">
        <v>20000</v>
      </c>
      <c r="B3098" t="s">
        <v>8221</v>
      </c>
    </row>
    <row r="3099" spans="1:2">
      <c r="A3099" s="9">
        <v>10000</v>
      </c>
      <c r="B3099" t="s">
        <v>8221</v>
      </c>
    </row>
    <row r="3100" spans="1:2">
      <c r="A3100" s="9">
        <v>48725</v>
      </c>
      <c r="B3100" t="s">
        <v>8221</v>
      </c>
    </row>
    <row r="3101" spans="1:2">
      <c r="A3101" s="9">
        <v>2000</v>
      </c>
      <c r="B3101" t="s">
        <v>8221</v>
      </c>
    </row>
    <row r="3102" spans="1:2">
      <c r="A3102" s="9">
        <v>12000</v>
      </c>
      <c r="B3102" t="s">
        <v>8221</v>
      </c>
    </row>
    <row r="3103" spans="1:2">
      <c r="A3103" s="9">
        <v>2500</v>
      </c>
      <c r="B3103" t="s">
        <v>8221</v>
      </c>
    </row>
    <row r="3104" spans="1:2">
      <c r="A3104" s="9">
        <v>16000</v>
      </c>
      <c r="B3104" t="s">
        <v>8221</v>
      </c>
    </row>
    <row r="3105" spans="1:2">
      <c r="A3105" s="9">
        <v>4100</v>
      </c>
      <c r="B3105" t="s">
        <v>8221</v>
      </c>
    </row>
    <row r="3106" spans="1:2">
      <c r="A3106" s="9">
        <v>4000</v>
      </c>
      <c r="B3106" t="s">
        <v>8221</v>
      </c>
    </row>
    <row r="3107" spans="1:2">
      <c r="A3107" s="9">
        <v>5845</v>
      </c>
      <c r="B3107" t="s">
        <v>8221</v>
      </c>
    </row>
    <row r="3108" spans="1:2">
      <c r="A3108" s="9">
        <v>1000</v>
      </c>
      <c r="B3108" t="s">
        <v>8221</v>
      </c>
    </row>
    <row r="3109" spans="1:2">
      <c r="A3109" s="9">
        <v>40000</v>
      </c>
      <c r="B3109" t="s">
        <v>8221</v>
      </c>
    </row>
    <row r="3110" spans="1:2">
      <c r="A3110" s="9">
        <v>50000</v>
      </c>
      <c r="B3110" t="s">
        <v>8221</v>
      </c>
    </row>
    <row r="3111" spans="1:2">
      <c r="A3111" s="9">
        <v>26500</v>
      </c>
      <c r="B3111" t="s">
        <v>8221</v>
      </c>
    </row>
    <row r="3112" spans="1:2">
      <c r="A3112" s="9">
        <v>25000</v>
      </c>
      <c r="B3112" t="s">
        <v>8221</v>
      </c>
    </row>
    <row r="3113" spans="1:2">
      <c r="A3113" s="9">
        <v>20000</v>
      </c>
      <c r="B3113" t="s">
        <v>8221</v>
      </c>
    </row>
    <row r="3114" spans="1:2">
      <c r="A3114" s="9">
        <v>11000</v>
      </c>
      <c r="B3114" t="s">
        <v>8221</v>
      </c>
    </row>
    <row r="3115" spans="1:2">
      <c r="A3115" s="9">
        <v>109225</v>
      </c>
      <c r="B3115" t="s">
        <v>8221</v>
      </c>
    </row>
    <row r="3116" spans="1:2">
      <c r="A3116" s="9">
        <v>75000</v>
      </c>
      <c r="B3116" t="s">
        <v>8221</v>
      </c>
    </row>
    <row r="3117" spans="1:2">
      <c r="A3117" s="9">
        <v>10000</v>
      </c>
      <c r="B3117" t="s">
        <v>8221</v>
      </c>
    </row>
    <row r="3118" spans="1:2">
      <c r="A3118" s="9">
        <v>750</v>
      </c>
      <c r="B3118" t="s">
        <v>8221</v>
      </c>
    </row>
    <row r="3119" spans="1:2">
      <c r="A3119" s="9">
        <v>1000</v>
      </c>
      <c r="B3119" t="s">
        <v>8221</v>
      </c>
    </row>
    <row r="3120" spans="1:2">
      <c r="A3120" s="9">
        <v>500000</v>
      </c>
      <c r="B3120" t="s">
        <v>8221</v>
      </c>
    </row>
    <row r="3121" spans="1:2">
      <c r="A3121" s="9">
        <v>10000</v>
      </c>
      <c r="B3121" t="s">
        <v>8221</v>
      </c>
    </row>
    <row r="3122" spans="1:2">
      <c r="A3122" s="9">
        <v>1300000</v>
      </c>
      <c r="B3122" t="s">
        <v>8221</v>
      </c>
    </row>
    <row r="3123" spans="1:2">
      <c r="A3123" s="9">
        <v>1500</v>
      </c>
      <c r="B3123" t="s">
        <v>8220</v>
      </c>
    </row>
    <row r="3124" spans="1:2">
      <c r="A3124" s="9">
        <v>199</v>
      </c>
      <c r="B3124" t="s">
        <v>8220</v>
      </c>
    </row>
    <row r="3125" spans="1:2">
      <c r="A3125" s="9">
        <v>125000</v>
      </c>
      <c r="B3125" t="s">
        <v>8220</v>
      </c>
    </row>
    <row r="3126" spans="1:2">
      <c r="A3126" s="9">
        <v>800000</v>
      </c>
      <c r="B3126" t="s">
        <v>8220</v>
      </c>
    </row>
    <row r="3127" spans="1:2">
      <c r="A3127" s="9">
        <v>1500000</v>
      </c>
      <c r="B3127" t="s">
        <v>8220</v>
      </c>
    </row>
    <row r="3128" spans="1:2">
      <c r="A3128" s="9">
        <v>25000</v>
      </c>
      <c r="B3128" t="s">
        <v>8220</v>
      </c>
    </row>
    <row r="3129" spans="1:2">
      <c r="A3129" s="9">
        <v>100000</v>
      </c>
      <c r="B3129" t="s">
        <v>8220</v>
      </c>
    </row>
    <row r="3130" spans="1:2">
      <c r="A3130" s="9">
        <v>15000</v>
      </c>
      <c r="B3130" t="s">
        <v>8222</v>
      </c>
    </row>
    <row r="3131" spans="1:2">
      <c r="A3131" s="9">
        <v>1250</v>
      </c>
      <c r="B3131" t="s">
        <v>8222</v>
      </c>
    </row>
    <row r="3132" spans="1:2">
      <c r="A3132" s="9">
        <v>10000</v>
      </c>
      <c r="B3132" t="s">
        <v>8222</v>
      </c>
    </row>
    <row r="3133" spans="1:2">
      <c r="A3133" s="9">
        <v>4100</v>
      </c>
      <c r="B3133" t="s">
        <v>8222</v>
      </c>
    </row>
    <row r="3134" spans="1:2">
      <c r="A3134" s="9">
        <v>30000</v>
      </c>
      <c r="B3134" t="s">
        <v>8222</v>
      </c>
    </row>
    <row r="3135" spans="1:2">
      <c r="A3135" s="9">
        <v>500</v>
      </c>
      <c r="B3135" t="s">
        <v>8222</v>
      </c>
    </row>
    <row r="3136" spans="1:2">
      <c r="A3136" s="9">
        <v>1000</v>
      </c>
      <c r="B3136" t="s">
        <v>8222</v>
      </c>
    </row>
    <row r="3137" spans="1:2">
      <c r="A3137" s="9">
        <v>777</v>
      </c>
      <c r="B3137" t="s">
        <v>8222</v>
      </c>
    </row>
    <row r="3138" spans="1:2">
      <c r="A3138" s="9">
        <v>500</v>
      </c>
      <c r="B3138" t="s">
        <v>8222</v>
      </c>
    </row>
    <row r="3139" spans="1:2">
      <c r="A3139" s="9">
        <v>1500</v>
      </c>
      <c r="B3139" t="s">
        <v>8222</v>
      </c>
    </row>
    <row r="3140" spans="1:2">
      <c r="A3140" s="9">
        <v>200</v>
      </c>
      <c r="B3140" t="s">
        <v>8222</v>
      </c>
    </row>
    <row r="3141" spans="1:2">
      <c r="A3141" s="9">
        <v>50000</v>
      </c>
      <c r="B3141" t="s">
        <v>8222</v>
      </c>
    </row>
    <row r="3142" spans="1:2">
      <c r="A3142" s="9">
        <v>10000</v>
      </c>
      <c r="B3142" t="s">
        <v>8222</v>
      </c>
    </row>
    <row r="3143" spans="1:2">
      <c r="A3143" s="9">
        <v>500</v>
      </c>
      <c r="B3143" t="s">
        <v>8222</v>
      </c>
    </row>
    <row r="3144" spans="1:2">
      <c r="A3144" s="9">
        <v>2750</v>
      </c>
      <c r="B3144" t="s">
        <v>8222</v>
      </c>
    </row>
    <row r="3145" spans="1:2">
      <c r="A3145" s="9">
        <v>700</v>
      </c>
      <c r="B3145" t="s">
        <v>8222</v>
      </c>
    </row>
    <row r="3146" spans="1:2">
      <c r="A3146" s="9">
        <v>10000</v>
      </c>
      <c r="B3146" t="s">
        <v>8222</v>
      </c>
    </row>
    <row r="3147" spans="1:2">
      <c r="A3147" s="9">
        <v>25000</v>
      </c>
      <c r="B3147" t="s">
        <v>8222</v>
      </c>
    </row>
    <row r="3148" spans="1:2">
      <c r="A3148" s="9">
        <v>50000</v>
      </c>
      <c r="B3148" t="s">
        <v>8222</v>
      </c>
    </row>
    <row r="3149" spans="1:2">
      <c r="A3149" s="9">
        <v>20000</v>
      </c>
      <c r="B3149" t="s">
        <v>8219</v>
      </c>
    </row>
    <row r="3150" spans="1:2">
      <c r="A3150" s="9">
        <v>1800</v>
      </c>
      <c r="B3150" t="s">
        <v>8219</v>
      </c>
    </row>
    <row r="3151" spans="1:2">
      <c r="A3151" s="9">
        <v>1250</v>
      </c>
      <c r="B3151" t="s">
        <v>8219</v>
      </c>
    </row>
    <row r="3152" spans="1:2">
      <c r="A3152" s="9">
        <v>3500</v>
      </c>
      <c r="B3152" t="s">
        <v>8219</v>
      </c>
    </row>
    <row r="3153" spans="1:2">
      <c r="A3153" s="9">
        <v>3500</v>
      </c>
      <c r="B3153" t="s">
        <v>8219</v>
      </c>
    </row>
    <row r="3154" spans="1:2">
      <c r="A3154" s="9">
        <v>2200</v>
      </c>
      <c r="B3154" t="s">
        <v>8219</v>
      </c>
    </row>
    <row r="3155" spans="1:2">
      <c r="A3155" s="9">
        <v>3000</v>
      </c>
      <c r="B3155" t="s">
        <v>8219</v>
      </c>
    </row>
    <row r="3156" spans="1:2">
      <c r="A3156" s="9">
        <v>7000</v>
      </c>
      <c r="B3156" t="s">
        <v>8219</v>
      </c>
    </row>
    <row r="3157" spans="1:2">
      <c r="A3157" s="9">
        <v>5000</v>
      </c>
      <c r="B3157" t="s">
        <v>8219</v>
      </c>
    </row>
    <row r="3158" spans="1:2">
      <c r="A3158" s="9">
        <v>5500</v>
      </c>
      <c r="B3158" t="s">
        <v>8219</v>
      </c>
    </row>
    <row r="3159" spans="1:2">
      <c r="A3159" s="9">
        <v>4000</v>
      </c>
      <c r="B3159" t="s">
        <v>8219</v>
      </c>
    </row>
    <row r="3160" spans="1:2">
      <c r="A3160" s="9">
        <v>5000</v>
      </c>
      <c r="B3160" t="s">
        <v>8219</v>
      </c>
    </row>
    <row r="3161" spans="1:2">
      <c r="A3161" s="9">
        <v>1500</v>
      </c>
      <c r="B3161" t="s">
        <v>8219</v>
      </c>
    </row>
    <row r="3162" spans="1:2">
      <c r="A3162" s="9">
        <v>4500</v>
      </c>
      <c r="B3162" t="s">
        <v>8219</v>
      </c>
    </row>
    <row r="3163" spans="1:2">
      <c r="A3163" s="9">
        <v>2000</v>
      </c>
      <c r="B3163" t="s">
        <v>8219</v>
      </c>
    </row>
    <row r="3164" spans="1:2">
      <c r="A3164" s="9">
        <v>4000</v>
      </c>
      <c r="B3164" t="s">
        <v>8219</v>
      </c>
    </row>
    <row r="3165" spans="1:2">
      <c r="A3165" s="9">
        <v>13000</v>
      </c>
      <c r="B3165" t="s">
        <v>8219</v>
      </c>
    </row>
    <row r="3166" spans="1:2">
      <c r="A3166" s="9">
        <v>2500</v>
      </c>
      <c r="B3166" t="s">
        <v>8219</v>
      </c>
    </row>
    <row r="3167" spans="1:2">
      <c r="A3167" s="9">
        <v>750</v>
      </c>
      <c r="B3167" t="s">
        <v>8219</v>
      </c>
    </row>
    <row r="3168" spans="1:2">
      <c r="A3168" s="9">
        <v>35000</v>
      </c>
      <c r="B3168" t="s">
        <v>8219</v>
      </c>
    </row>
    <row r="3169" spans="1:2">
      <c r="A3169" s="9">
        <v>3000</v>
      </c>
      <c r="B3169" t="s">
        <v>8219</v>
      </c>
    </row>
    <row r="3170" spans="1:2">
      <c r="A3170" s="9">
        <v>2500</v>
      </c>
      <c r="B3170" t="s">
        <v>8219</v>
      </c>
    </row>
    <row r="3171" spans="1:2">
      <c r="A3171" s="9">
        <v>8000</v>
      </c>
      <c r="B3171" t="s">
        <v>8219</v>
      </c>
    </row>
    <row r="3172" spans="1:2">
      <c r="A3172" s="9">
        <v>2000</v>
      </c>
      <c r="B3172" t="s">
        <v>8219</v>
      </c>
    </row>
    <row r="3173" spans="1:2">
      <c r="A3173" s="9">
        <v>7000</v>
      </c>
      <c r="B3173" t="s">
        <v>8219</v>
      </c>
    </row>
    <row r="3174" spans="1:2">
      <c r="A3174" s="9">
        <v>2000</v>
      </c>
      <c r="B3174" t="s">
        <v>8219</v>
      </c>
    </row>
    <row r="3175" spans="1:2">
      <c r="A3175" s="9">
        <v>10000</v>
      </c>
      <c r="B3175" t="s">
        <v>8219</v>
      </c>
    </row>
    <row r="3176" spans="1:2">
      <c r="A3176" s="9">
        <v>3000</v>
      </c>
      <c r="B3176" t="s">
        <v>8219</v>
      </c>
    </row>
    <row r="3177" spans="1:2">
      <c r="A3177" s="9">
        <v>5000</v>
      </c>
      <c r="B3177" t="s">
        <v>8219</v>
      </c>
    </row>
    <row r="3178" spans="1:2">
      <c r="A3178" s="9">
        <v>1900</v>
      </c>
      <c r="B3178" t="s">
        <v>8219</v>
      </c>
    </row>
    <row r="3179" spans="1:2">
      <c r="A3179" s="9">
        <v>2500</v>
      </c>
      <c r="B3179" t="s">
        <v>8219</v>
      </c>
    </row>
    <row r="3180" spans="1:2">
      <c r="A3180" s="9">
        <v>1500</v>
      </c>
      <c r="B3180" t="s">
        <v>8219</v>
      </c>
    </row>
    <row r="3181" spans="1:2">
      <c r="A3181" s="9">
        <v>4200</v>
      </c>
      <c r="B3181" t="s">
        <v>8219</v>
      </c>
    </row>
    <row r="3182" spans="1:2">
      <c r="A3182" s="9">
        <v>1200</v>
      </c>
      <c r="B3182" t="s">
        <v>8219</v>
      </c>
    </row>
    <row r="3183" spans="1:2">
      <c r="A3183" s="9">
        <v>500</v>
      </c>
      <c r="B3183" t="s">
        <v>8219</v>
      </c>
    </row>
    <row r="3184" spans="1:2">
      <c r="A3184" s="9">
        <v>7000</v>
      </c>
      <c r="B3184" t="s">
        <v>8219</v>
      </c>
    </row>
    <row r="3185" spans="1:2">
      <c r="A3185" s="9">
        <v>2500</v>
      </c>
      <c r="B3185" t="s">
        <v>8219</v>
      </c>
    </row>
    <row r="3186" spans="1:2">
      <c r="A3186" s="9">
        <v>4300</v>
      </c>
      <c r="B3186" t="s">
        <v>8219</v>
      </c>
    </row>
    <row r="3187" spans="1:2">
      <c r="A3187" s="9">
        <v>1000</v>
      </c>
      <c r="B3187" t="s">
        <v>8219</v>
      </c>
    </row>
    <row r="3188" spans="1:2">
      <c r="A3188" s="9">
        <v>3200</v>
      </c>
      <c r="B3188" t="s">
        <v>8219</v>
      </c>
    </row>
    <row r="3189" spans="1:2">
      <c r="A3189" s="9">
        <v>15000</v>
      </c>
      <c r="B3189" t="s">
        <v>8219</v>
      </c>
    </row>
    <row r="3190" spans="1:2">
      <c r="A3190" s="9">
        <v>200</v>
      </c>
      <c r="B3190" t="s">
        <v>8221</v>
      </c>
    </row>
    <row r="3191" spans="1:2">
      <c r="A3191" s="9">
        <v>55000</v>
      </c>
      <c r="B3191" t="s">
        <v>8221</v>
      </c>
    </row>
    <row r="3192" spans="1:2">
      <c r="A3192" s="9">
        <v>4000</v>
      </c>
      <c r="B3192" t="s">
        <v>8221</v>
      </c>
    </row>
    <row r="3193" spans="1:2">
      <c r="A3193" s="9">
        <v>3750</v>
      </c>
      <c r="B3193" t="s">
        <v>8221</v>
      </c>
    </row>
    <row r="3194" spans="1:2">
      <c r="A3194" s="9">
        <v>10000</v>
      </c>
      <c r="B3194" t="s">
        <v>8221</v>
      </c>
    </row>
    <row r="3195" spans="1:2">
      <c r="A3195" s="9">
        <v>5000</v>
      </c>
      <c r="B3195" t="s">
        <v>8221</v>
      </c>
    </row>
    <row r="3196" spans="1:2">
      <c r="A3196" s="9">
        <v>11000</v>
      </c>
      <c r="B3196" t="s">
        <v>8221</v>
      </c>
    </row>
    <row r="3197" spans="1:2">
      <c r="A3197" s="9">
        <v>3500</v>
      </c>
      <c r="B3197" t="s">
        <v>8221</v>
      </c>
    </row>
    <row r="3198" spans="1:2">
      <c r="A3198" s="9">
        <v>3000000</v>
      </c>
      <c r="B3198" t="s">
        <v>8221</v>
      </c>
    </row>
    <row r="3199" spans="1:2">
      <c r="A3199" s="9">
        <v>10000</v>
      </c>
      <c r="B3199" t="s">
        <v>8221</v>
      </c>
    </row>
    <row r="3200" spans="1:2">
      <c r="A3200" s="9">
        <v>30000</v>
      </c>
      <c r="B3200" t="s">
        <v>8221</v>
      </c>
    </row>
    <row r="3201" spans="1:2">
      <c r="A3201" s="9">
        <v>5000</v>
      </c>
      <c r="B3201" t="s">
        <v>8221</v>
      </c>
    </row>
    <row r="3202" spans="1:2">
      <c r="A3202" s="9">
        <v>50000</v>
      </c>
      <c r="B3202" t="s">
        <v>8221</v>
      </c>
    </row>
    <row r="3203" spans="1:2">
      <c r="A3203" s="9">
        <v>2000</v>
      </c>
      <c r="B3203" t="s">
        <v>8221</v>
      </c>
    </row>
    <row r="3204" spans="1:2">
      <c r="A3204" s="9">
        <v>5000</v>
      </c>
      <c r="B3204" t="s">
        <v>8221</v>
      </c>
    </row>
    <row r="3205" spans="1:2">
      <c r="A3205" s="9">
        <v>1000</v>
      </c>
      <c r="B3205" t="s">
        <v>8221</v>
      </c>
    </row>
    <row r="3206" spans="1:2">
      <c r="A3206" s="9">
        <v>500</v>
      </c>
      <c r="B3206" t="s">
        <v>8221</v>
      </c>
    </row>
    <row r="3207" spans="1:2">
      <c r="A3207" s="9">
        <v>8000</v>
      </c>
      <c r="B3207" t="s">
        <v>8221</v>
      </c>
    </row>
    <row r="3208" spans="1:2">
      <c r="A3208" s="9">
        <v>5000</v>
      </c>
      <c r="B3208" t="s">
        <v>8221</v>
      </c>
    </row>
    <row r="3209" spans="1:2">
      <c r="A3209" s="9">
        <v>5500</v>
      </c>
      <c r="B3209" t="s">
        <v>8221</v>
      </c>
    </row>
    <row r="3210" spans="1:2">
      <c r="A3210" s="9">
        <v>5000</v>
      </c>
      <c r="B3210" t="s">
        <v>8219</v>
      </c>
    </row>
    <row r="3211" spans="1:2">
      <c r="A3211" s="9">
        <v>9500</v>
      </c>
      <c r="B3211" t="s">
        <v>8219</v>
      </c>
    </row>
    <row r="3212" spans="1:2">
      <c r="A3212" s="9">
        <v>3000</v>
      </c>
      <c r="B3212" t="s">
        <v>8219</v>
      </c>
    </row>
    <row r="3213" spans="1:2">
      <c r="A3213" s="9">
        <v>23000</v>
      </c>
      <c r="B3213" t="s">
        <v>8219</v>
      </c>
    </row>
    <row r="3214" spans="1:2">
      <c r="A3214" s="9">
        <v>4000</v>
      </c>
      <c r="B3214" t="s">
        <v>8219</v>
      </c>
    </row>
    <row r="3215" spans="1:2">
      <c r="A3215" s="9">
        <v>6000</v>
      </c>
      <c r="B3215" t="s">
        <v>8219</v>
      </c>
    </row>
    <row r="3216" spans="1:2">
      <c r="A3216" s="9">
        <v>12000</v>
      </c>
      <c r="B3216" t="s">
        <v>8219</v>
      </c>
    </row>
    <row r="3217" spans="1:2">
      <c r="A3217" s="9">
        <v>35000</v>
      </c>
      <c r="B3217" t="s">
        <v>8219</v>
      </c>
    </row>
    <row r="3218" spans="1:2">
      <c r="A3218" s="9">
        <v>2000</v>
      </c>
      <c r="B3218" t="s">
        <v>8219</v>
      </c>
    </row>
    <row r="3219" spans="1:2">
      <c r="A3219" s="9">
        <v>4500</v>
      </c>
      <c r="B3219" t="s">
        <v>8219</v>
      </c>
    </row>
    <row r="3220" spans="1:2">
      <c r="A3220" s="9">
        <v>12000</v>
      </c>
      <c r="B3220" t="s">
        <v>8219</v>
      </c>
    </row>
    <row r="3221" spans="1:2">
      <c r="A3221" s="9">
        <v>20000</v>
      </c>
      <c r="B3221" t="s">
        <v>8219</v>
      </c>
    </row>
    <row r="3222" spans="1:2">
      <c r="A3222" s="9">
        <v>15000</v>
      </c>
      <c r="B3222" t="s">
        <v>8219</v>
      </c>
    </row>
    <row r="3223" spans="1:2">
      <c r="A3223" s="9">
        <v>4000</v>
      </c>
      <c r="B3223" t="s">
        <v>8219</v>
      </c>
    </row>
    <row r="3224" spans="1:2">
      <c r="A3224" s="9">
        <v>2500</v>
      </c>
      <c r="B3224" t="s">
        <v>8219</v>
      </c>
    </row>
    <row r="3225" spans="1:2">
      <c r="A3225" s="9">
        <v>3100</v>
      </c>
      <c r="B3225" t="s">
        <v>8219</v>
      </c>
    </row>
    <row r="3226" spans="1:2">
      <c r="A3226" s="9">
        <v>30000</v>
      </c>
      <c r="B3226" t="s">
        <v>8219</v>
      </c>
    </row>
    <row r="3227" spans="1:2">
      <c r="A3227" s="9">
        <v>2000</v>
      </c>
      <c r="B3227" t="s">
        <v>8219</v>
      </c>
    </row>
    <row r="3228" spans="1:2">
      <c r="A3228" s="9">
        <v>1200</v>
      </c>
      <c r="B3228" t="s">
        <v>8219</v>
      </c>
    </row>
    <row r="3229" spans="1:2">
      <c r="A3229" s="9">
        <v>1200</v>
      </c>
      <c r="B3229" t="s">
        <v>8219</v>
      </c>
    </row>
    <row r="3230" spans="1:2">
      <c r="A3230" s="9">
        <v>7000</v>
      </c>
      <c r="B3230" t="s">
        <v>8219</v>
      </c>
    </row>
    <row r="3231" spans="1:2">
      <c r="A3231" s="9">
        <v>20000</v>
      </c>
      <c r="B3231" t="s">
        <v>8219</v>
      </c>
    </row>
    <row r="3232" spans="1:2">
      <c r="A3232" s="9">
        <v>2600</v>
      </c>
      <c r="B3232" t="s">
        <v>8219</v>
      </c>
    </row>
    <row r="3233" spans="1:2">
      <c r="A3233" s="9">
        <v>1000</v>
      </c>
      <c r="B3233" t="s">
        <v>8219</v>
      </c>
    </row>
    <row r="3234" spans="1:2">
      <c r="A3234" s="9">
        <v>1000</v>
      </c>
      <c r="B3234" t="s">
        <v>8219</v>
      </c>
    </row>
    <row r="3235" spans="1:2">
      <c r="A3235" s="9">
        <v>5000</v>
      </c>
      <c r="B3235" t="s">
        <v>8219</v>
      </c>
    </row>
    <row r="3236" spans="1:2">
      <c r="A3236" s="9">
        <v>4000</v>
      </c>
      <c r="B3236" t="s">
        <v>8219</v>
      </c>
    </row>
    <row r="3237" spans="1:2">
      <c r="A3237" s="9">
        <v>15000</v>
      </c>
      <c r="B3237" t="s">
        <v>8219</v>
      </c>
    </row>
    <row r="3238" spans="1:2">
      <c r="A3238" s="9">
        <v>20000</v>
      </c>
      <c r="B3238" t="s">
        <v>8219</v>
      </c>
    </row>
    <row r="3239" spans="1:2">
      <c r="A3239" s="9">
        <v>35000</v>
      </c>
      <c r="B3239" t="s">
        <v>8219</v>
      </c>
    </row>
    <row r="3240" spans="1:2">
      <c r="A3240" s="9">
        <v>2800</v>
      </c>
      <c r="B3240" t="s">
        <v>8219</v>
      </c>
    </row>
    <row r="3241" spans="1:2">
      <c r="A3241" s="9">
        <v>5862</v>
      </c>
      <c r="B3241" t="s">
        <v>8219</v>
      </c>
    </row>
    <row r="3242" spans="1:2">
      <c r="A3242" s="9">
        <v>3000</v>
      </c>
      <c r="B3242" t="s">
        <v>8219</v>
      </c>
    </row>
    <row r="3243" spans="1:2">
      <c r="A3243" s="9">
        <v>8500</v>
      </c>
      <c r="B3243" t="s">
        <v>8219</v>
      </c>
    </row>
    <row r="3244" spans="1:2">
      <c r="A3244" s="9">
        <v>10000</v>
      </c>
      <c r="B3244" t="s">
        <v>8219</v>
      </c>
    </row>
    <row r="3245" spans="1:2">
      <c r="A3245" s="9">
        <v>8000</v>
      </c>
      <c r="B3245" t="s">
        <v>8219</v>
      </c>
    </row>
    <row r="3246" spans="1:2">
      <c r="A3246" s="9">
        <v>1600</v>
      </c>
      <c r="B3246" t="s">
        <v>8219</v>
      </c>
    </row>
    <row r="3247" spans="1:2">
      <c r="A3247" s="9">
        <v>21000</v>
      </c>
      <c r="B3247" t="s">
        <v>8219</v>
      </c>
    </row>
    <row r="3248" spans="1:2">
      <c r="A3248" s="9">
        <v>10000</v>
      </c>
      <c r="B3248" t="s">
        <v>8219</v>
      </c>
    </row>
    <row r="3249" spans="1:2">
      <c r="A3249" s="9">
        <v>2500</v>
      </c>
      <c r="B3249" t="s">
        <v>8219</v>
      </c>
    </row>
    <row r="3250" spans="1:2">
      <c r="A3250" s="9">
        <v>12000</v>
      </c>
      <c r="B3250" t="s">
        <v>8219</v>
      </c>
    </row>
    <row r="3251" spans="1:2">
      <c r="A3251" s="9">
        <v>5500</v>
      </c>
      <c r="B3251" t="s">
        <v>8219</v>
      </c>
    </row>
    <row r="3252" spans="1:2">
      <c r="A3252" s="9">
        <v>25000</v>
      </c>
      <c r="B3252" t="s">
        <v>8219</v>
      </c>
    </row>
    <row r="3253" spans="1:2">
      <c r="A3253" s="9">
        <v>1500</v>
      </c>
      <c r="B3253" t="s">
        <v>8219</v>
      </c>
    </row>
    <row r="3254" spans="1:2">
      <c r="A3254" s="9">
        <v>2250</v>
      </c>
      <c r="B3254" t="s">
        <v>8219</v>
      </c>
    </row>
    <row r="3255" spans="1:2">
      <c r="A3255" s="9">
        <v>20000</v>
      </c>
      <c r="B3255" t="s">
        <v>8219</v>
      </c>
    </row>
    <row r="3256" spans="1:2">
      <c r="A3256" s="9">
        <v>13000</v>
      </c>
      <c r="B3256" t="s">
        <v>8219</v>
      </c>
    </row>
    <row r="3257" spans="1:2">
      <c r="A3257" s="9">
        <v>300</v>
      </c>
      <c r="B3257" t="s">
        <v>8219</v>
      </c>
    </row>
    <row r="3258" spans="1:2">
      <c r="A3258" s="9">
        <v>10000</v>
      </c>
      <c r="B3258" t="s">
        <v>8219</v>
      </c>
    </row>
    <row r="3259" spans="1:2">
      <c r="A3259" s="9">
        <v>2000</v>
      </c>
      <c r="B3259" t="s">
        <v>8219</v>
      </c>
    </row>
    <row r="3260" spans="1:2">
      <c r="A3260" s="9">
        <v>7000</v>
      </c>
      <c r="B3260" t="s">
        <v>8219</v>
      </c>
    </row>
    <row r="3261" spans="1:2">
      <c r="A3261" s="9">
        <v>23000</v>
      </c>
      <c r="B3261" t="s">
        <v>8219</v>
      </c>
    </row>
    <row r="3262" spans="1:2">
      <c r="A3262" s="9">
        <v>5000</v>
      </c>
      <c r="B3262" t="s">
        <v>8219</v>
      </c>
    </row>
    <row r="3263" spans="1:2">
      <c r="A3263" s="9">
        <v>3300</v>
      </c>
      <c r="B3263" t="s">
        <v>8219</v>
      </c>
    </row>
    <row r="3264" spans="1:2">
      <c r="A3264" s="9">
        <v>12200</v>
      </c>
      <c r="B3264" t="s">
        <v>8219</v>
      </c>
    </row>
    <row r="3265" spans="1:2">
      <c r="A3265" s="9">
        <v>2500</v>
      </c>
      <c r="B3265" t="s">
        <v>8219</v>
      </c>
    </row>
    <row r="3266" spans="1:2">
      <c r="A3266" s="9">
        <v>2500</v>
      </c>
      <c r="B3266" t="s">
        <v>8219</v>
      </c>
    </row>
    <row r="3267" spans="1:2">
      <c r="A3267" s="9">
        <v>2700</v>
      </c>
      <c r="B3267" t="s">
        <v>8219</v>
      </c>
    </row>
    <row r="3268" spans="1:2">
      <c r="A3268" s="9">
        <v>6000</v>
      </c>
      <c r="B3268" t="s">
        <v>8219</v>
      </c>
    </row>
    <row r="3269" spans="1:2">
      <c r="A3269" s="9">
        <v>15000</v>
      </c>
      <c r="B3269" t="s">
        <v>8219</v>
      </c>
    </row>
    <row r="3270" spans="1:2">
      <c r="A3270" s="9">
        <v>2000</v>
      </c>
      <c r="B3270" t="s">
        <v>8219</v>
      </c>
    </row>
    <row r="3271" spans="1:2">
      <c r="A3271" s="9">
        <v>8000</v>
      </c>
      <c r="B3271" t="s">
        <v>8219</v>
      </c>
    </row>
    <row r="3272" spans="1:2">
      <c r="A3272" s="9">
        <v>1800</v>
      </c>
      <c r="B3272" t="s">
        <v>8219</v>
      </c>
    </row>
    <row r="3273" spans="1:2">
      <c r="A3273" s="9">
        <v>1500</v>
      </c>
      <c r="B3273" t="s">
        <v>8219</v>
      </c>
    </row>
    <row r="3274" spans="1:2">
      <c r="A3274" s="9">
        <v>10000</v>
      </c>
      <c r="B3274" t="s">
        <v>8219</v>
      </c>
    </row>
    <row r="3275" spans="1:2">
      <c r="A3275" s="9">
        <v>4000</v>
      </c>
      <c r="B3275" t="s">
        <v>8219</v>
      </c>
    </row>
    <row r="3276" spans="1:2">
      <c r="A3276" s="9">
        <v>15500</v>
      </c>
      <c r="B3276" t="s">
        <v>8219</v>
      </c>
    </row>
    <row r="3277" spans="1:2">
      <c r="A3277" s="9">
        <v>1800</v>
      </c>
      <c r="B3277" t="s">
        <v>8219</v>
      </c>
    </row>
    <row r="3278" spans="1:2">
      <c r="A3278" s="9">
        <v>4500</v>
      </c>
      <c r="B3278" t="s">
        <v>8219</v>
      </c>
    </row>
    <row r="3279" spans="1:2">
      <c r="A3279" s="9">
        <v>5000</v>
      </c>
      <c r="B3279" t="s">
        <v>8219</v>
      </c>
    </row>
    <row r="3280" spans="1:2">
      <c r="A3280" s="9">
        <v>2500</v>
      </c>
      <c r="B3280" t="s">
        <v>8219</v>
      </c>
    </row>
    <row r="3281" spans="1:2">
      <c r="A3281" s="9">
        <v>5800</v>
      </c>
      <c r="B3281" t="s">
        <v>8219</v>
      </c>
    </row>
    <row r="3282" spans="1:2">
      <c r="A3282" s="9">
        <v>2000</v>
      </c>
      <c r="B3282" t="s">
        <v>8219</v>
      </c>
    </row>
    <row r="3283" spans="1:2">
      <c r="A3283" s="9">
        <v>5000</v>
      </c>
      <c r="B3283" t="s">
        <v>8219</v>
      </c>
    </row>
    <row r="3284" spans="1:2">
      <c r="A3284" s="9">
        <v>31000</v>
      </c>
      <c r="B3284" t="s">
        <v>8219</v>
      </c>
    </row>
    <row r="3285" spans="1:2">
      <c r="A3285" s="9">
        <v>800</v>
      </c>
      <c r="B3285" t="s">
        <v>8219</v>
      </c>
    </row>
    <row r="3286" spans="1:2">
      <c r="A3286" s="9">
        <v>3000</v>
      </c>
      <c r="B3286" t="s">
        <v>8219</v>
      </c>
    </row>
    <row r="3287" spans="1:2">
      <c r="A3287" s="9">
        <v>4999</v>
      </c>
      <c r="B3287" t="s">
        <v>8219</v>
      </c>
    </row>
    <row r="3288" spans="1:2">
      <c r="A3288" s="9">
        <v>15000</v>
      </c>
      <c r="B3288" t="s">
        <v>8219</v>
      </c>
    </row>
    <row r="3289" spans="1:2">
      <c r="A3289" s="9">
        <v>2500</v>
      </c>
      <c r="B3289" t="s">
        <v>8219</v>
      </c>
    </row>
    <row r="3290" spans="1:2">
      <c r="A3290" s="9">
        <v>10000</v>
      </c>
      <c r="B3290" t="s">
        <v>8219</v>
      </c>
    </row>
    <row r="3291" spans="1:2">
      <c r="A3291" s="9">
        <v>500</v>
      </c>
      <c r="B3291" t="s">
        <v>8219</v>
      </c>
    </row>
    <row r="3292" spans="1:2">
      <c r="A3292" s="9">
        <v>2000</v>
      </c>
      <c r="B3292" t="s">
        <v>8219</v>
      </c>
    </row>
    <row r="3293" spans="1:2">
      <c r="A3293" s="9">
        <v>500</v>
      </c>
      <c r="B3293" t="s">
        <v>8219</v>
      </c>
    </row>
    <row r="3294" spans="1:2">
      <c r="A3294" s="9">
        <v>101</v>
      </c>
      <c r="B3294" t="s">
        <v>8219</v>
      </c>
    </row>
    <row r="3295" spans="1:2">
      <c r="A3295" s="9">
        <v>4500</v>
      </c>
      <c r="B3295" t="s">
        <v>8219</v>
      </c>
    </row>
    <row r="3296" spans="1:2">
      <c r="A3296" s="9">
        <v>600</v>
      </c>
      <c r="B3296" t="s">
        <v>8219</v>
      </c>
    </row>
    <row r="3297" spans="1:2">
      <c r="A3297" s="9">
        <v>700</v>
      </c>
      <c r="B3297" t="s">
        <v>8219</v>
      </c>
    </row>
    <row r="3298" spans="1:2">
      <c r="A3298" s="9">
        <v>1500</v>
      </c>
      <c r="B3298" t="s">
        <v>8219</v>
      </c>
    </row>
    <row r="3299" spans="1:2">
      <c r="A3299" s="9">
        <v>5500</v>
      </c>
      <c r="B3299" t="s">
        <v>8219</v>
      </c>
    </row>
    <row r="3300" spans="1:2">
      <c r="A3300" s="9">
        <v>10000</v>
      </c>
      <c r="B3300" t="s">
        <v>8219</v>
      </c>
    </row>
    <row r="3301" spans="1:2">
      <c r="A3301" s="9">
        <v>3000</v>
      </c>
      <c r="B3301" t="s">
        <v>8219</v>
      </c>
    </row>
    <row r="3302" spans="1:2">
      <c r="A3302" s="9">
        <v>3000</v>
      </c>
      <c r="B3302" t="s">
        <v>8219</v>
      </c>
    </row>
    <row r="3303" spans="1:2">
      <c r="A3303" s="9">
        <v>3000</v>
      </c>
      <c r="B3303" t="s">
        <v>8219</v>
      </c>
    </row>
    <row r="3304" spans="1:2">
      <c r="A3304" s="9">
        <v>8400</v>
      </c>
      <c r="B3304" t="s">
        <v>8219</v>
      </c>
    </row>
    <row r="3305" spans="1:2">
      <c r="A3305" s="9">
        <v>1800</v>
      </c>
      <c r="B3305" t="s">
        <v>8219</v>
      </c>
    </row>
    <row r="3306" spans="1:2">
      <c r="A3306" s="9">
        <v>15000</v>
      </c>
      <c r="B3306" t="s">
        <v>8219</v>
      </c>
    </row>
    <row r="3307" spans="1:2">
      <c r="A3307" s="9">
        <v>4000</v>
      </c>
      <c r="B3307" t="s">
        <v>8219</v>
      </c>
    </row>
    <row r="3308" spans="1:2">
      <c r="A3308" s="9">
        <v>1500</v>
      </c>
      <c r="B3308" t="s">
        <v>8219</v>
      </c>
    </row>
    <row r="3309" spans="1:2">
      <c r="A3309" s="9">
        <v>1000</v>
      </c>
      <c r="B3309" t="s">
        <v>8219</v>
      </c>
    </row>
    <row r="3310" spans="1:2">
      <c r="A3310" s="9">
        <v>3500</v>
      </c>
      <c r="B3310" t="s">
        <v>8219</v>
      </c>
    </row>
    <row r="3311" spans="1:2">
      <c r="A3311" s="9">
        <v>350</v>
      </c>
      <c r="B3311" t="s">
        <v>8219</v>
      </c>
    </row>
    <row r="3312" spans="1:2">
      <c r="A3312" s="9">
        <v>6500</v>
      </c>
      <c r="B3312" t="s">
        <v>8219</v>
      </c>
    </row>
    <row r="3313" spans="1:2">
      <c r="A3313" s="9">
        <v>2500</v>
      </c>
      <c r="B3313" t="s">
        <v>8219</v>
      </c>
    </row>
    <row r="3314" spans="1:2">
      <c r="A3314" s="9">
        <v>2500</v>
      </c>
      <c r="B3314" t="s">
        <v>8219</v>
      </c>
    </row>
    <row r="3315" spans="1:2">
      <c r="A3315" s="9">
        <v>2000</v>
      </c>
      <c r="B3315" t="s">
        <v>8219</v>
      </c>
    </row>
    <row r="3316" spans="1:2">
      <c r="A3316" s="9">
        <v>800</v>
      </c>
      <c r="B3316" t="s">
        <v>8219</v>
      </c>
    </row>
    <row r="3317" spans="1:2">
      <c r="A3317" s="9">
        <v>4000</v>
      </c>
      <c r="B3317" t="s">
        <v>8219</v>
      </c>
    </row>
    <row r="3318" spans="1:2">
      <c r="A3318" s="9">
        <v>11737</v>
      </c>
      <c r="B3318" t="s">
        <v>8219</v>
      </c>
    </row>
    <row r="3319" spans="1:2">
      <c r="A3319" s="9">
        <v>1050</v>
      </c>
      <c r="B3319" t="s">
        <v>8219</v>
      </c>
    </row>
    <row r="3320" spans="1:2">
      <c r="A3320" s="9">
        <v>2000</v>
      </c>
      <c r="B3320" t="s">
        <v>8219</v>
      </c>
    </row>
    <row r="3321" spans="1:2">
      <c r="A3321" s="9">
        <v>500</v>
      </c>
      <c r="B3321" t="s">
        <v>8219</v>
      </c>
    </row>
    <row r="3322" spans="1:2">
      <c r="A3322" s="9">
        <v>2500</v>
      </c>
      <c r="B3322" t="s">
        <v>8219</v>
      </c>
    </row>
    <row r="3323" spans="1:2">
      <c r="A3323" s="9">
        <v>500</v>
      </c>
      <c r="B3323" t="s">
        <v>8219</v>
      </c>
    </row>
    <row r="3324" spans="1:2">
      <c r="A3324" s="9">
        <v>3300</v>
      </c>
      <c r="B3324" t="s">
        <v>8219</v>
      </c>
    </row>
    <row r="3325" spans="1:2">
      <c r="A3325" s="9">
        <v>1000</v>
      </c>
      <c r="B3325" t="s">
        <v>8219</v>
      </c>
    </row>
    <row r="3326" spans="1:2">
      <c r="A3326" s="9">
        <v>1500</v>
      </c>
      <c r="B3326" t="s">
        <v>8219</v>
      </c>
    </row>
    <row r="3327" spans="1:2">
      <c r="A3327" s="9">
        <v>400</v>
      </c>
      <c r="B3327" t="s">
        <v>8219</v>
      </c>
    </row>
    <row r="3328" spans="1:2">
      <c r="A3328" s="9">
        <v>8000</v>
      </c>
      <c r="B3328" t="s">
        <v>8219</v>
      </c>
    </row>
    <row r="3329" spans="1:2">
      <c r="A3329" s="9">
        <v>800</v>
      </c>
      <c r="B3329" t="s">
        <v>8219</v>
      </c>
    </row>
    <row r="3330" spans="1:2">
      <c r="A3330" s="9">
        <v>1800</v>
      </c>
      <c r="B3330" t="s">
        <v>8219</v>
      </c>
    </row>
    <row r="3331" spans="1:2">
      <c r="A3331" s="9">
        <v>1000</v>
      </c>
      <c r="B3331" t="s">
        <v>8219</v>
      </c>
    </row>
    <row r="3332" spans="1:2">
      <c r="A3332" s="9">
        <v>1500</v>
      </c>
      <c r="B3332" t="s">
        <v>8219</v>
      </c>
    </row>
    <row r="3333" spans="1:2">
      <c r="A3333" s="9">
        <v>5000</v>
      </c>
      <c r="B3333" t="s">
        <v>8219</v>
      </c>
    </row>
    <row r="3334" spans="1:2">
      <c r="A3334" s="9">
        <v>6000</v>
      </c>
      <c r="B3334" t="s">
        <v>8219</v>
      </c>
    </row>
    <row r="3335" spans="1:2">
      <c r="A3335" s="9">
        <v>3500</v>
      </c>
      <c r="B3335" t="s">
        <v>8219</v>
      </c>
    </row>
    <row r="3336" spans="1:2">
      <c r="A3336" s="9">
        <v>3871</v>
      </c>
      <c r="B3336" t="s">
        <v>8219</v>
      </c>
    </row>
    <row r="3337" spans="1:2">
      <c r="A3337" s="9">
        <v>5000</v>
      </c>
      <c r="B3337" t="s">
        <v>8219</v>
      </c>
    </row>
    <row r="3338" spans="1:2">
      <c r="A3338" s="9">
        <v>250</v>
      </c>
      <c r="B3338" t="s">
        <v>8219</v>
      </c>
    </row>
    <row r="3339" spans="1:2">
      <c r="A3339" s="9">
        <v>2500</v>
      </c>
      <c r="B3339" t="s">
        <v>8219</v>
      </c>
    </row>
    <row r="3340" spans="1:2">
      <c r="A3340" s="9">
        <v>15000</v>
      </c>
      <c r="B3340" t="s">
        <v>8219</v>
      </c>
    </row>
    <row r="3341" spans="1:2">
      <c r="A3341" s="9">
        <v>8000</v>
      </c>
      <c r="B3341" t="s">
        <v>8219</v>
      </c>
    </row>
    <row r="3342" spans="1:2">
      <c r="A3342" s="9">
        <v>3000</v>
      </c>
      <c r="B3342" t="s">
        <v>8219</v>
      </c>
    </row>
    <row r="3343" spans="1:2">
      <c r="A3343" s="9">
        <v>3350</v>
      </c>
      <c r="B3343" t="s">
        <v>8219</v>
      </c>
    </row>
    <row r="3344" spans="1:2">
      <c r="A3344" s="9">
        <v>6000</v>
      </c>
      <c r="B3344" t="s">
        <v>8219</v>
      </c>
    </row>
    <row r="3345" spans="1:2">
      <c r="A3345" s="9">
        <v>700</v>
      </c>
      <c r="B3345" t="s">
        <v>8219</v>
      </c>
    </row>
    <row r="3346" spans="1:2">
      <c r="A3346" s="9">
        <v>4500</v>
      </c>
      <c r="B3346" t="s">
        <v>8219</v>
      </c>
    </row>
    <row r="3347" spans="1:2">
      <c r="A3347" s="9">
        <v>500</v>
      </c>
      <c r="B3347" t="s">
        <v>8219</v>
      </c>
    </row>
    <row r="3348" spans="1:2">
      <c r="A3348" s="9">
        <v>1500</v>
      </c>
      <c r="B3348" t="s">
        <v>8219</v>
      </c>
    </row>
    <row r="3349" spans="1:2">
      <c r="A3349" s="9">
        <v>2000</v>
      </c>
      <c r="B3349" t="s">
        <v>8219</v>
      </c>
    </row>
    <row r="3350" spans="1:2">
      <c r="A3350" s="9">
        <v>5500</v>
      </c>
      <c r="B3350" t="s">
        <v>8219</v>
      </c>
    </row>
    <row r="3351" spans="1:2">
      <c r="A3351" s="9">
        <v>1000</v>
      </c>
      <c r="B3351" t="s">
        <v>8219</v>
      </c>
    </row>
    <row r="3352" spans="1:2">
      <c r="A3352" s="9">
        <v>3500</v>
      </c>
      <c r="B3352" t="s">
        <v>8219</v>
      </c>
    </row>
    <row r="3353" spans="1:2">
      <c r="A3353" s="9">
        <v>5000</v>
      </c>
      <c r="B3353" t="s">
        <v>8219</v>
      </c>
    </row>
    <row r="3354" spans="1:2">
      <c r="A3354" s="9">
        <v>5000</v>
      </c>
      <c r="B3354" t="s">
        <v>8219</v>
      </c>
    </row>
    <row r="3355" spans="1:2">
      <c r="A3355" s="9">
        <v>500</v>
      </c>
      <c r="B3355" t="s">
        <v>8219</v>
      </c>
    </row>
    <row r="3356" spans="1:2">
      <c r="A3356" s="9">
        <v>3000</v>
      </c>
      <c r="B3356" t="s">
        <v>8219</v>
      </c>
    </row>
    <row r="3357" spans="1:2">
      <c r="A3357" s="9">
        <v>1750</v>
      </c>
      <c r="B3357" t="s">
        <v>8219</v>
      </c>
    </row>
    <row r="3358" spans="1:2">
      <c r="A3358" s="9">
        <v>1500</v>
      </c>
      <c r="B3358" t="s">
        <v>8219</v>
      </c>
    </row>
    <row r="3359" spans="1:2">
      <c r="A3359" s="9">
        <v>2000</v>
      </c>
      <c r="B3359" t="s">
        <v>8219</v>
      </c>
    </row>
    <row r="3360" spans="1:2">
      <c r="A3360" s="9">
        <v>10000</v>
      </c>
      <c r="B3360" t="s">
        <v>8219</v>
      </c>
    </row>
    <row r="3361" spans="1:2">
      <c r="A3361" s="9">
        <v>4000</v>
      </c>
      <c r="B3361" t="s">
        <v>8219</v>
      </c>
    </row>
    <row r="3362" spans="1:2">
      <c r="A3362" s="9">
        <v>9000</v>
      </c>
      <c r="B3362" t="s">
        <v>8219</v>
      </c>
    </row>
    <row r="3363" spans="1:2">
      <c r="A3363" s="9">
        <v>5000</v>
      </c>
      <c r="B3363" t="s">
        <v>8219</v>
      </c>
    </row>
    <row r="3364" spans="1:2">
      <c r="A3364" s="9">
        <v>500</v>
      </c>
      <c r="B3364" t="s">
        <v>8219</v>
      </c>
    </row>
    <row r="3365" spans="1:2">
      <c r="A3365" s="9">
        <v>7750</v>
      </c>
      <c r="B3365" t="s">
        <v>8219</v>
      </c>
    </row>
    <row r="3366" spans="1:2">
      <c r="A3366" s="9">
        <v>3000</v>
      </c>
      <c r="B3366" t="s">
        <v>8219</v>
      </c>
    </row>
    <row r="3367" spans="1:2">
      <c r="A3367" s="9">
        <v>2500</v>
      </c>
      <c r="B3367" t="s">
        <v>8219</v>
      </c>
    </row>
    <row r="3368" spans="1:2">
      <c r="A3368" s="9">
        <v>500</v>
      </c>
      <c r="B3368" t="s">
        <v>8219</v>
      </c>
    </row>
    <row r="3369" spans="1:2">
      <c r="A3369" s="9">
        <v>750</v>
      </c>
      <c r="B3369" t="s">
        <v>8219</v>
      </c>
    </row>
    <row r="3370" spans="1:2">
      <c r="A3370" s="9">
        <v>1000</v>
      </c>
      <c r="B3370" t="s">
        <v>8219</v>
      </c>
    </row>
    <row r="3371" spans="1:2">
      <c r="A3371" s="9">
        <v>5000</v>
      </c>
      <c r="B3371" t="s">
        <v>8219</v>
      </c>
    </row>
    <row r="3372" spans="1:2">
      <c r="A3372" s="9">
        <v>1500</v>
      </c>
      <c r="B3372" t="s">
        <v>8219</v>
      </c>
    </row>
    <row r="3373" spans="1:2">
      <c r="A3373" s="9">
        <v>200</v>
      </c>
      <c r="B3373" t="s">
        <v>8219</v>
      </c>
    </row>
    <row r="3374" spans="1:2">
      <c r="A3374" s="9">
        <v>1000</v>
      </c>
      <c r="B3374" t="s">
        <v>8219</v>
      </c>
    </row>
    <row r="3375" spans="1:2">
      <c r="A3375" s="9">
        <v>2000</v>
      </c>
      <c r="B3375" t="s">
        <v>8219</v>
      </c>
    </row>
    <row r="3376" spans="1:2">
      <c r="A3376" s="9">
        <v>3500</v>
      </c>
      <c r="B3376" t="s">
        <v>8219</v>
      </c>
    </row>
    <row r="3377" spans="1:2">
      <c r="A3377" s="9">
        <v>3000</v>
      </c>
      <c r="B3377" t="s">
        <v>8219</v>
      </c>
    </row>
    <row r="3378" spans="1:2">
      <c r="A3378" s="9">
        <v>8000</v>
      </c>
      <c r="B3378" t="s">
        <v>8219</v>
      </c>
    </row>
    <row r="3379" spans="1:2">
      <c r="A3379" s="9">
        <v>8000</v>
      </c>
      <c r="B3379" t="s">
        <v>8219</v>
      </c>
    </row>
    <row r="3380" spans="1:2">
      <c r="A3380" s="9">
        <v>550</v>
      </c>
      <c r="B3380" t="s">
        <v>8219</v>
      </c>
    </row>
    <row r="3381" spans="1:2">
      <c r="A3381" s="9">
        <v>2000</v>
      </c>
      <c r="B3381" t="s">
        <v>8219</v>
      </c>
    </row>
    <row r="3382" spans="1:2">
      <c r="A3382" s="9">
        <v>3000</v>
      </c>
      <c r="B3382" t="s">
        <v>8219</v>
      </c>
    </row>
    <row r="3383" spans="1:2">
      <c r="A3383" s="9">
        <v>4000</v>
      </c>
      <c r="B3383" t="s">
        <v>8219</v>
      </c>
    </row>
    <row r="3384" spans="1:2">
      <c r="A3384" s="9">
        <v>3500</v>
      </c>
      <c r="B3384" t="s">
        <v>8219</v>
      </c>
    </row>
    <row r="3385" spans="1:2">
      <c r="A3385" s="9">
        <v>1750</v>
      </c>
      <c r="B3385" t="s">
        <v>8219</v>
      </c>
    </row>
    <row r="3386" spans="1:2">
      <c r="A3386" s="9">
        <v>6000</v>
      </c>
      <c r="B3386" t="s">
        <v>8219</v>
      </c>
    </row>
    <row r="3387" spans="1:2">
      <c r="A3387" s="9">
        <v>2000</v>
      </c>
      <c r="B3387" t="s">
        <v>8219</v>
      </c>
    </row>
    <row r="3388" spans="1:2">
      <c r="A3388" s="9">
        <v>2000</v>
      </c>
      <c r="B3388" t="s">
        <v>8219</v>
      </c>
    </row>
    <row r="3389" spans="1:2">
      <c r="A3389" s="9">
        <v>3000</v>
      </c>
      <c r="B3389" t="s">
        <v>8219</v>
      </c>
    </row>
    <row r="3390" spans="1:2">
      <c r="A3390" s="9">
        <v>1500</v>
      </c>
      <c r="B3390" t="s">
        <v>8219</v>
      </c>
    </row>
    <row r="3391" spans="1:2">
      <c r="A3391" s="9">
        <v>10000</v>
      </c>
      <c r="B3391" t="s">
        <v>8219</v>
      </c>
    </row>
    <row r="3392" spans="1:2">
      <c r="A3392" s="9">
        <v>1500</v>
      </c>
      <c r="B3392" t="s">
        <v>8219</v>
      </c>
    </row>
    <row r="3393" spans="1:2">
      <c r="A3393" s="9">
        <v>500</v>
      </c>
      <c r="B3393" t="s">
        <v>8219</v>
      </c>
    </row>
    <row r="3394" spans="1:2">
      <c r="A3394" s="9">
        <v>500</v>
      </c>
      <c r="B3394" t="s">
        <v>8219</v>
      </c>
    </row>
    <row r="3395" spans="1:2">
      <c r="A3395" s="9">
        <v>1500</v>
      </c>
      <c r="B3395" t="s">
        <v>8219</v>
      </c>
    </row>
    <row r="3396" spans="1:2">
      <c r="A3396" s="9">
        <v>550</v>
      </c>
      <c r="B3396" t="s">
        <v>8219</v>
      </c>
    </row>
    <row r="3397" spans="1:2">
      <c r="A3397" s="9">
        <v>500</v>
      </c>
      <c r="B3397" t="s">
        <v>8219</v>
      </c>
    </row>
    <row r="3398" spans="1:2">
      <c r="A3398" s="9">
        <v>1500</v>
      </c>
      <c r="B3398" t="s">
        <v>8219</v>
      </c>
    </row>
    <row r="3399" spans="1:2">
      <c r="A3399" s="9">
        <v>250</v>
      </c>
      <c r="B3399" t="s">
        <v>8219</v>
      </c>
    </row>
    <row r="3400" spans="1:2">
      <c r="A3400" s="9">
        <v>4000</v>
      </c>
      <c r="B3400" t="s">
        <v>8219</v>
      </c>
    </row>
    <row r="3401" spans="1:2">
      <c r="A3401" s="9">
        <v>1200</v>
      </c>
      <c r="B3401" t="s">
        <v>8219</v>
      </c>
    </row>
    <row r="3402" spans="1:2">
      <c r="A3402" s="9">
        <v>10000</v>
      </c>
      <c r="B3402" t="s">
        <v>8219</v>
      </c>
    </row>
    <row r="3403" spans="1:2">
      <c r="A3403" s="9">
        <v>2900</v>
      </c>
      <c r="B3403" t="s">
        <v>8219</v>
      </c>
    </row>
    <row r="3404" spans="1:2">
      <c r="A3404" s="9">
        <v>15000</v>
      </c>
      <c r="B3404" t="s">
        <v>8219</v>
      </c>
    </row>
    <row r="3405" spans="1:2">
      <c r="A3405" s="9">
        <v>2000</v>
      </c>
      <c r="B3405" t="s">
        <v>8219</v>
      </c>
    </row>
    <row r="3406" spans="1:2">
      <c r="A3406" s="9">
        <v>500</v>
      </c>
      <c r="B3406" t="s">
        <v>8219</v>
      </c>
    </row>
    <row r="3407" spans="1:2">
      <c r="A3407" s="9">
        <v>350</v>
      </c>
      <c r="B3407" t="s">
        <v>8219</v>
      </c>
    </row>
    <row r="3408" spans="1:2">
      <c r="A3408" s="9">
        <v>10000</v>
      </c>
      <c r="B3408" t="s">
        <v>8219</v>
      </c>
    </row>
    <row r="3409" spans="1:2">
      <c r="A3409" s="9">
        <v>2000</v>
      </c>
      <c r="B3409" t="s">
        <v>8219</v>
      </c>
    </row>
    <row r="3410" spans="1:2">
      <c r="A3410" s="9">
        <v>500</v>
      </c>
      <c r="B3410" t="s">
        <v>8219</v>
      </c>
    </row>
    <row r="3411" spans="1:2">
      <c r="A3411" s="9">
        <v>500</v>
      </c>
      <c r="B3411" t="s">
        <v>8219</v>
      </c>
    </row>
    <row r="3412" spans="1:2">
      <c r="A3412" s="9">
        <v>3000</v>
      </c>
      <c r="B3412" t="s">
        <v>8219</v>
      </c>
    </row>
    <row r="3413" spans="1:2">
      <c r="A3413" s="9">
        <v>15000</v>
      </c>
      <c r="B3413" t="s">
        <v>8219</v>
      </c>
    </row>
    <row r="3414" spans="1:2">
      <c r="A3414" s="9">
        <v>3000</v>
      </c>
      <c r="B3414" t="s">
        <v>8219</v>
      </c>
    </row>
    <row r="3415" spans="1:2">
      <c r="A3415" s="9">
        <v>500</v>
      </c>
      <c r="B3415" t="s">
        <v>8219</v>
      </c>
    </row>
    <row r="3416" spans="1:2">
      <c r="A3416" s="9">
        <v>3000</v>
      </c>
      <c r="B3416" t="s">
        <v>8219</v>
      </c>
    </row>
    <row r="3417" spans="1:2">
      <c r="A3417" s="9">
        <v>200</v>
      </c>
      <c r="B3417" t="s">
        <v>8219</v>
      </c>
    </row>
    <row r="3418" spans="1:2">
      <c r="A3418" s="9">
        <v>4000</v>
      </c>
      <c r="B3418" t="s">
        <v>8219</v>
      </c>
    </row>
    <row r="3419" spans="1:2">
      <c r="A3419" s="9">
        <v>1700</v>
      </c>
      <c r="B3419" t="s">
        <v>8219</v>
      </c>
    </row>
    <row r="3420" spans="1:2">
      <c r="A3420" s="9">
        <v>4000</v>
      </c>
      <c r="B3420" t="s">
        <v>8219</v>
      </c>
    </row>
    <row r="3421" spans="1:2">
      <c r="A3421" s="9">
        <v>2750</v>
      </c>
      <c r="B3421" t="s">
        <v>8219</v>
      </c>
    </row>
    <row r="3422" spans="1:2">
      <c r="A3422" s="9">
        <v>700</v>
      </c>
      <c r="B3422" t="s">
        <v>8219</v>
      </c>
    </row>
    <row r="3423" spans="1:2">
      <c r="A3423" s="9">
        <v>10000</v>
      </c>
      <c r="B3423" t="s">
        <v>8219</v>
      </c>
    </row>
    <row r="3424" spans="1:2">
      <c r="A3424" s="9">
        <v>3000</v>
      </c>
      <c r="B3424" t="s">
        <v>8219</v>
      </c>
    </row>
    <row r="3425" spans="1:2">
      <c r="A3425" s="9">
        <v>250</v>
      </c>
      <c r="B3425" t="s">
        <v>8219</v>
      </c>
    </row>
    <row r="3426" spans="1:2">
      <c r="A3426" s="9">
        <v>6000</v>
      </c>
      <c r="B3426" t="s">
        <v>8219</v>
      </c>
    </row>
    <row r="3427" spans="1:2">
      <c r="A3427" s="9">
        <v>30000</v>
      </c>
      <c r="B3427" t="s">
        <v>8219</v>
      </c>
    </row>
    <row r="3428" spans="1:2">
      <c r="A3428" s="9">
        <v>3750</v>
      </c>
      <c r="B3428" t="s">
        <v>8219</v>
      </c>
    </row>
    <row r="3429" spans="1:2">
      <c r="A3429" s="9">
        <v>1500</v>
      </c>
      <c r="B3429" t="s">
        <v>8219</v>
      </c>
    </row>
    <row r="3430" spans="1:2">
      <c r="A3430" s="9">
        <v>2000</v>
      </c>
      <c r="B3430" t="s">
        <v>8219</v>
      </c>
    </row>
    <row r="3431" spans="1:2">
      <c r="A3431" s="9">
        <v>150</v>
      </c>
      <c r="B3431" t="s">
        <v>8219</v>
      </c>
    </row>
    <row r="3432" spans="1:2">
      <c r="A3432" s="9">
        <v>2000</v>
      </c>
      <c r="B3432" t="s">
        <v>8219</v>
      </c>
    </row>
    <row r="3433" spans="1:2">
      <c r="A3433" s="9">
        <v>2000</v>
      </c>
      <c r="B3433" t="s">
        <v>8219</v>
      </c>
    </row>
    <row r="3434" spans="1:2">
      <c r="A3434" s="9">
        <v>2000</v>
      </c>
      <c r="B3434" t="s">
        <v>8219</v>
      </c>
    </row>
    <row r="3435" spans="1:2">
      <c r="A3435" s="9">
        <v>9500</v>
      </c>
      <c r="B3435" t="s">
        <v>8219</v>
      </c>
    </row>
    <row r="3436" spans="1:2">
      <c r="A3436" s="9">
        <v>10000</v>
      </c>
      <c r="B3436" t="s">
        <v>8219</v>
      </c>
    </row>
    <row r="3437" spans="1:2">
      <c r="A3437" s="9">
        <v>1000</v>
      </c>
      <c r="B3437" t="s">
        <v>8219</v>
      </c>
    </row>
    <row r="3438" spans="1:2">
      <c r="A3438" s="9">
        <v>5000</v>
      </c>
      <c r="B3438" t="s">
        <v>8219</v>
      </c>
    </row>
    <row r="3439" spans="1:2">
      <c r="A3439" s="9">
        <v>3000</v>
      </c>
      <c r="B3439" t="s">
        <v>8219</v>
      </c>
    </row>
    <row r="3440" spans="1:2">
      <c r="A3440" s="9">
        <v>2500</v>
      </c>
      <c r="B3440" t="s">
        <v>8219</v>
      </c>
    </row>
    <row r="3441" spans="1:2">
      <c r="A3441" s="9">
        <v>1200</v>
      </c>
      <c r="B3441" t="s">
        <v>8219</v>
      </c>
    </row>
    <row r="3442" spans="1:2">
      <c r="A3442" s="9">
        <v>5000</v>
      </c>
      <c r="B3442" t="s">
        <v>8219</v>
      </c>
    </row>
    <row r="3443" spans="1:2">
      <c r="A3443" s="9">
        <v>2500</v>
      </c>
      <c r="B3443" t="s">
        <v>8219</v>
      </c>
    </row>
    <row r="3444" spans="1:2">
      <c r="A3444" s="9">
        <v>250</v>
      </c>
      <c r="B3444" t="s">
        <v>8219</v>
      </c>
    </row>
    <row r="3445" spans="1:2">
      <c r="A3445" s="9">
        <v>1000</v>
      </c>
      <c r="B3445" t="s">
        <v>8219</v>
      </c>
    </row>
    <row r="3446" spans="1:2">
      <c r="A3446" s="9">
        <v>300</v>
      </c>
      <c r="B3446" t="s">
        <v>8219</v>
      </c>
    </row>
    <row r="3447" spans="1:2">
      <c r="A3447" s="9">
        <v>2000</v>
      </c>
      <c r="B3447" t="s">
        <v>8219</v>
      </c>
    </row>
    <row r="3448" spans="1:2">
      <c r="A3448" s="9">
        <v>1000</v>
      </c>
      <c r="B3448" t="s">
        <v>8219</v>
      </c>
    </row>
    <row r="3449" spans="1:2">
      <c r="A3449" s="9">
        <v>1000</v>
      </c>
      <c r="B3449" t="s">
        <v>8219</v>
      </c>
    </row>
    <row r="3450" spans="1:2">
      <c r="A3450" s="9">
        <v>2100</v>
      </c>
      <c r="B3450" t="s">
        <v>8219</v>
      </c>
    </row>
    <row r="3451" spans="1:2">
      <c r="A3451" s="9">
        <v>800</v>
      </c>
      <c r="B3451" t="s">
        <v>8219</v>
      </c>
    </row>
    <row r="3452" spans="1:2">
      <c r="A3452" s="9">
        <v>500</v>
      </c>
      <c r="B3452" t="s">
        <v>8219</v>
      </c>
    </row>
    <row r="3453" spans="1:2">
      <c r="A3453" s="9">
        <v>650</v>
      </c>
      <c r="B3453" t="s">
        <v>8219</v>
      </c>
    </row>
    <row r="3454" spans="1:2">
      <c r="A3454" s="9">
        <v>1000</v>
      </c>
      <c r="B3454" t="s">
        <v>8219</v>
      </c>
    </row>
    <row r="3455" spans="1:2">
      <c r="A3455" s="9">
        <v>300</v>
      </c>
      <c r="B3455" t="s">
        <v>8219</v>
      </c>
    </row>
    <row r="3456" spans="1:2">
      <c r="A3456" s="9">
        <v>700</v>
      </c>
      <c r="B3456" t="s">
        <v>8219</v>
      </c>
    </row>
    <row r="3457" spans="1:2">
      <c r="A3457" s="9">
        <v>10000</v>
      </c>
      <c r="B3457" t="s">
        <v>8219</v>
      </c>
    </row>
    <row r="3458" spans="1:2">
      <c r="A3458" s="9">
        <v>3000</v>
      </c>
      <c r="B3458" t="s">
        <v>8219</v>
      </c>
    </row>
    <row r="3459" spans="1:2">
      <c r="A3459" s="9">
        <v>2000</v>
      </c>
      <c r="B3459" t="s">
        <v>8219</v>
      </c>
    </row>
    <row r="3460" spans="1:2">
      <c r="A3460" s="9">
        <v>978</v>
      </c>
      <c r="B3460" t="s">
        <v>8219</v>
      </c>
    </row>
    <row r="3461" spans="1:2">
      <c r="A3461" s="9">
        <v>500</v>
      </c>
      <c r="B3461" t="s">
        <v>8219</v>
      </c>
    </row>
    <row r="3462" spans="1:2">
      <c r="A3462" s="9">
        <v>500</v>
      </c>
      <c r="B3462" t="s">
        <v>8219</v>
      </c>
    </row>
    <row r="3463" spans="1:2">
      <c r="A3463" s="9">
        <v>500</v>
      </c>
      <c r="B3463" t="s">
        <v>8219</v>
      </c>
    </row>
    <row r="3464" spans="1:2">
      <c r="A3464" s="9">
        <v>250</v>
      </c>
      <c r="B3464" t="s">
        <v>8219</v>
      </c>
    </row>
    <row r="3465" spans="1:2">
      <c r="A3465" s="9">
        <v>10000</v>
      </c>
      <c r="B3465" t="s">
        <v>8219</v>
      </c>
    </row>
    <row r="3466" spans="1:2">
      <c r="A3466" s="9">
        <v>5000</v>
      </c>
      <c r="B3466" t="s">
        <v>8219</v>
      </c>
    </row>
    <row r="3467" spans="1:2">
      <c r="A3467" s="9">
        <v>2000</v>
      </c>
      <c r="B3467" t="s">
        <v>8219</v>
      </c>
    </row>
    <row r="3468" spans="1:2">
      <c r="A3468" s="9">
        <v>3500</v>
      </c>
      <c r="B3468" t="s">
        <v>8219</v>
      </c>
    </row>
    <row r="3469" spans="1:2">
      <c r="A3469" s="9">
        <v>3000</v>
      </c>
      <c r="B3469" t="s">
        <v>8219</v>
      </c>
    </row>
    <row r="3470" spans="1:2">
      <c r="A3470" s="9">
        <v>10000</v>
      </c>
      <c r="B3470" t="s">
        <v>8219</v>
      </c>
    </row>
    <row r="3471" spans="1:2">
      <c r="A3471" s="9">
        <v>2800</v>
      </c>
      <c r="B3471" t="s">
        <v>8219</v>
      </c>
    </row>
    <row r="3472" spans="1:2">
      <c r="A3472" s="9">
        <v>250</v>
      </c>
      <c r="B3472" t="s">
        <v>8219</v>
      </c>
    </row>
    <row r="3473" spans="1:2">
      <c r="A3473" s="9">
        <v>500</v>
      </c>
      <c r="B3473" t="s">
        <v>8219</v>
      </c>
    </row>
    <row r="3474" spans="1:2">
      <c r="A3474" s="9">
        <v>2000</v>
      </c>
      <c r="B3474" t="s">
        <v>8219</v>
      </c>
    </row>
    <row r="3475" spans="1:2">
      <c r="A3475" s="9">
        <v>4900</v>
      </c>
      <c r="B3475" t="s">
        <v>8219</v>
      </c>
    </row>
    <row r="3476" spans="1:2">
      <c r="A3476" s="9">
        <v>2000</v>
      </c>
      <c r="B3476" t="s">
        <v>8219</v>
      </c>
    </row>
    <row r="3477" spans="1:2">
      <c r="A3477" s="9">
        <v>300</v>
      </c>
      <c r="B3477" t="s">
        <v>8219</v>
      </c>
    </row>
    <row r="3478" spans="1:2">
      <c r="A3478" s="9">
        <v>300</v>
      </c>
      <c r="B3478" t="s">
        <v>8219</v>
      </c>
    </row>
    <row r="3479" spans="1:2">
      <c r="A3479" s="9">
        <v>1800</v>
      </c>
      <c r="B3479" t="s">
        <v>8219</v>
      </c>
    </row>
    <row r="3480" spans="1:2">
      <c r="A3480" s="9">
        <v>2000</v>
      </c>
      <c r="B3480" t="s">
        <v>8219</v>
      </c>
    </row>
    <row r="3481" spans="1:2">
      <c r="A3481" s="9">
        <v>1500</v>
      </c>
      <c r="B3481" t="s">
        <v>8219</v>
      </c>
    </row>
    <row r="3482" spans="1:2">
      <c r="A3482" s="9">
        <v>1500</v>
      </c>
      <c r="B3482" t="s">
        <v>8219</v>
      </c>
    </row>
    <row r="3483" spans="1:2">
      <c r="A3483" s="9">
        <v>10000</v>
      </c>
      <c r="B3483" t="s">
        <v>8219</v>
      </c>
    </row>
    <row r="3484" spans="1:2">
      <c r="A3484" s="9">
        <v>3000</v>
      </c>
      <c r="B3484" t="s">
        <v>8219</v>
      </c>
    </row>
    <row r="3485" spans="1:2">
      <c r="A3485" s="9">
        <v>3350</v>
      </c>
      <c r="B3485" t="s">
        <v>8219</v>
      </c>
    </row>
    <row r="3486" spans="1:2">
      <c r="A3486" s="9">
        <v>2500</v>
      </c>
      <c r="B3486" t="s">
        <v>8219</v>
      </c>
    </row>
    <row r="3487" spans="1:2">
      <c r="A3487" s="9">
        <v>1650</v>
      </c>
      <c r="B3487" t="s">
        <v>8219</v>
      </c>
    </row>
    <row r="3488" spans="1:2">
      <c r="A3488" s="9">
        <v>3000</v>
      </c>
      <c r="B3488" t="s">
        <v>8219</v>
      </c>
    </row>
    <row r="3489" spans="1:2">
      <c r="A3489" s="9">
        <v>2000</v>
      </c>
      <c r="B3489" t="s">
        <v>8219</v>
      </c>
    </row>
    <row r="3490" spans="1:2">
      <c r="A3490" s="9">
        <v>3000</v>
      </c>
      <c r="B3490" t="s">
        <v>8219</v>
      </c>
    </row>
    <row r="3491" spans="1:2">
      <c r="A3491" s="9">
        <v>5000</v>
      </c>
      <c r="B3491" t="s">
        <v>8219</v>
      </c>
    </row>
    <row r="3492" spans="1:2">
      <c r="A3492" s="9">
        <v>1000</v>
      </c>
      <c r="B3492" t="s">
        <v>8219</v>
      </c>
    </row>
    <row r="3493" spans="1:2">
      <c r="A3493" s="9">
        <v>500</v>
      </c>
      <c r="B3493" t="s">
        <v>8219</v>
      </c>
    </row>
    <row r="3494" spans="1:2">
      <c r="A3494" s="9">
        <v>3800</v>
      </c>
      <c r="B3494" t="s">
        <v>8219</v>
      </c>
    </row>
    <row r="3495" spans="1:2">
      <c r="A3495" s="9">
        <v>1500</v>
      </c>
      <c r="B3495" t="s">
        <v>8219</v>
      </c>
    </row>
    <row r="3496" spans="1:2">
      <c r="A3496" s="9">
        <v>400</v>
      </c>
      <c r="B3496" t="s">
        <v>8219</v>
      </c>
    </row>
    <row r="3497" spans="1:2">
      <c r="A3497" s="9">
        <v>5000</v>
      </c>
      <c r="B3497" t="s">
        <v>8219</v>
      </c>
    </row>
    <row r="3498" spans="1:2">
      <c r="A3498" s="9">
        <v>3000</v>
      </c>
      <c r="B3498" t="s">
        <v>8219</v>
      </c>
    </row>
    <row r="3499" spans="1:2">
      <c r="A3499" s="9">
        <v>1551</v>
      </c>
      <c r="B3499" t="s">
        <v>8219</v>
      </c>
    </row>
    <row r="3500" spans="1:2">
      <c r="A3500" s="9">
        <v>1650</v>
      </c>
      <c r="B3500" t="s">
        <v>8219</v>
      </c>
    </row>
    <row r="3501" spans="1:2">
      <c r="A3501" s="9">
        <v>2000</v>
      </c>
      <c r="B3501" t="s">
        <v>8219</v>
      </c>
    </row>
    <row r="3502" spans="1:2">
      <c r="A3502" s="9">
        <v>1000</v>
      </c>
      <c r="B3502" t="s">
        <v>8219</v>
      </c>
    </row>
    <row r="3503" spans="1:2">
      <c r="A3503" s="9">
        <v>1500</v>
      </c>
      <c r="B3503" t="s">
        <v>8219</v>
      </c>
    </row>
    <row r="3504" spans="1:2">
      <c r="A3504" s="9">
        <v>4000</v>
      </c>
      <c r="B3504" t="s">
        <v>8219</v>
      </c>
    </row>
    <row r="3505" spans="1:2">
      <c r="A3505" s="9">
        <v>2500</v>
      </c>
      <c r="B3505" t="s">
        <v>8219</v>
      </c>
    </row>
    <row r="3506" spans="1:2">
      <c r="A3506" s="9">
        <v>1000</v>
      </c>
      <c r="B3506" t="s">
        <v>8219</v>
      </c>
    </row>
    <row r="3507" spans="1:2">
      <c r="A3507" s="9">
        <v>2500</v>
      </c>
      <c r="B3507" t="s">
        <v>8219</v>
      </c>
    </row>
    <row r="3508" spans="1:2">
      <c r="A3508" s="9">
        <v>3000</v>
      </c>
      <c r="B3508" t="s">
        <v>8219</v>
      </c>
    </row>
    <row r="3509" spans="1:2">
      <c r="A3509" s="9">
        <v>10000</v>
      </c>
      <c r="B3509" t="s">
        <v>8219</v>
      </c>
    </row>
    <row r="3510" spans="1:2">
      <c r="A3510" s="9">
        <v>100</v>
      </c>
      <c r="B3510" t="s">
        <v>8219</v>
      </c>
    </row>
    <row r="3511" spans="1:2">
      <c r="A3511" s="9">
        <v>3000</v>
      </c>
      <c r="B3511" t="s">
        <v>8219</v>
      </c>
    </row>
    <row r="3512" spans="1:2">
      <c r="A3512" s="9">
        <v>900</v>
      </c>
      <c r="B3512" t="s">
        <v>8219</v>
      </c>
    </row>
    <row r="3513" spans="1:2">
      <c r="A3513" s="9">
        <v>1500</v>
      </c>
      <c r="B3513" t="s">
        <v>8219</v>
      </c>
    </row>
    <row r="3514" spans="1:2">
      <c r="A3514" s="9">
        <v>1000</v>
      </c>
      <c r="B3514" t="s">
        <v>8219</v>
      </c>
    </row>
    <row r="3515" spans="1:2">
      <c r="A3515" s="9">
        <v>2800</v>
      </c>
      <c r="B3515" t="s">
        <v>8219</v>
      </c>
    </row>
    <row r="3516" spans="1:2">
      <c r="A3516" s="9">
        <v>500</v>
      </c>
      <c r="B3516" t="s">
        <v>8219</v>
      </c>
    </row>
    <row r="3517" spans="1:2">
      <c r="A3517" s="9">
        <v>3000</v>
      </c>
      <c r="B3517" t="s">
        <v>8219</v>
      </c>
    </row>
    <row r="3518" spans="1:2">
      <c r="A3518" s="9">
        <v>2500</v>
      </c>
      <c r="B3518" t="s">
        <v>8219</v>
      </c>
    </row>
    <row r="3519" spans="1:2">
      <c r="A3519" s="9">
        <v>4000</v>
      </c>
      <c r="B3519" t="s">
        <v>8219</v>
      </c>
    </row>
    <row r="3520" spans="1:2">
      <c r="A3520" s="9">
        <v>1500</v>
      </c>
      <c r="B3520" t="s">
        <v>8219</v>
      </c>
    </row>
    <row r="3521" spans="1:2">
      <c r="A3521" s="9">
        <v>2000</v>
      </c>
      <c r="B3521" t="s">
        <v>8219</v>
      </c>
    </row>
    <row r="3522" spans="1:2">
      <c r="A3522" s="9">
        <v>2000</v>
      </c>
      <c r="B3522" t="s">
        <v>8219</v>
      </c>
    </row>
    <row r="3523" spans="1:2">
      <c r="A3523" s="9">
        <v>350</v>
      </c>
      <c r="B3523" t="s">
        <v>8219</v>
      </c>
    </row>
    <row r="3524" spans="1:2">
      <c r="A3524" s="9">
        <v>1395</v>
      </c>
      <c r="B3524" t="s">
        <v>8219</v>
      </c>
    </row>
    <row r="3525" spans="1:2">
      <c r="A3525" s="9">
        <v>4000</v>
      </c>
      <c r="B3525" t="s">
        <v>8219</v>
      </c>
    </row>
    <row r="3526" spans="1:2">
      <c r="A3526" s="9">
        <v>10000</v>
      </c>
      <c r="B3526" t="s">
        <v>8219</v>
      </c>
    </row>
    <row r="3527" spans="1:2">
      <c r="A3527" s="9">
        <v>500</v>
      </c>
      <c r="B3527" t="s">
        <v>8219</v>
      </c>
    </row>
    <row r="3528" spans="1:2">
      <c r="A3528" s="9">
        <v>3300</v>
      </c>
      <c r="B3528" t="s">
        <v>8219</v>
      </c>
    </row>
    <row r="3529" spans="1:2">
      <c r="A3529" s="9">
        <v>6000</v>
      </c>
      <c r="B3529" t="s">
        <v>8219</v>
      </c>
    </row>
    <row r="3530" spans="1:2">
      <c r="A3530" s="9">
        <v>1650</v>
      </c>
      <c r="B3530" t="s">
        <v>8219</v>
      </c>
    </row>
    <row r="3531" spans="1:2">
      <c r="A3531" s="9">
        <v>500</v>
      </c>
      <c r="B3531" t="s">
        <v>8219</v>
      </c>
    </row>
    <row r="3532" spans="1:2">
      <c r="A3532" s="9">
        <v>2750</v>
      </c>
      <c r="B3532" t="s">
        <v>8219</v>
      </c>
    </row>
    <row r="3533" spans="1:2">
      <c r="A3533" s="9">
        <v>1000</v>
      </c>
      <c r="B3533" t="s">
        <v>8219</v>
      </c>
    </row>
    <row r="3534" spans="1:2">
      <c r="A3534" s="9">
        <v>960</v>
      </c>
      <c r="B3534" t="s">
        <v>8219</v>
      </c>
    </row>
    <row r="3535" spans="1:2">
      <c r="A3535" s="9">
        <v>500</v>
      </c>
      <c r="B3535" t="s">
        <v>8219</v>
      </c>
    </row>
    <row r="3536" spans="1:2">
      <c r="A3536" s="9">
        <v>5000</v>
      </c>
      <c r="B3536" t="s">
        <v>8219</v>
      </c>
    </row>
    <row r="3537" spans="1:2">
      <c r="A3537" s="9">
        <v>2000</v>
      </c>
      <c r="B3537" t="s">
        <v>8219</v>
      </c>
    </row>
    <row r="3538" spans="1:2">
      <c r="A3538" s="9">
        <v>150</v>
      </c>
      <c r="B3538" t="s">
        <v>8219</v>
      </c>
    </row>
    <row r="3539" spans="1:2">
      <c r="A3539" s="9">
        <v>675</v>
      </c>
      <c r="B3539" t="s">
        <v>8219</v>
      </c>
    </row>
    <row r="3540" spans="1:2">
      <c r="A3540" s="9">
        <v>2000</v>
      </c>
      <c r="B3540" t="s">
        <v>8219</v>
      </c>
    </row>
    <row r="3541" spans="1:2">
      <c r="A3541" s="9">
        <v>600</v>
      </c>
      <c r="B3541" t="s">
        <v>8219</v>
      </c>
    </row>
    <row r="3542" spans="1:2">
      <c r="A3542" s="9">
        <v>300</v>
      </c>
      <c r="B3542" t="s">
        <v>8219</v>
      </c>
    </row>
    <row r="3543" spans="1:2">
      <c r="A3543" s="9">
        <v>1200</v>
      </c>
      <c r="B3543" t="s">
        <v>8219</v>
      </c>
    </row>
    <row r="3544" spans="1:2">
      <c r="A3544" s="9">
        <v>5500</v>
      </c>
      <c r="B3544" t="s">
        <v>8219</v>
      </c>
    </row>
    <row r="3545" spans="1:2">
      <c r="A3545" s="9">
        <v>1500</v>
      </c>
      <c r="B3545" t="s">
        <v>8219</v>
      </c>
    </row>
    <row r="3546" spans="1:2">
      <c r="A3546" s="9">
        <v>2500</v>
      </c>
      <c r="B3546" t="s">
        <v>8219</v>
      </c>
    </row>
    <row r="3547" spans="1:2">
      <c r="A3547" s="9">
        <v>250</v>
      </c>
      <c r="B3547" t="s">
        <v>8219</v>
      </c>
    </row>
    <row r="3548" spans="1:2">
      <c r="A3548" s="9">
        <v>1100</v>
      </c>
      <c r="B3548" t="s">
        <v>8219</v>
      </c>
    </row>
    <row r="3549" spans="1:2">
      <c r="A3549" s="9">
        <v>35000</v>
      </c>
      <c r="B3549" t="s">
        <v>8219</v>
      </c>
    </row>
    <row r="3550" spans="1:2">
      <c r="A3550" s="9">
        <v>2100</v>
      </c>
      <c r="B3550" t="s">
        <v>8219</v>
      </c>
    </row>
    <row r="3551" spans="1:2">
      <c r="A3551" s="9">
        <v>1000</v>
      </c>
      <c r="B3551" t="s">
        <v>8219</v>
      </c>
    </row>
    <row r="3552" spans="1:2">
      <c r="A3552" s="9">
        <v>2500</v>
      </c>
      <c r="B3552" t="s">
        <v>8219</v>
      </c>
    </row>
    <row r="3553" spans="1:2">
      <c r="A3553" s="9">
        <v>1500</v>
      </c>
      <c r="B3553" t="s">
        <v>8219</v>
      </c>
    </row>
    <row r="3554" spans="1:2">
      <c r="A3554" s="9">
        <v>773</v>
      </c>
      <c r="B3554" t="s">
        <v>8219</v>
      </c>
    </row>
    <row r="3555" spans="1:2">
      <c r="A3555" s="9">
        <v>5500</v>
      </c>
      <c r="B3555" t="s">
        <v>8219</v>
      </c>
    </row>
    <row r="3556" spans="1:2">
      <c r="A3556" s="9">
        <v>5000</v>
      </c>
      <c r="B3556" t="s">
        <v>8219</v>
      </c>
    </row>
    <row r="3557" spans="1:2">
      <c r="A3557" s="9">
        <v>2400</v>
      </c>
      <c r="B3557" t="s">
        <v>8219</v>
      </c>
    </row>
    <row r="3558" spans="1:2">
      <c r="A3558" s="9">
        <v>2200</v>
      </c>
      <c r="B3558" t="s">
        <v>8219</v>
      </c>
    </row>
    <row r="3559" spans="1:2">
      <c r="A3559" s="9">
        <v>100000</v>
      </c>
      <c r="B3559" t="s">
        <v>8219</v>
      </c>
    </row>
    <row r="3560" spans="1:2">
      <c r="A3560" s="9">
        <v>350</v>
      </c>
      <c r="B3560" t="s">
        <v>8219</v>
      </c>
    </row>
    <row r="3561" spans="1:2">
      <c r="A3561" s="9">
        <v>1000</v>
      </c>
      <c r="B3561" t="s">
        <v>8219</v>
      </c>
    </row>
    <row r="3562" spans="1:2">
      <c r="A3562" s="9">
        <v>3200</v>
      </c>
      <c r="B3562" t="s">
        <v>8219</v>
      </c>
    </row>
    <row r="3563" spans="1:2">
      <c r="A3563" s="9">
        <v>2500</v>
      </c>
      <c r="B3563" t="s">
        <v>8219</v>
      </c>
    </row>
    <row r="3564" spans="1:2">
      <c r="A3564" s="9">
        <v>315</v>
      </c>
      <c r="B3564" t="s">
        <v>8219</v>
      </c>
    </row>
    <row r="3565" spans="1:2">
      <c r="A3565" s="9">
        <v>500</v>
      </c>
      <c r="B3565" t="s">
        <v>8219</v>
      </c>
    </row>
    <row r="3566" spans="1:2">
      <c r="A3566" s="9">
        <v>1000</v>
      </c>
      <c r="B3566" t="s">
        <v>8219</v>
      </c>
    </row>
    <row r="3567" spans="1:2">
      <c r="A3567" s="9">
        <v>900</v>
      </c>
      <c r="B3567" t="s">
        <v>8219</v>
      </c>
    </row>
    <row r="3568" spans="1:2">
      <c r="A3568" s="9">
        <v>2000</v>
      </c>
      <c r="B3568" t="s">
        <v>8219</v>
      </c>
    </row>
    <row r="3569" spans="1:2">
      <c r="A3569" s="9">
        <v>1000</v>
      </c>
      <c r="B3569" t="s">
        <v>8219</v>
      </c>
    </row>
    <row r="3570" spans="1:2">
      <c r="A3570" s="9">
        <v>1000</v>
      </c>
      <c r="B3570" t="s">
        <v>8219</v>
      </c>
    </row>
    <row r="3571" spans="1:2">
      <c r="A3571" s="9">
        <v>5000</v>
      </c>
      <c r="B3571" t="s">
        <v>8219</v>
      </c>
    </row>
    <row r="3572" spans="1:2">
      <c r="A3572" s="9">
        <v>2000</v>
      </c>
      <c r="B3572" t="s">
        <v>8219</v>
      </c>
    </row>
    <row r="3573" spans="1:2">
      <c r="A3573" s="9">
        <v>1500</v>
      </c>
      <c r="B3573" t="s">
        <v>8219</v>
      </c>
    </row>
    <row r="3574" spans="1:2">
      <c r="A3574" s="9">
        <v>500</v>
      </c>
      <c r="B3574" t="s">
        <v>8219</v>
      </c>
    </row>
    <row r="3575" spans="1:2">
      <c r="A3575" s="9">
        <v>3000</v>
      </c>
      <c r="B3575" t="s">
        <v>8219</v>
      </c>
    </row>
    <row r="3576" spans="1:2">
      <c r="A3576" s="9">
        <v>5800</v>
      </c>
      <c r="B3576" t="s">
        <v>8219</v>
      </c>
    </row>
    <row r="3577" spans="1:2">
      <c r="A3577" s="9">
        <v>10000</v>
      </c>
      <c r="B3577" t="s">
        <v>8219</v>
      </c>
    </row>
    <row r="3578" spans="1:2">
      <c r="A3578" s="9">
        <v>100</v>
      </c>
      <c r="B3578" t="s">
        <v>8219</v>
      </c>
    </row>
    <row r="3579" spans="1:2">
      <c r="A3579" s="9">
        <v>600</v>
      </c>
      <c r="B3579" t="s">
        <v>8219</v>
      </c>
    </row>
    <row r="3580" spans="1:2">
      <c r="A3580" s="9">
        <v>1500</v>
      </c>
      <c r="B3580" t="s">
        <v>8219</v>
      </c>
    </row>
    <row r="3581" spans="1:2">
      <c r="A3581" s="9">
        <v>500</v>
      </c>
      <c r="B3581" t="s">
        <v>8219</v>
      </c>
    </row>
    <row r="3582" spans="1:2">
      <c r="A3582" s="9">
        <v>900</v>
      </c>
      <c r="B3582" t="s">
        <v>8219</v>
      </c>
    </row>
    <row r="3583" spans="1:2">
      <c r="A3583" s="9">
        <v>1500</v>
      </c>
      <c r="B3583" t="s">
        <v>8219</v>
      </c>
    </row>
    <row r="3584" spans="1:2">
      <c r="A3584" s="9">
        <v>1000</v>
      </c>
      <c r="B3584" t="s">
        <v>8219</v>
      </c>
    </row>
    <row r="3585" spans="1:2">
      <c r="A3585" s="9">
        <v>3000</v>
      </c>
      <c r="B3585" t="s">
        <v>8219</v>
      </c>
    </row>
    <row r="3586" spans="1:2">
      <c r="A3586" s="9">
        <v>3000</v>
      </c>
      <c r="B3586" t="s">
        <v>8219</v>
      </c>
    </row>
    <row r="3587" spans="1:2">
      <c r="A3587" s="9">
        <v>3400</v>
      </c>
      <c r="B3587" t="s">
        <v>8219</v>
      </c>
    </row>
    <row r="3588" spans="1:2">
      <c r="A3588" s="9">
        <v>7500</v>
      </c>
      <c r="B3588" t="s">
        <v>8219</v>
      </c>
    </row>
    <row r="3589" spans="1:2">
      <c r="A3589" s="9">
        <v>500</v>
      </c>
      <c r="B3589" t="s">
        <v>8219</v>
      </c>
    </row>
    <row r="3590" spans="1:2">
      <c r="A3590" s="9">
        <v>200</v>
      </c>
      <c r="B3590" t="s">
        <v>8219</v>
      </c>
    </row>
    <row r="3591" spans="1:2">
      <c r="A3591" s="9">
        <v>4000</v>
      </c>
      <c r="B3591" t="s">
        <v>8219</v>
      </c>
    </row>
    <row r="3592" spans="1:2">
      <c r="A3592" s="9">
        <v>5000</v>
      </c>
      <c r="B3592" t="s">
        <v>8219</v>
      </c>
    </row>
    <row r="3593" spans="1:2">
      <c r="A3593" s="9">
        <v>700</v>
      </c>
      <c r="B3593" t="s">
        <v>8219</v>
      </c>
    </row>
    <row r="3594" spans="1:2">
      <c r="A3594" s="9">
        <v>2000</v>
      </c>
      <c r="B3594" t="s">
        <v>8219</v>
      </c>
    </row>
    <row r="3595" spans="1:2">
      <c r="A3595" s="9">
        <v>3000</v>
      </c>
      <c r="B3595" t="s">
        <v>8219</v>
      </c>
    </row>
    <row r="3596" spans="1:2">
      <c r="A3596" s="9">
        <v>1600</v>
      </c>
      <c r="B3596" t="s">
        <v>8219</v>
      </c>
    </row>
    <row r="3597" spans="1:2">
      <c r="A3597" s="9">
        <v>2600</v>
      </c>
      <c r="B3597" t="s">
        <v>8219</v>
      </c>
    </row>
    <row r="3598" spans="1:2">
      <c r="A3598" s="9">
        <v>1100</v>
      </c>
      <c r="B3598" t="s">
        <v>8219</v>
      </c>
    </row>
    <row r="3599" spans="1:2">
      <c r="A3599" s="9">
        <v>2500</v>
      </c>
      <c r="B3599" t="s">
        <v>8219</v>
      </c>
    </row>
    <row r="3600" spans="1:2">
      <c r="A3600" s="9">
        <v>1000</v>
      </c>
      <c r="B3600" t="s">
        <v>8219</v>
      </c>
    </row>
    <row r="3601" spans="1:2">
      <c r="A3601" s="9">
        <v>500</v>
      </c>
      <c r="B3601" t="s">
        <v>8219</v>
      </c>
    </row>
    <row r="3602" spans="1:2">
      <c r="A3602" s="9">
        <v>10</v>
      </c>
      <c r="B3602" t="s">
        <v>8219</v>
      </c>
    </row>
    <row r="3603" spans="1:2">
      <c r="A3603" s="9">
        <v>2000</v>
      </c>
      <c r="B3603" t="s">
        <v>8219</v>
      </c>
    </row>
    <row r="3604" spans="1:2">
      <c r="A3604" s="9">
        <v>4000</v>
      </c>
      <c r="B3604" t="s">
        <v>8219</v>
      </c>
    </row>
    <row r="3605" spans="1:2">
      <c r="A3605" s="9">
        <v>1500</v>
      </c>
      <c r="B3605" t="s">
        <v>8219</v>
      </c>
    </row>
    <row r="3606" spans="1:2">
      <c r="A3606" s="9">
        <v>3000</v>
      </c>
      <c r="B3606" t="s">
        <v>8219</v>
      </c>
    </row>
    <row r="3607" spans="1:2">
      <c r="A3607" s="9">
        <v>250</v>
      </c>
      <c r="B3607" t="s">
        <v>8219</v>
      </c>
    </row>
    <row r="3608" spans="1:2">
      <c r="A3608" s="9">
        <v>3000</v>
      </c>
      <c r="B3608" t="s">
        <v>8219</v>
      </c>
    </row>
    <row r="3609" spans="1:2">
      <c r="A3609" s="9">
        <v>550</v>
      </c>
      <c r="B3609" t="s">
        <v>8219</v>
      </c>
    </row>
    <row r="3610" spans="1:2">
      <c r="A3610" s="9">
        <v>800</v>
      </c>
      <c r="B3610" t="s">
        <v>8219</v>
      </c>
    </row>
    <row r="3611" spans="1:2">
      <c r="A3611" s="9">
        <v>1960</v>
      </c>
      <c r="B3611" t="s">
        <v>8219</v>
      </c>
    </row>
    <row r="3612" spans="1:2">
      <c r="A3612" s="9">
        <v>1000</v>
      </c>
      <c r="B3612" t="s">
        <v>8219</v>
      </c>
    </row>
    <row r="3613" spans="1:2">
      <c r="A3613" s="9">
        <v>2500</v>
      </c>
      <c r="B3613" t="s">
        <v>8219</v>
      </c>
    </row>
    <row r="3614" spans="1:2">
      <c r="A3614" s="9">
        <v>5000</v>
      </c>
      <c r="B3614" t="s">
        <v>8219</v>
      </c>
    </row>
    <row r="3615" spans="1:2">
      <c r="A3615" s="9">
        <v>1250</v>
      </c>
      <c r="B3615" t="s">
        <v>8219</v>
      </c>
    </row>
    <row r="3616" spans="1:2">
      <c r="A3616" s="9">
        <v>2500</v>
      </c>
      <c r="B3616" t="s">
        <v>8219</v>
      </c>
    </row>
    <row r="3617" spans="1:2">
      <c r="A3617" s="9">
        <v>2500</v>
      </c>
      <c r="B3617" t="s">
        <v>8219</v>
      </c>
    </row>
    <row r="3618" spans="1:2">
      <c r="A3618" s="9">
        <v>2500</v>
      </c>
      <c r="B3618" t="s">
        <v>8219</v>
      </c>
    </row>
    <row r="3619" spans="1:2">
      <c r="A3619" s="9">
        <v>740</v>
      </c>
      <c r="B3619" t="s">
        <v>8219</v>
      </c>
    </row>
    <row r="3620" spans="1:2">
      <c r="A3620" s="9">
        <v>2000</v>
      </c>
      <c r="B3620" t="s">
        <v>8219</v>
      </c>
    </row>
    <row r="3621" spans="1:2">
      <c r="A3621" s="9">
        <v>1000</v>
      </c>
      <c r="B3621" t="s">
        <v>8219</v>
      </c>
    </row>
    <row r="3622" spans="1:2">
      <c r="A3622" s="9">
        <v>10500</v>
      </c>
      <c r="B3622" t="s">
        <v>8219</v>
      </c>
    </row>
    <row r="3623" spans="1:2">
      <c r="A3623" s="9">
        <v>3000</v>
      </c>
      <c r="B3623" t="s">
        <v>8219</v>
      </c>
    </row>
    <row r="3624" spans="1:2">
      <c r="A3624" s="9">
        <v>1000</v>
      </c>
      <c r="B3624" t="s">
        <v>8219</v>
      </c>
    </row>
    <row r="3625" spans="1:2">
      <c r="A3625" s="9">
        <v>2500</v>
      </c>
      <c r="B3625" t="s">
        <v>8219</v>
      </c>
    </row>
    <row r="3626" spans="1:2">
      <c r="A3626" s="9">
        <v>3000</v>
      </c>
      <c r="B3626" t="s">
        <v>8219</v>
      </c>
    </row>
    <row r="3627" spans="1:2">
      <c r="A3627" s="9">
        <v>3000</v>
      </c>
      <c r="B3627" t="s">
        <v>8219</v>
      </c>
    </row>
    <row r="3628" spans="1:2">
      <c r="A3628" s="9">
        <v>4000</v>
      </c>
      <c r="B3628" t="s">
        <v>8219</v>
      </c>
    </row>
    <row r="3629" spans="1:2">
      <c r="A3629" s="9">
        <v>2000</v>
      </c>
      <c r="B3629" t="s">
        <v>8219</v>
      </c>
    </row>
    <row r="3630" spans="1:2">
      <c r="A3630" s="9">
        <v>100000</v>
      </c>
      <c r="B3630" t="s">
        <v>8221</v>
      </c>
    </row>
    <row r="3631" spans="1:2">
      <c r="A3631" s="9">
        <v>1000000</v>
      </c>
      <c r="B3631" t="s">
        <v>8221</v>
      </c>
    </row>
    <row r="3632" spans="1:2">
      <c r="A3632" s="9">
        <v>3000</v>
      </c>
      <c r="B3632" t="s">
        <v>8221</v>
      </c>
    </row>
    <row r="3633" spans="1:2">
      <c r="A3633" s="9">
        <v>17100</v>
      </c>
      <c r="B3633" t="s">
        <v>8221</v>
      </c>
    </row>
    <row r="3634" spans="1:2">
      <c r="A3634" s="9">
        <v>500</v>
      </c>
      <c r="B3634" t="s">
        <v>8221</v>
      </c>
    </row>
    <row r="3635" spans="1:2">
      <c r="A3635" s="9">
        <v>5000</v>
      </c>
      <c r="B3635" t="s">
        <v>8221</v>
      </c>
    </row>
    <row r="3636" spans="1:2">
      <c r="A3636" s="9">
        <v>75000</v>
      </c>
      <c r="B3636" t="s">
        <v>8221</v>
      </c>
    </row>
    <row r="3637" spans="1:2">
      <c r="A3637" s="9">
        <v>3500</v>
      </c>
      <c r="B3637" t="s">
        <v>8221</v>
      </c>
    </row>
    <row r="3638" spans="1:2">
      <c r="A3638" s="9">
        <v>150000</v>
      </c>
      <c r="B3638" t="s">
        <v>8221</v>
      </c>
    </row>
    <row r="3639" spans="1:2">
      <c r="A3639" s="9">
        <v>3000</v>
      </c>
      <c r="B3639" t="s">
        <v>8221</v>
      </c>
    </row>
    <row r="3640" spans="1:2">
      <c r="A3640" s="9">
        <v>3300</v>
      </c>
      <c r="B3640" t="s">
        <v>8221</v>
      </c>
    </row>
    <row r="3641" spans="1:2">
      <c r="A3641" s="9">
        <v>25000</v>
      </c>
      <c r="B3641" t="s">
        <v>8221</v>
      </c>
    </row>
    <row r="3642" spans="1:2">
      <c r="A3642" s="9">
        <v>1000</v>
      </c>
      <c r="B3642" t="s">
        <v>8221</v>
      </c>
    </row>
    <row r="3643" spans="1:2">
      <c r="A3643" s="9">
        <v>3000</v>
      </c>
      <c r="B3643" t="s">
        <v>8221</v>
      </c>
    </row>
    <row r="3644" spans="1:2">
      <c r="A3644" s="9">
        <v>700</v>
      </c>
      <c r="B3644" t="s">
        <v>8221</v>
      </c>
    </row>
    <row r="3645" spans="1:2">
      <c r="A3645" s="9">
        <v>25000</v>
      </c>
      <c r="B3645" t="s">
        <v>8221</v>
      </c>
    </row>
    <row r="3646" spans="1:2">
      <c r="A3646" s="9">
        <v>5000</v>
      </c>
      <c r="B3646" t="s">
        <v>8221</v>
      </c>
    </row>
    <row r="3647" spans="1:2">
      <c r="A3647" s="9">
        <v>1000</v>
      </c>
      <c r="B3647" t="s">
        <v>8221</v>
      </c>
    </row>
    <row r="3648" spans="1:2">
      <c r="A3648" s="9">
        <v>10000</v>
      </c>
      <c r="B3648" t="s">
        <v>8221</v>
      </c>
    </row>
    <row r="3649" spans="1:2">
      <c r="A3649" s="9">
        <v>500</v>
      </c>
      <c r="B3649" t="s">
        <v>8221</v>
      </c>
    </row>
    <row r="3650" spans="1:2">
      <c r="A3650" s="9">
        <v>40000</v>
      </c>
      <c r="B3650" t="s">
        <v>8219</v>
      </c>
    </row>
    <row r="3651" spans="1:2">
      <c r="A3651" s="9">
        <v>750</v>
      </c>
      <c r="B3651" t="s">
        <v>8219</v>
      </c>
    </row>
    <row r="3652" spans="1:2">
      <c r="A3652" s="9">
        <v>500</v>
      </c>
      <c r="B3652" t="s">
        <v>8219</v>
      </c>
    </row>
    <row r="3653" spans="1:2">
      <c r="A3653" s="9">
        <v>500</v>
      </c>
      <c r="B3653" t="s">
        <v>8219</v>
      </c>
    </row>
    <row r="3654" spans="1:2">
      <c r="A3654" s="9">
        <v>300</v>
      </c>
      <c r="B3654" t="s">
        <v>8219</v>
      </c>
    </row>
    <row r="3655" spans="1:2">
      <c r="A3655" s="9">
        <v>2000</v>
      </c>
      <c r="B3655" t="s">
        <v>8219</v>
      </c>
    </row>
    <row r="3656" spans="1:2">
      <c r="A3656" s="9">
        <v>1500</v>
      </c>
      <c r="B3656" t="s">
        <v>8219</v>
      </c>
    </row>
    <row r="3657" spans="1:2">
      <c r="A3657" s="9">
        <v>5000</v>
      </c>
      <c r="B3657" t="s">
        <v>8219</v>
      </c>
    </row>
    <row r="3658" spans="1:2">
      <c r="A3658" s="9">
        <v>5000</v>
      </c>
      <c r="B3658" t="s">
        <v>8219</v>
      </c>
    </row>
    <row r="3659" spans="1:2">
      <c r="A3659" s="9">
        <v>2000</v>
      </c>
      <c r="B3659" t="s">
        <v>8219</v>
      </c>
    </row>
    <row r="3660" spans="1:2">
      <c r="A3660" s="9">
        <v>1500</v>
      </c>
      <c r="B3660" t="s">
        <v>8219</v>
      </c>
    </row>
    <row r="3661" spans="1:2">
      <c r="A3661" s="9">
        <v>3000</v>
      </c>
      <c r="B3661" t="s">
        <v>8219</v>
      </c>
    </row>
    <row r="3662" spans="1:2">
      <c r="A3662" s="9">
        <v>250</v>
      </c>
      <c r="B3662" t="s">
        <v>8219</v>
      </c>
    </row>
    <row r="3663" spans="1:2">
      <c r="A3663" s="9">
        <v>3000</v>
      </c>
      <c r="B3663" t="s">
        <v>8219</v>
      </c>
    </row>
    <row r="3664" spans="1:2">
      <c r="A3664" s="9">
        <v>8000</v>
      </c>
      <c r="B3664" t="s">
        <v>8219</v>
      </c>
    </row>
    <row r="3665" spans="1:2">
      <c r="A3665" s="9">
        <v>225</v>
      </c>
      <c r="B3665" t="s">
        <v>8219</v>
      </c>
    </row>
    <row r="3666" spans="1:2">
      <c r="A3666" s="9">
        <v>800</v>
      </c>
      <c r="B3666" t="s">
        <v>8219</v>
      </c>
    </row>
    <row r="3667" spans="1:2">
      <c r="A3667" s="9">
        <v>620</v>
      </c>
      <c r="B3667" t="s">
        <v>8219</v>
      </c>
    </row>
    <row r="3668" spans="1:2">
      <c r="A3668" s="9">
        <v>1200</v>
      </c>
      <c r="B3668" t="s">
        <v>8219</v>
      </c>
    </row>
    <row r="3669" spans="1:2">
      <c r="A3669" s="9">
        <v>3000</v>
      </c>
      <c r="B3669" t="s">
        <v>8219</v>
      </c>
    </row>
    <row r="3670" spans="1:2">
      <c r="A3670" s="9">
        <v>1000</v>
      </c>
      <c r="B3670" t="s">
        <v>8219</v>
      </c>
    </row>
    <row r="3671" spans="1:2">
      <c r="A3671" s="9">
        <v>1000</v>
      </c>
      <c r="B3671" t="s">
        <v>8219</v>
      </c>
    </row>
    <row r="3672" spans="1:2">
      <c r="A3672" s="9">
        <v>220</v>
      </c>
      <c r="B3672" t="s">
        <v>8219</v>
      </c>
    </row>
    <row r="3673" spans="1:2">
      <c r="A3673" s="9">
        <v>3500</v>
      </c>
      <c r="B3673" t="s">
        <v>8219</v>
      </c>
    </row>
    <row r="3674" spans="1:2">
      <c r="A3674" s="9">
        <v>3000</v>
      </c>
      <c r="B3674" t="s">
        <v>8219</v>
      </c>
    </row>
    <row r="3675" spans="1:2">
      <c r="A3675" s="9">
        <v>4000</v>
      </c>
      <c r="B3675" t="s">
        <v>8219</v>
      </c>
    </row>
    <row r="3676" spans="1:2">
      <c r="A3676" s="9">
        <v>4500</v>
      </c>
      <c r="B3676" t="s">
        <v>8219</v>
      </c>
    </row>
    <row r="3677" spans="1:2">
      <c r="A3677" s="9">
        <v>50</v>
      </c>
      <c r="B3677" t="s">
        <v>8219</v>
      </c>
    </row>
    <row r="3678" spans="1:2">
      <c r="A3678" s="9">
        <v>800</v>
      </c>
      <c r="B3678" t="s">
        <v>8219</v>
      </c>
    </row>
    <row r="3679" spans="1:2">
      <c r="A3679" s="9">
        <v>12000</v>
      </c>
      <c r="B3679" t="s">
        <v>8219</v>
      </c>
    </row>
    <row r="3680" spans="1:2">
      <c r="A3680" s="9">
        <v>2000</v>
      </c>
      <c r="B3680" t="s">
        <v>8219</v>
      </c>
    </row>
    <row r="3681" spans="1:2">
      <c r="A3681" s="9">
        <v>2000</v>
      </c>
      <c r="B3681" t="s">
        <v>8219</v>
      </c>
    </row>
    <row r="3682" spans="1:2">
      <c r="A3682" s="9">
        <v>3000</v>
      </c>
      <c r="B3682" t="s">
        <v>8219</v>
      </c>
    </row>
    <row r="3683" spans="1:2">
      <c r="A3683" s="9">
        <v>1000</v>
      </c>
      <c r="B3683" t="s">
        <v>8219</v>
      </c>
    </row>
    <row r="3684" spans="1:2">
      <c r="A3684" s="9">
        <v>3000</v>
      </c>
      <c r="B3684" t="s">
        <v>8219</v>
      </c>
    </row>
    <row r="3685" spans="1:2">
      <c r="A3685" s="9">
        <v>3500</v>
      </c>
      <c r="B3685" t="s">
        <v>8219</v>
      </c>
    </row>
    <row r="3686" spans="1:2">
      <c r="A3686" s="9">
        <v>750</v>
      </c>
      <c r="B3686" t="s">
        <v>8219</v>
      </c>
    </row>
    <row r="3687" spans="1:2">
      <c r="A3687" s="9">
        <v>5000</v>
      </c>
      <c r="B3687" t="s">
        <v>8219</v>
      </c>
    </row>
    <row r="3688" spans="1:2">
      <c r="A3688" s="9">
        <v>350</v>
      </c>
      <c r="B3688" t="s">
        <v>8219</v>
      </c>
    </row>
    <row r="3689" spans="1:2">
      <c r="A3689" s="9">
        <v>5000</v>
      </c>
      <c r="B3689" t="s">
        <v>8219</v>
      </c>
    </row>
    <row r="3690" spans="1:2">
      <c r="A3690" s="9">
        <v>3000</v>
      </c>
      <c r="B3690" t="s">
        <v>8219</v>
      </c>
    </row>
    <row r="3691" spans="1:2">
      <c r="A3691" s="9">
        <v>3000</v>
      </c>
      <c r="B3691" t="s">
        <v>8219</v>
      </c>
    </row>
    <row r="3692" spans="1:2">
      <c r="A3692" s="9">
        <v>1500</v>
      </c>
      <c r="B3692" t="s">
        <v>8219</v>
      </c>
    </row>
    <row r="3693" spans="1:2">
      <c r="A3693" s="9">
        <v>40000</v>
      </c>
      <c r="B3693" t="s">
        <v>8219</v>
      </c>
    </row>
    <row r="3694" spans="1:2">
      <c r="A3694" s="9">
        <v>1000</v>
      </c>
      <c r="B3694" t="s">
        <v>8219</v>
      </c>
    </row>
    <row r="3695" spans="1:2">
      <c r="A3695" s="9">
        <v>333</v>
      </c>
      <c r="B3695" t="s">
        <v>8219</v>
      </c>
    </row>
    <row r="3696" spans="1:2">
      <c r="A3696" s="9">
        <v>3500</v>
      </c>
      <c r="B3696" t="s">
        <v>8219</v>
      </c>
    </row>
    <row r="3697" spans="1:2">
      <c r="A3697" s="9">
        <v>4000</v>
      </c>
      <c r="B3697" t="s">
        <v>8219</v>
      </c>
    </row>
    <row r="3698" spans="1:2">
      <c r="A3698" s="9">
        <v>2000</v>
      </c>
      <c r="B3698" t="s">
        <v>8219</v>
      </c>
    </row>
    <row r="3699" spans="1:2">
      <c r="A3699" s="9">
        <v>2000</v>
      </c>
      <c r="B3699" t="s">
        <v>8219</v>
      </c>
    </row>
    <row r="3700" spans="1:2">
      <c r="A3700" s="9">
        <v>5000</v>
      </c>
      <c r="B3700" t="s">
        <v>8219</v>
      </c>
    </row>
    <row r="3701" spans="1:2">
      <c r="A3701" s="9">
        <v>2500</v>
      </c>
      <c r="B3701" t="s">
        <v>8219</v>
      </c>
    </row>
    <row r="3702" spans="1:2">
      <c r="A3702" s="9">
        <v>500</v>
      </c>
      <c r="B3702" t="s">
        <v>8219</v>
      </c>
    </row>
    <row r="3703" spans="1:2">
      <c r="A3703" s="9">
        <v>1500</v>
      </c>
      <c r="B3703" t="s">
        <v>8219</v>
      </c>
    </row>
    <row r="3704" spans="1:2">
      <c r="A3704" s="9">
        <v>3000</v>
      </c>
      <c r="B3704" t="s">
        <v>8219</v>
      </c>
    </row>
    <row r="3705" spans="1:2">
      <c r="A3705" s="9">
        <v>1050</v>
      </c>
      <c r="B3705" t="s">
        <v>8219</v>
      </c>
    </row>
    <row r="3706" spans="1:2">
      <c r="A3706" s="9">
        <v>300</v>
      </c>
      <c r="B3706" t="s">
        <v>8219</v>
      </c>
    </row>
    <row r="3707" spans="1:2">
      <c r="A3707" s="9">
        <v>2827</v>
      </c>
      <c r="B3707" t="s">
        <v>8219</v>
      </c>
    </row>
    <row r="3708" spans="1:2">
      <c r="A3708" s="9">
        <v>1500</v>
      </c>
      <c r="B3708" t="s">
        <v>8219</v>
      </c>
    </row>
    <row r="3709" spans="1:2">
      <c r="A3709" s="9">
        <v>1000</v>
      </c>
      <c r="B3709" t="s">
        <v>8219</v>
      </c>
    </row>
    <row r="3710" spans="1:2">
      <c r="A3710" s="9">
        <v>700</v>
      </c>
      <c r="B3710" t="s">
        <v>8219</v>
      </c>
    </row>
    <row r="3711" spans="1:2">
      <c r="A3711" s="9">
        <v>1000</v>
      </c>
      <c r="B3711" t="s">
        <v>8219</v>
      </c>
    </row>
    <row r="3712" spans="1:2">
      <c r="A3712" s="9">
        <v>1300</v>
      </c>
      <c r="B3712" t="s">
        <v>8219</v>
      </c>
    </row>
    <row r="3713" spans="1:2">
      <c r="A3713" s="9">
        <v>500</v>
      </c>
      <c r="B3713" t="s">
        <v>8219</v>
      </c>
    </row>
    <row r="3714" spans="1:2">
      <c r="A3714" s="9">
        <v>7500</v>
      </c>
      <c r="B3714" t="s">
        <v>8219</v>
      </c>
    </row>
    <row r="3715" spans="1:2">
      <c r="A3715" s="9">
        <v>2000</v>
      </c>
      <c r="B3715" t="s">
        <v>8219</v>
      </c>
    </row>
    <row r="3716" spans="1:2">
      <c r="A3716" s="9">
        <v>10000</v>
      </c>
      <c r="B3716" t="s">
        <v>8219</v>
      </c>
    </row>
    <row r="3717" spans="1:2">
      <c r="A3717" s="9">
        <v>3500</v>
      </c>
      <c r="B3717" t="s">
        <v>8219</v>
      </c>
    </row>
    <row r="3718" spans="1:2">
      <c r="A3718" s="9">
        <v>800</v>
      </c>
      <c r="B3718" t="s">
        <v>8219</v>
      </c>
    </row>
    <row r="3719" spans="1:2">
      <c r="A3719" s="9">
        <v>4000</v>
      </c>
      <c r="B3719" t="s">
        <v>8219</v>
      </c>
    </row>
    <row r="3720" spans="1:2">
      <c r="A3720" s="9">
        <v>500</v>
      </c>
      <c r="B3720" t="s">
        <v>8219</v>
      </c>
    </row>
    <row r="3721" spans="1:2">
      <c r="A3721" s="9">
        <v>200</v>
      </c>
      <c r="B3721" t="s">
        <v>8219</v>
      </c>
    </row>
    <row r="3722" spans="1:2">
      <c r="A3722" s="9">
        <v>3300</v>
      </c>
      <c r="B3722" t="s">
        <v>8219</v>
      </c>
    </row>
    <row r="3723" spans="1:2">
      <c r="A3723" s="9">
        <v>5000</v>
      </c>
      <c r="B3723" t="s">
        <v>8219</v>
      </c>
    </row>
    <row r="3724" spans="1:2">
      <c r="A3724" s="9">
        <v>1500</v>
      </c>
      <c r="B3724" t="s">
        <v>8219</v>
      </c>
    </row>
    <row r="3725" spans="1:2">
      <c r="A3725" s="9">
        <v>4500</v>
      </c>
      <c r="B3725" t="s">
        <v>8219</v>
      </c>
    </row>
    <row r="3726" spans="1:2">
      <c r="A3726" s="9">
        <v>4300</v>
      </c>
      <c r="B3726" t="s">
        <v>8219</v>
      </c>
    </row>
    <row r="3727" spans="1:2">
      <c r="A3727" s="9">
        <v>300</v>
      </c>
      <c r="B3727" t="s">
        <v>8219</v>
      </c>
    </row>
    <row r="3728" spans="1:2">
      <c r="A3728" s="9">
        <v>850</v>
      </c>
      <c r="B3728" t="s">
        <v>8219</v>
      </c>
    </row>
    <row r="3729" spans="1:2">
      <c r="A3729" s="9">
        <v>2000</v>
      </c>
      <c r="B3729" t="s">
        <v>8219</v>
      </c>
    </row>
    <row r="3730" spans="1:2">
      <c r="A3730" s="9">
        <v>20000</v>
      </c>
      <c r="B3730" t="s">
        <v>8221</v>
      </c>
    </row>
    <row r="3731" spans="1:2">
      <c r="A3731" s="9">
        <v>5000</v>
      </c>
      <c r="B3731" t="s">
        <v>8221</v>
      </c>
    </row>
    <row r="3732" spans="1:2">
      <c r="A3732" s="9">
        <v>1000</v>
      </c>
      <c r="B3732" t="s">
        <v>8221</v>
      </c>
    </row>
    <row r="3733" spans="1:2">
      <c r="A3733" s="9">
        <v>5500</v>
      </c>
      <c r="B3733" t="s">
        <v>8221</v>
      </c>
    </row>
    <row r="3734" spans="1:2">
      <c r="A3734" s="9">
        <v>850</v>
      </c>
      <c r="B3734" t="s">
        <v>8221</v>
      </c>
    </row>
    <row r="3735" spans="1:2">
      <c r="A3735" s="9">
        <v>1500</v>
      </c>
      <c r="B3735" t="s">
        <v>8221</v>
      </c>
    </row>
    <row r="3736" spans="1:2">
      <c r="A3736" s="9">
        <v>1500</v>
      </c>
      <c r="B3736" t="s">
        <v>8221</v>
      </c>
    </row>
    <row r="3737" spans="1:2">
      <c r="A3737" s="9">
        <v>150</v>
      </c>
      <c r="B3737" t="s">
        <v>8221</v>
      </c>
    </row>
    <row r="3738" spans="1:2">
      <c r="A3738" s="9">
        <v>1500</v>
      </c>
      <c r="B3738" t="s">
        <v>8221</v>
      </c>
    </row>
    <row r="3739" spans="1:2">
      <c r="A3739" s="9">
        <v>700</v>
      </c>
      <c r="B3739" t="s">
        <v>8221</v>
      </c>
    </row>
    <row r="3740" spans="1:2">
      <c r="A3740" s="9">
        <v>1500</v>
      </c>
      <c r="B3740" t="s">
        <v>8221</v>
      </c>
    </row>
    <row r="3741" spans="1:2">
      <c r="A3741" s="9">
        <v>4000</v>
      </c>
      <c r="B3741" t="s">
        <v>8221</v>
      </c>
    </row>
    <row r="3742" spans="1:2">
      <c r="A3742" s="9">
        <v>2000</v>
      </c>
      <c r="B3742" t="s">
        <v>8221</v>
      </c>
    </row>
    <row r="3743" spans="1:2">
      <c r="A3743" s="9">
        <v>20000</v>
      </c>
      <c r="B3743" t="s">
        <v>8221</v>
      </c>
    </row>
    <row r="3744" spans="1:2">
      <c r="A3744" s="9">
        <v>5000</v>
      </c>
      <c r="B3744" t="s">
        <v>8221</v>
      </c>
    </row>
    <row r="3745" spans="1:2">
      <c r="A3745" s="9">
        <v>2200</v>
      </c>
      <c r="B3745" t="s">
        <v>8221</v>
      </c>
    </row>
    <row r="3746" spans="1:2">
      <c r="A3746" s="9">
        <v>1200</v>
      </c>
      <c r="B3746" t="s">
        <v>8221</v>
      </c>
    </row>
    <row r="3747" spans="1:2">
      <c r="A3747" s="9">
        <v>100</v>
      </c>
      <c r="B3747" t="s">
        <v>8221</v>
      </c>
    </row>
    <row r="3748" spans="1:2">
      <c r="A3748" s="9">
        <v>8500</v>
      </c>
      <c r="B3748" t="s">
        <v>8221</v>
      </c>
    </row>
    <row r="3749" spans="1:2">
      <c r="A3749" s="9">
        <v>2500</v>
      </c>
      <c r="B3749" t="s">
        <v>8221</v>
      </c>
    </row>
    <row r="3750" spans="1:2">
      <c r="A3750" s="9">
        <v>5000</v>
      </c>
      <c r="B3750" t="s">
        <v>8219</v>
      </c>
    </row>
    <row r="3751" spans="1:2">
      <c r="A3751" s="9">
        <v>500</v>
      </c>
      <c r="B3751" t="s">
        <v>8219</v>
      </c>
    </row>
    <row r="3752" spans="1:2">
      <c r="A3752" s="9">
        <v>6000</v>
      </c>
      <c r="B3752" t="s">
        <v>8219</v>
      </c>
    </row>
    <row r="3753" spans="1:2">
      <c r="A3753" s="9">
        <v>1000</v>
      </c>
      <c r="B3753" t="s">
        <v>8219</v>
      </c>
    </row>
    <row r="3754" spans="1:2">
      <c r="A3754" s="9">
        <v>500</v>
      </c>
      <c r="B3754" t="s">
        <v>8219</v>
      </c>
    </row>
    <row r="3755" spans="1:2">
      <c r="A3755" s="9">
        <v>5000</v>
      </c>
      <c r="B3755" t="s">
        <v>8219</v>
      </c>
    </row>
    <row r="3756" spans="1:2">
      <c r="A3756" s="9">
        <v>2500</v>
      </c>
      <c r="B3756" t="s">
        <v>8219</v>
      </c>
    </row>
    <row r="3757" spans="1:2">
      <c r="A3757" s="9">
        <v>550</v>
      </c>
      <c r="B3757" t="s">
        <v>8219</v>
      </c>
    </row>
    <row r="3758" spans="1:2">
      <c r="A3758" s="9">
        <v>4500</v>
      </c>
      <c r="B3758" t="s">
        <v>8219</v>
      </c>
    </row>
    <row r="3759" spans="1:2">
      <c r="A3759" s="9">
        <v>3500</v>
      </c>
      <c r="B3759" t="s">
        <v>8219</v>
      </c>
    </row>
    <row r="3760" spans="1:2">
      <c r="A3760" s="9">
        <v>1500</v>
      </c>
      <c r="B3760" t="s">
        <v>8219</v>
      </c>
    </row>
    <row r="3761" spans="1:2">
      <c r="A3761" s="9">
        <v>4000</v>
      </c>
      <c r="B3761" t="s">
        <v>8219</v>
      </c>
    </row>
    <row r="3762" spans="1:2">
      <c r="A3762" s="9">
        <v>5000</v>
      </c>
      <c r="B3762" t="s">
        <v>8219</v>
      </c>
    </row>
    <row r="3763" spans="1:2">
      <c r="A3763" s="9">
        <v>500</v>
      </c>
      <c r="B3763" t="s">
        <v>8219</v>
      </c>
    </row>
    <row r="3764" spans="1:2">
      <c r="A3764" s="9">
        <v>1250</v>
      </c>
      <c r="B3764" t="s">
        <v>8219</v>
      </c>
    </row>
    <row r="3765" spans="1:2">
      <c r="A3765" s="9">
        <v>5000</v>
      </c>
      <c r="B3765" t="s">
        <v>8219</v>
      </c>
    </row>
    <row r="3766" spans="1:2">
      <c r="A3766" s="9">
        <v>1500</v>
      </c>
      <c r="B3766" t="s">
        <v>8219</v>
      </c>
    </row>
    <row r="3767" spans="1:2">
      <c r="A3767" s="9">
        <v>7000</v>
      </c>
      <c r="B3767" t="s">
        <v>8219</v>
      </c>
    </row>
    <row r="3768" spans="1:2">
      <c r="A3768" s="9">
        <v>10000</v>
      </c>
      <c r="B3768" t="s">
        <v>8219</v>
      </c>
    </row>
    <row r="3769" spans="1:2">
      <c r="A3769" s="9">
        <v>2000</v>
      </c>
      <c r="B3769" t="s">
        <v>8219</v>
      </c>
    </row>
    <row r="3770" spans="1:2">
      <c r="A3770" s="9">
        <v>4000</v>
      </c>
      <c r="B3770" t="s">
        <v>8219</v>
      </c>
    </row>
    <row r="3771" spans="1:2">
      <c r="A3771" s="9">
        <v>1100</v>
      </c>
      <c r="B3771" t="s">
        <v>8219</v>
      </c>
    </row>
    <row r="3772" spans="1:2">
      <c r="A3772" s="9">
        <v>2000</v>
      </c>
      <c r="B3772" t="s">
        <v>8219</v>
      </c>
    </row>
    <row r="3773" spans="1:2">
      <c r="A3773" s="9">
        <v>1000</v>
      </c>
      <c r="B3773" t="s">
        <v>8219</v>
      </c>
    </row>
    <row r="3774" spans="1:2">
      <c r="A3774" s="9">
        <v>5000</v>
      </c>
      <c r="B3774" t="s">
        <v>8219</v>
      </c>
    </row>
    <row r="3775" spans="1:2">
      <c r="A3775" s="9">
        <v>5000</v>
      </c>
      <c r="B3775" t="s">
        <v>8219</v>
      </c>
    </row>
    <row r="3776" spans="1:2">
      <c r="A3776" s="9">
        <v>2500</v>
      </c>
      <c r="B3776" t="s">
        <v>8219</v>
      </c>
    </row>
    <row r="3777" spans="1:2">
      <c r="A3777" s="9">
        <v>2000</v>
      </c>
      <c r="B3777" t="s">
        <v>8219</v>
      </c>
    </row>
    <row r="3778" spans="1:2">
      <c r="A3778" s="9">
        <v>8000</v>
      </c>
      <c r="B3778" t="s">
        <v>8219</v>
      </c>
    </row>
    <row r="3779" spans="1:2">
      <c r="A3779" s="9">
        <v>2000</v>
      </c>
      <c r="B3779" t="s">
        <v>8219</v>
      </c>
    </row>
    <row r="3780" spans="1:2">
      <c r="A3780" s="9">
        <v>2400</v>
      </c>
      <c r="B3780" t="s">
        <v>8219</v>
      </c>
    </row>
    <row r="3781" spans="1:2">
      <c r="A3781" s="9">
        <v>15000</v>
      </c>
      <c r="B3781" t="s">
        <v>8219</v>
      </c>
    </row>
    <row r="3782" spans="1:2">
      <c r="A3782" s="9">
        <v>2500</v>
      </c>
      <c r="B3782" t="s">
        <v>8219</v>
      </c>
    </row>
    <row r="3783" spans="1:2">
      <c r="A3783" s="9">
        <v>4500</v>
      </c>
      <c r="B3783" t="s">
        <v>8219</v>
      </c>
    </row>
    <row r="3784" spans="1:2">
      <c r="A3784" s="9">
        <v>2000</v>
      </c>
      <c r="B3784" t="s">
        <v>8219</v>
      </c>
    </row>
    <row r="3785" spans="1:2">
      <c r="A3785" s="9">
        <v>1200</v>
      </c>
      <c r="B3785" t="s">
        <v>8219</v>
      </c>
    </row>
    <row r="3786" spans="1:2">
      <c r="A3786" s="9">
        <v>1000</v>
      </c>
      <c r="B3786" t="s">
        <v>8219</v>
      </c>
    </row>
    <row r="3787" spans="1:2">
      <c r="A3787" s="9">
        <v>2000</v>
      </c>
      <c r="B3787" t="s">
        <v>8219</v>
      </c>
    </row>
    <row r="3788" spans="1:2">
      <c r="A3788" s="9">
        <v>6000</v>
      </c>
      <c r="B3788" t="s">
        <v>8219</v>
      </c>
    </row>
    <row r="3789" spans="1:2">
      <c r="A3789" s="9">
        <v>350</v>
      </c>
      <c r="B3789" t="s">
        <v>8219</v>
      </c>
    </row>
    <row r="3790" spans="1:2">
      <c r="A3790" s="9">
        <v>75000</v>
      </c>
      <c r="B3790" t="s">
        <v>8221</v>
      </c>
    </row>
    <row r="3791" spans="1:2">
      <c r="A3791" s="9">
        <v>3550</v>
      </c>
      <c r="B3791" t="s">
        <v>8221</v>
      </c>
    </row>
    <row r="3792" spans="1:2">
      <c r="A3792" s="9">
        <v>15000</v>
      </c>
      <c r="B3792" t="s">
        <v>8221</v>
      </c>
    </row>
    <row r="3793" spans="1:2">
      <c r="A3793" s="9">
        <v>1500</v>
      </c>
      <c r="B3793" t="s">
        <v>8221</v>
      </c>
    </row>
    <row r="3794" spans="1:2">
      <c r="A3794" s="9">
        <v>12500</v>
      </c>
      <c r="B3794" t="s">
        <v>8221</v>
      </c>
    </row>
    <row r="3795" spans="1:2">
      <c r="A3795" s="9">
        <v>7000</v>
      </c>
      <c r="B3795" t="s">
        <v>8221</v>
      </c>
    </row>
    <row r="3796" spans="1:2">
      <c r="A3796" s="9">
        <v>5000</v>
      </c>
      <c r="B3796" t="s">
        <v>8221</v>
      </c>
    </row>
    <row r="3797" spans="1:2">
      <c r="A3797" s="9">
        <v>600</v>
      </c>
      <c r="B3797" t="s">
        <v>8221</v>
      </c>
    </row>
    <row r="3798" spans="1:2">
      <c r="A3798" s="9">
        <v>22500</v>
      </c>
      <c r="B3798" t="s">
        <v>8221</v>
      </c>
    </row>
    <row r="3799" spans="1:2">
      <c r="A3799" s="9">
        <v>6000</v>
      </c>
      <c r="B3799" t="s">
        <v>8221</v>
      </c>
    </row>
    <row r="3800" spans="1:2">
      <c r="A3800" s="9">
        <v>70000</v>
      </c>
      <c r="B3800" t="s">
        <v>8221</v>
      </c>
    </row>
    <row r="3801" spans="1:2">
      <c r="A3801" s="9">
        <v>10000</v>
      </c>
      <c r="B3801" t="s">
        <v>8221</v>
      </c>
    </row>
    <row r="3802" spans="1:2">
      <c r="A3802" s="9">
        <v>22000</v>
      </c>
      <c r="B3802" t="s">
        <v>8221</v>
      </c>
    </row>
    <row r="3803" spans="1:2">
      <c r="A3803" s="9">
        <v>5000</v>
      </c>
      <c r="B3803" t="s">
        <v>8221</v>
      </c>
    </row>
    <row r="3804" spans="1:2">
      <c r="A3804" s="9">
        <v>3000</v>
      </c>
      <c r="B3804" t="s">
        <v>8221</v>
      </c>
    </row>
    <row r="3805" spans="1:2">
      <c r="A3805" s="9">
        <v>12000</v>
      </c>
      <c r="B3805" t="s">
        <v>8221</v>
      </c>
    </row>
    <row r="3806" spans="1:2">
      <c r="A3806" s="9">
        <v>8000</v>
      </c>
      <c r="B3806" t="s">
        <v>8221</v>
      </c>
    </row>
    <row r="3807" spans="1:2">
      <c r="A3807" s="9">
        <v>150000</v>
      </c>
      <c r="B3807" t="s">
        <v>8221</v>
      </c>
    </row>
    <row r="3808" spans="1:2">
      <c r="A3808" s="9">
        <v>7500</v>
      </c>
      <c r="B3808" t="s">
        <v>8221</v>
      </c>
    </row>
    <row r="3809" spans="1:2">
      <c r="A3809" s="9">
        <v>1500</v>
      </c>
      <c r="B3809" t="s">
        <v>8221</v>
      </c>
    </row>
    <row r="3810" spans="1:2">
      <c r="A3810" s="9">
        <v>1000</v>
      </c>
      <c r="B3810" t="s">
        <v>8219</v>
      </c>
    </row>
    <row r="3811" spans="1:2">
      <c r="A3811" s="9">
        <v>2000</v>
      </c>
      <c r="B3811" t="s">
        <v>8219</v>
      </c>
    </row>
    <row r="3812" spans="1:2">
      <c r="A3812" s="9">
        <v>1500</v>
      </c>
      <c r="B3812" t="s">
        <v>8219</v>
      </c>
    </row>
    <row r="3813" spans="1:2">
      <c r="A3813" s="9">
        <v>250</v>
      </c>
      <c r="B3813" t="s">
        <v>8219</v>
      </c>
    </row>
    <row r="3814" spans="1:2">
      <c r="A3814" s="9">
        <v>2000</v>
      </c>
      <c r="B3814" t="s">
        <v>8219</v>
      </c>
    </row>
    <row r="3815" spans="1:2">
      <c r="A3815" s="9">
        <v>2100</v>
      </c>
      <c r="B3815" t="s">
        <v>8219</v>
      </c>
    </row>
    <row r="3816" spans="1:2">
      <c r="A3816" s="9">
        <v>1500</v>
      </c>
      <c r="B3816" t="s">
        <v>8219</v>
      </c>
    </row>
    <row r="3817" spans="1:2">
      <c r="A3817" s="9">
        <v>1000</v>
      </c>
      <c r="B3817" t="s">
        <v>8219</v>
      </c>
    </row>
    <row r="3818" spans="1:2">
      <c r="A3818" s="9">
        <v>1500</v>
      </c>
      <c r="B3818" t="s">
        <v>8219</v>
      </c>
    </row>
    <row r="3819" spans="1:2">
      <c r="A3819" s="9">
        <v>2000</v>
      </c>
      <c r="B3819" t="s">
        <v>8219</v>
      </c>
    </row>
    <row r="3820" spans="1:2">
      <c r="A3820" s="9">
        <v>250</v>
      </c>
      <c r="B3820" t="s">
        <v>8219</v>
      </c>
    </row>
    <row r="3821" spans="1:2">
      <c r="A3821" s="9">
        <v>1000</v>
      </c>
      <c r="B3821" t="s">
        <v>8219</v>
      </c>
    </row>
    <row r="3822" spans="1:2">
      <c r="A3822" s="9">
        <v>300</v>
      </c>
      <c r="B3822" t="s">
        <v>8219</v>
      </c>
    </row>
    <row r="3823" spans="1:2">
      <c r="A3823" s="9">
        <v>3500</v>
      </c>
      <c r="B3823" t="s">
        <v>8219</v>
      </c>
    </row>
    <row r="3824" spans="1:2">
      <c r="A3824" s="9">
        <v>5000</v>
      </c>
      <c r="B3824" t="s">
        <v>8219</v>
      </c>
    </row>
    <row r="3825" spans="1:2">
      <c r="A3825" s="9">
        <v>2500</v>
      </c>
      <c r="B3825" t="s">
        <v>8219</v>
      </c>
    </row>
    <row r="3826" spans="1:2">
      <c r="A3826" s="9">
        <v>250</v>
      </c>
      <c r="B3826" t="s">
        <v>8219</v>
      </c>
    </row>
    <row r="3827" spans="1:2">
      <c r="A3827" s="9">
        <v>5000</v>
      </c>
      <c r="B3827" t="s">
        <v>8219</v>
      </c>
    </row>
    <row r="3828" spans="1:2">
      <c r="A3828" s="9">
        <v>600</v>
      </c>
      <c r="B3828" t="s">
        <v>8219</v>
      </c>
    </row>
    <row r="3829" spans="1:2">
      <c r="A3829" s="9">
        <v>3000</v>
      </c>
      <c r="B3829" t="s">
        <v>8219</v>
      </c>
    </row>
    <row r="3830" spans="1:2">
      <c r="A3830" s="9">
        <v>5000</v>
      </c>
      <c r="B3830" t="s">
        <v>8219</v>
      </c>
    </row>
    <row r="3831" spans="1:2">
      <c r="A3831" s="9">
        <v>500</v>
      </c>
      <c r="B3831" t="s">
        <v>8219</v>
      </c>
    </row>
    <row r="3832" spans="1:2">
      <c r="A3832" s="9">
        <v>100</v>
      </c>
      <c r="B3832" t="s">
        <v>8219</v>
      </c>
    </row>
    <row r="3833" spans="1:2">
      <c r="A3833" s="9">
        <v>500</v>
      </c>
      <c r="B3833" t="s">
        <v>8219</v>
      </c>
    </row>
    <row r="3834" spans="1:2">
      <c r="A3834" s="9">
        <v>1200</v>
      </c>
      <c r="B3834" t="s">
        <v>8219</v>
      </c>
    </row>
    <row r="3835" spans="1:2">
      <c r="A3835" s="9">
        <v>1200</v>
      </c>
      <c r="B3835" t="s">
        <v>8219</v>
      </c>
    </row>
    <row r="3836" spans="1:2">
      <c r="A3836" s="9">
        <v>3000</v>
      </c>
      <c r="B3836" t="s">
        <v>8219</v>
      </c>
    </row>
    <row r="3837" spans="1:2">
      <c r="A3837" s="9">
        <v>200</v>
      </c>
      <c r="B3837" t="s">
        <v>8219</v>
      </c>
    </row>
    <row r="3838" spans="1:2">
      <c r="A3838" s="9">
        <v>800</v>
      </c>
      <c r="B3838" t="s">
        <v>8219</v>
      </c>
    </row>
    <row r="3839" spans="1:2">
      <c r="A3839" s="9">
        <v>2000</v>
      </c>
      <c r="B3839" t="s">
        <v>8219</v>
      </c>
    </row>
    <row r="3840" spans="1:2">
      <c r="A3840" s="9">
        <v>100000</v>
      </c>
      <c r="B3840" t="s">
        <v>8219</v>
      </c>
    </row>
    <row r="3841" spans="1:2">
      <c r="A3841" s="9">
        <v>2000</v>
      </c>
      <c r="B3841" t="s">
        <v>8219</v>
      </c>
    </row>
    <row r="3842" spans="1:2">
      <c r="A3842" s="9">
        <v>1</v>
      </c>
      <c r="B3842" t="s">
        <v>8219</v>
      </c>
    </row>
    <row r="3843" spans="1:2">
      <c r="A3843" s="9">
        <v>10000</v>
      </c>
      <c r="B3843" t="s">
        <v>8221</v>
      </c>
    </row>
    <row r="3844" spans="1:2">
      <c r="A3844" s="9">
        <v>5000</v>
      </c>
      <c r="B3844" t="s">
        <v>8221</v>
      </c>
    </row>
    <row r="3845" spans="1:2">
      <c r="A3845" s="9">
        <v>5000</v>
      </c>
      <c r="B3845" t="s">
        <v>8221</v>
      </c>
    </row>
    <row r="3846" spans="1:2">
      <c r="A3846" s="9">
        <v>9800</v>
      </c>
      <c r="B3846" t="s">
        <v>8221</v>
      </c>
    </row>
    <row r="3847" spans="1:2">
      <c r="A3847" s="9">
        <v>40000</v>
      </c>
      <c r="B3847" t="s">
        <v>8221</v>
      </c>
    </row>
    <row r="3848" spans="1:2">
      <c r="A3848" s="9">
        <v>7000</v>
      </c>
      <c r="B3848" t="s">
        <v>8221</v>
      </c>
    </row>
    <row r="3849" spans="1:2">
      <c r="A3849" s="9">
        <v>10500</v>
      </c>
      <c r="B3849" t="s">
        <v>8221</v>
      </c>
    </row>
    <row r="3850" spans="1:2">
      <c r="A3850" s="9">
        <v>13000</v>
      </c>
      <c r="B3850" t="s">
        <v>8221</v>
      </c>
    </row>
    <row r="3851" spans="1:2">
      <c r="A3851" s="9">
        <v>30000</v>
      </c>
      <c r="B3851" t="s">
        <v>8221</v>
      </c>
    </row>
    <row r="3852" spans="1:2">
      <c r="A3852" s="9">
        <v>1000</v>
      </c>
      <c r="B3852" t="s">
        <v>8221</v>
      </c>
    </row>
    <row r="3853" spans="1:2">
      <c r="A3853" s="9">
        <v>2500</v>
      </c>
      <c r="B3853" t="s">
        <v>8221</v>
      </c>
    </row>
    <row r="3854" spans="1:2">
      <c r="A3854" s="9">
        <v>10000</v>
      </c>
      <c r="B3854" t="s">
        <v>8221</v>
      </c>
    </row>
    <row r="3855" spans="1:2">
      <c r="A3855" s="9">
        <v>100000</v>
      </c>
      <c r="B3855" t="s">
        <v>8221</v>
      </c>
    </row>
    <row r="3856" spans="1:2">
      <c r="A3856" s="9">
        <v>11000</v>
      </c>
      <c r="B3856" t="s">
        <v>8221</v>
      </c>
    </row>
    <row r="3857" spans="1:2">
      <c r="A3857" s="9">
        <v>1000</v>
      </c>
      <c r="B3857" t="s">
        <v>8221</v>
      </c>
    </row>
    <row r="3858" spans="1:2">
      <c r="A3858" s="9">
        <v>5000</v>
      </c>
      <c r="B3858" t="s">
        <v>8221</v>
      </c>
    </row>
    <row r="3859" spans="1:2">
      <c r="A3859" s="9">
        <v>5000</v>
      </c>
      <c r="B3859" t="s">
        <v>8221</v>
      </c>
    </row>
    <row r="3860" spans="1:2">
      <c r="A3860" s="9">
        <v>500</v>
      </c>
      <c r="B3860" t="s">
        <v>8221</v>
      </c>
    </row>
    <row r="3861" spans="1:2">
      <c r="A3861" s="9">
        <v>2500</v>
      </c>
      <c r="B3861" t="s">
        <v>8221</v>
      </c>
    </row>
    <row r="3862" spans="1:2">
      <c r="A3862" s="9">
        <v>6000</v>
      </c>
      <c r="B3862" t="s">
        <v>8221</v>
      </c>
    </row>
    <row r="3863" spans="1:2">
      <c r="A3863" s="9">
        <v>2000</v>
      </c>
      <c r="B3863" t="s">
        <v>8221</v>
      </c>
    </row>
    <row r="3864" spans="1:2">
      <c r="A3864" s="9">
        <v>7500</v>
      </c>
      <c r="B3864" t="s">
        <v>8221</v>
      </c>
    </row>
    <row r="3865" spans="1:2">
      <c r="A3865" s="9">
        <v>6000</v>
      </c>
      <c r="B3865" t="s">
        <v>8221</v>
      </c>
    </row>
    <row r="3866" spans="1:2">
      <c r="A3866" s="9">
        <v>5000</v>
      </c>
      <c r="B3866" t="s">
        <v>8221</v>
      </c>
    </row>
    <row r="3867" spans="1:2">
      <c r="A3867" s="9">
        <v>2413</v>
      </c>
      <c r="B3867" t="s">
        <v>8221</v>
      </c>
    </row>
    <row r="3868" spans="1:2">
      <c r="A3868" s="9">
        <v>2000</v>
      </c>
      <c r="B3868" t="s">
        <v>8221</v>
      </c>
    </row>
    <row r="3869" spans="1:2">
      <c r="A3869" s="9">
        <v>2000</v>
      </c>
      <c r="B3869" t="s">
        <v>8221</v>
      </c>
    </row>
    <row r="3870" spans="1:2">
      <c r="A3870" s="9">
        <v>5000</v>
      </c>
      <c r="B3870" t="s">
        <v>8220</v>
      </c>
    </row>
    <row r="3871" spans="1:2">
      <c r="A3871" s="9">
        <v>13111</v>
      </c>
      <c r="B3871" t="s">
        <v>8220</v>
      </c>
    </row>
    <row r="3872" spans="1:2">
      <c r="A3872" s="9">
        <v>10000</v>
      </c>
      <c r="B3872" t="s">
        <v>8220</v>
      </c>
    </row>
    <row r="3873" spans="1:2">
      <c r="A3873" s="9">
        <v>1500</v>
      </c>
      <c r="B3873" t="s">
        <v>8220</v>
      </c>
    </row>
    <row r="3874" spans="1:2">
      <c r="A3874" s="9">
        <v>15000</v>
      </c>
      <c r="B3874" t="s">
        <v>8220</v>
      </c>
    </row>
    <row r="3875" spans="1:2">
      <c r="A3875" s="9">
        <v>5500</v>
      </c>
      <c r="B3875" t="s">
        <v>8220</v>
      </c>
    </row>
    <row r="3876" spans="1:2">
      <c r="A3876" s="9">
        <v>620</v>
      </c>
      <c r="B3876" t="s">
        <v>8220</v>
      </c>
    </row>
    <row r="3877" spans="1:2">
      <c r="A3877" s="9">
        <v>30000</v>
      </c>
      <c r="B3877" t="s">
        <v>8220</v>
      </c>
    </row>
    <row r="3878" spans="1:2">
      <c r="A3878" s="9">
        <v>3900</v>
      </c>
      <c r="B3878" t="s">
        <v>8220</v>
      </c>
    </row>
    <row r="3879" spans="1:2">
      <c r="A3879" s="9">
        <v>25000</v>
      </c>
      <c r="B3879" t="s">
        <v>8220</v>
      </c>
    </row>
    <row r="3880" spans="1:2">
      <c r="A3880" s="9">
        <v>18000</v>
      </c>
      <c r="B3880" t="s">
        <v>8220</v>
      </c>
    </row>
    <row r="3881" spans="1:2">
      <c r="A3881" s="9">
        <v>15000</v>
      </c>
      <c r="B3881" t="s">
        <v>8220</v>
      </c>
    </row>
    <row r="3882" spans="1:2">
      <c r="A3882" s="9">
        <v>7500</v>
      </c>
      <c r="B3882" t="s">
        <v>8220</v>
      </c>
    </row>
    <row r="3883" spans="1:2">
      <c r="A3883" s="9">
        <v>500</v>
      </c>
      <c r="B3883" t="s">
        <v>8220</v>
      </c>
    </row>
    <row r="3884" spans="1:2">
      <c r="A3884" s="9">
        <v>30000</v>
      </c>
      <c r="B3884" t="s">
        <v>8220</v>
      </c>
    </row>
    <row r="3885" spans="1:2">
      <c r="A3885" s="9">
        <v>15000</v>
      </c>
      <c r="B3885" t="s">
        <v>8220</v>
      </c>
    </row>
    <row r="3886" spans="1:2">
      <c r="A3886" s="9">
        <v>10000</v>
      </c>
      <c r="B3886" t="s">
        <v>8220</v>
      </c>
    </row>
    <row r="3887" spans="1:2">
      <c r="A3887" s="9">
        <v>375000</v>
      </c>
      <c r="B3887" t="s">
        <v>8220</v>
      </c>
    </row>
    <row r="3888" spans="1:2">
      <c r="A3888" s="9">
        <v>10000</v>
      </c>
      <c r="B3888" t="s">
        <v>8220</v>
      </c>
    </row>
    <row r="3889" spans="1:2">
      <c r="A3889" s="9">
        <v>2000</v>
      </c>
      <c r="B3889" t="s">
        <v>8220</v>
      </c>
    </row>
    <row r="3890" spans="1:2">
      <c r="A3890" s="9">
        <v>2000</v>
      </c>
      <c r="B3890" t="s">
        <v>8221</v>
      </c>
    </row>
    <row r="3891" spans="1:2">
      <c r="A3891" s="9">
        <v>8000</v>
      </c>
      <c r="B3891" t="s">
        <v>8221</v>
      </c>
    </row>
    <row r="3892" spans="1:2">
      <c r="A3892" s="9">
        <v>15000</v>
      </c>
      <c r="B3892" t="s">
        <v>8221</v>
      </c>
    </row>
    <row r="3893" spans="1:2">
      <c r="A3893" s="9">
        <v>800</v>
      </c>
      <c r="B3893" t="s">
        <v>8221</v>
      </c>
    </row>
    <row r="3894" spans="1:2">
      <c r="A3894" s="9">
        <v>1000</v>
      </c>
      <c r="B3894" t="s">
        <v>8221</v>
      </c>
    </row>
    <row r="3895" spans="1:2">
      <c r="A3895" s="9">
        <v>50000</v>
      </c>
      <c r="B3895" t="s">
        <v>8221</v>
      </c>
    </row>
    <row r="3896" spans="1:2">
      <c r="A3896" s="9">
        <v>15000</v>
      </c>
      <c r="B3896" t="s">
        <v>8221</v>
      </c>
    </row>
    <row r="3897" spans="1:2">
      <c r="A3897" s="9">
        <v>1000</v>
      </c>
      <c r="B3897" t="s">
        <v>8221</v>
      </c>
    </row>
    <row r="3898" spans="1:2">
      <c r="A3898" s="9">
        <v>1600</v>
      </c>
      <c r="B3898" t="s">
        <v>8221</v>
      </c>
    </row>
    <row r="3899" spans="1:2">
      <c r="A3899" s="9">
        <v>2500</v>
      </c>
      <c r="B3899" t="s">
        <v>8221</v>
      </c>
    </row>
    <row r="3900" spans="1:2">
      <c r="A3900" s="9">
        <v>2500</v>
      </c>
      <c r="B3900" t="s">
        <v>8221</v>
      </c>
    </row>
    <row r="3901" spans="1:2">
      <c r="A3901" s="9">
        <v>10000</v>
      </c>
      <c r="B3901" t="s">
        <v>8221</v>
      </c>
    </row>
    <row r="3902" spans="1:2">
      <c r="A3902" s="9">
        <v>2500</v>
      </c>
      <c r="B3902" t="s">
        <v>8221</v>
      </c>
    </row>
    <row r="3903" spans="1:2">
      <c r="A3903" s="9">
        <v>3000</v>
      </c>
      <c r="B3903" t="s">
        <v>8221</v>
      </c>
    </row>
    <row r="3904" spans="1:2">
      <c r="A3904" s="9">
        <v>3000</v>
      </c>
      <c r="B3904" t="s">
        <v>8221</v>
      </c>
    </row>
    <row r="3905" spans="1:2">
      <c r="A3905" s="9">
        <v>1500</v>
      </c>
      <c r="B3905" t="s">
        <v>8221</v>
      </c>
    </row>
    <row r="3906" spans="1:2">
      <c r="A3906" s="9">
        <v>10000</v>
      </c>
      <c r="B3906" t="s">
        <v>8221</v>
      </c>
    </row>
    <row r="3907" spans="1:2">
      <c r="A3907" s="9">
        <v>1500</v>
      </c>
      <c r="B3907" t="s">
        <v>8221</v>
      </c>
    </row>
    <row r="3908" spans="1:2">
      <c r="A3908" s="9">
        <v>1500</v>
      </c>
      <c r="B3908" t="s">
        <v>8221</v>
      </c>
    </row>
    <row r="3909" spans="1:2">
      <c r="A3909" s="9">
        <v>1000</v>
      </c>
      <c r="B3909" t="s">
        <v>8221</v>
      </c>
    </row>
    <row r="3910" spans="1:2">
      <c r="A3910" s="9">
        <v>750</v>
      </c>
      <c r="B3910" t="s">
        <v>8221</v>
      </c>
    </row>
    <row r="3911" spans="1:2">
      <c r="A3911" s="9">
        <v>60000</v>
      </c>
      <c r="B3911" t="s">
        <v>8221</v>
      </c>
    </row>
    <row r="3912" spans="1:2">
      <c r="A3912" s="9">
        <v>6000</v>
      </c>
      <c r="B3912" t="s">
        <v>8221</v>
      </c>
    </row>
    <row r="3913" spans="1:2">
      <c r="A3913" s="9">
        <v>8000</v>
      </c>
      <c r="B3913" t="s">
        <v>8221</v>
      </c>
    </row>
    <row r="3914" spans="1:2">
      <c r="A3914" s="9">
        <v>15000</v>
      </c>
      <c r="B3914" t="s">
        <v>8221</v>
      </c>
    </row>
    <row r="3915" spans="1:2">
      <c r="A3915" s="9">
        <v>10000</v>
      </c>
      <c r="B3915" t="s">
        <v>8221</v>
      </c>
    </row>
    <row r="3916" spans="1:2">
      <c r="A3916" s="9">
        <v>2500</v>
      </c>
      <c r="B3916" t="s">
        <v>8221</v>
      </c>
    </row>
    <row r="3917" spans="1:2">
      <c r="A3917" s="9">
        <v>1500</v>
      </c>
      <c r="B3917" t="s">
        <v>8221</v>
      </c>
    </row>
    <row r="3918" spans="1:2">
      <c r="A3918" s="9">
        <v>2000</v>
      </c>
      <c r="B3918" t="s">
        <v>8221</v>
      </c>
    </row>
    <row r="3919" spans="1:2">
      <c r="A3919" s="9">
        <v>3500</v>
      </c>
      <c r="B3919" t="s">
        <v>8221</v>
      </c>
    </row>
    <row r="3920" spans="1:2">
      <c r="A3920" s="9">
        <v>60000</v>
      </c>
      <c r="B3920" t="s">
        <v>8221</v>
      </c>
    </row>
    <row r="3921" spans="1:2">
      <c r="A3921" s="9">
        <v>5000</v>
      </c>
      <c r="B3921" t="s">
        <v>8221</v>
      </c>
    </row>
    <row r="3922" spans="1:2">
      <c r="A3922" s="9">
        <v>2500</v>
      </c>
      <c r="B3922" t="s">
        <v>8221</v>
      </c>
    </row>
    <row r="3923" spans="1:2">
      <c r="A3923" s="9">
        <v>3000</v>
      </c>
      <c r="B3923" t="s">
        <v>8221</v>
      </c>
    </row>
    <row r="3924" spans="1:2">
      <c r="A3924" s="9">
        <v>750</v>
      </c>
      <c r="B3924" t="s">
        <v>8221</v>
      </c>
    </row>
    <row r="3925" spans="1:2">
      <c r="A3925" s="9">
        <v>11500</v>
      </c>
      <c r="B3925" t="s">
        <v>8221</v>
      </c>
    </row>
    <row r="3926" spans="1:2">
      <c r="A3926" s="9">
        <v>15000</v>
      </c>
      <c r="B3926" t="s">
        <v>8221</v>
      </c>
    </row>
    <row r="3927" spans="1:2">
      <c r="A3927" s="9">
        <v>150</v>
      </c>
      <c r="B3927" t="s">
        <v>8221</v>
      </c>
    </row>
    <row r="3928" spans="1:2">
      <c r="A3928" s="9">
        <v>5000</v>
      </c>
      <c r="B3928" t="s">
        <v>8221</v>
      </c>
    </row>
    <row r="3929" spans="1:2">
      <c r="A3929" s="9">
        <v>2500</v>
      </c>
      <c r="B3929" t="s">
        <v>8221</v>
      </c>
    </row>
    <row r="3930" spans="1:2">
      <c r="A3930" s="9">
        <v>5000</v>
      </c>
      <c r="B3930" t="s">
        <v>8221</v>
      </c>
    </row>
    <row r="3931" spans="1:2">
      <c r="A3931" s="9">
        <v>20000</v>
      </c>
      <c r="B3931" t="s">
        <v>8221</v>
      </c>
    </row>
    <row r="3932" spans="1:2">
      <c r="A3932" s="9">
        <v>10000</v>
      </c>
      <c r="B3932" t="s">
        <v>8221</v>
      </c>
    </row>
    <row r="3933" spans="1:2">
      <c r="A3933" s="9">
        <v>8000</v>
      </c>
      <c r="B3933" t="s">
        <v>8221</v>
      </c>
    </row>
    <row r="3934" spans="1:2">
      <c r="A3934" s="9">
        <v>12000</v>
      </c>
      <c r="B3934" t="s">
        <v>8221</v>
      </c>
    </row>
    <row r="3935" spans="1:2">
      <c r="A3935" s="9">
        <v>7000</v>
      </c>
      <c r="B3935" t="s">
        <v>8221</v>
      </c>
    </row>
    <row r="3936" spans="1:2">
      <c r="A3936" s="9">
        <v>5000</v>
      </c>
      <c r="B3936" t="s">
        <v>8221</v>
      </c>
    </row>
    <row r="3937" spans="1:2">
      <c r="A3937" s="9">
        <v>3000</v>
      </c>
      <c r="B3937" t="s">
        <v>8221</v>
      </c>
    </row>
    <row r="3938" spans="1:2">
      <c r="A3938" s="9">
        <v>20000</v>
      </c>
      <c r="B3938" t="s">
        <v>8221</v>
      </c>
    </row>
    <row r="3939" spans="1:2">
      <c r="A3939" s="9">
        <v>2885</v>
      </c>
      <c r="B3939" t="s">
        <v>8221</v>
      </c>
    </row>
    <row r="3940" spans="1:2">
      <c r="A3940" s="9">
        <v>3255</v>
      </c>
      <c r="B3940" t="s">
        <v>8221</v>
      </c>
    </row>
    <row r="3941" spans="1:2">
      <c r="A3941" s="9">
        <v>5000</v>
      </c>
      <c r="B3941" t="s">
        <v>8221</v>
      </c>
    </row>
    <row r="3942" spans="1:2">
      <c r="A3942" s="9">
        <v>5000</v>
      </c>
      <c r="B3942" t="s">
        <v>8221</v>
      </c>
    </row>
    <row r="3943" spans="1:2">
      <c r="A3943" s="9">
        <v>5500</v>
      </c>
      <c r="B3943" t="s">
        <v>8221</v>
      </c>
    </row>
    <row r="3944" spans="1:2">
      <c r="A3944" s="9">
        <v>1200</v>
      </c>
      <c r="B3944" t="s">
        <v>8221</v>
      </c>
    </row>
    <row r="3945" spans="1:2">
      <c r="A3945" s="9">
        <v>5000</v>
      </c>
      <c r="B3945" t="s">
        <v>8221</v>
      </c>
    </row>
    <row r="3946" spans="1:2">
      <c r="A3946" s="9">
        <v>5000</v>
      </c>
      <c r="B3946" t="s">
        <v>8221</v>
      </c>
    </row>
    <row r="3947" spans="1:2">
      <c r="A3947" s="9">
        <v>2000</v>
      </c>
      <c r="B3947" t="s">
        <v>8221</v>
      </c>
    </row>
    <row r="3948" spans="1:2">
      <c r="A3948" s="9">
        <v>6000</v>
      </c>
      <c r="B3948" t="s">
        <v>8221</v>
      </c>
    </row>
    <row r="3949" spans="1:2">
      <c r="A3949" s="9">
        <v>3000</v>
      </c>
      <c r="B3949" t="s">
        <v>8221</v>
      </c>
    </row>
    <row r="3950" spans="1:2">
      <c r="A3950" s="9">
        <v>30000</v>
      </c>
      <c r="B3950" t="s">
        <v>8221</v>
      </c>
    </row>
    <row r="3951" spans="1:2">
      <c r="A3951" s="9">
        <v>10000</v>
      </c>
      <c r="B3951" t="s">
        <v>8221</v>
      </c>
    </row>
    <row r="3952" spans="1:2">
      <c r="A3952" s="9">
        <v>4000</v>
      </c>
      <c r="B3952" t="s">
        <v>8221</v>
      </c>
    </row>
    <row r="3953" spans="1:2">
      <c r="A3953" s="9">
        <v>200000</v>
      </c>
      <c r="B3953" t="s">
        <v>8221</v>
      </c>
    </row>
    <row r="3954" spans="1:2">
      <c r="A3954" s="9">
        <v>26000</v>
      </c>
      <c r="B3954" t="s">
        <v>8221</v>
      </c>
    </row>
    <row r="3955" spans="1:2">
      <c r="A3955" s="9">
        <v>17600</v>
      </c>
      <c r="B3955" t="s">
        <v>8221</v>
      </c>
    </row>
    <row r="3956" spans="1:2">
      <c r="A3956" s="9">
        <v>25000</v>
      </c>
      <c r="B3956" t="s">
        <v>8221</v>
      </c>
    </row>
    <row r="3957" spans="1:2">
      <c r="A3957" s="9">
        <v>1750</v>
      </c>
      <c r="B3957" t="s">
        <v>8221</v>
      </c>
    </row>
    <row r="3958" spans="1:2">
      <c r="A3958" s="9">
        <v>5500</v>
      </c>
      <c r="B3958" t="s">
        <v>8221</v>
      </c>
    </row>
    <row r="3959" spans="1:2">
      <c r="A3959" s="9">
        <v>28000</v>
      </c>
      <c r="B3959" t="s">
        <v>8221</v>
      </c>
    </row>
    <row r="3960" spans="1:2">
      <c r="A3960" s="9">
        <v>2000</v>
      </c>
      <c r="B3960" t="s">
        <v>8221</v>
      </c>
    </row>
    <row r="3961" spans="1:2">
      <c r="A3961" s="9">
        <v>1200</v>
      </c>
      <c r="B3961" t="s">
        <v>8221</v>
      </c>
    </row>
    <row r="3962" spans="1:2">
      <c r="A3962" s="9">
        <v>3000</v>
      </c>
      <c r="B3962" t="s">
        <v>8221</v>
      </c>
    </row>
    <row r="3963" spans="1:2">
      <c r="A3963" s="9">
        <v>5000</v>
      </c>
      <c r="B3963" t="s">
        <v>8221</v>
      </c>
    </row>
    <row r="3964" spans="1:2">
      <c r="A3964" s="9">
        <v>1400</v>
      </c>
      <c r="B3964" t="s">
        <v>8221</v>
      </c>
    </row>
    <row r="3965" spans="1:2">
      <c r="A3965" s="9">
        <v>10000</v>
      </c>
      <c r="B3965" t="s">
        <v>8221</v>
      </c>
    </row>
    <row r="3966" spans="1:2">
      <c r="A3966" s="9">
        <v>2000</v>
      </c>
      <c r="B3966" t="s">
        <v>8221</v>
      </c>
    </row>
    <row r="3967" spans="1:2">
      <c r="A3967" s="9">
        <v>2000</v>
      </c>
      <c r="B3967" t="s">
        <v>8221</v>
      </c>
    </row>
    <row r="3968" spans="1:2">
      <c r="A3968" s="9">
        <v>7500</v>
      </c>
      <c r="B3968" t="s">
        <v>8221</v>
      </c>
    </row>
    <row r="3969" spans="1:2">
      <c r="A3969" s="9">
        <v>1700</v>
      </c>
      <c r="B3969" t="s">
        <v>8221</v>
      </c>
    </row>
    <row r="3970" spans="1:2">
      <c r="A3970" s="9">
        <v>5000</v>
      </c>
      <c r="B3970" t="s">
        <v>8221</v>
      </c>
    </row>
    <row r="3971" spans="1:2">
      <c r="A3971" s="9">
        <v>2825</v>
      </c>
      <c r="B3971" t="s">
        <v>8221</v>
      </c>
    </row>
    <row r="3972" spans="1:2">
      <c r="A3972" s="9">
        <v>15000</v>
      </c>
      <c r="B3972" t="s">
        <v>8221</v>
      </c>
    </row>
    <row r="3973" spans="1:2">
      <c r="A3973" s="9">
        <v>14000</v>
      </c>
      <c r="B3973" t="s">
        <v>8221</v>
      </c>
    </row>
    <row r="3974" spans="1:2">
      <c r="A3974" s="9">
        <v>1000</v>
      </c>
      <c r="B3974" t="s">
        <v>8221</v>
      </c>
    </row>
    <row r="3975" spans="1:2">
      <c r="A3975" s="9">
        <v>5000</v>
      </c>
      <c r="B3975" t="s">
        <v>8221</v>
      </c>
    </row>
    <row r="3976" spans="1:2">
      <c r="A3976" s="9">
        <v>1000</v>
      </c>
      <c r="B3976" t="s">
        <v>8221</v>
      </c>
    </row>
    <row r="3977" spans="1:2">
      <c r="A3977" s="9">
        <v>678</v>
      </c>
      <c r="B3977" t="s">
        <v>8221</v>
      </c>
    </row>
    <row r="3978" spans="1:2">
      <c r="A3978" s="9">
        <v>1300</v>
      </c>
      <c r="B3978" t="s">
        <v>8221</v>
      </c>
    </row>
    <row r="3979" spans="1:2">
      <c r="A3979" s="9">
        <v>90000</v>
      </c>
      <c r="B3979" t="s">
        <v>8221</v>
      </c>
    </row>
    <row r="3980" spans="1:2">
      <c r="A3980" s="9">
        <v>2000</v>
      </c>
      <c r="B3980" t="s">
        <v>8221</v>
      </c>
    </row>
    <row r="3981" spans="1:2">
      <c r="A3981" s="9">
        <v>6000</v>
      </c>
      <c r="B3981" t="s">
        <v>8221</v>
      </c>
    </row>
    <row r="3982" spans="1:2">
      <c r="A3982" s="9">
        <v>2500</v>
      </c>
      <c r="B3982" t="s">
        <v>8221</v>
      </c>
    </row>
    <row r="3983" spans="1:2">
      <c r="A3983" s="9">
        <v>30000</v>
      </c>
      <c r="B3983" t="s">
        <v>8221</v>
      </c>
    </row>
    <row r="3984" spans="1:2">
      <c r="A3984" s="9">
        <v>850</v>
      </c>
      <c r="B3984" t="s">
        <v>8221</v>
      </c>
    </row>
    <row r="3985" spans="1:2">
      <c r="A3985" s="9">
        <v>11140</v>
      </c>
      <c r="B3985" t="s">
        <v>8221</v>
      </c>
    </row>
    <row r="3986" spans="1:2">
      <c r="A3986" s="9">
        <v>1500</v>
      </c>
      <c r="B3986" t="s">
        <v>8221</v>
      </c>
    </row>
    <row r="3987" spans="1:2">
      <c r="A3987" s="9">
        <v>2000</v>
      </c>
      <c r="B3987" t="s">
        <v>8221</v>
      </c>
    </row>
    <row r="3988" spans="1:2">
      <c r="A3988" s="9">
        <v>5000</v>
      </c>
      <c r="B3988" t="s">
        <v>8221</v>
      </c>
    </row>
    <row r="3989" spans="1:2">
      <c r="A3989" s="9">
        <v>400</v>
      </c>
      <c r="B3989" t="s">
        <v>8221</v>
      </c>
    </row>
    <row r="3990" spans="1:2">
      <c r="A3990" s="9">
        <v>1500</v>
      </c>
      <c r="B3990" t="s">
        <v>8221</v>
      </c>
    </row>
    <row r="3991" spans="1:2">
      <c r="A3991" s="9">
        <v>3000</v>
      </c>
      <c r="B3991" t="s">
        <v>8221</v>
      </c>
    </row>
    <row r="3992" spans="1:2">
      <c r="A3992" s="9">
        <v>1650</v>
      </c>
      <c r="B3992" t="s">
        <v>8221</v>
      </c>
    </row>
    <row r="3993" spans="1:2">
      <c r="A3993" s="9">
        <v>500</v>
      </c>
      <c r="B3993" t="s">
        <v>8221</v>
      </c>
    </row>
    <row r="3994" spans="1:2">
      <c r="A3994" s="9">
        <v>10000</v>
      </c>
      <c r="B3994" t="s">
        <v>8221</v>
      </c>
    </row>
    <row r="3995" spans="1:2">
      <c r="A3995" s="9">
        <v>50000</v>
      </c>
      <c r="B3995" t="s">
        <v>8221</v>
      </c>
    </row>
    <row r="3996" spans="1:2">
      <c r="A3996" s="9">
        <v>2000</v>
      </c>
      <c r="B3996" t="s">
        <v>8221</v>
      </c>
    </row>
    <row r="3997" spans="1:2">
      <c r="A3997" s="9">
        <v>200</v>
      </c>
      <c r="B3997" t="s">
        <v>8221</v>
      </c>
    </row>
    <row r="3998" spans="1:2">
      <c r="A3998" s="9">
        <v>3000</v>
      </c>
      <c r="B3998" t="s">
        <v>8221</v>
      </c>
    </row>
    <row r="3999" spans="1:2">
      <c r="A3999" s="9">
        <v>3000</v>
      </c>
      <c r="B3999" t="s">
        <v>8221</v>
      </c>
    </row>
    <row r="4000" spans="1:2">
      <c r="A4000" s="9">
        <v>1250</v>
      </c>
      <c r="B4000" t="s">
        <v>8221</v>
      </c>
    </row>
    <row r="4001" spans="1:2">
      <c r="A4001" s="9">
        <v>7000</v>
      </c>
      <c r="B4001" t="s">
        <v>8221</v>
      </c>
    </row>
    <row r="4002" spans="1:2">
      <c r="A4002" s="9">
        <v>8000</v>
      </c>
      <c r="B4002" t="s">
        <v>8221</v>
      </c>
    </row>
    <row r="4003" spans="1:2">
      <c r="A4003" s="9">
        <v>1200</v>
      </c>
      <c r="B4003" t="s">
        <v>8221</v>
      </c>
    </row>
    <row r="4004" spans="1:2">
      <c r="A4004" s="9">
        <v>1250</v>
      </c>
      <c r="B4004" t="s">
        <v>8221</v>
      </c>
    </row>
    <row r="4005" spans="1:2">
      <c r="A4005" s="9">
        <v>2000</v>
      </c>
      <c r="B4005" t="s">
        <v>8221</v>
      </c>
    </row>
    <row r="4006" spans="1:2">
      <c r="A4006" s="9">
        <v>500</v>
      </c>
      <c r="B4006" t="s">
        <v>8221</v>
      </c>
    </row>
    <row r="4007" spans="1:2">
      <c r="A4007" s="9">
        <v>3000</v>
      </c>
      <c r="B4007" t="s">
        <v>8221</v>
      </c>
    </row>
    <row r="4008" spans="1:2">
      <c r="A4008" s="9">
        <v>30000</v>
      </c>
      <c r="B4008" t="s">
        <v>8221</v>
      </c>
    </row>
    <row r="4009" spans="1:2">
      <c r="A4009" s="9">
        <v>2000</v>
      </c>
      <c r="B4009" t="s">
        <v>8221</v>
      </c>
    </row>
    <row r="4010" spans="1:2">
      <c r="A4010" s="9">
        <v>1000</v>
      </c>
      <c r="B4010" t="s">
        <v>8221</v>
      </c>
    </row>
    <row r="4011" spans="1:2">
      <c r="A4011" s="9">
        <v>1930</v>
      </c>
      <c r="B4011" t="s">
        <v>8221</v>
      </c>
    </row>
    <row r="4012" spans="1:2">
      <c r="A4012" s="9">
        <v>7200</v>
      </c>
      <c r="B4012" t="s">
        <v>8221</v>
      </c>
    </row>
    <row r="4013" spans="1:2">
      <c r="A4013" s="9">
        <v>250</v>
      </c>
      <c r="B4013" t="s">
        <v>8221</v>
      </c>
    </row>
    <row r="4014" spans="1:2">
      <c r="A4014" s="9">
        <v>575</v>
      </c>
      <c r="B4014" t="s">
        <v>8221</v>
      </c>
    </row>
    <row r="4015" spans="1:2">
      <c r="A4015" s="9">
        <v>2000</v>
      </c>
      <c r="B4015" t="s">
        <v>8221</v>
      </c>
    </row>
    <row r="4016" spans="1:2">
      <c r="A4016" s="9">
        <v>9000</v>
      </c>
      <c r="B4016" t="s">
        <v>8221</v>
      </c>
    </row>
    <row r="4017" spans="1:2">
      <c r="A4017" s="9">
        <v>7000</v>
      </c>
      <c r="B4017" t="s">
        <v>8221</v>
      </c>
    </row>
    <row r="4018" spans="1:2">
      <c r="A4018" s="9">
        <v>500</v>
      </c>
      <c r="B4018" t="s">
        <v>8221</v>
      </c>
    </row>
    <row r="4019" spans="1:2">
      <c r="A4019" s="9">
        <v>10000</v>
      </c>
      <c r="B4019" t="s">
        <v>8221</v>
      </c>
    </row>
    <row r="4020" spans="1:2">
      <c r="A4020" s="9">
        <v>1500</v>
      </c>
      <c r="B4020" t="s">
        <v>8221</v>
      </c>
    </row>
    <row r="4021" spans="1:2">
      <c r="A4021" s="9">
        <v>3500</v>
      </c>
      <c r="B4021" t="s">
        <v>8221</v>
      </c>
    </row>
    <row r="4022" spans="1:2">
      <c r="A4022" s="9">
        <v>600</v>
      </c>
      <c r="B4022" t="s">
        <v>8221</v>
      </c>
    </row>
    <row r="4023" spans="1:2">
      <c r="A4023" s="9">
        <v>15000</v>
      </c>
      <c r="B4023" t="s">
        <v>8221</v>
      </c>
    </row>
    <row r="4024" spans="1:2">
      <c r="A4024" s="9">
        <v>18000</v>
      </c>
      <c r="B4024" t="s">
        <v>8221</v>
      </c>
    </row>
    <row r="4025" spans="1:2">
      <c r="A4025" s="9">
        <v>7000</v>
      </c>
      <c r="B4025" t="s">
        <v>8221</v>
      </c>
    </row>
    <row r="4026" spans="1:2">
      <c r="A4026" s="9">
        <v>800</v>
      </c>
      <c r="B4026" t="s">
        <v>8221</v>
      </c>
    </row>
    <row r="4027" spans="1:2">
      <c r="A4027" s="9">
        <v>5000</v>
      </c>
      <c r="B4027" t="s">
        <v>8221</v>
      </c>
    </row>
    <row r="4028" spans="1:2">
      <c r="A4028" s="9">
        <v>4000</v>
      </c>
      <c r="B4028" t="s">
        <v>8221</v>
      </c>
    </row>
    <row r="4029" spans="1:2">
      <c r="A4029" s="9">
        <v>3000</v>
      </c>
      <c r="B4029" t="s">
        <v>8221</v>
      </c>
    </row>
    <row r="4030" spans="1:2">
      <c r="A4030" s="9">
        <v>2000</v>
      </c>
      <c r="B4030" t="s">
        <v>8221</v>
      </c>
    </row>
    <row r="4031" spans="1:2">
      <c r="A4031" s="9">
        <v>20000</v>
      </c>
      <c r="B4031" t="s">
        <v>8221</v>
      </c>
    </row>
    <row r="4032" spans="1:2">
      <c r="A4032" s="9">
        <v>2500</v>
      </c>
      <c r="B4032" t="s">
        <v>8221</v>
      </c>
    </row>
    <row r="4033" spans="1:2">
      <c r="A4033" s="9">
        <v>5000</v>
      </c>
      <c r="B4033" t="s">
        <v>8221</v>
      </c>
    </row>
    <row r="4034" spans="1:2">
      <c r="A4034" s="9">
        <v>6048</v>
      </c>
      <c r="B4034" t="s">
        <v>8221</v>
      </c>
    </row>
    <row r="4035" spans="1:2">
      <c r="A4035" s="9">
        <v>23900</v>
      </c>
      <c r="B4035" t="s">
        <v>8221</v>
      </c>
    </row>
    <row r="4036" spans="1:2">
      <c r="A4036" s="9">
        <v>13500</v>
      </c>
      <c r="B4036" t="s">
        <v>8221</v>
      </c>
    </row>
    <row r="4037" spans="1:2">
      <c r="A4037" s="9">
        <v>10000</v>
      </c>
      <c r="B4037" t="s">
        <v>8221</v>
      </c>
    </row>
    <row r="4038" spans="1:2">
      <c r="A4038" s="9">
        <v>6000</v>
      </c>
      <c r="B4038" t="s">
        <v>8221</v>
      </c>
    </row>
    <row r="4039" spans="1:2">
      <c r="A4039" s="9">
        <v>700</v>
      </c>
      <c r="B4039" t="s">
        <v>8221</v>
      </c>
    </row>
    <row r="4040" spans="1:2">
      <c r="A4040" s="9">
        <v>2500</v>
      </c>
      <c r="B4040" t="s">
        <v>8221</v>
      </c>
    </row>
    <row r="4041" spans="1:2">
      <c r="A4041" s="9">
        <v>500</v>
      </c>
      <c r="B4041" t="s">
        <v>8221</v>
      </c>
    </row>
    <row r="4042" spans="1:2">
      <c r="A4042" s="9">
        <v>8000</v>
      </c>
      <c r="B4042" t="s">
        <v>8221</v>
      </c>
    </row>
    <row r="4043" spans="1:2">
      <c r="A4043" s="9">
        <v>5000</v>
      </c>
      <c r="B4043" t="s">
        <v>8221</v>
      </c>
    </row>
    <row r="4044" spans="1:2">
      <c r="A4044" s="9">
        <v>10000</v>
      </c>
      <c r="B4044" t="s">
        <v>8221</v>
      </c>
    </row>
    <row r="4045" spans="1:2">
      <c r="A4045" s="9">
        <v>300</v>
      </c>
      <c r="B4045" t="s">
        <v>8221</v>
      </c>
    </row>
    <row r="4046" spans="1:2">
      <c r="A4046" s="9">
        <v>600</v>
      </c>
      <c r="B4046" t="s">
        <v>8221</v>
      </c>
    </row>
    <row r="4047" spans="1:2">
      <c r="A4047" s="9">
        <v>5000</v>
      </c>
      <c r="B4047" t="s">
        <v>8221</v>
      </c>
    </row>
    <row r="4048" spans="1:2">
      <c r="A4048" s="9">
        <v>5600</v>
      </c>
      <c r="B4048" t="s">
        <v>8221</v>
      </c>
    </row>
    <row r="4049" spans="1:2">
      <c r="A4049" s="9">
        <v>5000</v>
      </c>
      <c r="B4049" t="s">
        <v>8221</v>
      </c>
    </row>
    <row r="4050" spans="1:2">
      <c r="A4050" s="9">
        <v>17000</v>
      </c>
      <c r="B4050" t="s">
        <v>8221</v>
      </c>
    </row>
    <row r="4051" spans="1:2">
      <c r="A4051" s="9">
        <v>20000</v>
      </c>
      <c r="B4051" t="s">
        <v>8221</v>
      </c>
    </row>
    <row r="4052" spans="1:2">
      <c r="A4052" s="9">
        <v>1500</v>
      </c>
      <c r="B4052" t="s">
        <v>8221</v>
      </c>
    </row>
    <row r="4053" spans="1:2">
      <c r="A4053" s="9">
        <v>500</v>
      </c>
      <c r="B4053" t="s">
        <v>8221</v>
      </c>
    </row>
    <row r="4054" spans="1:2">
      <c r="A4054" s="9">
        <v>3000</v>
      </c>
      <c r="B4054" t="s">
        <v>8221</v>
      </c>
    </row>
    <row r="4055" spans="1:2">
      <c r="A4055" s="9">
        <v>500</v>
      </c>
      <c r="B4055" t="s">
        <v>8221</v>
      </c>
    </row>
    <row r="4056" spans="1:2">
      <c r="A4056" s="9">
        <v>8880</v>
      </c>
      <c r="B4056" t="s">
        <v>8221</v>
      </c>
    </row>
    <row r="4057" spans="1:2">
      <c r="A4057" s="9">
        <v>5000</v>
      </c>
      <c r="B4057" t="s">
        <v>8221</v>
      </c>
    </row>
    <row r="4058" spans="1:2">
      <c r="A4058" s="9">
        <v>1500</v>
      </c>
      <c r="B4058" t="s">
        <v>8221</v>
      </c>
    </row>
    <row r="4059" spans="1:2">
      <c r="A4059" s="9">
        <v>3500</v>
      </c>
      <c r="B4059" t="s">
        <v>8221</v>
      </c>
    </row>
    <row r="4060" spans="1:2">
      <c r="A4060" s="9">
        <v>3750</v>
      </c>
      <c r="B4060" t="s">
        <v>8221</v>
      </c>
    </row>
    <row r="4061" spans="1:2">
      <c r="A4061" s="9">
        <v>10000</v>
      </c>
      <c r="B4061" t="s">
        <v>8221</v>
      </c>
    </row>
    <row r="4062" spans="1:2">
      <c r="A4062" s="9">
        <v>10000</v>
      </c>
      <c r="B4062" t="s">
        <v>8221</v>
      </c>
    </row>
    <row r="4063" spans="1:2">
      <c r="A4063" s="9">
        <v>525</v>
      </c>
      <c r="B4063" t="s">
        <v>8221</v>
      </c>
    </row>
    <row r="4064" spans="1:2">
      <c r="A4064" s="9">
        <v>20000</v>
      </c>
      <c r="B4064" t="s">
        <v>8221</v>
      </c>
    </row>
    <row r="4065" spans="1:2">
      <c r="A4065" s="9">
        <v>9500</v>
      </c>
      <c r="B4065" t="s">
        <v>8221</v>
      </c>
    </row>
    <row r="4066" spans="1:2">
      <c r="A4066" s="9">
        <v>2000</v>
      </c>
      <c r="B4066" t="s">
        <v>8221</v>
      </c>
    </row>
    <row r="4067" spans="1:2">
      <c r="A4067" s="9">
        <v>4000</v>
      </c>
      <c r="B4067" t="s">
        <v>8221</v>
      </c>
    </row>
    <row r="4068" spans="1:2">
      <c r="A4068" s="9">
        <v>15000</v>
      </c>
      <c r="B4068" t="s">
        <v>8221</v>
      </c>
    </row>
    <row r="4069" spans="1:2">
      <c r="A4069" s="9">
        <v>5000</v>
      </c>
      <c r="B4069" t="s">
        <v>8221</v>
      </c>
    </row>
    <row r="4070" spans="1:2">
      <c r="A4070" s="9">
        <v>3495</v>
      </c>
      <c r="B4070" t="s">
        <v>8221</v>
      </c>
    </row>
    <row r="4071" spans="1:2">
      <c r="A4071" s="9">
        <v>1250</v>
      </c>
      <c r="B4071" t="s">
        <v>8221</v>
      </c>
    </row>
    <row r="4072" spans="1:2">
      <c r="A4072" s="9">
        <v>1000</v>
      </c>
      <c r="B4072" t="s">
        <v>8221</v>
      </c>
    </row>
    <row r="4073" spans="1:2">
      <c r="A4073" s="9">
        <v>20000</v>
      </c>
      <c r="B4073" t="s">
        <v>8221</v>
      </c>
    </row>
    <row r="4074" spans="1:2">
      <c r="A4074" s="9">
        <v>1000</v>
      </c>
      <c r="B4074" t="s">
        <v>8221</v>
      </c>
    </row>
    <row r="4075" spans="1:2">
      <c r="A4075" s="9">
        <v>3500</v>
      </c>
      <c r="B4075" t="s">
        <v>8221</v>
      </c>
    </row>
    <row r="4076" spans="1:2">
      <c r="A4076" s="9">
        <v>2750</v>
      </c>
      <c r="B4076" t="s">
        <v>8221</v>
      </c>
    </row>
    <row r="4077" spans="1:2">
      <c r="A4077" s="9">
        <v>2000</v>
      </c>
      <c r="B4077" t="s">
        <v>8221</v>
      </c>
    </row>
    <row r="4078" spans="1:2">
      <c r="A4078" s="9">
        <v>700</v>
      </c>
      <c r="B4078" t="s">
        <v>8221</v>
      </c>
    </row>
    <row r="4079" spans="1:2">
      <c r="A4079" s="9">
        <v>15000</v>
      </c>
      <c r="B4079" t="s">
        <v>8221</v>
      </c>
    </row>
    <row r="4080" spans="1:2">
      <c r="A4080" s="9">
        <v>250</v>
      </c>
      <c r="B4080" t="s">
        <v>8221</v>
      </c>
    </row>
    <row r="4081" spans="1:2">
      <c r="A4081" s="9">
        <v>3000</v>
      </c>
      <c r="B4081" t="s">
        <v>8221</v>
      </c>
    </row>
    <row r="4082" spans="1:2">
      <c r="A4082" s="9">
        <v>3000</v>
      </c>
      <c r="B4082" t="s">
        <v>8221</v>
      </c>
    </row>
    <row r="4083" spans="1:2">
      <c r="A4083" s="9">
        <v>2224</v>
      </c>
      <c r="B4083" t="s">
        <v>8221</v>
      </c>
    </row>
    <row r="4084" spans="1:2">
      <c r="A4084" s="9">
        <v>150</v>
      </c>
      <c r="B4084" t="s">
        <v>8221</v>
      </c>
    </row>
    <row r="4085" spans="1:2">
      <c r="A4085" s="9">
        <v>3500</v>
      </c>
      <c r="B4085" t="s">
        <v>8221</v>
      </c>
    </row>
    <row r="4086" spans="1:2">
      <c r="A4086" s="9">
        <v>3000</v>
      </c>
      <c r="B4086" t="s">
        <v>8221</v>
      </c>
    </row>
    <row r="4087" spans="1:2">
      <c r="A4087" s="9">
        <v>3500</v>
      </c>
      <c r="B4087" t="s">
        <v>8221</v>
      </c>
    </row>
    <row r="4088" spans="1:2">
      <c r="A4088" s="9">
        <v>1000</v>
      </c>
      <c r="B4088" t="s">
        <v>8221</v>
      </c>
    </row>
    <row r="4089" spans="1:2">
      <c r="A4089" s="9">
        <v>9600</v>
      </c>
      <c r="B4089" t="s">
        <v>8221</v>
      </c>
    </row>
    <row r="4090" spans="1:2">
      <c r="A4090" s="9">
        <v>2000</v>
      </c>
      <c r="B4090" t="s">
        <v>8221</v>
      </c>
    </row>
    <row r="4091" spans="1:2">
      <c r="A4091" s="9">
        <v>5000</v>
      </c>
      <c r="B4091" t="s">
        <v>8221</v>
      </c>
    </row>
    <row r="4092" spans="1:2">
      <c r="A4092" s="9">
        <v>1000</v>
      </c>
      <c r="B4092" t="s">
        <v>8221</v>
      </c>
    </row>
    <row r="4093" spans="1:2">
      <c r="A4093" s="9">
        <v>1600</v>
      </c>
      <c r="B4093" t="s">
        <v>8221</v>
      </c>
    </row>
    <row r="4094" spans="1:2">
      <c r="A4094" s="9">
        <v>110000</v>
      </c>
      <c r="B4094" t="s">
        <v>8221</v>
      </c>
    </row>
    <row r="4095" spans="1:2">
      <c r="A4095" s="9">
        <v>2500</v>
      </c>
      <c r="B4095" t="s">
        <v>8221</v>
      </c>
    </row>
    <row r="4096" spans="1:2">
      <c r="A4096" s="9">
        <v>2000</v>
      </c>
      <c r="B4096" t="s">
        <v>8221</v>
      </c>
    </row>
    <row r="4097" spans="1:2">
      <c r="A4097" s="9">
        <v>30000</v>
      </c>
      <c r="B4097" t="s">
        <v>8221</v>
      </c>
    </row>
    <row r="4098" spans="1:2">
      <c r="A4098" s="9">
        <v>3500</v>
      </c>
      <c r="B4098" t="s">
        <v>8221</v>
      </c>
    </row>
    <row r="4099" spans="1:2">
      <c r="A4099" s="9">
        <v>10000</v>
      </c>
      <c r="B4099" t="s">
        <v>8221</v>
      </c>
    </row>
    <row r="4100" spans="1:2">
      <c r="A4100" s="9">
        <v>75000</v>
      </c>
      <c r="B4100" t="s">
        <v>8221</v>
      </c>
    </row>
    <row r="4101" spans="1:2">
      <c r="A4101" s="9">
        <v>4500</v>
      </c>
      <c r="B4101" t="s">
        <v>8221</v>
      </c>
    </row>
    <row r="4102" spans="1:2">
      <c r="A4102" s="9">
        <v>270</v>
      </c>
      <c r="B4102" t="s">
        <v>8221</v>
      </c>
    </row>
    <row r="4103" spans="1:2">
      <c r="A4103" s="9">
        <v>600</v>
      </c>
      <c r="B4103" t="s">
        <v>8221</v>
      </c>
    </row>
    <row r="4104" spans="1:2">
      <c r="A4104" s="9">
        <v>500</v>
      </c>
      <c r="B4104" t="s">
        <v>8221</v>
      </c>
    </row>
    <row r="4105" spans="1:2">
      <c r="A4105" s="9">
        <v>1000</v>
      </c>
      <c r="B4105" t="s">
        <v>8221</v>
      </c>
    </row>
    <row r="4106" spans="1:2">
      <c r="A4106" s="9">
        <v>3000</v>
      </c>
      <c r="B4106" t="s">
        <v>8221</v>
      </c>
    </row>
    <row r="4107" spans="1:2">
      <c r="A4107" s="9">
        <v>33000</v>
      </c>
      <c r="B4107" t="s">
        <v>8221</v>
      </c>
    </row>
    <row r="4108" spans="1:2">
      <c r="A4108" s="9">
        <v>5000</v>
      </c>
      <c r="B4108" t="s">
        <v>8221</v>
      </c>
    </row>
    <row r="4109" spans="1:2">
      <c r="A4109" s="9">
        <v>2000</v>
      </c>
      <c r="B4109" t="s">
        <v>8221</v>
      </c>
    </row>
    <row r="4110" spans="1:2">
      <c r="A4110" s="9">
        <v>3000</v>
      </c>
      <c r="B4110" t="s">
        <v>8221</v>
      </c>
    </row>
    <row r="4111" spans="1:2">
      <c r="A4111" s="9">
        <v>500</v>
      </c>
      <c r="B4111" t="s">
        <v>8221</v>
      </c>
    </row>
    <row r="4112" spans="1:2">
      <c r="A4112" s="9">
        <v>300</v>
      </c>
      <c r="B4112" t="s">
        <v>8221</v>
      </c>
    </row>
    <row r="4113" spans="1:2">
      <c r="A4113" s="9">
        <v>3000</v>
      </c>
      <c r="B4113" t="s">
        <v>8221</v>
      </c>
    </row>
    <row r="4114" spans="1:2">
      <c r="A4114" s="9">
        <v>2500</v>
      </c>
      <c r="B4114" t="s">
        <v>8221</v>
      </c>
    </row>
    <row r="4115" spans="1:2">
      <c r="A4115" s="9">
        <v>1500</v>
      </c>
      <c r="B4115" t="s">
        <v>8221</v>
      </c>
    </row>
  </sheetData>
  <phoneticPr fontId="3" type="noConversion"/>
  <conditionalFormatting sqref="B1:B1048576">
    <cfRule type="containsText" dxfId="13" priority="15" operator="containsText" text="live">
      <formula>NOT(ISERROR(SEARCH("live",B1)))</formula>
    </cfRule>
    <cfRule type="containsText" dxfId="12" priority="16" operator="containsText" text="canceled">
      <formula>NOT(ISERROR(SEARCH("canceled",B1)))</formula>
    </cfRule>
    <cfRule type="containsText" dxfId="11" priority="17" operator="containsText" text="successful">
      <formula>NOT(ISERROR(SEARCH("successful",B1)))</formula>
    </cfRule>
    <cfRule type="containsText" dxfId="10" priority="18" operator="containsText" text="failed">
      <formula>NOT(ISERROR(SEARCH("failed",B1)))</formula>
    </cfRule>
  </conditionalFormatting>
  <conditionalFormatting sqref="D2:D15">
    <cfRule type="cellIs" dxfId="9" priority="2" operator="between">
      <formula>"D2"</formula>
      <formula>"D15"</formula>
    </cfRule>
    <cfRule type="containsText" dxfId="8" priority="3" operator="containsText" text="live">
      <formula>NOT(ISERROR(SEARCH("live",D2)))</formula>
    </cfRule>
    <cfRule type="containsText" dxfId="7" priority="4" operator="containsText" text="canceled">
      <formula>NOT(ISERROR(SEARCH("canceled",D2)))</formula>
    </cfRule>
    <cfRule type="containsText" dxfId="6" priority="5" operator="containsText" text="successful">
      <formula>NOT(ISERROR(SEARCH("successful",D2)))</formula>
    </cfRule>
    <cfRule type="containsText" dxfId="5" priority="6" operator="containsText" text="failed">
      <formula>NOT(ISERROR(SEARCH("failed",D2)))</formula>
    </cfRule>
  </conditionalFormatting>
  <conditionalFormatting sqref="D2">
    <cfRule type="cellIs" dxfId="4" priority="1" operator="between">
      <formula>"D2"</formula>
      <formula>"D15"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186"/>
  <sheetViews>
    <sheetView tabSelected="1" workbookViewId="0">
      <selection activeCell="D23" sqref="D23"/>
    </sheetView>
  </sheetViews>
  <sheetFormatPr baseColWidth="10" defaultRowHeight="15"/>
  <cols>
    <col min="1" max="1" width="21.33203125" customWidth="1"/>
    <col min="2" max="2" width="20.83203125" customWidth="1"/>
    <col min="4" max="4" width="38.83203125" bestFit="1" customWidth="1"/>
    <col min="7" max="7" width="18.5" customWidth="1"/>
    <col min="8" max="8" width="16.1640625" customWidth="1"/>
    <col min="10" max="10" width="35" bestFit="1" customWidth="1"/>
  </cols>
  <sheetData>
    <row r="1" spans="1:11">
      <c r="A1" s="1" t="s">
        <v>8218</v>
      </c>
      <c r="B1" s="1" t="s">
        <v>8262</v>
      </c>
      <c r="G1" s="18" t="s">
        <v>8331</v>
      </c>
      <c r="H1" s="18" t="s">
        <v>8333</v>
      </c>
    </row>
    <row r="2" spans="1:11">
      <c r="A2" t="s">
        <v>8219</v>
      </c>
      <c r="B2">
        <v>182</v>
      </c>
      <c r="G2" t="s">
        <v>8221</v>
      </c>
      <c r="H2">
        <v>0</v>
      </c>
    </row>
    <row r="3" spans="1:11">
      <c r="A3" t="s">
        <v>8219</v>
      </c>
      <c r="B3">
        <v>79</v>
      </c>
      <c r="G3" t="s">
        <v>8221</v>
      </c>
      <c r="H3">
        <v>1</v>
      </c>
    </row>
    <row r="4" spans="1:11" ht="19">
      <c r="A4" t="s">
        <v>8219</v>
      </c>
      <c r="B4">
        <v>35</v>
      </c>
      <c r="D4" s="7" t="s">
        <v>8334</v>
      </c>
      <c r="E4" s="7">
        <f>COUNTA(A2:A2186)</f>
        <v>2185</v>
      </c>
      <c r="G4" t="s">
        <v>8221</v>
      </c>
      <c r="H4">
        <v>10</v>
      </c>
      <c r="J4" s="7" t="s">
        <v>8335</v>
      </c>
      <c r="K4" s="7">
        <f>COUNTA(G2:G1531)</f>
        <v>1530</v>
      </c>
    </row>
    <row r="5" spans="1:11">
      <c r="A5" t="s">
        <v>8219</v>
      </c>
      <c r="B5">
        <v>150</v>
      </c>
      <c r="G5" t="s">
        <v>8221</v>
      </c>
      <c r="H5">
        <v>0</v>
      </c>
    </row>
    <row r="6" spans="1:11">
      <c r="A6" t="s">
        <v>8219</v>
      </c>
      <c r="B6">
        <v>284</v>
      </c>
      <c r="G6" t="s">
        <v>8221</v>
      </c>
      <c r="H6">
        <v>7</v>
      </c>
    </row>
    <row r="7" spans="1:11">
      <c r="A7" t="s">
        <v>8219</v>
      </c>
      <c r="B7">
        <v>47</v>
      </c>
      <c r="G7" t="s">
        <v>8221</v>
      </c>
      <c r="H7">
        <v>0</v>
      </c>
    </row>
    <row r="8" spans="1:11" ht="16">
      <c r="A8" t="s">
        <v>8219</v>
      </c>
      <c r="B8">
        <v>58</v>
      </c>
      <c r="D8" s="6" t="s">
        <v>8336</v>
      </c>
      <c r="E8" s="19">
        <f>AVERAGE(backerssuccessful)</f>
        <v>194.42517162471395</v>
      </c>
      <c r="G8" t="s">
        <v>8221</v>
      </c>
      <c r="H8">
        <v>1</v>
      </c>
      <c r="J8" s="6" t="s">
        <v>8337</v>
      </c>
      <c r="K8" s="19">
        <f>AVERAGE(backersfailed)</f>
        <v>17.709803921568628</v>
      </c>
    </row>
    <row r="9" spans="1:11" ht="16">
      <c r="A9" t="s">
        <v>8219</v>
      </c>
      <c r="B9">
        <v>57</v>
      </c>
      <c r="D9" s="6"/>
      <c r="G9" t="s">
        <v>8221</v>
      </c>
      <c r="H9">
        <v>2</v>
      </c>
      <c r="J9" s="6"/>
    </row>
    <row r="10" spans="1:11" ht="16">
      <c r="A10" t="s">
        <v>8219</v>
      </c>
      <c r="B10">
        <v>12</v>
      </c>
      <c r="D10" s="6" t="s">
        <v>8338</v>
      </c>
      <c r="E10">
        <f>MEDIAN(backerssuccessful)</f>
        <v>62</v>
      </c>
      <c r="G10" t="s">
        <v>8221</v>
      </c>
      <c r="H10">
        <v>3</v>
      </c>
      <c r="J10" s="6" t="s">
        <v>8340</v>
      </c>
      <c r="K10">
        <f>MEDIAN(backersfailed)</f>
        <v>4</v>
      </c>
    </row>
    <row r="11" spans="1:11" ht="16">
      <c r="A11" t="s">
        <v>8219</v>
      </c>
      <c r="B11">
        <v>20</v>
      </c>
      <c r="D11" s="6"/>
      <c r="G11" t="s">
        <v>8221</v>
      </c>
      <c r="H11">
        <v>10</v>
      </c>
      <c r="J11" s="6"/>
    </row>
    <row r="12" spans="1:11" ht="16">
      <c r="A12" t="s">
        <v>8219</v>
      </c>
      <c r="B12">
        <v>19</v>
      </c>
      <c r="D12" s="6" t="s">
        <v>8339</v>
      </c>
      <c r="E12">
        <f>MIN(backerssuccessful)</f>
        <v>1</v>
      </c>
      <c r="G12" t="s">
        <v>8221</v>
      </c>
      <c r="H12">
        <v>10</v>
      </c>
      <c r="J12" s="6" t="s">
        <v>8341</v>
      </c>
      <c r="K12">
        <f>MIN(backersfailed)</f>
        <v>0</v>
      </c>
    </row>
    <row r="13" spans="1:11" ht="16">
      <c r="A13" t="s">
        <v>8219</v>
      </c>
      <c r="B13">
        <v>75</v>
      </c>
      <c r="D13" s="6"/>
      <c r="G13" t="s">
        <v>8221</v>
      </c>
      <c r="H13">
        <v>1</v>
      </c>
      <c r="J13" s="6"/>
    </row>
    <row r="14" spans="1:11" ht="16">
      <c r="A14" t="s">
        <v>8219</v>
      </c>
      <c r="B14">
        <v>827</v>
      </c>
      <c r="D14" s="6" t="s">
        <v>8342</v>
      </c>
      <c r="E14">
        <f>MAX(backerssuccessful)</f>
        <v>26457</v>
      </c>
      <c r="G14" t="s">
        <v>8221</v>
      </c>
      <c r="H14">
        <v>0</v>
      </c>
      <c r="J14" s="6" t="s">
        <v>8343</v>
      </c>
      <c r="K14">
        <f>MAX(backersfailed)</f>
        <v>1293</v>
      </c>
    </row>
    <row r="15" spans="1:11" ht="16">
      <c r="A15" t="s">
        <v>8219</v>
      </c>
      <c r="B15">
        <v>51</v>
      </c>
      <c r="D15" s="6"/>
      <c r="G15" t="s">
        <v>8221</v>
      </c>
      <c r="H15">
        <v>0</v>
      </c>
      <c r="J15" s="6"/>
    </row>
    <row r="16" spans="1:11" ht="16">
      <c r="A16" t="s">
        <v>8219</v>
      </c>
      <c r="B16">
        <v>41</v>
      </c>
      <c r="D16" s="6" t="s">
        <v>8344</v>
      </c>
      <c r="E16" s="19">
        <f>_xlfn.VAR.P(backerssuccessful)</f>
        <v>712840.9867348104</v>
      </c>
      <c r="G16" t="s">
        <v>8221</v>
      </c>
      <c r="H16">
        <v>0</v>
      </c>
      <c r="J16" s="6" t="s">
        <v>8345</v>
      </c>
      <c r="K16" s="19">
        <f>_xlfn.VAR.P(backersfailed)</f>
        <v>3773.2216685890044</v>
      </c>
    </row>
    <row r="17" spans="1:11" ht="16">
      <c r="A17" t="s">
        <v>8219</v>
      </c>
      <c r="B17">
        <v>98</v>
      </c>
      <c r="D17" s="6"/>
      <c r="G17" t="s">
        <v>8221</v>
      </c>
      <c r="H17">
        <v>26</v>
      </c>
      <c r="J17" s="6"/>
      <c r="K17" s="19"/>
    </row>
    <row r="18" spans="1:11" ht="16">
      <c r="A18" t="s">
        <v>8219</v>
      </c>
      <c r="B18">
        <v>70</v>
      </c>
      <c r="D18" s="6" t="s">
        <v>8346</v>
      </c>
      <c r="E18" s="19">
        <f>_xlfn.STDEV.P(backerssuccessful)</f>
        <v>844.29910975602149</v>
      </c>
      <c r="G18" t="s">
        <v>8221</v>
      </c>
      <c r="H18">
        <v>0</v>
      </c>
      <c r="J18" s="6" t="s">
        <v>8347</v>
      </c>
      <c r="K18" s="19">
        <f>_xlfn.STDEV.P(backersfailed)</f>
        <v>61.426555076684906</v>
      </c>
    </row>
    <row r="19" spans="1:11">
      <c r="A19" t="s">
        <v>8219</v>
      </c>
      <c r="B19">
        <v>36</v>
      </c>
      <c r="G19" t="s">
        <v>8221</v>
      </c>
      <c r="H19">
        <v>7</v>
      </c>
    </row>
    <row r="20" spans="1:11">
      <c r="A20" t="s">
        <v>8219</v>
      </c>
      <c r="B20">
        <v>342</v>
      </c>
      <c r="G20" t="s">
        <v>8221</v>
      </c>
      <c r="H20">
        <v>0</v>
      </c>
    </row>
    <row r="21" spans="1:11">
      <c r="A21" t="s">
        <v>8219</v>
      </c>
      <c r="B21">
        <v>22</v>
      </c>
      <c r="G21" t="s">
        <v>8221</v>
      </c>
      <c r="H21">
        <v>2</v>
      </c>
    </row>
    <row r="22" spans="1:11">
      <c r="A22" t="s">
        <v>8219</v>
      </c>
      <c r="B22">
        <v>25</v>
      </c>
      <c r="G22" t="s">
        <v>8221</v>
      </c>
      <c r="H22">
        <v>13</v>
      </c>
    </row>
    <row r="23" spans="1:11">
      <c r="A23" t="s">
        <v>8219</v>
      </c>
      <c r="B23">
        <v>101</v>
      </c>
      <c r="G23" t="s">
        <v>8221</v>
      </c>
      <c r="H23">
        <v>4</v>
      </c>
    </row>
    <row r="24" spans="1:11">
      <c r="A24" t="s">
        <v>8219</v>
      </c>
      <c r="B24">
        <v>8</v>
      </c>
      <c r="G24" t="s">
        <v>8221</v>
      </c>
      <c r="H24">
        <v>0</v>
      </c>
    </row>
    <row r="25" spans="1:11">
      <c r="A25" t="s">
        <v>8219</v>
      </c>
      <c r="B25">
        <v>23</v>
      </c>
      <c r="G25" t="s">
        <v>8221</v>
      </c>
      <c r="H25">
        <v>12</v>
      </c>
    </row>
    <row r="26" spans="1:11">
      <c r="A26" t="s">
        <v>8219</v>
      </c>
      <c r="B26">
        <v>574</v>
      </c>
      <c r="G26" t="s">
        <v>8221</v>
      </c>
      <c r="H26">
        <v>2</v>
      </c>
    </row>
    <row r="27" spans="1:11">
      <c r="A27" t="s">
        <v>8219</v>
      </c>
      <c r="B27">
        <v>14</v>
      </c>
      <c r="G27" t="s">
        <v>8221</v>
      </c>
      <c r="H27">
        <v>10</v>
      </c>
    </row>
    <row r="28" spans="1:11">
      <c r="A28" t="s">
        <v>8219</v>
      </c>
      <c r="B28">
        <v>19</v>
      </c>
      <c r="G28" t="s">
        <v>8221</v>
      </c>
      <c r="H28">
        <v>0</v>
      </c>
    </row>
    <row r="29" spans="1:11">
      <c r="A29" t="s">
        <v>8219</v>
      </c>
      <c r="B29">
        <v>150</v>
      </c>
      <c r="G29" t="s">
        <v>8221</v>
      </c>
      <c r="H29">
        <v>5</v>
      </c>
    </row>
    <row r="30" spans="1:11">
      <c r="A30" t="s">
        <v>8219</v>
      </c>
      <c r="B30">
        <v>71</v>
      </c>
      <c r="G30" t="s">
        <v>8221</v>
      </c>
      <c r="H30">
        <v>0</v>
      </c>
    </row>
    <row r="31" spans="1:11">
      <c r="A31" t="s">
        <v>8219</v>
      </c>
      <c r="B31">
        <v>117</v>
      </c>
      <c r="G31" t="s">
        <v>8221</v>
      </c>
      <c r="H31">
        <v>5</v>
      </c>
    </row>
    <row r="32" spans="1:11">
      <c r="A32" t="s">
        <v>8219</v>
      </c>
      <c r="B32">
        <v>53</v>
      </c>
      <c r="G32" t="s">
        <v>8221</v>
      </c>
      <c r="H32">
        <v>1</v>
      </c>
    </row>
    <row r="33" spans="1:8">
      <c r="A33" t="s">
        <v>8219</v>
      </c>
      <c r="B33">
        <v>1</v>
      </c>
      <c r="G33" t="s">
        <v>8221</v>
      </c>
      <c r="H33">
        <v>3</v>
      </c>
    </row>
    <row r="34" spans="1:8">
      <c r="A34" t="s">
        <v>8219</v>
      </c>
      <c r="B34">
        <v>89</v>
      </c>
      <c r="G34" t="s">
        <v>8221</v>
      </c>
      <c r="H34">
        <v>3</v>
      </c>
    </row>
    <row r="35" spans="1:8">
      <c r="A35" t="s">
        <v>8219</v>
      </c>
      <c r="B35">
        <v>64</v>
      </c>
      <c r="G35" t="s">
        <v>8221</v>
      </c>
      <c r="H35">
        <v>0</v>
      </c>
    </row>
    <row r="36" spans="1:8">
      <c r="A36" t="s">
        <v>8219</v>
      </c>
      <c r="B36">
        <v>68</v>
      </c>
      <c r="G36" t="s">
        <v>8221</v>
      </c>
      <c r="H36">
        <v>3</v>
      </c>
    </row>
    <row r="37" spans="1:8">
      <c r="A37" t="s">
        <v>8219</v>
      </c>
      <c r="B37">
        <v>28</v>
      </c>
      <c r="G37" t="s">
        <v>8221</v>
      </c>
      <c r="H37">
        <v>0</v>
      </c>
    </row>
    <row r="38" spans="1:8">
      <c r="A38" t="s">
        <v>8219</v>
      </c>
      <c r="B38">
        <v>44</v>
      </c>
      <c r="G38" t="s">
        <v>8221</v>
      </c>
      <c r="H38">
        <v>19</v>
      </c>
    </row>
    <row r="39" spans="1:8">
      <c r="A39" t="s">
        <v>8219</v>
      </c>
      <c r="B39">
        <v>253</v>
      </c>
      <c r="G39" t="s">
        <v>8221</v>
      </c>
      <c r="H39">
        <v>8</v>
      </c>
    </row>
    <row r="40" spans="1:8">
      <c r="A40" t="s">
        <v>8219</v>
      </c>
      <c r="B40">
        <v>66</v>
      </c>
      <c r="G40" t="s">
        <v>8221</v>
      </c>
      <c r="H40">
        <v>6</v>
      </c>
    </row>
    <row r="41" spans="1:8">
      <c r="A41" t="s">
        <v>8219</v>
      </c>
      <c r="B41">
        <v>217</v>
      </c>
      <c r="G41" t="s">
        <v>8221</v>
      </c>
      <c r="H41">
        <v>0</v>
      </c>
    </row>
    <row r="42" spans="1:8">
      <c r="A42" t="s">
        <v>8219</v>
      </c>
      <c r="B42">
        <v>16</v>
      </c>
      <c r="G42" t="s">
        <v>8221</v>
      </c>
      <c r="H42">
        <v>18</v>
      </c>
    </row>
    <row r="43" spans="1:8">
      <c r="A43" t="s">
        <v>8219</v>
      </c>
      <c r="B43">
        <v>19</v>
      </c>
      <c r="G43" t="s">
        <v>8221</v>
      </c>
      <c r="H43">
        <v>7</v>
      </c>
    </row>
    <row r="44" spans="1:8">
      <c r="A44" t="s">
        <v>8219</v>
      </c>
      <c r="B44">
        <v>169</v>
      </c>
      <c r="G44" t="s">
        <v>8221</v>
      </c>
      <c r="H44">
        <v>0</v>
      </c>
    </row>
    <row r="45" spans="1:8">
      <c r="A45" t="s">
        <v>8219</v>
      </c>
      <c r="B45">
        <v>263</v>
      </c>
      <c r="G45" t="s">
        <v>8221</v>
      </c>
      <c r="H45">
        <v>8</v>
      </c>
    </row>
    <row r="46" spans="1:8">
      <c r="A46" t="s">
        <v>8219</v>
      </c>
      <c r="B46">
        <v>15</v>
      </c>
      <c r="G46" t="s">
        <v>8221</v>
      </c>
      <c r="H46">
        <v>1293</v>
      </c>
    </row>
    <row r="47" spans="1:8">
      <c r="A47" t="s">
        <v>8219</v>
      </c>
      <c r="B47">
        <v>61</v>
      </c>
      <c r="G47" t="s">
        <v>8221</v>
      </c>
      <c r="H47">
        <v>17</v>
      </c>
    </row>
    <row r="48" spans="1:8">
      <c r="A48" t="s">
        <v>8219</v>
      </c>
      <c r="B48">
        <v>45</v>
      </c>
      <c r="G48" t="s">
        <v>8221</v>
      </c>
      <c r="H48">
        <v>0</v>
      </c>
    </row>
    <row r="49" spans="1:8">
      <c r="A49" t="s">
        <v>8219</v>
      </c>
      <c r="B49">
        <v>70</v>
      </c>
      <c r="G49" t="s">
        <v>8221</v>
      </c>
      <c r="H49">
        <v>13</v>
      </c>
    </row>
    <row r="50" spans="1:8">
      <c r="A50" t="s">
        <v>8219</v>
      </c>
      <c r="B50">
        <v>38</v>
      </c>
      <c r="G50" t="s">
        <v>8221</v>
      </c>
      <c r="H50">
        <v>0</v>
      </c>
    </row>
    <row r="51" spans="1:8">
      <c r="A51" t="s">
        <v>8219</v>
      </c>
      <c r="B51">
        <v>87</v>
      </c>
      <c r="G51" t="s">
        <v>8221</v>
      </c>
      <c r="H51">
        <v>0</v>
      </c>
    </row>
    <row r="52" spans="1:8">
      <c r="A52" t="s">
        <v>8219</v>
      </c>
      <c r="B52">
        <v>22</v>
      </c>
      <c r="G52" t="s">
        <v>8221</v>
      </c>
      <c r="H52">
        <v>33</v>
      </c>
    </row>
    <row r="53" spans="1:8">
      <c r="A53" t="s">
        <v>8219</v>
      </c>
      <c r="B53">
        <v>119</v>
      </c>
      <c r="G53" t="s">
        <v>8221</v>
      </c>
      <c r="H53">
        <v>12</v>
      </c>
    </row>
    <row r="54" spans="1:8">
      <c r="A54" t="s">
        <v>8219</v>
      </c>
      <c r="B54">
        <v>52</v>
      </c>
      <c r="G54" t="s">
        <v>8221</v>
      </c>
      <c r="H54">
        <v>1</v>
      </c>
    </row>
    <row r="55" spans="1:8">
      <c r="A55" t="s">
        <v>8219</v>
      </c>
      <c r="B55">
        <v>117</v>
      </c>
      <c r="G55" t="s">
        <v>8221</v>
      </c>
      <c r="H55">
        <v>1</v>
      </c>
    </row>
    <row r="56" spans="1:8">
      <c r="A56" t="s">
        <v>8219</v>
      </c>
      <c r="B56">
        <v>52</v>
      </c>
      <c r="G56" t="s">
        <v>8221</v>
      </c>
      <c r="H56">
        <v>1</v>
      </c>
    </row>
    <row r="57" spans="1:8">
      <c r="A57" t="s">
        <v>8219</v>
      </c>
      <c r="B57">
        <v>86</v>
      </c>
      <c r="G57" t="s">
        <v>8221</v>
      </c>
      <c r="H57">
        <v>1</v>
      </c>
    </row>
    <row r="58" spans="1:8">
      <c r="A58" t="s">
        <v>8219</v>
      </c>
      <c r="B58">
        <v>174</v>
      </c>
      <c r="G58" t="s">
        <v>8221</v>
      </c>
      <c r="H58">
        <v>84</v>
      </c>
    </row>
    <row r="59" spans="1:8">
      <c r="A59" t="s">
        <v>8219</v>
      </c>
      <c r="B59">
        <v>69</v>
      </c>
      <c r="G59" t="s">
        <v>8221</v>
      </c>
      <c r="H59">
        <v>38</v>
      </c>
    </row>
    <row r="60" spans="1:8">
      <c r="A60" t="s">
        <v>8219</v>
      </c>
      <c r="B60">
        <v>75</v>
      </c>
      <c r="G60" t="s">
        <v>8221</v>
      </c>
      <c r="H60">
        <v>1</v>
      </c>
    </row>
    <row r="61" spans="1:8">
      <c r="A61" t="s">
        <v>8219</v>
      </c>
      <c r="B61">
        <v>33</v>
      </c>
      <c r="G61" t="s">
        <v>8221</v>
      </c>
      <c r="H61">
        <v>76</v>
      </c>
    </row>
    <row r="62" spans="1:8">
      <c r="A62" t="s">
        <v>8219</v>
      </c>
      <c r="B62">
        <v>108</v>
      </c>
      <c r="G62" t="s">
        <v>8221</v>
      </c>
      <c r="H62">
        <v>3</v>
      </c>
    </row>
    <row r="63" spans="1:8">
      <c r="A63" t="s">
        <v>8219</v>
      </c>
      <c r="B63">
        <v>23</v>
      </c>
      <c r="G63" t="s">
        <v>8221</v>
      </c>
      <c r="H63">
        <v>0</v>
      </c>
    </row>
    <row r="64" spans="1:8">
      <c r="A64" t="s">
        <v>8219</v>
      </c>
      <c r="B64">
        <v>48</v>
      </c>
      <c r="G64" t="s">
        <v>8221</v>
      </c>
      <c r="H64">
        <v>2</v>
      </c>
    </row>
    <row r="65" spans="1:8">
      <c r="A65" t="s">
        <v>8219</v>
      </c>
      <c r="B65">
        <v>64</v>
      </c>
      <c r="G65" t="s">
        <v>8221</v>
      </c>
      <c r="H65">
        <v>0</v>
      </c>
    </row>
    <row r="66" spans="1:8">
      <c r="A66" t="s">
        <v>8219</v>
      </c>
      <c r="B66">
        <v>24</v>
      </c>
      <c r="G66" t="s">
        <v>8221</v>
      </c>
      <c r="H66">
        <v>0</v>
      </c>
    </row>
    <row r="67" spans="1:8">
      <c r="A67" t="s">
        <v>8219</v>
      </c>
      <c r="B67">
        <v>57</v>
      </c>
      <c r="G67" t="s">
        <v>8221</v>
      </c>
      <c r="H67">
        <v>0</v>
      </c>
    </row>
    <row r="68" spans="1:8">
      <c r="A68" t="s">
        <v>8219</v>
      </c>
      <c r="B68">
        <v>26</v>
      </c>
      <c r="G68" t="s">
        <v>8221</v>
      </c>
      <c r="H68">
        <v>2</v>
      </c>
    </row>
    <row r="69" spans="1:8">
      <c r="A69" t="s">
        <v>8219</v>
      </c>
      <c r="B69">
        <v>20</v>
      </c>
      <c r="G69" t="s">
        <v>8221</v>
      </c>
      <c r="H69">
        <v>0</v>
      </c>
    </row>
    <row r="70" spans="1:8">
      <c r="A70" t="s">
        <v>8219</v>
      </c>
      <c r="B70">
        <v>36</v>
      </c>
      <c r="G70" t="s">
        <v>8221</v>
      </c>
      <c r="H70">
        <v>0</v>
      </c>
    </row>
    <row r="71" spans="1:8">
      <c r="A71" t="s">
        <v>8219</v>
      </c>
      <c r="B71">
        <v>178</v>
      </c>
      <c r="G71" t="s">
        <v>8221</v>
      </c>
      <c r="H71">
        <v>0</v>
      </c>
    </row>
    <row r="72" spans="1:8">
      <c r="A72" t="s">
        <v>8219</v>
      </c>
      <c r="B72">
        <v>17</v>
      </c>
      <c r="G72" t="s">
        <v>8221</v>
      </c>
      <c r="H72">
        <v>2</v>
      </c>
    </row>
    <row r="73" spans="1:8">
      <c r="A73" t="s">
        <v>8219</v>
      </c>
      <c r="B73">
        <v>32</v>
      </c>
      <c r="G73" t="s">
        <v>8221</v>
      </c>
      <c r="H73">
        <v>0</v>
      </c>
    </row>
    <row r="74" spans="1:8">
      <c r="A74" t="s">
        <v>8219</v>
      </c>
      <c r="B74">
        <v>41</v>
      </c>
      <c r="G74" t="s">
        <v>8221</v>
      </c>
      <c r="H74">
        <v>7</v>
      </c>
    </row>
    <row r="75" spans="1:8">
      <c r="A75" t="s">
        <v>8219</v>
      </c>
      <c r="B75">
        <v>18</v>
      </c>
      <c r="G75" t="s">
        <v>8221</v>
      </c>
      <c r="H75">
        <v>0</v>
      </c>
    </row>
    <row r="76" spans="1:8">
      <c r="A76" t="s">
        <v>8219</v>
      </c>
      <c r="B76">
        <v>29</v>
      </c>
      <c r="G76" t="s">
        <v>8221</v>
      </c>
      <c r="H76">
        <v>5</v>
      </c>
    </row>
    <row r="77" spans="1:8">
      <c r="A77" t="s">
        <v>8219</v>
      </c>
      <c r="B77">
        <v>47</v>
      </c>
      <c r="G77" t="s">
        <v>8221</v>
      </c>
      <c r="H77">
        <v>0</v>
      </c>
    </row>
    <row r="78" spans="1:8">
      <c r="A78" t="s">
        <v>8219</v>
      </c>
      <c r="B78">
        <v>15</v>
      </c>
      <c r="G78" t="s">
        <v>8221</v>
      </c>
      <c r="H78">
        <v>0</v>
      </c>
    </row>
    <row r="79" spans="1:8">
      <c r="A79" t="s">
        <v>8219</v>
      </c>
      <c r="B79">
        <v>26</v>
      </c>
      <c r="G79" t="s">
        <v>8221</v>
      </c>
      <c r="H79">
        <v>1</v>
      </c>
    </row>
    <row r="80" spans="1:8">
      <c r="A80" t="s">
        <v>8219</v>
      </c>
      <c r="B80">
        <v>35</v>
      </c>
      <c r="G80" t="s">
        <v>8221</v>
      </c>
      <c r="H80">
        <v>0</v>
      </c>
    </row>
    <row r="81" spans="1:8">
      <c r="A81" t="s">
        <v>8219</v>
      </c>
      <c r="B81">
        <v>41</v>
      </c>
      <c r="G81" t="s">
        <v>8221</v>
      </c>
      <c r="H81">
        <v>5</v>
      </c>
    </row>
    <row r="82" spans="1:8">
      <c r="A82" t="s">
        <v>8219</v>
      </c>
      <c r="B82">
        <v>47</v>
      </c>
      <c r="G82" t="s">
        <v>8221</v>
      </c>
      <c r="H82">
        <v>3</v>
      </c>
    </row>
    <row r="83" spans="1:8">
      <c r="A83" t="s">
        <v>8219</v>
      </c>
      <c r="B83">
        <v>28</v>
      </c>
      <c r="G83" t="s">
        <v>8221</v>
      </c>
      <c r="H83">
        <v>6</v>
      </c>
    </row>
    <row r="84" spans="1:8">
      <c r="A84" t="s">
        <v>8219</v>
      </c>
      <c r="B84">
        <v>100</v>
      </c>
      <c r="G84" t="s">
        <v>8221</v>
      </c>
      <c r="H84">
        <v>12</v>
      </c>
    </row>
    <row r="85" spans="1:8">
      <c r="A85" t="s">
        <v>8219</v>
      </c>
      <c r="B85">
        <v>13</v>
      </c>
      <c r="G85" t="s">
        <v>8221</v>
      </c>
      <c r="H85">
        <v>13</v>
      </c>
    </row>
    <row r="86" spans="1:8">
      <c r="A86" t="s">
        <v>8219</v>
      </c>
      <c r="B86">
        <v>7</v>
      </c>
      <c r="G86" t="s">
        <v>8221</v>
      </c>
      <c r="H86">
        <v>5</v>
      </c>
    </row>
    <row r="87" spans="1:8">
      <c r="A87" t="s">
        <v>8219</v>
      </c>
      <c r="B87">
        <v>21</v>
      </c>
      <c r="G87" t="s">
        <v>8221</v>
      </c>
      <c r="H87">
        <v>2</v>
      </c>
    </row>
    <row r="88" spans="1:8">
      <c r="A88" t="s">
        <v>8219</v>
      </c>
      <c r="B88">
        <v>17</v>
      </c>
      <c r="G88" t="s">
        <v>8221</v>
      </c>
      <c r="H88">
        <v>8</v>
      </c>
    </row>
    <row r="89" spans="1:8">
      <c r="A89" t="s">
        <v>8219</v>
      </c>
      <c r="B89">
        <v>25</v>
      </c>
      <c r="G89" t="s">
        <v>8221</v>
      </c>
      <c r="H89">
        <v>0</v>
      </c>
    </row>
    <row r="90" spans="1:8">
      <c r="A90" t="s">
        <v>8219</v>
      </c>
      <c r="B90">
        <v>60</v>
      </c>
      <c r="G90" t="s">
        <v>8221</v>
      </c>
      <c r="H90">
        <v>13</v>
      </c>
    </row>
    <row r="91" spans="1:8">
      <c r="A91" t="s">
        <v>8219</v>
      </c>
      <c r="B91">
        <v>56</v>
      </c>
      <c r="G91" t="s">
        <v>8221</v>
      </c>
      <c r="H91">
        <v>0</v>
      </c>
    </row>
    <row r="92" spans="1:8">
      <c r="A92" t="s">
        <v>8219</v>
      </c>
      <c r="B92">
        <v>16</v>
      </c>
      <c r="G92" t="s">
        <v>8221</v>
      </c>
      <c r="H92">
        <v>5</v>
      </c>
    </row>
    <row r="93" spans="1:8">
      <c r="A93" t="s">
        <v>8219</v>
      </c>
      <c r="B93">
        <v>46</v>
      </c>
      <c r="G93" t="s">
        <v>8221</v>
      </c>
      <c r="H93">
        <v>8</v>
      </c>
    </row>
    <row r="94" spans="1:8">
      <c r="A94" t="s">
        <v>8219</v>
      </c>
      <c r="B94">
        <v>43</v>
      </c>
      <c r="G94" t="s">
        <v>8221</v>
      </c>
      <c r="H94">
        <v>8</v>
      </c>
    </row>
    <row r="95" spans="1:8">
      <c r="A95" t="s">
        <v>8219</v>
      </c>
      <c r="B95">
        <v>15</v>
      </c>
      <c r="G95" t="s">
        <v>8221</v>
      </c>
      <c r="H95">
        <v>0</v>
      </c>
    </row>
    <row r="96" spans="1:8">
      <c r="A96" t="s">
        <v>8219</v>
      </c>
      <c r="B96">
        <v>12</v>
      </c>
      <c r="G96" t="s">
        <v>8221</v>
      </c>
      <c r="H96">
        <v>2</v>
      </c>
    </row>
    <row r="97" spans="1:8">
      <c r="A97" t="s">
        <v>8219</v>
      </c>
      <c r="B97">
        <v>21</v>
      </c>
      <c r="G97" t="s">
        <v>8221</v>
      </c>
      <c r="H97">
        <v>3</v>
      </c>
    </row>
    <row r="98" spans="1:8">
      <c r="A98" t="s">
        <v>8219</v>
      </c>
      <c r="B98">
        <v>34</v>
      </c>
      <c r="G98" t="s">
        <v>8221</v>
      </c>
      <c r="H98">
        <v>0</v>
      </c>
    </row>
    <row r="99" spans="1:8">
      <c r="A99" t="s">
        <v>8219</v>
      </c>
      <c r="B99">
        <v>8</v>
      </c>
      <c r="G99" t="s">
        <v>8221</v>
      </c>
      <c r="H99">
        <v>0</v>
      </c>
    </row>
    <row r="100" spans="1:8">
      <c r="A100" t="s">
        <v>8219</v>
      </c>
      <c r="B100">
        <v>60</v>
      </c>
      <c r="G100" t="s">
        <v>8221</v>
      </c>
      <c r="H100">
        <v>11</v>
      </c>
    </row>
    <row r="101" spans="1:8">
      <c r="A101" t="s">
        <v>8219</v>
      </c>
      <c r="B101">
        <v>39</v>
      </c>
      <c r="G101" t="s">
        <v>8221</v>
      </c>
      <c r="H101">
        <v>0</v>
      </c>
    </row>
    <row r="102" spans="1:8">
      <c r="A102" t="s">
        <v>8219</v>
      </c>
      <c r="B102">
        <v>26</v>
      </c>
      <c r="G102" t="s">
        <v>8221</v>
      </c>
      <c r="H102">
        <v>1</v>
      </c>
    </row>
    <row r="103" spans="1:8">
      <c r="A103" t="s">
        <v>8219</v>
      </c>
      <c r="B103">
        <v>35</v>
      </c>
      <c r="G103" t="s">
        <v>8221</v>
      </c>
      <c r="H103">
        <v>0</v>
      </c>
    </row>
    <row r="104" spans="1:8">
      <c r="A104" t="s">
        <v>8219</v>
      </c>
      <c r="B104">
        <v>65</v>
      </c>
      <c r="G104" t="s">
        <v>8221</v>
      </c>
      <c r="H104">
        <v>17</v>
      </c>
    </row>
    <row r="105" spans="1:8">
      <c r="A105" t="s">
        <v>8219</v>
      </c>
      <c r="B105">
        <v>49</v>
      </c>
      <c r="G105" t="s">
        <v>8221</v>
      </c>
      <c r="H105">
        <v>2</v>
      </c>
    </row>
    <row r="106" spans="1:8">
      <c r="A106" t="s">
        <v>8219</v>
      </c>
      <c r="B106">
        <v>10</v>
      </c>
      <c r="G106" t="s">
        <v>8221</v>
      </c>
      <c r="H106">
        <v>1</v>
      </c>
    </row>
    <row r="107" spans="1:8">
      <c r="A107" t="s">
        <v>8219</v>
      </c>
      <c r="B107">
        <v>60</v>
      </c>
      <c r="G107" t="s">
        <v>8221</v>
      </c>
      <c r="H107">
        <v>2</v>
      </c>
    </row>
    <row r="108" spans="1:8">
      <c r="A108" t="s">
        <v>8219</v>
      </c>
      <c r="B108">
        <v>27</v>
      </c>
      <c r="G108" t="s">
        <v>8221</v>
      </c>
      <c r="H108">
        <v>16</v>
      </c>
    </row>
    <row r="109" spans="1:8">
      <c r="A109" t="s">
        <v>8219</v>
      </c>
      <c r="B109">
        <v>69</v>
      </c>
      <c r="G109" t="s">
        <v>8221</v>
      </c>
      <c r="H109">
        <v>1</v>
      </c>
    </row>
    <row r="110" spans="1:8">
      <c r="A110" t="s">
        <v>8219</v>
      </c>
      <c r="B110">
        <v>47</v>
      </c>
      <c r="G110" t="s">
        <v>8221</v>
      </c>
      <c r="H110">
        <v>4</v>
      </c>
    </row>
    <row r="111" spans="1:8">
      <c r="A111" t="s">
        <v>8219</v>
      </c>
      <c r="B111">
        <v>47</v>
      </c>
      <c r="G111" t="s">
        <v>8221</v>
      </c>
      <c r="H111">
        <v>5</v>
      </c>
    </row>
    <row r="112" spans="1:8">
      <c r="A112" t="s">
        <v>8219</v>
      </c>
      <c r="B112">
        <v>26</v>
      </c>
      <c r="G112" t="s">
        <v>8221</v>
      </c>
      <c r="H112">
        <v>7</v>
      </c>
    </row>
    <row r="113" spans="1:8">
      <c r="A113" t="s">
        <v>8219</v>
      </c>
      <c r="B113">
        <v>53</v>
      </c>
      <c r="G113" t="s">
        <v>8221</v>
      </c>
      <c r="H113">
        <v>0</v>
      </c>
    </row>
    <row r="114" spans="1:8">
      <c r="A114" t="s">
        <v>8219</v>
      </c>
      <c r="B114">
        <v>81</v>
      </c>
      <c r="G114" t="s">
        <v>8221</v>
      </c>
      <c r="H114">
        <v>12</v>
      </c>
    </row>
    <row r="115" spans="1:8">
      <c r="A115" t="s">
        <v>8219</v>
      </c>
      <c r="B115">
        <v>78</v>
      </c>
      <c r="G115" t="s">
        <v>8221</v>
      </c>
      <c r="H115">
        <v>2</v>
      </c>
    </row>
    <row r="116" spans="1:8">
      <c r="A116" t="s">
        <v>8219</v>
      </c>
      <c r="B116">
        <v>35</v>
      </c>
      <c r="G116" t="s">
        <v>8221</v>
      </c>
      <c r="H116">
        <v>5</v>
      </c>
    </row>
    <row r="117" spans="1:8">
      <c r="A117" t="s">
        <v>8219</v>
      </c>
      <c r="B117">
        <v>22</v>
      </c>
      <c r="G117" t="s">
        <v>8221</v>
      </c>
      <c r="H117">
        <v>2</v>
      </c>
    </row>
    <row r="118" spans="1:8">
      <c r="A118" t="s">
        <v>8219</v>
      </c>
      <c r="B118">
        <v>57</v>
      </c>
      <c r="G118" t="s">
        <v>8221</v>
      </c>
      <c r="H118">
        <v>3</v>
      </c>
    </row>
    <row r="119" spans="1:8">
      <c r="A119" t="s">
        <v>8219</v>
      </c>
      <c r="B119">
        <v>27</v>
      </c>
      <c r="G119" t="s">
        <v>8221</v>
      </c>
      <c r="H119">
        <v>0</v>
      </c>
    </row>
    <row r="120" spans="1:8">
      <c r="A120" t="s">
        <v>8219</v>
      </c>
      <c r="B120">
        <v>39</v>
      </c>
      <c r="G120" t="s">
        <v>8221</v>
      </c>
      <c r="H120">
        <v>49</v>
      </c>
    </row>
    <row r="121" spans="1:8">
      <c r="A121" t="s">
        <v>8219</v>
      </c>
      <c r="B121">
        <v>37</v>
      </c>
      <c r="G121" t="s">
        <v>8221</v>
      </c>
      <c r="H121">
        <v>1</v>
      </c>
    </row>
    <row r="122" spans="1:8">
      <c r="A122" t="s">
        <v>8219</v>
      </c>
      <c r="B122">
        <v>137</v>
      </c>
      <c r="G122" t="s">
        <v>8221</v>
      </c>
      <c r="H122">
        <v>2</v>
      </c>
    </row>
    <row r="123" spans="1:8">
      <c r="A123" t="s">
        <v>8219</v>
      </c>
      <c r="B123">
        <v>376</v>
      </c>
      <c r="G123" t="s">
        <v>8221</v>
      </c>
      <c r="H123">
        <v>0</v>
      </c>
    </row>
    <row r="124" spans="1:8">
      <c r="A124" t="s">
        <v>8219</v>
      </c>
      <c r="B124">
        <v>202</v>
      </c>
      <c r="G124" t="s">
        <v>8221</v>
      </c>
      <c r="H124">
        <v>0</v>
      </c>
    </row>
    <row r="125" spans="1:8">
      <c r="A125" t="s">
        <v>8219</v>
      </c>
      <c r="B125">
        <v>328</v>
      </c>
      <c r="G125" t="s">
        <v>8221</v>
      </c>
      <c r="H125">
        <v>11</v>
      </c>
    </row>
    <row r="126" spans="1:8">
      <c r="A126" t="s">
        <v>8219</v>
      </c>
      <c r="B126">
        <v>84</v>
      </c>
      <c r="G126" t="s">
        <v>8221</v>
      </c>
      <c r="H126">
        <v>1</v>
      </c>
    </row>
    <row r="127" spans="1:8">
      <c r="A127" t="s">
        <v>8219</v>
      </c>
      <c r="B127">
        <v>96</v>
      </c>
      <c r="G127" t="s">
        <v>8221</v>
      </c>
      <c r="H127">
        <v>8</v>
      </c>
    </row>
    <row r="128" spans="1:8">
      <c r="A128" t="s">
        <v>8219</v>
      </c>
      <c r="B128">
        <v>223</v>
      </c>
      <c r="G128" t="s">
        <v>8221</v>
      </c>
      <c r="H128">
        <v>5</v>
      </c>
    </row>
    <row r="129" spans="1:8">
      <c r="A129" t="s">
        <v>8219</v>
      </c>
      <c r="B129">
        <v>62</v>
      </c>
      <c r="G129" t="s">
        <v>8221</v>
      </c>
      <c r="H129">
        <v>39</v>
      </c>
    </row>
    <row r="130" spans="1:8">
      <c r="A130" t="s">
        <v>8219</v>
      </c>
      <c r="B130">
        <v>146</v>
      </c>
      <c r="G130" t="s">
        <v>8221</v>
      </c>
      <c r="H130">
        <v>0</v>
      </c>
    </row>
    <row r="131" spans="1:8">
      <c r="A131" t="s">
        <v>8219</v>
      </c>
      <c r="B131">
        <v>235</v>
      </c>
      <c r="G131" t="s">
        <v>8221</v>
      </c>
      <c r="H131">
        <v>0</v>
      </c>
    </row>
    <row r="132" spans="1:8">
      <c r="A132" t="s">
        <v>8219</v>
      </c>
      <c r="B132">
        <v>437</v>
      </c>
      <c r="G132" t="s">
        <v>8221</v>
      </c>
      <c r="H132">
        <v>2</v>
      </c>
    </row>
    <row r="133" spans="1:8">
      <c r="A133" t="s">
        <v>8219</v>
      </c>
      <c r="B133">
        <v>77</v>
      </c>
      <c r="G133" t="s">
        <v>8221</v>
      </c>
      <c r="H133">
        <v>170</v>
      </c>
    </row>
    <row r="134" spans="1:8">
      <c r="A134" t="s">
        <v>8219</v>
      </c>
      <c r="B134">
        <v>108</v>
      </c>
      <c r="G134" t="s">
        <v>8221</v>
      </c>
      <c r="H134">
        <v>5</v>
      </c>
    </row>
    <row r="135" spans="1:8">
      <c r="A135" t="s">
        <v>8219</v>
      </c>
      <c r="B135">
        <v>7</v>
      </c>
      <c r="G135" t="s">
        <v>8221</v>
      </c>
      <c r="H135">
        <v>14</v>
      </c>
    </row>
    <row r="136" spans="1:8">
      <c r="A136" t="s">
        <v>8219</v>
      </c>
      <c r="B136">
        <v>314</v>
      </c>
      <c r="G136" t="s">
        <v>8221</v>
      </c>
      <c r="H136">
        <v>1</v>
      </c>
    </row>
    <row r="137" spans="1:8">
      <c r="A137" t="s">
        <v>8219</v>
      </c>
      <c r="B137">
        <v>188</v>
      </c>
      <c r="G137" t="s">
        <v>8221</v>
      </c>
      <c r="H137">
        <v>0</v>
      </c>
    </row>
    <row r="138" spans="1:8">
      <c r="A138" t="s">
        <v>8219</v>
      </c>
      <c r="B138">
        <v>275</v>
      </c>
      <c r="G138" t="s">
        <v>8221</v>
      </c>
      <c r="H138">
        <v>124</v>
      </c>
    </row>
    <row r="139" spans="1:8">
      <c r="A139" t="s">
        <v>8219</v>
      </c>
      <c r="B139">
        <v>560</v>
      </c>
      <c r="G139" t="s">
        <v>8221</v>
      </c>
      <c r="H139">
        <v>0</v>
      </c>
    </row>
    <row r="140" spans="1:8">
      <c r="A140" t="s">
        <v>8219</v>
      </c>
      <c r="B140">
        <v>688</v>
      </c>
      <c r="G140" t="s">
        <v>8221</v>
      </c>
      <c r="H140">
        <v>0</v>
      </c>
    </row>
    <row r="141" spans="1:8">
      <c r="A141" t="s">
        <v>8219</v>
      </c>
      <c r="B141">
        <v>942</v>
      </c>
      <c r="G141" t="s">
        <v>8221</v>
      </c>
      <c r="H141">
        <v>55</v>
      </c>
    </row>
    <row r="142" spans="1:8">
      <c r="A142" t="s">
        <v>8219</v>
      </c>
      <c r="B142">
        <v>88</v>
      </c>
      <c r="G142" t="s">
        <v>8221</v>
      </c>
      <c r="H142">
        <v>140</v>
      </c>
    </row>
    <row r="143" spans="1:8">
      <c r="A143" t="s">
        <v>8219</v>
      </c>
      <c r="B143">
        <v>220</v>
      </c>
      <c r="G143" t="s">
        <v>8221</v>
      </c>
      <c r="H143">
        <v>21</v>
      </c>
    </row>
    <row r="144" spans="1:8">
      <c r="A144" t="s">
        <v>8219</v>
      </c>
      <c r="B144">
        <v>145</v>
      </c>
      <c r="G144" t="s">
        <v>8221</v>
      </c>
      <c r="H144">
        <v>1</v>
      </c>
    </row>
    <row r="145" spans="1:8">
      <c r="A145" t="s">
        <v>8219</v>
      </c>
      <c r="B145">
        <v>963</v>
      </c>
      <c r="G145" t="s">
        <v>8221</v>
      </c>
      <c r="H145">
        <v>147</v>
      </c>
    </row>
    <row r="146" spans="1:8">
      <c r="A146" t="s">
        <v>8219</v>
      </c>
      <c r="B146">
        <v>91</v>
      </c>
      <c r="G146" t="s">
        <v>8221</v>
      </c>
      <c r="H146">
        <v>11</v>
      </c>
    </row>
    <row r="147" spans="1:8">
      <c r="A147" t="s">
        <v>8219</v>
      </c>
      <c r="B147">
        <v>58</v>
      </c>
      <c r="G147" t="s">
        <v>8221</v>
      </c>
      <c r="H147">
        <v>125</v>
      </c>
    </row>
    <row r="148" spans="1:8">
      <c r="A148" t="s">
        <v>8219</v>
      </c>
      <c r="B148">
        <v>36</v>
      </c>
      <c r="G148" t="s">
        <v>8221</v>
      </c>
      <c r="H148">
        <v>1</v>
      </c>
    </row>
    <row r="149" spans="1:8">
      <c r="A149" t="s">
        <v>8219</v>
      </c>
      <c r="B149">
        <v>165</v>
      </c>
      <c r="G149" t="s">
        <v>8221</v>
      </c>
      <c r="H149">
        <v>0</v>
      </c>
    </row>
    <row r="150" spans="1:8">
      <c r="A150" t="s">
        <v>8219</v>
      </c>
      <c r="B150">
        <v>111</v>
      </c>
      <c r="G150" t="s">
        <v>8221</v>
      </c>
      <c r="H150">
        <v>0</v>
      </c>
    </row>
    <row r="151" spans="1:8">
      <c r="A151" t="s">
        <v>8219</v>
      </c>
      <c r="B151">
        <v>1596</v>
      </c>
      <c r="G151" t="s">
        <v>8221</v>
      </c>
      <c r="H151">
        <v>3</v>
      </c>
    </row>
    <row r="152" spans="1:8">
      <c r="A152" t="s">
        <v>8219</v>
      </c>
      <c r="B152">
        <v>61</v>
      </c>
      <c r="G152" t="s">
        <v>8221</v>
      </c>
      <c r="H152">
        <v>0</v>
      </c>
    </row>
    <row r="153" spans="1:8">
      <c r="A153" t="s">
        <v>8219</v>
      </c>
      <c r="B153">
        <v>287</v>
      </c>
      <c r="G153" t="s">
        <v>8221</v>
      </c>
      <c r="H153">
        <v>0</v>
      </c>
    </row>
    <row r="154" spans="1:8">
      <c r="A154" t="s">
        <v>8219</v>
      </c>
      <c r="B154">
        <v>65</v>
      </c>
      <c r="G154" t="s">
        <v>8221</v>
      </c>
      <c r="H154">
        <v>0</v>
      </c>
    </row>
    <row r="155" spans="1:8">
      <c r="A155" t="s">
        <v>8219</v>
      </c>
      <c r="B155">
        <v>118</v>
      </c>
      <c r="G155" t="s">
        <v>8221</v>
      </c>
      <c r="H155">
        <v>0</v>
      </c>
    </row>
    <row r="156" spans="1:8">
      <c r="A156" t="s">
        <v>8219</v>
      </c>
      <c r="B156">
        <v>113</v>
      </c>
      <c r="G156" t="s">
        <v>8221</v>
      </c>
      <c r="H156">
        <v>3</v>
      </c>
    </row>
    <row r="157" spans="1:8">
      <c r="A157" t="s">
        <v>8219</v>
      </c>
      <c r="B157">
        <v>332</v>
      </c>
      <c r="G157" t="s">
        <v>8221</v>
      </c>
      <c r="H157">
        <v>0</v>
      </c>
    </row>
    <row r="158" spans="1:8">
      <c r="A158" t="s">
        <v>8219</v>
      </c>
      <c r="B158">
        <v>62</v>
      </c>
      <c r="G158" t="s">
        <v>8221</v>
      </c>
      <c r="H158">
        <v>1</v>
      </c>
    </row>
    <row r="159" spans="1:8">
      <c r="A159" t="s">
        <v>8219</v>
      </c>
      <c r="B159">
        <v>951</v>
      </c>
      <c r="G159" t="s">
        <v>8221</v>
      </c>
      <c r="H159">
        <v>3</v>
      </c>
    </row>
    <row r="160" spans="1:8">
      <c r="A160" t="s">
        <v>8219</v>
      </c>
      <c r="B160">
        <v>415</v>
      </c>
      <c r="G160" t="s">
        <v>8221</v>
      </c>
      <c r="H160">
        <v>22</v>
      </c>
    </row>
    <row r="161" spans="1:8">
      <c r="A161" t="s">
        <v>8219</v>
      </c>
      <c r="B161">
        <v>305</v>
      </c>
      <c r="G161" t="s">
        <v>8221</v>
      </c>
      <c r="H161">
        <v>26</v>
      </c>
    </row>
    <row r="162" spans="1:8">
      <c r="A162" t="s">
        <v>8219</v>
      </c>
      <c r="B162">
        <v>2139</v>
      </c>
      <c r="G162" t="s">
        <v>8221</v>
      </c>
      <c r="H162">
        <v>4</v>
      </c>
    </row>
    <row r="163" spans="1:8">
      <c r="A163" t="s">
        <v>8219</v>
      </c>
      <c r="B163">
        <v>79</v>
      </c>
      <c r="G163" t="s">
        <v>8221</v>
      </c>
      <c r="H163">
        <v>0</v>
      </c>
    </row>
    <row r="164" spans="1:8">
      <c r="A164" t="s">
        <v>8219</v>
      </c>
      <c r="B164">
        <v>179</v>
      </c>
      <c r="G164" t="s">
        <v>8221</v>
      </c>
      <c r="H164">
        <v>4</v>
      </c>
    </row>
    <row r="165" spans="1:8">
      <c r="A165" t="s">
        <v>8219</v>
      </c>
      <c r="B165">
        <v>202</v>
      </c>
      <c r="G165" t="s">
        <v>8221</v>
      </c>
      <c r="H165">
        <v>9</v>
      </c>
    </row>
    <row r="166" spans="1:8">
      <c r="A166" t="s">
        <v>8219</v>
      </c>
      <c r="B166">
        <v>760</v>
      </c>
      <c r="G166" t="s">
        <v>8221</v>
      </c>
      <c r="H166">
        <v>5</v>
      </c>
    </row>
    <row r="167" spans="1:8">
      <c r="A167" t="s">
        <v>8219</v>
      </c>
      <c r="B167">
        <v>563</v>
      </c>
      <c r="G167" t="s">
        <v>8221</v>
      </c>
      <c r="H167">
        <v>14</v>
      </c>
    </row>
    <row r="168" spans="1:8">
      <c r="A168" t="s">
        <v>8219</v>
      </c>
      <c r="B168">
        <v>135</v>
      </c>
      <c r="G168" t="s">
        <v>8221</v>
      </c>
      <c r="H168">
        <v>1</v>
      </c>
    </row>
    <row r="169" spans="1:8">
      <c r="A169" t="s">
        <v>8219</v>
      </c>
      <c r="B169">
        <v>290</v>
      </c>
      <c r="G169" t="s">
        <v>8221</v>
      </c>
      <c r="H169">
        <v>10</v>
      </c>
    </row>
    <row r="170" spans="1:8">
      <c r="A170" t="s">
        <v>8219</v>
      </c>
      <c r="B170">
        <v>447</v>
      </c>
      <c r="G170" t="s">
        <v>8221</v>
      </c>
      <c r="H170">
        <v>3</v>
      </c>
    </row>
    <row r="171" spans="1:8">
      <c r="A171" t="s">
        <v>8219</v>
      </c>
      <c r="B171">
        <v>232</v>
      </c>
      <c r="G171" t="s">
        <v>8221</v>
      </c>
      <c r="H171">
        <v>1</v>
      </c>
    </row>
    <row r="172" spans="1:8">
      <c r="A172" t="s">
        <v>8219</v>
      </c>
      <c r="B172">
        <v>168</v>
      </c>
      <c r="G172" t="s">
        <v>8221</v>
      </c>
      <c r="H172">
        <v>0</v>
      </c>
    </row>
    <row r="173" spans="1:8">
      <c r="A173" t="s">
        <v>8219</v>
      </c>
      <c r="B173">
        <v>128</v>
      </c>
      <c r="G173" t="s">
        <v>8221</v>
      </c>
      <c r="H173">
        <v>5</v>
      </c>
    </row>
    <row r="174" spans="1:8">
      <c r="A174" t="s">
        <v>8219</v>
      </c>
      <c r="B174">
        <v>493</v>
      </c>
      <c r="G174" t="s">
        <v>8221</v>
      </c>
      <c r="H174">
        <v>2</v>
      </c>
    </row>
    <row r="175" spans="1:8">
      <c r="A175" t="s">
        <v>8219</v>
      </c>
      <c r="B175">
        <v>131</v>
      </c>
      <c r="G175" t="s">
        <v>8221</v>
      </c>
      <c r="H175">
        <v>68</v>
      </c>
    </row>
    <row r="176" spans="1:8">
      <c r="A176" t="s">
        <v>8219</v>
      </c>
      <c r="B176">
        <v>50</v>
      </c>
      <c r="G176" t="s">
        <v>8221</v>
      </c>
      <c r="H176">
        <v>3</v>
      </c>
    </row>
    <row r="177" spans="1:8">
      <c r="A177" t="s">
        <v>8219</v>
      </c>
      <c r="B177">
        <v>665</v>
      </c>
      <c r="G177" t="s">
        <v>8221</v>
      </c>
      <c r="H177">
        <v>34</v>
      </c>
    </row>
    <row r="178" spans="1:8">
      <c r="A178" t="s">
        <v>8219</v>
      </c>
      <c r="B178">
        <v>129</v>
      </c>
      <c r="G178" t="s">
        <v>8221</v>
      </c>
      <c r="H178">
        <v>0</v>
      </c>
    </row>
    <row r="179" spans="1:8">
      <c r="A179" t="s">
        <v>8219</v>
      </c>
      <c r="B179">
        <v>142</v>
      </c>
      <c r="G179" t="s">
        <v>8221</v>
      </c>
      <c r="H179">
        <v>3</v>
      </c>
    </row>
    <row r="180" spans="1:8">
      <c r="A180" t="s">
        <v>8219</v>
      </c>
      <c r="B180">
        <v>2436</v>
      </c>
      <c r="G180" t="s">
        <v>8221</v>
      </c>
      <c r="H180">
        <v>0</v>
      </c>
    </row>
    <row r="181" spans="1:8">
      <c r="A181" t="s">
        <v>8219</v>
      </c>
      <c r="B181">
        <v>244</v>
      </c>
      <c r="G181" t="s">
        <v>8221</v>
      </c>
      <c r="H181">
        <v>70</v>
      </c>
    </row>
    <row r="182" spans="1:8">
      <c r="A182" t="s">
        <v>8219</v>
      </c>
      <c r="B182">
        <v>298</v>
      </c>
      <c r="G182" t="s">
        <v>8221</v>
      </c>
      <c r="H182">
        <v>1</v>
      </c>
    </row>
    <row r="183" spans="1:8">
      <c r="A183" t="s">
        <v>8219</v>
      </c>
      <c r="B183">
        <v>251</v>
      </c>
      <c r="G183" t="s">
        <v>8221</v>
      </c>
      <c r="H183">
        <v>1</v>
      </c>
    </row>
    <row r="184" spans="1:8">
      <c r="A184" t="s">
        <v>8219</v>
      </c>
      <c r="B184">
        <v>108</v>
      </c>
      <c r="G184" t="s">
        <v>8221</v>
      </c>
      <c r="H184">
        <v>1</v>
      </c>
    </row>
    <row r="185" spans="1:8">
      <c r="A185" t="s">
        <v>8219</v>
      </c>
      <c r="B185">
        <v>82</v>
      </c>
      <c r="G185" t="s">
        <v>8221</v>
      </c>
      <c r="H185">
        <v>2</v>
      </c>
    </row>
    <row r="186" spans="1:8">
      <c r="A186" t="s">
        <v>8219</v>
      </c>
      <c r="B186">
        <v>74</v>
      </c>
      <c r="G186" t="s">
        <v>8221</v>
      </c>
      <c r="H186">
        <v>2</v>
      </c>
    </row>
    <row r="187" spans="1:8">
      <c r="A187" t="s">
        <v>8219</v>
      </c>
      <c r="B187">
        <v>189</v>
      </c>
      <c r="G187" t="s">
        <v>8221</v>
      </c>
      <c r="H187">
        <v>34</v>
      </c>
    </row>
    <row r="188" spans="1:8">
      <c r="A188" t="s">
        <v>8219</v>
      </c>
      <c r="B188">
        <v>80</v>
      </c>
      <c r="G188" t="s">
        <v>8221</v>
      </c>
      <c r="H188">
        <v>2</v>
      </c>
    </row>
    <row r="189" spans="1:8">
      <c r="A189" t="s">
        <v>8219</v>
      </c>
      <c r="B189">
        <v>576</v>
      </c>
      <c r="G189" t="s">
        <v>8221</v>
      </c>
      <c r="H189">
        <v>0</v>
      </c>
    </row>
    <row r="190" spans="1:8">
      <c r="A190" t="s">
        <v>8219</v>
      </c>
      <c r="B190">
        <v>202</v>
      </c>
      <c r="G190" t="s">
        <v>8221</v>
      </c>
      <c r="H190">
        <v>1</v>
      </c>
    </row>
    <row r="191" spans="1:8">
      <c r="A191" t="s">
        <v>8219</v>
      </c>
      <c r="B191">
        <v>238</v>
      </c>
      <c r="G191" t="s">
        <v>8221</v>
      </c>
      <c r="H191">
        <v>8</v>
      </c>
    </row>
    <row r="192" spans="1:8">
      <c r="A192" t="s">
        <v>8219</v>
      </c>
      <c r="B192">
        <v>36</v>
      </c>
      <c r="G192" t="s">
        <v>8221</v>
      </c>
      <c r="H192">
        <v>4</v>
      </c>
    </row>
    <row r="193" spans="1:8">
      <c r="A193" t="s">
        <v>8219</v>
      </c>
      <c r="B193">
        <v>150</v>
      </c>
      <c r="G193" t="s">
        <v>8221</v>
      </c>
      <c r="H193">
        <v>28</v>
      </c>
    </row>
    <row r="194" spans="1:8">
      <c r="A194" t="s">
        <v>8219</v>
      </c>
      <c r="B194">
        <v>146</v>
      </c>
      <c r="G194" t="s">
        <v>8221</v>
      </c>
      <c r="H194">
        <v>0</v>
      </c>
    </row>
    <row r="195" spans="1:8">
      <c r="A195" t="s">
        <v>8219</v>
      </c>
      <c r="B195">
        <v>222</v>
      </c>
      <c r="G195" t="s">
        <v>8221</v>
      </c>
      <c r="H195">
        <v>6</v>
      </c>
    </row>
    <row r="196" spans="1:8">
      <c r="A196" t="s">
        <v>8219</v>
      </c>
      <c r="B196">
        <v>120</v>
      </c>
      <c r="G196" t="s">
        <v>8221</v>
      </c>
      <c r="H196">
        <v>22</v>
      </c>
    </row>
    <row r="197" spans="1:8">
      <c r="A197" t="s">
        <v>8219</v>
      </c>
      <c r="B197">
        <v>126</v>
      </c>
      <c r="G197" t="s">
        <v>8221</v>
      </c>
      <c r="H197">
        <v>0</v>
      </c>
    </row>
    <row r="198" spans="1:8">
      <c r="A198" t="s">
        <v>8219</v>
      </c>
      <c r="B198">
        <v>158</v>
      </c>
      <c r="G198" t="s">
        <v>8221</v>
      </c>
      <c r="H198">
        <v>1</v>
      </c>
    </row>
    <row r="199" spans="1:8">
      <c r="A199" t="s">
        <v>8219</v>
      </c>
      <c r="B199">
        <v>316</v>
      </c>
      <c r="G199" t="s">
        <v>8221</v>
      </c>
      <c r="H199">
        <v>20</v>
      </c>
    </row>
    <row r="200" spans="1:8">
      <c r="A200" t="s">
        <v>8219</v>
      </c>
      <c r="B200">
        <v>284</v>
      </c>
      <c r="G200" t="s">
        <v>8221</v>
      </c>
      <c r="H200">
        <v>0</v>
      </c>
    </row>
    <row r="201" spans="1:8">
      <c r="A201" t="s">
        <v>8219</v>
      </c>
      <c r="B201">
        <v>51</v>
      </c>
      <c r="G201" t="s">
        <v>8221</v>
      </c>
      <c r="H201">
        <v>1</v>
      </c>
    </row>
    <row r="202" spans="1:8">
      <c r="A202" t="s">
        <v>8219</v>
      </c>
      <c r="B202">
        <v>158</v>
      </c>
      <c r="G202" t="s">
        <v>8221</v>
      </c>
      <c r="H202">
        <v>3</v>
      </c>
    </row>
    <row r="203" spans="1:8">
      <c r="A203" t="s">
        <v>8219</v>
      </c>
      <c r="B203">
        <v>337</v>
      </c>
      <c r="G203" t="s">
        <v>8221</v>
      </c>
      <c r="H203">
        <v>2</v>
      </c>
    </row>
    <row r="204" spans="1:8">
      <c r="A204" t="s">
        <v>8219</v>
      </c>
      <c r="B204">
        <v>186</v>
      </c>
      <c r="G204" t="s">
        <v>8221</v>
      </c>
      <c r="H204">
        <v>0</v>
      </c>
    </row>
    <row r="205" spans="1:8">
      <c r="A205" t="s">
        <v>8219</v>
      </c>
      <c r="B205">
        <v>58</v>
      </c>
      <c r="G205" t="s">
        <v>8221</v>
      </c>
      <c r="H205">
        <v>2</v>
      </c>
    </row>
    <row r="206" spans="1:8">
      <c r="A206" t="s">
        <v>8219</v>
      </c>
      <c r="B206">
        <v>82</v>
      </c>
      <c r="G206" t="s">
        <v>8221</v>
      </c>
      <c r="H206">
        <v>1</v>
      </c>
    </row>
    <row r="207" spans="1:8">
      <c r="A207" t="s">
        <v>8219</v>
      </c>
      <c r="B207">
        <v>736</v>
      </c>
      <c r="G207" t="s">
        <v>8221</v>
      </c>
      <c r="H207">
        <v>0</v>
      </c>
    </row>
    <row r="208" spans="1:8">
      <c r="A208" t="s">
        <v>8219</v>
      </c>
      <c r="B208">
        <v>1151</v>
      </c>
      <c r="G208" t="s">
        <v>8221</v>
      </c>
      <c r="H208">
        <v>1</v>
      </c>
    </row>
    <row r="209" spans="1:8">
      <c r="A209" t="s">
        <v>8219</v>
      </c>
      <c r="B209">
        <v>34</v>
      </c>
      <c r="G209" t="s">
        <v>8221</v>
      </c>
      <c r="H209">
        <v>0</v>
      </c>
    </row>
    <row r="210" spans="1:8">
      <c r="A210" t="s">
        <v>8219</v>
      </c>
      <c r="B210">
        <v>498</v>
      </c>
      <c r="G210" t="s">
        <v>8221</v>
      </c>
      <c r="H210">
        <v>5</v>
      </c>
    </row>
    <row r="211" spans="1:8">
      <c r="A211" t="s">
        <v>8219</v>
      </c>
      <c r="B211">
        <v>167</v>
      </c>
      <c r="G211" t="s">
        <v>8221</v>
      </c>
      <c r="H211">
        <v>1</v>
      </c>
    </row>
    <row r="212" spans="1:8">
      <c r="A212" t="s">
        <v>8219</v>
      </c>
      <c r="B212">
        <v>340</v>
      </c>
      <c r="G212" t="s">
        <v>8221</v>
      </c>
      <c r="H212">
        <v>1</v>
      </c>
    </row>
    <row r="213" spans="1:8">
      <c r="A213" t="s">
        <v>8219</v>
      </c>
      <c r="B213">
        <v>438</v>
      </c>
      <c r="G213" t="s">
        <v>8221</v>
      </c>
      <c r="H213">
        <v>2</v>
      </c>
    </row>
    <row r="214" spans="1:8">
      <c r="A214" t="s">
        <v>8219</v>
      </c>
      <c r="B214">
        <v>555</v>
      </c>
      <c r="G214" t="s">
        <v>8221</v>
      </c>
      <c r="H214">
        <v>0</v>
      </c>
    </row>
    <row r="215" spans="1:8">
      <c r="A215" t="s">
        <v>8219</v>
      </c>
      <c r="B215">
        <v>266</v>
      </c>
      <c r="G215" t="s">
        <v>8221</v>
      </c>
      <c r="H215">
        <v>9</v>
      </c>
    </row>
    <row r="216" spans="1:8">
      <c r="A216" t="s">
        <v>8219</v>
      </c>
      <c r="B216">
        <v>69</v>
      </c>
      <c r="G216" t="s">
        <v>8221</v>
      </c>
      <c r="H216">
        <v>4</v>
      </c>
    </row>
    <row r="217" spans="1:8">
      <c r="A217" t="s">
        <v>8219</v>
      </c>
      <c r="B217">
        <v>80</v>
      </c>
      <c r="G217" t="s">
        <v>8221</v>
      </c>
      <c r="H217">
        <v>4</v>
      </c>
    </row>
    <row r="218" spans="1:8">
      <c r="A218" t="s">
        <v>8219</v>
      </c>
      <c r="B218">
        <v>493</v>
      </c>
      <c r="G218" t="s">
        <v>8221</v>
      </c>
      <c r="H218">
        <v>1</v>
      </c>
    </row>
    <row r="219" spans="1:8">
      <c r="A219" t="s">
        <v>8219</v>
      </c>
      <c r="B219">
        <v>31</v>
      </c>
      <c r="G219" t="s">
        <v>8221</v>
      </c>
      <c r="H219">
        <v>1</v>
      </c>
    </row>
    <row r="220" spans="1:8">
      <c r="A220" t="s">
        <v>8219</v>
      </c>
      <c r="B220">
        <v>236</v>
      </c>
      <c r="G220" t="s">
        <v>8221</v>
      </c>
      <c r="H220">
        <v>7</v>
      </c>
    </row>
    <row r="221" spans="1:8">
      <c r="A221" t="s">
        <v>8219</v>
      </c>
      <c r="B221">
        <v>89</v>
      </c>
      <c r="G221" t="s">
        <v>8221</v>
      </c>
      <c r="H221">
        <v>5</v>
      </c>
    </row>
    <row r="222" spans="1:8">
      <c r="A222" t="s">
        <v>8219</v>
      </c>
      <c r="B222">
        <v>299</v>
      </c>
      <c r="G222" t="s">
        <v>8221</v>
      </c>
      <c r="H222">
        <v>1</v>
      </c>
    </row>
    <row r="223" spans="1:8">
      <c r="A223" t="s">
        <v>8219</v>
      </c>
      <c r="B223">
        <v>55</v>
      </c>
      <c r="G223" t="s">
        <v>8221</v>
      </c>
      <c r="H223">
        <v>0</v>
      </c>
    </row>
    <row r="224" spans="1:8">
      <c r="A224" t="s">
        <v>8219</v>
      </c>
      <c r="B224">
        <v>325</v>
      </c>
      <c r="G224" t="s">
        <v>8221</v>
      </c>
      <c r="H224">
        <v>0</v>
      </c>
    </row>
    <row r="225" spans="1:8">
      <c r="A225" t="s">
        <v>8219</v>
      </c>
      <c r="B225">
        <v>524</v>
      </c>
      <c r="G225" t="s">
        <v>8221</v>
      </c>
      <c r="H225">
        <v>1</v>
      </c>
    </row>
    <row r="226" spans="1:8">
      <c r="A226" t="s">
        <v>8219</v>
      </c>
      <c r="B226">
        <v>285</v>
      </c>
      <c r="G226" t="s">
        <v>8221</v>
      </c>
      <c r="H226">
        <v>2</v>
      </c>
    </row>
    <row r="227" spans="1:8">
      <c r="A227" t="s">
        <v>8219</v>
      </c>
      <c r="B227">
        <v>179</v>
      </c>
      <c r="G227" t="s">
        <v>8221</v>
      </c>
      <c r="H227">
        <v>0</v>
      </c>
    </row>
    <row r="228" spans="1:8">
      <c r="A228" t="s">
        <v>8219</v>
      </c>
      <c r="B228">
        <v>188</v>
      </c>
      <c r="G228" t="s">
        <v>8221</v>
      </c>
      <c r="H228">
        <v>4</v>
      </c>
    </row>
    <row r="229" spans="1:8">
      <c r="A229" t="s">
        <v>8219</v>
      </c>
      <c r="B229">
        <v>379</v>
      </c>
      <c r="G229" t="s">
        <v>8221</v>
      </c>
      <c r="H229">
        <v>7</v>
      </c>
    </row>
    <row r="230" spans="1:8">
      <c r="A230" t="s">
        <v>8219</v>
      </c>
      <c r="B230">
        <v>119</v>
      </c>
      <c r="G230" t="s">
        <v>8221</v>
      </c>
      <c r="H230">
        <v>2</v>
      </c>
    </row>
    <row r="231" spans="1:8">
      <c r="A231" t="s">
        <v>8219</v>
      </c>
      <c r="B231">
        <v>167</v>
      </c>
      <c r="G231" t="s">
        <v>8221</v>
      </c>
      <c r="H231">
        <v>1</v>
      </c>
    </row>
    <row r="232" spans="1:8">
      <c r="A232" t="s">
        <v>8219</v>
      </c>
      <c r="B232">
        <v>221</v>
      </c>
      <c r="G232" t="s">
        <v>8221</v>
      </c>
      <c r="H232">
        <v>9</v>
      </c>
    </row>
    <row r="233" spans="1:8">
      <c r="A233" t="s">
        <v>8219</v>
      </c>
      <c r="B233">
        <v>964</v>
      </c>
      <c r="G233" t="s">
        <v>8221</v>
      </c>
      <c r="H233">
        <v>2</v>
      </c>
    </row>
    <row r="234" spans="1:8">
      <c r="A234" t="s">
        <v>8219</v>
      </c>
      <c r="B234">
        <v>286</v>
      </c>
      <c r="G234" t="s">
        <v>8221</v>
      </c>
      <c r="H234">
        <v>1</v>
      </c>
    </row>
    <row r="235" spans="1:8">
      <c r="A235" t="s">
        <v>8219</v>
      </c>
      <c r="B235">
        <v>613</v>
      </c>
      <c r="G235" t="s">
        <v>8221</v>
      </c>
      <c r="H235">
        <v>7</v>
      </c>
    </row>
    <row r="236" spans="1:8">
      <c r="A236" t="s">
        <v>8219</v>
      </c>
      <c r="B236">
        <v>29</v>
      </c>
      <c r="G236" t="s">
        <v>8221</v>
      </c>
      <c r="H236">
        <v>2</v>
      </c>
    </row>
    <row r="237" spans="1:8">
      <c r="A237" t="s">
        <v>8219</v>
      </c>
      <c r="B237">
        <v>165</v>
      </c>
      <c r="G237" t="s">
        <v>8221</v>
      </c>
      <c r="H237">
        <v>8</v>
      </c>
    </row>
    <row r="238" spans="1:8">
      <c r="A238" t="s">
        <v>8219</v>
      </c>
      <c r="B238">
        <v>97</v>
      </c>
      <c r="G238" t="s">
        <v>8221</v>
      </c>
      <c r="H238">
        <v>2</v>
      </c>
    </row>
    <row r="239" spans="1:8">
      <c r="A239" t="s">
        <v>8219</v>
      </c>
      <c r="B239">
        <v>303</v>
      </c>
      <c r="G239" t="s">
        <v>8221</v>
      </c>
      <c r="H239">
        <v>2</v>
      </c>
    </row>
    <row r="240" spans="1:8">
      <c r="A240" t="s">
        <v>8219</v>
      </c>
      <c r="B240">
        <v>267</v>
      </c>
      <c r="G240" t="s">
        <v>8221</v>
      </c>
      <c r="H240">
        <v>7</v>
      </c>
    </row>
    <row r="241" spans="1:8">
      <c r="A241" t="s">
        <v>8219</v>
      </c>
      <c r="B241">
        <v>302</v>
      </c>
      <c r="G241" t="s">
        <v>8221</v>
      </c>
      <c r="H241">
        <v>2</v>
      </c>
    </row>
    <row r="242" spans="1:8">
      <c r="A242" t="s">
        <v>8219</v>
      </c>
      <c r="B242">
        <v>87</v>
      </c>
      <c r="G242" t="s">
        <v>8221</v>
      </c>
      <c r="H242">
        <v>18</v>
      </c>
    </row>
    <row r="243" spans="1:8">
      <c r="A243" t="s">
        <v>8219</v>
      </c>
      <c r="B243">
        <v>354</v>
      </c>
      <c r="G243" t="s">
        <v>8221</v>
      </c>
      <c r="H243">
        <v>9</v>
      </c>
    </row>
    <row r="244" spans="1:8">
      <c r="A244" t="s">
        <v>8219</v>
      </c>
      <c r="B244">
        <v>86</v>
      </c>
      <c r="G244" t="s">
        <v>8221</v>
      </c>
      <c r="H244">
        <v>4</v>
      </c>
    </row>
    <row r="245" spans="1:8">
      <c r="A245" t="s">
        <v>8219</v>
      </c>
      <c r="B245">
        <v>26</v>
      </c>
      <c r="G245" t="s">
        <v>8221</v>
      </c>
      <c r="H245">
        <v>7</v>
      </c>
    </row>
    <row r="246" spans="1:8">
      <c r="A246" t="s">
        <v>8219</v>
      </c>
      <c r="B246">
        <v>113</v>
      </c>
      <c r="G246" t="s">
        <v>8221</v>
      </c>
      <c r="H246">
        <v>29</v>
      </c>
    </row>
    <row r="247" spans="1:8">
      <c r="A247" t="s">
        <v>8219</v>
      </c>
      <c r="B247">
        <v>65</v>
      </c>
      <c r="G247" t="s">
        <v>8221</v>
      </c>
      <c r="H247">
        <v>12</v>
      </c>
    </row>
    <row r="248" spans="1:8">
      <c r="A248" t="s">
        <v>8219</v>
      </c>
      <c r="B248">
        <v>134</v>
      </c>
      <c r="G248" t="s">
        <v>8221</v>
      </c>
      <c r="H248">
        <v>4</v>
      </c>
    </row>
    <row r="249" spans="1:8">
      <c r="A249" t="s">
        <v>8219</v>
      </c>
      <c r="B249">
        <v>119</v>
      </c>
      <c r="G249" t="s">
        <v>8221</v>
      </c>
      <c r="H249">
        <v>28</v>
      </c>
    </row>
    <row r="250" spans="1:8">
      <c r="A250" t="s">
        <v>8219</v>
      </c>
      <c r="B250">
        <v>159</v>
      </c>
      <c r="G250" t="s">
        <v>8221</v>
      </c>
      <c r="H250">
        <v>25</v>
      </c>
    </row>
    <row r="251" spans="1:8">
      <c r="A251" t="s">
        <v>8219</v>
      </c>
      <c r="B251">
        <v>167</v>
      </c>
      <c r="G251" t="s">
        <v>8221</v>
      </c>
      <c r="H251">
        <v>28</v>
      </c>
    </row>
    <row r="252" spans="1:8">
      <c r="A252" t="s">
        <v>8219</v>
      </c>
      <c r="B252">
        <v>43</v>
      </c>
      <c r="G252" t="s">
        <v>8221</v>
      </c>
      <c r="H252">
        <v>310</v>
      </c>
    </row>
    <row r="253" spans="1:8">
      <c r="A253" t="s">
        <v>8219</v>
      </c>
      <c r="B253">
        <v>1062</v>
      </c>
      <c r="G253" t="s">
        <v>8221</v>
      </c>
      <c r="H253">
        <v>15</v>
      </c>
    </row>
    <row r="254" spans="1:8">
      <c r="A254" t="s">
        <v>8219</v>
      </c>
      <c r="B254">
        <v>9</v>
      </c>
      <c r="G254" t="s">
        <v>8221</v>
      </c>
      <c r="H254">
        <v>215</v>
      </c>
    </row>
    <row r="255" spans="1:8">
      <c r="A255" t="s">
        <v>8219</v>
      </c>
      <c r="B255">
        <v>89</v>
      </c>
      <c r="G255" t="s">
        <v>8221</v>
      </c>
      <c r="H255">
        <v>3</v>
      </c>
    </row>
    <row r="256" spans="1:8">
      <c r="A256" t="s">
        <v>8219</v>
      </c>
      <c r="B256">
        <v>174</v>
      </c>
      <c r="G256" t="s">
        <v>8221</v>
      </c>
      <c r="H256">
        <v>2</v>
      </c>
    </row>
    <row r="257" spans="1:8">
      <c r="A257" t="s">
        <v>8219</v>
      </c>
      <c r="B257">
        <v>14</v>
      </c>
      <c r="G257" t="s">
        <v>8221</v>
      </c>
      <c r="H257">
        <v>26</v>
      </c>
    </row>
    <row r="258" spans="1:8">
      <c r="A258" t="s">
        <v>8219</v>
      </c>
      <c r="B258">
        <v>48</v>
      </c>
      <c r="G258" t="s">
        <v>8221</v>
      </c>
      <c r="H258">
        <v>24</v>
      </c>
    </row>
    <row r="259" spans="1:8">
      <c r="A259" t="s">
        <v>8219</v>
      </c>
      <c r="B259">
        <v>133</v>
      </c>
      <c r="G259" t="s">
        <v>8221</v>
      </c>
      <c r="H259">
        <v>96</v>
      </c>
    </row>
    <row r="260" spans="1:8">
      <c r="A260" t="s">
        <v>8219</v>
      </c>
      <c r="B260">
        <v>83</v>
      </c>
      <c r="G260" t="s">
        <v>8221</v>
      </c>
      <c r="H260">
        <v>17</v>
      </c>
    </row>
    <row r="261" spans="1:8">
      <c r="A261" t="s">
        <v>8219</v>
      </c>
      <c r="B261">
        <v>149</v>
      </c>
      <c r="G261" t="s">
        <v>8221</v>
      </c>
      <c r="H261">
        <v>94</v>
      </c>
    </row>
    <row r="262" spans="1:8">
      <c r="A262" t="s">
        <v>8219</v>
      </c>
      <c r="B262">
        <v>49</v>
      </c>
      <c r="G262" t="s">
        <v>8221</v>
      </c>
      <c r="H262">
        <v>129</v>
      </c>
    </row>
    <row r="263" spans="1:8">
      <c r="A263" t="s">
        <v>8219</v>
      </c>
      <c r="B263">
        <v>251</v>
      </c>
      <c r="G263" t="s">
        <v>8221</v>
      </c>
      <c r="H263">
        <v>1</v>
      </c>
    </row>
    <row r="264" spans="1:8">
      <c r="A264" t="s">
        <v>8219</v>
      </c>
      <c r="B264">
        <v>22</v>
      </c>
      <c r="G264" t="s">
        <v>8221</v>
      </c>
      <c r="H264">
        <v>4</v>
      </c>
    </row>
    <row r="265" spans="1:8">
      <c r="A265" t="s">
        <v>8219</v>
      </c>
      <c r="B265">
        <v>48</v>
      </c>
      <c r="G265" t="s">
        <v>8221</v>
      </c>
      <c r="H265">
        <v>3</v>
      </c>
    </row>
    <row r="266" spans="1:8">
      <c r="A266" t="s">
        <v>8219</v>
      </c>
      <c r="B266">
        <v>383</v>
      </c>
      <c r="G266" t="s">
        <v>8221</v>
      </c>
      <c r="H266">
        <v>135</v>
      </c>
    </row>
    <row r="267" spans="1:8">
      <c r="A267" t="s">
        <v>8219</v>
      </c>
      <c r="B267">
        <v>237</v>
      </c>
      <c r="G267" t="s">
        <v>8221</v>
      </c>
      <c r="H267">
        <v>10</v>
      </c>
    </row>
    <row r="268" spans="1:8">
      <c r="A268" t="s">
        <v>8219</v>
      </c>
      <c r="B268">
        <v>13</v>
      </c>
      <c r="G268" t="s">
        <v>8221</v>
      </c>
      <c r="H268">
        <v>0</v>
      </c>
    </row>
    <row r="269" spans="1:8">
      <c r="A269" t="s">
        <v>8219</v>
      </c>
      <c r="B269">
        <v>562</v>
      </c>
      <c r="G269" t="s">
        <v>8221</v>
      </c>
      <c r="H269">
        <v>6</v>
      </c>
    </row>
    <row r="270" spans="1:8">
      <c r="A270" t="s">
        <v>8219</v>
      </c>
      <c r="B270">
        <v>71</v>
      </c>
      <c r="G270" t="s">
        <v>8221</v>
      </c>
      <c r="H270">
        <v>36</v>
      </c>
    </row>
    <row r="271" spans="1:8">
      <c r="A271" t="s">
        <v>8219</v>
      </c>
      <c r="B271">
        <v>1510</v>
      </c>
      <c r="G271" t="s">
        <v>8221</v>
      </c>
      <c r="H271">
        <v>336</v>
      </c>
    </row>
    <row r="272" spans="1:8">
      <c r="A272" t="s">
        <v>8219</v>
      </c>
      <c r="B272">
        <v>14</v>
      </c>
      <c r="G272" t="s">
        <v>8221</v>
      </c>
      <c r="H272">
        <v>34</v>
      </c>
    </row>
    <row r="273" spans="1:8">
      <c r="A273" t="s">
        <v>8219</v>
      </c>
      <c r="B273">
        <v>193</v>
      </c>
      <c r="G273" t="s">
        <v>8221</v>
      </c>
      <c r="H273">
        <v>10</v>
      </c>
    </row>
    <row r="274" spans="1:8">
      <c r="A274" t="s">
        <v>8219</v>
      </c>
      <c r="B274">
        <v>206</v>
      </c>
      <c r="G274" t="s">
        <v>8221</v>
      </c>
      <c r="H274">
        <v>201</v>
      </c>
    </row>
    <row r="275" spans="1:8">
      <c r="A275" t="s">
        <v>8219</v>
      </c>
      <c r="B275">
        <v>351</v>
      </c>
      <c r="G275" t="s">
        <v>8221</v>
      </c>
      <c r="H275">
        <v>296</v>
      </c>
    </row>
    <row r="276" spans="1:8">
      <c r="A276" t="s">
        <v>8219</v>
      </c>
      <c r="B276">
        <v>50</v>
      </c>
      <c r="G276" t="s">
        <v>8221</v>
      </c>
      <c r="H276">
        <v>7</v>
      </c>
    </row>
    <row r="277" spans="1:8">
      <c r="A277" t="s">
        <v>8219</v>
      </c>
      <c r="B277">
        <v>184</v>
      </c>
      <c r="G277" t="s">
        <v>8221</v>
      </c>
      <c r="H277">
        <v>7</v>
      </c>
    </row>
    <row r="278" spans="1:8">
      <c r="A278" t="s">
        <v>8219</v>
      </c>
      <c r="B278">
        <v>196</v>
      </c>
      <c r="G278" t="s">
        <v>8221</v>
      </c>
      <c r="H278">
        <v>1</v>
      </c>
    </row>
    <row r="279" spans="1:8">
      <c r="A279" t="s">
        <v>8219</v>
      </c>
      <c r="B279">
        <v>229</v>
      </c>
      <c r="G279" t="s">
        <v>8221</v>
      </c>
      <c r="H279">
        <v>114</v>
      </c>
    </row>
    <row r="280" spans="1:8">
      <c r="A280" t="s">
        <v>8219</v>
      </c>
      <c r="B280">
        <v>67</v>
      </c>
      <c r="G280" t="s">
        <v>8221</v>
      </c>
      <c r="H280">
        <v>29</v>
      </c>
    </row>
    <row r="281" spans="1:8">
      <c r="A281" t="s">
        <v>8219</v>
      </c>
      <c r="B281">
        <v>95</v>
      </c>
      <c r="G281" t="s">
        <v>8221</v>
      </c>
      <c r="H281">
        <v>890</v>
      </c>
    </row>
    <row r="282" spans="1:8">
      <c r="A282" t="s">
        <v>8219</v>
      </c>
      <c r="B282">
        <v>62</v>
      </c>
      <c r="G282" t="s">
        <v>8221</v>
      </c>
      <c r="H282">
        <v>31</v>
      </c>
    </row>
    <row r="283" spans="1:8">
      <c r="A283" t="s">
        <v>8219</v>
      </c>
      <c r="B283">
        <v>73</v>
      </c>
      <c r="G283" t="s">
        <v>8221</v>
      </c>
      <c r="H283">
        <v>21</v>
      </c>
    </row>
    <row r="284" spans="1:8">
      <c r="A284" t="s">
        <v>8219</v>
      </c>
      <c r="B284">
        <v>43</v>
      </c>
      <c r="G284" t="s">
        <v>8221</v>
      </c>
      <c r="H284">
        <v>37</v>
      </c>
    </row>
    <row r="285" spans="1:8">
      <c r="A285" t="s">
        <v>8219</v>
      </c>
      <c r="B285">
        <v>70</v>
      </c>
      <c r="G285" t="s">
        <v>8221</v>
      </c>
      <c r="H285">
        <v>7</v>
      </c>
    </row>
    <row r="286" spans="1:8">
      <c r="A286" t="s">
        <v>8219</v>
      </c>
      <c r="B286">
        <v>271</v>
      </c>
      <c r="G286" t="s">
        <v>8221</v>
      </c>
      <c r="H286">
        <v>4</v>
      </c>
    </row>
    <row r="287" spans="1:8">
      <c r="A287" t="s">
        <v>8219</v>
      </c>
      <c r="B287">
        <v>55</v>
      </c>
      <c r="G287" t="s">
        <v>8221</v>
      </c>
      <c r="H287">
        <v>5</v>
      </c>
    </row>
    <row r="288" spans="1:8">
      <c r="A288" t="s">
        <v>8219</v>
      </c>
      <c r="B288">
        <v>35</v>
      </c>
      <c r="G288" t="s">
        <v>8221</v>
      </c>
      <c r="H288">
        <v>0</v>
      </c>
    </row>
    <row r="289" spans="1:8">
      <c r="A289" t="s">
        <v>8219</v>
      </c>
      <c r="B289">
        <v>22</v>
      </c>
      <c r="G289" t="s">
        <v>8221</v>
      </c>
      <c r="H289">
        <v>456</v>
      </c>
    </row>
    <row r="290" spans="1:8">
      <c r="A290" t="s">
        <v>8219</v>
      </c>
      <c r="B290">
        <v>38</v>
      </c>
      <c r="G290" t="s">
        <v>8221</v>
      </c>
      <c r="H290">
        <v>369</v>
      </c>
    </row>
    <row r="291" spans="1:8">
      <c r="A291" t="s">
        <v>8219</v>
      </c>
      <c r="B291">
        <v>15</v>
      </c>
      <c r="G291" t="s">
        <v>8221</v>
      </c>
      <c r="H291">
        <v>2</v>
      </c>
    </row>
    <row r="292" spans="1:8">
      <c r="A292" t="s">
        <v>8219</v>
      </c>
      <c r="B292">
        <v>7</v>
      </c>
      <c r="G292" t="s">
        <v>8221</v>
      </c>
      <c r="H292">
        <v>0</v>
      </c>
    </row>
    <row r="293" spans="1:8">
      <c r="A293" t="s">
        <v>8219</v>
      </c>
      <c r="B293">
        <v>241</v>
      </c>
      <c r="G293" t="s">
        <v>8221</v>
      </c>
      <c r="H293">
        <v>338</v>
      </c>
    </row>
    <row r="294" spans="1:8">
      <c r="A294" t="s">
        <v>8219</v>
      </c>
      <c r="B294">
        <v>55</v>
      </c>
      <c r="G294" t="s">
        <v>8221</v>
      </c>
      <c r="H294">
        <v>4</v>
      </c>
    </row>
    <row r="295" spans="1:8">
      <c r="A295" t="s">
        <v>8219</v>
      </c>
      <c r="B295">
        <v>171</v>
      </c>
      <c r="G295" t="s">
        <v>8221</v>
      </c>
      <c r="H295">
        <v>1</v>
      </c>
    </row>
    <row r="296" spans="1:8">
      <c r="A296" t="s">
        <v>8219</v>
      </c>
      <c r="B296">
        <v>208</v>
      </c>
      <c r="G296" t="s">
        <v>8221</v>
      </c>
      <c r="H296">
        <v>28</v>
      </c>
    </row>
    <row r="297" spans="1:8">
      <c r="A297" t="s">
        <v>8219</v>
      </c>
      <c r="B297">
        <v>21</v>
      </c>
      <c r="G297" t="s">
        <v>8221</v>
      </c>
      <c r="H297">
        <v>12</v>
      </c>
    </row>
    <row r="298" spans="1:8">
      <c r="A298" t="s">
        <v>8219</v>
      </c>
      <c r="B298">
        <v>25</v>
      </c>
      <c r="G298" t="s">
        <v>8221</v>
      </c>
      <c r="H298">
        <v>16</v>
      </c>
    </row>
    <row r="299" spans="1:8">
      <c r="A299" t="s">
        <v>8219</v>
      </c>
      <c r="B299">
        <v>52</v>
      </c>
      <c r="G299" t="s">
        <v>8221</v>
      </c>
      <c r="H299">
        <v>4</v>
      </c>
    </row>
    <row r="300" spans="1:8">
      <c r="A300" t="s">
        <v>8219</v>
      </c>
      <c r="B300">
        <v>104</v>
      </c>
      <c r="G300" t="s">
        <v>8221</v>
      </c>
      <c r="H300">
        <v>4</v>
      </c>
    </row>
    <row r="301" spans="1:8">
      <c r="A301" t="s">
        <v>8219</v>
      </c>
      <c r="B301">
        <v>73</v>
      </c>
      <c r="G301" t="s">
        <v>8221</v>
      </c>
      <c r="H301">
        <v>10</v>
      </c>
    </row>
    <row r="302" spans="1:8">
      <c r="A302" t="s">
        <v>8219</v>
      </c>
      <c r="B302">
        <v>34</v>
      </c>
      <c r="G302" t="s">
        <v>8221</v>
      </c>
      <c r="H302">
        <v>0</v>
      </c>
    </row>
    <row r="303" spans="1:8">
      <c r="A303" t="s">
        <v>8219</v>
      </c>
      <c r="B303">
        <v>56</v>
      </c>
      <c r="G303" t="s">
        <v>8221</v>
      </c>
      <c r="H303">
        <v>6</v>
      </c>
    </row>
    <row r="304" spans="1:8">
      <c r="A304" t="s">
        <v>8219</v>
      </c>
      <c r="B304">
        <v>31</v>
      </c>
      <c r="G304" t="s">
        <v>8221</v>
      </c>
      <c r="H304">
        <v>0</v>
      </c>
    </row>
    <row r="305" spans="1:8">
      <c r="A305" t="s">
        <v>8219</v>
      </c>
      <c r="B305">
        <v>84</v>
      </c>
      <c r="G305" t="s">
        <v>8221</v>
      </c>
      <c r="H305">
        <v>1</v>
      </c>
    </row>
    <row r="306" spans="1:8">
      <c r="A306" t="s">
        <v>8219</v>
      </c>
      <c r="B306">
        <v>130</v>
      </c>
      <c r="G306" t="s">
        <v>8221</v>
      </c>
      <c r="H306">
        <v>0</v>
      </c>
    </row>
    <row r="307" spans="1:8">
      <c r="A307" t="s">
        <v>8219</v>
      </c>
      <c r="B307">
        <v>12</v>
      </c>
      <c r="G307" t="s">
        <v>8221</v>
      </c>
      <c r="H307">
        <v>44</v>
      </c>
    </row>
    <row r="308" spans="1:8">
      <c r="A308" t="s">
        <v>8219</v>
      </c>
      <c r="B308">
        <v>23</v>
      </c>
      <c r="G308" t="s">
        <v>8221</v>
      </c>
      <c r="H308">
        <v>0</v>
      </c>
    </row>
    <row r="309" spans="1:8">
      <c r="A309" t="s">
        <v>8219</v>
      </c>
      <c r="B309">
        <v>158</v>
      </c>
      <c r="G309" t="s">
        <v>8221</v>
      </c>
      <c r="H309">
        <v>3</v>
      </c>
    </row>
    <row r="310" spans="1:8">
      <c r="A310" t="s">
        <v>8219</v>
      </c>
      <c r="B310">
        <v>30</v>
      </c>
      <c r="G310" t="s">
        <v>8221</v>
      </c>
      <c r="H310">
        <v>0</v>
      </c>
    </row>
    <row r="311" spans="1:8">
      <c r="A311" t="s">
        <v>8219</v>
      </c>
      <c r="B311">
        <v>18</v>
      </c>
      <c r="G311" t="s">
        <v>8221</v>
      </c>
      <c r="H311">
        <v>52</v>
      </c>
    </row>
    <row r="312" spans="1:8">
      <c r="A312" t="s">
        <v>8219</v>
      </c>
      <c r="B312">
        <v>29</v>
      </c>
      <c r="G312" t="s">
        <v>8221</v>
      </c>
      <c r="H312">
        <v>0</v>
      </c>
    </row>
    <row r="313" spans="1:8">
      <c r="A313" t="s">
        <v>8219</v>
      </c>
      <c r="B313">
        <v>31</v>
      </c>
      <c r="G313" t="s">
        <v>8221</v>
      </c>
      <c r="H313">
        <v>1</v>
      </c>
    </row>
    <row r="314" spans="1:8">
      <c r="A314" t="s">
        <v>8219</v>
      </c>
      <c r="B314">
        <v>173</v>
      </c>
      <c r="G314" t="s">
        <v>8221</v>
      </c>
      <c r="H314">
        <v>1</v>
      </c>
    </row>
    <row r="315" spans="1:8">
      <c r="A315" t="s">
        <v>8219</v>
      </c>
      <c r="B315">
        <v>17</v>
      </c>
      <c r="G315" t="s">
        <v>8221</v>
      </c>
      <c r="H315">
        <v>2</v>
      </c>
    </row>
    <row r="316" spans="1:8">
      <c r="A316" t="s">
        <v>8219</v>
      </c>
      <c r="B316">
        <v>48</v>
      </c>
      <c r="G316" t="s">
        <v>8221</v>
      </c>
      <c r="H316">
        <v>9</v>
      </c>
    </row>
    <row r="317" spans="1:8">
      <c r="A317" t="s">
        <v>8219</v>
      </c>
      <c r="B317">
        <v>59</v>
      </c>
      <c r="G317" t="s">
        <v>8221</v>
      </c>
      <c r="H317">
        <v>5</v>
      </c>
    </row>
    <row r="318" spans="1:8">
      <c r="A318" t="s">
        <v>8219</v>
      </c>
      <c r="B318">
        <v>39</v>
      </c>
      <c r="G318" t="s">
        <v>8221</v>
      </c>
      <c r="H318">
        <v>57</v>
      </c>
    </row>
    <row r="319" spans="1:8">
      <c r="A319" t="s">
        <v>8219</v>
      </c>
      <c r="B319">
        <v>59</v>
      </c>
      <c r="G319" t="s">
        <v>8221</v>
      </c>
      <c r="H319">
        <v>3</v>
      </c>
    </row>
    <row r="320" spans="1:8">
      <c r="A320" t="s">
        <v>8219</v>
      </c>
      <c r="B320">
        <v>60</v>
      </c>
      <c r="G320" t="s">
        <v>8221</v>
      </c>
      <c r="H320">
        <v>1</v>
      </c>
    </row>
    <row r="321" spans="1:8">
      <c r="A321" t="s">
        <v>8219</v>
      </c>
      <c r="B321">
        <v>20</v>
      </c>
      <c r="G321" t="s">
        <v>8221</v>
      </c>
      <c r="H321">
        <v>6</v>
      </c>
    </row>
    <row r="322" spans="1:8">
      <c r="A322" t="s">
        <v>8219</v>
      </c>
      <c r="B322">
        <v>2</v>
      </c>
      <c r="G322" t="s">
        <v>8221</v>
      </c>
      <c r="H322">
        <v>48</v>
      </c>
    </row>
    <row r="323" spans="1:8">
      <c r="A323" t="s">
        <v>8219</v>
      </c>
      <c r="B323">
        <v>315</v>
      </c>
      <c r="G323" t="s">
        <v>8221</v>
      </c>
      <c r="H323">
        <v>2</v>
      </c>
    </row>
    <row r="324" spans="1:8">
      <c r="A324" t="s">
        <v>8219</v>
      </c>
      <c r="B324">
        <v>2174</v>
      </c>
      <c r="G324" t="s">
        <v>8221</v>
      </c>
      <c r="H324">
        <v>4</v>
      </c>
    </row>
    <row r="325" spans="1:8">
      <c r="A325" t="s">
        <v>8219</v>
      </c>
      <c r="B325">
        <v>152</v>
      </c>
      <c r="G325" t="s">
        <v>8221</v>
      </c>
      <c r="H325">
        <v>5</v>
      </c>
    </row>
    <row r="326" spans="1:8">
      <c r="A326" t="s">
        <v>8219</v>
      </c>
      <c r="B326">
        <v>1021</v>
      </c>
      <c r="G326" t="s">
        <v>8221</v>
      </c>
      <c r="H326">
        <v>79</v>
      </c>
    </row>
    <row r="327" spans="1:8">
      <c r="A327" t="s">
        <v>8219</v>
      </c>
      <c r="B327">
        <v>237</v>
      </c>
      <c r="G327" t="s">
        <v>8221</v>
      </c>
      <c r="H327">
        <v>2</v>
      </c>
    </row>
    <row r="328" spans="1:8">
      <c r="A328" t="s">
        <v>8219</v>
      </c>
      <c r="B328">
        <v>27</v>
      </c>
      <c r="G328" t="s">
        <v>8221</v>
      </c>
      <c r="H328">
        <v>11</v>
      </c>
    </row>
    <row r="329" spans="1:8">
      <c r="A329" t="s">
        <v>8219</v>
      </c>
      <c r="B329">
        <v>17</v>
      </c>
      <c r="G329" t="s">
        <v>8221</v>
      </c>
      <c r="H329">
        <v>11</v>
      </c>
    </row>
    <row r="330" spans="1:8">
      <c r="A330" t="s">
        <v>8219</v>
      </c>
      <c r="B330">
        <v>27</v>
      </c>
      <c r="G330" t="s">
        <v>8221</v>
      </c>
      <c r="H330">
        <v>1</v>
      </c>
    </row>
    <row r="331" spans="1:8">
      <c r="A331" t="s">
        <v>8219</v>
      </c>
      <c r="B331">
        <v>82</v>
      </c>
      <c r="G331" t="s">
        <v>8221</v>
      </c>
      <c r="H331">
        <v>3</v>
      </c>
    </row>
    <row r="332" spans="1:8">
      <c r="A332" t="s">
        <v>8219</v>
      </c>
      <c r="B332">
        <v>48</v>
      </c>
      <c r="G332" t="s">
        <v>8221</v>
      </c>
      <c r="H332">
        <v>5</v>
      </c>
    </row>
    <row r="333" spans="1:8">
      <c r="A333" t="s">
        <v>8219</v>
      </c>
      <c r="B333">
        <v>105</v>
      </c>
      <c r="G333" t="s">
        <v>8221</v>
      </c>
      <c r="H333">
        <v>12</v>
      </c>
    </row>
    <row r="334" spans="1:8">
      <c r="A334" t="s">
        <v>8219</v>
      </c>
      <c r="B334">
        <v>28</v>
      </c>
      <c r="G334" t="s">
        <v>8221</v>
      </c>
      <c r="H334">
        <v>2</v>
      </c>
    </row>
    <row r="335" spans="1:8">
      <c r="A335" t="s">
        <v>8219</v>
      </c>
      <c r="B335">
        <v>1107</v>
      </c>
      <c r="G335" t="s">
        <v>8221</v>
      </c>
      <c r="H335">
        <v>5</v>
      </c>
    </row>
    <row r="336" spans="1:8">
      <c r="A336" t="s">
        <v>8219</v>
      </c>
      <c r="B336">
        <v>1013</v>
      </c>
      <c r="G336" t="s">
        <v>8221</v>
      </c>
      <c r="H336">
        <v>21</v>
      </c>
    </row>
    <row r="337" spans="1:8">
      <c r="A337" t="s">
        <v>8219</v>
      </c>
      <c r="B337">
        <v>274</v>
      </c>
      <c r="G337" t="s">
        <v>8221</v>
      </c>
      <c r="H337">
        <v>0</v>
      </c>
    </row>
    <row r="338" spans="1:8">
      <c r="A338" t="s">
        <v>8219</v>
      </c>
      <c r="B338">
        <v>87</v>
      </c>
      <c r="G338" t="s">
        <v>8221</v>
      </c>
      <c r="H338">
        <v>45</v>
      </c>
    </row>
    <row r="339" spans="1:8">
      <c r="A339" t="s">
        <v>8219</v>
      </c>
      <c r="B339">
        <v>99</v>
      </c>
      <c r="G339" t="s">
        <v>8221</v>
      </c>
      <c r="H339">
        <v>29</v>
      </c>
    </row>
    <row r="340" spans="1:8">
      <c r="A340" t="s">
        <v>8219</v>
      </c>
      <c r="B340">
        <v>276</v>
      </c>
      <c r="G340" t="s">
        <v>8221</v>
      </c>
      <c r="H340">
        <v>2</v>
      </c>
    </row>
    <row r="341" spans="1:8">
      <c r="A341" t="s">
        <v>8219</v>
      </c>
      <c r="B341">
        <v>21</v>
      </c>
      <c r="G341" t="s">
        <v>8221</v>
      </c>
      <c r="H341">
        <v>30</v>
      </c>
    </row>
    <row r="342" spans="1:8">
      <c r="A342" t="s">
        <v>8219</v>
      </c>
      <c r="B342">
        <v>41</v>
      </c>
      <c r="G342" t="s">
        <v>8221</v>
      </c>
      <c r="H342">
        <v>8</v>
      </c>
    </row>
    <row r="343" spans="1:8">
      <c r="A343" t="s">
        <v>8219</v>
      </c>
      <c r="B343">
        <v>119</v>
      </c>
      <c r="G343" t="s">
        <v>8221</v>
      </c>
      <c r="H343">
        <v>1</v>
      </c>
    </row>
    <row r="344" spans="1:8">
      <c r="A344" t="s">
        <v>8219</v>
      </c>
      <c r="B344">
        <v>153</v>
      </c>
      <c r="G344" t="s">
        <v>8221</v>
      </c>
      <c r="H344">
        <v>14</v>
      </c>
    </row>
    <row r="345" spans="1:8">
      <c r="A345" t="s">
        <v>8219</v>
      </c>
      <c r="B345">
        <v>100</v>
      </c>
      <c r="G345" t="s">
        <v>8221</v>
      </c>
      <c r="H345">
        <v>24</v>
      </c>
    </row>
    <row r="346" spans="1:8">
      <c r="A346" t="s">
        <v>8219</v>
      </c>
      <c r="B346">
        <v>143</v>
      </c>
      <c r="G346" t="s">
        <v>8221</v>
      </c>
      <c r="H346">
        <v>2</v>
      </c>
    </row>
    <row r="347" spans="1:8">
      <c r="A347" t="s">
        <v>8219</v>
      </c>
      <c r="B347">
        <v>140</v>
      </c>
      <c r="G347" t="s">
        <v>8221</v>
      </c>
      <c r="H347">
        <v>21</v>
      </c>
    </row>
    <row r="348" spans="1:8">
      <c r="A348" t="s">
        <v>8219</v>
      </c>
      <c r="B348">
        <v>35</v>
      </c>
      <c r="G348" t="s">
        <v>8221</v>
      </c>
      <c r="H348">
        <v>7</v>
      </c>
    </row>
    <row r="349" spans="1:8">
      <c r="A349" t="s">
        <v>8219</v>
      </c>
      <c r="B349">
        <v>149</v>
      </c>
      <c r="G349" t="s">
        <v>8221</v>
      </c>
      <c r="H349">
        <v>0</v>
      </c>
    </row>
    <row r="350" spans="1:8">
      <c r="A350" t="s">
        <v>8219</v>
      </c>
      <c r="B350">
        <v>130</v>
      </c>
      <c r="G350" t="s">
        <v>8221</v>
      </c>
      <c r="H350">
        <v>4</v>
      </c>
    </row>
    <row r="351" spans="1:8">
      <c r="A351" t="s">
        <v>8219</v>
      </c>
      <c r="B351">
        <v>120</v>
      </c>
      <c r="G351" t="s">
        <v>8221</v>
      </c>
      <c r="H351">
        <v>32</v>
      </c>
    </row>
    <row r="352" spans="1:8">
      <c r="A352" t="s">
        <v>8219</v>
      </c>
      <c r="B352">
        <v>265</v>
      </c>
      <c r="G352" t="s">
        <v>8221</v>
      </c>
      <c r="H352">
        <v>4</v>
      </c>
    </row>
    <row r="353" spans="1:8">
      <c r="A353" t="s">
        <v>8219</v>
      </c>
      <c r="B353">
        <v>71</v>
      </c>
      <c r="G353" t="s">
        <v>8221</v>
      </c>
      <c r="H353">
        <v>9</v>
      </c>
    </row>
    <row r="354" spans="1:8">
      <c r="A354" t="s">
        <v>8219</v>
      </c>
      <c r="B354">
        <v>13</v>
      </c>
      <c r="G354" t="s">
        <v>8221</v>
      </c>
      <c r="H354">
        <v>17</v>
      </c>
    </row>
    <row r="355" spans="1:8">
      <c r="A355" t="s">
        <v>8219</v>
      </c>
      <c r="B355">
        <v>169</v>
      </c>
      <c r="G355" t="s">
        <v>8221</v>
      </c>
      <c r="H355">
        <v>5</v>
      </c>
    </row>
    <row r="356" spans="1:8">
      <c r="A356" t="s">
        <v>8219</v>
      </c>
      <c r="B356">
        <v>57</v>
      </c>
      <c r="G356" t="s">
        <v>8221</v>
      </c>
      <c r="H356">
        <v>53</v>
      </c>
    </row>
    <row r="357" spans="1:8">
      <c r="A357" t="s">
        <v>8219</v>
      </c>
      <c r="B357">
        <v>229</v>
      </c>
      <c r="G357" t="s">
        <v>8221</v>
      </c>
      <c r="H357">
        <v>7</v>
      </c>
    </row>
    <row r="358" spans="1:8">
      <c r="A358" t="s">
        <v>8219</v>
      </c>
      <c r="B358">
        <v>108</v>
      </c>
      <c r="G358" t="s">
        <v>8221</v>
      </c>
      <c r="H358">
        <v>72</v>
      </c>
    </row>
    <row r="359" spans="1:8">
      <c r="A359" t="s">
        <v>8219</v>
      </c>
      <c r="B359">
        <v>108</v>
      </c>
      <c r="G359" t="s">
        <v>8221</v>
      </c>
      <c r="H359">
        <v>0</v>
      </c>
    </row>
    <row r="360" spans="1:8">
      <c r="A360" t="s">
        <v>8219</v>
      </c>
      <c r="B360">
        <v>41</v>
      </c>
      <c r="G360" t="s">
        <v>8221</v>
      </c>
      <c r="H360">
        <v>2</v>
      </c>
    </row>
    <row r="361" spans="1:8">
      <c r="A361" t="s">
        <v>8219</v>
      </c>
      <c r="B361">
        <v>139</v>
      </c>
      <c r="G361" t="s">
        <v>8221</v>
      </c>
      <c r="H361">
        <v>8</v>
      </c>
    </row>
    <row r="362" spans="1:8">
      <c r="A362" t="s">
        <v>8219</v>
      </c>
      <c r="B362">
        <v>19</v>
      </c>
      <c r="G362" t="s">
        <v>8221</v>
      </c>
      <c r="H362">
        <v>2</v>
      </c>
    </row>
    <row r="363" spans="1:8">
      <c r="A363" t="s">
        <v>8219</v>
      </c>
      <c r="B363">
        <v>94</v>
      </c>
      <c r="G363" t="s">
        <v>8221</v>
      </c>
      <c r="H363">
        <v>0</v>
      </c>
    </row>
    <row r="364" spans="1:8">
      <c r="A364" t="s">
        <v>8219</v>
      </c>
      <c r="B364">
        <v>23</v>
      </c>
      <c r="G364" t="s">
        <v>8221</v>
      </c>
      <c r="H364">
        <v>3</v>
      </c>
    </row>
    <row r="365" spans="1:8">
      <c r="A365" t="s">
        <v>8219</v>
      </c>
      <c r="B365">
        <v>15</v>
      </c>
      <c r="G365" t="s">
        <v>8221</v>
      </c>
      <c r="H365">
        <v>4</v>
      </c>
    </row>
    <row r="366" spans="1:8">
      <c r="A366" t="s">
        <v>8219</v>
      </c>
      <c r="B366">
        <v>62</v>
      </c>
      <c r="G366" t="s">
        <v>8221</v>
      </c>
      <c r="H366">
        <v>3</v>
      </c>
    </row>
    <row r="367" spans="1:8">
      <c r="A367" t="s">
        <v>8219</v>
      </c>
      <c r="B367">
        <v>74</v>
      </c>
      <c r="G367" t="s">
        <v>8221</v>
      </c>
      <c r="H367">
        <v>6</v>
      </c>
    </row>
    <row r="368" spans="1:8">
      <c r="A368" t="s">
        <v>8219</v>
      </c>
      <c r="B368">
        <v>97</v>
      </c>
      <c r="G368" t="s">
        <v>8221</v>
      </c>
      <c r="H368">
        <v>0</v>
      </c>
    </row>
    <row r="369" spans="1:8">
      <c r="A369" t="s">
        <v>8219</v>
      </c>
      <c r="B369">
        <v>55</v>
      </c>
      <c r="G369" t="s">
        <v>8221</v>
      </c>
      <c r="H369">
        <v>0</v>
      </c>
    </row>
    <row r="370" spans="1:8">
      <c r="A370" t="s">
        <v>8219</v>
      </c>
      <c r="B370">
        <v>44</v>
      </c>
      <c r="G370" t="s">
        <v>8221</v>
      </c>
      <c r="H370">
        <v>0</v>
      </c>
    </row>
    <row r="371" spans="1:8">
      <c r="A371" t="s">
        <v>8219</v>
      </c>
      <c r="B371">
        <v>110</v>
      </c>
      <c r="G371" t="s">
        <v>8221</v>
      </c>
      <c r="H371">
        <v>8</v>
      </c>
    </row>
    <row r="372" spans="1:8">
      <c r="A372" t="s">
        <v>8219</v>
      </c>
      <c r="B372">
        <v>59</v>
      </c>
      <c r="G372" t="s">
        <v>8221</v>
      </c>
      <c r="H372">
        <v>5</v>
      </c>
    </row>
    <row r="373" spans="1:8">
      <c r="A373" t="s">
        <v>8219</v>
      </c>
      <c r="B373">
        <v>62</v>
      </c>
      <c r="G373" t="s">
        <v>8221</v>
      </c>
      <c r="H373">
        <v>0</v>
      </c>
    </row>
    <row r="374" spans="1:8">
      <c r="A374" t="s">
        <v>8219</v>
      </c>
      <c r="B374">
        <v>105</v>
      </c>
      <c r="G374" t="s">
        <v>8221</v>
      </c>
      <c r="H374">
        <v>2</v>
      </c>
    </row>
    <row r="375" spans="1:8">
      <c r="A375" t="s">
        <v>8219</v>
      </c>
      <c r="B375">
        <v>26</v>
      </c>
      <c r="G375" t="s">
        <v>8221</v>
      </c>
      <c r="H375">
        <v>24</v>
      </c>
    </row>
    <row r="376" spans="1:8">
      <c r="A376" t="s">
        <v>8219</v>
      </c>
      <c r="B376">
        <v>49</v>
      </c>
      <c r="G376" t="s">
        <v>8221</v>
      </c>
      <c r="H376">
        <v>0</v>
      </c>
    </row>
    <row r="377" spans="1:8">
      <c r="A377" t="s">
        <v>8219</v>
      </c>
      <c r="B377">
        <v>68</v>
      </c>
      <c r="G377" t="s">
        <v>8221</v>
      </c>
      <c r="H377">
        <v>9</v>
      </c>
    </row>
    <row r="378" spans="1:8">
      <c r="A378" t="s">
        <v>8219</v>
      </c>
      <c r="B378">
        <v>22</v>
      </c>
      <c r="G378" t="s">
        <v>8221</v>
      </c>
      <c r="H378">
        <v>0</v>
      </c>
    </row>
    <row r="379" spans="1:8">
      <c r="A379" t="s">
        <v>8219</v>
      </c>
      <c r="B379">
        <v>18</v>
      </c>
      <c r="G379" t="s">
        <v>8221</v>
      </c>
      <c r="H379">
        <v>1</v>
      </c>
    </row>
    <row r="380" spans="1:8">
      <c r="A380" t="s">
        <v>8219</v>
      </c>
      <c r="B380">
        <v>19</v>
      </c>
      <c r="G380" t="s">
        <v>8221</v>
      </c>
      <c r="H380">
        <v>10</v>
      </c>
    </row>
    <row r="381" spans="1:8">
      <c r="A381" t="s">
        <v>8219</v>
      </c>
      <c r="B381">
        <v>99</v>
      </c>
      <c r="G381" t="s">
        <v>8221</v>
      </c>
      <c r="H381">
        <v>1</v>
      </c>
    </row>
    <row r="382" spans="1:8">
      <c r="A382" t="s">
        <v>8219</v>
      </c>
      <c r="B382">
        <v>27</v>
      </c>
      <c r="G382" t="s">
        <v>8221</v>
      </c>
      <c r="H382">
        <v>0</v>
      </c>
    </row>
    <row r="383" spans="1:8">
      <c r="A383" t="s">
        <v>8219</v>
      </c>
      <c r="B383">
        <v>25</v>
      </c>
      <c r="G383" t="s">
        <v>8221</v>
      </c>
      <c r="H383">
        <v>20</v>
      </c>
    </row>
    <row r="384" spans="1:8">
      <c r="A384" t="s">
        <v>8219</v>
      </c>
      <c r="B384">
        <v>14</v>
      </c>
      <c r="G384" t="s">
        <v>8221</v>
      </c>
      <c r="H384">
        <v>30</v>
      </c>
    </row>
    <row r="385" spans="1:8">
      <c r="A385" t="s">
        <v>8219</v>
      </c>
      <c r="B385">
        <v>35</v>
      </c>
      <c r="G385" t="s">
        <v>8221</v>
      </c>
      <c r="H385">
        <v>6</v>
      </c>
    </row>
    <row r="386" spans="1:8">
      <c r="A386" t="s">
        <v>8219</v>
      </c>
      <c r="B386">
        <v>10</v>
      </c>
      <c r="G386" t="s">
        <v>8221</v>
      </c>
      <c r="H386">
        <v>15</v>
      </c>
    </row>
    <row r="387" spans="1:8">
      <c r="A387" t="s">
        <v>8219</v>
      </c>
      <c r="B387">
        <v>29</v>
      </c>
      <c r="G387" t="s">
        <v>8221</v>
      </c>
      <c r="H387">
        <v>5</v>
      </c>
    </row>
    <row r="388" spans="1:8">
      <c r="A388" t="s">
        <v>8219</v>
      </c>
      <c r="B388">
        <v>44</v>
      </c>
      <c r="G388" t="s">
        <v>8221</v>
      </c>
      <c r="H388">
        <v>0</v>
      </c>
    </row>
    <row r="389" spans="1:8">
      <c r="A389" t="s">
        <v>8219</v>
      </c>
      <c r="B389">
        <v>17</v>
      </c>
      <c r="G389" t="s">
        <v>8221</v>
      </c>
      <c r="H389">
        <v>0</v>
      </c>
    </row>
    <row r="390" spans="1:8">
      <c r="A390" t="s">
        <v>8219</v>
      </c>
      <c r="B390">
        <v>34</v>
      </c>
      <c r="G390" t="s">
        <v>8221</v>
      </c>
      <c r="H390">
        <v>28</v>
      </c>
    </row>
    <row r="391" spans="1:8">
      <c r="A391" t="s">
        <v>8219</v>
      </c>
      <c r="B391">
        <v>14</v>
      </c>
      <c r="G391" t="s">
        <v>8221</v>
      </c>
      <c r="H391">
        <v>0</v>
      </c>
    </row>
    <row r="392" spans="1:8">
      <c r="A392" t="s">
        <v>8219</v>
      </c>
      <c r="B392">
        <v>156</v>
      </c>
      <c r="G392" t="s">
        <v>8221</v>
      </c>
      <c r="H392">
        <v>5</v>
      </c>
    </row>
    <row r="393" spans="1:8">
      <c r="A393" t="s">
        <v>8219</v>
      </c>
      <c r="B393">
        <v>128</v>
      </c>
      <c r="G393" t="s">
        <v>8221</v>
      </c>
      <c r="H393">
        <v>7</v>
      </c>
    </row>
    <row r="394" spans="1:8">
      <c r="A394" t="s">
        <v>8219</v>
      </c>
      <c r="B394">
        <v>60</v>
      </c>
      <c r="G394" t="s">
        <v>8221</v>
      </c>
      <c r="H394">
        <v>30</v>
      </c>
    </row>
    <row r="395" spans="1:8">
      <c r="A395" t="s">
        <v>8219</v>
      </c>
      <c r="B395">
        <v>32</v>
      </c>
      <c r="G395" t="s">
        <v>8221</v>
      </c>
      <c r="H395">
        <v>2</v>
      </c>
    </row>
    <row r="396" spans="1:8">
      <c r="A396" t="s">
        <v>8219</v>
      </c>
      <c r="B396">
        <v>53</v>
      </c>
      <c r="G396" t="s">
        <v>8221</v>
      </c>
      <c r="H396">
        <v>30</v>
      </c>
    </row>
    <row r="397" spans="1:8">
      <c r="A397" t="s">
        <v>8219</v>
      </c>
      <c r="B397">
        <v>184</v>
      </c>
      <c r="G397" t="s">
        <v>8221</v>
      </c>
      <c r="H397">
        <v>2</v>
      </c>
    </row>
    <row r="398" spans="1:8">
      <c r="A398" t="s">
        <v>8219</v>
      </c>
      <c r="B398">
        <v>90</v>
      </c>
      <c r="G398" t="s">
        <v>8221</v>
      </c>
      <c r="H398">
        <v>0</v>
      </c>
    </row>
    <row r="399" spans="1:8">
      <c r="A399" t="s">
        <v>8219</v>
      </c>
      <c r="B399">
        <v>71</v>
      </c>
      <c r="G399" t="s">
        <v>8221</v>
      </c>
      <c r="H399">
        <v>2</v>
      </c>
    </row>
    <row r="400" spans="1:8">
      <c r="A400" t="s">
        <v>8219</v>
      </c>
      <c r="B400">
        <v>87</v>
      </c>
      <c r="G400" t="s">
        <v>8221</v>
      </c>
      <c r="H400">
        <v>1</v>
      </c>
    </row>
    <row r="401" spans="1:8">
      <c r="A401" t="s">
        <v>8219</v>
      </c>
      <c r="B401">
        <v>28</v>
      </c>
      <c r="G401" t="s">
        <v>8221</v>
      </c>
      <c r="H401">
        <v>2</v>
      </c>
    </row>
    <row r="402" spans="1:8">
      <c r="A402" t="s">
        <v>8219</v>
      </c>
      <c r="B402">
        <v>56</v>
      </c>
      <c r="G402" t="s">
        <v>8221</v>
      </c>
      <c r="H402">
        <v>14</v>
      </c>
    </row>
    <row r="403" spans="1:8">
      <c r="A403" t="s">
        <v>8219</v>
      </c>
      <c r="B403">
        <v>51</v>
      </c>
      <c r="G403" t="s">
        <v>8221</v>
      </c>
      <c r="H403">
        <v>31</v>
      </c>
    </row>
    <row r="404" spans="1:8">
      <c r="A404" t="s">
        <v>8219</v>
      </c>
      <c r="B404">
        <v>75</v>
      </c>
      <c r="G404" t="s">
        <v>8221</v>
      </c>
      <c r="H404">
        <v>16</v>
      </c>
    </row>
    <row r="405" spans="1:8">
      <c r="A405" t="s">
        <v>8219</v>
      </c>
      <c r="B405">
        <v>38</v>
      </c>
      <c r="G405" t="s">
        <v>8221</v>
      </c>
      <c r="H405">
        <v>12</v>
      </c>
    </row>
    <row r="406" spans="1:8">
      <c r="A406" t="s">
        <v>8219</v>
      </c>
      <c r="B406">
        <v>18</v>
      </c>
      <c r="G406" t="s">
        <v>8221</v>
      </c>
      <c r="H406">
        <v>96</v>
      </c>
    </row>
    <row r="407" spans="1:8">
      <c r="A407" t="s">
        <v>8219</v>
      </c>
      <c r="B407">
        <v>54</v>
      </c>
      <c r="G407" t="s">
        <v>8221</v>
      </c>
      <c r="H407">
        <v>16</v>
      </c>
    </row>
    <row r="408" spans="1:8">
      <c r="A408" t="s">
        <v>8219</v>
      </c>
      <c r="B408">
        <v>71</v>
      </c>
      <c r="G408" t="s">
        <v>8221</v>
      </c>
      <c r="H408">
        <v>5</v>
      </c>
    </row>
    <row r="409" spans="1:8">
      <c r="A409" t="s">
        <v>8219</v>
      </c>
      <c r="B409">
        <v>57</v>
      </c>
      <c r="G409" t="s">
        <v>8221</v>
      </c>
      <c r="H409">
        <v>0</v>
      </c>
    </row>
    <row r="410" spans="1:8">
      <c r="A410" t="s">
        <v>8219</v>
      </c>
      <c r="B410">
        <v>43</v>
      </c>
      <c r="G410" t="s">
        <v>8221</v>
      </c>
      <c r="H410">
        <v>8</v>
      </c>
    </row>
    <row r="411" spans="1:8">
      <c r="A411" t="s">
        <v>8219</v>
      </c>
      <c r="B411">
        <v>52</v>
      </c>
      <c r="G411" t="s">
        <v>8221</v>
      </c>
      <c r="H411">
        <v>7</v>
      </c>
    </row>
    <row r="412" spans="1:8">
      <c r="A412" t="s">
        <v>8219</v>
      </c>
      <c r="B412">
        <v>27</v>
      </c>
      <c r="G412" t="s">
        <v>8221</v>
      </c>
      <c r="H412">
        <v>24</v>
      </c>
    </row>
    <row r="413" spans="1:8">
      <c r="A413" t="s">
        <v>8219</v>
      </c>
      <c r="B413">
        <v>12</v>
      </c>
      <c r="G413" t="s">
        <v>8221</v>
      </c>
      <c r="H413">
        <v>121</v>
      </c>
    </row>
    <row r="414" spans="1:8">
      <c r="A414" t="s">
        <v>8219</v>
      </c>
      <c r="B414">
        <v>33</v>
      </c>
      <c r="G414" t="s">
        <v>8221</v>
      </c>
      <c r="H414">
        <v>196</v>
      </c>
    </row>
    <row r="415" spans="1:8">
      <c r="A415" t="s">
        <v>8219</v>
      </c>
      <c r="B415">
        <v>96</v>
      </c>
      <c r="G415" t="s">
        <v>8221</v>
      </c>
      <c r="H415">
        <v>5</v>
      </c>
    </row>
    <row r="416" spans="1:8">
      <c r="A416" t="s">
        <v>8219</v>
      </c>
      <c r="B416">
        <v>28</v>
      </c>
      <c r="G416" t="s">
        <v>8221</v>
      </c>
      <c r="H416">
        <v>73</v>
      </c>
    </row>
    <row r="417" spans="1:8">
      <c r="A417" t="s">
        <v>8219</v>
      </c>
      <c r="B417">
        <v>43</v>
      </c>
      <c r="G417" t="s">
        <v>8221</v>
      </c>
      <c r="H417">
        <v>93</v>
      </c>
    </row>
    <row r="418" spans="1:8">
      <c r="A418" t="s">
        <v>8219</v>
      </c>
      <c r="B418">
        <v>205</v>
      </c>
      <c r="G418" t="s">
        <v>8221</v>
      </c>
      <c r="H418">
        <v>17</v>
      </c>
    </row>
    <row r="419" spans="1:8">
      <c r="A419" t="s">
        <v>8219</v>
      </c>
      <c r="B419">
        <v>23</v>
      </c>
      <c r="G419" t="s">
        <v>8221</v>
      </c>
      <c r="H419">
        <v>7</v>
      </c>
    </row>
    <row r="420" spans="1:8">
      <c r="A420" t="s">
        <v>8219</v>
      </c>
      <c r="B420">
        <v>19</v>
      </c>
      <c r="G420" t="s">
        <v>8221</v>
      </c>
      <c r="H420">
        <v>17</v>
      </c>
    </row>
    <row r="421" spans="1:8">
      <c r="A421" t="s">
        <v>8219</v>
      </c>
      <c r="B421">
        <v>14</v>
      </c>
      <c r="G421" t="s">
        <v>8221</v>
      </c>
      <c r="H421">
        <v>171</v>
      </c>
    </row>
    <row r="422" spans="1:8">
      <c r="A422" t="s">
        <v>8219</v>
      </c>
      <c r="B422">
        <v>38</v>
      </c>
      <c r="G422" t="s">
        <v>8221</v>
      </c>
      <c r="H422">
        <v>188</v>
      </c>
    </row>
    <row r="423" spans="1:8">
      <c r="A423" t="s">
        <v>8219</v>
      </c>
      <c r="B423">
        <v>78</v>
      </c>
      <c r="G423" t="s">
        <v>8221</v>
      </c>
      <c r="H423">
        <v>110</v>
      </c>
    </row>
    <row r="424" spans="1:8">
      <c r="A424" t="s">
        <v>8219</v>
      </c>
      <c r="B424">
        <v>69</v>
      </c>
      <c r="G424" t="s">
        <v>8221</v>
      </c>
      <c r="H424">
        <v>37</v>
      </c>
    </row>
    <row r="425" spans="1:8">
      <c r="A425" t="s">
        <v>8219</v>
      </c>
      <c r="B425">
        <v>33</v>
      </c>
      <c r="G425" t="s">
        <v>8221</v>
      </c>
      <c r="H425">
        <v>9</v>
      </c>
    </row>
    <row r="426" spans="1:8">
      <c r="A426" t="s">
        <v>8219</v>
      </c>
      <c r="B426">
        <v>54</v>
      </c>
      <c r="G426" t="s">
        <v>8221</v>
      </c>
      <c r="H426">
        <v>29</v>
      </c>
    </row>
    <row r="427" spans="1:8">
      <c r="A427" t="s">
        <v>8219</v>
      </c>
      <c r="B427">
        <v>99</v>
      </c>
      <c r="G427" t="s">
        <v>8221</v>
      </c>
      <c r="H427">
        <v>6</v>
      </c>
    </row>
    <row r="428" spans="1:8">
      <c r="A428" t="s">
        <v>8219</v>
      </c>
      <c r="B428">
        <v>49</v>
      </c>
      <c r="G428" t="s">
        <v>8221</v>
      </c>
      <c r="H428">
        <v>30</v>
      </c>
    </row>
    <row r="429" spans="1:8">
      <c r="A429" t="s">
        <v>8219</v>
      </c>
      <c r="B429">
        <v>11</v>
      </c>
      <c r="G429" t="s">
        <v>8221</v>
      </c>
      <c r="H429">
        <v>81</v>
      </c>
    </row>
    <row r="430" spans="1:8">
      <c r="A430" t="s">
        <v>8219</v>
      </c>
      <c r="B430">
        <v>38</v>
      </c>
      <c r="G430" t="s">
        <v>8221</v>
      </c>
      <c r="H430">
        <v>4</v>
      </c>
    </row>
    <row r="431" spans="1:8">
      <c r="A431" t="s">
        <v>8219</v>
      </c>
      <c r="B431">
        <v>16</v>
      </c>
      <c r="G431" t="s">
        <v>8221</v>
      </c>
      <c r="H431">
        <v>11</v>
      </c>
    </row>
    <row r="432" spans="1:8">
      <c r="A432" t="s">
        <v>8219</v>
      </c>
      <c r="B432">
        <v>32</v>
      </c>
      <c r="G432" t="s">
        <v>8221</v>
      </c>
      <c r="H432">
        <v>14</v>
      </c>
    </row>
    <row r="433" spans="1:8">
      <c r="A433" t="s">
        <v>8219</v>
      </c>
      <c r="B433">
        <v>20</v>
      </c>
      <c r="G433" t="s">
        <v>8221</v>
      </c>
      <c r="H433">
        <v>5</v>
      </c>
    </row>
    <row r="434" spans="1:8">
      <c r="A434" t="s">
        <v>8219</v>
      </c>
      <c r="B434">
        <v>154</v>
      </c>
      <c r="G434" t="s">
        <v>8221</v>
      </c>
      <c r="H434">
        <v>45</v>
      </c>
    </row>
    <row r="435" spans="1:8">
      <c r="A435" t="s">
        <v>8219</v>
      </c>
      <c r="B435">
        <v>41</v>
      </c>
      <c r="G435" t="s">
        <v>8221</v>
      </c>
      <c r="H435">
        <v>8</v>
      </c>
    </row>
    <row r="436" spans="1:8">
      <c r="A436" t="s">
        <v>8219</v>
      </c>
      <c r="B436">
        <v>75</v>
      </c>
      <c r="G436" t="s">
        <v>8221</v>
      </c>
      <c r="H436">
        <v>3</v>
      </c>
    </row>
    <row r="437" spans="1:8">
      <c r="A437" t="s">
        <v>8219</v>
      </c>
      <c r="B437">
        <v>40</v>
      </c>
      <c r="G437" t="s">
        <v>8221</v>
      </c>
      <c r="H437">
        <v>24</v>
      </c>
    </row>
    <row r="438" spans="1:8">
      <c r="A438" t="s">
        <v>8219</v>
      </c>
      <c r="B438">
        <v>46</v>
      </c>
      <c r="G438" t="s">
        <v>8221</v>
      </c>
      <c r="H438">
        <v>18</v>
      </c>
    </row>
    <row r="439" spans="1:8">
      <c r="A439" t="s">
        <v>8219</v>
      </c>
      <c r="B439">
        <v>62</v>
      </c>
      <c r="G439" t="s">
        <v>8221</v>
      </c>
      <c r="H439">
        <v>12</v>
      </c>
    </row>
    <row r="440" spans="1:8">
      <c r="A440" t="s">
        <v>8219</v>
      </c>
      <c r="B440">
        <v>61</v>
      </c>
      <c r="G440" t="s">
        <v>8221</v>
      </c>
      <c r="H440">
        <v>123</v>
      </c>
    </row>
    <row r="441" spans="1:8">
      <c r="A441" t="s">
        <v>8219</v>
      </c>
      <c r="B441">
        <v>96</v>
      </c>
      <c r="G441" t="s">
        <v>8221</v>
      </c>
      <c r="H441">
        <v>96</v>
      </c>
    </row>
    <row r="442" spans="1:8">
      <c r="A442" t="s">
        <v>8219</v>
      </c>
      <c r="B442">
        <v>190</v>
      </c>
      <c r="G442" t="s">
        <v>8221</v>
      </c>
      <c r="H442">
        <v>31</v>
      </c>
    </row>
    <row r="443" spans="1:8">
      <c r="A443" t="s">
        <v>8219</v>
      </c>
      <c r="B443">
        <v>94</v>
      </c>
      <c r="G443" t="s">
        <v>8221</v>
      </c>
      <c r="H443">
        <v>4</v>
      </c>
    </row>
    <row r="444" spans="1:8">
      <c r="A444" t="s">
        <v>8219</v>
      </c>
      <c r="B444">
        <v>39</v>
      </c>
      <c r="G444" t="s">
        <v>8221</v>
      </c>
      <c r="H444">
        <v>3</v>
      </c>
    </row>
    <row r="445" spans="1:8">
      <c r="A445" t="s">
        <v>8219</v>
      </c>
      <c r="B445">
        <v>127</v>
      </c>
      <c r="G445" t="s">
        <v>8221</v>
      </c>
      <c r="H445">
        <v>179</v>
      </c>
    </row>
    <row r="446" spans="1:8">
      <c r="A446" t="s">
        <v>8219</v>
      </c>
      <c r="B446">
        <v>159</v>
      </c>
      <c r="G446" t="s">
        <v>8221</v>
      </c>
      <c r="H446">
        <v>3</v>
      </c>
    </row>
    <row r="447" spans="1:8">
      <c r="A447" t="s">
        <v>8219</v>
      </c>
      <c r="B447">
        <v>177</v>
      </c>
      <c r="G447" t="s">
        <v>8221</v>
      </c>
      <c r="H447">
        <v>23</v>
      </c>
    </row>
    <row r="448" spans="1:8">
      <c r="A448" t="s">
        <v>8219</v>
      </c>
      <c r="B448">
        <v>47</v>
      </c>
      <c r="G448" t="s">
        <v>8221</v>
      </c>
      <c r="H448">
        <v>23</v>
      </c>
    </row>
    <row r="449" spans="1:8">
      <c r="A449" t="s">
        <v>8219</v>
      </c>
      <c r="B449">
        <v>1</v>
      </c>
      <c r="G449" t="s">
        <v>8221</v>
      </c>
      <c r="H449">
        <v>41</v>
      </c>
    </row>
    <row r="450" spans="1:8">
      <c r="A450" t="s">
        <v>8219</v>
      </c>
      <c r="B450">
        <v>16</v>
      </c>
      <c r="G450" t="s">
        <v>8221</v>
      </c>
      <c r="H450">
        <v>0</v>
      </c>
    </row>
    <row r="451" spans="1:8">
      <c r="A451" t="s">
        <v>8219</v>
      </c>
      <c r="B451">
        <v>115</v>
      </c>
      <c r="G451" t="s">
        <v>8221</v>
      </c>
      <c r="H451">
        <v>32</v>
      </c>
    </row>
    <row r="452" spans="1:8">
      <c r="A452" t="s">
        <v>8219</v>
      </c>
      <c r="B452">
        <v>133</v>
      </c>
      <c r="G452" t="s">
        <v>8221</v>
      </c>
      <c r="H452">
        <v>2</v>
      </c>
    </row>
    <row r="453" spans="1:8">
      <c r="A453" t="s">
        <v>8219</v>
      </c>
      <c r="B453">
        <v>70</v>
      </c>
      <c r="G453" t="s">
        <v>8221</v>
      </c>
      <c r="H453">
        <v>7</v>
      </c>
    </row>
    <row r="454" spans="1:8">
      <c r="A454" t="s">
        <v>8219</v>
      </c>
      <c r="B454">
        <v>62</v>
      </c>
      <c r="G454" t="s">
        <v>8221</v>
      </c>
      <c r="H454">
        <v>4</v>
      </c>
    </row>
    <row r="455" spans="1:8">
      <c r="A455" t="s">
        <v>8219</v>
      </c>
      <c r="B455">
        <v>10</v>
      </c>
      <c r="G455" t="s">
        <v>8221</v>
      </c>
      <c r="H455">
        <v>196</v>
      </c>
    </row>
    <row r="456" spans="1:8">
      <c r="A456" t="s">
        <v>8219</v>
      </c>
      <c r="B456">
        <v>499</v>
      </c>
      <c r="G456" t="s">
        <v>8221</v>
      </c>
      <c r="H456">
        <v>11</v>
      </c>
    </row>
    <row r="457" spans="1:8">
      <c r="A457" t="s">
        <v>8219</v>
      </c>
      <c r="B457">
        <v>47</v>
      </c>
      <c r="G457" t="s">
        <v>8221</v>
      </c>
      <c r="H457">
        <v>9</v>
      </c>
    </row>
    <row r="458" spans="1:8">
      <c r="A458" t="s">
        <v>8219</v>
      </c>
      <c r="B458">
        <v>28</v>
      </c>
      <c r="G458" t="s">
        <v>8221</v>
      </c>
      <c r="H458">
        <v>5</v>
      </c>
    </row>
    <row r="459" spans="1:8">
      <c r="A459" t="s">
        <v>8219</v>
      </c>
      <c r="B459">
        <v>24</v>
      </c>
      <c r="G459" t="s">
        <v>8221</v>
      </c>
      <c r="H459">
        <v>8</v>
      </c>
    </row>
    <row r="460" spans="1:8">
      <c r="A460" t="s">
        <v>8219</v>
      </c>
      <c r="B460">
        <v>76</v>
      </c>
      <c r="G460" t="s">
        <v>8221</v>
      </c>
      <c r="H460">
        <v>229</v>
      </c>
    </row>
    <row r="461" spans="1:8">
      <c r="A461" t="s">
        <v>8219</v>
      </c>
      <c r="B461">
        <v>98</v>
      </c>
      <c r="G461" t="s">
        <v>8221</v>
      </c>
      <c r="H461">
        <v>40</v>
      </c>
    </row>
    <row r="462" spans="1:8">
      <c r="A462" t="s">
        <v>8219</v>
      </c>
      <c r="B462">
        <v>30</v>
      </c>
      <c r="G462" t="s">
        <v>8221</v>
      </c>
      <c r="H462">
        <v>123</v>
      </c>
    </row>
    <row r="463" spans="1:8">
      <c r="A463" t="s">
        <v>8219</v>
      </c>
      <c r="B463">
        <v>478</v>
      </c>
      <c r="G463" t="s">
        <v>8221</v>
      </c>
      <c r="H463">
        <v>5</v>
      </c>
    </row>
    <row r="464" spans="1:8">
      <c r="A464" t="s">
        <v>8219</v>
      </c>
      <c r="B464">
        <v>74</v>
      </c>
      <c r="G464" t="s">
        <v>8221</v>
      </c>
      <c r="H464">
        <v>148</v>
      </c>
    </row>
    <row r="465" spans="1:8">
      <c r="A465" t="s">
        <v>8219</v>
      </c>
      <c r="B465">
        <v>131</v>
      </c>
      <c r="G465" t="s">
        <v>8221</v>
      </c>
      <c r="H465">
        <v>10</v>
      </c>
    </row>
    <row r="466" spans="1:8">
      <c r="A466" t="s">
        <v>8219</v>
      </c>
      <c r="B466">
        <v>61</v>
      </c>
      <c r="G466" t="s">
        <v>8221</v>
      </c>
      <c r="H466">
        <v>4</v>
      </c>
    </row>
    <row r="467" spans="1:8">
      <c r="A467" t="s">
        <v>8219</v>
      </c>
      <c r="B467">
        <v>1071</v>
      </c>
      <c r="G467" t="s">
        <v>8221</v>
      </c>
      <c r="H467">
        <v>21</v>
      </c>
    </row>
    <row r="468" spans="1:8">
      <c r="A468" t="s">
        <v>8219</v>
      </c>
      <c r="B468">
        <v>122</v>
      </c>
      <c r="G468" t="s">
        <v>8221</v>
      </c>
      <c r="H468">
        <v>2</v>
      </c>
    </row>
    <row r="469" spans="1:8">
      <c r="A469" t="s">
        <v>8219</v>
      </c>
      <c r="B469">
        <v>111</v>
      </c>
      <c r="G469" t="s">
        <v>8221</v>
      </c>
      <c r="H469">
        <v>0</v>
      </c>
    </row>
    <row r="470" spans="1:8">
      <c r="A470" t="s">
        <v>8219</v>
      </c>
      <c r="B470">
        <v>255</v>
      </c>
      <c r="G470" t="s">
        <v>8221</v>
      </c>
      <c r="H470">
        <v>4</v>
      </c>
    </row>
    <row r="471" spans="1:8">
      <c r="A471" t="s">
        <v>8219</v>
      </c>
      <c r="B471">
        <v>141</v>
      </c>
      <c r="G471" t="s">
        <v>8221</v>
      </c>
      <c r="H471">
        <v>1</v>
      </c>
    </row>
    <row r="472" spans="1:8">
      <c r="A472" t="s">
        <v>8219</v>
      </c>
      <c r="B472">
        <v>159</v>
      </c>
      <c r="G472" t="s">
        <v>8221</v>
      </c>
      <c r="H472">
        <v>30</v>
      </c>
    </row>
    <row r="473" spans="1:8">
      <c r="A473" t="s">
        <v>8219</v>
      </c>
      <c r="B473">
        <v>99</v>
      </c>
      <c r="G473" t="s">
        <v>8221</v>
      </c>
      <c r="H473">
        <v>3</v>
      </c>
    </row>
    <row r="474" spans="1:8">
      <c r="A474" t="s">
        <v>8219</v>
      </c>
      <c r="B474">
        <v>96</v>
      </c>
      <c r="G474" t="s">
        <v>8221</v>
      </c>
      <c r="H474">
        <v>975</v>
      </c>
    </row>
    <row r="475" spans="1:8">
      <c r="A475" t="s">
        <v>8219</v>
      </c>
      <c r="B475">
        <v>27</v>
      </c>
      <c r="G475" t="s">
        <v>8221</v>
      </c>
      <c r="H475">
        <v>167</v>
      </c>
    </row>
    <row r="476" spans="1:8">
      <c r="A476" t="s">
        <v>8219</v>
      </c>
      <c r="B476">
        <v>166</v>
      </c>
      <c r="G476" t="s">
        <v>8221</v>
      </c>
      <c r="H476">
        <v>5</v>
      </c>
    </row>
    <row r="477" spans="1:8">
      <c r="A477" t="s">
        <v>8219</v>
      </c>
      <c r="B477">
        <v>76</v>
      </c>
      <c r="G477" t="s">
        <v>8221</v>
      </c>
      <c r="H477">
        <v>18</v>
      </c>
    </row>
    <row r="478" spans="1:8">
      <c r="A478" t="s">
        <v>8219</v>
      </c>
      <c r="B478">
        <v>211</v>
      </c>
      <c r="G478" t="s">
        <v>8221</v>
      </c>
      <c r="H478">
        <v>98</v>
      </c>
    </row>
    <row r="479" spans="1:8">
      <c r="A479" t="s">
        <v>8219</v>
      </c>
      <c r="B479">
        <v>21</v>
      </c>
      <c r="G479" t="s">
        <v>8221</v>
      </c>
      <c r="H479">
        <v>4</v>
      </c>
    </row>
    <row r="480" spans="1:8">
      <c r="A480" t="s">
        <v>8219</v>
      </c>
      <c r="B480">
        <v>61</v>
      </c>
      <c r="G480" t="s">
        <v>8221</v>
      </c>
      <c r="H480">
        <v>3</v>
      </c>
    </row>
    <row r="481" spans="1:8">
      <c r="A481" t="s">
        <v>8219</v>
      </c>
      <c r="B481">
        <v>30</v>
      </c>
      <c r="G481" t="s">
        <v>8221</v>
      </c>
      <c r="H481">
        <v>1</v>
      </c>
    </row>
    <row r="482" spans="1:8">
      <c r="A482" t="s">
        <v>8219</v>
      </c>
      <c r="B482">
        <v>375</v>
      </c>
      <c r="G482" t="s">
        <v>8221</v>
      </c>
      <c r="H482">
        <v>0</v>
      </c>
    </row>
    <row r="483" spans="1:8">
      <c r="A483" t="s">
        <v>8219</v>
      </c>
      <c r="B483">
        <v>111</v>
      </c>
      <c r="G483" t="s">
        <v>8221</v>
      </c>
      <c r="H483">
        <v>9</v>
      </c>
    </row>
    <row r="484" spans="1:8">
      <c r="A484" t="s">
        <v>8219</v>
      </c>
      <c r="B484">
        <v>123</v>
      </c>
      <c r="G484" t="s">
        <v>8221</v>
      </c>
      <c r="H484">
        <v>2</v>
      </c>
    </row>
    <row r="485" spans="1:8">
      <c r="A485" t="s">
        <v>8219</v>
      </c>
      <c r="B485">
        <v>70</v>
      </c>
      <c r="G485" t="s">
        <v>8221</v>
      </c>
      <c r="H485">
        <v>0</v>
      </c>
    </row>
    <row r="486" spans="1:8">
      <c r="A486" t="s">
        <v>8219</v>
      </c>
      <c r="B486">
        <v>85</v>
      </c>
      <c r="G486" t="s">
        <v>8221</v>
      </c>
      <c r="H486">
        <v>147</v>
      </c>
    </row>
    <row r="487" spans="1:8">
      <c r="A487" t="s">
        <v>8219</v>
      </c>
      <c r="B487">
        <v>86</v>
      </c>
      <c r="G487" t="s">
        <v>8221</v>
      </c>
      <c r="H487">
        <v>49</v>
      </c>
    </row>
    <row r="488" spans="1:8">
      <c r="A488" t="s">
        <v>8219</v>
      </c>
      <c r="B488">
        <v>13</v>
      </c>
      <c r="G488" t="s">
        <v>8221</v>
      </c>
      <c r="H488">
        <v>1</v>
      </c>
    </row>
    <row r="489" spans="1:8">
      <c r="A489" t="s">
        <v>8219</v>
      </c>
      <c r="B489">
        <v>33</v>
      </c>
      <c r="G489" t="s">
        <v>8221</v>
      </c>
      <c r="H489">
        <v>2</v>
      </c>
    </row>
    <row r="490" spans="1:8">
      <c r="A490" t="s">
        <v>8219</v>
      </c>
      <c r="B490">
        <v>15</v>
      </c>
      <c r="G490" t="s">
        <v>8221</v>
      </c>
      <c r="H490">
        <v>7</v>
      </c>
    </row>
    <row r="491" spans="1:8">
      <c r="A491" t="s">
        <v>8219</v>
      </c>
      <c r="B491">
        <v>273</v>
      </c>
      <c r="G491" t="s">
        <v>8221</v>
      </c>
      <c r="H491">
        <v>4</v>
      </c>
    </row>
    <row r="492" spans="1:8">
      <c r="A492" t="s">
        <v>8219</v>
      </c>
      <c r="B492">
        <v>714</v>
      </c>
      <c r="G492" t="s">
        <v>8221</v>
      </c>
      <c r="H492">
        <v>27</v>
      </c>
    </row>
    <row r="493" spans="1:8">
      <c r="A493" t="s">
        <v>8219</v>
      </c>
      <c r="B493">
        <v>170</v>
      </c>
      <c r="G493" t="s">
        <v>8221</v>
      </c>
      <c r="H493">
        <v>94</v>
      </c>
    </row>
    <row r="494" spans="1:8">
      <c r="A494" t="s">
        <v>8219</v>
      </c>
      <c r="B494">
        <v>512</v>
      </c>
      <c r="G494" t="s">
        <v>8221</v>
      </c>
      <c r="H494">
        <v>29</v>
      </c>
    </row>
    <row r="495" spans="1:8">
      <c r="A495" t="s">
        <v>8219</v>
      </c>
      <c r="B495">
        <v>314</v>
      </c>
      <c r="G495" t="s">
        <v>8221</v>
      </c>
      <c r="H495">
        <v>7</v>
      </c>
    </row>
    <row r="496" spans="1:8">
      <c r="A496" t="s">
        <v>8219</v>
      </c>
      <c r="B496">
        <v>167</v>
      </c>
      <c r="G496" t="s">
        <v>8221</v>
      </c>
      <c r="H496">
        <v>22</v>
      </c>
    </row>
    <row r="497" spans="1:8">
      <c r="A497" t="s">
        <v>8219</v>
      </c>
      <c r="B497">
        <v>9</v>
      </c>
      <c r="G497" t="s">
        <v>8221</v>
      </c>
      <c r="H497">
        <v>1</v>
      </c>
    </row>
    <row r="498" spans="1:8">
      <c r="A498" t="s">
        <v>8219</v>
      </c>
      <c r="B498">
        <v>103</v>
      </c>
      <c r="G498" t="s">
        <v>8221</v>
      </c>
      <c r="H498">
        <v>10</v>
      </c>
    </row>
    <row r="499" spans="1:8">
      <c r="A499" t="s">
        <v>8219</v>
      </c>
      <c r="B499">
        <v>111</v>
      </c>
      <c r="G499" t="s">
        <v>8221</v>
      </c>
      <c r="H499">
        <v>6</v>
      </c>
    </row>
    <row r="500" spans="1:8">
      <c r="A500" t="s">
        <v>8219</v>
      </c>
      <c r="B500">
        <v>271</v>
      </c>
      <c r="G500" t="s">
        <v>8221</v>
      </c>
      <c r="H500">
        <v>24</v>
      </c>
    </row>
    <row r="501" spans="1:8">
      <c r="A501" t="s">
        <v>8219</v>
      </c>
      <c r="B501">
        <v>101</v>
      </c>
      <c r="G501" t="s">
        <v>8221</v>
      </c>
      <c r="H501">
        <v>15</v>
      </c>
    </row>
    <row r="502" spans="1:8">
      <c r="A502" t="s">
        <v>8219</v>
      </c>
      <c r="B502">
        <v>57</v>
      </c>
      <c r="G502" t="s">
        <v>8221</v>
      </c>
      <c r="H502">
        <v>37</v>
      </c>
    </row>
    <row r="503" spans="1:8">
      <c r="A503" t="s">
        <v>8219</v>
      </c>
      <c r="B503">
        <v>62</v>
      </c>
      <c r="G503" t="s">
        <v>8221</v>
      </c>
      <c r="H503">
        <v>20</v>
      </c>
    </row>
    <row r="504" spans="1:8">
      <c r="A504" t="s">
        <v>8219</v>
      </c>
      <c r="B504">
        <v>32</v>
      </c>
      <c r="G504" t="s">
        <v>8221</v>
      </c>
      <c r="H504">
        <v>7</v>
      </c>
    </row>
    <row r="505" spans="1:8">
      <c r="A505" t="s">
        <v>8219</v>
      </c>
      <c r="B505">
        <v>141</v>
      </c>
      <c r="G505" t="s">
        <v>8221</v>
      </c>
      <c r="H505">
        <v>0</v>
      </c>
    </row>
    <row r="506" spans="1:8">
      <c r="A506" t="s">
        <v>8219</v>
      </c>
      <c r="B506">
        <v>75</v>
      </c>
      <c r="G506" t="s">
        <v>8221</v>
      </c>
      <c r="H506">
        <v>21</v>
      </c>
    </row>
    <row r="507" spans="1:8">
      <c r="A507" t="s">
        <v>8219</v>
      </c>
      <c r="B507">
        <v>46</v>
      </c>
      <c r="G507" t="s">
        <v>8221</v>
      </c>
      <c r="H507">
        <v>3</v>
      </c>
    </row>
    <row r="508" spans="1:8">
      <c r="A508" t="s">
        <v>8219</v>
      </c>
      <c r="B508">
        <v>103</v>
      </c>
      <c r="G508" t="s">
        <v>8221</v>
      </c>
      <c r="H508">
        <v>11</v>
      </c>
    </row>
    <row r="509" spans="1:8">
      <c r="A509" t="s">
        <v>8219</v>
      </c>
      <c r="B509">
        <v>6</v>
      </c>
      <c r="G509" t="s">
        <v>8221</v>
      </c>
      <c r="H509">
        <v>1</v>
      </c>
    </row>
    <row r="510" spans="1:8">
      <c r="A510" t="s">
        <v>8219</v>
      </c>
      <c r="B510">
        <v>83</v>
      </c>
      <c r="G510" t="s">
        <v>8221</v>
      </c>
      <c r="H510">
        <v>312</v>
      </c>
    </row>
    <row r="511" spans="1:8">
      <c r="A511" t="s">
        <v>8219</v>
      </c>
      <c r="B511">
        <v>108</v>
      </c>
      <c r="G511" t="s">
        <v>8221</v>
      </c>
      <c r="H511">
        <v>1</v>
      </c>
    </row>
    <row r="512" spans="1:8">
      <c r="A512" t="s">
        <v>8219</v>
      </c>
      <c r="B512">
        <v>25</v>
      </c>
      <c r="G512" t="s">
        <v>8221</v>
      </c>
      <c r="H512">
        <v>3</v>
      </c>
    </row>
    <row r="513" spans="1:8">
      <c r="A513" t="s">
        <v>8219</v>
      </c>
      <c r="B513">
        <v>549</v>
      </c>
      <c r="G513" t="s">
        <v>8221</v>
      </c>
      <c r="H513">
        <v>4</v>
      </c>
    </row>
    <row r="514" spans="1:8">
      <c r="A514" t="s">
        <v>8219</v>
      </c>
      <c r="B514">
        <v>222</v>
      </c>
      <c r="G514" t="s">
        <v>8221</v>
      </c>
      <c r="H514">
        <v>10</v>
      </c>
    </row>
    <row r="515" spans="1:8">
      <c r="A515" t="s">
        <v>8219</v>
      </c>
      <c r="B515">
        <v>183</v>
      </c>
      <c r="G515" t="s">
        <v>8221</v>
      </c>
      <c r="H515">
        <v>8</v>
      </c>
    </row>
    <row r="516" spans="1:8">
      <c r="A516" t="s">
        <v>8219</v>
      </c>
      <c r="B516">
        <v>89</v>
      </c>
      <c r="G516" t="s">
        <v>8221</v>
      </c>
      <c r="H516">
        <v>3</v>
      </c>
    </row>
    <row r="517" spans="1:8">
      <c r="A517" t="s">
        <v>8219</v>
      </c>
      <c r="B517">
        <v>253</v>
      </c>
      <c r="G517" t="s">
        <v>8221</v>
      </c>
      <c r="H517">
        <v>1</v>
      </c>
    </row>
    <row r="518" spans="1:8">
      <c r="A518" t="s">
        <v>8219</v>
      </c>
      <c r="B518">
        <v>140</v>
      </c>
      <c r="G518" t="s">
        <v>8221</v>
      </c>
      <c r="H518">
        <v>0</v>
      </c>
    </row>
    <row r="519" spans="1:8">
      <c r="A519" t="s">
        <v>8219</v>
      </c>
      <c r="B519">
        <v>103</v>
      </c>
      <c r="G519" t="s">
        <v>8221</v>
      </c>
      <c r="H519">
        <v>5</v>
      </c>
    </row>
    <row r="520" spans="1:8">
      <c r="A520" t="s">
        <v>8219</v>
      </c>
      <c r="B520">
        <v>138</v>
      </c>
      <c r="G520" t="s">
        <v>8221</v>
      </c>
      <c r="H520">
        <v>0</v>
      </c>
    </row>
    <row r="521" spans="1:8">
      <c r="A521" t="s">
        <v>8219</v>
      </c>
      <c r="B521">
        <v>191</v>
      </c>
      <c r="G521" t="s">
        <v>8221</v>
      </c>
      <c r="H521">
        <v>3</v>
      </c>
    </row>
    <row r="522" spans="1:8">
      <c r="A522" t="s">
        <v>8219</v>
      </c>
      <c r="B522">
        <v>45</v>
      </c>
      <c r="G522" t="s">
        <v>8221</v>
      </c>
      <c r="H522">
        <v>7</v>
      </c>
    </row>
    <row r="523" spans="1:8">
      <c r="A523" t="s">
        <v>8219</v>
      </c>
      <c r="B523">
        <v>17</v>
      </c>
      <c r="G523" t="s">
        <v>8221</v>
      </c>
      <c r="H523">
        <v>0</v>
      </c>
    </row>
    <row r="524" spans="1:8">
      <c r="A524" t="s">
        <v>8219</v>
      </c>
      <c r="B524">
        <v>31</v>
      </c>
      <c r="G524" t="s">
        <v>8221</v>
      </c>
      <c r="H524">
        <v>2</v>
      </c>
    </row>
    <row r="525" spans="1:8">
      <c r="A525" t="s">
        <v>8219</v>
      </c>
      <c r="B525">
        <v>50</v>
      </c>
      <c r="G525" t="s">
        <v>8221</v>
      </c>
      <c r="H525">
        <v>23</v>
      </c>
    </row>
    <row r="526" spans="1:8">
      <c r="A526" t="s">
        <v>8219</v>
      </c>
      <c r="B526">
        <v>59</v>
      </c>
      <c r="G526" t="s">
        <v>8221</v>
      </c>
      <c r="H526">
        <v>1</v>
      </c>
    </row>
    <row r="527" spans="1:8">
      <c r="A527" t="s">
        <v>8219</v>
      </c>
      <c r="B527">
        <v>81</v>
      </c>
      <c r="G527" t="s">
        <v>8221</v>
      </c>
      <c r="H527">
        <v>2</v>
      </c>
    </row>
    <row r="528" spans="1:8">
      <c r="A528" t="s">
        <v>8219</v>
      </c>
      <c r="B528">
        <v>508</v>
      </c>
      <c r="G528" t="s">
        <v>8221</v>
      </c>
      <c r="H528">
        <v>3</v>
      </c>
    </row>
    <row r="529" spans="1:8">
      <c r="A529" t="s">
        <v>8219</v>
      </c>
      <c r="B529">
        <v>74</v>
      </c>
      <c r="G529" t="s">
        <v>8221</v>
      </c>
      <c r="H529">
        <v>0</v>
      </c>
    </row>
    <row r="530" spans="1:8">
      <c r="A530" t="s">
        <v>8219</v>
      </c>
      <c r="B530">
        <v>141</v>
      </c>
      <c r="G530" t="s">
        <v>8221</v>
      </c>
      <c r="H530">
        <v>13</v>
      </c>
    </row>
    <row r="531" spans="1:8">
      <c r="A531" t="s">
        <v>8219</v>
      </c>
      <c r="B531">
        <v>711</v>
      </c>
      <c r="G531" t="s">
        <v>8221</v>
      </c>
      <c r="H531">
        <v>1</v>
      </c>
    </row>
    <row r="532" spans="1:8">
      <c r="A532" t="s">
        <v>8219</v>
      </c>
      <c r="B532">
        <v>141</v>
      </c>
      <c r="G532" t="s">
        <v>8221</v>
      </c>
      <c r="H532">
        <v>1</v>
      </c>
    </row>
    <row r="533" spans="1:8">
      <c r="A533" t="s">
        <v>8219</v>
      </c>
      <c r="B533">
        <v>109</v>
      </c>
      <c r="G533" t="s">
        <v>8221</v>
      </c>
      <c r="H533">
        <v>1</v>
      </c>
    </row>
    <row r="534" spans="1:8">
      <c r="A534" t="s">
        <v>8219</v>
      </c>
      <c r="B534">
        <v>361</v>
      </c>
      <c r="G534" t="s">
        <v>8221</v>
      </c>
      <c r="H534">
        <v>6</v>
      </c>
    </row>
    <row r="535" spans="1:8">
      <c r="A535" t="s">
        <v>8219</v>
      </c>
      <c r="B535">
        <v>176</v>
      </c>
      <c r="G535" t="s">
        <v>8221</v>
      </c>
      <c r="H535">
        <v>39</v>
      </c>
    </row>
    <row r="536" spans="1:8">
      <c r="A536" t="s">
        <v>8219</v>
      </c>
      <c r="B536">
        <v>670</v>
      </c>
      <c r="G536" t="s">
        <v>8221</v>
      </c>
      <c r="H536">
        <v>4</v>
      </c>
    </row>
    <row r="537" spans="1:8">
      <c r="A537" t="s">
        <v>8219</v>
      </c>
      <c r="B537">
        <v>96</v>
      </c>
      <c r="G537" t="s">
        <v>8221</v>
      </c>
      <c r="H537">
        <v>1</v>
      </c>
    </row>
    <row r="538" spans="1:8">
      <c r="A538" t="s">
        <v>8219</v>
      </c>
      <c r="B538">
        <v>74</v>
      </c>
      <c r="G538" t="s">
        <v>8221</v>
      </c>
      <c r="H538">
        <v>0</v>
      </c>
    </row>
    <row r="539" spans="1:8">
      <c r="A539" t="s">
        <v>8219</v>
      </c>
      <c r="B539">
        <v>52</v>
      </c>
      <c r="G539" t="s">
        <v>8221</v>
      </c>
      <c r="H539">
        <v>0</v>
      </c>
    </row>
    <row r="540" spans="1:8">
      <c r="A540" t="s">
        <v>8219</v>
      </c>
      <c r="B540">
        <v>105</v>
      </c>
      <c r="G540" t="s">
        <v>8221</v>
      </c>
      <c r="H540">
        <v>0</v>
      </c>
    </row>
    <row r="541" spans="1:8">
      <c r="A541" t="s">
        <v>8219</v>
      </c>
      <c r="B541">
        <v>41</v>
      </c>
      <c r="G541" t="s">
        <v>8221</v>
      </c>
      <c r="H541">
        <v>8</v>
      </c>
    </row>
    <row r="542" spans="1:8">
      <c r="A542" t="s">
        <v>8219</v>
      </c>
      <c r="B542">
        <v>34</v>
      </c>
      <c r="G542" t="s">
        <v>8221</v>
      </c>
      <c r="H542">
        <v>0</v>
      </c>
    </row>
    <row r="543" spans="1:8">
      <c r="A543" t="s">
        <v>8219</v>
      </c>
      <c r="B543">
        <v>66</v>
      </c>
      <c r="G543" t="s">
        <v>8221</v>
      </c>
      <c r="H543">
        <v>1</v>
      </c>
    </row>
    <row r="544" spans="1:8">
      <c r="A544" t="s">
        <v>8219</v>
      </c>
      <c r="B544">
        <v>50</v>
      </c>
      <c r="G544" t="s">
        <v>8221</v>
      </c>
      <c r="H544">
        <v>12</v>
      </c>
    </row>
    <row r="545" spans="1:8">
      <c r="A545" t="s">
        <v>8219</v>
      </c>
      <c r="B545">
        <v>159</v>
      </c>
      <c r="G545" t="s">
        <v>8221</v>
      </c>
      <c r="H545">
        <v>0</v>
      </c>
    </row>
    <row r="546" spans="1:8">
      <c r="A546" t="s">
        <v>8219</v>
      </c>
      <c r="B546">
        <v>182</v>
      </c>
      <c r="G546" t="s">
        <v>8221</v>
      </c>
      <c r="H546">
        <v>3</v>
      </c>
    </row>
    <row r="547" spans="1:8">
      <c r="A547" t="s">
        <v>8219</v>
      </c>
      <c r="B547">
        <v>206</v>
      </c>
      <c r="G547" t="s">
        <v>8221</v>
      </c>
      <c r="H547">
        <v>2</v>
      </c>
    </row>
    <row r="548" spans="1:8">
      <c r="A548" t="s">
        <v>8219</v>
      </c>
      <c r="B548">
        <v>169</v>
      </c>
      <c r="G548" t="s">
        <v>8221</v>
      </c>
      <c r="H548">
        <v>6</v>
      </c>
    </row>
    <row r="549" spans="1:8">
      <c r="A549" t="s">
        <v>8219</v>
      </c>
      <c r="B549">
        <v>31</v>
      </c>
      <c r="G549" t="s">
        <v>8221</v>
      </c>
      <c r="H549">
        <v>0</v>
      </c>
    </row>
    <row r="550" spans="1:8">
      <c r="A550" t="s">
        <v>8219</v>
      </c>
      <c r="B550">
        <v>28</v>
      </c>
      <c r="G550" t="s">
        <v>8221</v>
      </c>
      <c r="H550">
        <v>15</v>
      </c>
    </row>
    <row r="551" spans="1:8">
      <c r="A551" t="s">
        <v>8219</v>
      </c>
      <c r="B551">
        <v>54</v>
      </c>
      <c r="G551" t="s">
        <v>8221</v>
      </c>
      <c r="H551">
        <v>1</v>
      </c>
    </row>
    <row r="552" spans="1:8">
      <c r="A552" t="s">
        <v>8219</v>
      </c>
      <c r="B552">
        <v>467</v>
      </c>
      <c r="G552" t="s">
        <v>8221</v>
      </c>
      <c r="H552">
        <v>3</v>
      </c>
    </row>
    <row r="553" spans="1:8">
      <c r="A553" t="s">
        <v>8219</v>
      </c>
      <c r="B553">
        <v>389</v>
      </c>
      <c r="G553" t="s">
        <v>8221</v>
      </c>
      <c r="H553">
        <v>8</v>
      </c>
    </row>
    <row r="554" spans="1:8">
      <c r="A554" t="s">
        <v>8219</v>
      </c>
      <c r="B554">
        <v>68</v>
      </c>
      <c r="G554" t="s">
        <v>8221</v>
      </c>
      <c r="H554">
        <v>0</v>
      </c>
    </row>
    <row r="555" spans="1:8">
      <c r="A555" t="s">
        <v>8219</v>
      </c>
      <c r="B555">
        <v>413</v>
      </c>
      <c r="G555" t="s">
        <v>8221</v>
      </c>
      <c r="H555">
        <v>3</v>
      </c>
    </row>
    <row r="556" spans="1:8">
      <c r="A556" t="s">
        <v>8219</v>
      </c>
      <c r="B556">
        <v>190</v>
      </c>
      <c r="G556" t="s">
        <v>8221</v>
      </c>
      <c r="H556">
        <v>3</v>
      </c>
    </row>
    <row r="557" spans="1:8">
      <c r="A557" t="s">
        <v>8219</v>
      </c>
      <c r="B557">
        <v>189</v>
      </c>
      <c r="G557" t="s">
        <v>8221</v>
      </c>
      <c r="H557">
        <v>0</v>
      </c>
    </row>
    <row r="558" spans="1:8">
      <c r="A558" t="s">
        <v>8219</v>
      </c>
      <c r="B558">
        <v>130</v>
      </c>
      <c r="G558" t="s">
        <v>8221</v>
      </c>
      <c r="H558">
        <v>19</v>
      </c>
    </row>
    <row r="559" spans="1:8">
      <c r="A559" t="s">
        <v>8219</v>
      </c>
      <c r="B559">
        <v>74</v>
      </c>
      <c r="G559" t="s">
        <v>8221</v>
      </c>
      <c r="H559">
        <v>0</v>
      </c>
    </row>
    <row r="560" spans="1:8">
      <c r="A560" t="s">
        <v>8219</v>
      </c>
      <c r="B560">
        <v>274</v>
      </c>
      <c r="G560" t="s">
        <v>8221</v>
      </c>
      <c r="H560">
        <v>2</v>
      </c>
    </row>
    <row r="561" spans="1:8">
      <c r="A561" t="s">
        <v>8219</v>
      </c>
      <c r="B561">
        <v>22</v>
      </c>
      <c r="G561" t="s">
        <v>8221</v>
      </c>
      <c r="H561">
        <v>0</v>
      </c>
    </row>
    <row r="562" spans="1:8">
      <c r="A562" t="s">
        <v>8219</v>
      </c>
      <c r="B562">
        <v>31</v>
      </c>
      <c r="G562" t="s">
        <v>8221</v>
      </c>
      <c r="H562">
        <v>0</v>
      </c>
    </row>
    <row r="563" spans="1:8">
      <c r="A563" t="s">
        <v>8219</v>
      </c>
      <c r="B563">
        <v>63</v>
      </c>
      <c r="G563" t="s">
        <v>8221</v>
      </c>
      <c r="H563">
        <v>25</v>
      </c>
    </row>
    <row r="564" spans="1:8">
      <c r="A564" t="s">
        <v>8219</v>
      </c>
      <c r="B564">
        <v>20</v>
      </c>
      <c r="G564" t="s">
        <v>8221</v>
      </c>
      <c r="H564">
        <v>8</v>
      </c>
    </row>
    <row r="565" spans="1:8">
      <c r="A565" t="s">
        <v>8219</v>
      </c>
      <c r="B565">
        <v>25</v>
      </c>
      <c r="G565" t="s">
        <v>8221</v>
      </c>
      <c r="H565">
        <v>16</v>
      </c>
    </row>
    <row r="566" spans="1:8">
      <c r="A566" t="s">
        <v>8219</v>
      </c>
      <c r="B566">
        <v>61</v>
      </c>
      <c r="G566" t="s">
        <v>8221</v>
      </c>
      <c r="H566">
        <v>3</v>
      </c>
    </row>
    <row r="567" spans="1:8">
      <c r="A567" t="s">
        <v>8219</v>
      </c>
      <c r="B567">
        <v>52</v>
      </c>
      <c r="G567" t="s">
        <v>8221</v>
      </c>
      <c r="H567">
        <v>3</v>
      </c>
    </row>
    <row r="568" spans="1:8">
      <c r="A568" t="s">
        <v>8219</v>
      </c>
      <c r="B568">
        <v>86</v>
      </c>
      <c r="G568" t="s">
        <v>8221</v>
      </c>
      <c r="H568">
        <v>2</v>
      </c>
    </row>
    <row r="569" spans="1:8">
      <c r="A569" t="s">
        <v>8219</v>
      </c>
      <c r="B569">
        <v>42</v>
      </c>
      <c r="G569" t="s">
        <v>8221</v>
      </c>
      <c r="H569">
        <v>1</v>
      </c>
    </row>
    <row r="570" spans="1:8">
      <c r="A570" t="s">
        <v>8219</v>
      </c>
      <c r="B570">
        <v>52</v>
      </c>
      <c r="G570" t="s">
        <v>8221</v>
      </c>
      <c r="H570">
        <v>0</v>
      </c>
    </row>
    <row r="571" spans="1:8">
      <c r="A571" t="s">
        <v>8219</v>
      </c>
      <c r="B571">
        <v>120</v>
      </c>
      <c r="G571" t="s">
        <v>8221</v>
      </c>
      <c r="H571">
        <v>1</v>
      </c>
    </row>
    <row r="572" spans="1:8">
      <c r="A572" t="s">
        <v>8219</v>
      </c>
      <c r="B572">
        <v>22</v>
      </c>
      <c r="G572" t="s">
        <v>8221</v>
      </c>
      <c r="H572">
        <v>19</v>
      </c>
    </row>
    <row r="573" spans="1:8">
      <c r="A573" t="s">
        <v>8219</v>
      </c>
      <c r="B573">
        <v>64</v>
      </c>
      <c r="G573" t="s">
        <v>8221</v>
      </c>
      <c r="H573">
        <v>9</v>
      </c>
    </row>
    <row r="574" spans="1:8">
      <c r="A574" t="s">
        <v>8219</v>
      </c>
      <c r="B574">
        <v>23</v>
      </c>
      <c r="G574" t="s">
        <v>8221</v>
      </c>
      <c r="H574">
        <v>1</v>
      </c>
    </row>
    <row r="575" spans="1:8">
      <c r="A575" t="s">
        <v>8219</v>
      </c>
      <c r="B575">
        <v>238</v>
      </c>
      <c r="G575" t="s">
        <v>8221</v>
      </c>
      <c r="H575">
        <v>0</v>
      </c>
    </row>
    <row r="576" spans="1:8">
      <c r="A576" t="s">
        <v>8219</v>
      </c>
      <c r="B576">
        <v>33</v>
      </c>
      <c r="G576" t="s">
        <v>8221</v>
      </c>
      <c r="H576">
        <v>1</v>
      </c>
    </row>
    <row r="577" spans="1:8">
      <c r="A577" t="s">
        <v>8219</v>
      </c>
      <c r="B577">
        <v>32</v>
      </c>
      <c r="G577" t="s">
        <v>8221</v>
      </c>
      <c r="H577">
        <v>5</v>
      </c>
    </row>
    <row r="578" spans="1:8">
      <c r="A578" t="s">
        <v>8219</v>
      </c>
      <c r="B578">
        <v>24</v>
      </c>
      <c r="G578" t="s">
        <v>8221</v>
      </c>
      <c r="H578">
        <v>85</v>
      </c>
    </row>
    <row r="579" spans="1:8">
      <c r="A579" t="s">
        <v>8219</v>
      </c>
      <c r="B579">
        <v>29</v>
      </c>
      <c r="G579" t="s">
        <v>8221</v>
      </c>
      <c r="H579">
        <v>3</v>
      </c>
    </row>
    <row r="580" spans="1:8">
      <c r="A580" t="s">
        <v>8219</v>
      </c>
      <c r="B580">
        <v>50</v>
      </c>
      <c r="G580" t="s">
        <v>8221</v>
      </c>
      <c r="H580">
        <v>4</v>
      </c>
    </row>
    <row r="581" spans="1:8">
      <c r="A581" t="s">
        <v>8219</v>
      </c>
      <c r="B581">
        <v>108</v>
      </c>
      <c r="G581" t="s">
        <v>8221</v>
      </c>
      <c r="H581">
        <v>3</v>
      </c>
    </row>
    <row r="582" spans="1:8">
      <c r="A582" t="s">
        <v>8219</v>
      </c>
      <c r="B582">
        <v>139</v>
      </c>
      <c r="G582" t="s">
        <v>8221</v>
      </c>
      <c r="H582">
        <v>5</v>
      </c>
    </row>
    <row r="583" spans="1:8">
      <c r="A583" t="s">
        <v>8219</v>
      </c>
      <c r="B583">
        <v>7</v>
      </c>
      <c r="G583" t="s">
        <v>8221</v>
      </c>
      <c r="H583">
        <v>17</v>
      </c>
    </row>
    <row r="584" spans="1:8">
      <c r="A584" t="s">
        <v>8219</v>
      </c>
      <c r="B584">
        <v>149</v>
      </c>
      <c r="G584" t="s">
        <v>8221</v>
      </c>
      <c r="H584">
        <v>3</v>
      </c>
    </row>
    <row r="585" spans="1:8">
      <c r="A585" t="s">
        <v>8219</v>
      </c>
      <c r="B585">
        <v>31</v>
      </c>
      <c r="G585" t="s">
        <v>8221</v>
      </c>
      <c r="H585">
        <v>2</v>
      </c>
    </row>
    <row r="586" spans="1:8">
      <c r="A586" t="s">
        <v>8219</v>
      </c>
      <c r="B586">
        <v>26</v>
      </c>
      <c r="G586" t="s">
        <v>8221</v>
      </c>
      <c r="H586">
        <v>6</v>
      </c>
    </row>
    <row r="587" spans="1:8">
      <c r="A587" t="s">
        <v>8219</v>
      </c>
      <c r="B587">
        <v>172</v>
      </c>
      <c r="G587" t="s">
        <v>8221</v>
      </c>
      <c r="H587">
        <v>0</v>
      </c>
    </row>
    <row r="588" spans="1:8">
      <c r="A588" t="s">
        <v>8219</v>
      </c>
      <c r="B588">
        <v>78</v>
      </c>
      <c r="G588" t="s">
        <v>8221</v>
      </c>
      <c r="H588">
        <v>1</v>
      </c>
    </row>
    <row r="589" spans="1:8">
      <c r="A589" t="s">
        <v>8219</v>
      </c>
      <c r="B589">
        <v>120</v>
      </c>
      <c r="G589" t="s">
        <v>8221</v>
      </c>
      <c r="H589">
        <v>3</v>
      </c>
    </row>
    <row r="590" spans="1:8">
      <c r="A590" t="s">
        <v>8219</v>
      </c>
      <c r="B590">
        <v>227</v>
      </c>
      <c r="G590" t="s">
        <v>8221</v>
      </c>
      <c r="H590">
        <v>13</v>
      </c>
    </row>
    <row r="591" spans="1:8">
      <c r="A591" t="s">
        <v>8219</v>
      </c>
      <c r="B591">
        <v>42</v>
      </c>
      <c r="G591" t="s">
        <v>8221</v>
      </c>
      <c r="H591">
        <v>1</v>
      </c>
    </row>
    <row r="592" spans="1:8">
      <c r="A592" t="s">
        <v>8219</v>
      </c>
      <c r="B592">
        <v>64</v>
      </c>
      <c r="G592" t="s">
        <v>8221</v>
      </c>
      <c r="H592">
        <v>1</v>
      </c>
    </row>
    <row r="593" spans="1:8">
      <c r="A593" t="s">
        <v>8219</v>
      </c>
      <c r="B593">
        <v>121</v>
      </c>
      <c r="G593" t="s">
        <v>8221</v>
      </c>
      <c r="H593">
        <v>9</v>
      </c>
    </row>
    <row r="594" spans="1:8">
      <c r="A594" t="s">
        <v>8219</v>
      </c>
      <c r="B594">
        <v>87</v>
      </c>
      <c r="G594" t="s">
        <v>8221</v>
      </c>
      <c r="H594">
        <v>0</v>
      </c>
    </row>
    <row r="595" spans="1:8">
      <c r="A595" t="s">
        <v>8219</v>
      </c>
      <c r="B595">
        <v>65</v>
      </c>
      <c r="G595" t="s">
        <v>8221</v>
      </c>
      <c r="H595">
        <v>2</v>
      </c>
    </row>
    <row r="596" spans="1:8">
      <c r="A596" t="s">
        <v>8219</v>
      </c>
      <c r="B596">
        <v>49</v>
      </c>
      <c r="G596" t="s">
        <v>8221</v>
      </c>
      <c r="H596">
        <v>1</v>
      </c>
    </row>
    <row r="597" spans="1:8">
      <c r="A597" t="s">
        <v>8219</v>
      </c>
      <c r="B597">
        <v>19</v>
      </c>
      <c r="G597" t="s">
        <v>8221</v>
      </c>
      <c r="H597">
        <v>10</v>
      </c>
    </row>
    <row r="598" spans="1:8">
      <c r="A598" t="s">
        <v>8219</v>
      </c>
      <c r="B598">
        <v>81</v>
      </c>
      <c r="G598" t="s">
        <v>8221</v>
      </c>
      <c r="H598">
        <v>3</v>
      </c>
    </row>
    <row r="599" spans="1:8">
      <c r="A599" t="s">
        <v>8219</v>
      </c>
      <c r="B599">
        <v>264</v>
      </c>
      <c r="G599" t="s">
        <v>8221</v>
      </c>
      <c r="H599">
        <v>2</v>
      </c>
    </row>
    <row r="600" spans="1:8">
      <c r="A600" t="s">
        <v>8219</v>
      </c>
      <c r="B600">
        <v>25</v>
      </c>
      <c r="G600" t="s">
        <v>8221</v>
      </c>
      <c r="H600">
        <v>2</v>
      </c>
    </row>
    <row r="601" spans="1:8">
      <c r="A601" t="s">
        <v>8219</v>
      </c>
      <c r="B601">
        <v>5</v>
      </c>
      <c r="G601" t="s">
        <v>8221</v>
      </c>
      <c r="H601">
        <v>1</v>
      </c>
    </row>
    <row r="602" spans="1:8">
      <c r="A602" t="s">
        <v>8219</v>
      </c>
      <c r="B602">
        <v>144</v>
      </c>
      <c r="G602" t="s">
        <v>8221</v>
      </c>
      <c r="H602">
        <v>14</v>
      </c>
    </row>
    <row r="603" spans="1:8">
      <c r="A603" t="s">
        <v>8219</v>
      </c>
      <c r="B603">
        <v>92</v>
      </c>
      <c r="G603" t="s">
        <v>8221</v>
      </c>
      <c r="H603">
        <v>0</v>
      </c>
    </row>
    <row r="604" spans="1:8">
      <c r="A604" t="s">
        <v>8219</v>
      </c>
      <c r="B604">
        <v>147</v>
      </c>
      <c r="G604" t="s">
        <v>8221</v>
      </c>
      <c r="H604">
        <v>0</v>
      </c>
    </row>
    <row r="605" spans="1:8">
      <c r="A605" t="s">
        <v>8219</v>
      </c>
      <c r="B605">
        <v>90</v>
      </c>
      <c r="G605" t="s">
        <v>8221</v>
      </c>
      <c r="H605">
        <v>4</v>
      </c>
    </row>
    <row r="606" spans="1:8">
      <c r="A606" t="s">
        <v>8219</v>
      </c>
      <c r="B606">
        <v>87</v>
      </c>
      <c r="G606" t="s">
        <v>8221</v>
      </c>
      <c r="H606">
        <v>3</v>
      </c>
    </row>
    <row r="607" spans="1:8">
      <c r="A607" t="s">
        <v>8219</v>
      </c>
      <c r="B607">
        <v>406</v>
      </c>
      <c r="G607" t="s">
        <v>8221</v>
      </c>
      <c r="H607">
        <v>0</v>
      </c>
    </row>
    <row r="608" spans="1:8">
      <c r="A608" t="s">
        <v>8219</v>
      </c>
      <c r="B608">
        <v>20</v>
      </c>
      <c r="G608" t="s">
        <v>8221</v>
      </c>
      <c r="H608">
        <v>5</v>
      </c>
    </row>
    <row r="609" spans="1:8">
      <c r="A609" t="s">
        <v>8219</v>
      </c>
      <c r="B609">
        <v>70</v>
      </c>
      <c r="G609" t="s">
        <v>8221</v>
      </c>
      <c r="H609">
        <v>47</v>
      </c>
    </row>
    <row r="610" spans="1:8">
      <c r="A610" t="s">
        <v>8219</v>
      </c>
      <c r="B610">
        <v>16</v>
      </c>
      <c r="G610" t="s">
        <v>8221</v>
      </c>
      <c r="H610">
        <v>0</v>
      </c>
    </row>
    <row r="611" spans="1:8">
      <c r="A611" t="s">
        <v>8219</v>
      </c>
      <c r="B611">
        <v>52</v>
      </c>
      <c r="G611" t="s">
        <v>8221</v>
      </c>
      <c r="H611">
        <v>10</v>
      </c>
    </row>
    <row r="612" spans="1:8">
      <c r="A612" t="s">
        <v>8219</v>
      </c>
      <c r="B612">
        <v>66</v>
      </c>
      <c r="G612" t="s">
        <v>8221</v>
      </c>
      <c r="H612">
        <v>11</v>
      </c>
    </row>
    <row r="613" spans="1:8">
      <c r="A613" t="s">
        <v>8219</v>
      </c>
      <c r="B613">
        <v>109</v>
      </c>
      <c r="G613" t="s">
        <v>8221</v>
      </c>
      <c r="H613">
        <v>2</v>
      </c>
    </row>
    <row r="614" spans="1:8">
      <c r="A614" t="s">
        <v>8219</v>
      </c>
      <c r="B614">
        <v>168</v>
      </c>
      <c r="G614" t="s">
        <v>8221</v>
      </c>
      <c r="H614">
        <v>2</v>
      </c>
    </row>
    <row r="615" spans="1:8">
      <c r="A615" t="s">
        <v>8219</v>
      </c>
      <c r="B615">
        <v>31</v>
      </c>
      <c r="G615" t="s">
        <v>8221</v>
      </c>
      <c r="H615">
        <v>22</v>
      </c>
    </row>
    <row r="616" spans="1:8">
      <c r="A616" t="s">
        <v>8219</v>
      </c>
      <c r="B616">
        <v>133</v>
      </c>
      <c r="G616" t="s">
        <v>8221</v>
      </c>
      <c r="H616">
        <v>8</v>
      </c>
    </row>
    <row r="617" spans="1:8">
      <c r="A617" t="s">
        <v>8219</v>
      </c>
      <c r="B617">
        <v>151</v>
      </c>
      <c r="G617" t="s">
        <v>8221</v>
      </c>
      <c r="H617">
        <v>6</v>
      </c>
    </row>
    <row r="618" spans="1:8">
      <c r="A618" t="s">
        <v>8219</v>
      </c>
      <c r="B618">
        <v>5</v>
      </c>
      <c r="G618" t="s">
        <v>8221</v>
      </c>
      <c r="H618">
        <v>1</v>
      </c>
    </row>
    <row r="619" spans="1:8">
      <c r="A619" t="s">
        <v>8219</v>
      </c>
      <c r="B619">
        <v>73</v>
      </c>
      <c r="G619" t="s">
        <v>8221</v>
      </c>
      <c r="H619">
        <v>3</v>
      </c>
    </row>
    <row r="620" spans="1:8">
      <c r="A620" t="s">
        <v>8219</v>
      </c>
      <c r="B620">
        <v>148</v>
      </c>
      <c r="G620" t="s">
        <v>8221</v>
      </c>
      <c r="H620">
        <v>0</v>
      </c>
    </row>
    <row r="621" spans="1:8">
      <c r="A621" t="s">
        <v>8219</v>
      </c>
      <c r="B621">
        <v>93</v>
      </c>
      <c r="G621" t="s">
        <v>8221</v>
      </c>
      <c r="H621">
        <v>0</v>
      </c>
    </row>
    <row r="622" spans="1:8">
      <c r="A622" t="s">
        <v>8219</v>
      </c>
      <c r="B622">
        <v>63</v>
      </c>
      <c r="G622" t="s">
        <v>8221</v>
      </c>
      <c r="H622">
        <v>0</v>
      </c>
    </row>
    <row r="623" spans="1:8">
      <c r="A623" t="s">
        <v>8219</v>
      </c>
      <c r="B623">
        <v>134</v>
      </c>
      <c r="G623" t="s">
        <v>8221</v>
      </c>
      <c r="H623">
        <v>0</v>
      </c>
    </row>
    <row r="624" spans="1:8">
      <c r="A624" t="s">
        <v>8219</v>
      </c>
      <c r="B624">
        <v>14</v>
      </c>
      <c r="G624" t="s">
        <v>8221</v>
      </c>
      <c r="H624">
        <v>0</v>
      </c>
    </row>
    <row r="625" spans="1:8">
      <c r="A625" t="s">
        <v>8219</v>
      </c>
      <c r="B625">
        <v>78</v>
      </c>
      <c r="G625" t="s">
        <v>8221</v>
      </c>
      <c r="H625">
        <v>3</v>
      </c>
    </row>
    <row r="626" spans="1:8">
      <c r="A626" t="s">
        <v>8219</v>
      </c>
      <c r="B626">
        <v>112</v>
      </c>
      <c r="G626" t="s">
        <v>8221</v>
      </c>
      <c r="H626">
        <v>0</v>
      </c>
    </row>
    <row r="627" spans="1:8">
      <c r="A627" t="s">
        <v>8219</v>
      </c>
      <c r="B627">
        <v>34</v>
      </c>
      <c r="G627" t="s">
        <v>8221</v>
      </c>
      <c r="H627">
        <v>0</v>
      </c>
    </row>
    <row r="628" spans="1:8">
      <c r="A628" t="s">
        <v>8219</v>
      </c>
      <c r="B628">
        <v>19</v>
      </c>
      <c r="G628" t="s">
        <v>8221</v>
      </c>
      <c r="H628">
        <v>1</v>
      </c>
    </row>
    <row r="629" spans="1:8">
      <c r="A629" t="s">
        <v>8219</v>
      </c>
      <c r="B629">
        <v>13</v>
      </c>
      <c r="G629" t="s">
        <v>8221</v>
      </c>
      <c r="H629">
        <v>6</v>
      </c>
    </row>
    <row r="630" spans="1:8">
      <c r="A630" t="s">
        <v>8219</v>
      </c>
      <c r="B630">
        <v>104</v>
      </c>
      <c r="G630" t="s">
        <v>8221</v>
      </c>
      <c r="H630">
        <v>1</v>
      </c>
    </row>
    <row r="631" spans="1:8">
      <c r="A631" t="s">
        <v>8219</v>
      </c>
      <c r="B631">
        <v>52</v>
      </c>
      <c r="G631" t="s">
        <v>8221</v>
      </c>
      <c r="H631">
        <v>2</v>
      </c>
    </row>
    <row r="632" spans="1:8">
      <c r="A632" t="s">
        <v>8219</v>
      </c>
      <c r="B632">
        <v>17</v>
      </c>
      <c r="G632" t="s">
        <v>8221</v>
      </c>
      <c r="H632">
        <v>0</v>
      </c>
    </row>
    <row r="633" spans="1:8">
      <c r="A633" t="s">
        <v>8219</v>
      </c>
      <c r="B633">
        <v>82</v>
      </c>
      <c r="G633" t="s">
        <v>8221</v>
      </c>
      <c r="H633">
        <v>3</v>
      </c>
    </row>
    <row r="634" spans="1:8">
      <c r="A634" t="s">
        <v>8219</v>
      </c>
      <c r="B634">
        <v>73</v>
      </c>
      <c r="G634" t="s">
        <v>8221</v>
      </c>
      <c r="H634">
        <v>3</v>
      </c>
    </row>
    <row r="635" spans="1:8">
      <c r="A635" t="s">
        <v>8219</v>
      </c>
      <c r="B635">
        <v>158</v>
      </c>
      <c r="G635" t="s">
        <v>8221</v>
      </c>
      <c r="H635">
        <v>0</v>
      </c>
    </row>
    <row r="636" spans="1:8">
      <c r="A636" t="s">
        <v>8219</v>
      </c>
      <c r="B636">
        <v>65</v>
      </c>
      <c r="G636" t="s">
        <v>8221</v>
      </c>
      <c r="H636">
        <v>6</v>
      </c>
    </row>
    <row r="637" spans="1:8">
      <c r="A637" t="s">
        <v>8219</v>
      </c>
      <c r="B637">
        <v>184</v>
      </c>
      <c r="G637" t="s">
        <v>8221</v>
      </c>
      <c r="H637">
        <v>0</v>
      </c>
    </row>
    <row r="638" spans="1:8">
      <c r="A638" t="s">
        <v>8219</v>
      </c>
      <c r="B638">
        <v>34</v>
      </c>
      <c r="G638" t="s">
        <v>8221</v>
      </c>
      <c r="H638">
        <v>19</v>
      </c>
    </row>
    <row r="639" spans="1:8">
      <c r="A639" t="s">
        <v>8219</v>
      </c>
      <c r="B639">
        <v>240</v>
      </c>
      <c r="G639" t="s">
        <v>8221</v>
      </c>
      <c r="H639">
        <v>1</v>
      </c>
    </row>
    <row r="640" spans="1:8">
      <c r="A640" t="s">
        <v>8219</v>
      </c>
      <c r="B640">
        <v>113</v>
      </c>
      <c r="G640" t="s">
        <v>8221</v>
      </c>
      <c r="H640">
        <v>2</v>
      </c>
    </row>
    <row r="641" spans="1:8">
      <c r="A641" t="s">
        <v>8219</v>
      </c>
      <c r="B641">
        <v>66</v>
      </c>
      <c r="G641" t="s">
        <v>8221</v>
      </c>
      <c r="H641">
        <v>0</v>
      </c>
    </row>
    <row r="642" spans="1:8">
      <c r="A642" t="s">
        <v>8219</v>
      </c>
      <c r="B642">
        <v>340</v>
      </c>
      <c r="G642" t="s">
        <v>8221</v>
      </c>
      <c r="H642">
        <v>11</v>
      </c>
    </row>
    <row r="643" spans="1:8">
      <c r="A643" t="s">
        <v>8219</v>
      </c>
      <c r="B643">
        <v>150</v>
      </c>
      <c r="G643" t="s">
        <v>8221</v>
      </c>
      <c r="H643">
        <v>0</v>
      </c>
    </row>
    <row r="644" spans="1:8">
      <c r="A644" t="s">
        <v>8219</v>
      </c>
      <c r="B644">
        <v>25</v>
      </c>
      <c r="G644" t="s">
        <v>8221</v>
      </c>
      <c r="H644">
        <v>0</v>
      </c>
    </row>
    <row r="645" spans="1:8">
      <c r="A645" t="s">
        <v>8219</v>
      </c>
      <c r="B645">
        <v>234</v>
      </c>
      <c r="G645" t="s">
        <v>8221</v>
      </c>
      <c r="H645">
        <v>1</v>
      </c>
    </row>
    <row r="646" spans="1:8">
      <c r="A646" t="s">
        <v>8219</v>
      </c>
      <c r="B646">
        <v>2602</v>
      </c>
      <c r="G646" t="s">
        <v>8221</v>
      </c>
      <c r="H646">
        <v>3</v>
      </c>
    </row>
    <row r="647" spans="1:8">
      <c r="A647" t="s">
        <v>8219</v>
      </c>
      <c r="B647">
        <v>248</v>
      </c>
      <c r="G647" t="s">
        <v>8221</v>
      </c>
      <c r="H647">
        <v>1</v>
      </c>
    </row>
    <row r="648" spans="1:8">
      <c r="A648" t="s">
        <v>8219</v>
      </c>
      <c r="B648">
        <v>600</v>
      </c>
      <c r="G648" t="s">
        <v>8221</v>
      </c>
      <c r="H648">
        <v>15</v>
      </c>
    </row>
    <row r="649" spans="1:8">
      <c r="A649" t="s">
        <v>8219</v>
      </c>
      <c r="B649">
        <v>293</v>
      </c>
      <c r="G649" t="s">
        <v>8221</v>
      </c>
      <c r="H649">
        <v>2</v>
      </c>
    </row>
    <row r="650" spans="1:8">
      <c r="A650" t="s">
        <v>8219</v>
      </c>
      <c r="B650">
        <v>321</v>
      </c>
      <c r="G650" t="s">
        <v>8221</v>
      </c>
      <c r="H650">
        <v>1</v>
      </c>
    </row>
    <row r="651" spans="1:8">
      <c r="A651" t="s">
        <v>8219</v>
      </c>
      <c r="B651">
        <v>81</v>
      </c>
      <c r="G651" t="s">
        <v>8221</v>
      </c>
      <c r="H651">
        <v>1</v>
      </c>
    </row>
    <row r="652" spans="1:8">
      <c r="A652" t="s">
        <v>8219</v>
      </c>
      <c r="B652">
        <v>343</v>
      </c>
      <c r="G652" t="s">
        <v>8221</v>
      </c>
      <c r="H652">
        <v>0</v>
      </c>
    </row>
    <row r="653" spans="1:8">
      <c r="A653" t="s">
        <v>8219</v>
      </c>
      <c r="B653">
        <v>336</v>
      </c>
      <c r="G653" t="s">
        <v>8221</v>
      </c>
      <c r="H653">
        <v>1</v>
      </c>
    </row>
    <row r="654" spans="1:8">
      <c r="A654" t="s">
        <v>8219</v>
      </c>
      <c r="B654">
        <v>47</v>
      </c>
      <c r="G654" t="s">
        <v>8221</v>
      </c>
      <c r="H654">
        <v>11</v>
      </c>
    </row>
    <row r="655" spans="1:8">
      <c r="A655" t="s">
        <v>8219</v>
      </c>
      <c r="B655">
        <v>76</v>
      </c>
      <c r="G655" t="s">
        <v>8221</v>
      </c>
      <c r="H655">
        <v>0</v>
      </c>
    </row>
    <row r="656" spans="1:8">
      <c r="A656" t="s">
        <v>8219</v>
      </c>
      <c r="B656">
        <v>441</v>
      </c>
      <c r="G656" t="s">
        <v>8221</v>
      </c>
      <c r="H656">
        <v>1</v>
      </c>
    </row>
    <row r="657" spans="1:8">
      <c r="A657" t="s">
        <v>8219</v>
      </c>
      <c r="B657">
        <v>916</v>
      </c>
      <c r="G657" t="s">
        <v>8221</v>
      </c>
      <c r="H657">
        <v>6</v>
      </c>
    </row>
    <row r="658" spans="1:8">
      <c r="A658" t="s">
        <v>8219</v>
      </c>
      <c r="B658">
        <v>369</v>
      </c>
      <c r="G658" t="s">
        <v>8221</v>
      </c>
      <c r="H658">
        <v>7</v>
      </c>
    </row>
    <row r="659" spans="1:8">
      <c r="A659" t="s">
        <v>8219</v>
      </c>
      <c r="B659">
        <v>20242</v>
      </c>
      <c r="G659" t="s">
        <v>8221</v>
      </c>
      <c r="H659">
        <v>0</v>
      </c>
    </row>
    <row r="660" spans="1:8">
      <c r="A660" t="s">
        <v>8219</v>
      </c>
      <c r="B660">
        <v>71</v>
      </c>
      <c r="G660" t="s">
        <v>8221</v>
      </c>
      <c r="H660">
        <v>16</v>
      </c>
    </row>
    <row r="661" spans="1:8">
      <c r="A661" t="s">
        <v>8219</v>
      </c>
      <c r="B661">
        <v>635</v>
      </c>
      <c r="G661" t="s">
        <v>8221</v>
      </c>
      <c r="H661">
        <v>0</v>
      </c>
    </row>
    <row r="662" spans="1:8">
      <c r="A662" t="s">
        <v>8219</v>
      </c>
      <c r="B662">
        <v>885</v>
      </c>
      <c r="G662" t="s">
        <v>8221</v>
      </c>
      <c r="H662">
        <v>0</v>
      </c>
    </row>
    <row r="663" spans="1:8">
      <c r="A663" t="s">
        <v>8219</v>
      </c>
      <c r="B663">
        <v>329</v>
      </c>
      <c r="G663" t="s">
        <v>8221</v>
      </c>
      <c r="H663">
        <v>0</v>
      </c>
    </row>
    <row r="664" spans="1:8">
      <c r="A664" t="s">
        <v>8219</v>
      </c>
      <c r="B664">
        <v>71</v>
      </c>
      <c r="G664" t="s">
        <v>8221</v>
      </c>
      <c r="H664">
        <v>12</v>
      </c>
    </row>
    <row r="665" spans="1:8">
      <c r="A665" t="s">
        <v>8219</v>
      </c>
      <c r="B665">
        <v>269</v>
      </c>
      <c r="G665" t="s">
        <v>8221</v>
      </c>
      <c r="H665">
        <v>1</v>
      </c>
    </row>
    <row r="666" spans="1:8">
      <c r="A666" t="s">
        <v>8219</v>
      </c>
      <c r="B666">
        <v>345</v>
      </c>
      <c r="G666" t="s">
        <v>8221</v>
      </c>
      <c r="H666">
        <v>3</v>
      </c>
    </row>
    <row r="667" spans="1:8">
      <c r="A667" t="s">
        <v>8219</v>
      </c>
      <c r="B667">
        <v>43</v>
      </c>
      <c r="G667" t="s">
        <v>8221</v>
      </c>
      <c r="H667">
        <v>1</v>
      </c>
    </row>
    <row r="668" spans="1:8">
      <c r="A668" t="s">
        <v>8219</v>
      </c>
      <c r="B668">
        <v>33</v>
      </c>
      <c r="G668" t="s">
        <v>8221</v>
      </c>
      <c r="H668">
        <v>4</v>
      </c>
    </row>
    <row r="669" spans="1:8">
      <c r="A669" t="s">
        <v>8219</v>
      </c>
      <c r="B669">
        <v>211</v>
      </c>
      <c r="G669" t="s">
        <v>8221</v>
      </c>
      <c r="H669">
        <v>1</v>
      </c>
    </row>
    <row r="670" spans="1:8">
      <c r="A670" t="s">
        <v>8219</v>
      </c>
      <c r="B670">
        <v>196</v>
      </c>
      <c r="G670" t="s">
        <v>8221</v>
      </c>
      <c r="H670">
        <v>3</v>
      </c>
    </row>
    <row r="671" spans="1:8">
      <c r="A671" t="s">
        <v>8219</v>
      </c>
      <c r="B671">
        <v>405</v>
      </c>
      <c r="G671" t="s">
        <v>8221</v>
      </c>
      <c r="H671">
        <v>1</v>
      </c>
    </row>
    <row r="672" spans="1:8">
      <c r="A672" t="s">
        <v>8219</v>
      </c>
      <c r="B672">
        <v>206</v>
      </c>
      <c r="G672" t="s">
        <v>8221</v>
      </c>
      <c r="H672">
        <v>0</v>
      </c>
    </row>
    <row r="673" spans="1:8">
      <c r="A673" t="s">
        <v>8219</v>
      </c>
      <c r="B673">
        <v>335</v>
      </c>
      <c r="G673" t="s">
        <v>8221</v>
      </c>
      <c r="H673">
        <v>12</v>
      </c>
    </row>
    <row r="674" spans="1:8">
      <c r="A674" t="s">
        <v>8219</v>
      </c>
      <c r="B674">
        <v>215</v>
      </c>
      <c r="G674" t="s">
        <v>8221</v>
      </c>
      <c r="H674">
        <v>0</v>
      </c>
    </row>
    <row r="675" spans="1:8">
      <c r="A675" t="s">
        <v>8219</v>
      </c>
      <c r="B675">
        <v>176</v>
      </c>
      <c r="G675" t="s">
        <v>8221</v>
      </c>
      <c r="H675">
        <v>1</v>
      </c>
    </row>
    <row r="676" spans="1:8">
      <c r="A676" t="s">
        <v>8219</v>
      </c>
      <c r="B676">
        <v>555</v>
      </c>
      <c r="G676" t="s">
        <v>8221</v>
      </c>
      <c r="H676">
        <v>0</v>
      </c>
    </row>
    <row r="677" spans="1:8">
      <c r="A677" t="s">
        <v>8219</v>
      </c>
      <c r="B677">
        <v>116</v>
      </c>
      <c r="G677" t="s">
        <v>8221</v>
      </c>
      <c r="H677">
        <v>0</v>
      </c>
    </row>
    <row r="678" spans="1:8">
      <c r="A678" t="s">
        <v>8219</v>
      </c>
      <c r="B678">
        <v>615</v>
      </c>
      <c r="G678" t="s">
        <v>8221</v>
      </c>
      <c r="H678">
        <v>2</v>
      </c>
    </row>
    <row r="679" spans="1:8">
      <c r="A679" t="s">
        <v>8219</v>
      </c>
      <c r="B679">
        <v>236</v>
      </c>
      <c r="G679" t="s">
        <v>8221</v>
      </c>
      <c r="H679">
        <v>92</v>
      </c>
    </row>
    <row r="680" spans="1:8">
      <c r="A680" t="s">
        <v>8219</v>
      </c>
      <c r="B680">
        <v>145</v>
      </c>
      <c r="G680" t="s">
        <v>8221</v>
      </c>
      <c r="H680">
        <v>0</v>
      </c>
    </row>
    <row r="681" spans="1:8">
      <c r="A681" t="s">
        <v>8219</v>
      </c>
      <c r="B681">
        <v>167</v>
      </c>
      <c r="G681" t="s">
        <v>8221</v>
      </c>
      <c r="H681">
        <v>3</v>
      </c>
    </row>
    <row r="682" spans="1:8">
      <c r="A682" t="s">
        <v>8219</v>
      </c>
      <c r="B682">
        <v>235</v>
      </c>
      <c r="G682" t="s">
        <v>8221</v>
      </c>
      <c r="H682">
        <v>10</v>
      </c>
    </row>
    <row r="683" spans="1:8">
      <c r="A683" t="s">
        <v>8219</v>
      </c>
      <c r="B683">
        <v>452</v>
      </c>
      <c r="G683" t="s">
        <v>8221</v>
      </c>
      <c r="H683">
        <v>7</v>
      </c>
    </row>
    <row r="684" spans="1:8">
      <c r="A684" t="s">
        <v>8219</v>
      </c>
      <c r="B684">
        <v>241</v>
      </c>
      <c r="G684" t="s">
        <v>8221</v>
      </c>
      <c r="H684">
        <v>3</v>
      </c>
    </row>
    <row r="685" spans="1:8">
      <c r="A685" t="s">
        <v>8219</v>
      </c>
      <c r="B685">
        <v>28</v>
      </c>
      <c r="G685" t="s">
        <v>8221</v>
      </c>
      <c r="H685">
        <v>0</v>
      </c>
    </row>
    <row r="686" spans="1:8">
      <c r="A686" t="s">
        <v>8219</v>
      </c>
      <c r="B686">
        <v>140</v>
      </c>
      <c r="G686" t="s">
        <v>8221</v>
      </c>
      <c r="H686">
        <v>1</v>
      </c>
    </row>
    <row r="687" spans="1:8">
      <c r="A687" t="s">
        <v>8219</v>
      </c>
      <c r="B687">
        <v>280</v>
      </c>
      <c r="G687" t="s">
        <v>8221</v>
      </c>
      <c r="H687">
        <v>0</v>
      </c>
    </row>
    <row r="688" spans="1:8">
      <c r="A688" t="s">
        <v>8219</v>
      </c>
      <c r="B688">
        <v>70</v>
      </c>
      <c r="G688" t="s">
        <v>8221</v>
      </c>
      <c r="H688">
        <v>9</v>
      </c>
    </row>
    <row r="689" spans="1:8">
      <c r="A689" t="s">
        <v>8219</v>
      </c>
      <c r="B689">
        <v>160</v>
      </c>
      <c r="G689" t="s">
        <v>8221</v>
      </c>
      <c r="H689">
        <v>2</v>
      </c>
    </row>
    <row r="690" spans="1:8">
      <c r="A690" t="s">
        <v>8219</v>
      </c>
      <c r="B690">
        <v>141</v>
      </c>
      <c r="G690" t="s">
        <v>8221</v>
      </c>
      <c r="H690">
        <v>1</v>
      </c>
    </row>
    <row r="691" spans="1:8">
      <c r="A691" t="s">
        <v>8219</v>
      </c>
      <c r="B691">
        <v>874</v>
      </c>
      <c r="G691" t="s">
        <v>8221</v>
      </c>
      <c r="H691">
        <v>2</v>
      </c>
    </row>
    <row r="692" spans="1:8">
      <c r="A692" t="s">
        <v>8219</v>
      </c>
      <c r="B692">
        <v>73</v>
      </c>
      <c r="G692" t="s">
        <v>8221</v>
      </c>
      <c r="H692">
        <v>11</v>
      </c>
    </row>
    <row r="693" spans="1:8">
      <c r="A693" t="s">
        <v>8219</v>
      </c>
      <c r="B693">
        <v>294</v>
      </c>
      <c r="G693" t="s">
        <v>8221</v>
      </c>
      <c r="H693">
        <v>0</v>
      </c>
    </row>
    <row r="694" spans="1:8">
      <c r="A694" t="s">
        <v>8219</v>
      </c>
      <c r="B694">
        <v>740</v>
      </c>
      <c r="G694" t="s">
        <v>8221</v>
      </c>
      <c r="H694">
        <v>0</v>
      </c>
    </row>
    <row r="695" spans="1:8">
      <c r="A695" t="s">
        <v>8219</v>
      </c>
      <c r="B695">
        <v>369</v>
      </c>
      <c r="G695" t="s">
        <v>8221</v>
      </c>
      <c r="H695">
        <v>9</v>
      </c>
    </row>
    <row r="696" spans="1:8">
      <c r="A696" t="s">
        <v>8219</v>
      </c>
      <c r="B696">
        <v>110</v>
      </c>
      <c r="G696" t="s">
        <v>8221</v>
      </c>
      <c r="H696">
        <v>0</v>
      </c>
    </row>
    <row r="697" spans="1:8">
      <c r="A697" t="s">
        <v>8219</v>
      </c>
      <c r="B697">
        <v>455</v>
      </c>
      <c r="G697" t="s">
        <v>8221</v>
      </c>
      <c r="H697">
        <v>4</v>
      </c>
    </row>
    <row r="698" spans="1:8">
      <c r="A698" t="s">
        <v>8219</v>
      </c>
      <c r="B698">
        <v>224</v>
      </c>
      <c r="G698" t="s">
        <v>8221</v>
      </c>
      <c r="H698">
        <v>1</v>
      </c>
    </row>
    <row r="699" spans="1:8">
      <c r="A699" t="s">
        <v>8219</v>
      </c>
      <c r="B699">
        <v>46</v>
      </c>
      <c r="G699" t="s">
        <v>8221</v>
      </c>
      <c r="H699">
        <v>2</v>
      </c>
    </row>
    <row r="700" spans="1:8">
      <c r="A700" t="s">
        <v>8219</v>
      </c>
      <c r="B700">
        <v>284</v>
      </c>
      <c r="G700" t="s">
        <v>8221</v>
      </c>
      <c r="H700">
        <v>0</v>
      </c>
    </row>
    <row r="701" spans="1:8">
      <c r="A701" t="s">
        <v>8219</v>
      </c>
      <c r="B701">
        <v>98</v>
      </c>
      <c r="G701" t="s">
        <v>8221</v>
      </c>
      <c r="H701">
        <v>1</v>
      </c>
    </row>
    <row r="702" spans="1:8">
      <c r="A702" t="s">
        <v>8219</v>
      </c>
      <c r="B702">
        <v>56</v>
      </c>
      <c r="G702" t="s">
        <v>8221</v>
      </c>
      <c r="H702">
        <v>17</v>
      </c>
    </row>
    <row r="703" spans="1:8">
      <c r="A703" t="s">
        <v>8219</v>
      </c>
      <c r="B703">
        <v>32</v>
      </c>
      <c r="G703" t="s">
        <v>8221</v>
      </c>
      <c r="H703">
        <v>2</v>
      </c>
    </row>
    <row r="704" spans="1:8">
      <c r="A704" t="s">
        <v>8219</v>
      </c>
      <c r="B704">
        <v>30</v>
      </c>
      <c r="G704" t="s">
        <v>8221</v>
      </c>
      <c r="H704">
        <v>3</v>
      </c>
    </row>
    <row r="705" spans="1:8">
      <c r="A705" t="s">
        <v>8219</v>
      </c>
      <c r="B705">
        <v>70</v>
      </c>
      <c r="G705" t="s">
        <v>8221</v>
      </c>
      <c r="H705">
        <v>41</v>
      </c>
    </row>
    <row r="706" spans="1:8">
      <c r="A706" t="s">
        <v>8219</v>
      </c>
      <c r="B706">
        <v>44</v>
      </c>
      <c r="G706" t="s">
        <v>8221</v>
      </c>
      <c r="H706">
        <v>2</v>
      </c>
    </row>
    <row r="707" spans="1:8">
      <c r="A707" t="s">
        <v>8219</v>
      </c>
      <c r="B707">
        <v>92</v>
      </c>
      <c r="G707" t="s">
        <v>8221</v>
      </c>
      <c r="H707">
        <v>3</v>
      </c>
    </row>
    <row r="708" spans="1:8">
      <c r="A708" t="s">
        <v>8219</v>
      </c>
      <c r="B708">
        <v>205</v>
      </c>
      <c r="G708" t="s">
        <v>8221</v>
      </c>
      <c r="H708">
        <v>8</v>
      </c>
    </row>
    <row r="709" spans="1:8">
      <c r="A709" t="s">
        <v>8219</v>
      </c>
      <c r="B709">
        <v>23</v>
      </c>
      <c r="G709" t="s">
        <v>8221</v>
      </c>
      <c r="H709">
        <v>0</v>
      </c>
    </row>
    <row r="710" spans="1:8">
      <c r="A710" t="s">
        <v>8219</v>
      </c>
      <c r="B710">
        <v>4</v>
      </c>
      <c r="G710" t="s">
        <v>8221</v>
      </c>
      <c r="H710">
        <v>1</v>
      </c>
    </row>
    <row r="711" spans="1:8">
      <c r="A711" t="s">
        <v>8219</v>
      </c>
      <c r="B711">
        <v>112</v>
      </c>
      <c r="G711" t="s">
        <v>8221</v>
      </c>
      <c r="H711">
        <v>3</v>
      </c>
    </row>
    <row r="712" spans="1:8">
      <c r="A712" t="s">
        <v>8219</v>
      </c>
      <c r="B712">
        <v>27</v>
      </c>
      <c r="G712" t="s">
        <v>8221</v>
      </c>
      <c r="H712">
        <v>4</v>
      </c>
    </row>
    <row r="713" spans="1:8">
      <c r="A713" t="s">
        <v>8219</v>
      </c>
      <c r="B713">
        <v>11</v>
      </c>
      <c r="G713" t="s">
        <v>8221</v>
      </c>
      <c r="H713">
        <v>9</v>
      </c>
    </row>
    <row r="714" spans="1:8">
      <c r="A714" t="s">
        <v>8219</v>
      </c>
      <c r="B714">
        <v>26</v>
      </c>
      <c r="G714" t="s">
        <v>8221</v>
      </c>
      <c r="H714">
        <v>16</v>
      </c>
    </row>
    <row r="715" spans="1:8">
      <c r="A715" t="s">
        <v>8219</v>
      </c>
      <c r="B715">
        <v>77</v>
      </c>
      <c r="G715" t="s">
        <v>8221</v>
      </c>
      <c r="H715">
        <v>1</v>
      </c>
    </row>
    <row r="716" spans="1:8">
      <c r="A716" t="s">
        <v>8219</v>
      </c>
      <c r="B716">
        <v>136</v>
      </c>
      <c r="G716" t="s">
        <v>8221</v>
      </c>
      <c r="H716">
        <v>7</v>
      </c>
    </row>
    <row r="717" spans="1:8">
      <c r="A717" t="s">
        <v>8219</v>
      </c>
      <c r="B717">
        <v>157</v>
      </c>
      <c r="G717" t="s">
        <v>8221</v>
      </c>
      <c r="H717">
        <v>0</v>
      </c>
    </row>
    <row r="718" spans="1:8">
      <c r="A718" t="s">
        <v>8219</v>
      </c>
      <c r="B718">
        <v>158</v>
      </c>
      <c r="G718" t="s">
        <v>8221</v>
      </c>
      <c r="H718">
        <v>0</v>
      </c>
    </row>
    <row r="719" spans="1:8">
      <c r="A719" t="s">
        <v>8219</v>
      </c>
      <c r="B719">
        <v>27</v>
      </c>
      <c r="G719" t="s">
        <v>8221</v>
      </c>
      <c r="H719">
        <v>0</v>
      </c>
    </row>
    <row r="720" spans="1:8">
      <c r="A720" t="s">
        <v>8219</v>
      </c>
      <c r="B720">
        <v>23</v>
      </c>
      <c r="G720" t="s">
        <v>8221</v>
      </c>
      <c r="H720">
        <v>0</v>
      </c>
    </row>
    <row r="721" spans="1:8">
      <c r="A721" t="s">
        <v>8219</v>
      </c>
      <c r="B721">
        <v>17</v>
      </c>
      <c r="G721" t="s">
        <v>8221</v>
      </c>
      <c r="H721">
        <v>0</v>
      </c>
    </row>
    <row r="722" spans="1:8">
      <c r="A722" t="s">
        <v>8219</v>
      </c>
      <c r="B722">
        <v>37</v>
      </c>
      <c r="G722" t="s">
        <v>8221</v>
      </c>
      <c r="H722">
        <v>1</v>
      </c>
    </row>
    <row r="723" spans="1:8">
      <c r="A723" t="s">
        <v>8219</v>
      </c>
      <c r="B723">
        <v>65</v>
      </c>
      <c r="G723" t="s">
        <v>8221</v>
      </c>
      <c r="H723">
        <v>2</v>
      </c>
    </row>
    <row r="724" spans="1:8">
      <c r="A724" t="s">
        <v>8219</v>
      </c>
      <c r="B724">
        <v>18</v>
      </c>
      <c r="G724" t="s">
        <v>8221</v>
      </c>
      <c r="H724">
        <v>1</v>
      </c>
    </row>
    <row r="725" spans="1:8">
      <c r="A725" t="s">
        <v>8219</v>
      </c>
      <c r="B725">
        <v>25</v>
      </c>
      <c r="G725" t="s">
        <v>8221</v>
      </c>
      <c r="H725">
        <v>15</v>
      </c>
    </row>
    <row r="726" spans="1:8">
      <c r="A726" t="s">
        <v>8219</v>
      </c>
      <c r="B726">
        <v>104</v>
      </c>
      <c r="G726" t="s">
        <v>8221</v>
      </c>
      <c r="H726">
        <v>1</v>
      </c>
    </row>
    <row r="727" spans="1:8">
      <c r="A727" t="s">
        <v>8219</v>
      </c>
      <c r="B727">
        <v>108</v>
      </c>
      <c r="G727" t="s">
        <v>8221</v>
      </c>
      <c r="H727">
        <v>1</v>
      </c>
    </row>
    <row r="728" spans="1:8">
      <c r="A728" t="s">
        <v>8219</v>
      </c>
      <c r="B728">
        <v>38</v>
      </c>
      <c r="G728" t="s">
        <v>8221</v>
      </c>
      <c r="H728">
        <v>0</v>
      </c>
    </row>
    <row r="729" spans="1:8">
      <c r="A729" t="s">
        <v>8219</v>
      </c>
      <c r="B729">
        <v>88</v>
      </c>
      <c r="G729" t="s">
        <v>8221</v>
      </c>
      <c r="H729">
        <v>39</v>
      </c>
    </row>
    <row r="730" spans="1:8">
      <c r="A730" t="s">
        <v>8219</v>
      </c>
      <c r="B730">
        <v>82</v>
      </c>
      <c r="G730" t="s">
        <v>8221</v>
      </c>
      <c r="H730">
        <v>103</v>
      </c>
    </row>
    <row r="731" spans="1:8">
      <c r="A731" t="s">
        <v>8219</v>
      </c>
      <c r="B731">
        <v>126</v>
      </c>
      <c r="G731" t="s">
        <v>8221</v>
      </c>
      <c r="H731">
        <v>0</v>
      </c>
    </row>
    <row r="732" spans="1:8">
      <c r="A732" t="s">
        <v>8219</v>
      </c>
      <c r="B732">
        <v>133</v>
      </c>
      <c r="G732" t="s">
        <v>8221</v>
      </c>
      <c r="H732">
        <v>39</v>
      </c>
    </row>
    <row r="733" spans="1:8">
      <c r="A733" t="s">
        <v>8219</v>
      </c>
      <c r="B733">
        <v>47</v>
      </c>
      <c r="G733" t="s">
        <v>8221</v>
      </c>
      <c r="H733">
        <v>15</v>
      </c>
    </row>
    <row r="734" spans="1:8">
      <c r="A734" t="s">
        <v>8219</v>
      </c>
      <c r="B734">
        <v>58</v>
      </c>
      <c r="G734" t="s">
        <v>8221</v>
      </c>
      <c r="H734">
        <v>22</v>
      </c>
    </row>
    <row r="735" spans="1:8">
      <c r="A735" t="s">
        <v>8219</v>
      </c>
      <c r="B735">
        <v>32</v>
      </c>
      <c r="G735" t="s">
        <v>8221</v>
      </c>
      <c r="H735">
        <v>92</v>
      </c>
    </row>
    <row r="736" spans="1:8">
      <c r="A736" t="s">
        <v>8219</v>
      </c>
      <c r="B736">
        <v>37</v>
      </c>
      <c r="G736" t="s">
        <v>8221</v>
      </c>
      <c r="H736">
        <v>25</v>
      </c>
    </row>
    <row r="737" spans="1:8">
      <c r="A737" t="s">
        <v>8219</v>
      </c>
      <c r="B737">
        <v>87</v>
      </c>
      <c r="G737" t="s">
        <v>8221</v>
      </c>
      <c r="H737">
        <v>19</v>
      </c>
    </row>
    <row r="738" spans="1:8">
      <c r="A738" t="s">
        <v>8219</v>
      </c>
      <c r="B738">
        <v>15</v>
      </c>
      <c r="G738" t="s">
        <v>8221</v>
      </c>
      <c r="H738">
        <v>19</v>
      </c>
    </row>
    <row r="739" spans="1:8">
      <c r="A739" t="s">
        <v>8219</v>
      </c>
      <c r="B739">
        <v>27</v>
      </c>
      <c r="G739" t="s">
        <v>8221</v>
      </c>
      <c r="H739">
        <v>13</v>
      </c>
    </row>
    <row r="740" spans="1:8">
      <c r="A740" t="s">
        <v>8219</v>
      </c>
      <c r="B740">
        <v>19</v>
      </c>
      <c r="G740" t="s">
        <v>8221</v>
      </c>
      <c r="H740">
        <v>124</v>
      </c>
    </row>
    <row r="741" spans="1:8">
      <c r="A741" t="s">
        <v>8219</v>
      </c>
      <c r="B741">
        <v>17</v>
      </c>
      <c r="G741" t="s">
        <v>8221</v>
      </c>
      <c r="H741">
        <v>4</v>
      </c>
    </row>
    <row r="742" spans="1:8">
      <c r="A742" t="s">
        <v>8219</v>
      </c>
      <c r="B742">
        <v>26</v>
      </c>
      <c r="G742" t="s">
        <v>8221</v>
      </c>
      <c r="H742">
        <v>10</v>
      </c>
    </row>
    <row r="743" spans="1:8">
      <c r="A743" t="s">
        <v>8219</v>
      </c>
      <c r="B743">
        <v>28</v>
      </c>
      <c r="G743" t="s">
        <v>8221</v>
      </c>
      <c r="H743">
        <v>15</v>
      </c>
    </row>
    <row r="744" spans="1:8">
      <c r="A744" t="s">
        <v>8219</v>
      </c>
      <c r="B744">
        <v>37</v>
      </c>
      <c r="G744" t="s">
        <v>8221</v>
      </c>
      <c r="H744">
        <v>38</v>
      </c>
    </row>
    <row r="745" spans="1:8">
      <c r="A745" t="s">
        <v>8219</v>
      </c>
      <c r="B745">
        <v>128</v>
      </c>
      <c r="G745" t="s">
        <v>8221</v>
      </c>
      <c r="H745">
        <v>152</v>
      </c>
    </row>
    <row r="746" spans="1:8">
      <c r="A746" t="s">
        <v>8219</v>
      </c>
      <c r="B746">
        <v>10</v>
      </c>
      <c r="G746" t="s">
        <v>8221</v>
      </c>
      <c r="H746">
        <v>24</v>
      </c>
    </row>
    <row r="747" spans="1:8">
      <c r="A747" t="s">
        <v>8219</v>
      </c>
      <c r="B747">
        <v>83</v>
      </c>
      <c r="G747" t="s">
        <v>8221</v>
      </c>
      <c r="H747">
        <v>76</v>
      </c>
    </row>
    <row r="748" spans="1:8">
      <c r="A748" t="s">
        <v>8219</v>
      </c>
      <c r="B748">
        <v>46</v>
      </c>
      <c r="G748" t="s">
        <v>8221</v>
      </c>
      <c r="H748">
        <v>185</v>
      </c>
    </row>
    <row r="749" spans="1:8">
      <c r="A749" t="s">
        <v>8219</v>
      </c>
      <c r="B749">
        <v>90</v>
      </c>
      <c r="G749" t="s">
        <v>8221</v>
      </c>
      <c r="H749">
        <v>33</v>
      </c>
    </row>
    <row r="750" spans="1:8">
      <c r="A750" t="s">
        <v>8219</v>
      </c>
      <c r="B750">
        <v>81</v>
      </c>
      <c r="G750" t="s">
        <v>8221</v>
      </c>
      <c r="H750">
        <v>108</v>
      </c>
    </row>
    <row r="751" spans="1:8">
      <c r="A751" t="s">
        <v>8219</v>
      </c>
      <c r="B751">
        <v>32</v>
      </c>
      <c r="G751" t="s">
        <v>8221</v>
      </c>
      <c r="H751">
        <v>29</v>
      </c>
    </row>
    <row r="752" spans="1:8">
      <c r="A752" t="s">
        <v>8219</v>
      </c>
      <c r="B752">
        <v>20</v>
      </c>
      <c r="G752" t="s">
        <v>8221</v>
      </c>
      <c r="H752">
        <v>24</v>
      </c>
    </row>
    <row r="753" spans="1:8">
      <c r="A753" t="s">
        <v>8219</v>
      </c>
      <c r="B753">
        <v>70</v>
      </c>
      <c r="G753" t="s">
        <v>8221</v>
      </c>
      <c r="H753">
        <v>4</v>
      </c>
    </row>
    <row r="754" spans="1:8">
      <c r="A754" t="s">
        <v>8219</v>
      </c>
      <c r="B754">
        <v>168</v>
      </c>
      <c r="G754" t="s">
        <v>8221</v>
      </c>
      <c r="H754">
        <v>4</v>
      </c>
    </row>
    <row r="755" spans="1:8">
      <c r="A755" t="s">
        <v>8219</v>
      </c>
      <c r="B755">
        <v>34</v>
      </c>
      <c r="G755" t="s">
        <v>8221</v>
      </c>
      <c r="H755">
        <v>15</v>
      </c>
    </row>
    <row r="756" spans="1:8">
      <c r="A756" t="s">
        <v>8219</v>
      </c>
      <c r="B756">
        <v>48</v>
      </c>
      <c r="G756" t="s">
        <v>8221</v>
      </c>
      <c r="H756">
        <v>4</v>
      </c>
    </row>
    <row r="757" spans="1:8">
      <c r="A757" t="s">
        <v>8219</v>
      </c>
      <c r="B757">
        <v>48</v>
      </c>
      <c r="G757" t="s">
        <v>8221</v>
      </c>
      <c r="H757">
        <v>139</v>
      </c>
    </row>
    <row r="758" spans="1:8">
      <c r="A758" t="s">
        <v>8219</v>
      </c>
      <c r="B758">
        <v>221</v>
      </c>
      <c r="G758" t="s">
        <v>8221</v>
      </c>
      <c r="H758">
        <v>2</v>
      </c>
    </row>
    <row r="759" spans="1:8">
      <c r="A759" t="s">
        <v>8219</v>
      </c>
      <c r="B759">
        <v>107</v>
      </c>
      <c r="G759" t="s">
        <v>8221</v>
      </c>
      <c r="H759">
        <v>18</v>
      </c>
    </row>
    <row r="760" spans="1:8">
      <c r="A760" t="s">
        <v>8219</v>
      </c>
      <c r="B760">
        <v>45</v>
      </c>
      <c r="G760" t="s">
        <v>8221</v>
      </c>
      <c r="H760">
        <v>81</v>
      </c>
    </row>
    <row r="761" spans="1:8">
      <c r="A761" t="s">
        <v>8219</v>
      </c>
      <c r="B761">
        <v>36</v>
      </c>
      <c r="G761" t="s">
        <v>8221</v>
      </c>
      <c r="H761">
        <v>86</v>
      </c>
    </row>
    <row r="762" spans="1:8">
      <c r="A762" t="s">
        <v>8219</v>
      </c>
      <c r="B762">
        <v>101</v>
      </c>
      <c r="G762" t="s">
        <v>8221</v>
      </c>
      <c r="H762">
        <v>140</v>
      </c>
    </row>
    <row r="763" spans="1:8">
      <c r="A763" t="s">
        <v>8219</v>
      </c>
      <c r="B763">
        <v>62</v>
      </c>
      <c r="G763" t="s">
        <v>8221</v>
      </c>
      <c r="H763">
        <v>37</v>
      </c>
    </row>
    <row r="764" spans="1:8">
      <c r="A764" t="s">
        <v>8219</v>
      </c>
      <c r="B764">
        <v>32</v>
      </c>
      <c r="G764" t="s">
        <v>8221</v>
      </c>
      <c r="H764">
        <v>6</v>
      </c>
    </row>
    <row r="765" spans="1:8">
      <c r="A765" t="s">
        <v>8219</v>
      </c>
      <c r="B765">
        <v>89</v>
      </c>
      <c r="G765" t="s">
        <v>8221</v>
      </c>
      <c r="H765">
        <v>113</v>
      </c>
    </row>
    <row r="766" spans="1:8">
      <c r="A766" t="s">
        <v>8219</v>
      </c>
      <c r="B766">
        <v>93</v>
      </c>
      <c r="G766" t="s">
        <v>8221</v>
      </c>
      <c r="H766">
        <v>37</v>
      </c>
    </row>
    <row r="767" spans="1:8">
      <c r="A767" t="s">
        <v>8219</v>
      </c>
      <c r="B767">
        <v>98</v>
      </c>
      <c r="G767" t="s">
        <v>8221</v>
      </c>
      <c r="H767">
        <v>18</v>
      </c>
    </row>
    <row r="768" spans="1:8">
      <c r="A768" t="s">
        <v>8219</v>
      </c>
      <c r="B768">
        <v>82</v>
      </c>
      <c r="G768" t="s">
        <v>8221</v>
      </c>
      <c r="H768">
        <v>75</v>
      </c>
    </row>
    <row r="769" spans="1:8">
      <c r="A769" t="s">
        <v>8219</v>
      </c>
      <c r="B769">
        <v>116</v>
      </c>
      <c r="G769" t="s">
        <v>8221</v>
      </c>
      <c r="H769">
        <v>52</v>
      </c>
    </row>
    <row r="770" spans="1:8">
      <c r="A770" t="s">
        <v>8219</v>
      </c>
      <c r="B770">
        <v>52</v>
      </c>
      <c r="G770" t="s">
        <v>8221</v>
      </c>
      <c r="H770">
        <v>122</v>
      </c>
    </row>
    <row r="771" spans="1:8">
      <c r="A771" t="s">
        <v>8219</v>
      </c>
      <c r="B771">
        <v>23</v>
      </c>
      <c r="G771" t="s">
        <v>8221</v>
      </c>
      <c r="H771">
        <v>8</v>
      </c>
    </row>
    <row r="772" spans="1:8">
      <c r="A772" t="s">
        <v>8219</v>
      </c>
      <c r="B772">
        <v>77</v>
      </c>
      <c r="G772" t="s">
        <v>8221</v>
      </c>
      <c r="H772">
        <v>8</v>
      </c>
    </row>
    <row r="773" spans="1:8">
      <c r="A773" t="s">
        <v>8219</v>
      </c>
      <c r="B773">
        <v>49</v>
      </c>
      <c r="G773" t="s">
        <v>8221</v>
      </c>
      <c r="H773">
        <v>96</v>
      </c>
    </row>
    <row r="774" spans="1:8">
      <c r="A774" t="s">
        <v>8219</v>
      </c>
      <c r="B774">
        <v>59</v>
      </c>
      <c r="G774" t="s">
        <v>8221</v>
      </c>
      <c r="H774">
        <v>9</v>
      </c>
    </row>
    <row r="775" spans="1:8">
      <c r="A775" t="s">
        <v>8219</v>
      </c>
      <c r="B775">
        <v>113</v>
      </c>
      <c r="G775" t="s">
        <v>8221</v>
      </c>
      <c r="H775">
        <v>2</v>
      </c>
    </row>
    <row r="776" spans="1:8">
      <c r="A776" t="s">
        <v>8219</v>
      </c>
      <c r="B776">
        <v>34</v>
      </c>
      <c r="G776" t="s">
        <v>8221</v>
      </c>
      <c r="H776">
        <v>26</v>
      </c>
    </row>
    <row r="777" spans="1:8">
      <c r="A777" t="s">
        <v>8219</v>
      </c>
      <c r="B777">
        <v>42</v>
      </c>
      <c r="G777" t="s">
        <v>8221</v>
      </c>
      <c r="H777">
        <v>23</v>
      </c>
    </row>
    <row r="778" spans="1:8">
      <c r="A778" t="s">
        <v>8219</v>
      </c>
      <c r="B778">
        <v>42</v>
      </c>
      <c r="G778" t="s">
        <v>8221</v>
      </c>
      <c r="H778">
        <v>0</v>
      </c>
    </row>
    <row r="779" spans="1:8">
      <c r="A779" t="s">
        <v>8219</v>
      </c>
      <c r="B779">
        <v>49</v>
      </c>
      <c r="G779" t="s">
        <v>8221</v>
      </c>
      <c r="H779">
        <v>140</v>
      </c>
    </row>
    <row r="780" spans="1:8">
      <c r="A780" t="s">
        <v>8219</v>
      </c>
      <c r="B780">
        <v>56</v>
      </c>
      <c r="G780" t="s">
        <v>8221</v>
      </c>
      <c r="H780">
        <v>0</v>
      </c>
    </row>
    <row r="781" spans="1:8">
      <c r="A781" t="s">
        <v>8219</v>
      </c>
      <c r="B781">
        <v>25</v>
      </c>
      <c r="G781" t="s">
        <v>8221</v>
      </c>
      <c r="H781">
        <v>6</v>
      </c>
    </row>
    <row r="782" spans="1:8">
      <c r="A782" t="s">
        <v>8219</v>
      </c>
      <c r="B782">
        <v>52</v>
      </c>
      <c r="G782" t="s">
        <v>8221</v>
      </c>
      <c r="H782">
        <v>100</v>
      </c>
    </row>
    <row r="783" spans="1:8">
      <c r="A783" t="s">
        <v>8219</v>
      </c>
      <c r="B783">
        <v>34</v>
      </c>
      <c r="G783" t="s">
        <v>8221</v>
      </c>
      <c r="H783">
        <v>0</v>
      </c>
    </row>
    <row r="784" spans="1:8">
      <c r="A784" t="s">
        <v>8219</v>
      </c>
      <c r="B784">
        <v>67</v>
      </c>
      <c r="G784" t="s">
        <v>8221</v>
      </c>
      <c r="H784">
        <v>4</v>
      </c>
    </row>
    <row r="785" spans="1:8">
      <c r="A785" t="s">
        <v>8219</v>
      </c>
      <c r="B785">
        <v>70</v>
      </c>
      <c r="G785" t="s">
        <v>8221</v>
      </c>
      <c r="H785">
        <v>8</v>
      </c>
    </row>
    <row r="786" spans="1:8">
      <c r="A786" t="s">
        <v>8219</v>
      </c>
      <c r="B786">
        <v>89</v>
      </c>
      <c r="G786" t="s">
        <v>8221</v>
      </c>
      <c r="H786">
        <v>0</v>
      </c>
    </row>
    <row r="787" spans="1:8">
      <c r="A787" t="s">
        <v>8219</v>
      </c>
      <c r="B787">
        <v>107</v>
      </c>
      <c r="G787" t="s">
        <v>8221</v>
      </c>
      <c r="H787">
        <v>16</v>
      </c>
    </row>
    <row r="788" spans="1:8">
      <c r="A788" t="s">
        <v>8219</v>
      </c>
      <c r="B788">
        <v>159</v>
      </c>
      <c r="G788" t="s">
        <v>8221</v>
      </c>
      <c r="H788">
        <v>2</v>
      </c>
    </row>
    <row r="789" spans="1:8">
      <c r="A789" t="s">
        <v>8219</v>
      </c>
      <c r="B789">
        <v>181</v>
      </c>
      <c r="G789" t="s">
        <v>8221</v>
      </c>
      <c r="H789">
        <v>48</v>
      </c>
    </row>
    <row r="790" spans="1:8">
      <c r="A790" t="s">
        <v>8219</v>
      </c>
      <c r="B790">
        <v>131</v>
      </c>
      <c r="G790" t="s">
        <v>8221</v>
      </c>
      <c r="H790">
        <v>2</v>
      </c>
    </row>
    <row r="791" spans="1:8">
      <c r="A791" t="s">
        <v>8219</v>
      </c>
      <c r="B791">
        <v>125</v>
      </c>
      <c r="G791" t="s">
        <v>8221</v>
      </c>
      <c r="H791">
        <v>2</v>
      </c>
    </row>
    <row r="792" spans="1:8">
      <c r="A792" t="s">
        <v>8219</v>
      </c>
      <c r="B792">
        <v>61</v>
      </c>
      <c r="G792" t="s">
        <v>8221</v>
      </c>
      <c r="H792">
        <v>1</v>
      </c>
    </row>
    <row r="793" spans="1:8">
      <c r="A793" t="s">
        <v>8219</v>
      </c>
      <c r="B793">
        <v>90</v>
      </c>
      <c r="G793" t="s">
        <v>8221</v>
      </c>
      <c r="H793">
        <v>17</v>
      </c>
    </row>
    <row r="794" spans="1:8">
      <c r="A794" t="s">
        <v>8219</v>
      </c>
      <c r="B794">
        <v>35</v>
      </c>
      <c r="G794" t="s">
        <v>8221</v>
      </c>
      <c r="H794">
        <v>0</v>
      </c>
    </row>
    <row r="795" spans="1:8">
      <c r="A795" t="s">
        <v>8219</v>
      </c>
      <c r="B795">
        <v>90</v>
      </c>
      <c r="G795" t="s">
        <v>8221</v>
      </c>
      <c r="H795">
        <v>11</v>
      </c>
    </row>
    <row r="796" spans="1:8">
      <c r="A796" t="s">
        <v>8219</v>
      </c>
      <c r="B796">
        <v>4</v>
      </c>
      <c r="G796" t="s">
        <v>8221</v>
      </c>
      <c r="H796">
        <v>95</v>
      </c>
    </row>
    <row r="797" spans="1:8">
      <c r="A797" t="s">
        <v>8219</v>
      </c>
      <c r="B797">
        <v>120</v>
      </c>
      <c r="G797" t="s">
        <v>8221</v>
      </c>
      <c r="H797">
        <v>13</v>
      </c>
    </row>
    <row r="798" spans="1:8">
      <c r="A798" t="s">
        <v>8219</v>
      </c>
      <c r="B798">
        <v>14</v>
      </c>
      <c r="G798" t="s">
        <v>8221</v>
      </c>
      <c r="H798">
        <v>2</v>
      </c>
    </row>
    <row r="799" spans="1:8">
      <c r="A799" t="s">
        <v>8219</v>
      </c>
      <c r="B799">
        <v>27</v>
      </c>
      <c r="G799" t="s">
        <v>8221</v>
      </c>
      <c r="H799">
        <v>2</v>
      </c>
    </row>
    <row r="800" spans="1:8">
      <c r="A800" t="s">
        <v>8219</v>
      </c>
      <c r="B800">
        <v>49</v>
      </c>
      <c r="G800" t="s">
        <v>8221</v>
      </c>
      <c r="H800">
        <v>3</v>
      </c>
    </row>
    <row r="801" spans="1:8">
      <c r="A801" t="s">
        <v>8219</v>
      </c>
      <c r="B801">
        <v>102</v>
      </c>
      <c r="G801" t="s">
        <v>8221</v>
      </c>
      <c r="H801">
        <v>0</v>
      </c>
    </row>
    <row r="802" spans="1:8">
      <c r="A802" t="s">
        <v>8219</v>
      </c>
      <c r="B802">
        <v>3</v>
      </c>
      <c r="G802" t="s">
        <v>8221</v>
      </c>
      <c r="H802">
        <v>0</v>
      </c>
    </row>
    <row r="803" spans="1:8">
      <c r="A803" t="s">
        <v>8219</v>
      </c>
      <c r="B803">
        <v>25</v>
      </c>
      <c r="G803" t="s">
        <v>8221</v>
      </c>
      <c r="H803">
        <v>0</v>
      </c>
    </row>
    <row r="804" spans="1:8">
      <c r="A804" t="s">
        <v>8219</v>
      </c>
      <c r="B804">
        <v>118</v>
      </c>
      <c r="G804" t="s">
        <v>8221</v>
      </c>
      <c r="H804">
        <v>2</v>
      </c>
    </row>
    <row r="805" spans="1:8">
      <c r="A805" t="s">
        <v>8219</v>
      </c>
      <c r="B805">
        <v>57</v>
      </c>
      <c r="G805" t="s">
        <v>8221</v>
      </c>
      <c r="H805">
        <v>24</v>
      </c>
    </row>
    <row r="806" spans="1:8">
      <c r="A806" t="s">
        <v>8219</v>
      </c>
      <c r="B806">
        <v>11</v>
      </c>
      <c r="G806" t="s">
        <v>8221</v>
      </c>
      <c r="H806">
        <v>25</v>
      </c>
    </row>
    <row r="807" spans="1:8">
      <c r="A807" t="s">
        <v>8219</v>
      </c>
      <c r="B807">
        <v>33</v>
      </c>
      <c r="G807" t="s">
        <v>8221</v>
      </c>
      <c r="H807">
        <v>3</v>
      </c>
    </row>
    <row r="808" spans="1:8">
      <c r="A808" t="s">
        <v>8219</v>
      </c>
      <c r="B808">
        <v>40</v>
      </c>
      <c r="G808" t="s">
        <v>8221</v>
      </c>
      <c r="H808">
        <v>41</v>
      </c>
    </row>
    <row r="809" spans="1:8">
      <c r="A809" t="s">
        <v>8219</v>
      </c>
      <c r="B809">
        <v>50</v>
      </c>
      <c r="G809" t="s">
        <v>8221</v>
      </c>
      <c r="H809">
        <v>2</v>
      </c>
    </row>
    <row r="810" spans="1:8">
      <c r="A810" t="s">
        <v>8219</v>
      </c>
      <c r="B810">
        <v>38</v>
      </c>
      <c r="G810" t="s">
        <v>8221</v>
      </c>
      <c r="H810">
        <v>4</v>
      </c>
    </row>
    <row r="811" spans="1:8">
      <c r="A811" t="s">
        <v>8219</v>
      </c>
      <c r="B811">
        <v>96</v>
      </c>
      <c r="G811" t="s">
        <v>8221</v>
      </c>
      <c r="H811">
        <v>99</v>
      </c>
    </row>
    <row r="812" spans="1:8">
      <c r="A812" t="s">
        <v>8219</v>
      </c>
      <c r="B812">
        <v>48</v>
      </c>
      <c r="G812" t="s">
        <v>8221</v>
      </c>
      <c r="H812">
        <v>4</v>
      </c>
    </row>
    <row r="813" spans="1:8">
      <c r="A813" t="s">
        <v>8219</v>
      </c>
      <c r="B813">
        <v>33</v>
      </c>
      <c r="G813" t="s">
        <v>8221</v>
      </c>
      <c r="H813">
        <v>4</v>
      </c>
    </row>
    <row r="814" spans="1:8">
      <c r="A814" t="s">
        <v>8219</v>
      </c>
      <c r="B814">
        <v>226</v>
      </c>
      <c r="G814" t="s">
        <v>8221</v>
      </c>
      <c r="H814">
        <v>38</v>
      </c>
    </row>
    <row r="815" spans="1:8">
      <c r="A815" t="s">
        <v>8219</v>
      </c>
      <c r="B815">
        <v>14</v>
      </c>
      <c r="G815" t="s">
        <v>8221</v>
      </c>
      <c r="H815">
        <v>285</v>
      </c>
    </row>
    <row r="816" spans="1:8">
      <c r="A816" t="s">
        <v>8219</v>
      </c>
      <c r="B816">
        <v>20</v>
      </c>
      <c r="G816" t="s">
        <v>8221</v>
      </c>
      <c r="H816">
        <v>1</v>
      </c>
    </row>
    <row r="817" spans="1:8">
      <c r="A817" t="s">
        <v>8219</v>
      </c>
      <c r="B817">
        <v>25</v>
      </c>
      <c r="G817" t="s">
        <v>8221</v>
      </c>
      <c r="H817">
        <v>42</v>
      </c>
    </row>
    <row r="818" spans="1:8">
      <c r="A818" t="s">
        <v>8219</v>
      </c>
      <c r="B818">
        <v>90</v>
      </c>
      <c r="G818" t="s">
        <v>8221</v>
      </c>
      <c r="H818">
        <v>26</v>
      </c>
    </row>
    <row r="819" spans="1:8">
      <c r="A819" t="s">
        <v>8219</v>
      </c>
      <c r="B819">
        <v>11</v>
      </c>
      <c r="G819" t="s">
        <v>8221</v>
      </c>
      <c r="H819">
        <v>2</v>
      </c>
    </row>
    <row r="820" spans="1:8">
      <c r="A820" t="s">
        <v>8219</v>
      </c>
      <c r="B820">
        <v>55</v>
      </c>
      <c r="G820" t="s">
        <v>8221</v>
      </c>
      <c r="H820">
        <v>4</v>
      </c>
    </row>
    <row r="821" spans="1:8">
      <c r="A821" t="s">
        <v>8219</v>
      </c>
      <c r="B821">
        <v>30</v>
      </c>
      <c r="G821" t="s">
        <v>8221</v>
      </c>
      <c r="H821">
        <v>6</v>
      </c>
    </row>
    <row r="822" spans="1:8">
      <c r="A822" t="s">
        <v>8219</v>
      </c>
      <c r="B822">
        <v>28</v>
      </c>
      <c r="G822" t="s">
        <v>8221</v>
      </c>
      <c r="H822">
        <v>70</v>
      </c>
    </row>
    <row r="823" spans="1:8">
      <c r="A823" t="s">
        <v>8219</v>
      </c>
      <c r="B823">
        <v>45</v>
      </c>
      <c r="G823" t="s">
        <v>8221</v>
      </c>
      <c r="H823">
        <v>9</v>
      </c>
    </row>
    <row r="824" spans="1:8">
      <c r="A824" t="s">
        <v>8219</v>
      </c>
      <c r="B824">
        <v>13</v>
      </c>
      <c r="G824" t="s">
        <v>8221</v>
      </c>
      <c r="H824">
        <v>8</v>
      </c>
    </row>
    <row r="825" spans="1:8">
      <c r="A825" t="s">
        <v>8219</v>
      </c>
      <c r="B825">
        <v>40</v>
      </c>
      <c r="G825" t="s">
        <v>8221</v>
      </c>
      <c r="H825">
        <v>105</v>
      </c>
    </row>
    <row r="826" spans="1:8">
      <c r="A826" t="s">
        <v>8219</v>
      </c>
      <c r="B826">
        <v>21</v>
      </c>
      <c r="G826" t="s">
        <v>8221</v>
      </c>
      <c r="H826">
        <v>12</v>
      </c>
    </row>
    <row r="827" spans="1:8">
      <c r="A827" t="s">
        <v>8219</v>
      </c>
      <c r="B827">
        <v>134</v>
      </c>
      <c r="G827" t="s">
        <v>8221</v>
      </c>
      <c r="H827">
        <v>0</v>
      </c>
    </row>
    <row r="828" spans="1:8">
      <c r="A828" t="s">
        <v>8219</v>
      </c>
      <c r="B828">
        <v>20</v>
      </c>
      <c r="G828" t="s">
        <v>8221</v>
      </c>
      <c r="H828">
        <v>16</v>
      </c>
    </row>
    <row r="829" spans="1:8">
      <c r="A829" t="s">
        <v>8219</v>
      </c>
      <c r="B829">
        <v>19</v>
      </c>
      <c r="G829" t="s">
        <v>8221</v>
      </c>
      <c r="H829">
        <v>7</v>
      </c>
    </row>
    <row r="830" spans="1:8">
      <c r="A830" t="s">
        <v>8219</v>
      </c>
      <c r="B830">
        <v>209</v>
      </c>
      <c r="G830" t="s">
        <v>8221</v>
      </c>
      <c r="H830">
        <v>4</v>
      </c>
    </row>
    <row r="831" spans="1:8">
      <c r="A831" t="s">
        <v>8219</v>
      </c>
      <c r="B831">
        <v>38</v>
      </c>
      <c r="G831" t="s">
        <v>8221</v>
      </c>
      <c r="H831">
        <v>1</v>
      </c>
    </row>
    <row r="832" spans="1:8">
      <c r="A832" t="s">
        <v>8219</v>
      </c>
      <c r="B832">
        <v>24</v>
      </c>
      <c r="G832" t="s">
        <v>8221</v>
      </c>
      <c r="H832">
        <v>28</v>
      </c>
    </row>
    <row r="833" spans="1:8">
      <c r="A833" t="s">
        <v>8219</v>
      </c>
      <c r="B833">
        <v>8</v>
      </c>
      <c r="G833" t="s">
        <v>8221</v>
      </c>
      <c r="H833">
        <v>1</v>
      </c>
    </row>
    <row r="834" spans="1:8">
      <c r="A834" t="s">
        <v>8219</v>
      </c>
      <c r="B834">
        <v>179</v>
      </c>
      <c r="G834" t="s">
        <v>8221</v>
      </c>
      <c r="H834">
        <v>1</v>
      </c>
    </row>
    <row r="835" spans="1:8">
      <c r="A835" t="s">
        <v>8219</v>
      </c>
      <c r="B835">
        <v>26</v>
      </c>
      <c r="G835" t="s">
        <v>8221</v>
      </c>
      <c r="H835">
        <v>5</v>
      </c>
    </row>
    <row r="836" spans="1:8">
      <c r="A836" t="s">
        <v>8219</v>
      </c>
      <c r="B836">
        <v>131</v>
      </c>
      <c r="G836" t="s">
        <v>8221</v>
      </c>
      <c r="H836">
        <v>3</v>
      </c>
    </row>
    <row r="837" spans="1:8">
      <c r="A837" t="s">
        <v>8219</v>
      </c>
      <c r="B837">
        <v>14</v>
      </c>
      <c r="G837" t="s">
        <v>8221</v>
      </c>
      <c r="H837">
        <v>2</v>
      </c>
    </row>
    <row r="838" spans="1:8">
      <c r="A838" t="s">
        <v>8219</v>
      </c>
      <c r="B838">
        <v>174</v>
      </c>
      <c r="G838" t="s">
        <v>8221</v>
      </c>
      <c r="H838">
        <v>0</v>
      </c>
    </row>
    <row r="839" spans="1:8">
      <c r="A839" t="s">
        <v>8219</v>
      </c>
      <c r="B839">
        <v>191</v>
      </c>
      <c r="G839" t="s">
        <v>8221</v>
      </c>
      <c r="H839">
        <v>0</v>
      </c>
    </row>
    <row r="840" spans="1:8">
      <c r="A840" t="s">
        <v>8219</v>
      </c>
      <c r="B840">
        <v>38</v>
      </c>
      <c r="G840" t="s">
        <v>8221</v>
      </c>
      <c r="H840">
        <v>3</v>
      </c>
    </row>
    <row r="841" spans="1:8">
      <c r="A841" t="s">
        <v>8219</v>
      </c>
      <c r="B841">
        <v>22</v>
      </c>
      <c r="G841" t="s">
        <v>8221</v>
      </c>
      <c r="H841">
        <v>0</v>
      </c>
    </row>
    <row r="842" spans="1:8">
      <c r="A842" t="s">
        <v>8219</v>
      </c>
      <c r="B842">
        <v>149</v>
      </c>
      <c r="G842" t="s">
        <v>8221</v>
      </c>
      <c r="H842">
        <v>0</v>
      </c>
    </row>
    <row r="843" spans="1:8">
      <c r="A843" t="s">
        <v>8219</v>
      </c>
      <c r="B843">
        <v>56</v>
      </c>
      <c r="G843" t="s">
        <v>8221</v>
      </c>
      <c r="H843">
        <v>3</v>
      </c>
    </row>
    <row r="844" spans="1:8">
      <c r="A844" t="s">
        <v>8219</v>
      </c>
      <c r="B844">
        <v>19</v>
      </c>
      <c r="G844" t="s">
        <v>8221</v>
      </c>
      <c r="H844">
        <v>7</v>
      </c>
    </row>
    <row r="845" spans="1:8">
      <c r="A845" t="s">
        <v>8219</v>
      </c>
      <c r="B845">
        <v>70</v>
      </c>
      <c r="G845" t="s">
        <v>8221</v>
      </c>
      <c r="H845">
        <v>25</v>
      </c>
    </row>
    <row r="846" spans="1:8">
      <c r="A846" t="s">
        <v>8219</v>
      </c>
      <c r="B846">
        <v>81</v>
      </c>
      <c r="G846" t="s">
        <v>8221</v>
      </c>
      <c r="H846">
        <v>10</v>
      </c>
    </row>
    <row r="847" spans="1:8">
      <c r="A847" t="s">
        <v>8219</v>
      </c>
      <c r="B847">
        <v>32</v>
      </c>
      <c r="G847" t="s">
        <v>8221</v>
      </c>
      <c r="H847">
        <v>3</v>
      </c>
    </row>
    <row r="848" spans="1:8">
      <c r="A848" t="s">
        <v>8219</v>
      </c>
      <c r="B848">
        <v>26</v>
      </c>
      <c r="G848" t="s">
        <v>8221</v>
      </c>
      <c r="H848">
        <v>5</v>
      </c>
    </row>
    <row r="849" spans="1:8">
      <c r="A849" t="s">
        <v>8219</v>
      </c>
      <c r="B849">
        <v>105</v>
      </c>
      <c r="G849" t="s">
        <v>8221</v>
      </c>
      <c r="H849">
        <v>5</v>
      </c>
    </row>
    <row r="850" spans="1:8">
      <c r="A850" t="s">
        <v>8219</v>
      </c>
      <c r="B850">
        <v>29</v>
      </c>
      <c r="G850" t="s">
        <v>8221</v>
      </c>
      <c r="H850">
        <v>27</v>
      </c>
    </row>
    <row r="851" spans="1:8">
      <c r="A851" t="s">
        <v>8219</v>
      </c>
      <c r="B851">
        <v>8</v>
      </c>
      <c r="G851" t="s">
        <v>8221</v>
      </c>
      <c r="H851">
        <v>2</v>
      </c>
    </row>
    <row r="852" spans="1:8">
      <c r="A852" t="s">
        <v>8219</v>
      </c>
      <c r="B852">
        <v>89</v>
      </c>
      <c r="G852" t="s">
        <v>8221</v>
      </c>
      <c r="H852">
        <v>236</v>
      </c>
    </row>
    <row r="853" spans="1:8">
      <c r="A853" t="s">
        <v>8219</v>
      </c>
      <c r="B853">
        <v>44</v>
      </c>
      <c r="G853" t="s">
        <v>8221</v>
      </c>
      <c r="H853">
        <v>1</v>
      </c>
    </row>
    <row r="854" spans="1:8">
      <c r="A854" t="s">
        <v>8219</v>
      </c>
      <c r="B854">
        <v>246</v>
      </c>
      <c r="G854" t="s">
        <v>8221</v>
      </c>
      <c r="H854">
        <v>12</v>
      </c>
    </row>
    <row r="855" spans="1:8">
      <c r="A855" t="s">
        <v>8219</v>
      </c>
      <c r="B855">
        <v>120</v>
      </c>
      <c r="G855" t="s">
        <v>8221</v>
      </c>
      <c r="H855">
        <v>4</v>
      </c>
    </row>
    <row r="856" spans="1:8">
      <c r="A856" t="s">
        <v>8219</v>
      </c>
      <c r="B856">
        <v>26</v>
      </c>
      <c r="G856" t="s">
        <v>8221</v>
      </c>
      <c r="H856">
        <v>3</v>
      </c>
    </row>
    <row r="857" spans="1:8">
      <c r="A857" t="s">
        <v>8219</v>
      </c>
      <c r="B857">
        <v>45</v>
      </c>
      <c r="G857" t="s">
        <v>8221</v>
      </c>
      <c r="H857">
        <v>99</v>
      </c>
    </row>
    <row r="858" spans="1:8">
      <c r="A858" t="s">
        <v>8219</v>
      </c>
      <c r="B858">
        <v>20</v>
      </c>
      <c r="G858" t="s">
        <v>8221</v>
      </c>
      <c r="H858">
        <v>3</v>
      </c>
    </row>
    <row r="859" spans="1:8">
      <c r="A859" t="s">
        <v>8219</v>
      </c>
      <c r="B859">
        <v>47</v>
      </c>
      <c r="G859" t="s">
        <v>8221</v>
      </c>
      <c r="H859">
        <v>3</v>
      </c>
    </row>
    <row r="860" spans="1:8">
      <c r="A860" t="s">
        <v>8219</v>
      </c>
      <c r="B860">
        <v>13</v>
      </c>
      <c r="G860" t="s">
        <v>8221</v>
      </c>
      <c r="H860">
        <v>22</v>
      </c>
    </row>
    <row r="861" spans="1:8">
      <c r="A861" t="s">
        <v>8219</v>
      </c>
      <c r="B861">
        <v>183</v>
      </c>
      <c r="G861" t="s">
        <v>8221</v>
      </c>
      <c r="H861">
        <v>4</v>
      </c>
    </row>
    <row r="862" spans="1:8">
      <c r="A862" t="s">
        <v>8219</v>
      </c>
      <c r="B862">
        <v>21</v>
      </c>
      <c r="G862" t="s">
        <v>8221</v>
      </c>
      <c r="H862">
        <v>534</v>
      </c>
    </row>
    <row r="863" spans="1:8">
      <c r="A863" t="s">
        <v>8219</v>
      </c>
      <c r="B863">
        <v>42</v>
      </c>
      <c r="G863" t="s">
        <v>8221</v>
      </c>
      <c r="H863">
        <v>12</v>
      </c>
    </row>
    <row r="864" spans="1:8">
      <c r="A864" t="s">
        <v>8219</v>
      </c>
      <c r="B864">
        <v>54</v>
      </c>
      <c r="G864" t="s">
        <v>8221</v>
      </c>
      <c r="H864">
        <v>56</v>
      </c>
    </row>
    <row r="865" spans="1:8">
      <c r="A865" t="s">
        <v>8219</v>
      </c>
      <c r="B865">
        <v>38</v>
      </c>
      <c r="G865" t="s">
        <v>8221</v>
      </c>
      <c r="H865">
        <v>11</v>
      </c>
    </row>
    <row r="866" spans="1:8">
      <c r="A866" t="s">
        <v>8219</v>
      </c>
      <c r="B866">
        <v>64</v>
      </c>
      <c r="G866" t="s">
        <v>8221</v>
      </c>
      <c r="H866">
        <v>0</v>
      </c>
    </row>
    <row r="867" spans="1:8">
      <c r="A867" t="s">
        <v>8219</v>
      </c>
      <c r="B867">
        <v>13</v>
      </c>
      <c r="G867" t="s">
        <v>8221</v>
      </c>
      <c r="H867">
        <v>12</v>
      </c>
    </row>
    <row r="868" spans="1:8">
      <c r="A868" t="s">
        <v>8219</v>
      </c>
      <c r="B868">
        <v>33</v>
      </c>
      <c r="G868" t="s">
        <v>8221</v>
      </c>
      <c r="H868">
        <v>5</v>
      </c>
    </row>
    <row r="869" spans="1:8">
      <c r="A869" t="s">
        <v>8219</v>
      </c>
      <c r="B869">
        <v>52</v>
      </c>
      <c r="G869" t="s">
        <v>8221</v>
      </c>
      <c r="H869">
        <v>24</v>
      </c>
    </row>
    <row r="870" spans="1:8">
      <c r="A870" t="s">
        <v>8219</v>
      </c>
      <c r="B870">
        <v>107</v>
      </c>
      <c r="G870" t="s">
        <v>8221</v>
      </c>
      <c r="H870">
        <v>89</v>
      </c>
    </row>
    <row r="871" spans="1:8">
      <c r="A871" t="s">
        <v>8219</v>
      </c>
      <c r="B871">
        <v>11</v>
      </c>
      <c r="G871" t="s">
        <v>8221</v>
      </c>
      <c r="H871">
        <v>1</v>
      </c>
    </row>
    <row r="872" spans="1:8">
      <c r="A872" t="s">
        <v>8219</v>
      </c>
      <c r="B872">
        <v>34</v>
      </c>
      <c r="G872" t="s">
        <v>8221</v>
      </c>
      <c r="H872">
        <v>55</v>
      </c>
    </row>
    <row r="873" spans="1:8">
      <c r="A873" t="s">
        <v>8219</v>
      </c>
      <c r="B873">
        <v>75</v>
      </c>
      <c r="G873" t="s">
        <v>8221</v>
      </c>
      <c r="H873">
        <v>2</v>
      </c>
    </row>
    <row r="874" spans="1:8">
      <c r="A874" t="s">
        <v>8219</v>
      </c>
      <c r="B874">
        <v>26</v>
      </c>
      <c r="G874" t="s">
        <v>8221</v>
      </c>
      <c r="H874">
        <v>0</v>
      </c>
    </row>
    <row r="875" spans="1:8">
      <c r="A875" t="s">
        <v>8219</v>
      </c>
      <c r="B875">
        <v>50</v>
      </c>
      <c r="G875" t="s">
        <v>8221</v>
      </c>
      <c r="H875">
        <v>4</v>
      </c>
    </row>
    <row r="876" spans="1:8">
      <c r="A876" t="s">
        <v>8219</v>
      </c>
      <c r="B876">
        <v>80</v>
      </c>
      <c r="G876" t="s">
        <v>8221</v>
      </c>
      <c r="H876">
        <v>6</v>
      </c>
    </row>
    <row r="877" spans="1:8">
      <c r="A877" t="s">
        <v>8219</v>
      </c>
      <c r="B877">
        <v>110</v>
      </c>
      <c r="G877" t="s">
        <v>8221</v>
      </c>
      <c r="H877">
        <v>4</v>
      </c>
    </row>
    <row r="878" spans="1:8">
      <c r="A878" t="s">
        <v>8219</v>
      </c>
      <c r="B878">
        <v>77</v>
      </c>
      <c r="G878" t="s">
        <v>8221</v>
      </c>
      <c r="H878">
        <v>4</v>
      </c>
    </row>
    <row r="879" spans="1:8">
      <c r="A879" t="s">
        <v>8219</v>
      </c>
      <c r="B879">
        <v>50</v>
      </c>
      <c r="G879" t="s">
        <v>8221</v>
      </c>
      <c r="H879">
        <v>2</v>
      </c>
    </row>
    <row r="880" spans="1:8">
      <c r="A880" t="s">
        <v>8219</v>
      </c>
      <c r="B880">
        <v>145</v>
      </c>
      <c r="G880" t="s">
        <v>8221</v>
      </c>
      <c r="H880">
        <v>5</v>
      </c>
    </row>
    <row r="881" spans="1:8">
      <c r="A881" t="s">
        <v>8219</v>
      </c>
      <c r="B881">
        <v>29</v>
      </c>
      <c r="G881" t="s">
        <v>8221</v>
      </c>
      <c r="H881">
        <v>83</v>
      </c>
    </row>
    <row r="882" spans="1:8">
      <c r="A882" t="s">
        <v>8219</v>
      </c>
      <c r="B882">
        <v>114</v>
      </c>
      <c r="G882" t="s">
        <v>8221</v>
      </c>
      <c r="H882">
        <v>57</v>
      </c>
    </row>
    <row r="883" spans="1:8">
      <c r="A883" t="s">
        <v>8219</v>
      </c>
      <c r="B883">
        <v>96</v>
      </c>
      <c r="G883" t="s">
        <v>8221</v>
      </c>
      <c r="H883">
        <v>311</v>
      </c>
    </row>
    <row r="884" spans="1:8">
      <c r="A884" t="s">
        <v>8219</v>
      </c>
      <c r="B884">
        <v>31</v>
      </c>
      <c r="G884" t="s">
        <v>8221</v>
      </c>
      <c r="H884">
        <v>2</v>
      </c>
    </row>
    <row r="885" spans="1:8">
      <c r="A885" t="s">
        <v>8219</v>
      </c>
      <c r="B885">
        <v>4883</v>
      </c>
      <c r="G885" t="s">
        <v>8221</v>
      </c>
      <c r="H885">
        <v>16</v>
      </c>
    </row>
    <row r="886" spans="1:8">
      <c r="A886" t="s">
        <v>8219</v>
      </c>
      <c r="B886">
        <v>95</v>
      </c>
      <c r="G886" t="s">
        <v>8221</v>
      </c>
      <c r="H886">
        <v>9</v>
      </c>
    </row>
    <row r="887" spans="1:8">
      <c r="A887" t="s">
        <v>8219</v>
      </c>
      <c r="B887">
        <v>2478</v>
      </c>
      <c r="G887" t="s">
        <v>8221</v>
      </c>
      <c r="H887">
        <v>1</v>
      </c>
    </row>
    <row r="888" spans="1:8">
      <c r="A888" t="s">
        <v>8219</v>
      </c>
      <c r="B888">
        <v>1789</v>
      </c>
      <c r="G888" t="s">
        <v>8221</v>
      </c>
      <c r="H888">
        <v>12</v>
      </c>
    </row>
    <row r="889" spans="1:8">
      <c r="A889" t="s">
        <v>8219</v>
      </c>
      <c r="B889">
        <v>680</v>
      </c>
      <c r="G889" t="s">
        <v>8221</v>
      </c>
      <c r="H889">
        <v>0</v>
      </c>
    </row>
    <row r="890" spans="1:8">
      <c r="A890" t="s">
        <v>8219</v>
      </c>
      <c r="B890">
        <v>70</v>
      </c>
      <c r="G890" t="s">
        <v>8221</v>
      </c>
      <c r="H890">
        <v>20</v>
      </c>
    </row>
    <row r="891" spans="1:8">
      <c r="A891" t="s">
        <v>8219</v>
      </c>
      <c r="B891">
        <v>23</v>
      </c>
      <c r="G891" t="s">
        <v>8221</v>
      </c>
      <c r="H891">
        <v>16</v>
      </c>
    </row>
    <row r="892" spans="1:8">
      <c r="A892" t="s">
        <v>8219</v>
      </c>
      <c r="B892">
        <v>4245</v>
      </c>
      <c r="G892" t="s">
        <v>8221</v>
      </c>
      <c r="H892">
        <v>33</v>
      </c>
    </row>
    <row r="893" spans="1:8">
      <c r="A893" t="s">
        <v>8219</v>
      </c>
      <c r="B893">
        <v>943</v>
      </c>
      <c r="G893" t="s">
        <v>8221</v>
      </c>
      <c r="H893">
        <v>2</v>
      </c>
    </row>
    <row r="894" spans="1:8">
      <c r="A894" t="s">
        <v>8219</v>
      </c>
      <c r="B894">
        <v>1876</v>
      </c>
      <c r="G894" t="s">
        <v>8221</v>
      </c>
      <c r="H894">
        <v>6</v>
      </c>
    </row>
    <row r="895" spans="1:8">
      <c r="A895" t="s">
        <v>8219</v>
      </c>
      <c r="B895">
        <v>834</v>
      </c>
      <c r="G895" t="s">
        <v>8221</v>
      </c>
      <c r="H895">
        <v>0</v>
      </c>
    </row>
    <row r="896" spans="1:8">
      <c r="A896" t="s">
        <v>8219</v>
      </c>
      <c r="B896">
        <v>682</v>
      </c>
      <c r="G896" t="s">
        <v>8221</v>
      </c>
      <c r="H896">
        <v>3</v>
      </c>
    </row>
    <row r="897" spans="1:8">
      <c r="A897" t="s">
        <v>8219</v>
      </c>
      <c r="B897">
        <v>147</v>
      </c>
      <c r="G897" t="s">
        <v>8221</v>
      </c>
      <c r="H897">
        <v>0</v>
      </c>
    </row>
    <row r="898" spans="1:8">
      <c r="A898" t="s">
        <v>8219</v>
      </c>
      <c r="B898">
        <v>415</v>
      </c>
      <c r="G898" t="s">
        <v>8221</v>
      </c>
      <c r="H898">
        <v>3</v>
      </c>
    </row>
    <row r="899" spans="1:8">
      <c r="A899" t="s">
        <v>8219</v>
      </c>
      <c r="B899">
        <v>290</v>
      </c>
      <c r="G899" t="s">
        <v>8221</v>
      </c>
      <c r="H899">
        <v>13</v>
      </c>
    </row>
    <row r="900" spans="1:8">
      <c r="A900" t="s">
        <v>8219</v>
      </c>
      <c r="B900">
        <v>365</v>
      </c>
      <c r="G900" t="s">
        <v>8221</v>
      </c>
      <c r="H900">
        <v>6</v>
      </c>
    </row>
    <row r="901" spans="1:8">
      <c r="A901" t="s">
        <v>8219</v>
      </c>
      <c r="B901">
        <v>660</v>
      </c>
      <c r="G901" t="s">
        <v>8221</v>
      </c>
      <c r="H901">
        <v>1</v>
      </c>
    </row>
    <row r="902" spans="1:8">
      <c r="A902" t="s">
        <v>8219</v>
      </c>
      <c r="B902">
        <v>1356</v>
      </c>
      <c r="G902" t="s">
        <v>8221</v>
      </c>
      <c r="H902">
        <v>0</v>
      </c>
    </row>
    <row r="903" spans="1:8">
      <c r="A903" t="s">
        <v>8219</v>
      </c>
      <c r="B903">
        <v>424</v>
      </c>
      <c r="G903" t="s">
        <v>8221</v>
      </c>
      <c r="H903">
        <v>5</v>
      </c>
    </row>
    <row r="904" spans="1:8">
      <c r="A904" t="s">
        <v>8219</v>
      </c>
      <c r="B904">
        <v>33</v>
      </c>
      <c r="G904" t="s">
        <v>8221</v>
      </c>
      <c r="H904">
        <v>0</v>
      </c>
    </row>
    <row r="905" spans="1:8">
      <c r="A905" t="s">
        <v>8219</v>
      </c>
      <c r="B905">
        <v>1633</v>
      </c>
      <c r="G905" t="s">
        <v>8221</v>
      </c>
      <c r="H905">
        <v>36</v>
      </c>
    </row>
    <row r="906" spans="1:8">
      <c r="A906" t="s">
        <v>8219</v>
      </c>
      <c r="B906">
        <v>306</v>
      </c>
      <c r="G906" t="s">
        <v>8221</v>
      </c>
      <c r="H906">
        <v>1</v>
      </c>
    </row>
    <row r="907" spans="1:8">
      <c r="A907" t="s">
        <v>8219</v>
      </c>
      <c r="B907">
        <v>205</v>
      </c>
      <c r="G907" t="s">
        <v>8221</v>
      </c>
      <c r="H907">
        <v>1</v>
      </c>
    </row>
    <row r="908" spans="1:8">
      <c r="A908" t="s">
        <v>8219</v>
      </c>
      <c r="B908">
        <v>1281</v>
      </c>
      <c r="G908" t="s">
        <v>8221</v>
      </c>
      <c r="H908">
        <v>1</v>
      </c>
    </row>
    <row r="909" spans="1:8">
      <c r="A909" t="s">
        <v>8219</v>
      </c>
      <c r="B909">
        <v>103</v>
      </c>
      <c r="G909" t="s">
        <v>8221</v>
      </c>
      <c r="H909">
        <v>9</v>
      </c>
    </row>
    <row r="910" spans="1:8">
      <c r="A910" t="s">
        <v>8219</v>
      </c>
      <c r="B910">
        <v>1513</v>
      </c>
      <c r="G910" t="s">
        <v>8221</v>
      </c>
      <c r="H910">
        <v>1</v>
      </c>
    </row>
    <row r="911" spans="1:8">
      <c r="A911" t="s">
        <v>8219</v>
      </c>
      <c r="B911">
        <v>405</v>
      </c>
      <c r="G911" t="s">
        <v>8221</v>
      </c>
      <c r="H911">
        <v>0</v>
      </c>
    </row>
    <row r="912" spans="1:8">
      <c r="A912" t="s">
        <v>8219</v>
      </c>
      <c r="B912">
        <v>510</v>
      </c>
      <c r="G912" t="s">
        <v>8221</v>
      </c>
      <c r="H912">
        <v>1</v>
      </c>
    </row>
    <row r="913" spans="1:8">
      <c r="A913" t="s">
        <v>8219</v>
      </c>
      <c r="B913">
        <v>1887</v>
      </c>
      <c r="G913" t="s">
        <v>8221</v>
      </c>
      <c r="H913">
        <v>1</v>
      </c>
    </row>
    <row r="914" spans="1:8">
      <c r="A914" t="s">
        <v>8219</v>
      </c>
      <c r="B914">
        <v>701</v>
      </c>
      <c r="G914" t="s">
        <v>8221</v>
      </c>
      <c r="H914">
        <v>4</v>
      </c>
    </row>
    <row r="915" spans="1:8">
      <c r="A915" t="s">
        <v>8219</v>
      </c>
      <c r="B915">
        <v>3863</v>
      </c>
      <c r="G915" t="s">
        <v>8221</v>
      </c>
      <c r="H915">
        <v>2</v>
      </c>
    </row>
    <row r="916" spans="1:8">
      <c r="A916" t="s">
        <v>8219</v>
      </c>
      <c r="B916">
        <v>238</v>
      </c>
      <c r="G916" t="s">
        <v>8221</v>
      </c>
      <c r="H916">
        <v>2</v>
      </c>
    </row>
    <row r="917" spans="1:8">
      <c r="A917" t="s">
        <v>8219</v>
      </c>
      <c r="B917">
        <v>2051</v>
      </c>
      <c r="G917" t="s">
        <v>8221</v>
      </c>
      <c r="H917">
        <v>2</v>
      </c>
    </row>
    <row r="918" spans="1:8">
      <c r="A918" t="s">
        <v>8219</v>
      </c>
      <c r="B918">
        <v>402</v>
      </c>
      <c r="G918" t="s">
        <v>8221</v>
      </c>
      <c r="H918">
        <v>0</v>
      </c>
    </row>
    <row r="919" spans="1:8">
      <c r="A919" t="s">
        <v>8219</v>
      </c>
      <c r="B919">
        <v>253</v>
      </c>
      <c r="G919" t="s">
        <v>8221</v>
      </c>
      <c r="H919">
        <v>2</v>
      </c>
    </row>
    <row r="920" spans="1:8">
      <c r="A920" t="s">
        <v>8219</v>
      </c>
      <c r="B920">
        <v>473</v>
      </c>
      <c r="G920" t="s">
        <v>8221</v>
      </c>
      <c r="H920">
        <v>4</v>
      </c>
    </row>
    <row r="921" spans="1:8">
      <c r="A921" t="s">
        <v>8219</v>
      </c>
      <c r="B921">
        <v>821</v>
      </c>
      <c r="G921" t="s">
        <v>8221</v>
      </c>
      <c r="H921">
        <v>2</v>
      </c>
    </row>
    <row r="922" spans="1:8">
      <c r="A922" t="s">
        <v>8219</v>
      </c>
      <c r="B922">
        <v>388</v>
      </c>
      <c r="G922" t="s">
        <v>8221</v>
      </c>
      <c r="H922">
        <v>0</v>
      </c>
    </row>
    <row r="923" spans="1:8">
      <c r="A923" t="s">
        <v>8219</v>
      </c>
      <c r="B923">
        <v>813</v>
      </c>
      <c r="G923" t="s">
        <v>8221</v>
      </c>
      <c r="H923">
        <v>1</v>
      </c>
    </row>
    <row r="924" spans="1:8">
      <c r="A924" t="s">
        <v>8219</v>
      </c>
      <c r="B924">
        <v>1945</v>
      </c>
      <c r="G924" t="s">
        <v>8221</v>
      </c>
      <c r="H924">
        <v>0</v>
      </c>
    </row>
    <row r="925" spans="1:8">
      <c r="A925" t="s">
        <v>8219</v>
      </c>
      <c r="B925">
        <v>1637</v>
      </c>
      <c r="G925" t="s">
        <v>8221</v>
      </c>
      <c r="H925">
        <v>2</v>
      </c>
    </row>
    <row r="926" spans="1:8">
      <c r="A926" t="s">
        <v>8219</v>
      </c>
      <c r="B926">
        <v>1375</v>
      </c>
      <c r="G926" t="s">
        <v>8221</v>
      </c>
      <c r="H926">
        <v>7</v>
      </c>
    </row>
    <row r="927" spans="1:8">
      <c r="A927" t="s">
        <v>8219</v>
      </c>
      <c r="B927">
        <v>17</v>
      </c>
      <c r="G927" t="s">
        <v>8221</v>
      </c>
      <c r="H927">
        <v>5</v>
      </c>
    </row>
    <row r="928" spans="1:8">
      <c r="A928" t="s">
        <v>8219</v>
      </c>
      <c r="B928">
        <v>354</v>
      </c>
      <c r="G928" t="s">
        <v>8221</v>
      </c>
      <c r="H928">
        <v>0</v>
      </c>
    </row>
    <row r="929" spans="1:8">
      <c r="A929" t="s">
        <v>8219</v>
      </c>
      <c r="B929">
        <v>191</v>
      </c>
      <c r="G929" t="s">
        <v>8221</v>
      </c>
      <c r="H929">
        <v>0</v>
      </c>
    </row>
    <row r="930" spans="1:8">
      <c r="A930" t="s">
        <v>8219</v>
      </c>
      <c r="B930">
        <v>303</v>
      </c>
      <c r="G930" t="s">
        <v>8221</v>
      </c>
      <c r="H930">
        <v>0</v>
      </c>
    </row>
    <row r="931" spans="1:8">
      <c r="A931" t="s">
        <v>8219</v>
      </c>
      <c r="B931">
        <v>137</v>
      </c>
      <c r="G931" t="s">
        <v>8221</v>
      </c>
      <c r="H931">
        <v>2</v>
      </c>
    </row>
    <row r="932" spans="1:8">
      <c r="A932" t="s">
        <v>8219</v>
      </c>
      <c r="B932">
        <v>41</v>
      </c>
      <c r="G932" t="s">
        <v>8221</v>
      </c>
      <c r="H932">
        <v>0</v>
      </c>
    </row>
    <row r="933" spans="1:8">
      <c r="A933" t="s">
        <v>8219</v>
      </c>
      <c r="B933">
        <v>398</v>
      </c>
      <c r="G933" t="s">
        <v>8221</v>
      </c>
      <c r="H933">
        <v>0</v>
      </c>
    </row>
    <row r="934" spans="1:8">
      <c r="A934" t="s">
        <v>8219</v>
      </c>
      <c r="B934">
        <v>1737</v>
      </c>
      <c r="G934" t="s">
        <v>8221</v>
      </c>
      <c r="H934">
        <v>28</v>
      </c>
    </row>
    <row r="935" spans="1:8">
      <c r="A935" t="s">
        <v>8219</v>
      </c>
      <c r="B935">
        <v>971</v>
      </c>
      <c r="G935" t="s">
        <v>8221</v>
      </c>
      <c r="H935">
        <v>2</v>
      </c>
    </row>
    <row r="936" spans="1:8">
      <c r="A936" t="s">
        <v>8219</v>
      </c>
      <c r="B936">
        <v>183</v>
      </c>
      <c r="G936" t="s">
        <v>8221</v>
      </c>
      <c r="H936">
        <v>0</v>
      </c>
    </row>
    <row r="937" spans="1:8">
      <c r="A937" t="s">
        <v>8219</v>
      </c>
      <c r="B937">
        <v>4562</v>
      </c>
      <c r="G937" t="s">
        <v>8221</v>
      </c>
      <c r="H937">
        <v>0</v>
      </c>
    </row>
    <row r="938" spans="1:8">
      <c r="A938" t="s">
        <v>8219</v>
      </c>
      <c r="B938">
        <v>26457</v>
      </c>
      <c r="G938" t="s">
        <v>8221</v>
      </c>
      <c r="H938">
        <v>0</v>
      </c>
    </row>
    <row r="939" spans="1:8">
      <c r="A939" t="s">
        <v>8219</v>
      </c>
      <c r="B939">
        <v>162</v>
      </c>
      <c r="G939" t="s">
        <v>8221</v>
      </c>
      <c r="H939">
        <v>4</v>
      </c>
    </row>
    <row r="940" spans="1:8">
      <c r="A940" t="s">
        <v>8219</v>
      </c>
      <c r="B940">
        <v>479</v>
      </c>
      <c r="G940" t="s">
        <v>8221</v>
      </c>
      <c r="H940">
        <v>12</v>
      </c>
    </row>
    <row r="941" spans="1:8">
      <c r="A941" t="s">
        <v>8219</v>
      </c>
      <c r="B941">
        <v>426</v>
      </c>
      <c r="G941" t="s">
        <v>8221</v>
      </c>
      <c r="H941">
        <v>0</v>
      </c>
    </row>
    <row r="942" spans="1:8">
      <c r="A942" t="s">
        <v>8219</v>
      </c>
      <c r="B942">
        <v>450</v>
      </c>
      <c r="G942" t="s">
        <v>8221</v>
      </c>
      <c r="H942">
        <v>33</v>
      </c>
    </row>
    <row r="943" spans="1:8">
      <c r="A943" t="s">
        <v>8219</v>
      </c>
      <c r="B943">
        <v>1780</v>
      </c>
      <c r="G943" t="s">
        <v>8221</v>
      </c>
      <c r="H943">
        <v>0</v>
      </c>
    </row>
    <row r="944" spans="1:8">
      <c r="A944" t="s">
        <v>8219</v>
      </c>
      <c r="B944">
        <v>122</v>
      </c>
      <c r="G944" t="s">
        <v>8221</v>
      </c>
      <c r="H944">
        <v>4</v>
      </c>
    </row>
    <row r="945" spans="1:8">
      <c r="A945" t="s">
        <v>8219</v>
      </c>
      <c r="B945">
        <v>95</v>
      </c>
      <c r="G945" t="s">
        <v>8221</v>
      </c>
      <c r="H945">
        <v>0</v>
      </c>
    </row>
    <row r="946" spans="1:8">
      <c r="A946" t="s">
        <v>8219</v>
      </c>
      <c r="B946">
        <v>325</v>
      </c>
      <c r="G946" t="s">
        <v>8221</v>
      </c>
      <c r="H946">
        <v>11</v>
      </c>
    </row>
    <row r="947" spans="1:8">
      <c r="A947" t="s">
        <v>8219</v>
      </c>
      <c r="B947">
        <v>353</v>
      </c>
      <c r="G947" t="s">
        <v>8221</v>
      </c>
      <c r="H947">
        <v>1</v>
      </c>
    </row>
    <row r="948" spans="1:8">
      <c r="A948" t="s">
        <v>8219</v>
      </c>
      <c r="B948">
        <v>105</v>
      </c>
      <c r="G948" t="s">
        <v>8221</v>
      </c>
      <c r="H948">
        <v>5</v>
      </c>
    </row>
    <row r="949" spans="1:8">
      <c r="A949" t="s">
        <v>8219</v>
      </c>
      <c r="B949">
        <v>729</v>
      </c>
      <c r="G949" t="s">
        <v>8221</v>
      </c>
      <c r="H949">
        <v>0</v>
      </c>
    </row>
    <row r="950" spans="1:8">
      <c r="A950" t="s">
        <v>8219</v>
      </c>
      <c r="B950">
        <v>454</v>
      </c>
      <c r="G950" t="s">
        <v>8221</v>
      </c>
      <c r="H950">
        <v>1</v>
      </c>
    </row>
    <row r="951" spans="1:8">
      <c r="A951" t="s">
        <v>8219</v>
      </c>
      <c r="B951">
        <v>539</v>
      </c>
      <c r="G951" t="s">
        <v>8221</v>
      </c>
      <c r="H951">
        <v>1</v>
      </c>
    </row>
    <row r="952" spans="1:8">
      <c r="A952" t="s">
        <v>8219</v>
      </c>
      <c r="B952">
        <v>79</v>
      </c>
      <c r="G952" t="s">
        <v>8221</v>
      </c>
      <c r="H952">
        <v>6</v>
      </c>
    </row>
    <row r="953" spans="1:8">
      <c r="A953" t="s">
        <v>8219</v>
      </c>
      <c r="B953">
        <v>94</v>
      </c>
      <c r="G953" t="s">
        <v>8221</v>
      </c>
      <c r="H953">
        <v>8</v>
      </c>
    </row>
    <row r="954" spans="1:8">
      <c r="A954" t="s">
        <v>8219</v>
      </c>
      <c r="B954">
        <v>625</v>
      </c>
      <c r="G954" t="s">
        <v>8221</v>
      </c>
      <c r="H954">
        <v>1</v>
      </c>
    </row>
    <row r="955" spans="1:8">
      <c r="A955" t="s">
        <v>8219</v>
      </c>
      <c r="B955">
        <v>508</v>
      </c>
      <c r="G955" t="s">
        <v>8221</v>
      </c>
      <c r="H955">
        <v>0</v>
      </c>
    </row>
    <row r="956" spans="1:8">
      <c r="A956" t="s">
        <v>8219</v>
      </c>
      <c r="B956">
        <v>531</v>
      </c>
      <c r="G956" t="s">
        <v>8221</v>
      </c>
      <c r="H956">
        <v>2</v>
      </c>
    </row>
    <row r="957" spans="1:8">
      <c r="A957" t="s">
        <v>8219</v>
      </c>
      <c r="B957">
        <v>158</v>
      </c>
      <c r="G957" t="s">
        <v>8221</v>
      </c>
      <c r="H957">
        <v>1</v>
      </c>
    </row>
    <row r="958" spans="1:8">
      <c r="A958" t="s">
        <v>8219</v>
      </c>
      <c r="B958">
        <v>508</v>
      </c>
      <c r="G958" t="s">
        <v>8221</v>
      </c>
      <c r="H958">
        <v>0</v>
      </c>
    </row>
    <row r="959" spans="1:8">
      <c r="A959" t="s">
        <v>8219</v>
      </c>
      <c r="B959">
        <v>644</v>
      </c>
      <c r="G959" t="s">
        <v>8221</v>
      </c>
      <c r="H959">
        <v>1</v>
      </c>
    </row>
    <row r="960" spans="1:8">
      <c r="A960" t="s">
        <v>8219</v>
      </c>
      <c r="B960">
        <v>848</v>
      </c>
      <c r="G960" t="s">
        <v>8221</v>
      </c>
      <c r="H960">
        <v>19</v>
      </c>
    </row>
    <row r="961" spans="1:8">
      <c r="A961" t="s">
        <v>8219</v>
      </c>
      <c r="B961">
        <v>429</v>
      </c>
      <c r="G961" t="s">
        <v>8221</v>
      </c>
      <c r="H961">
        <v>27</v>
      </c>
    </row>
    <row r="962" spans="1:8">
      <c r="A962" t="s">
        <v>8219</v>
      </c>
      <c r="B962">
        <v>204</v>
      </c>
      <c r="G962" t="s">
        <v>8221</v>
      </c>
      <c r="H962">
        <v>7</v>
      </c>
    </row>
    <row r="963" spans="1:8">
      <c r="A963" t="s">
        <v>8219</v>
      </c>
      <c r="B963">
        <v>379</v>
      </c>
      <c r="G963" t="s">
        <v>8221</v>
      </c>
      <c r="H963">
        <v>14</v>
      </c>
    </row>
    <row r="964" spans="1:8">
      <c r="A964" t="s">
        <v>8219</v>
      </c>
      <c r="B964">
        <v>271</v>
      </c>
      <c r="G964" t="s">
        <v>8221</v>
      </c>
      <c r="H964">
        <v>5</v>
      </c>
    </row>
    <row r="965" spans="1:8">
      <c r="A965" t="s">
        <v>8219</v>
      </c>
      <c r="B965">
        <v>120</v>
      </c>
      <c r="G965" t="s">
        <v>8221</v>
      </c>
      <c r="H965">
        <v>30</v>
      </c>
    </row>
    <row r="966" spans="1:8">
      <c r="A966" t="s">
        <v>8219</v>
      </c>
      <c r="B966">
        <v>140</v>
      </c>
      <c r="G966" t="s">
        <v>8221</v>
      </c>
      <c r="H966">
        <v>1</v>
      </c>
    </row>
    <row r="967" spans="1:8">
      <c r="A967" t="s">
        <v>8219</v>
      </c>
      <c r="B967">
        <v>193</v>
      </c>
      <c r="G967" t="s">
        <v>8221</v>
      </c>
      <c r="H967">
        <v>0</v>
      </c>
    </row>
    <row r="968" spans="1:8">
      <c r="A968" t="s">
        <v>8219</v>
      </c>
      <c r="B968">
        <v>180</v>
      </c>
      <c r="G968" t="s">
        <v>8221</v>
      </c>
      <c r="H968">
        <v>60</v>
      </c>
    </row>
    <row r="969" spans="1:8">
      <c r="A969" t="s">
        <v>8219</v>
      </c>
      <c r="B969">
        <v>263</v>
      </c>
      <c r="G969" t="s">
        <v>8221</v>
      </c>
      <c r="H969">
        <v>84</v>
      </c>
    </row>
    <row r="970" spans="1:8">
      <c r="A970" t="s">
        <v>8219</v>
      </c>
      <c r="B970">
        <v>217</v>
      </c>
      <c r="G970" t="s">
        <v>8221</v>
      </c>
      <c r="H970">
        <v>47</v>
      </c>
    </row>
    <row r="971" spans="1:8">
      <c r="A971" t="s">
        <v>8219</v>
      </c>
      <c r="B971">
        <v>443</v>
      </c>
      <c r="G971" t="s">
        <v>8221</v>
      </c>
      <c r="H971">
        <v>66</v>
      </c>
    </row>
    <row r="972" spans="1:8">
      <c r="A972" t="s">
        <v>8219</v>
      </c>
      <c r="B972">
        <v>1373</v>
      </c>
      <c r="G972" t="s">
        <v>8221</v>
      </c>
      <c r="H972">
        <v>171</v>
      </c>
    </row>
    <row r="973" spans="1:8">
      <c r="A973" t="s">
        <v>8219</v>
      </c>
      <c r="B973">
        <v>742</v>
      </c>
      <c r="G973" t="s">
        <v>8221</v>
      </c>
      <c r="H973">
        <v>29</v>
      </c>
    </row>
    <row r="974" spans="1:8">
      <c r="A974" t="s">
        <v>8219</v>
      </c>
      <c r="B974">
        <v>170</v>
      </c>
      <c r="G974" t="s">
        <v>8221</v>
      </c>
      <c r="H974">
        <v>9</v>
      </c>
    </row>
    <row r="975" spans="1:8">
      <c r="A975" t="s">
        <v>8219</v>
      </c>
      <c r="B975">
        <v>242</v>
      </c>
      <c r="G975" t="s">
        <v>8221</v>
      </c>
      <c r="H975">
        <v>27</v>
      </c>
    </row>
    <row r="976" spans="1:8">
      <c r="A976" t="s">
        <v>8219</v>
      </c>
      <c r="B976">
        <v>541</v>
      </c>
      <c r="G976" t="s">
        <v>8221</v>
      </c>
      <c r="H976">
        <v>2</v>
      </c>
    </row>
    <row r="977" spans="1:8">
      <c r="A977" t="s">
        <v>8219</v>
      </c>
      <c r="B977">
        <v>121</v>
      </c>
      <c r="G977" t="s">
        <v>8221</v>
      </c>
      <c r="H977">
        <v>3</v>
      </c>
    </row>
    <row r="978" spans="1:8">
      <c r="A978" t="s">
        <v>8219</v>
      </c>
      <c r="B978">
        <v>621</v>
      </c>
      <c r="G978" t="s">
        <v>8221</v>
      </c>
      <c r="H978">
        <v>4</v>
      </c>
    </row>
    <row r="979" spans="1:8">
      <c r="A979" t="s">
        <v>8219</v>
      </c>
      <c r="B979">
        <v>101</v>
      </c>
      <c r="G979" t="s">
        <v>8221</v>
      </c>
      <c r="H979">
        <v>2</v>
      </c>
    </row>
    <row r="980" spans="1:8">
      <c r="A980" t="s">
        <v>8219</v>
      </c>
      <c r="B980">
        <v>554</v>
      </c>
      <c r="G980" t="s">
        <v>8221</v>
      </c>
      <c r="H980">
        <v>20</v>
      </c>
    </row>
    <row r="981" spans="1:8">
      <c r="A981" t="s">
        <v>8219</v>
      </c>
      <c r="B981">
        <v>666</v>
      </c>
      <c r="G981" t="s">
        <v>8221</v>
      </c>
      <c r="H981">
        <v>3</v>
      </c>
    </row>
    <row r="982" spans="1:8">
      <c r="A982" t="s">
        <v>8219</v>
      </c>
      <c r="B982">
        <v>410</v>
      </c>
      <c r="G982" t="s">
        <v>8221</v>
      </c>
      <c r="H982">
        <v>4</v>
      </c>
    </row>
    <row r="983" spans="1:8">
      <c r="A983" t="s">
        <v>8219</v>
      </c>
      <c r="B983">
        <v>375</v>
      </c>
      <c r="G983" t="s">
        <v>8221</v>
      </c>
      <c r="H983">
        <v>1</v>
      </c>
    </row>
    <row r="984" spans="1:8">
      <c r="A984" t="s">
        <v>8219</v>
      </c>
      <c r="B984">
        <v>1364</v>
      </c>
      <c r="G984" t="s">
        <v>8221</v>
      </c>
      <c r="H984">
        <v>0</v>
      </c>
    </row>
    <row r="985" spans="1:8">
      <c r="A985" t="s">
        <v>8219</v>
      </c>
      <c r="B985">
        <v>35</v>
      </c>
      <c r="G985" t="s">
        <v>8221</v>
      </c>
      <c r="H985">
        <v>0</v>
      </c>
    </row>
    <row r="986" spans="1:8">
      <c r="A986" t="s">
        <v>8219</v>
      </c>
      <c r="B986">
        <v>203</v>
      </c>
      <c r="G986" t="s">
        <v>8221</v>
      </c>
      <c r="H986">
        <v>14</v>
      </c>
    </row>
    <row r="987" spans="1:8">
      <c r="A987" t="s">
        <v>8219</v>
      </c>
      <c r="B987">
        <v>49</v>
      </c>
      <c r="G987" t="s">
        <v>8221</v>
      </c>
      <c r="H987">
        <v>1</v>
      </c>
    </row>
    <row r="988" spans="1:8">
      <c r="A988" t="s">
        <v>8219</v>
      </c>
      <c r="B988">
        <v>5812</v>
      </c>
      <c r="G988" t="s">
        <v>8221</v>
      </c>
      <c r="H988">
        <v>118</v>
      </c>
    </row>
    <row r="989" spans="1:8">
      <c r="A989" t="s">
        <v>8219</v>
      </c>
      <c r="B989">
        <v>1556</v>
      </c>
      <c r="G989" t="s">
        <v>8221</v>
      </c>
      <c r="H989">
        <v>2</v>
      </c>
    </row>
    <row r="990" spans="1:8">
      <c r="A990" t="s">
        <v>8219</v>
      </c>
      <c r="B990">
        <v>65</v>
      </c>
      <c r="G990" t="s">
        <v>8221</v>
      </c>
      <c r="H990">
        <v>1</v>
      </c>
    </row>
    <row r="991" spans="1:8">
      <c r="A991" t="s">
        <v>8219</v>
      </c>
      <c r="B991">
        <v>10</v>
      </c>
      <c r="G991" t="s">
        <v>8221</v>
      </c>
      <c r="H991">
        <v>3</v>
      </c>
    </row>
    <row r="992" spans="1:8">
      <c r="A992" t="s">
        <v>8219</v>
      </c>
      <c r="B992">
        <v>76</v>
      </c>
      <c r="G992" t="s">
        <v>8221</v>
      </c>
      <c r="H992">
        <v>1</v>
      </c>
    </row>
    <row r="993" spans="1:8">
      <c r="A993" t="s">
        <v>8219</v>
      </c>
      <c r="B993">
        <v>263</v>
      </c>
      <c r="G993" t="s">
        <v>8221</v>
      </c>
      <c r="H993">
        <v>3</v>
      </c>
    </row>
    <row r="994" spans="1:8">
      <c r="A994" t="s">
        <v>8219</v>
      </c>
      <c r="B994">
        <v>1530</v>
      </c>
      <c r="G994" t="s">
        <v>8221</v>
      </c>
      <c r="H994">
        <v>38</v>
      </c>
    </row>
    <row r="995" spans="1:8">
      <c r="A995" t="s">
        <v>8219</v>
      </c>
      <c r="B995">
        <v>278</v>
      </c>
      <c r="G995" t="s">
        <v>8221</v>
      </c>
      <c r="H995">
        <v>52</v>
      </c>
    </row>
    <row r="996" spans="1:8">
      <c r="A996" t="s">
        <v>8219</v>
      </c>
      <c r="B996">
        <v>350</v>
      </c>
      <c r="G996" t="s">
        <v>8221</v>
      </c>
      <c r="H996">
        <v>2</v>
      </c>
    </row>
    <row r="997" spans="1:8">
      <c r="A997" t="s">
        <v>8219</v>
      </c>
      <c r="B997">
        <v>470</v>
      </c>
      <c r="G997" t="s">
        <v>8221</v>
      </c>
      <c r="H997">
        <v>0</v>
      </c>
    </row>
    <row r="998" spans="1:8">
      <c r="A998" t="s">
        <v>8219</v>
      </c>
      <c r="B998">
        <v>3</v>
      </c>
      <c r="G998" t="s">
        <v>8221</v>
      </c>
      <c r="H998">
        <v>4</v>
      </c>
    </row>
    <row r="999" spans="1:8">
      <c r="A999" t="s">
        <v>8219</v>
      </c>
      <c r="B999">
        <v>8200</v>
      </c>
      <c r="G999" t="s">
        <v>8221</v>
      </c>
      <c r="H999">
        <v>4</v>
      </c>
    </row>
    <row r="1000" spans="1:8">
      <c r="A1000" t="s">
        <v>8219</v>
      </c>
      <c r="B1000">
        <v>8359</v>
      </c>
      <c r="G1000" t="s">
        <v>8221</v>
      </c>
      <c r="H1000">
        <v>18</v>
      </c>
    </row>
    <row r="1001" spans="1:8">
      <c r="A1001" t="s">
        <v>8219</v>
      </c>
      <c r="B1001">
        <v>188</v>
      </c>
      <c r="G1001" t="s">
        <v>8221</v>
      </c>
      <c r="H1001">
        <v>0</v>
      </c>
    </row>
    <row r="1002" spans="1:8">
      <c r="A1002" t="s">
        <v>8219</v>
      </c>
      <c r="B1002">
        <v>48</v>
      </c>
      <c r="G1002" t="s">
        <v>8221</v>
      </c>
      <c r="H1002">
        <v>22</v>
      </c>
    </row>
    <row r="1003" spans="1:8">
      <c r="A1003" t="s">
        <v>8219</v>
      </c>
      <c r="B1003">
        <v>607</v>
      </c>
      <c r="G1003" t="s">
        <v>8221</v>
      </c>
      <c r="H1003">
        <v>49</v>
      </c>
    </row>
    <row r="1004" spans="1:8">
      <c r="A1004" t="s">
        <v>8219</v>
      </c>
      <c r="B1004">
        <v>50</v>
      </c>
      <c r="G1004" t="s">
        <v>8221</v>
      </c>
      <c r="H1004">
        <v>19</v>
      </c>
    </row>
    <row r="1005" spans="1:8">
      <c r="A1005" t="s">
        <v>8219</v>
      </c>
      <c r="B1005">
        <v>55</v>
      </c>
      <c r="G1005" t="s">
        <v>8221</v>
      </c>
      <c r="H1005">
        <v>4</v>
      </c>
    </row>
    <row r="1006" spans="1:8">
      <c r="A1006" t="s">
        <v>8219</v>
      </c>
      <c r="B1006">
        <v>38</v>
      </c>
      <c r="G1006" t="s">
        <v>8221</v>
      </c>
      <c r="H1006">
        <v>4</v>
      </c>
    </row>
    <row r="1007" spans="1:8">
      <c r="A1007" t="s">
        <v>8219</v>
      </c>
      <c r="B1007">
        <v>25</v>
      </c>
      <c r="G1007" t="s">
        <v>8221</v>
      </c>
      <c r="H1007">
        <v>2</v>
      </c>
    </row>
    <row r="1008" spans="1:8">
      <c r="A1008" t="s">
        <v>8219</v>
      </c>
      <c r="B1008">
        <v>46</v>
      </c>
      <c r="G1008" t="s">
        <v>8221</v>
      </c>
      <c r="H1008">
        <v>0</v>
      </c>
    </row>
    <row r="1009" spans="1:8">
      <c r="A1009" t="s">
        <v>8219</v>
      </c>
      <c r="B1009">
        <v>83</v>
      </c>
      <c r="G1009" t="s">
        <v>8221</v>
      </c>
      <c r="H1009">
        <v>0</v>
      </c>
    </row>
    <row r="1010" spans="1:8">
      <c r="A1010" t="s">
        <v>8219</v>
      </c>
      <c r="B1010">
        <v>35</v>
      </c>
      <c r="G1010" t="s">
        <v>8221</v>
      </c>
      <c r="H1010">
        <v>14</v>
      </c>
    </row>
    <row r="1011" spans="1:8">
      <c r="A1011" t="s">
        <v>8219</v>
      </c>
      <c r="B1011">
        <v>25</v>
      </c>
      <c r="G1011" t="s">
        <v>8221</v>
      </c>
      <c r="H1011">
        <v>8</v>
      </c>
    </row>
    <row r="1012" spans="1:8">
      <c r="A1012" t="s">
        <v>8219</v>
      </c>
      <c r="B1012">
        <v>75</v>
      </c>
      <c r="G1012" t="s">
        <v>8221</v>
      </c>
      <c r="H1012">
        <v>0</v>
      </c>
    </row>
    <row r="1013" spans="1:8">
      <c r="A1013" t="s">
        <v>8219</v>
      </c>
      <c r="B1013">
        <v>62</v>
      </c>
      <c r="G1013" t="s">
        <v>8221</v>
      </c>
      <c r="H1013">
        <v>15</v>
      </c>
    </row>
    <row r="1014" spans="1:8">
      <c r="A1014" t="s">
        <v>8219</v>
      </c>
      <c r="B1014">
        <v>160</v>
      </c>
      <c r="G1014" t="s">
        <v>8221</v>
      </c>
      <c r="H1014">
        <v>33</v>
      </c>
    </row>
    <row r="1015" spans="1:8">
      <c r="A1015" t="s">
        <v>8219</v>
      </c>
      <c r="B1015">
        <v>246</v>
      </c>
      <c r="G1015" t="s">
        <v>8221</v>
      </c>
      <c r="H1015">
        <v>2</v>
      </c>
    </row>
    <row r="1016" spans="1:8">
      <c r="A1016" t="s">
        <v>8219</v>
      </c>
      <c r="B1016">
        <v>55</v>
      </c>
      <c r="G1016" t="s">
        <v>8221</v>
      </c>
      <c r="H1016">
        <v>6</v>
      </c>
    </row>
    <row r="1017" spans="1:8">
      <c r="A1017" t="s">
        <v>8219</v>
      </c>
      <c r="B1017">
        <v>23</v>
      </c>
      <c r="G1017" t="s">
        <v>8221</v>
      </c>
      <c r="H1017">
        <v>2</v>
      </c>
    </row>
    <row r="1018" spans="1:8">
      <c r="A1018" t="s">
        <v>8219</v>
      </c>
      <c r="B1018">
        <v>72</v>
      </c>
      <c r="G1018" t="s">
        <v>8221</v>
      </c>
      <c r="H1018">
        <v>0</v>
      </c>
    </row>
    <row r="1019" spans="1:8">
      <c r="A1019" t="s">
        <v>8219</v>
      </c>
      <c r="B1019">
        <v>22</v>
      </c>
      <c r="G1019" t="s">
        <v>8221</v>
      </c>
      <c r="H1019">
        <v>4</v>
      </c>
    </row>
    <row r="1020" spans="1:8">
      <c r="A1020" t="s">
        <v>8219</v>
      </c>
      <c r="B1020">
        <v>14</v>
      </c>
      <c r="G1020" t="s">
        <v>8221</v>
      </c>
      <c r="H1020">
        <v>1</v>
      </c>
    </row>
    <row r="1021" spans="1:8">
      <c r="A1021" t="s">
        <v>8219</v>
      </c>
      <c r="B1021">
        <v>38</v>
      </c>
      <c r="G1021" t="s">
        <v>8221</v>
      </c>
      <c r="H1021">
        <v>3</v>
      </c>
    </row>
    <row r="1022" spans="1:8">
      <c r="A1022" t="s">
        <v>8219</v>
      </c>
      <c r="B1022">
        <v>32</v>
      </c>
      <c r="G1022" t="s">
        <v>8221</v>
      </c>
      <c r="H1022">
        <v>4</v>
      </c>
    </row>
    <row r="1023" spans="1:8">
      <c r="A1023" t="s">
        <v>8219</v>
      </c>
      <c r="B1023">
        <v>63</v>
      </c>
      <c r="G1023" t="s">
        <v>8221</v>
      </c>
      <c r="H1023">
        <v>0</v>
      </c>
    </row>
    <row r="1024" spans="1:8">
      <c r="A1024" t="s">
        <v>8219</v>
      </c>
      <c r="B1024">
        <v>27</v>
      </c>
      <c r="G1024" t="s">
        <v>8221</v>
      </c>
      <c r="H1024">
        <v>4</v>
      </c>
    </row>
    <row r="1025" spans="1:8">
      <c r="A1025" t="s">
        <v>8219</v>
      </c>
      <c r="B1025">
        <v>44</v>
      </c>
      <c r="G1025" t="s">
        <v>8221</v>
      </c>
      <c r="H1025">
        <v>3</v>
      </c>
    </row>
    <row r="1026" spans="1:8">
      <c r="A1026" t="s">
        <v>8219</v>
      </c>
      <c r="B1026">
        <v>38</v>
      </c>
      <c r="G1026" t="s">
        <v>8221</v>
      </c>
      <c r="H1026">
        <v>34</v>
      </c>
    </row>
    <row r="1027" spans="1:8">
      <c r="A1027" t="s">
        <v>8219</v>
      </c>
      <c r="B1027">
        <v>115</v>
      </c>
      <c r="G1027" t="s">
        <v>8221</v>
      </c>
      <c r="H1027">
        <v>2</v>
      </c>
    </row>
    <row r="1028" spans="1:8">
      <c r="A1028" t="s">
        <v>8219</v>
      </c>
      <c r="B1028">
        <v>37</v>
      </c>
      <c r="G1028" t="s">
        <v>8221</v>
      </c>
      <c r="H1028">
        <v>33</v>
      </c>
    </row>
    <row r="1029" spans="1:8">
      <c r="A1029" t="s">
        <v>8219</v>
      </c>
      <c r="B1029">
        <v>99</v>
      </c>
      <c r="G1029" t="s">
        <v>8221</v>
      </c>
      <c r="H1029">
        <v>0</v>
      </c>
    </row>
    <row r="1030" spans="1:8">
      <c r="A1030" t="s">
        <v>8219</v>
      </c>
      <c r="B1030">
        <v>44</v>
      </c>
      <c r="G1030" t="s">
        <v>8221</v>
      </c>
      <c r="H1030">
        <v>0</v>
      </c>
    </row>
    <row r="1031" spans="1:8">
      <c r="A1031" t="s">
        <v>8219</v>
      </c>
      <c r="B1031">
        <v>58</v>
      </c>
      <c r="G1031" t="s">
        <v>8221</v>
      </c>
      <c r="H1031">
        <v>1</v>
      </c>
    </row>
    <row r="1032" spans="1:8">
      <c r="A1032" t="s">
        <v>8219</v>
      </c>
      <c r="B1032">
        <v>191</v>
      </c>
      <c r="G1032" t="s">
        <v>8221</v>
      </c>
      <c r="H1032">
        <v>13</v>
      </c>
    </row>
    <row r="1033" spans="1:8">
      <c r="A1033" t="s">
        <v>8219</v>
      </c>
      <c r="B1033">
        <v>40</v>
      </c>
      <c r="G1033" t="s">
        <v>8221</v>
      </c>
      <c r="H1033">
        <v>2</v>
      </c>
    </row>
    <row r="1034" spans="1:8">
      <c r="A1034" t="s">
        <v>8219</v>
      </c>
      <c r="B1034">
        <v>38</v>
      </c>
      <c r="G1034" t="s">
        <v>8221</v>
      </c>
      <c r="H1034">
        <v>36</v>
      </c>
    </row>
    <row r="1035" spans="1:8">
      <c r="A1035" t="s">
        <v>8219</v>
      </c>
      <c r="B1035">
        <v>39</v>
      </c>
      <c r="G1035" t="s">
        <v>8221</v>
      </c>
      <c r="H1035">
        <v>1</v>
      </c>
    </row>
    <row r="1036" spans="1:8">
      <c r="A1036" t="s">
        <v>8219</v>
      </c>
      <c r="B1036">
        <v>11</v>
      </c>
      <c r="G1036" t="s">
        <v>8221</v>
      </c>
      <c r="H1036">
        <v>15</v>
      </c>
    </row>
    <row r="1037" spans="1:8">
      <c r="A1037" t="s">
        <v>8219</v>
      </c>
      <c r="B1037">
        <v>107</v>
      </c>
      <c r="G1037" t="s">
        <v>8221</v>
      </c>
      <c r="H1037">
        <v>1</v>
      </c>
    </row>
    <row r="1038" spans="1:8">
      <c r="A1038" t="s">
        <v>8219</v>
      </c>
      <c r="B1038">
        <v>147</v>
      </c>
      <c r="G1038" t="s">
        <v>8221</v>
      </c>
      <c r="H1038">
        <v>0</v>
      </c>
    </row>
    <row r="1039" spans="1:8">
      <c r="A1039" t="s">
        <v>8219</v>
      </c>
      <c r="B1039">
        <v>36</v>
      </c>
      <c r="G1039" t="s">
        <v>8221</v>
      </c>
      <c r="H1039">
        <v>1</v>
      </c>
    </row>
    <row r="1040" spans="1:8">
      <c r="A1040" t="s">
        <v>8219</v>
      </c>
      <c r="B1040">
        <v>92</v>
      </c>
      <c r="G1040" t="s">
        <v>8221</v>
      </c>
      <c r="H1040">
        <v>0</v>
      </c>
    </row>
    <row r="1041" spans="1:8">
      <c r="A1041" t="s">
        <v>8219</v>
      </c>
      <c r="B1041">
        <v>35</v>
      </c>
      <c r="G1041" t="s">
        <v>8221</v>
      </c>
      <c r="H1041">
        <v>0</v>
      </c>
    </row>
    <row r="1042" spans="1:8">
      <c r="A1042" t="s">
        <v>8219</v>
      </c>
      <c r="B1042">
        <v>17</v>
      </c>
      <c r="G1042" t="s">
        <v>8221</v>
      </c>
      <c r="H1042">
        <v>1</v>
      </c>
    </row>
    <row r="1043" spans="1:8">
      <c r="A1043" t="s">
        <v>8219</v>
      </c>
      <c r="B1043">
        <v>22</v>
      </c>
      <c r="G1043" t="s">
        <v>8221</v>
      </c>
      <c r="H1043">
        <v>39</v>
      </c>
    </row>
    <row r="1044" spans="1:8">
      <c r="A1044" t="s">
        <v>8219</v>
      </c>
      <c r="B1044">
        <v>69</v>
      </c>
      <c r="G1044" t="s">
        <v>8221</v>
      </c>
      <c r="H1044">
        <v>0</v>
      </c>
    </row>
    <row r="1045" spans="1:8">
      <c r="A1045" t="s">
        <v>8219</v>
      </c>
      <c r="B1045">
        <v>13</v>
      </c>
      <c r="G1045" t="s">
        <v>8221</v>
      </c>
      <c r="H1045">
        <v>0</v>
      </c>
    </row>
    <row r="1046" spans="1:8">
      <c r="A1046" t="s">
        <v>8219</v>
      </c>
      <c r="B1046">
        <v>58</v>
      </c>
      <c r="G1046" t="s">
        <v>8221</v>
      </c>
      <c r="H1046">
        <v>3</v>
      </c>
    </row>
    <row r="1047" spans="1:8">
      <c r="A1047" t="s">
        <v>8219</v>
      </c>
      <c r="B1047">
        <v>44</v>
      </c>
      <c r="G1047" t="s">
        <v>8221</v>
      </c>
      <c r="H1047">
        <v>1</v>
      </c>
    </row>
    <row r="1048" spans="1:8">
      <c r="A1048" t="s">
        <v>8219</v>
      </c>
      <c r="B1048">
        <v>83</v>
      </c>
      <c r="G1048" t="s">
        <v>8221</v>
      </c>
      <c r="H1048">
        <v>13</v>
      </c>
    </row>
    <row r="1049" spans="1:8">
      <c r="A1049" t="s">
        <v>8219</v>
      </c>
      <c r="B1049">
        <v>117</v>
      </c>
      <c r="G1049" t="s">
        <v>8221</v>
      </c>
      <c r="H1049">
        <v>0</v>
      </c>
    </row>
    <row r="1050" spans="1:8">
      <c r="A1050" t="s">
        <v>8219</v>
      </c>
      <c r="B1050">
        <v>32</v>
      </c>
      <c r="G1050" t="s">
        <v>8221</v>
      </c>
      <c r="H1050">
        <v>6</v>
      </c>
    </row>
    <row r="1051" spans="1:8">
      <c r="A1051" t="s">
        <v>8219</v>
      </c>
      <c r="B1051">
        <v>8</v>
      </c>
      <c r="G1051" t="s">
        <v>8221</v>
      </c>
      <c r="H1051">
        <v>0</v>
      </c>
    </row>
    <row r="1052" spans="1:8">
      <c r="A1052" t="s">
        <v>8219</v>
      </c>
      <c r="B1052">
        <v>340</v>
      </c>
      <c r="G1052" t="s">
        <v>8221</v>
      </c>
      <c r="H1052">
        <v>14</v>
      </c>
    </row>
    <row r="1053" spans="1:8">
      <c r="A1053" t="s">
        <v>8219</v>
      </c>
      <c r="B1053">
        <v>7</v>
      </c>
      <c r="G1053" t="s">
        <v>8221</v>
      </c>
      <c r="H1053">
        <v>5</v>
      </c>
    </row>
    <row r="1054" spans="1:8">
      <c r="A1054" t="s">
        <v>8219</v>
      </c>
      <c r="B1054">
        <v>19</v>
      </c>
      <c r="G1054" t="s">
        <v>8221</v>
      </c>
      <c r="H1054">
        <v>6</v>
      </c>
    </row>
    <row r="1055" spans="1:8">
      <c r="A1055" t="s">
        <v>8219</v>
      </c>
      <c r="B1055">
        <v>47</v>
      </c>
      <c r="G1055" t="s">
        <v>8221</v>
      </c>
      <c r="H1055">
        <v>15</v>
      </c>
    </row>
    <row r="1056" spans="1:8">
      <c r="A1056" t="s">
        <v>8219</v>
      </c>
      <c r="B1056">
        <v>13</v>
      </c>
      <c r="G1056" t="s">
        <v>8221</v>
      </c>
      <c r="H1056">
        <v>0</v>
      </c>
    </row>
    <row r="1057" spans="1:8">
      <c r="A1057" t="s">
        <v>8219</v>
      </c>
      <c r="B1057">
        <v>90</v>
      </c>
      <c r="G1057" t="s">
        <v>8221</v>
      </c>
      <c r="H1057">
        <v>1</v>
      </c>
    </row>
    <row r="1058" spans="1:8">
      <c r="A1058" t="s">
        <v>8219</v>
      </c>
      <c r="B1058">
        <v>63</v>
      </c>
      <c r="G1058" t="s">
        <v>8221</v>
      </c>
      <c r="H1058">
        <v>9</v>
      </c>
    </row>
    <row r="1059" spans="1:8">
      <c r="A1059" t="s">
        <v>8219</v>
      </c>
      <c r="B1059">
        <v>26</v>
      </c>
      <c r="G1059" t="s">
        <v>8221</v>
      </c>
      <c r="H1059">
        <v>3</v>
      </c>
    </row>
    <row r="1060" spans="1:8">
      <c r="A1060" t="s">
        <v>8219</v>
      </c>
      <c r="B1060">
        <v>71</v>
      </c>
      <c r="G1060" t="s">
        <v>8221</v>
      </c>
      <c r="H1060">
        <v>3</v>
      </c>
    </row>
    <row r="1061" spans="1:8">
      <c r="A1061" t="s">
        <v>8219</v>
      </c>
      <c r="B1061">
        <v>38</v>
      </c>
      <c r="G1061" t="s">
        <v>8221</v>
      </c>
      <c r="H1061">
        <v>1</v>
      </c>
    </row>
    <row r="1062" spans="1:8">
      <c r="A1062" t="s">
        <v>8219</v>
      </c>
      <c r="B1062">
        <v>859</v>
      </c>
      <c r="G1062" t="s">
        <v>8221</v>
      </c>
      <c r="H1062">
        <v>3</v>
      </c>
    </row>
    <row r="1063" spans="1:8">
      <c r="A1063" t="s">
        <v>8219</v>
      </c>
      <c r="B1063">
        <v>21</v>
      </c>
      <c r="G1063" t="s">
        <v>8221</v>
      </c>
      <c r="H1063">
        <v>0</v>
      </c>
    </row>
    <row r="1064" spans="1:8">
      <c r="A1064" t="s">
        <v>8219</v>
      </c>
      <c r="B1064">
        <v>78</v>
      </c>
      <c r="G1064" t="s">
        <v>8221</v>
      </c>
      <c r="H1064">
        <v>2</v>
      </c>
    </row>
    <row r="1065" spans="1:8">
      <c r="A1065" t="s">
        <v>8219</v>
      </c>
      <c r="B1065">
        <v>53</v>
      </c>
      <c r="G1065" t="s">
        <v>8221</v>
      </c>
      <c r="H1065">
        <v>10</v>
      </c>
    </row>
    <row r="1066" spans="1:8">
      <c r="A1066" t="s">
        <v>8219</v>
      </c>
      <c r="B1066">
        <v>356</v>
      </c>
      <c r="G1066" t="s">
        <v>8221</v>
      </c>
      <c r="H1066">
        <v>60</v>
      </c>
    </row>
    <row r="1067" spans="1:8">
      <c r="A1067" t="s">
        <v>8219</v>
      </c>
      <c r="B1067">
        <v>279</v>
      </c>
      <c r="G1067" t="s">
        <v>8221</v>
      </c>
      <c r="H1067">
        <v>5</v>
      </c>
    </row>
    <row r="1068" spans="1:8">
      <c r="A1068" t="s">
        <v>8219</v>
      </c>
      <c r="B1068">
        <v>266</v>
      </c>
      <c r="G1068" t="s">
        <v>8221</v>
      </c>
      <c r="H1068">
        <v>9</v>
      </c>
    </row>
    <row r="1069" spans="1:8">
      <c r="A1069" t="s">
        <v>8219</v>
      </c>
      <c r="B1069">
        <v>623</v>
      </c>
      <c r="G1069" t="s">
        <v>8221</v>
      </c>
      <c r="H1069">
        <v>13</v>
      </c>
    </row>
    <row r="1070" spans="1:8">
      <c r="A1070" t="s">
        <v>8219</v>
      </c>
      <c r="B1070">
        <v>392</v>
      </c>
      <c r="G1070" t="s">
        <v>8221</v>
      </c>
      <c r="H1070">
        <v>0</v>
      </c>
    </row>
    <row r="1071" spans="1:8">
      <c r="A1071" t="s">
        <v>8219</v>
      </c>
      <c r="B1071">
        <v>3562</v>
      </c>
      <c r="G1071" t="s">
        <v>8221</v>
      </c>
      <c r="H1071">
        <v>8</v>
      </c>
    </row>
    <row r="1072" spans="1:8">
      <c r="A1072" t="s">
        <v>8219</v>
      </c>
      <c r="B1072">
        <v>514</v>
      </c>
      <c r="G1072" t="s">
        <v>8221</v>
      </c>
      <c r="H1072">
        <v>3</v>
      </c>
    </row>
    <row r="1073" spans="1:8">
      <c r="A1073" t="s">
        <v>8219</v>
      </c>
      <c r="B1073">
        <v>88</v>
      </c>
      <c r="G1073" t="s">
        <v>8221</v>
      </c>
      <c r="H1073">
        <v>3</v>
      </c>
    </row>
    <row r="1074" spans="1:8">
      <c r="A1074" t="s">
        <v>8219</v>
      </c>
      <c r="B1074">
        <v>537</v>
      </c>
      <c r="G1074" t="s">
        <v>8221</v>
      </c>
      <c r="H1074">
        <v>0</v>
      </c>
    </row>
    <row r="1075" spans="1:8">
      <c r="A1075" t="s">
        <v>8219</v>
      </c>
      <c r="B1075">
        <v>25</v>
      </c>
      <c r="G1075" t="s">
        <v>8221</v>
      </c>
      <c r="H1075">
        <v>6</v>
      </c>
    </row>
    <row r="1076" spans="1:8">
      <c r="A1076" t="s">
        <v>8219</v>
      </c>
      <c r="B1076">
        <v>3238</v>
      </c>
      <c r="G1076" t="s">
        <v>8221</v>
      </c>
      <c r="H1076">
        <v>4</v>
      </c>
    </row>
    <row r="1077" spans="1:8">
      <c r="A1077" t="s">
        <v>8219</v>
      </c>
      <c r="B1077">
        <v>897</v>
      </c>
      <c r="G1077" t="s">
        <v>8221</v>
      </c>
      <c r="H1077">
        <v>1</v>
      </c>
    </row>
    <row r="1078" spans="1:8">
      <c r="A1078" t="s">
        <v>8219</v>
      </c>
      <c r="B1078">
        <v>878</v>
      </c>
      <c r="G1078" t="s">
        <v>8221</v>
      </c>
      <c r="H1078">
        <v>29</v>
      </c>
    </row>
    <row r="1079" spans="1:8">
      <c r="A1079" t="s">
        <v>8219</v>
      </c>
      <c r="B1079">
        <v>115</v>
      </c>
      <c r="G1079" t="s">
        <v>8221</v>
      </c>
      <c r="H1079">
        <v>0</v>
      </c>
    </row>
    <row r="1080" spans="1:8">
      <c r="A1080" t="s">
        <v>8219</v>
      </c>
      <c r="B1080">
        <v>234</v>
      </c>
      <c r="G1080" t="s">
        <v>8221</v>
      </c>
      <c r="H1080">
        <v>4</v>
      </c>
    </row>
    <row r="1081" spans="1:8">
      <c r="A1081" t="s">
        <v>8219</v>
      </c>
      <c r="B1081">
        <v>4330</v>
      </c>
      <c r="G1081" t="s">
        <v>8221</v>
      </c>
      <c r="H1081">
        <v>5</v>
      </c>
    </row>
    <row r="1082" spans="1:8">
      <c r="A1082" t="s">
        <v>8219</v>
      </c>
      <c r="B1082">
        <v>651</v>
      </c>
      <c r="G1082" t="s">
        <v>8221</v>
      </c>
      <c r="H1082">
        <v>4</v>
      </c>
    </row>
    <row r="1083" spans="1:8">
      <c r="A1083" t="s">
        <v>8219</v>
      </c>
      <c r="B1083">
        <v>251</v>
      </c>
      <c r="G1083" t="s">
        <v>8221</v>
      </c>
      <c r="H1083">
        <v>5</v>
      </c>
    </row>
    <row r="1084" spans="1:8">
      <c r="A1084" t="s">
        <v>8219</v>
      </c>
      <c r="B1084">
        <v>263</v>
      </c>
      <c r="G1084" t="s">
        <v>8221</v>
      </c>
      <c r="H1084">
        <v>1</v>
      </c>
    </row>
    <row r="1085" spans="1:8">
      <c r="A1085" t="s">
        <v>8219</v>
      </c>
      <c r="B1085">
        <v>28</v>
      </c>
      <c r="G1085" t="s">
        <v>8221</v>
      </c>
      <c r="H1085">
        <v>1</v>
      </c>
    </row>
    <row r="1086" spans="1:8">
      <c r="A1086" t="s">
        <v>8219</v>
      </c>
      <c r="B1086">
        <v>721</v>
      </c>
      <c r="G1086" t="s">
        <v>8221</v>
      </c>
      <c r="H1086">
        <v>0</v>
      </c>
    </row>
    <row r="1087" spans="1:8">
      <c r="A1087" t="s">
        <v>8219</v>
      </c>
      <c r="B1087">
        <v>50</v>
      </c>
      <c r="G1087" t="s">
        <v>8221</v>
      </c>
      <c r="H1087">
        <v>14</v>
      </c>
    </row>
    <row r="1088" spans="1:8">
      <c r="A1088" t="s">
        <v>8219</v>
      </c>
      <c r="B1088">
        <v>73</v>
      </c>
      <c r="G1088" t="s">
        <v>8221</v>
      </c>
      <c r="H1088">
        <v>3</v>
      </c>
    </row>
    <row r="1089" spans="1:8">
      <c r="A1089" t="s">
        <v>8219</v>
      </c>
      <c r="B1089">
        <v>27</v>
      </c>
      <c r="G1089" t="s">
        <v>8221</v>
      </c>
      <c r="H1089">
        <v>10</v>
      </c>
    </row>
    <row r="1090" spans="1:8">
      <c r="A1090" t="s">
        <v>8219</v>
      </c>
      <c r="B1090">
        <v>34</v>
      </c>
      <c r="G1090" t="s">
        <v>8221</v>
      </c>
      <c r="H1090">
        <v>17</v>
      </c>
    </row>
    <row r="1091" spans="1:8">
      <c r="A1091" t="s">
        <v>8219</v>
      </c>
      <c r="B1091">
        <v>7</v>
      </c>
      <c r="G1091" t="s">
        <v>8221</v>
      </c>
      <c r="H1091">
        <v>2</v>
      </c>
    </row>
    <row r="1092" spans="1:8">
      <c r="A1092" t="s">
        <v>8219</v>
      </c>
      <c r="B1092">
        <v>24</v>
      </c>
      <c r="G1092" t="s">
        <v>8221</v>
      </c>
      <c r="H1092">
        <v>0</v>
      </c>
    </row>
    <row r="1093" spans="1:8">
      <c r="A1093" t="s">
        <v>8219</v>
      </c>
      <c r="B1093">
        <v>15</v>
      </c>
      <c r="G1093" t="s">
        <v>8221</v>
      </c>
      <c r="H1093">
        <v>4</v>
      </c>
    </row>
    <row r="1094" spans="1:8">
      <c r="A1094" t="s">
        <v>8219</v>
      </c>
      <c r="B1094">
        <v>72</v>
      </c>
      <c r="G1094" t="s">
        <v>8221</v>
      </c>
      <c r="H1094">
        <v>12</v>
      </c>
    </row>
    <row r="1095" spans="1:8">
      <c r="A1095" t="s">
        <v>8219</v>
      </c>
      <c r="B1095">
        <v>120</v>
      </c>
      <c r="G1095" t="s">
        <v>8221</v>
      </c>
      <c r="H1095">
        <v>3</v>
      </c>
    </row>
    <row r="1096" spans="1:8">
      <c r="A1096" t="s">
        <v>8219</v>
      </c>
      <c r="B1096">
        <v>123</v>
      </c>
      <c r="G1096" t="s">
        <v>8221</v>
      </c>
      <c r="H1096">
        <v>12</v>
      </c>
    </row>
    <row r="1097" spans="1:8">
      <c r="A1097" t="s">
        <v>8219</v>
      </c>
      <c r="B1097">
        <v>1</v>
      </c>
      <c r="G1097" t="s">
        <v>8221</v>
      </c>
      <c r="H1097">
        <v>0</v>
      </c>
    </row>
    <row r="1098" spans="1:8">
      <c r="A1098" t="s">
        <v>8219</v>
      </c>
      <c r="B1098">
        <v>24</v>
      </c>
      <c r="G1098" t="s">
        <v>8221</v>
      </c>
      <c r="H1098">
        <v>7</v>
      </c>
    </row>
    <row r="1099" spans="1:8">
      <c r="A1099" t="s">
        <v>8219</v>
      </c>
      <c r="B1099">
        <v>33</v>
      </c>
      <c r="G1099" t="s">
        <v>8221</v>
      </c>
      <c r="H1099">
        <v>2</v>
      </c>
    </row>
    <row r="1100" spans="1:8">
      <c r="A1100" t="s">
        <v>8219</v>
      </c>
      <c r="B1100">
        <v>14</v>
      </c>
      <c r="G1100" t="s">
        <v>8221</v>
      </c>
      <c r="H1100">
        <v>1</v>
      </c>
    </row>
    <row r="1101" spans="1:8">
      <c r="A1101" t="s">
        <v>8219</v>
      </c>
      <c r="B1101">
        <v>9</v>
      </c>
      <c r="G1101" t="s">
        <v>8221</v>
      </c>
      <c r="H1101">
        <v>4</v>
      </c>
    </row>
    <row r="1102" spans="1:8">
      <c r="A1102" t="s">
        <v>8219</v>
      </c>
      <c r="B1102">
        <v>76</v>
      </c>
      <c r="G1102" t="s">
        <v>8221</v>
      </c>
      <c r="H1102">
        <v>4</v>
      </c>
    </row>
    <row r="1103" spans="1:8">
      <c r="A1103" t="s">
        <v>8219</v>
      </c>
      <c r="B1103">
        <v>19</v>
      </c>
      <c r="G1103" t="s">
        <v>8221</v>
      </c>
      <c r="H1103">
        <v>17</v>
      </c>
    </row>
    <row r="1104" spans="1:8">
      <c r="A1104" t="s">
        <v>8219</v>
      </c>
      <c r="B1104">
        <v>69</v>
      </c>
      <c r="G1104" t="s">
        <v>8221</v>
      </c>
      <c r="H1104">
        <v>7</v>
      </c>
    </row>
    <row r="1105" spans="1:8">
      <c r="A1105" t="s">
        <v>8219</v>
      </c>
      <c r="B1105">
        <v>218</v>
      </c>
      <c r="G1105" t="s">
        <v>8221</v>
      </c>
      <c r="H1105">
        <v>2</v>
      </c>
    </row>
    <row r="1106" spans="1:8">
      <c r="A1106" t="s">
        <v>8219</v>
      </c>
      <c r="B1106">
        <v>30</v>
      </c>
      <c r="G1106" t="s">
        <v>8221</v>
      </c>
      <c r="H1106">
        <v>5</v>
      </c>
    </row>
    <row r="1107" spans="1:8">
      <c r="A1107" t="s">
        <v>8219</v>
      </c>
      <c r="B1107">
        <v>100</v>
      </c>
      <c r="G1107" t="s">
        <v>8221</v>
      </c>
      <c r="H1107">
        <v>1</v>
      </c>
    </row>
    <row r="1108" spans="1:8">
      <c r="A1108" t="s">
        <v>8219</v>
      </c>
      <c r="B1108">
        <v>296</v>
      </c>
      <c r="G1108" t="s">
        <v>8221</v>
      </c>
      <c r="H1108">
        <v>1</v>
      </c>
    </row>
    <row r="1109" spans="1:8">
      <c r="A1109" t="s">
        <v>8219</v>
      </c>
      <c r="B1109">
        <v>1204</v>
      </c>
      <c r="G1109" t="s">
        <v>8221</v>
      </c>
      <c r="H1109">
        <v>14</v>
      </c>
    </row>
    <row r="1110" spans="1:8">
      <c r="A1110" t="s">
        <v>8219</v>
      </c>
      <c r="B1110">
        <v>321</v>
      </c>
      <c r="G1110" t="s">
        <v>8221</v>
      </c>
      <c r="H1110">
        <v>26</v>
      </c>
    </row>
    <row r="1111" spans="1:8">
      <c r="A1111" t="s">
        <v>8219</v>
      </c>
      <c r="B1111">
        <v>301</v>
      </c>
      <c r="G1111" t="s">
        <v>8221</v>
      </c>
      <c r="H1111">
        <v>2</v>
      </c>
    </row>
    <row r="1112" spans="1:8">
      <c r="A1112" t="s">
        <v>8219</v>
      </c>
      <c r="B1112">
        <v>144</v>
      </c>
      <c r="G1112" t="s">
        <v>8221</v>
      </c>
      <c r="H1112">
        <v>1</v>
      </c>
    </row>
    <row r="1113" spans="1:8">
      <c r="A1113" t="s">
        <v>8219</v>
      </c>
      <c r="B1113">
        <v>539</v>
      </c>
      <c r="G1113" t="s">
        <v>8221</v>
      </c>
      <c r="H1113">
        <v>3</v>
      </c>
    </row>
    <row r="1114" spans="1:8">
      <c r="A1114" t="s">
        <v>8219</v>
      </c>
      <c r="B1114">
        <v>498</v>
      </c>
      <c r="G1114" t="s">
        <v>8221</v>
      </c>
      <c r="H1114">
        <v>7</v>
      </c>
    </row>
    <row r="1115" spans="1:8">
      <c r="A1115" t="s">
        <v>8219</v>
      </c>
      <c r="B1115">
        <v>1113</v>
      </c>
      <c r="G1115" t="s">
        <v>8221</v>
      </c>
      <c r="H1115">
        <v>9</v>
      </c>
    </row>
    <row r="1116" spans="1:8">
      <c r="A1116" t="s">
        <v>8219</v>
      </c>
      <c r="B1116">
        <v>988</v>
      </c>
      <c r="G1116" t="s">
        <v>8221</v>
      </c>
      <c r="H1116">
        <v>20</v>
      </c>
    </row>
    <row r="1117" spans="1:8">
      <c r="A1117" t="s">
        <v>8219</v>
      </c>
      <c r="B1117">
        <v>391</v>
      </c>
      <c r="G1117" t="s">
        <v>8221</v>
      </c>
      <c r="H1117">
        <v>6</v>
      </c>
    </row>
    <row r="1118" spans="1:8">
      <c r="A1118" t="s">
        <v>8219</v>
      </c>
      <c r="B1118">
        <v>28</v>
      </c>
      <c r="G1118" t="s">
        <v>8221</v>
      </c>
      <c r="H1118">
        <v>13</v>
      </c>
    </row>
    <row r="1119" spans="1:8">
      <c r="A1119" t="s">
        <v>8219</v>
      </c>
      <c r="B1119">
        <v>147</v>
      </c>
      <c r="G1119" t="s">
        <v>8221</v>
      </c>
      <c r="H1119">
        <v>1</v>
      </c>
    </row>
    <row r="1120" spans="1:8">
      <c r="A1120" t="s">
        <v>8219</v>
      </c>
      <c r="B1120">
        <v>680</v>
      </c>
      <c r="G1120" t="s">
        <v>8221</v>
      </c>
      <c r="H1120">
        <v>202</v>
      </c>
    </row>
    <row r="1121" spans="1:8">
      <c r="A1121" t="s">
        <v>8219</v>
      </c>
      <c r="B1121">
        <v>983</v>
      </c>
      <c r="G1121" t="s">
        <v>8221</v>
      </c>
      <c r="H1121">
        <v>0</v>
      </c>
    </row>
    <row r="1122" spans="1:8">
      <c r="A1122" t="s">
        <v>8219</v>
      </c>
      <c r="B1122">
        <v>79</v>
      </c>
      <c r="G1122" t="s">
        <v>8221</v>
      </c>
      <c r="H1122">
        <v>1</v>
      </c>
    </row>
    <row r="1123" spans="1:8">
      <c r="A1123" t="s">
        <v>8219</v>
      </c>
      <c r="B1123">
        <v>426</v>
      </c>
      <c r="G1123" t="s">
        <v>8221</v>
      </c>
      <c r="H1123">
        <v>0</v>
      </c>
    </row>
    <row r="1124" spans="1:8">
      <c r="A1124" t="s">
        <v>8219</v>
      </c>
      <c r="B1124">
        <v>96</v>
      </c>
      <c r="G1124" t="s">
        <v>8221</v>
      </c>
      <c r="H1124">
        <v>2</v>
      </c>
    </row>
    <row r="1125" spans="1:8">
      <c r="A1125" t="s">
        <v>8219</v>
      </c>
      <c r="B1125">
        <v>163</v>
      </c>
      <c r="G1125" t="s">
        <v>8221</v>
      </c>
      <c r="H1125">
        <v>13</v>
      </c>
    </row>
    <row r="1126" spans="1:8">
      <c r="A1126" t="s">
        <v>8219</v>
      </c>
      <c r="B1126">
        <v>2525</v>
      </c>
      <c r="G1126" t="s">
        <v>8221</v>
      </c>
      <c r="H1126">
        <v>9</v>
      </c>
    </row>
    <row r="1127" spans="1:8">
      <c r="A1127" t="s">
        <v>8219</v>
      </c>
      <c r="B1127">
        <v>2035</v>
      </c>
      <c r="G1127" t="s">
        <v>8221</v>
      </c>
      <c r="H1127">
        <v>2</v>
      </c>
    </row>
    <row r="1128" spans="1:8">
      <c r="A1128" t="s">
        <v>8219</v>
      </c>
      <c r="B1128">
        <v>290</v>
      </c>
      <c r="G1128" t="s">
        <v>8221</v>
      </c>
      <c r="H1128">
        <v>0</v>
      </c>
    </row>
    <row r="1129" spans="1:8">
      <c r="A1129" t="s">
        <v>8219</v>
      </c>
      <c r="B1129">
        <v>1980</v>
      </c>
      <c r="G1129" t="s">
        <v>8221</v>
      </c>
      <c r="H1129">
        <v>35</v>
      </c>
    </row>
    <row r="1130" spans="1:8">
      <c r="A1130" t="s">
        <v>8219</v>
      </c>
      <c r="B1130">
        <v>57</v>
      </c>
      <c r="G1130" t="s">
        <v>8221</v>
      </c>
      <c r="H1130">
        <v>2</v>
      </c>
    </row>
    <row r="1131" spans="1:8">
      <c r="A1131" t="s">
        <v>8219</v>
      </c>
      <c r="B1131">
        <v>380</v>
      </c>
      <c r="G1131" t="s">
        <v>8221</v>
      </c>
      <c r="H1131">
        <v>3</v>
      </c>
    </row>
    <row r="1132" spans="1:8">
      <c r="A1132" t="s">
        <v>8219</v>
      </c>
      <c r="B1132">
        <v>128</v>
      </c>
      <c r="G1132" t="s">
        <v>8221</v>
      </c>
      <c r="H1132">
        <v>0</v>
      </c>
    </row>
    <row r="1133" spans="1:8">
      <c r="A1133" t="s">
        <v>8219</v>
      </c>
      <c r="B1133">
        <v>180</v>
      </c>
      <c r="G1133" t="s">
        <v>8221</v>
      </c>
      <c r="H1133">
        <v>1</v>
      </c>
    </row>
    <row r="1134" spans="1:8">
      <c r="A1134" t="s">
        <v>8219</v>
      </c>
      <c r="B1134">
        <v>571</v>
      </c>
      <c r="G1134" t="s">
        <v>8221</v>
      </c>
      <c r="H1134">
        <v>0</v>
      </c>
    </row>
    <row r="1135" spans="1:8">
      <c r="A1135" t="s">
        <v>8219</v>
      </c>
      <c r="B1135">
        <v>480</v>
      </c>
      <c r="G1135" t="s">
        <v>8221</v>
      </c>
      <c r="H1135">
        <v>0</v>
      </c>
    </row>
    <row r="1136" spans="1:8">
      <c r="A1136" t="s">
        <v>8219</v>
      </c>
      <c r="B1136">
        <v>249</v>
      </c>
      <c r="G1136" t="s">
        <v>8221</v>
      </c>
      <c r="H1136">
        <v>3</v>
      </c>
    </row>
    <row r="1137" spans="1:8">
      <c r="A1137" t="s">
        <v>8219</v>
      </c>
      <c r="B1137">
        <v>84</v>
      </c>
      <c r="G1137" t="s">
        <v>8221</v>
      </c>
      <c r="H1137">
        <v>11</v>
      </c>
    </row>
    <row r="1138" spans="1:8">
      <c r="A1138" t="s">
        <v>8219</v>
      </c>
      <c r="B1138">
        <v>197</v>
      </c>
      <c r="G1138" t="s">
        <v>8221</v>
      </c>
      <c r="H1138">
        <v>6</v>
      </c>
    </row>
    <row r="1139" spans="1:8">
      <c r="A1139" t="s">
        <v>8219</v>
      </c>
      <c r="B1139">
        <v>271</v>
      </c>
      <c r="G1139" t="s">
        <v>8221</v>
      </c>
      <c r="H1139">
        <v>0</v>
      </c>
    </row>
    <row r="1140" spans="1:8">
      <c r="A1140" t="s">
        <v>8219</v>
      </c>
      <c r="B1140">
        <v>50</v>
      </c>
      <c r="G1140" t="s">
        <v>8221</v>
      </c>
      <c r="H1140">
        <v>67</v>
      </c>
    </row>
    <row r="1141" spans="1:8">
      <c r="A1141" t="s">
        <v>8219</v>
      </c>
      <c r="B1141">
        <v>169</v>
      </c>
      <c r="G1141" t="s">
        <v>8221</v>
      </c>
      <c r="H1141">
        <v>23</v>
      </c>
    </row>
    <row r="1142" spans="1:8">
      <c r="A1142" t="s">
        <v>8219</v>
      </c>
      <c r="B1142">
        <v>205</v>
      </c>
      <c r="G1142" t="s">
        <v>8221</v>
      </c>
      <c r="H1142">
        <v>72</v>
      </c>
    </row>
    <row r="1143" spans="1:8">
      <c r="A1143" t="s">
        <v>8219</v>
      </c>
      <c r="B1143">
        <v>206</v>
      </c>
      <c r="G1143" t="s">
        <v>8221</v>
      </c>
      <c r="H1143">
        <v>2</v>
      </c>
    </row>
    <row r="1144" spans="1:8">
      <c r="A1144" t="s">
        <v>8219</v>
      </c>
      <c r="B1144">
        <v>84</v>
      </c>
      <c r="G1144" t="s">
        <v>8221</v>
      </c>
      <c r="H1144">
        <v>15</v>
      </c>
    </row>
    <row r="1145" spans="1:8">
      <c r="A1145" t="s">
        <v>8219</v>
      </c>
      <c r="B1145">
        <v>210</v>
      </c>
      <c r="G1145" t="s">
        <v>8221</v>
      </c>
      <c r="H1145">
        <v>1</v>
      </c>
    </row>
    <row r="1146" spans="1:8">
      <c r="A1146" t="s">
        <v>8219</v>
      </c>
      <c r="B1146">
        <v>181</v>
      </c>
      <c r="G1146" t="s">
        <v>8221</v>
      </c>
      <c r="H1146">
        <v>2</v>
      </c>
    </row>
    <row r="1147" spans="1:8">
      <c r="A1147" t="s">
        <v>8219</v>
      </c>
      <c r="B1147">
        <v>60</v>
      </c>
      <c r="G1147" t="s">
        <v>8221</v>
      </c>
      <c r="H1147">
        <v>7</v>
      </c>
    </row>
    <row r="1148" spans="1:8">
      <c r="A1148" t="s">
        <v>8219</v>
      </c>
      <c r="B1148">
        <v>445</v>
      </c>
      <c r="G1148" t="s">
        <v>8221</v>
      </c>
      <c r="H1148">
        <v>16</v>
      </c>
    </row>
    <row r="1149" spans="1:8">
      <c r="A1149" t="s">
        <v>8219</v>
      </c>
      <c r="B1149">
        <v>17</v>
      </c>
      <c r="G1149" t="s">
        <v>8221</v>
      </c>
      <c r="H1149">
        <v>117</v>
      </c>
    </row>
    <row r="1150" spans="1:8">
      <c r="A1150" t="s">
        <v>8219</v>
      </c>
      <c r="B1150">
        <v>194</v>
      </c>
      <c r="G1150" t="s">
        <v>8221</v>
      </c>
      <c r="H1150">
        <v>2</v>
      </c>
    </row>
    <row r="1151" spans="1:8">
      <c r="A1151" t="s">
        <v>8219</v>
      </c>
      <c r="B1151">
        <v>404</v>
      </c>
      <c r="G1151" t="s">
        <v>8221</v>
      </c>
      <c r="H1151">
        <v>7</v>
      </c>
    </row>
    <row r="1152" spans="1:8">
      <c r="A1152" t="s">
        <v>8219</v>
      </c>
      <c r="B1152">
        <v>194</v>
      </c>
      <c r="G1152" t="s">
        <v>8221</v>
      </c>
      <c r="H1152">
        <v>3</v>
      </c>
    </row>
    <row r="1153" spans="1:8">
      <c r="A1153" t="s">
        <v>8219</v>
      </c>
      <c r="B1153">
        <v>902</v>
      </c>
      <c r="G1153" t="s">
        <v>8221</v>
      </c>
      <c r="H1153">
        <v>20</v>
      </c>
    </row>
    <row r="1154" spans="1:8">
      <c r="A1154" t="s">
        <v>8219</v>
      </c>
      <c r="B1154">
        <v>1670</v>
      </c>
      <c r="G1154" t="s">
        <v>8221</v>
      </c>
      <c r="H1154">
        <v>50</v>
      </c>
    </row>
    <row r="1155" spans="1:8">
      <c r="A1155" t="s">
        <v>8219</v>
      </c>
      <c r="B1155">
        <v>1328</v>
      </c>
      <c r="G1155" t="s">
        <v>8221</v>
      </c>
      <c r="H1155">
        <v>2</v>
      </c>
    </row>
    <row r="1156" spans="1:8">
      <c r="A1156" t="s">
        <v>8219</v>
      </c>
      <c r="B1156">
        <v>944</v>
      </c>
      <c r="G1156" t="s">
        <v>8221</v>
      </c>
      <c r="H1156">
        <v>3</v>
      </c>
    </row>
    <row r="1157" spans="1:8">
      <c r="A1157" t="s">
        <v>8219</v>
      </c>
      <c r="B1157">
        <v>147</v>
      </c>
      <c r="G1157" t="s">
        <v>8221</v>
      </c>
      <c r="H1157">
        <v>27</v>
      </c>
    </row>
    <row r="1158" spans="1:8">
      <c r="A1158" t="s">
        <v>8219</v>
      </c>
      <c r="B1158">
        <v>99</v>
      </c>
      <c r="G1158" t="s">
        <v>8221</v>
      </c>
      <c r="H1158">
        <v>7</v>
      </c>
    </row>
    <row r="1159" spans="1:8">
      <c r="A1159" t="s">
        <v>8219</v>
      </c>
      <c r="B1159">
        <v>79</v>
      </c>
      <c r="G1159" t="s">
        <v>8221</v>
      </c>
      <c r="H1159">
        <v>5</v>
      </c>
    </row>
    <row r="1160" spans="1:8">
      <c r="A1160" t="s">
        <v>8219</v>
      </c>
      <c r="B1160">
        <v>75</v>
      </c>
      <c r="G1160" t="s">
        <v>8221</v>
      </c>
      <c r="H1160">
        <v>0</v>
      </c>
    </row>
    <row r="1161" spans="1:8">
      <c r="A1161" t="s">
        <v>8219</v>
      </c>
      <c r="B1161">
        <v>207</v>
      </c>
      <c r="G1161" t="s">
        <v>8221</v>
      </c>
      <c r="H1161">
        <v>3</v>
      </c>
    </row>
    <row r="1162" spans="1:8">
      <c r="A1162" t="s">
        <v>8219</v>
      </c>
      <c r="B1162">
        <v>102</v>
      </c>
      <c r="G1162" t="s">
        <v>8221</v>
      </c>
      <c r="H1162">
        <v>6</v>
      </c>
    </row>
    <row r="1163" spans="1:8">
      <c r="A1163" t="s">
        <v>8219</v>
      </c>
      <c r="B1163">
        <v>32</v>
      </c>
      <c r="G1163" t="s">
        <v>8221</v>
      </c>
      <c r="H1163">
        <v>9</v>
      </c>
    </row>
    <row r="1164" spans="1:8">
      <c r="A1164" t="s">
        <v>8219</v>
      </c>
      <c r="B1164">
        <v>480</v>
      </c>
      <c r="G1164" t="s">
        <v>8221</v>
      </c>
      <c r="H1164">
        <v>3</v>
      </c>
    </row>
    <row r="1165" spans="1:8">
      <c r="A1165" t="s">
        <v>8219</v>
      </c>
      <c r="B1165">
        <v>11</v>
      </c>
      <c r="G1165" t="s">
        <v>8221</v>
      </c>
      <c r="H1165">
        <v>2</v>
      </c>
    </row>
    <row r="1166" spans="1:8">
      <c r="A1166" t="s">
        <v>8219</v>
      </c>
      <c r="B1166">
        <v>12</v>
      </c>
      <c r="G1166" t="s">
        <v>8221</v>
      </c>
      <c r="H1166">
        <v>3</v>
      </c>
    </row>
    <row r="1167" spans="1:8">
      <c r="A1167" t="s">
        <v>8219</v>
      </c>
      <c r="B1167">
        <v>48</v>
      </c>
      <c r="G1167" t="s">
        <v>8221</v>
      </c>
      <c r="H1167">
        <v>45</v>
      </c>
    </row>
    <row r="1168" spans="1:8">
      <c r="A1168" t="s">
        <v>8219</v>
      </c>
      <c r="B1168">
        <v>59</v>
      </c>
      <c r="G1168" t="s">
        <v>8221</v>
      </c>
      <c r="H1168">
        <v>9</v>
      </c>
    </row>
    <row r="1169" spans="1:8">
      <c r="A1169" t="s">
        <v>8219</v>
      </c>
      <c r="B1169">
        <v>79</v>
      </c>
      <c r="G1169" t="s">
        <v>8221</v>
      </c>
      <c r="H1169">
        <v>9</v>
      </c>
    </row>
    <row r="1170" spans="1:8">
      <c r="A1170" t="s">
        <v>8219</v>
      </c>
      <c r="B1170">
        <v>14</v>
      </c>
      <c r="G1170" t="s">
        <v>8221</v>
      </c>
      <c r="H1170">
        <v>21</v>
      </c>
    </row>
    <row r="1171" spans="1:8">
      <c r="A1171" t="s">
        <v>8219</v>
      </c>
      <c r="B1171">
        <v>106</v>
      </c>
      <c r="G1171" t="s">
        <v>8221</v>
      </c>
      <c r="H1171">
        <v>17</v>
      </c>
    </row>
    <row r="1172" spans="1:8">
      <c r="A1172" t="s">
        <v>8219</v>
      </c>
      <c r="B1172">
        <v>25</v>
      </c>
      <c r="G1172" t="s">
        <v>8221</v>
      </c>
      <c r="H1172">
        <v>1</v>
      </c>
    </row>
    <row r="1173" spans="1:8">
      <c r="A1173" t="s">
        <v>8219</v>
      </c>
      <c r="B1173">
        <v>25</v>
      </c>
      <c r="G1173" t="s">
        <v>8221</v>
      </c>
      <c r="H1173">
        <v>1</v>
      </c>
    </row>
    <row r="1174" spans="1:8">
      <c r="A1174" t="s">
        <v>8219</v>
      </c>
      <c r="B1174">
        <v>29</v>
      </c>
      <c r="G1174" t="s">
        <v>8221</v>
      </c>
      <c r="H1174">
        <v>14</v>
      </c>
    </row>
    <row r="1175" spans="1:8">
      <c r="A1175" t="s">
        <v>8219</v>
      </c>
      <c r="B1175">
        <v>43</v>
      </c>
      <c r="G1175" t="s">
        <v>8221</v>
      </c>
      <c r="H1175">
        <v>42</v>
      </c>
    </row>
    <row r="1176" spans="1:8">
      <c r="A1176" t="s">
        <v>8219</v>
      </c>
      <c r="B1176">
        <v>46</v>
      </c>
      <c r="G1176" t="s">
        <v>8221</v>
      </c>
      <c r="H1176">
        <v>27</v>
      </c>
    </row>
    <row r="1177" spans="1:8">
      <c r="A1177" t="s">
        <v>8219</v>
      </c>
      <c r="B1177">
        <v>27</v>
      </c>
      <c r="G1177" t="s">
        <v>8221</v>
      </c>
      <c r="H1177">
        <v>5</v>
      </c>
    </row>
    <row r="1178" spans="1:8">
      <c r="A1178" t="s">
        <v>8219</v>
      </c>
      <c r="B1178">
        <v>112</v>
      </c>
      <c r="G1178" t="s">
        <v>8221</v>
      </c>
      <c r="H1178">
        <v>13</v>
      </c>
    </row>
    <row r="1179" spans="1:8">
      <c r="A1179" t="s">
        <v>8219</v>
      </c>
      <c r="B1179">
        <v>34</v>
      </c>
      <c r="G1179" t="s">
        <v>8221</v>
      </c>
      <c r="H1179">
        <v>12</v>
      </c>
    </row>
    <row r="1180" spans="1:8">
      <c r="A1180" t="s">
        <v>8219</v>
      </c>
      <c r="B1180">
        <v>145</v>
      </c>
      <c r="G1180" t="s">
        <v>8221</v>
      </c>
      <c r="H1180">
        <v>90</v>
      </c>
    </row>
    <row r="1181" spans="1:8">
      <c r="A1181" t="s">
        <v>8219</v>
      </c>
      <c r="B1181">
        <v>19</v>
      </c>
      <c r="G1181" t="s">
        <v>8221</v>
      </c>
      <c r="H1181">
        <v>2</v>
      </c>
    </row>
    <row r="1182" spans="1:8">
      <c r="A1182" t="s">
        <v>8219</v>
      </c>
      <c r="B1182">
        <v>288</v>
      </c>
      <c r="G1182" t="s">
        <v>8221</v>
      </c>
      <c r="H1182">
        <v>5</v>
      </c>
    </row>
    <row r="1183" spans="1:8">
      <c r="A1183" t="s">
        <v>8219</v>
      </c>
      <c r="B1183">
        <v>14</v>
      </c>
      <c r="G1183" t="s">
        <v>8221</v>
      </c>
      <c r="H1183">
        <v>31</v>
      </c>
    </row>
    <row r="1184" spans="1:8">
      <c r="A1184" t="s">
        <v>8219</v>
      </c>
      <c r="B1184">
        <v>7</v>
      </c>
      <c r="G1184" t="s">
        <v>8221</v>
      </c>
      <c r="H1184">
        <v>4</v>
      </c>
    </row>
    <row r="1185" spans="1:8">
      <c r="A1185" t="s">
        <v>8219</v>
      </c>
      <c r="B1185">
        <v>211</v>
      </c>
      <c r="G1185" t="s">
        <v>8221</v>
      </c>
      <c r="H1185">
        <v>29</v>
      </c>
    </row>
    <row r="1186" spans="1:8">
      <c r="A1186" t="s">
        <v>8219</v>
      </c>
      <c r="B1186">
        <v>85</v>
      </c>
      <c r="G1186" t="s">
        <v>8221</v>
      </c>
      <c r="H1186">
        <v>2</v>
      </c>
    </row>
    <row r="1187" spans="1:8">
      <c r="A1187" t="s">
        <v>8219</v>
      </c>
      <c r="B1187">
        <v>103</v>
      </c>
      <c r="G1187" t="s">
        <v>8221</v>
      </c>
      <c r="H1187">
        <v>114</v>
      </c>
    </row>
    <row r="1188" spans="1:8">
      <c r="A1188" t="s">
        <v>8219</v>
      </c>
      <c r="B1188">
        <v>113</v>
      </c>
      <c r="G1188" t="s">
        <v>8221</v>
      </c>
      <c r="H1188">
        <v>1</v>
      </c>
    </row>
    <row r="1189" spans="1:8">
      <c r="A1189" t="s">
        <v>8219</v>
      </c>
      <c r="B1189">
        <v>167</v>
      </c>
      <c r="G1189" t="s">
        <v>8221</v>
      </c>
      <c r="H1189">
        <v>76</v>
      </c>
    </row>
    <row r="1190" spans="1:8">
      <c r="A1190" t="s">
        <v>8219</v>
      </c>
      <c r="B1190">
        <v>73</v>
      </c>
      <c r="G1190" t="s">
        <v>8221</v>
      </c>
      <c r="H1190">
        <v>9</v>
      </c>
    </row>
    <row r="1191" spans="1:8">
      <c r="A1191" t="s">
        <v>8219</v>
      </c>
      <c r="B1191">
        <v>75</v>
      </c>
      <c r="G1191" t="s">
        <v>8221</v>
      </c>
      <c r="H1191">
        <v>37</v>
      </c>
    </row>
    <row r="1192" spans="1:8">
      <c r="A1192" t="s">
        <v>8219</v>
      </c>
      <c r="B1192">
        <v>614</v>
      </c>
      <c r="G1192" t="s">
        <v>8221</v>
      </c>
      <c r="H1192">
        <v>0</v>
      </c>
    </row>
    <row r="1193" spans="1:8">
      <c r="A1193" t="s">
        <v>8219</v>
      </c>
      <c r="B1193">
        <v>107</v>
      </c>
      <c r="G1193" t="s">
        <v>8221</v>
      </c>
      <c r="H1193">
        <v>1</v>
      </c>
    </row>
    <row r="1194" spans="1:8">
      <c r="A1194" t="s">
        <v>8219</v>
      </c>
      <c r="B1194">
        <v>1224</v>
      </c>
      <c r="G1194" t="s">
        <v>8221</v>
      </c>
      <c r="H1194">
        <v>10</v>
      </c>
    </row>
    <row r="1195" spans="1:8">
      <c r="A1195" t="s">
        <v>8219</v>
      </c>
      <c r="B1195">
        <v>104</v>
      </c>
      <c r="G1195" t="s">
        <v>8221</v>
      </c>
      <c r="H1195">
        <v>1</v>
      </c>
    </row>
    <row r="1196" spans="1:8">
      <c r="A1196" t="s">
        <v>8219</v>
      </c>
      <c r="B1196">
        <v>79</v>
      </c>
      <c r="G1196" t="s">
        <v>8221</v>
      </c>
      <c r="H1196">
        <v>2</v>
      </c>
    </row>
    <row r="1197" spans="1:8">
      <c r="A1197" t="s">
        <v>8219</v>
      </c>
      <c r="B1197">
        <v>157</v>
      </c>
      <c r="G1197" t="s">
        <v>8221</v>
      </c>
      <c r="H1197">
        <v>1</v>
      </c>
    </row>
    <row r="1198" spans="1:8">
      <c r="A1198" t="s">
        <v>8219</v>
      </c>
      <c r="B1198">
        <v>50</v>
      </c>
      <c r="G1198" t="s">
        <v>8221</v>
      </c>
      <c r="H1198">
        <v>10</v>
      </c>
    </row>
    <row r="1199" spans="1:8">
      <c r="A1199" t="s">
        <v>8219</v>
      </c>
      <c r="B1199">
        <v>64</v>
      </c>
      <c r="G1199" t="s">
        <v>8221</v>
      </c>
      <c r="H1199">
        <v>9</v>
      </c>
    </row>
    <row r="1200" spans="1:8">
      <c r="A1200" t="s">
        <v>8219</v>
      </c>
      <c r="B1200">
        <v>200</v>
      </c>
      <c r="G1200" t="s">
        <v>8221</v>
      </c>
      <c r="H1200">
        <v>19</v>
      </c>
    </row>
    <row r="1201" spans="1:8">
      <c r="A1201" t="s">
        <v>8219</v>
      </c>
      <c r="B1201">
        <v>22</v>
      </c>
      <c r="G1201" t="s">
        <v>8221</v>
      </c>
      <c r="H1201">
        <v>0</v>
      </c>
    </row>
    <row r="1202" spans="1:8">
      <c r="A1202" t="s">
        <v>8219</v>
      </c>
      <c r="B1202">
        <v>163</v>
      </c>
      <c r="G1202" t="s">
        <v>8221</v>
      </c>
      <c r="H1202">
        <v>4</v>
      </c>
    </row>
    <row r="1203" spans="1:8">
      <c r="A1203" t="s">
        <v>8219</v>
      </c>
      <c r="B1203">
        <v>77</v>
      </c>
      <c r="G1203" t="s">
        <v>8221</v>
      </c>
      <c r="H1203">
        <v>8</v>
      </c>
    </row>
    <row r="1204" spans="1:8">
      <c r="A1204" t="s">
        <v>8219</v>
      </c>
      <c r="B1204">
        <v>89</v>
      </c>
      <c r="G1204" t="s">
        <v>8221</v>
      </c>
      <c r="H1204">
        <v>24</v>
      </c>
    </row>
    <row r="1205" spans="1:8">
      <c r="A1205" t="s">
        <v>8219</v>
      </c>
      <c r="B1205">
        <v>3355</v>
      </c>
      <c r="G1205" t="s">
        <v>8221</v>
      </c>
      <c r="H1205">
        <v>0</v>
      </c>
    </row>
    <row r="1206" spans="1:8">
      <c r="A1206" t="s">
        <v>8219</v>
      </c>
      <c r="B1206">
        <v>537</v>
      </c>
      <c r="G1206" t="s">
        <v>8221</v>
      </c>
      <c r="H1206">
        <v>39</v>
      </c>
    </row>
    <row r="1207" spans="1:8">
      <c r="A1207" t="s">
        <v>8219</v>
      </c>
      <c r="B1207">
        <v>125</v>
      </c>
      <c r="G1207" t="s">
        <v>8221</v>
      </c>
      <c r="H1207">
        <v>6</v>
      </c>
    </row>
    <row r="1208" spans="1:8">
      <c r="A1208" t="s">
        <v>8219</v>
      </c>
      <c r="B1208">
        <v>163</v>
      </c>
      <c r="G1208" t="s">
        <v>8221</v>
      </c>
      <c r="H1208">
        <v>4</v>
      </c>
    </row>
    <row r="1209" spans="1:8">
      <c r="A1209" t="s">
        <v>8219</v>
      </c>
      <c r="B1209">
        <v>283</v>
      </c>
      <c r="G1209" t="s">
        <v>8221</v>
      </c>
      <c r="H1209">
        <v>3</v>
      </c>
    </row>
    <row r="1210" spans="1:8">
      <c r="A1210" t="s">
        <v>8219</v>
      </c>
      <c r="B1210">
        <v>352</v>
      </c>
      <c r="G1210" t="s">
        <v>8221</v>
      </c>
      <c r="H1210">
        <v>53</v>
      </c>
    </row>
    <row r="1211" spans="1:8">
      <c r="A1211" t="s">
        <v>8219</v>
      </c>
      <c r="B1211">
        <v>94</v>
      </c>
      <c r="G1211" t="s">
        <v>8221</v>
      </c>
      <c r="H1211">
        <v>1</v>
      </c>
    </row>
    <row r="1212" spans="1:8">
      <c r="A1212" t="s">
        <v>8219</v>
      </c>
      <c r="B1212">
        <v>67</v>
      </c>
      <c r="G1212" t="s">
        <v>8221</v>
      </c>
      <c r="H1212">
        <v>2</v>
      </c>
    </row>
    <row r="1213" spans="1:8">
      <c r="A1213" t="s">
        <v>8219</v>
      </c>
      <c r="B1213">
        <v>221</v>
      </c>
      <c r="G1213" t="s">
        <v>8221</v>
      </c>
      <c r="H1213">
        <v>25</v>
      </c>
    </row>
    <row r="1214" spans="1:8">
      <c r="A1214" t="s">
        <v>8219</v>
      </c>
      <c r="B1214">
        <v>2165</v>
      </c>
      <c r="G1214" t="s">
        <v>8221</v>
      </c>
      <c r="H1214">
        <v>6</v>
      </c>
    </row>
    <row r="1215" spans="1:8">
      <c r="A1215" t="s">
        <v>8219</v>
      </c>
      <c r="B1215">
        <v>179</v>
      </c>
      <c r="G1215" t="s">
        <v>8221</v>
      </c>
      <c r="H1215">
        <v>0</v>
      </c>
    </row>
    <row r="1216" spans="1:8">
      <c r="A1216" t="s">
        <v>8219</v>
      </c>
      <c r="B1216">
        <v>123</v>
      </c>
      <c r="G1216" t="s">
        <v>8221</v>
      </c>
      <c r="H1216">
        <v>12</v>
      </c>
    </row>
    <row r="1217" spans="1:8">
      <c r="A1217" t="s">
        <v>8219</v>
      </c>
      <c r="B1217">
        <v>1104</v>
      </c>
      <c r="G1217" t="s">
        <v>8221</v>
      </c>
      <c r="H1217">
        <v>0</v>
      </c>
    </row>
    <row r="1218" spans="1:8">
      <c r="A1218" t="s">
        <v>8219</v>
      </c>
      <c r="B1218">
        <v>403</v>
      </c>
      <c r="G1218" t="s">
        <v>8221</v>
      </c>
      <c r="H1218">
        <v>36</v>
      </c>
    </row>
    <row r="1219" spans="1:8">
      <c r="A1219" t="s">
        <v>8219</v>
      </c>
      <c r="B1219">
        <v>109</v>
      </c>
      <c r="G1219" t="s">
        <v>8221</v>
      </c>
      <c r="H1219">
        <v>0</v>
      </c>
    </row>
    <row r="1220" spans="1:8">
      <c r="A1220" t="s">
        <v>8219</v>
      </c>
      <c r="B1220">
        <v>372</v>
      </c>
      <c r="G1220" t="s">
        <v>8221</v>
      </c>
      <c r="H1220">
        <v>2</v>
      </c>
    </row>
    <row r="1221" spans="1:8">
      <c r="A1221" t="s">
        <v>8219</v>
      </c>
      <c r="B1221">
        <v>311</v>
      </c>
      <c r="G1221" t="s">
        <v>8221</v>
      </c>
      <c r="H1221">
        <v>1</v>
      </c>
    </row>
    <row r="1222" spans="1:8">
      <c r="A1222" t="s">
        <v>8219</v>
      </c>
      <c r="B1222">
        <v>61</v>
      </c>
      <c r="G1222" t="s">
        <v>8221</v>
      </c>
      <c r="H1222">
        <v>59</v>
      </c>
    </row>
    <row r="1223" spans="1:8">
      <c r="A1223" t="s">
        <v>8219</v>
      </c>
      <c r="B1223">
        <v>115</v>
      </c>
      <c r="G1223" t="s">
        <v>8221</v>
      </c>
      <c r="H1223">
        <v>1</v>
      </c>
    </row>
    <row r="1224" spans="1:8">
      <c r="A1224" t="s">
        <v>8219</v>
      </c>
      <c r="B1224">
        <v>111</v>
      </c>
      <c r="G1224" t="s">
        <v>8221</v>
      </c>
      <c r="H1224">
        <v>31</v>
      </c>
    </row>
    <row r="1225" spans="1:8">
      <c r="A1225" t="s">
        <v>8219</v>
      </c>
      <c r="B1225">
        <v>337</v>
      </c>
      <c r="G1225" t="s">
        <v>8221</v>
      </c>
      <c r="H1225">
        <v>18</v>
      </c>
    </row>
    <row r="1226" spans="1:8">
      <c r="A1226" t="s">
        <v>8219</v>
      </c>
      <c r="B1226">
        <v>9</v>
      </c>
      <c r="G1226" t="s">
        <v>8221</v>
      </c>
      <c r="H1226">
        <v>10</v>
      </c>
    </row>
    <row r="1227" spans="1:8">
      <c r="A1227" t="s">
        <v>8219</v>
      </c>
      <c r="B1227">
        <v>120</v>
      </c>
      <c r="G1227" t="s">
        <v>8221</v>
      </c>
      <c r="H1227">
        <v>0</v>
      </c>
    </row>
    <row r="1228" spans="1:8">
      <c r="A1228" t="s">
        <v>8219</v>
      </c>
      <c r="B1228">
        <v>102</v>
      </c>
      <c r="G1228" t="s">
        <v>8221</v>
      </c>
      <c r="H1228">
        <v>14</v>
      </c>
    </row>
    <row r="1229" spans="1:8">
      <c r="A1229" t="s">
        <v>8219</v>
      </c>
      <c r="B1229">
        <v>186</v>
      </c>
      <c r="G1229" t="s">
        <v>8221</v>
      </c>
      <c r="H1229">
        <v>2</v>
      </c>
    </row>
    <row r="1230" spans="1:8">
      <c r="A1230" t="s">
        <v>8219</v>
      </c>
      <c r="B1230">
        <v>15</v>
      </c>
      <c r="G1230" t="s">
        <v>8221</v>
      </c>
      <c r="H1230">
        <v>1</v>
      </c>
    </row>
    <row r="1231" spans="1:8">
      <c r="A1231" t="s">
        <v>8219</v>
      </c>
      <c r="B1231">
        <v>67</v>
      </c>
      <c r="G1231" t="s">
        <v>8221</v>
      </c>
      <c r="H1231">
        <v>3</v>
      </c>
    </row>
    <row r="1232" spans="1:8">
      <c r="A1232" t="s">
        <v>8219</v>
      </c>
      <c r="B1232">
        <v>130</v>
      </c>
      <c r="G1232" t="s">
        <v>8221</v>
      </c>
      <c r="H1232">
        <v>0</v>
      </c>
    </row>
    <row r="1233" spans="1:8">
      <c r="A1233" t="s">
        <v>8219</v>
      </c>
      <c r="B1233">
        <v>16</v>
      </c>
      <c r="G1233" t="s">
        <v>8221</v>
      </c>
      <c r="H1233">
        <v>2</v>
      </c>
    </row>
    <row r="1234" spans="1:8">
      <c r="A1234" t="s">
        <v>8219</v>
      </c>
      <c r="B1234">
        <v>67</v>
      </c>
      <c r="G1234" t="s">
        <v>8221</v>
      </c>
      <c r="H1234">
        <v>0</v>
      </c>
    </row>
    <row r="1235" spans="1:8">
      <c r="A1235" t="s">
        <v>8219</v>
      </c>
      <c r="B1235">
        <v>124</v>
      </c>
      <c r="G1235" t="s">
        <v>8221</v>
      </c>
      <c r="H1235">
        <v>12</v>
      </c>
    </row>
    <row r="1236" spans="1:8">
      <c r="A1236" t="s">
        <v>8219</v>
      </c>
      <c r="B1236">
        <v>80</v>
      </c>
      <c r="G1236" t="s">
        <v>8221</v>
      </c>
      <c r="H1236">
        <v>1</v>
      </c>
    </row>
    <row r="1237" spans="1:8">
      <c r="A1237" t="s">
        <v>8219</v>
      </c>
      <c r="B1237">
        <v>282</v>
      </c>
      <c r="G1237" t="s">
        <v>8221</v>
      </c>
      <c r="H1237">
        <v>8</v>
      </c>
    </row>
    <row r="1238" spans="1:8">
      <c r="A1238" t="s">
        <v>8219</v>
      </c>
      <c r="B1238">
        <v>68</v>
      </c>
      <c r="G1238" t="s">
        <v>8221</v>
      </c>
      <c r="H1238">
        <v>2</v>
      </c>
    </row>
    <row r="1239" spans="1:8">
      <c r="A1239" t="s">
        <v>8219</v>
      </c>
      <c r="B1239">
        <v>86</v>
      </c>
      <c r="G1239" t="s">
        <v>8221</v>
      </c>
      <c r="H1239">
        <v>31</v>
      </c>
    </row>
    <row r="1240" spans="1:8">
      <c r="A1240" t="s">
        <v>8219</v>
      </c>
      <c r="B1240">
        <v>115</v>
      </c>
      <c r="G1240" t="s">
        <v>8221</v>
      </c>
      <c r="H1240">
        <v>5</v>
      </c>
    </row>
    <row r="1241" spans="1:8">
      <c r="A1241" t="s">
        <v>8219</v>
      </c>
      <c r="B1241">
        <v>75</v>
      </c>
      <c r="G1241" t="s">
        <v>8221</v>
      </c>
      <c r="H1241">
        <v>1</v>
      </c>
    </row>
    <row r="1242" spans="1:8">
      <c r="A1242" t="s">
        <v>8219</v>
      </c>
      <c r="B1242">
        <v>43</v>
      </c>
      <c r="G1242" t="s">
        <v>8221</v>
      </c>
      <c r="H1242">
        <v>12</v>
      </c>
    </row>
    <row r="1243" spans="1:8">
      <c r="A1243" t="s">
        <v>8219</v>
      </c>
      <c r="B1243">
        <v>48</v>
      </c>
      <c r="G1243" t="s">
        <v>8221</v>
      </c>
      <c r="H1243">
        <v>4</v>
      </c>
    </row>
    <row r="1244" spans="1:8">
      <c r="A1244" t="s">
        <v>8219</v>
      </c>
      <c r="B1244">
        <v>52</v>
      </c>
      <c r="G1244" t="s">
        <v>8221</v>
      </c>
      <c r="H1244">
        <v>0</v>
      </c>
    </row>
    <row r="1245" spans="1:8">
      <c r="A1245" t="s">
        <v>8219</v>
      </c>
      <c r="B1245">
        <v>43</v>
      </c>
      <c r="G1245" t="s">
        <v>8221</v>
      </c>
      <c r="H1245">
        <v>7</v>
      </c>
    </row>
    <row r="1246" spans="1:8">
      <c r="A1246" t="s">
        <v>8219</v>
      </c>
      <c r="B1246">
        <v>58</v>
      </c>
      <c r="G1246" t="s">
        <v>8221</v>
      </c>
      <c r="H1246">
        <v>2</v>
      </c>
    </row>
    <row r="1247" spans="1:8">
      <c r="A1247" t="s">
        <v>8219</v>
      </c>
      <c r="B1247">
        <v>47</v>
      </c>
      <c r="G1247" t="s">
        <v>8221</v>
      </c>
      <c r="H1247">
        <v>1</v>
      </c>
    </row>
    <row r="1248" spans="1:8">
      <c r="A1248" t="s">
        <v>8219</v>
      </c>
      <c r="B1248">
        <v>36</v>
      </c>
      <c r="G1248" t="s">
        <v>8221</v>
      </c>
      <c r="H1248">
        <v>4</v>
      </c>
    </row>
    <row r="1249" spans="1:8">
      <c r="A1249" t="s">
        <v>8219</v>
      </c>
      <c r="B1249">
        <v>17</v>
      </c>
      <c r="G1249" t="s">
        <v>8221</v>
      </c>
      <c r="H1249">
        <v>6</v>
      </c>
    </row>
    <row r="1250" spans="1:8">
      <c r="A1250" t="s">
        <v>8219</v>
      </c>
      <c r="B1250">
        <v>104</v>
      </c>
      <c r="G1250" t="s">
        <v>8221</v>
      </c>
      <c r="H1250">
        <v>8</v>
      </c>
    </row>
    <row r="1251" spans="1:8">
      <c r="A1251" t="s">
        <v>8219</v>
      </c>
      <c r="B1251">
        <v>47</v>
      </c>
      <c r="G1251" t="s">
        <v>8221</v>
      </c>
      <c r="H1251">
        <v>14</v>
      </c>
    </row>
    <row r="1252" spans="1:8">
      <c r="A1252" t="s">
        <v>8219</v>
      </c>
      <c r="B1252">
        <v>38</v>
      </c>
      <c r="G1252" t="s">
        <v>8221</v>
      </c>
      <c r="H1252">
        <v>0</v>
      </c>
    </row>
    <row r="1253" spans="1:8">
      <c r="A1253" t="s">
        <v>8219</v>
      </c>
      <c r="B1253">
        <v>81</v>
      </c>
      <c r="G1253" t="s">
        <v>8221</v>
      </c>
      <c r="H1253">
        <v>4</v>
      </c>
    </row>
    <row r="1254" spans="1:8">
      <c r="A1254" t="s">
        <v>8219</v>
      </c>
      <c r="B1254">
        <v>55</v>
      </c>
      <c r="G1254" t="s">
        <v>8221</v>
      </c>
      <c r="H1254">
        <v>0</v>
      </c>
    </row>
    <row r="1255" spans="1:8">
      <c r="A1255" t="s">
        <v>8219</v>
      </c>
      <c r="B1255">
        <v>41</v>
      </c>
      <c r="G1255" t="s">
        <v>8221</v>
      </c>
      <c r="H1255">
        <v>0</v>
      </c>
    </row>
    <row r="1256" spans="1:8">
      <c r="A1256" t="s">
        <v>8219</v>
      </c>
      <c r="B1256">
        <v>79</v>
      </c>
      <c r="G1256" t="s">
        <v>8221</v>
      </c>
      <c r="H1256">
        <v>1</v>
      </c>
    </row>
    <row r="1257" spans="1:8">
      <c r="A1257" t="s">
        <v>8219</v>
      </c>
      <c r="B1257">
        <v>16</v>
      </c>
      <c r="G1257" t="s">
        <v>8221</v>
      </c>
      <c r="H1257">
        <v>1</v>
      </c>
    </row>
    <row r="1258" spans="1:8">
      <c r="A1258" t="s">
        <v>8219</v>
      </c>
      <c r="B1258">
        <v>8</v>
      </c>
      <c r="G1258" t="s">
        <v>8221</v>
      </c>
      <c r="H1258">
        <v>1</v>
      </c>
    </row>
    <row r="1259" spans="1:8">
      <c r="A1259" t="s">
        <v>8219</v>
      </c>
      <c r="B1259">
        <v>95</v>
      </c>
      <c r="G1259" t="s">
        <v>8221</v>
      </c>
      <c r="H1259">
        <v>1</v>
      </c>
    </row>
    <row r="1260" spans="1:8">
      <c r="A1260" t="s">
        <v>8219</v>
      </c>
      <c r="B1260">
        <v>25</v>
      </c>
      <c r="G1260" t="s">
        <v>8221</v>
      </c>
      <c r="H1260">
        <v>4</v>
      </c>
    </row>
    <row r="1261" spans="1:8">
      <c r="A1261" t="s">
        <v>8219</v>
      </c>
      <c r="B1261">
        <v>19</v>
      </c>
      <c r="G1261" t="s">
        <v>8221</v>
      </c>
      <c r="H1261">
        <v>0</v>
      </c>
    </row>
    <row r="1262" spans="1:8">
      <c r="A1262" t="s">
        <v>8219</v>
      </c>
      <c r="B1262">
        <v>90</v>
      </c>
      <c r="G1262" t="s">
        <v>8221</v>
      </c>
      <c r="H1262">
        <v>0</v>
      </c>
    </row>
    <row r="1263" spans="1:8">
      <c r="A1263" t="s">
        <v>8219</v>
      </c>
      <c r="B1263">
        <v>41</v>
      </c>
      <c r="G1263" t="s">
        <v>8221</v>
      </c>
      <c r="H1263">
        <v>2</v>
      </c>
    </row>
    <row r="1264" spans="1:8">
      <c r="A1264" t="s">
        <v>8219</v>
      </c>
      <c r="B1264">
        <v>30</v>
      </c>
      <c r="G1264" t="s">
        <v>8221</v>
      </c>
      <c r="H1264">
        <v>24</v>
      </c>
    </row>
    <row r="1265" spans="1:8">
      <c r="A1265" t="s">
        <v>8219</v>
      </c>
      <c r="B1265">
        <v>38</v>
      </c>
      <c r="G1265" t="s">
        <v>8221</v>
      </c>
      <c r="H1265">
        <v>1</v>
      </c>
    </row>
    <row r="1266" spans="1:8">
      <c r="A1266" t="s">
        <v>8219</v>
      </c>
      <c r="B1266">
        <v>65</v>
      </c>
      <c r="G1266" t="s">
        <v>8221</v>
      </c>
      <c r="H1266">
        <v>2</v>
      </c>
    </row>
    <row r="1267" spans="1:8">
      <c r="A1267" t="s">
        <v>8219</v>
      </c>
      <c r="B1267">
        <v>75</v>
      </c>
      <c r="G1267" t="s">
        <v>8221</v>
      </c>
      <c r="H1267">
        <v>1</v>
      </c>
    </row>
    <row r="1268" spans="1:8">
      <c r="A1268" t="s">
        <v>8219</v>
      </c>
      <c r="B1268">
        <v>16</v>
      </c>
      <c r="G1268" t="s">
        <v>8221</v>
      </c>
      <c r="H1268">
        <v>37</v>
      </c>
    </row>
    <row r="1269" spans="1:8">
      <c r="A1269" t="s">
        <v>8219</v>
      </c>
      <c r="B1269">
        <v>10</v>
      </c>
      <c r="G1269" t="s">
        <v>8221</v>
      </c>
      <c r="H1269">
        <v>5</v>
      </c>
    </row>
    <row r="1270" spans="1:8">
      <c r="A1270" t="s">
        <v>8219</v>
      </c>
      <c r="B1270">
        <v>27</v>
      </c>
      <c r="G1270" t="s">
        <v>8221</v>
      </c>
      <c r="H1270">
        <v>4</v>
      </c>
    </row>
    <row r="1271" spans="1:8">
      <c r="A1271" t="s">
        <v>8219</v>
      </c>
      <c r="B1271">
        <v>259</v>
      </c>
      <c r="G1271" t="s">
        <v>8221</v>
      </c>
      <c r="H1271">
        <v>16</v>
      </c>
    </row>
    <row r="1272" spans="1:8">
      <c r="A1272" t="s">
        <v>8219</v>
      </c>
      <c r="B1272">
        <v>39</v>
      </c>
      <c r="G1272" t="s">
        <v>8221</v>
      </c>
      <c r="H1272">
        <v>9</v>
      </c>
    </row>
    <row r="1273" spans="1:8">
      <c r="A1273" t="s">
        <v>8219</v>
      </c>
      <c r="B1273">
        <v>42</v>
      </c>
      <c r="G1273" t="s">
        <v>8221</v>
      </c>
      <c r="H1273">
        <v>0</v>
      </c>
    </row>
    <row r="1274" spans="1:8">
      <c r="A1274" t="s">
        <v>8219</v>
      </c>
      <c r="B1274">
        <v>10</v>
      </c>
      <c r="G1274" t="s">
        <v>8221</v>
      </c>
      <c r="H1274">
        <v>40</v>
      </c>
    </row>
    <row r="1275" spans="1:8">
      <c r="A1275" t="s">
        <v>8219</v>
      </c>
      <c r="B1275">
        <v>56</v>
      </c>
      <c r="G1275" t="s">
        <v>8221</v>
      </c>
      <c r="H1275">
        <v>0</v>
      </c>
    </row>
    <row r="1276" spans="1:8">
      <c r="A1276" t="s">
        <v>8219</v>
      </c>
      <c r="B1276">
        <v>20</v>
      </c>
      <c r="G1276" t="s">
        <v>8221</v>
      </c>
      <c r="H1276">
        <v>2</v>
      </c>
    </row>
    <row r="1277" spans="1:8">
      <c r="A1277" t="s">
        <v>8219</v>
      </c>
      <c r="B1277">
        <v>170</v>
      </c>
      <c r="G1277" t="s">
        <v>8221</v>
      </c>
      <c r="H1277">
        <v>1</v>
      </c>
    </row>
    <row r="1278" spans="1:8">
      <c r="A1278" t="s">
        <v>8219</v>
      </c>
      <c r="B1278">
        <v>29</v>
      </c>
      <c r="G1278" t="s">
        <v>8221</v>
      </c>
      <c r="H1278">
        <v>9</v>
      </c>
    </row>
    <row r="1279" spans="1:8">
      <c r="A1279" t="s">
        <v>8219</v>
      </c>
      <c r="B1279">
        <v>132</v>
      </c>
      <c r="G1279" t="s">
        <v>8221</v>
      </c>
      <c r="H1279">
        <v>34</v>
      </c>
    </row>
    <row r="1280" spans="1:8">
      <c r="A1280" t="s">
        <v>8219</v>
      </c>
      <c r="B1280">
        <v>27</v>
      </c>
      <c r="G1280" t="s">
        <v>8221</v>
      </c>
      <c r="H1280">
        <v>23</v>
      </c>
    </row>
    <row r="1281" spans="1:8">
      <c r="A1281" t="s">
        <v>8219</v>
      </c>
      <c r="B1281">
        <v>26</v>
      </c>
      <c r="G1281" t="s">
        <v>8221</v>
      </c>
      <c r="H1281">
        <v>19</v>
      </c>
    </row>
    <row r="1282" spans="1:8">
      <c r="A1282" t="s">
        <v>8219</v>
      </c>
      <c r="B1282">
        <v>43</v>
      </c>
      <c r="G1282" t="s">
        <v>8221</v>
      </c>
      <c r="H1282">
        <v>50</v>
      </c>
    </row>
    <row r="1283" spans="1:8">
      <c r="A1283" t="s">
        <v>8219</v>
      </c>
      <c r="B1283">
        <v>80</v>
      </c>
      <c r="G1283" t="s">
        <v>8221</v>
      </c>
      <c r="H1283">
        <v>12</v>
      </c>
    </row>
    <row r="1284" spans="1:8">
      <c r="A1284" t="s">
        <v>8219</v>
      </c>
      <c r="B1284">
        <v>33</v>
      </c>
      <c r="G1284" t="s">
        <v>8221</v>
      </c>
      <c r="H1284">
        <v>8</v>
      </c>
    </row>
    <row r="1285" spans="1:8">
      <c r="A1285" t="s">
        <v>8219</v>
      </c>
      <c r="B1285">
        <v>71</v>
      </c>
      <c r="G1285" t="s">
        <v>8221</v>
      </c>
      <c r="H1285">
        <v>9</v>
      </c>
    </row>
    <row r="1286" spans="1:8">
      <c r="A1286" t="s">
        <v>8219</v>
      </c>
      <c r="B1286">
        <v>81</v>
      </c>
      <c r="G1286" t="s">
        <v>8221</v>
      </c>
      <c r="H1286">
        <v>43</v>
      </c>
    </row>
    <row r="1287" spans="1:8">
      <c r="A1287" t="s">
        <v>8219</v>
      </c>
      <c r="B1287">
        <v>76</v>
      </c>
      <c r="G1287" t="s">
        <v>8221</v>
      </c>
      <c r="H1287">
        <v>28</v>
      </c>
    </row>
    <row r="1288" spans="1:8">
      <c r="A1288" t="s">
        <v>8219</v>
      </c>
      <c r="B1288">
        <v>48</v>
      </c>
      <c r="G1288" t="s">
        <v>8221</v>
      </c>
      <c r="H1288">
        <v>4</v>
      </c>
    </row>
    <row r="1289" spans="1:8">
      <c r="A1289" t="s">
        <v>8219</v>
      </c>
      <c r="B1289">
        <v>61</v>
      </c>
      <c r="G1289" t="s">
        <v>8221</v>
      </c>
      <c r="H1289">
        <v>24</v>
      </c>
    </row>
    <row r="1290" spans="1:8">
      <c r="A1290" t="s">
        <v>8219</v>
      </c>
      <c r="B1290">
        <v>60</v>
      </c>
      <c r="G1290" t="s">
        <v>8221</v>
      </c>
      <c r="H1290">
        <v>2</v>
      </c>
    </row>
    <row r="1291" spans="1:8">
      <c r="A1291" t="s">
        <v>8219</v>
      </c>
      <c r="B1291">
        <v>136</v>
      </c>
      <c r="G1291" t="s">
        <v>8221</v>
      </c>
      <c r="H1291">
        <v>2</v>
      </c>
    </row>
    <row r="1292" spans="1:8">
      <c r="A1292" t="s">
        <v>8219</v>
      </c>
      <c r="B1292">
        <v>14</v>
      </c>
      <c r="G1292" t="s">
        <v>8221</v>
      </c>
      <c r="H1292">
        <v>20</v>
      </c>
    </row>
    <row r="1293" spans="1:8">
      <c r="A1293" t="s">
        <v>8219</v>
      </c>
      <c r="B1293">
        <v>78</v>
      </c>
      <c r="G1293" t="s">
        <v>8221</v>
      </c>
      <c r="H1293">
        <v>1</v>
      </c>
    </row>
    <row r="1294" spans="1:8">
      <c r="A1294" t="s">
        <v>8219</v>
      </c>
      <c r="B1294">
        <v>4</v>
      </c>
      <c r="G1294" t="s">
        <v>8221</v>
      </c>
      <c r="H1294">
        <v>1</v>
      </c>
    </row>
    <row r="1295" spans="1:8">
      <c r="A1295" t="s">
        <v>8219</v>
      </c>
      <c r="B1295">
        <v>11</v>
      </c>
      <c r="G1295" t="s">
        <v>8221</v>
      </c>
      <c r="H1295">
        <v>4</v>
      </c>
    </row>
    <row r="1296" spans="1:8">
      <c r="A1296" t="s">
        <v>8219</v>
      </c>
      <c r="B1296">
        <v>185</v>
      </c>
      <c r="G1296" t="s">
        <v>8221</v>
      </c>
      <c r="H1296">
        <v>1</v>
      </c>
    </row>
    <row r="1297" spans="1:8">
      <c r="A1297" t="s">
        <v>8219</v>
      </c>
      <c r="B1297">
        <v>59</v>
      </c>
      <c r="G1297" t="s">
        <v>8221</v>
      </c>
      <c r="H1297">
        <v>1</v>
      </c>
    </row>
    <row r="1298" spans="1:8">
      <c r="A1298" t="s">
        <v>8219</v>
      </c>
      <c r="B1298">
        <v>27</v>
      </c>
      <c r="G1298" t="s">
        <v>8221</v>
      </c>
      <c r="H1298">
        <v>13</v>
      </c>
    </row>
    <row r="1299" spans="1:8">
      <c r="A1299" t="s">
        <v>8219</v>
      </c>
      <c r="B1299">
        <v>63</v>
      </c>
      <c r="G1299" t="s">
        <v>8221</v>
      </c>
      <c r="H1299">
        <v>1</v>
      </c>
    </row>
    <row r="1300" spans="1:8">
      <c r="A1300" t="s">
        <v>8219</v>
      </c>
      <c r="B1300">
        <v>13</v>
      </c>
      <c r="G1300" t="s">
        <v>8221</v>
      </c>
      <c r="H1300">
        <v>1</v>
      </c>
    </row>
    <row r="1301" spans="1:8">
      <c r="A1301" t="s">
        <v>8219</v>
      </c>
      <c r="B1301">
        <v>13</v>
      </c>
      <c r="G1301" t="s">
        <v>8221</v>
      </c>
      <c r="H1301">
        <v>0</v>
      </c>
    </row>
    <row r="1302" spans="1:8">
      <c r="A1302" t="s">
        <v>8219</v>
      </c>
      <c r="B1302">
        <v>57</v>
      </c>
      <c r="G1302" t="s">
        <v>8221</v>
      </c>
      <c r="H1302">
        <v>3</v>
      </c>
    </row>
    <row r="1303" spans="1:8">
      <c r="A1303" t="s">
        <v>8219</v>
      </c>
      <c r="B1303">
        <v>61</v>
      </c>
      <c r="G1303" t="s">
        <v>8221</v>
      </c>
      <c r="H1303">
        <v>14</v>
      </c>
    </row>
    <row r="1304" spans="1:8">
      <c r="A1304" t="s">
        <v>8219</v>
      </c>
      <c r="B1304">
        <v>65</v>
      </c>
      <c r="G1304" t="s">
        <v>8221</v>
      </c>
      <c r="H1304">
        <v>2</v>
      </c>
    </row>
    <row r="1305" spans="1:8">
      <c r="A1305" t="s">
        <v>8219</v>
      </c>
      <c r="B1305">
        <v>134</v>
      </c>
      <c r="G1305" t="s">
        <v>8221</v>
      </c>
      <c r="H1305">
        <v>5</v>
      </c>
    </row>
    <row r="1306" spans="1:8">
      <c r="A1306" t="s">
        <v>8219</v>
      </c>
      <c r="B1306">
        <v>37</v>
      </c>
      <c r="G1306" t="s">
        <v>8221</v>
      </c>
      <c r="H1306">
        <v>14</v>
      </c>
    </row>
    <row r="1307" spans="1:8">
      <c r="A1307" t="s">
        <v>8219</v>
      </c>
      <c r="B1307">
        <v>37</v>
      </c>
      <c r="G1307" t="s">
        <v>8221</v>
      </c>
      <c r="H1307">
        <v>9</v>
      </c>
    </row>
    <row r="1308" spans="1:8">
      <c r="A1308" t="s">
        <v>8219</v>
      </c>
      <c r="B1308">
        <v>150</v>
      </c>
      <c r="G1308" t="s">
        <v>8221</v>
      </c>
      <c r="H1308">
        <v>8</v>
      </c>
    </row>
    <row r="1309" spans="1:8">
      <c r="A1309" t="s">
        <v>8219</v>
      </c>
      <c r="B1309">
        <v>56</v>
      </c>
      <c r="G1309" t="s">
        <v>8221</v>
      </c>
      <c r="H1309">
        <v>7</v>
      </c>
    </row>
    <row r="1310" spans="1:8">
      <c r="A1310" t="s">
        <v>8219</v>
      </c>
      <c r="B1310">
        <v>18</v>
      </c>
      <c r="G1310" t="s">
        <v>8221</v>
      </c>
      <c r="H1310">
        <v>0</v>
      </c>
    </row>
    <row r="1311" spans="1:8">
      <c r="A1311" t="s">
        <v>8219</v>
      </c>
      <c r="B1311">
        <v>60</v>
      </c>
      <c r="G1311" t="s">
        <v>8221</v>
      </c>
      <c r="H1311">
        <v>84</v>
      </c>
    </row>
    <row r="1312" spans="1:8">
      <c r="A1312" t="s">
        <v>8219</v>
      </c>
      <c r="B1312">
        <v>67</v>
      </c>
      <c r="G1312" t="s">
        <v>8221</v>
      </c>
      <c r="H1312">
        <v>11</v>
      </c>
    </row>
    <row r="1313" spans="1:8">
      <c r="A1313" t="s">
        <v>8219</v>
      </c>
      <c r="B1313">
        <v>35</v>
      </c>
      <c r="G1313" t="s">
        <v>8221</v>
      </c>
      <c r="H1313">
        <v>1</v>
      </c>
    </row>
    <row r="1314" spans="1:8">
      <c r="A1314" t="s">
        <v>8219</v>
      </c>
      <c r="B1314">
        <v>34</v>
      </c>
      <c r="G1314" t="s">
        <v>8221</v>
      </c>
      <c r="H1314">
        <v>4</v>
      </c>
    </row>
    <row r="1315" spans="1:8">
      <c r="A1315" t="s">
        <v>8219</v>
      </c>
      <c r="B1315">
        <v>36</v>
      </c>
      <c r="G1315" t="s">
        <v>8221</v>
      </c>
      <c r="H1315">
        <v>10</v>
      </c>
    </row>
    <row r="1316" spans="1:8">
      <c r="A1316" t="s">
        <v>8219</v>
      </c>
      <c r="B1316">
        <v>18</v>
      </c>
      <c r="G1316" t="s">
        <v>8221</v>
      </c>
      <c r="H1316">
        <v>16</v>
      </c>
    </row>
    <row r="1317" spans="1:8">
      <c r="A1317" t="s">
        <v>8219</v>
      </c>
      <c r="B1317">
        <v>25</v>
      </c>
      <c r="G1317" t="s">
        <v>8221</v>
      </c>
      <c r="H1317">
        <v>2</v>
      </c>
    </row>
    <row r="1318" spans="1:8">
      <c r="A1318" t="s">
        <v>8219</v>
      </c>
      <c r="B1318">
        <v>21</v>
      </c>
      <c r="G1318" t="s">
        <v>8221</v>
      </c>
      <c r="H1318">
        <v>5</v>
      </c>
    </row>
    <row r="1319" spans="1:8">
      <c r="A1319" t="s">
        <v>8219</v>
      </c>
      <c r="B1319">
        <v>151</v>
      </c>
      <c r="G1319" t="s">
        <v>8221</v>
      </c>
      <c r="H1319">
        <v>1</v>
      </c>
    </row>
    <row r="1320" spans="1:8">
      <c r="A1320" t="s">
        <v>8219</v>
      </c>
      <c r="B1320">
        <v>489</v>
      </c>
      <c r="G1320" t="s">
        <v>8221</v>
      </c>
      <c r="H1320">
        <v>31</v>
      </c>
    </row>
    <row r="1321" spans="1:8">
      <c r="A1321" t="s">
        <v>8219</v>
      </c>
      <c r="B1321">
        <v>50</v>
      </c>
      <c r="G1321" t="s">
        <v>8221</v>
      </c>
      <c r="H1321">
        <v>0</v>
      </c>
    </row>
    <row r="1322" spans="1:8">
      <c r="A1322" t="s">
        <v>8219</v>
      </c>
      <c r="B1322">
        <v>321</v>
      </c>
      <c r="G1322" t="s">
        <v>8221</v>
      </c>
      <c r="H1322">
        <v>2</v>
      </c>
    </row>
    <row r="1323" spans="1:8">
      <c r="A1323" t="s">
        <v>8219</v>
      </c>
      <c r="B1323">
        <v>1762</v>
      </c>
      <c r="G1323" t="s">
        <v>8221</v>
      </c>
      <c r="H1323">
        <v>7</v>
      </c>
    </row>
    <row r="1324" spans="1:8">
      <c r="A1324" t="s">
        <v>8219</v>
      </c>
      <c r="B1324">
        <v>385</v>
      </c>
      <c r="G1324" t="s">
        <v>8221</v>
      </c>
      <c r="H1324">
        <v>16</v>
      </c>
    </row>
    <row r="1325" spans="1:8">
      <c r="A1325" t="s">
        <v>8219</v>
      </c>
      <c r="B1325">
        <v>398</v>
      </c>
      <c r="G1325" t="s">
        <v>8221</v>
      </c>
      <c r="H1325">
        <v>4</v>
      </c>
    </row>
    <row r="1326" spans="1:8">
      <c r="A1326" t="s">
        <v>8219</v>
      </c>
      <c r="B1326">
        <v>304</v>
      </c>
      <c r="G1326" t="s">
        <v>8221</v>
      </c>
      <c r="H1326">
        <v>4</v>
      </c>
    </row>
    <row r="1327" spans="1:8">
      <c r="A1327" t="s">
        <v>8219</v>
      </c>
      <c r="B1327">
        <v>676</v>
      </c>
      <c r="G1327" t="s">
        <v>8221</v>
      </c>
      <c r="H1327">
        <v>4</v>
      </c>
    </row>
    <row r="1328" spans="1:8">
      <c r="A1328" t="s">
        <v>8219</v>
      </c>
      <c r="B1328">
        <v>577</v>
      </c>
      <c r="G1328" t="s">
        <v>8221</v>
      </c>
      <c r="H1328">
        <v>3</v>
      </c>
    </row>
    <row r="1329" spans="1:8">
      <c r="A1329" t="s">
        <v>8219</v>
      </c>
      <c r="B1329">
        <v>3663</v>
      </c>
      <c r="G1329" t="s">
        <v>8221</v>
      </c>
      <c r="H1329">
        <v>36</v>
      </c>
    </row>
    <row r="1330" spans="1:8">
      <c r="A1330" t="s">
        <v>8219</v>
      </c>
      <c r="B1330">
        <v>294</v>
      </c>
      <c r="G1330" t="s">
        <v>8221</v>
      </c>
      <c r="H1330">
        <v>1</v>
      </c>
    </row>
    <row r="1331" spans="1:8">
      <c r="A1331" t="s">
        <v>8219</v>
      </c>
      <c r="B1331">
        <v>28</v>
      </c>
      <c r="G1331" t="s">
        <v>8221</v>
      </c>
      <c r="H1331">
        <v>7</v>
      </c>
    </row>
    <row r="1332" spans="1:8">
      <c r="A1332" t="s">
        <v>8219</v>
      </c>
      <c r="B1332">
        <v>100</v>
      </c>
      <c r="G1332" t="s">
        <v>8221</v>
      </c>
      <c r="H1332">
        <v>27</v>
      </c>
    </row>
    <row r="1333" spans="1:8">
      <c r="A1333" t="s">
        <v>8219</v>
      </c>
      <c r="B1333">
        <v>72</v>
      </c>
      <c r="G1333" t="s">
        <v>8221</v>
      </c>
      <c r="H1333">
        <v>1</v>
      </c>
    </row>
    <row r="1334" spans="1:8">
      <c r="A1334" t="s">
        <v>8219</v>
      </c>
      <c r="B1334">
        <v>238</v>
      </c>
      <c r="G1334" t="s">
        <v>8221</v>
      </c>
      <c r="H1334">
        <v>0</v>
      </c>
    </row>
    <row r="1335" spans="1:8">
      <c r="A1335" t="s">
        <v>8219</v>
      </c>
      <c r="B1335">
        <v>159</v>
      </c>
      <c r="G1335" t="s">
        <v>8221</v>
      </c>
      <c r="H1335">
        <v>1</v>
      </c>
    </row>
    <row r="1336" spans="1:8">
      <c r="A1336" t="s">
        <v>8219</v>
      </c>
      <c r="B1336">
        <v>77</v>
      </c>
      <c r="G1336" t="s">
        <v>8221</v>
      </c>
      <c r="H1336">
        <v>3</v>
      </c>
    </row>
    <row r="1337" spans="1:8">
      <c r="A1337" t="s">
        <v>8219</v>
      </c>
      <c r="B1337">
        <v>53</v>
      </c>
      <c r="G1337" t="s">
        <v>8221</v>
      </c>
      <c r="H1337">
        <v>3</v>
      </c>
    </row>
    <row r="1338" spans="1:8">
      <c r="A1338" t="s">
        <v>8219</v>
      </c>
      <c r="B1338">
        <v>1251</v>
      </c>
      <c r="G1338" t="s">
        <v>8221</v>
      </c>
      <c r="H1338">
        <v>3</v>
      </c>
    </row>
    <row r="1339" spans="1:8">
      <c r="A1339" t="s">
        <v>8219</v>
      </c>
      <c r="B1339">
        <v>465</v>
      </c>
      <c r="G1339" t="s">
        <v>8221</v>
      </c>
      <c r="H1339">
        <v>0</v>
      </c>
    </row>
    <row r="1340" spans="1:8">
      <c r="A1340" t="s">
        <v>8219</v>
      </c>
      <c r="B1340">
        <v>74</v>
      </c>
      <c r="G1340" t="s">
        <v>8221</v>
      </c>
      <c r="H1340">
        <v>6</v>
      </c>
    </row>
    <row r="1341" spans="1:8">
      <c r="A1341" t="s">
        <v>8219</v>
      </c>
      <c r="B1341">
        <v>62</v>
      </c>
      <c r="G1341" t="s">
        <v>8221</v>
      </c>
      <c r="H1341">
        <v>17</v>
      </c>
    </row>
    <row r="1342" spans="1:8">
      <c r="A1342" t="s">
        <v>8219</v>
      </c>
      <c r="B1342">
        <v>3468</v>
      </c>
      <c r="G1342" t="s">
        <v>8221</v>
      </c>
      <c r="H1342">
        <v>40</v>
      </c>
    </row>
    <row r="1343" spans="1:8">
      <c r="A1343" t="s">
        <v>8219</v>
      </c>
      <c r="B1343">
        <v>52</v>
      </c>
      <c r="G1343" t="s">
        <v>8221</v>
      </c>
      <c r="H1343">
        <v>3</v>
      </c>
    </row>
    <row r="1344" spans="1:8">
      <c r="A1344" t="s">
        <v>8219</v>
      </c>
      <c r="B1344">
        <v>50</v>
      </c>
      <c r="G1344" t="s">
        <v>8221</v>
      </c>
      <c r="H1344">
        <v>1</v>
      </c>
    </row>
    <row r="1345" spans="1:8">
      <c r="A1345" t="s">
        <v>8219</v>
      </c>
      <c r="B1345">
        <v>45</v>
      </c>
      <c r="G1345" t="s">
        <v>8221</v>
      </c>
      <c r="H1345">
        <v>2</v>
      </c>
    </row>
    <row r="1346" spans="1:8">
      <c r="A1346" t="s">
        <v>8219</v>
      </c>
      <c r="B1346">
        <v>21</v>
      </c>
      <c r="G1346" t="s">
        <v>8221</v>
      </c>
      <c r="H1346">
        <v>7</v>
      </c>
    </row>
    <row r="1347" spans="1:8">
      <c r="A1347" t="s">
        <v>8219</v>
      </c>
      <c r="B1347">
        <v>100</v>
      </c>
      <c r="G1347" t="s">
        <v>8221</v>
      </c>
      <c r="H1347">
        <v>14</v>
      </c>
    </row>
    <row r="1348" spans="1:8">
      <c r="A1348" t="s">
        <v>8219</v>
      </c>
      <c r="B1348">
        <v>81</v>
      </c>
      <c r="G1348" t="s">
        <v>8221</v>
      </c>
      <c r="H1348">
        <v>0</v>
      </c>
    </row>
    <row r="1349" spans="1:8">
      <c r="A1349" t="s">
        <v>8219</v>
      </c>
      <c r="B1349">
        <v>286</v>
      </c>
      <c r="G1349" t="s">
        <v>8221</v>
      </c>
      <c r="H1349">
        <v>0</v>
      </c>
    </row>
    <row r="1350" spans="1:8">
      <c r="A1350" t="s">
        <v>8219</v>
      </c>
      <c r="B1350">
        <v>42</v>
      </c>
      <c r="G1350" t="s">
        <v>8221</v>
      </c>
      <c r="H1350">
        <v>1</v>
      </c>
    </row>
    <row r="1351" spans="1:8">
      <c r="A1351" t="s">
        <v>8219</v>
      </c>
      <c r="B1351">
        <v>199</v>
      </c>
      <c r="G1351" t="s">
        <v>8221</v>
      </c>
      <c r="H1351">
        <v>12</v>
      </c>
    </row>
    <row r="1352" spans="1:8">
      <c r="A1352" t="s">
        <v>8219</v>
      </c>
      <c r="B1352">
        <v>25</v>
      </c>
      <c r="G1352" t="s">
        <v>8221</v>
      </c>
      <c r="H1352">
        <v>12</v>
      </c>
    </row>
    <row r="1353" spans="1:8">
      <c r="A1353" t="s">
        <v>8219</v>
      </c>
      <c r="B1353">
        <v>84</v>
      </c>
      <c r="G1353" t="s">
        <v>8221</v>
      </c>
      <c r="H1353">
        <v>23</v>
      </c>
    </row>
    <row r="1354" spans="1:8">
      <c r="A1354" t="s">
        <v>8219</v>
      </c>
      <c r="B1354">
        <v>50</v>
      </c>
      <c r="G1354" t="s">
        <v>8221</v>
      </c>
      <c r="H1354">
        <v>0</v>
      </c>
    </row>
    <row r="1355" spans="1:8">
      <c r="A1355" t="s">
        <v>8219</v>
      </c>
      <c r="B1355">
        <v>26</v>
      </c>
      <c r="G1355" t="s">
        <v>8221</v>
      </c>
      <c r="H1355">
        <v>10</v>
      </c>
    </row>
    <row r="1356" spans="1:8">
      <c r="A1356" t="s">
        <v>8219</v>
      </c>
      <c r="B1356">
        <v>14</v>
      </c>
      <c r="G1356" t="s">
        <v>8221</v>
      </c>
      <c r="H1356">
        <v>5</v>
      </c>
    </row>
    <row r="1357" spans="1:8">
      <c r="A1357" t="s">
        <v>8219</v>
      </c>
      <c r="B1357">
        <v>49</v>
      </c>
      <c r="G1357" t="s">
        <v>8221</v>
      </c>
      <c r="H1357">
        <v>1</v>
      </c>
    </row>
    <row r="1358" spans="1:8">
      <c r="A1358" t="s">
        <v>8219</v>
      </c>
      <c r="B1358">
        <v>69</v>
      </c>
      <c r="G1358" t="s">
        <v>8221</v>
      </c>
      <c r="H1358">
        <v>2</v>
      </c>
    </row>
    <row r="1359" spans="1:8">
      <c r="A1359" t="s">
        <v>8219</v>
      </c>
      <c r="B1359">
        <v>60</v>
      </c>
      <c r="G1359" t="s">
        <v>8221</v>
      </c>
      <c r="H1359">
        <v>2</v>
      </c>
    </row>
    <row r="1360" spans="1:8">
      <c r="A1360" t="s">
        <v>8219</v>
      </c>
      <c r="B1360">
        <v>80</v>
      </c>
      <c r="G1360" t="s">
        <v>8221</v>
      </c>
      <c r="H1360">
        <v>0</v>
      </c>
    </row>
    <row r="1361" spans="1:8">
      <c r="A1361" t="s">
        <v>8219</v>
      </c>
      <c r="B1361">
        <v>56</v>
      </c>
      <c r="G1361" t="s">
        <v>8221</v>
      </c>
      <c r="H1361">
        <v>13</v>
      </c>
    </row>
    <row r="1362" spans="1:8">
      <c r="A1362" t="s">
        <v>8219</v>
      </c>
      <c r="B1362">
        <v>104</v>
      </c>
      <c r="G1362" t="s">
        <v>8221</v>
      </c>
      <c r="H1362">
        <v>0</v>
      </c>
    </row>
    <row r="1363" spans="1:8">
      <c r="A1363" t="s">
        <v>8219</v>
      </c>
      <c r="B1363">
        <v>46</v>
      </c>
      <c r="G1363" t="s">
        <v>8221</v>
      </c>
      <c r="H1363">
        <v>1</v>
      </c>
    </row>
    <row r="1364" spans="1:8">
      <c r="A1364" t="s">
        <v>8219</v>
      </c>
      <c r="B1364">
        <v>206</v>
      </c>
      <c r="G1364" t="s">
        <v>8221</v>
      </c>
      <c r="H1364">
        <v>5</v>
      </c>
    </row>
    <row r="1365" spans="1:8">
      <c r="A1365" t="s">
        <v>8219</v>
      </c>
      <c r="B1365">
        <v>18</v>
      </c>
      <c r="G1365" t="s">
        <v>8221</v>
      </c>
      <c r="H1365">
        <v>2</v>
      </c>
    </row>
    <row r="1366" spans="1:8">
      <c r="A1366" t="s">
        <v>8219</v>
      </c>
      <c r="B1366">
        <v>28</v>
      </c>
      <c r="G1366" t="s">
        <v>8221</v>
      </c>
      <c r="H1366">
        <v>0</v>
      </c>
    </row>
    <row r="1367" spans="1:8">
      <c r="A1367" t="s">
        <v>8219</v>
      </c>
      <c r="B1367">
        <v>11</v>
      </c>
      <c r="G1367" t="s">
        <v>8221</v>
      </c>
      <c r="H1367">
        <v>32</v>
      </c>
    </row>
    <row r="1368" spans="1:8">
      <c r="A1368" t="s">
        <v>8219</v>
      </c>
      <c r="B1368">
        <v>263</v>
      </c>
      <c r="G1368" t="s">
        <v>8221</v>
      </c>
      <c r="H1368">
        <v>1</v>
      </c>
    </row>
    <row r="1369" spans="1:8">
      <c r="A1369" t="s">
        <v>8219</v>
      </c>
      <c r="B1369">
        <v>394</v>
      </c>
      <c r="G1369" t="s">
        <v>8221</v>
      </c>
      <c r="H1369">
        <v>1</v>
      </c>
    </row>
    <row r="1370" spans="1:8">
      <c r="A1370" t="s">
        <v>8219</v>
      </c>
      <c r="B1370">
        <v>1049</v>
      </c>
      <c r="G1370" t="s">
        <v>8221</v>
      </c>
      <c r="H1370">
        <v>1</v>
      </c>
    </row>
    <row r="1371" spans="1:8">
      <c r="A1371" t="s">
        <v>8219</v>
      </c>
      <c r="B1371">
        <v>308</v>
      </c>
      <c r="G1371" t="s">
        <v>8221</v>
      </c>
      <c r="H1371">
        <v>0</v>
      </c>
    </row>
    <row r="1372" spans="1:8">
      <c r="A1372" t="s">
        <v>8219</v>
      </c>
      <c r="B1372">
        <v>1088</v>
      </c>
      <c r="G1372" t="s">
        <v>8221</v>
      </c>
      <c r="H1372">
        <v>0</v>
      </c>
    </row>
    <row r="1373" spans="1:8">
      <c r="A1373" t="s">
        <v>8219</v>
      </c>
      <c r="B1373">
        <v>73</v>
      </c>
      <c r="G1373" t="s">
        <v>8221</v>
      </c>
      <c r="H1373">
        <v>8</v>
      </c>
    </row>
    <row r="1374" spans="1:8">
      <c r="A1374" t="s">
        <v>8219</v>
      </c>
      <c r="B1374">
        <v>143</v>
      </c>
      <c r="G1374" t="s">
        <v>8221</v>
      </c>
      <c r="H1374">
        <v>0</v>
      </c>
    </row>
    <row r="1375" spans="1:8">
      <c r="A1375" t="s">
        <v>8219</v>
      </c>
      <c r="B1375">
        <v>1420</v>
      </c>
      <c r="G1375" t="s">
        <v>8221</v>
      </c>
      <c r="H1375">
        <v>1</v>
      </c>
    </row>
    <row r="1376" spans="1:8">
      <c r="A1376" t="s">
        <v>8219</v>
      </c>
      <c r="B1376">
        <v>305</v>
      </c>
      <c r="G1376" t="s">
        <v>8221</v>
      </c>
      <c r="H1376">
        <v>16</v>
      </c>
    </row>
    <row r="1377" spans="1:8">
      <c r="A1377" t="s">
        <v>8219</v>
      </c>
      <c r="B1377">
        <v>551</v>
      </c>
      <c r="G1377" t="s">
        <v>8221</v>
      </c>
      <c r="H1377">
        <v>12</v>
      </c>
    </row>
    <row r="1378" spans="1:8">
      <c r="A1378" t="s">
        <v>8219</v>
      </c>
      <c r="B1378">
        <v>187</v>
      </c>
      <c r="G1378" t="s">
        <v>8221</v>
      </c>
      <c r="H1378">
        <v>4</v>
      </c>
    </row>
    <row r="1379" spans="1:8">
      <c r="A1379" t="s">
        <v>8219</v>
      </c>
      <c r="B1379">
        <v>325</v>
      </c>
      <c r="G1379" t="s">
        <v>8221</v>
      </c>
      <c r="H1379">
        <v>2</v>
      </c>
    </row>
    <row r="1380" spans="1:8">
      <c r="A1380" t="s">
        <v>8219</v>
      </c>
      <c r="B1380">
        <v>148</v>
      </c>
      <c r="G1380" t="s">
        <v>8221</v>
      </c>
      <c r="H1380">
        <v>3</v>
      </c>
    </row>
    <row r="1381" spans="1:8">
      <c r="A1381" t="s">
        <v>8219</v>
      </c>
      <c r="B1381">
        <v>69</v>
      </c>
      <c r="G1381" t="s">
        <v>8221</v>
      </c>
      <c r="H1381">
        <v>0</v>
      </c>
    </row>
    <row r="1382" spans="1:8">
      <c r="A1382" t="s">
        <v>8219</v>
      </c>
      <c r="B1382">
        <v>173</v>
      </c>
      <c r="G1382" t="s">
        <v>8221</v>
      </c>
      <c r="H1382">
        <v>3</v>
      </c>
    </row>
    <row r="1383" spans="1:8">
      <c r="A1383" t="s">
        <v>8219</v>
      </c>
      <c r="B1383">
        <v>269</v>
      </c>
      <c r="G1383" t="s">
        <v>8221</v>
      </c>
      <c r="H1383">
        <v>4</v>
      </c>
    </row>
    <row r="1384" spans="1:8">
      <c r="A1384" t="s">
        <v>8219</v>
      </c>
      <c r="B1384">
        <v>185</v>
      </c>
      <c r="G1384" t="s">
        <v>8221</v>
      </c>
      <c r="H1384">
        <v>2</v>
      </c>
    </row>
    <row r="1385" spans="1:8">
      <c r="A1385" t="s">
        <v>8219</v>
      </c>
      <c r="B1385">
        <v>176</v>
      </c>
      <c r="G1385" t="s">
        <v>8221</v>
      </c>
      <c r="H1385">
        <v>10</v>
      </c>
    </row>
    <row r="1386" spans="1:8">
      <c r="A1386" t="s">
        <v>8219</v>
      </c>
      <c r="B1386">
        <v>1019</v>
      </c>
      <c r="G1386" t="s">
        <v>8221</v>
      </c>
      <c r="H1386">
        <v>11</v>
      </c>
    </row>
    <row r="1387" spans="1:8">
      <c r="A1387" t="s">
        <v>8219</v>
      </c>
      <c r="B1387">
        <v>113</v>
      </c>
      <c r="G1387" t="s">
        <v>8221</v>
      </c>
      <c r="H1387">
        <v>6</v>
      </c>
    </row>
    <row r="1388" spans="1:8">
      <c r="A1388" t="s">
        <v>8219</v>
      </c>
      <c r="B1388">
        <v>404</v>
      </c>
      <c r="G1388" t="s">
        <v>8221</v>
      </c>
      <c r="H1388">
        <v>2</v>
      </c>
    </row>
    <row r="1389" spans="1:8">
      <c r="A1389" t="s">
        <v>8219</v>
      </c>
      <c r="B1389">
        <v>707</v>
      </c>
      <c r="G1389" t="s">
        <v>8221</v>
      </c>
      <c r="H1389">
        <v>6</v>
      </c>
    </row>
    <row r="1390" spans="1:8">
      <c r="A1390" t="s">
        <v>8219</v>
      </c>
      <c r="B1390">
        <v>392</v>
      </c>
      <c r="G1390" t="s">
        <v>8221</v>
      </c>
      <c r="H1390">
        <v>8</v>
      </c>
    </row>
    <row r="1391" spans="1:8">
      <c r="A1391" t="s">
        <v>8219</v>
      </c>
      <c r="B1391">
        <v>23</v>
      </c>
      <c r="G1391" t="s">
        <v>8221</v>
      </c>
      <c r="H1391">
        <v>37</v>
      </c>
    </row>
    <row r="1392" spans="1:8">
      <c r="A1392" t="s">
        <v>8219</v>
      </c>
      <c r="B1392">
        <v>682</v>
      </c>
      <c r="G1392" t="s">
        <v>8221</v>
      </c>
      <c r="H1392">
        <v>11</v>
      </c>
    </row>
    <row r="1393" spans="1:8">
      <c r="A1393" t="s">
        <v>8219</v>
      </c>
      <c r="B1393">
        <v>37</v>
      </c>
      <c r="G1393" t="s">
        <v>8221</v>
      </c>
      <c r="H1393">
        <v>0</v>
      </c>
    </row>
    <row r="1394" spans="1:8">
      <c r="A1394" t="s">
        <v>8219</v>
      </c>
      <c r="B1394">
        <v>146</v>
      </c>
      <c r="G1394" t="s">
        <v>8221</v>
      </c>
      <c r="H1394">
        <v>10</v>
      </c>
    </row>
    <row r="1395" spans="1:8">
      <c r="A1395" t="s">
        <v>8219</v>
      </c>
      <c r="B1395">
        <v>119</v>
      </c>
      <c r="G1395" t="s">
        <v>8221</v>
      </c>
      <c r="H1395">
        <v>6</v>
      </c>
    </row>
    <row r="1396" spans="1:8">
      <c r="A1396" t="s">
        <v>8219</v>
      </c>
      <c r="B1396">
        <v>163</v>
      </c>
      <c r="G1396" t="s">
        <v>8221</v>
      </c>
      <c r="H1396">
        <v>8</v>
      </c>
    </row>
    <row r="1397" spans="1:8">
      <c r="A1397" t="s">
        <v>8219</v>
      </c>
      <c r="B1397">
        <v>339</v>
      </c>
      <c r="G1397" t="s">
        <v>8221</v>
      </c>
      <c r="H1397">
        <v>6</v>
      </c>
    </row>
    <row r="1398" spans="1:8">
      <c r="A1398" t="s">
        <v>8219</v>
      </c>
      <c r="B1398">
        <v>58</v>
      </c>
      <c r="G1398" t="s">
        <v>8221</v>
      </c>
      <c r="H1398">
        <v>7</v>
      </c>
    </row>
    <row r="1399" spans="1:8">
      <c r="A1399" t="s">
        <v>8219</v>
      </c>
      <c r="B1399">
        <v>456</v>
      </c>
      <c r="G1399" t="s">
        <v>8221</v>
      </c>
      <c r="H1399">
        <v>7</v>
      </c>
    </row>
    <row r="1400" spans="1:8">
      <c r="A1400" t="s">
        <v>8219</v>
      </c>
      <c r="B1400">
        <v>15</v>
      </c>
      <c r="G1400" t="s">
        <v>8221</v>
      </c>
      <c r="H1400">
        <v>5</v>
      </c>
    </row>
    <row r="1401" spans="1:8">
      <c r="A1401" t="s">
        <v>8219</v>
      </c>
      <c r="B1401">
        <v>191</v>
      </c>
      <c r="G1401" t="s">
        <v>8221</v>
      </c>
      <c r="H1401">
        <v>46</v>
      </c>
    </row>
    <row r="1402" spans="1:8">
      <c r="A1402" t="s">
        <v>8219</v>
      </c>
      <c r="B1402">
        <v>17</v>
      </c>
      <c r="G1402" t="s">
        <v>8221</v>
      </c>
      <c r="H1402">
        <v>10</v>
      </c>
    </row>
    <row r="1403" spans="1:8">
      <c r="A1403" t="s">
        <v>8219</v>
      </c>
      <c r="B1403">
        <v>28</v>
      </c>
      <c r="G1403" t="s">
        <v>8221</v>
      </c>
      <c r="H1403">
        <v>19</v>
      </c>
    </row>
    <row r="1404" spans="1:8">
      <c r="A1404" t="s">
        <v>8219</v>
      </c>
      <c r="B1404">
        <v>18</v>
      </c>
      <c r="G1404" t="s">
        <v>8221</v>
      </c>
      <c r="H1404">
        <v>13</v>
      </c>
    </row>
    <row r="1405" spans="1:8">
      <c r="A1405" t="s">
        <v>8219</v>
      </c>
      <c r="B1405">
        <v>61</v>
      </c>
      <c r="G1405" t="s">
        <v>8221</v>
      </c>
      <c r="H1405">
        <v>13</v>
      </c>
    </row>
    <row r="1406" spans="1:8">
      <c r="A1406" t="s">
        <v>8219</v>
      </c>
      <c r="B1406">
        <v>108</v>
      </c>
      <c r="G1406" t="s">
        <v>8221</v>
      </c>
      <c r="H1406">
        <v>4</v>
      </c>
    </row>
    <row r="1407" spans="1:8">
      <c r="A1407" t="s">
        <v>8219</v>
      </c>
      <c r="B1407">
        <v>142</v>
      </c>
      <c r="G1407" t="s">
        <v>8221</v>
      </c>
      <c r="H1407">
        <v>0</v>
      </c>
    </row>
    <row r="1408" spans="1:8">
      <c r="A1408" t="s">
        <v>8219</v>
      </c>
      <c r="B1408">
        <v>74</v>
      </c>
      <c r="G1408" t="s">
        <v>8221</v>
      </c>
      <c r="H1408">
        <v>3</v>
      </c>
    </row>
    <row r="1409" spans="1:8">
      <c r="A1409" t="s">
        <v>8219</v>
      </c>
      <c r="B1409">
        <v>38</v>
      </c>
      <c r="G1409" t="s">
        <v>8221</v>
      </c>
      <c r="H1409">
        <v>1</v>
      </c>
    </row>
    <row r="1410" spans="1:8">
      <c r="A1410" t="s">
        <v>8219</v>
      </c>
      <c r="B1410">
        <v>20</v>
      </c>
      <c r="G1410" t="s">
        <v>8221</v>
      </c>
      <c r="H1410">
        <v>9</v>
      </c>
    </row>
    <row r="1411" spans="1:8">
      <c r="A1411" t="s">
        <v>8219</v>
      </c>
      <c r="B1411">
        <v>24</v>
      </c>
      <c r="G1411" t="s">
        <v>8221</v>
      </c>
      <c r="H1411">
        <v>1</v>
      </c>
    </row>
    <row r="1412" spans="1:8">
      <c r="A1412" t="s">
        <v>8219</v>
      </c>
      <c r="B1412">
        <v>66</v>
      </c>
      <c r="G1412" t="s">
        <v>8221</v>
      </c>
      <c r="H1412">
        <v>1</v>
      </c>
    </row>
    <row r="1413" spans="1:8">
      <c r="A1413" t="s">
        <v>8219</v>
      </c>
      <c r="B1413">
        <v>28</v>
      </c>
      <c r="G1413" t="s">
        <v>8221</v>
      </c>
      <c r="H1413">
        <v>4</v>
      </c>
    </row>
    <row r="1414" spans="1:8">
      <c r="A1414" t="s">
        <v>8219</v>
      </c>
      <c r="B1414">
        <v>24</v>
      </c>
      <c r="G1414" t="s">
        <v>8221</v>
      </c>
      <c r="H1414">
        <v>17</v>
      </c>
    </row>
    <row r="1415" spans="1:8">
      <c r="A1415" t="s">
        <v>8219</v>
      </c>
      <c r="B1415">
        <v>73</v>
      </c>
      <c r="G1415" t="s">
        <v>8221</v>
      </c>
      <c r="H1415">
        <v>0</v>
      </c>
    </row>
    <row r="1416" spans="1:8">
      <c r="A1416" t="s">
        <v>8219</v>
      </c>
      <c r="B1416">
        <v>3</v>
      </c>
      <c r="G1416" t="s">
        <v>8221</v>
      </c>
      <c r="H1416">
        <v>12</v>
      </c>
    </row>
    <row r="1417" spans="1:8">
      <c r="A1417" t="s">
        <v>8219</v>
      </c>
      <c r="B1417">
        <v>20</v>
      </c>
      <c r="G1417" t="s">
        <v>8221</v>
      </c>
      <c r="H1417">
        <v>14</v>
      </c>
    </row>
    <row r="1418" spans="1:8">
      <c r="A1418" t="s">
        <v>8219</v>
      </c>
      <c r="B1418">
        <v>21</v>
      </c>
      <c r="G1418" t="s">
        <v>8221</v>
      </c>
      <c r="H1418">
        <v>1</v>
      </c>
    </row>
    <row r="1419" spans="1:8">
      <c r="A1419" t="s">
        <v>8219</v>
      </c>
      <c r="B1419">
        <v>94</v>
      </c>
      <c r="G1419" t="s">
        <v>8221</v>
      </c>
      <c r="H1419">
        <v>14</v>
      </c>
    </row>
    <row r="1420" spans="1:8">
      <c r="A1420" t="s">
        <v>8219</v>
      </c>
      <c r="B1420">
        <v>139</v>
      </c>
      <c r="G1420" t="s">
        <v>8221</v>
      </c>
      <c r="H1420">
        <v>4</v>
      </c>
    </row>
    <row r="1421" spans="1:8">
      <c r="A1421" t="s">
        <v>8219</v>
      </c>
      <c r="B1421">
        <v>130</v>
      </c>
      <c r="G1421" t="s">
        <v>8221</v>
      </c>
      <c r="H1421">
        <v>2</v>
      </c>
    </row>
    <row r="1422" spans="1:8">
      <c r="A1422" t="s">
        <v>8219</v>
      </c>
      <c r="B1422">
        <v>31</v>
      </c>
      <c r="G1422" t="s">
        <v>8221</v>
      </c>
      <c r="H1422">
        <v>1</v>
      </c>
    </row>
    <row r="1423" spans="1:8">
      <c r="A1423" t="s">
        <v>8219</v>
      </c>
      <c r="B1423">
        <v>13</v>
      </c>
      <c r="G1423" t="s">
        <v>8221</v>
      </c>
      <c r="H1423">
        <v>2</v>
      </c>
    </row>
    <row r="1424" spans="1:8">
      <c r="A1424" t="s">
        <v>8219</v>
      </c>
      <c r="B1424">
        <v>90</v>
      </c>
      <c r="G1424" t="s">
        <v>8221</v>
      </c>
      <c r="H1424">
        <v>1</v>
      </c>
    </row>
    <row r="1425" spans="1:8">
      <c r="A1425" t="s">
        <v>8219</v>
      </c>
      <c r="B1425">
        <v>141</v>
      </c>
      <c r="G1425" t="s">
        <v>8221</v>
      </c>
      <c r="H1425">
        <v>1</v>
      </c>
    </row>
    <row r="1426" spans="1:8">
      <c r="A1426" t="s">
        <v>8219</v>
      </c>
      <c r="B1426">
        <v>23</v>
      </c>
      <c r="G1426" t="s">
        <v>8221</v>
      </c>
      <c r="H1426">
        <v>4</v>
      </c>
    </row>
    <row r="1427" spans="1:8">
      <c r="A1427" t="s">
        <v>8219</v>
      </c>
      <c r="B1427">
        <v>18</v>
      </c>
      <c r="G1427" t="s">
        <v>8221</v>
      </c>
      <c r="H1427">
        <v>3</v>
      </c>
    </row>
    <row r="1428" spans="1:8">
      <c r="A1428" t="s">
        <v>8219</v>
      </c>
      <c r="B1428">
        <v>76</v>
      </c>
      <c r="G1428" t="s">
        <v>8221</v>
      </c>
      <c r="H1428">
        <v>38</v>
      </c>
    </row>
    <row r="1429" spans="1:8">
      <c r="A1429" t="s">
        <v>8219</v>
      </c>
      <c r="B1429">
        <v>93</v>
      </c>
      <c r="G1429" t="s">
        <v>8221</v>
      </c>
      <c r="H1429">
        <v>4</v>
      </c>
    </row>
    <row r="1430" spans="1:8">
      <c r="A1430" t="s">
        <v>8219</v>
      </c>
      <c r="B1430">
        <v>69</v>
      </c>
      <c r="G1430" t="s">
        <v>8221</v>
      </c>
      <c r="H1430">
        <v>0</v>
      </c>
    </row>
    <row r="1431" spans="1:8">
      <c r="A1431" t="s">
        <v>8219</v>
      </c>
      <c r="B1431">
        <v>21</v>
      </c>
      <c r="G1431" t="s">
        <v>8221</v>
      </c>
      <c r="H1431">
        <v>2</v>
      </c>
    </row>
    <row r="1432" spans="1:8">
      <c r="A1432" t="s">
        <v>8219</v>
      </c>
      <c r="B1432">
        <v>57</v>
      </c>
      <c r="G1432" t="s">
        <v>8221</v>
      </c>
      <c r="H1432">
        <v>0</v>
      </c>
    </row>
    <row r="1433" spans="1:8">
      <c r="A1433" t="s">
        <v>8219</v>
      </c>
      <c r="B1433">
        <v>108</v>
      </c>
      <c r="G1433" t="s">
        <v>8221</v>
      </c>
      <c r="H1433">
        <v>1</v>
      </c>
    </row>
    <row r="1434" spans="1:8">
      <c r="A1434" t="s">
        <v>8219</v>
      </c>
      <c r="B1434">
        <v>83</v>
      </c>
      <c r="G1434" t="s">
        <v>8221</v>
      </c>
      <c r="H1434">
        <v>7</v>
      </c>
    </row>
    <row r="1435" spans="1:8">
      <c r="A1435" t="s">
        <v>8219</v>
      </c>
      <c r="B1435">
        <v>96</v>
      </c>
      <c r="G1435" t="s">
        <v>8221</v>
      </c>
      <c r="H1435">
        <v>2</v>
      </c>
    </row>
    <row r="1436" spans="1:8">
      <c r="A1436" t="s">
        <v>8219</v>
      </c>
      <c r="B1436">
        <v>64</v>
      </c>
      <c r="G1436" t="s">
        <v>8221</v>
      </c>
      <c r="H1436">
        <v>4</v>
      </c>
    </row>
    <row r="1437" spans="1:8">
      <c r="A1437" t="s">
        <v>8219</v>
      </c>
      <c r="B1437">
        <v>14</v>
      </c>
      <c r="G1437" t="s">
        <v>8221</v>
      </c>
      <c r="H1437">
        <v>4</v>
      </c>
    </row>
    <row r="1438" spans="1:8">
      <c r="A1438" t="s">
        <v>8219</v>
      </c>
      <c r="B1438">
        <v>169</v>
      </c>
      <c r="G1438" t="s">
        <v>8221</v>
      </c>
      <c r="H1438">
        <v>3</v>
      </c>
    </row>
    <row r="1439" spans="1:8">
      <c r="A1439" t="s">
        <v>8219</v>
      </c>
      <c r="B1439">
        <v>33</v>
      </c>
      <c r="G1439" t="s">
        <v>8221</v>
      </c>
      <c r="H1439">
        <v>2</v>
      </c>
    </row>
    <row r="1440" spans="1:8">
      <c r="A1440" t="s">
        <v>8219</v>
      </c>
      <c r="B1440">
        <v>102</v>
      </c>
      <c r="G1440" t="s">
        <v>8221</v>
      </c>
      <c r="H1440">
        <v>197</v>
      </c>
    </row>
    <row r="1441" spans="1:8">
      <c r="A1441" t="s">
        <v>8219</v>
      </c>
      <c r="B1441">
        <v>104</v>
      </c>
      <c r="G1441" t="s">
        <v>8221</v>
      </c>
      <c r="H1441">
        <v>0</v>
      </c>
    </row>
    <row r="1442" spans="1:8">
      <c r="A1442" t="s">
        <v>8219</v>
      </c>
      <c r="B1442">
        <v>20</v>
      </c>
      <c r="G1442" t="s">
        <v>8221</v>
      </c>
      <c r="H1442">
        <v>1</v>
      </c>
    </row>
    <row r="1443" spans="1:8">
      <c r="A1443" t="s">
        <v>8219</v>
      </c>
      <c r="B1443">
        <v>35</v>
      </c>
      <c r="G1443" t="s">
        <v>8221</v>
      </c>
      <c r="H1443">
        <v>4</v>
      </c>
    </row>
    <row r="1444" spans="1:8">
      <c r="A1444" t="s">
        <v>8219</v>
      </c>
      <c r="B1444">
        <v>94</v>
      </c>
      <c r="G1444" t="s">
        <v>8221</v>
      </c>
      <c r="H1444">
        <v>0</v>
      </c>
    </row>
    <row r="1445" spans="1:8">
      <c r="A1445" t="s">
        <v>8219</v>
      </c>
      <c r="B1445">
        <v>14</v>
      </c>
      <c r="G1445" t="s">
        <v>8221</v>
      </c>
      <c r="H1445">
        <v>7</v>
      </c>
    </row>
    <row r="1446" spans="1:8">
      <c r="A1446" t="s">
        <v>8219</v>
      </c>
      <c r="B1446">
        <v>15</v>
      </c>
      <c r="G1446" t="s">
        <v>8221</v>
      </c>
      <c r="H1446">
        <v>11</v>
      </c>
    </row>
    <row r="1447" spans="1:8">
      <c r="A1447" t="s">
        <v>8219</v>
      </c>
      <c r="B1447">
        <v>51</v>
      </c>
      <c r="G1447" t="s">
        <v>8221</v>
      </c>
      <c r="H1447">
        <v>0</v>
      </c>
    </row>
    <row r="1448" spans="1:8">
      <c r="A1448" t="s">
        <v>8219</v>
      </c>
      <c r="B1448">
        <v>19</v>
      </c>
      <c r="G1448" t="s">
        <v>8221</v>
      </c>
      <c r="H1448">
        <v>6</v>
      </c>
    </row>
    <row r="1449" spans="1:8">
      <c r="A1449" t="s">
        <v>8219</v>
      </c>
      <c r="B1449">
        <v>23</v>
      </c>
      <c r="G1449" t="s">
        <v>8221</v>
      </c>
      <c r="H1449">
        <v>0</v>
      </c>
    </row>
    <row r="1450" spans="1:8">
      <c r="A1450" t="s">
        <v>8219</v>
      </c>
      <c r="B1450">
        <v>97</v>
      </c>
      <c r="G1450" t="s">
        <v>8221</v>
      </c>
      <c r="H1450">
        <v>7</v>
      </c>
    </row>
    <row r="1451" spans="1:8">
      <c r="A1451" t="s">
        <v>8219</v>
      </c>
      <c r="B1451">
        <v>76</v>
      </c>
      <c r="G1451" t="s">
        <v>8221</v>
      </c>
      <c r="H1451">
        <v>94</v>
      </c>
    </row>
    <row r="1452" spans="1:8">
      <c r="A1452" t="s">
        <v>8219</v>
      </c>
      <c r="B1452">
        <v>11</v>
      </c>
      <c r="G1452" t="s">
        <v>8221</v>
      </c>
      <c r="H1452">
        <v>2</v>
      </c>
    </row>
    <row r="1453" spans="1:8">
      <c r="A1453" t="s">
        <v>8219</v>
      </c>
      <c r="B1453">
        <v>52</v>
      </c>
      <c r="G1453" t="s">
        <v>8221</v>
      </c>
      <c r="H1453">
        <v>25</v>
      </c>
    </row>
    <row r="1454" spans="1:8">
      <c r="A1454" t="s">
        <v>8219</v>
      </c>
      <c r="B1454">
        <v>95</v>
      </c>
      <c r="G1454" t="s">
        <v>8221</v>
      </c>
      <c r="H1454">
        <v>17</v>
      </c>
    </row>
    <row r="1455" spans="1:8">
      <c r="A1455" t="s">
        <v>8219</v>
      </c>
      <c r="B1455">
        <v>35</v>
      </c>
      <c r="G1455" t="s">
        <v>8221</v>
      </c>
      <c r="H1455">
        <v>2</v>
      </c>
    </row>
    <row r="1456" spans="1:8">
      <c r="A1456" t="s">
        <v>8219</v>
      </c>
      <c r="B1456">
        <v>21</v>
      </c>
      <c r="G1456" t="s">
        <v>8221</v>
      </c>
      <c r="H1456">
        <v>4</v>
      </c>
    </row>
    <row r="1457" spans="1:8">
      <c r="A1457" t="s">
        <v>8219</v>
      </c>
      <c r="B1457">
        <v>93</v>
      </c>
      <c r="G1457" t="s">
        <v>8221</v>
      </c>
      <c r="H1457">
        <v>5</v>
      </c>
    </row>
    <row r="1458" spans="1:8">
      <c r="A1458" t="s">
        <v>8219</v>
      </c>
      <c r="B1458">
        <v>11</v>
      </c>
      <c r="G1458" t="s">
        <v>8221</v>
      </c>
      <c r="H1458">
        <v>2</v>
      </c>
    </row>
    <row r="1459" spans="1:8">
      <c r="A1459" t="s">
        <v>8219</v>
      </c>
      <c r="B1459">
        <v>21</v>
      </c>
      <c r="G1459" t="s">
        <v>8221</v>
      </c>
      <c r="H1459">
        <v>2</v>
      </c>
    </row>
    <row r="1460" spans="1:8">
      <c r="A1460" t="s">
        <v>8219</v>
      </c>
      <c r="B1460">
        <v>54</v>
      </c>
      <c r="G1460" t="s">
        <v>8221</v>
      </c>
      <c r="H1460">
        <v>3</v>
      </c>
    </row>
    <row r="1461" spans="1:8">
      <c r="A1461" t="s">
        <v>8219</v>
      </c>
      <c r="B1461">
        <v>31</v>
      </c>
      <c r="G1461" t="s">
        <v>8221</v>
      </c>
      <c r="H1461">
        <v>0</v>
      </c>
    </row>
    <row r="1462" spans="1:8">
      <c r="A1462" t="s">
        <v>8219</v>
      </c>
      <c r="B1462">
        <v>132</v>
      </c>
      <c r="G1462" t="s">
        <v>8221</v>
      </c>
      <c r="H1462">
        <v>4</v>
      </c>
    </row>
    <row r="1463" spans="1:8">
      <c r="A1463" t="s">
        <v>8219</v>
      </c>
      <c r="B1463">
        <v>3</v>
      </c>
      <c r="G1463" t="s">
        <v>8221</v>
      </c>
      <c r="H1463">
        <v>1</v>
      </c>
    </row>
    <row r="1464" spans="1:8">
      <c r="A1464" t="s">
        <v>8219</v>
      </c>
      <c r="B1464">
        <v>6</v>
      </c>
      <c r="G1464" t="s">
        <v>8221</v>
      </c>
      <c r="H1464">
        <v>12</v>
      </c>
    </row>
    <row r="1465" spans="1:8">
      <c r="A1465" t="s">
        <v>8219</v>
      </c>
      <c r="B1465">
        <v>10</v>
      </c>
      <c r="G1465" t="s">
        <v>8221</v>
      </c>
      <c r="H1465">
        <v>4</v>
      </c>
    </row>
    <row r="1466" spans="1:8">
      <c r="A1466" t="s">
        <v>8219</v>
      </c>
      <c r="B1466">
        <v>147</v>
      </c>
      <c r="G1466" t="s">
        <v>8221</v>
      </c>
      <c r="H1466">
        <v>91</v>
      </c>
    </row>
    <row r="1467" spans="1:8">
      <c r="A1467" t="s">
        <v>8219</v>
      </c>
      <c r="B1467">
        <v>199</v>
      </c>
      <c r="G1467" t="s">
        <v>8221</v>
      </c>
      <c r="H1467">
        <v>1</v>
      </c>
    </row>
    <row r="1468" spans="1:8">
      <c r="A1468" t="s">
        <v>8219</v>
      </c>
      <c r="B1468">
        <v>50</v>
      </c>
      <c r="G1468" t="s">
        <v>8221</v>
      </c>
      <c r="H1468">
        <v>1</v>
      </c>
    </row>
    <row r="1469" spans="1:8">
      <c r="A1469" t="s">
        <v>8219</v>
      </c>
      <c r="B1469">
        <v>21</v>
      </c>
      <c r="G1469" t="s">
        <v>8221</v>
      </c>
      <c r="H1469">
        <v>0</v>
      </c>
    </row>
    <row r="1470" spans="1:8">
      <c r="A1470" t="s">
        <v>8219</v>
      </c>
      <c r="B1470">
        <v>24</v>
      </c>
      <c r="G1470" t="s">
        <v>8221</v>
      </c>
      <c r="H1470">
        <v>13</v>
      </c>
    </row>
    <row r="1471" spans="1:8">
      <c r="A1471" t="s">
        <v>8219</v>
      </c>
      <c r="B1471">
        <v>32</v>
      </c>
      <c r="G1471" t="s">
        <v>8221</v>
      </c>
      <c r="H1471">
        <v>2</v>
      </c>
    </row>
    <row r="1472" spans="1:8">
      <c r="A1472" t="s">
        <v>8219</v>
      </c>
      <c r="B1472">
        <v>62</v>
      </c>
      <c r="G1472" t="s">
        <v>8221</v>
      </c>
      <c r="H1472">
        <v>0</v>
      </c>
    </row>
    <row r="1473" spans="1:8">
      <c r="A1473" t="s">
        <v>8219</v>
      </c>
      <c r="B1473">
        <v>9</v>
      </c>
      <c r="G1473" t="s">
        <v>8221</v>
      </c>
      <c r="H1473">
        <v>21</v>
      </c>
    </row>
    <row r="1474" spans="1:8">
      <c r="A1474" t="s">
        <v>8219</v>
      </c>
      <c r="B1474">
        <v>38</v>
      </c>
      <c r="G1474" t="s">
        <v>8221</v>
      </c>
      <c r="H1474">
        <v>9</v>
      </c>
    </row>
    <row r="1475" spans="1:8">
      <c r="A1475" t="s">
        <v>8219</v>
      </c>
      <c r="B1475">
        <v>54</v>
      </c>
      <c r="G1475" t="s">
        <v>8221</v>
      </c>
      <c r="H1475">
        <v>6</v>
      </c>
    </row>
    <row r="1476" spans="1:8">
      <c r="A1476" t="s">
        <v>8219</v>
      </c>
      <c r="B1476">
        <v>37</v>
      </c>
      <c r="G1476" t="s">
        <v>8221</v>
      </c>
      <c r="H1476">
        <v>4</v>
      </c>
    </row>
    <row r="1477" spans="1:8">
      <c r="A1477" t="s">
        <v>8219</v>
      </c>
      <c r="B1477">
        <v>39</v>
      </c>
      <c r="G1477" t="s">
        <v>8221</v>
      </c>
      <c r="H1477">
        <v>7</v>
      </c>
    </row>
    <row r="1478" spans="1:8">
      <c r="A1478" t="s">
        <v>8219</v>
      </c>
      <c r="B1478">
        <v>34</v>
      </c>
      <c r="G1478" t="s">
        <v>8221</v>
      </c>
      <c r="H1478">
        <v>5</v>
      </c>
    </row>
    <row r="1479" spans="1:8">
      <c r="A1479" t="s">
        <v>8219</v>
      </c>
      <c r="B1479">
        <v>55</v>
      </c>
      <c r="G1479" t="s">
        <v>8221</v>
      </c>
      <c r="H1479">
        <v>0</v>
      </c>
    </row>
    <row r="1480" spans="1:8">
      <c r="A1480" t="s">
        <v>8219</v>
      </c>
      <c r="B1480">
        <v>32</v>
      </c>
      <c r="G1480" t="s">
        <v>8221</v>
      </c>
      <c r="H1480">
        <v>3</v>
      </c>
    </row>
    <row r="1481" spans="1:8">
      <c r="A1481" t="s">
        <v>8219</v>
      </c>
      <c r="B1481">
        <v>25</v>
      </c>
      <c r="G1481" t="s">
        <v>8221</v>
      </c>
      <c r="H1481">
        <v>9</v>
      </c>
    </row>
    <row r="1482" spans="1:8">
      <c r="A1482" t="s">
        <v>8219</v>
      </c>
      <c r="B1482">
        <v>33</v>
      </c>
      <c r="G1482" t="s">
        <v>8221</v>
      </c>
      <c r="H1482">
        <v>6</v>
      </c>
    </row>
    <row r="1483" spans="1:8">
      <c r="A1483" t="s">
        <v>8219</v>
      </c>
      <c r="B1483">
        <v>108</v>
      </c>
      <c r="G1483" t="s">
        <v>8221</v>
      </c>
      <c r="H1483">
        <v>4</v>
      </c>
    </row>
    <row r="1484" spans="1:8">
      <c r="A1484" t="s">
        <v>8219</v>
      </c>
      <c r="B1484">
        <v>20</v>
      </c>
      <c r="G1484" t="s">
        <v>8221</v>
      </c>
      <c r="H1484">
        <v>1</v>
      </c>
    </row>
    <row r="1485" spans="1:8">
      <c r="A1485" t="s">
        <v>8219</v>
      </c>
      <c r="B1485">
        <v>98</v>
      </c>
      <c r="G1485" t="s">
        <v>8221</v>
      </c>
      <c r="H1485">
        <v>17</v>
      </c>
    </row>
    <row r="1486" spans="1:8">
      <c r="A1486" t="s">
        <v>8219</v>
      </c>
      <c r="B1486">
        <v>196</v>
      </c>
      <c r="G1486" t="s">
        <v>8221</v>
      </c>
      <c r="H1486">
        <v>1</v>
      </c>
    </row>
    <row r="1487" spans="1:8">
      <c r="A1487" t="s">
        <v>8219</v>
      </c>
      <c r="B1487">
        <v>39</v>
      </c>
      <c r="G1487" t="s">
        <v>8221</v>
      </c>
      <c r="H1487">
        <v>13</v>
      </c>
    </row>
    <row r="1488" spans="1:8">
      <c r="A1488" t="s">
        <v>8219</v>
      </c>
      <c r="B1488">
        <v>128</v>
      </c>
      <c r="G1488" t="s">
        <v>8221</v>
      </c>
      <c r="H1488">
        <v>6</v>
      </c>
    </row>
    <row r="1489" spans="1:8">
      <c r="A1489" t="s">
        <v>8219</v>
      </c>
      <c r="B1489">
        <v>71</v>
      </c>
      <c r="G1489" t="s">
        <v>8221</v>
      </c>
      <c r="H1489">
        <v>0</v>
      </c>
    </row>
    <row r="1490" spans="1:8">
      <c r="A1490" t="s">
        <v>8219</v>
      </c>
      <c r="B1490">
        <v>47</v>
      </c>
      <c r="G1490" t="s">
        <v>8221</v>
      </c>
      <c r="H1490">
        <v>2</v>
      </c>
    </row>
    <row r="1491" spans="1:8">
      <c r="A1491" t="s">
        <v>8219</v>
      </c>
      <c r="B1491">
        <v>17</v>
      </c>
      <c r="G1491" t="s">
        <v>8221</v>
      </c>
      <c r="H1491">
        <v>2</v>
      </c>
    </row>
    <row r="1492" spans="1:8">
      <c r="A1492" t="s">
        <v>8219</v>
      </c>
      <c r="B1492">
        <v>91</v>
      </c>
      <c r="G1492" t="s">
        <v>8221</v>
      </c>
      <c r="H1492">
        <v>21</v>
      </c>
    </row>
    <row r="1493" spans="1:8">
      <c r="A1493" t="s">
        <v>8219</v>
      </c>
      <c r="B1493">
        <v>43</v>
      </c>
      <c r="G1493" t="s">
        <v>8221</v>
      </c>
      <c r="H1493">
        <v>13</v>
      </c>
    </row>
    <row r="1494" spans="1:8">
      <c r="A1494" t="s">
        <v>8219</v>
      </c>
      <c r="B1494">
        <v>17</v>
      </c>
      <c r="G1494" t="s">
        <v>8221</v>
      </c>
      <c r="H1494">
        <v>0</v>
      </c>
    </row>
    <row r="1495" spans="1:8">
      <c r="A1495" t="s">
        <v>8219</v>
      </c>
      <c r="B1495">
        <v>33</v>
      </c>
      <c r="G1495" t="s">
        <v>8221</v>
      </c>
      <c r="H1495">
        <v>6</v>
      </c>
    </row>
    <row r="1496" spans="1:8">
      <c r="A1496" t="s">
        <v>8219</v>
      </c>
      <c r="B1496">
        <v>87</v>
      </c>
      <c r="G1496" t="s">
        <v>8221</v>
      </c>
      <c r="H1496">
        <v>0</v>
      </c>
    </row>
    <row r="1497" spans="1:8">
      <c r="A1497" t="s">
        <v>8219</v>
      </c>
      <c r="B1497">
        <v>113</v>
      </c>
      <c r="G1497" t="s">
        <v>8221</v>
      </c>
      <c r="H1497">
        <v>1</v>
      </c>
    </row>
    <row r="1498" spans="1:8">
      <c r="A1498" t="s">
        <v>8219</v>
      </c>
      <c r="B1498">
        <v>14</v>
      </c>
      <c r="G1498" t="s">
        <v>8221</v>
      </c>
      <c r="H1498">
        <v>0</v>
      </c>
    </row>
    <row r="1499" spans="1:8">
      <c r="A1499" t="s">
        <v>8219</v>
      </c>
      <c r="B1499">
        <v>30</v>
      </c>
      <c r="G1499" t="s">
        <v>8221</v>
      </c>
      <c r="H1499">
        <v>12</v>
      </c>
    </row>
    <row r="1500" spans="1:8">
      <c r="A1500" t="s">
        <v>8219</v>
      </c>
      <c r="B1500">
        <v>16</v>
      </c>
      <c r="G1500" t="s">
        <v>8221</v>
      </c>
      <c r="H1500">
        <v>2</v>
      </c>
    </row>
    <row r="1501" spans="1:8">
      <c r="A1501" t="s">
        <v>8219</v>
      </c>
      <c r="B1501">
        <v>46</v>
      </c>
      <c r="G1501" t="s">
        <v>8221</v>
      </c>
      <c r="H1501">
        <v>6</v>
      </c>
    </row>
    <row r="1502" spans="1:8">
      <c r="A1502" t="s">
        <v>8219</v>
      </c>
      <c r="B1502">
        <v>24</v>
      </c>
      <c r="G1502" t="s">
        <v>8221</v>
      </c>
      <c r="H1502">
        <v>1</v>
      </c>
    </row>
    <row r="1503" spans="1:8">
      <c r="A1503" t="s">
        <v>8219</v>
      </c>
      <c r="B1503">
        <v>97</v>
      </c>
      <c r="G1503" t="s">
        <v>8221</v>
      </c>
      <c r="H1503">
        <v>1</v>
      </c>
    </row>
    <row r="1504" spans="1:8">
      <c r="A1504" t="s">
        <v>8219</v>
      </c>
      <c r="B1504">
        <v>59</v>
      </c>
      <c r="G1504" t="s">
        <v>8221</v>
      </c>
      <c r="H1504">
        <v>5</v>
      </c>
    </row>
    <row r="1505" spans="1:8">
      <c r="A1505" t="s">
        <v>8219</v>
      </c>
      <c r="B1505">
        <v>1095</v>
      </c>
      <c r="G1505" t="s">
        <v>8221</v>
      </c>
      <c r="H1505">
        <v>0</v>
      </c>
    </row>
    <row r="1506" spans="1:8">
      <c r="A1506" t="s">
        <v>8219</v>
      </c>
      <c r="B1506">
        <v>218</v>
      </c>
      <c r="G1506" t="s">
        <v>8221</v>
      </c>
      <c r="H1506">
        <v>3</v>
      </c>
    </row>
    <row r="1507" spans="1:8">
      <c r="A1507" t="s">
        <v>8219</v>
      </c>
      <c r="B1507">
        <v>111</v>
      </c>
      <c r="G1507" t="s">
        <v>8221</v>
      </c>
      <c r="H1507">
        <v>8</v>
      </c>
    </row>
    <row r="1508" spans="1:8">
      <c r="A1508" t="s">
        <v>8219</v>
      </c>
      <c r="B1508">
        <v>56</v>
      </c>
      <c r="G1508" t="s">
        <v>8221</v>
      </c>
      <c r="H1508">
        <v>3</v>
      </c>
    </row>
    <row r="1509" spans="1:8">
      <c r="A1509" t="s">
        <v>8219</v>
      </c>
      <c r="B1509">
        <v>265</v>
      </c>
      <c r="G1509" t="s">
        <v>8221</v>
      </c>
      <c r="H1509">
        <v>8</v>
      </c>
    </row>
    <row r="1510" spans="1:8">
      <c r="A1510" t="s">
        <v>8219</v>
      </c>
      <c r="B1510">
        <v>28</v>
      </c>
      <c r="G1510" t="s">
        <v>8221</v>
      </c>
      <c r="H1510">
        <v>1</v>
      </c>
    </row>
    <row r="1511" spans="1:8">
      <c r="A1511" t="s">
        <v>8219</v>
      </c>
      <c r="B1511">
        <v>364</v>
      </c>
      <c r="G1511" t="s">
        <v>8221</v>
      </c>
      <c r="H1511">
        <v>4</v>
      </c>
    </row>
    <row r="1512" spans="1:8">
      <c r="A1512" t="s">
        <v>8219</v>
      </c>
      <c r="B1512">
        <v>27</v>
      </c>
      <c r="G1512" t="s">
        <v>8221</v>
      </c>
      <c r="H1512">
        <v>8</v>
      </c>
    </row>
    <row r="1513" spans="1:8">
      <c r="A1513" t="s">
        <v>8219</v>
      </c>
      <c r="B1513">
        <v>93</v>
      </c>
      <c r="G1513" t="s">
        <v>8221</v>
      </c>
      <c r="H1513">
        <v>1</v>
      </c>
    </row>
    <row r="1514" spans="1:8">
      <c r="A1514" t="s">
        <v>8219</v>
      </c>
      <c r="B1514">
        <v>64</v>
      </c>
      <c r="G1514" t="s">
        <v>8221</v>
      </c>
      <c r="H1514">
        <v>5</v>
      </c>
    </row>
    <row r="1515" spans="1:8">
      <c r="A1515" t="s">
        <v>8219</v>
      </c>
      <c r="B1515">
        <v>22</v>
      </c>
      <c r="G1515" t="s">
        <v>8221</v>
      </c>
      <c r="H1515">
        <v>0</v>
      </c>
    </row>
    <row r="1516" spans="1:8">
      <c r="A1516" t="s">
        <v>8219</v>
      </c>
      <c r="B1516">
        <v>59</v>
      </c>
      <c r="G1516" t="s">
        <v>8221</v>
      </c>
      <c r="H1516">
        <v>0</v>
      </c>
    </row>
    <row r="1517" spans="1:8">
      <c r="A1517" t="s">
        <v>8219</v>
      </c>
      <c r="B1517">
        <v>249</v>
      </c>
      <c r="G1517" t="s">
        <v>8221</v>
      </c>
      <c r="H1517">
        <v>1</v>
      </c>
    </row>
    <row r="1518" spans="1:8">
      <c r="A1518" t="s">
        <v>8219</v>
      </c>
      <c r="B1518">
        <v>392</v>
      </c>
      <c r="G1518" t="s">
        <v>8221</v>
      </c>
      <c r="H1518">
        <v>0</v>
      </c>
    </row>
    <row r="1519" spans="1:8">
      <c r="A1519" t="s">
        <v>8219</v>
      </c>
      <c r="B1519">
        <v>115</v>
      </c>
      <c r="G1519" t="s">
        <v>8221</v>
      </c>
      <c r="H1519">
        <v>0</v>
      </c>
    </row>
    <row r="1520" spans="1:8">
      <c r="A1520" t="s">
        <v>8219</v>
      </c>
      <c r="B1520">
        <v>433</v>
      </c>
      <c r="G1520" t="s">
        <v>8221</v>
      </c>
      <c r="H1520">
        <v>6</v>
      </c>
    </row>
    <row r="1521" spans="1:8">
      <c r="A1521" t="s">
        <v>8219</v>
      </c>
      <c r="B1521">
        <v>20</v>
      </c>
      <c r="G1521" t="s">
        <v>8221</v>
      </c>
      <c r="H1521">
        <v>6</v>
      </c>
    </row>
    <row r="1522" spans="1:8">
      <c r="A1522" t="s">
        <v>8219</v>
      </c>
      <c r="B1522">
        <v>8</v>
      </c>
      <c r="G1522" t="s">
        <v>8221</v>
      </c>
      <c r="H1522">
        <v>14</v>
      </c>
    </row>
    <row r="1523" spans="1:8">
      <c r="A1523" t="s">
        <v>8219</v>
      </c>
      <c r="B1523">
        <v>175</v>
      </c>
      <c r="G1523" t="s">
        <v>8221</v>
      </c>
      <c r="H1523">
        <v>6</v>
      </c>
    </row>
    <row r="1524" spans="1:8">
      <c r="A1524" t="s">
        <v>8219</v>
      </c>
      <c r="B1524">
        <v>104</v>
      </c>
      <c r="G1524" t="s">
        <v>8221</v>
      </c>
      <c r="H1524">
        <v>33</v>
      </c>
    </row>
    <row r="1525" spans="1:8">
      <c r="A1525" t="s">
        <v>8219</v>
      </c>
      <c r="B1525">
        <v>17</v>
      </c>
      <c r="G1525" t="s">
        <v>8221</v>
      </c>
      <c r="H1525">
        <v>4</v>
      </c>
    </row>
    <row r="1526" spans="1:8">
      <c r="A1526" t="s">
        <v>8219</v>
      </c>
      <c r="B1526">
        <v>277</v>
      </c>
      <c r="G1526" t="s">
        <v>8221</v>
      </c>
      <c r="H1526">
        <v>1</v>
      </c>
    </row>
    <row r="1527" spans="1:8">
      <c r="A1527" t="s">
        <v>8219</v>
      </c>
      <c r="B1527">
        <v>118</v>
      </c>
      <c r="G1527" t="s">
        <v>8221</v>
      </c>
      <c r="H1527">
        <v>0</v>
      </c>
    </row>
    <row r="1528" spans="1:8">
      <c r="A1528" t="s">
        <v>8219</v>
      </c>
      <c r="B1528">
        <v>97</v>
      </c>
      <c r="G1528" t="s">
        <v>8221</v>
      </c>
      <c r="H1528">
        <v>6</v>
      </c>
    </row>
    <row r="1529" spans="1:8">
      <c r="A1529" t="s">
        <v>8219</v>
      </c>
      <c r="B1529">
        <v>20</v>
      </c>
      <c r="G1529" t="s">
        <v>8221</v>
      </c>
      <c r="H1529">
        <v>6</v>
      </c>
    </row>
    <row r="1530" spans="1:8">
      <c r="A1530" t="s">
        <v>8219</v>
      </c>
      <c r="B1530">
        <v>26</v>
      </c>
      <c r="G1530" t="s">
        <v>8221</v>
      </c>
      <c r="H1530">
        <v>1</v>
      </c>
    </row>
    <row r="1531" spans="1:8">
      <c r="A1531" t="s">
        <v>8219</v>
      </c>
      <c r="B1531">
        <v>128</v>
      </c>
      <c r="G1531" t="s">
        <v>8221</v>
      </c>
      <c r="H1531">
        <v>3</v>
      </c>
    </row>
    <row r="1532" spans="1:8">
      <c r="A1532" t="s">
        <v>8219</v>
      </c>
      <c r="B1532">
        <v>15</v>
      </c>
    </row>
    <row r="1533" spans="1:8">
      <c r="A1533" t="s">
        <v>8219</v>
      </c>
      <c r="B1533">
        <v>25</v>
      </c>
    </row>
    <row r="1534" spans="1:8">
      <c r="A1534" t="s">
        <v>8219</v>
      </c>
      <c r="B1534">
        <v>55</v>
      </c>
    </row>
    <row r="1535" spans="1:8">
      <c r="A1535" t="s">
        <v>8219</v>
      </c>
      <c r="B1535">
        <v>107</v>
      </c>
    </row>
    <row r="1536" spans="1:8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2186 A2440:A65536 G2:G1531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successful">
      <formula>NOT(ISERROR(SEARCH("successful",A1)))</formula>
    </cfRule>
    <cfRule type="containsText" dxfId="0" priority="4" operator="containsText" text="failed">
      <formula>NOT(ISERROR(SEARCH("failed",A1)))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Sheet1</vt:lpstr>
      <vt:lpstr>Category Status</vt:lpstr>
      <vt:lpstr>Sub-Category Status</vt:lpstr>
      <vt:lpstr>LaunchDateOutcomes</vt:lpstr>
      <vt:lpstr>Bonus</vt:lpstr>
      <vt:lpstr>Bonus-Statitical Analy</vt:lpstr>
      <vt:lpstr>backersfailed</vt:lpstr>
      <vt:lpstr>backerssuccessful</vt:lpstr>
      <vt:lpstr>bakerssuccessful</vt:lpstr>
      <vt:lpstr>Goal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Altayli, Kursad [altaylik]</cp:lastModifiedBy>
  <dcterms:created xsi:type="dcterms:W3CDTF">2017-04-20T15:17:24Z</dcterms:created>
  <dcterms:modified xsi:type="dcterms:W3CDTF">2020-06-13T03:29:11Z</dcterms:modified>
</cp:coreProperties>
</file>